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maylock\Downloads\"/>
    </mc:Choice>
  </mc:AlternateContent>
  <xr:revisionPtr revIDLastSave="0" documentId="13_ncr:2001_{DE7E4711-8F6D-4016-BDB3-4DA8FDFB73FC}" xr6:coauthVersionLast="47" xr6:coauthVersionMax="47" xr10:uidLastSave="{00000000-0000-0000-0000-000000000000}"/>
  <workbookProtection workbookAlgorithmName="SHA-512" workbookHashValue="LXM5LSUJFabrAqyoegbzQ1RmgbQuOTi3Gbnnw1v0xjuQyXJsgGW+5/XrlX/jIdqdzVrvYW2daB6ePlra362xIg==" workbookSaltValue="cAe+dfe/kIZJYb5B8wJ77g==" workbookSpinCount="100000" lockStructure="1"/>
  <bookViews>
    <workbookView xWindow="-120" yWindow="-120" windowWidth="29040" windowHeight="15720" tabRatio="377" xr2:uid="{00000000-000D-0000-FFFF-FFFF00000000}"/>
  </bookViews>
  <sheets>
    <sheet name="Automated View" sheetId="1" r:id="rId1"/>
    <sheet name="Raw Data" sheetId="2" state="hidden" r:id="rId2"/>
    <sheet name="Lookups" sheetId="4" state="hidden" r:id="rId3"/>
    <sheet name="WN Links" sheetId="5" state="hidden" r:id="rId4"/>
  </sheets>
  <definedNames>
    <definedName name="_xlnm._FilterDatabase" localSheetId="0" hidden="1">'Automated View'!$A$3:$S$2668</definedName>
    <definedName name="_xlnm._FilterDatabase" localSheetId="1" hidden="1">'Raw Data'!$A$1:$K$2666</definedName>
    <definedName name="AWCurrentRel">'Automated View'!$P$2</definedName>
    <definedName name="AWLookup">Table3[]</definedName>
    <definedName name="AWRelease">'Automated View'!$A$1</definedName>
    <definedName name="AWReleaseEntered">'Automated View'!$A$1</definedName>
    <definedName name="AWReleaseNum">'Automated View'!$M$2</definedName>
    <definedName name="MinVerInfo">Table1[]</definedName>
    <definedName name="TcBaseVer">'Automated View'!$O$2</definedName>
    <definedName name="TcLookup">Table2[]</definedName>
    <definedName name="TcRelease">'Automated View'!$A$2</definedName>
    <definedName name="TcReleaseNum">'Automated View'!$N$2</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7" i="5" l="1"/>
  <c r="A96" i="5"/>
  <c r="A95" i="5"/>
  <c r="A94" i="5"/>
  <c r="A5" i="1"/>
  <c r="B5" i="1"/>
  <c r="C5" i="1"/>
  <c r="D5" i="1"/>
  <c r="E5" i="1"/>
  <c r="H5" i="1"/>
  <c r="I5" i="1"/>
  <c r="J5" i="1"/>
  <c r="K5" i="1"/>
  <c r="A29" i="1"/>
  <c r="B29" i="1"/>
  <c r="C29" i="1"/>
  <c r="D29" i="1"/>
  <c r="E29" i="1"/>
  <c r="H29" i="1"/>
  <c r="I29" i="1"/>
  <c r="J29" i="1"/>
  <c r="K29" i="1"/>
  <c r="A30" i="1"/>
  <c r="B30" i="1"/>
  <c r="C30" i="1"/>
  <c r="D30" i="1"/>
  <c r="E30" i="1"/>
  <c r="H30" i="1"/>
  <c r="I30" i="1"/>
  <c r="J30" i="1"/>
  <c r="K30" i="1"/>
  <c r="A31" i="1"/>
  <c r="B31" i="1"/>
  <c r="C31" i="1"/>
  <c r="D31" i="1"/>
  <c r="E31" i="1"/>
  <c r="H31" i="1"/>
  <c r="I31" i="1"/>
  <c r="J31" i="1"/>
  <c r="K31" i="1"/>
  <c r="A32" i="1"/>
  <c r="B32" i="1"/>
  <c r="C32" i="1"/>
  <c r="D32" i="1"/>
  <c r="E32" i="1"/>
  <c r="H32" i="1"/>
  <c r="I32" i="1"/>
  <c r="J32" i="1"/>
  <c r="K32" i="1"/>
  <c r="A33" i="1"/>
  <c r="B33" i="1"/>
  <c r="C33" i="1"/>
  <c r="D33" i="1"/>
  <c r="E33" i="1"/>
  <c r="H33" i="1"/>
  <c r="I33" i="1"/>
  <c r="J33" i="1"/>
  <c r="K33" i="1"/>
  <c r="A34" i="1"/>
  <c r="G34" i="1" s="1" a="1"/>
  <c r="G34" i="1" s="1"/>
  <c r="B34" i="1"/>
  <c r="C34" i="1"/>
  <c r="D34" i="1"/>
  <c r="E34" i="1"/>
  <c r="H34" i="1"/>
  <c r="I34" i="1"/>
  <c r="J34" i="1"/>
  <c r="K34" i="1"/>
  <c r="A62" i="1"/>
  <c r="B62" i="1"/>
  <c r="C62" i="1"/>
  <c r="D62" i="1"/>
  <c r="E62" i="1"/>
  <c r="H62" i="1"/>
  <c r="I62" i="1"/>
  <c r="J62" i="1"/>
  <c r="K62" i="1"/>
  <c r="A101" i="1"/>
  <c r="B101" i="1"/>
  <c r="C101" i="1"/>
  <c r="D101" i="1"/>
  <c r="E101" i="1"/>
  <c r="H101" i="1"/>
  <c r="I101" i="1"/>
  <c r="J101" i="1"/>
  <c r="K101" i="1"/>
  <c r="A152" i="1"/>
  <c r="B152" i="1"/>
  <c r="C152" i="1"/>
  <c r="D152" i="1"/>
  <c r="E152" i="1"/>
  <c r="H152" i="1"/>
  <c r="I152" i="1"/>
  <c r="J152" i="1"/>
  <c r="K152" i="1"/>
  <c r="A153" i="1"/>
  <c r="B153" i="1"/>
  <c r="C153" i="1"/>
  <c r="D153" i="1"/>
  <c r="E153" i="1"/>
  <c r="H153" i="1"/>
  <c r="I153" i="1"/>
  <c r="J153" i="1"/>
  <c r="K153" i="1"/>
  <c r="A224" i="1"/>
  <c r="B224" i="1"/>
  <c r="C224" i="1"/>
  <c r="D224" i="1"/>
  <c r="E224" i="1"/>
  <c r="H224" i="1"/>
  <c r="I224" i="1"/>
  <c r="J224" i="1"/>
  <c r="K224" i="1"/>
  <c r="A225" i="1"/>
  <c r="B225" i="1"/>
  <c r="C225" i="1"/>
  <c r="D225" i="1"/>
  <c r="E225" i="1"/>
  <c r="H225" i="1"/>
  <c r="I225" i="1"/>
  <c r="J225" i="1"/>
  <c r="K225" i="1"/>
  <c r="A226" i="1"/>
  <c r="B226" i="1"/>
  <c r="C226" i="1"/>
  <c r="D226" i="1"/>
  <c r="E226" i="1"/>
  <c r="H226" i="1"/>
  <c r="I226" i="1"/>
  <c r="J226" i="1"/>
  <c r="K226" i="1"/>
  <c r="A227" i="1"/>
  <c r="B227" i="1"/>
  <c r="C227" i="1"/>
  <c r="D227" i="1"/>
  <c r="E227" i="1"/>
  <c r="H227" i="1"/>
  <c r="I227" i="1"/>
  <c r="J227" i="1"/>
  <c r="K227" i="1"/>
  <c r="A35" i="1"/>
  <c r="B35" i="1"/>
  <c r="C35" i="1"/>
  <c r="D35" i="1"/>
  <c r="E35" i="1"/>
  <c r="H35" i="1"/>
  <c r="I35" i="1"/>
  <c r="J35" i="1"/>
  <c r="K35" i="1"/>
  <c r="A36" i="1"/>
  <c r="B36" i="1"/>
  <c r="C36" i="1"/>
  <c r="D36" i="1"/>
  <c r="E36" i="1"/>
  <c r="H36" i="1"/>
  <c r="I36" i="1"/>
  <c r="J36" i="1"/>
  <c r="K36" i="1"/>
  <c r="A37" i="1"/>
  <c r="B37" i="1"/>
  <c r="C37" i="1"/>
  <c r="D37" i="1"/>
  <c r="E37" i="1"/>
  <c r="H37" i="1"/>
  <c r="I37" i="1"/>
  <c r="J37" i="1"/>
  <c r="K37" i="1"/>
  <c r="A38" i="1"/>
  <c r="B38" i="1"/>
  <c r="C38" i="1"/>
  <c r="D38" i="1"/>
  <c r="E38" i="1"/>
  <c r="H38" i="1"/>
  <c r="I38" i="1"/>
  <c r="J38" i="1"/>
  <c r="K38" i="1"/>
  <c r="A39" i="1"/>
  <c r="B39" i="1"/>
  <c r="C39" i="1"/>
  <c r="D39" i="1"/>
  <c r="E39" i="1"/>
  <c r="H39" i="1"/>
  <c r="I39" i="1"/>
  <c r="J39" i="1"/>
  <c r="K39" i="1"/>
  <c r="A40" i="1"/>
  <c r="B40" i="1"/>
  <c r="C40" i="1"/>
  <c r="D40" i="1"/>
  <c r="E40" i="1"/>
  <c r="H40" i="1"/>
  <c r="I40" i="1"/>
  <c r="J40" i="1"/>
  <c r="K40" i="1"/>
  <c r="A41" i="1"/>
  <c r="B41" i="1"/>
  <c r="C41" i="1"/>
  <c r="D41" i="1"/>
  <c r="E41" i="1"/>
  <c r="H41" i="1"/>
  <c r="I41" i="1"/>
  <c r="J41" i="1"/>
  <c r="K41" i="1"/>
  <c r="A42" i="1"/>
  <c r="B42" i="1"/>
  <c r="C42" i="1"/>
  <c r="D42" i="1"/>
  <c r="E42" i="1"/>
  <c r="H42" i="1"/>
  <c r="I42" i="1"/>
  <c r="J42" i="1"/>
  <c r="K42" i="1"/>
  <c r="A43" i="1"/>
  <c r="B43" i="1"/>
  <c r="C43" i="1"/>
  <c r="D43" i="1"/>
  <c r="E43" i="1"/>
  <c r="H43" i="1"/>
  <c r="I43" i="1"/>
  <c r="J43" i="1"/>
  <c r="K43" i="1"/>
  <c r="A44" i="1"/>
  <c r="B44" i="1"/>
  <c r="C44" i="1"/>
  <c r="D44" i="1"/>
  <c r="E44" i="1"/>
  <c r="H44" i="1"/>
  <c r="I44" i="1"/>
  <c r="J44" i="1"/>
  <c r="K44" i="1"/>
  <c r="A6" i="1"/>
  <c r="B6" i="1"/>
  <c r="C6" i="1"/>
  <c r="D6" i="1"/>
  <c r="E6" i="1"/>
  <c r="H6" i="1"/>
  <c r="I6" i="1"/>
  <c r="J6" i="1"/>
  <c r="K6" i="1"/>
  <c r="A7" i="1"/>
  <c r="B7" i="1"/>
  <c r="C7" i="1"/>
  <c r="D7" i="1"/>
  <c r="E7" i="1"/>
  <c r="H7" i="1"/>
  <c r="I7" i="1"/>
  <c r="J7" i="1"/>
  <c r="K7" i="1"/>
  <c r="A8" i="1"/>
  <c r="B8" i="1"/>
  <c r="C8" i="1"/>
  <c r="D8" i="1"/>
  <c r="E8" i="1"/>
  <c r="H8" i="1"/>
  <c r="I8" i="1"/>
  <c r="J8" i="1"/>
  <c r="K8" i="1"/>
  <c r="A9" i="1"/>
  <c r="B9" i="1"/>
  <c r="C9" i="1"/>
  <c r="D9" i="1"/>
  <c r="E9" i="1"/>
  <c r="H9" i="1"/>
  <c r="I9" i="1"/>
  <c r="J9" i="1"/>
  <c r="K9" i="1"/>
  <c r="A10" i="1"/>
  <c r="B10" i="1"/>
  <c r="C10" i="1"/>
  <c r="D10" i="1"/>
  <c r="E10" i="1"/>
  <c r="H10" i="1"/>
  <c r="I10" i="1"/>
  <c r="J10" i="1"/>
  <c r="K10" i="1"/>
  <c r="A11" i="1"/>
  <c r="B11" i="1"/>
  <c r="C11" i="1"/>
  <c r="D11" i="1"/>
  <c r="E11" i="1"/>
  <c r="H11" i="1"/>
  <c r="I11" i="1"/>
  <c r="J11" i="1"/>
  <c r="K11" i="1"/>
  <c r="A12" i="1"/>
  <c r="B12" i="1"/>
  <c r="C12" i="1"/>
  <c r="D12" i="1"/>
  <c r="E12" i="1"/>
  <c r="H12" i="1"/>
  <c r="I12" i="1"/>
  <c r="J12" i="1"/>
  <c r="K12" i="1"/>
  <c r="A13" i="1"/>
  <c r="B13" i="1"/>
  <c r="C13" i="1"/>
  <c r="D13" i="1"/>
  <c r="E13" i="1"/>
  <c r="H13" i="1"/>
  <c r="I13" i="1"/>
  <c r="J13" i="1"/>
  <c r="K13" i="1"/>
  <c r="A14" i="1"/>
  <c r="B14" i="1"/>
  <c r="C14" i="1"/>
  <c r="D14" i="1"/>
  <c r="E14" i="1"/>
  <c r="H14" i="1"/>
  <c r="I14" i="1"/>
  <c r="J14" i="1"/>
  <c r="K14" i="1"/>
  <c r="A15" i="1"/>
  <c r="B15" i="1"/>
  <c r="C15" i="1"/>
  <c r="D15" i="1"/>
  <c r="E15" i="1"/>
  <c r="H15" i="1"/>
  <c r="I15" i="1"/>
  <c r="J15" i="1"/>
  <c r="K15" i="1"/>
  <c r="A16" i="1"/>
  <c r="B16" i="1"/>
  <c r="C16" i="1"/>
  <c r="D16" i="1"/>
  <c r="E16" i="1"/>
  <c r="H16" i="1"/>
  <c r="I16" i="1"/>
  <c r="J16" i="1"/>
  <c r="K16" i="1"/>
  <c r="A17" i="1"/>
  <c r="B17" i="1"/>
  <c r="C17" i="1"/>
  <c r="D17" i="1"/>
  <c r="E17" i="1"/>
  <c r="H17" i="1"/>
  <c r="I17" i="1"/>
  <c r="J17" i="1"/>
  <c r="K17" i="1"/>
  <c r="A18" i="1"/>
  <c r="B18" i="1"/>
  <c r="C18" i="1"/>
  <c r="D18" i="1"/>
  <c r="E18" i="1"/>
  <c r="H18" i="1"/>
  <c r="I18" i="1"/>
  <c r="J18" i="1"/>
  <c r="K18" i="1"/>
  <c r="A19" i="1"/>
  <c r="B19" i="1"/>
  <c r="C19" i="1"/>
  <c r="D19" i="1"/>
  <c r="E19" i="1"/>
  <c r="H19" i="1"/>
  <c r="I19" i="1"/>
  <c r="J19" i="1"/>
  <c r="K19" i="1"/>
  <c r="A20" i="1"/>
  <c r="B20" i="1"/>
  <c r="C20" i="1"/>
  <c r="D20" i="1"/>
  <c r="E20" i="1"/>
  <c r="H20" i="1"/>
  <c r="I20" i="1"/>
  <c r="J20" i="1"/>
  <c r="K20" i="1"/>
  <c r="A21" i="1"/>
  <c r="B21" i="1"/>
  <c r="C21" i="1"/>
  <c r="D21" i="1"/>
  <c r="E21" i="1"/>
  <c r="H21" i="1"/>
  <c r="I21" i="1"/>
  <c r="J21" i="1"/>
  <c r="K21" i="1"/>
  <c r="A22" i="1"/>
  <c r="B22" i="1"/>
  <c r="C22" i="1"/>
  <c r="D22" i="1"/>
  <c r="E22" i="1"/>
  <c r="H22" i="1"/>
  <c r="I22" i="1"/>
  <c r="J22" i="1"/>
  <c r="K22" i="1"/>
  <c r="A23" i="1"/>
  <c r="B23" i="1"/>
  <c r="C23" i="1"/>
  <c r="D23" i="1"/>
  <c r="E23" i="1"/>
  <c r="H23" i="1"/>
  <c r="I23" i="1"/>
  <c r="J23" i="1"/>
  <c r="K23" i="1"/>
  <c r="A24" i="1"/>
  <c r="B24" i="1"/>
  <c r="C24" i="1"/>
  <c r="D24" i="1"/>
  <c r="E24" i="1"/>
  <c r="H24" i="1"/>
  <c r="I24" i="1"/>
  <c r="J24" i="1"/>
  <c r="K24" i="1"/>
  <c r="A25" i="1"/>
  <c r="B25" i="1"/>
  <c r="C25" i="1"/>
  <c r="D25" i="1"/>
  <c r="E25" i="1"/>
  <c r="H25" i="1"/>
  <c r="I25" i="1"/>
  <c r="J25" i="1"/>
  <c r="K25" i="1"/>
  <c r="A26" i="1"/>
  <c r="B26" i="1"/>
  <c r="C26" i="1"/>
  <c r="D26" i="1"/>
  <c r="E26" i="1"/>
  <c r="H26" i="1"/>
  <c r="I26" i="1"/>
  <c r="J26" i="1"/>
  <c r="K26" i="1"/>
  <c r="A27" i="1"/>
  <c r="B27" i="1"/>
  <c r="C27" i="1"/>
  <c r="D27" i="1"/>
  <c r="E27" i="1"/>
  <c r="H27" i="1"/>
  <c r="I27" i="1"/>
  <c r="J27" i="1"/>
  <c r="K27" i="1"/>
  <c r="A28" i="1"/>
  <c r="B28" i="1"/>
  <c r="C28" i="1"/>
  <c r="D28" i="1"/>
  <c r="E28" i="1"/>
  <c r="H28" i="1"/>
  <c r="I28" i="1"/>
  <c r="J28" i="1"/>
  <c r="K28" i="1"/>
  <c r="A45" i="1"/>
  <c r="B45" i="1"/>
  <c r="C45" i="1"/>
  <c r="D45" i="1"/>
  <c r="E45" i="1"/>
  <c r="H45" i="1"/>
  <c r="I45" i="1"/>
  <c r="J45" i="1"/>
  <c r="K45" i="1"/>
  <c r="A46" i="1"/>
  <c r="B46" i="1"/>
  <c r="C46" i="1"/>
  <c r="D46" i="1"/>
  <c r="E46" i="1"/>
  <c r="H46" i="1"/>
  <c r="I46" i="1"/>
  <c r="J46" i="1"/>
  <c r="K46" i="1"/>
  <c r="A47" i="1"/>
  <c r="B47" i="1"/>
  <c r="C47" i="1"/>
  <c r="D47" i="1"/>
  <c r="E47" i="1"/>
  <c r="H47" i="1"/>
  <c r="I47" i="1"/>
  <c r="J47" i="1"/>
  <c r="K47" i="1"/>
  <c r="A48" i="1"/>
  <c r="B48" i="1"/>
  <c r="C48" i="1"/>
  <c r="D48" i="1"/>
  <c r="E48" i="1"/>
  <c r="H48" i="1"/>
  <c r="I48" i="1"/>
  <c r="J48" i="1"/>
  <c r="K48" i="1"/>
  <c r="A57" i="1"/>
  <c r="B57" i="1"/>
  <c r="C57" i="1"/>
  <c r="D57" i="1"/>
  <c r="E57" i="1"/>
  <c r="H57" i="1"/>
  <c r="I57" i="1"/>
  <c r="J57" i="1"/>
  <c r="K57" i="1"/>
  <c r="A58" i="1"/>
  <c r="B58" i="1"/>
  <c r="C58" i="1"/>
  <c r="D58" i="1"/>
  <c r="E58" i="1"/>
  <c r="H58" i="1"/>
  <c r="I58" i="1"/>
  <c r="J58" i="1"/>
  <c r="K58" i="1"/>
  <c r="A59" i="1"/>
  <c r="G59" i="1" s="1" a="1"/>
  <c r="G59" i="1" s="1"/>
  <c r="B59" i="1"/>
  <c r="C59" i="1"/>
  <c r="D59" i="1"/>
  <c r="E59" i="1"/>
  <c r="H59" i="1"/>
  <c r="I59" i="1"/>
  <c r="J59" i="1"/>
  <c r="K59" i="1"/>
  <c r="A60" i="1"/>
  <c r="B60" i="1"/>
  <c r="C60" i="1"/>
  <c r="D60" i="1"/>
  <c r="E60" i="1"/>
  <c r="H60" i="1"/>
  <c r="I60" i="1"/>
  <c r="J60" i="1"/>
  <c r="K60" i="1"/>
  <c r="A61" i="1"/>
  <c r="B61" i="1"/>
  <c r="C61" i="1"/>
  <c r="D61" i="1"/>
  <c r="E61" i="1"/>
  <c r="H61" i="1"/>
  <c r="I61" i="1"/>
  <c r="J61" i="1"/>
  <c r="K61" i="1"/>
  <c r="A266" i="1"/>
  <c r="B266" i="1"/>
  <c r="C266" i="1"/>
  <c r="D266" i="1"/>
  <c r="E266" i="1"/>
  <c r="H266" i="1"/>
  <c r="I266" i="1"/>
  <c r="J266" i="1"/>
  <c r="K266" i="1"/>
  <c r="A267" i="1"/>
  <c r="F267" i="1" s="1" a="1"/>
  <c r="F267" i="1" s="1"/>
  <c r="B267" i="1"/>
  <c r="C267" i="1"/>
  <c r="D267" i="1"/>
  <c r="E267" i="1"/>
  <c r="H267" i="1"/>
  <c r="I267" i="1"/>
  <c r="J267" i="1"/>
  <c r="K267" i="1"/>
  <c r="A268" i="1"/>
  <c r="B268" i="1"/>
  <c r="C268" i="1"/>
  <c r="D268" i="1"/>
  <c r="E268" i="1"/>
  <c r="H268" i="1"/>
  <c r="I268" i="1"/>
  <c r="J268" i="1"/>
  <c r="K268" i="1"/>
  <c r="A269" i="1"/>
  <c r="B269" i="1"/>
  <c r="C269" i="1"/>
  <c r="D269" i="1"/>
  <c r="E269" i="1"/>
  <c r="H269" i="1"/>
  <c r="I269" i="1"/>
  <c r="J269" i="1"/>
  <c r="K269" i="1"/>
  <c r="A270" i="1"/>
  <c r="B270" i="1"/>
  <c r="C270" i="1"/>
  <c r="D270" i="1"/>
  <c r="E270" i="1"/>
  <c r="H270" i="1"/>
  <c r="I270" i="1"/>
  <c r="J270" i="1"/>
  <c r="K270" i="1"/>
  <c r="A271" i="1"/>
  <c r="G271" i="1" s="1" a="1"/>
  <c r="G271" i="1" s="1"/>
  <c r="B271" i="1"/>
  <c r="C271" i="1"/>
  <c r="D271" i="1"/>
  <c r="E271" i="1"/>
  <c r="H271" i="1"/>
  <c r="I271" i="1"/>
  <c r="J271" i="1"/>
  <c r="K271" i="1"/>
  <c r="A332" i="1"/>
  <c r="B332" i="1"/>
  <c r="C332" i="1"/>
  <c r="D332" i="1"/>
  <c r="E332" i="1"/>
  <c r="H332" i="1"/>
  <c r="I332" i="1"/>
  <c r="J332" i="1"/>
  <c r="K332" i="1"/>
  <c r="A333" i="1"/>
  <c r="F333" i="1" s="1" a="1"/>
  <c r="F333" i="1" s="1"/>
  <c r="B333" i="1"/>
  <c r="C333" i="1"/>
  <c r="D333" i="1"/>
  <c r="E333" i="1"/>
  <c r="H333" i="1"/>
  <c r="I333" i="1"/>
  <c r="J333" i="1"/>
  <c r="K333" i="1"/>
  <c r="A83" i="1"/>
  <c r="B83" i="1"/>
  <c r="C83" i="1"/>
  <c r="D83" i="1"/>
  <c r="E83" i="1"/>
  <c r="H83" i="1"/>
  <c r="I83" i="1"/>
  <c r="J83" i="1"/>
  <c r="K83" i="1"/>
  <c r="A84" i="1"/>
  <c r="B84" i="1"/>
  <c r="C84" i="1"/>
  <c r="D84" i="1"/>
  <c r="E84" i="1"/>
  <c r="H84" i="1"/>
  <c r="I84" i="1"/>
  <c r="J84" i="1"/>
  <c r="K84" i="1"/>
  <c r="A85" i="1"/>
  <c r="B85" i="1"/>
  <c r="C85" i="1"/>
  <c r="D85" i="1"/>
  <c r="E85" i="1"/>
  <c r="H85" i="1"/>
  <c r="I85" i="1"/>
  <c r="J85" i="1"/>
  <c r="K85" i="1"/>
  <c r="A63" i="1"/>
  <c r="B63" i="1"/>
  <c r="C63" i="1"/>
  <c r="D63" i="1"/>
  <c r="E63" i="1"/>
  <c r="H63" i="1"/>
  <c r="I63" i="1"/>
  <c r="J63" i="1"/>
  <c r="K63" i="1"/>
  <c r="A64" i="1"/>
  <c r="B64" i="1"/>
  <c r="C64" i="1"/>
  <c r="D64" i="1"/>
  <c r="E64" i="1"/>
  <c r="H64" i="1"/>
  <c r="I64" i="1"/>
  <c r="J64" i="1"/>
  <c r="K64" i="1"/>
  <c r="A65" i="1"/>
  <c r="B65" i="1"/>
  <c r="C65" i="1"/>
  <c r="D65" i="1"/>
  <c r="E65" i="1"/>
  <c r="H65" i="1"/>
  <c r="I65" i="1"/>
  <c r="J65" i="1"/>
  <c r="K65" i="1"/>
  <c r="A66" i="1"/>
  <c r="B66" i="1"/>
  <c r="C66" i="1"/>
  <c r="D66" i="1"/>
  <c r="E66" i="1"/>
  <c r="H66" i="1"/>
  <c r="I66" i="1"/>
  <c r="J66" i="1"/>
  <c r="K66" i="1"/>
  <c r="A67" i="1"/>
  <c r="B67" i="1"/>
  <c r="C67" i="1"/>
  <c r="D67" i="1"/>
  <c r="E67" i="1"/>
  <c r="H67" i="1"/>
  <c r="I67" i="1"/>
  <c r="J67" i="1"/>
  <c r="K67" i="1"/>
  <c r="A68" i="1"/>
  <c r="B68" i="1"/>
  <c r="C68" i="1"/>
  <c r="D68" i="1"/>
  <c r="E68" i="1"/>
  <c r="H68" i="1"/>
  <c r="I68" i="1"/>
  <c r="J68" i="1"/>
  <c r="K68" i="1"/>
  <c r="A69" i="1"/>
  <c r="G69" i="1" s="1" a="1"/>
  <c r="G69" i="1" s="1"/>
  <c r="B69" i="1"/>
  <c r="C69" i="1"/>
  <c r="D69" i="1"/>
  <c r="E69" i="1"/>
  <c r="H69" i="1"/>
  <c r="I69" i="1"/>
  <c r="J69" i="1"/>
  <c r="K69" i="1"/>
  <c r="A70" i="1"/>
  <c r="B70" i="1"/>
  <c r="C70" i="1"/>
  <c r="D70" i="1"/>
  <c r="E70" i="1"/>
  <c r="H70" i="1"/>
  <c r="I70" i="1"/>
  <c r="J70" i="1"/>
  <c r="K70" i="1"/>
  <c r="A71" i="1"/>
  <c r="B71" i="1"/>
  <c r="C71" i="1"/>
  <c r="D71" i="1"/>
  <c r="E71" i="1"/>
  <c r="H71" i="1"/>
  <c r="I71" i="1"/>
  <c r="J71" i="1"/>
  <c r="K71" i="1"/>
  <c r="A72" i="1"/>
  <c r="B72" i="1"/>
  <c r="C72" i="1"/>
  <c r="D72" i="1"/>
  <c r="E72" i="1"/>
  <c r="H72" i="1"/>
  <c r="I72" i="1"/>
  <c r="J72" i="1"/>
  <c r="K72" i="1"/>
  <c r="A73" i="1"/>
  <c r="B73" i="1"/>
  <c r="C73" i="1"/>
  <c r="D73" i="1"/>
  <c r="E73" i="1"/>
  <c r="H73" i="1"/>
  <c r="I73" i="1"/>
  <c r="J73" i="1"/>
  <c r="K73" i="1"/>
  <c r="A74" i="1"/>
  <c r="B74" i="1"/>
  <c r="C74" i="1"/>
  <c r="D74" i="1"/>
  <c r="E74" i="1"/>
  <c r="H74" i="1"/>
  <c r="I74" i="1"/>
  <c r="G74" i="1" s="1" a="1"/>
  <c r="G74" i="1" s="1"/>
  <c r="J74" i="1"/>
  <c r="K74" i="1"/>
  <c r="A75" i="1"/>
  <c r="B75" i="1"/>
  <c r="C75" i="1"/>
  <c r="D75" i="1"/>
  <c r="E75" i="1"/>
  <c r="H75" i="1"/>
  <c r="I75" i="1"/>
  <c r="J75" i="1"/>
  <c r="K75" i="1"/>
  <c r="A76" i="1"/>
  <c r="B76" i="1"/>
  <c r="C76" i="1"/>
  <c r="D76" i="1"/>
  <c r="E76" i="1"/>
  <c r="H76" i="1"/>
  <c r="I76" i="1"/>
  <c r="J76" i="1"/>
  <c r="K76" i="1"/>
  <c r="A77" i="1"/>
  <c r="B77" i="1"/>
  <c r="C77" i="1"/>
  <c r="D77" i="1"/>
  <c r="E77" i="1"/>
  <c r="H77" i="1"/>
  <c r="I77" i="1"/>
  <c r="J77" i="1"/>
  <c r="K77" i="1"/>
  <c r="A78" i="1"/>
  <c r="B78" i="1"/>
  <c r="C78" i="1"/>
  <c r="D78" i="1"/>
  <c r="E78" i="1"/>
  <c r="H78" i="1"/>
  <c r="I78" i="1"/>
  <c r="J78" i="1"/>
  <c r="K78" i="1"/>
  <c r="A79" i="1"/>
  <c r="B79" i="1"/>
  <c r="C79" i="1"/>
  <c r="D79" i="1"/>
  <c r="E79" i="1"/>
  <c r="H79" i="1"/>
  <c r="I79" i="1"/>
  <c r="J79" i="1"/>
  <c r="K79" i="1"/>
  <c r="A80" i="1"/>
  <c r="B80" i="1"/>
  <c r="C80" i="1"/>
  <c r="D80" i="1"/>
  <c r="E80" i="1"/>
  <c r="H80" i="1"/>
  <c r="I80" i="1"/>
  <c r="J80" i="1"/>
  <c r="K80" i="1"/>
  <c r="A81" i="1"/>
  <c r="B81" i="1"/>
  <c r="C81" i="1"/>
  <c r="D81" i="1"/>
  <c r="E81" i="1"/>
  <c r="H81" i="1"/>
  <c r="I81" i="1"/>
  <c r="J81" i="1"/>
  <c r="K81" i="1"/>
  <c r="A82" i="1"/>
  <c r="B82" i="1"/>
  <c r="C82" i="1"/>
  <c r="D82" i="1"/>
  <c r="E82" i="1"/>
  <c r="H82" i="1"/>
  <c r="I82" i="1"/>
  <c r="J82" i="1"/>
  <c r="K82" i="1"/>
  <c r="A86" i="1"/>
  <c r="G86" i="1" s="1" a="1"/>
  <c r="G86" i="1" s="1"/>
  <c r="B86" i="1"/>
  <c r="C86" i="1"/>
  <c r="D86" i="1"/>
  <c r="E86" i="1"/>
  <c r="H86" i="1"/>
  <c r="I86" i="1"/>
  <c r="J86" i="1"/>
  <c r="K86" i="1"/>
  <c r="A87" i="1"/>
  <c r="B87" i="1"/>
  <c r="C87" i="1"/>
  <c r="D87" i="1"/>
  <c r="E87" i="1"/>
  <c r="H87" i="1"/>
  <c r="I87" i="1"/>
  <c r="J87" i="1"/>
  <c r="K87" i="1"/>
  <c r="A88" i="1"/>
  <c r="B88" i="1"/>
  <c r="C88" i="1"/>
  <c r="D88" i="1"/>
  <c r="E88" i="1"/>
  <c r="H88" i="1"/>
  <c r="I88" i="1"/>
  <c r="J88" i="1"/>
  <c r="K88" i="1"/>
  <c r="A89" i="1"/>
  <c r="B89" i="1"/>
  <c r="C89" i="1"/>
  <c r="D89" i="1"/>
  <c r="E89" i="1"/>
  <c r="H89" i="1"/>
  <c r="I89" i="1"/>
  <c r="J89" i="1"/>
  <c r="K89" i="1"/>
  <c r="A90" i="1"/>
  <c r="B90" i="1"/>
  <c r="C90" i="1"/>
  <c r="D90" i="1"/>
  <c r="E90" i="1"/>
  <c r="H90" i="1"/>
  <c r="I90" i="1"/>
  <c r="J90" i="1"/>
  <c r="K90" i="1"/>
  <c r="A91" i="1"/>
  <c r="B91" i="1"/>
  <c r="C91" i="1"/>
  <c r="D91" i="1"/>
  <c r="E91" i="1"/>
  <c r="H91" i="1"/>
  <c r="I91" i="1"/>
  <c r="J91" i="1"/>
  <c r="K91" i="1"/>
  <c r="A99" i="1"/>
  <c r="B99" i="1"/>
  <c r="C99" i="1"/>
  <c r="D99" i="1"/>
  <c r="E99" i="1"/>
  <c r="H99" i="1"/>
  <c r="I99" i="1"/>
  <c r="J99" i="1"/>
  <c r="K99" i="1"/>
  <c r="A100" i="1"/>
  <c r="B100" i="1"/>
  <c r="C100" i="1"/>
  <c r="D100" i="1"/>
  <c r="E100" i="1"/>
  <c r="H100" i="1"/>
  <c r="I100" i="1"/>
  <c r="J100" i="1"/>
  <c r="K100" i="1"/>
  <c r="A334" i="1"/>
  <c r="B334" i="1"/>
  <c r="C334" i="1"/>
  <c r="D334" i="1"/>
  <c r="E334" i="1"/>
  <c r="H334" i="1"/>
  <c r="I334" i="1"/>
  <c r="J334" i="1"/>
  <c r="K334" i="1"/>
  <c r="A412" i="1"/>
  <c r="G412" i="1" s="1" a="1"/>
  <c r="G412" i="1" s="1"/>
  <c r="B412" i="1"/>
  <c r="C412" i="1"/>
  <c r="D412" i="1"/>
  <c r="E412" i="1"/>
  <c r="H412" i="1"/>
  <c r="I412" i="1"/>
  <c r="J412" i="1"/>
  <c r="K412" i="1"/>
  <c r="A413" i="1"/>
  <c r="B413" i="1"/>
  <c r="C413" i="1"/>
  <c r="D413" i="1"/>
  <c r="E413" i="1"/>
  <c r="H413" i="1"/>
  <c r="I413" i="1"/>
  <c r="J413" i="1"/>
  <c r="K413" i="1"/>
  <c r="A502" i="1"/>
  <c r="B502" i="1"/>
  <c r="C502" i="1"/>
  <c r="D502" i="1"/>
  <c r="E502" i="1"/>
  <c r="H502" i="1"/>
  <c r="I502" i="1"/>
  <c r="J502" i="1"/>
  <c r="K502" i="1"/>
  <c r="A588" i="1"/>
  <c r="B588" i="1"/>
  <c r="C588" i="1"/>
  <c r="D588" i="1"/>
  <c r="E588" i="1"/>
  <c r="H588" i="1"/>
  <c r="F588" i="1" s="1" a="1"/>
  <c r="F588" i="1" s="1"/>
  <c r="I588" i="1"/>
  <c r="J588" i="1"/>
  <c r="K588" i="1"/>
  <c r="A589" i="1"/>
  <c r="F589" i="1" s="1" a="1"/>
  <c r="F589" i="1" s="1"/>
  <c r="B589" i="1"/>
  <c r="C589" i="1"/>
  <c r="D589" i="1"/>
  <c r="E589" i="1"/>
  <c r="H589" i="1"/>
  <c r="I589" i="1"/>
  <c r="J589" i="1"/>
  <c r="K589" i="1"/>
  <c r="A127" i="1"/>
  <c r="B127" i="1"/>
  <c r="C127" i="1"/>
  <c r="D127" i="1"/>
  <c r="E127" i="1"/>
  <c r="H127" i="1"/>
  <c r="I127" i="1"/>
  <c r="J127" i="1"/>
  <c r="K127" i="1"/>
  <c r="A128" i="1"/>
  <c r="B128" i="1"/>
  <c r="C128" i="1"/>
  <c r="D128" i="1"/>
  <c r="E128" i="1"/>
  <c r="H128" i="1"/>
  <c r="I128" i="1"/>
  <c r="G128" i="1" s="1" a="1"/>
  <c r="G128" i="1" s="1"/>
  <c r="J128" i="1"/>
  <c r="K128" i="1"/>
  <c r="A129" i="1"/>
  <c r="B129" i="1"/>
  <c r="C129" i="1"/>
  <c r="D129" i="1"/>
  <c r="E129" i="1"/>
  <c r="H129" i="1"/>
  <c r="I129" i="1"/>
  <c r="J129" i="1"/>
  <c r="K129" i="1"/>
  <c r="A130" i="1"/>
  <c r="B130" i="1"/>
  <c r="C130" i="1"/>
  <c r="D130" i="1"/>
  <c r="E130" i="1"/>
  <c r="H130" i="1"/>
  <c r="I130" i="1"/>
  <c r="G130" i="1" s="1" a="1"/>
  <c r="G130" i="1" s="1"/>
  <c r="J130" i="1"/>
  <c r="K130" i="1"/>
  <c r="A131" i="1"/>
  <c r="B131" i="1"/>
  <c r="C131" i="1"/>
  <c r="D131" i="1"/>
  <c r="E131" i="1"/>
  <c r="H131" i="1"/>
  <c r="I131" i="1"/>
  <c r="J131" i="1"/>
  <c r="K131" i="1"/>
  <c r="A102" i="1"/>
  <c r="B102" i="1"/>
  <c r="C102" i="1"/>
  <c r="D102" i="1"/>
  <c r="E102" i="1"/>
  <c r="H102" i="1"/>
  <c r="F102" i="1" s="1" a="1"/>
  <c r="F102" i="1" s="1"/>
  <c r="I102" i="1"/>
  <c r="G102" i="1" s="1" a="1"/>
  <c r="G102" i="1" s="1"/>
  <c r="J102" i="1"/>
  <c r="K102" i="1"/>
  <c r="A103" i="1"/>
  <c r="B103" i="1"/>
  <c r="C103" i="1"/>
  <c r="D103" i="1"/>
  <c r="E103" i="1"/>
  <c r="H103" i="1"/>
  <c r="I103" i="1"/>
  <c r="J103" i="1"/>
  <c r="K103" i="1"/>
  <c r="A104" i="1"/>
  <c r="F104" i="1" s="1" a="1"/>
  <c r="F104" i="1" s="1"/>
  <c r="B104" i="1"/>
  <c r="C104" i="1"/>
  <c r="D104" i="1"/>
  <c r="E104" i="1"/>
  <c r="H104" i="1"/>
  <c r="I104" i="1"/>
  <c r="J104" i="1"/>
  <c r="K104" i="1"/>
  <c r="A105" i="1"/>
  <c r="B105" i="1"/>
  <c r="C105" i="1"/>
  <c r="D105" i="1"/>
  <c r="E105" i="1"/>
  <c r="H105" i="1"/>
  <c r="I105" i="1"/>
  <c r="J105" i="1"/>
  <c r="K105" i="1"/>
  <c r="A106" i="1"/>
  <c r="B106" i="1"/>
  <c r="C106" i="1"/>
  <c r="D106" i="1"/>
  <c r="E106" i="1"/>
  <c r="H106" i="1"/>
  <c r="I106" i="1"/>
  <c r="J106" i="1"/>
  <c r="K106" i="1"/>
  <c r="A107" i="1"/>
  <c r="B107" i="1"/>
  <c r="C107" i="1"/>
  <c r="D107" i="1"/>
  <c r="E107" i="1"/>
  <c r="H107" i="1"/>
  <c r="I107" i="1"/>
  <c r="J107" i="1"/>
  <c r="K107" i="1"/>
  <c r="A108" i="1"/>
  <c r="B108" i="1"/>
  <c r="C108" i="1"/>
  <c r="D108" i="1"/>
  <c r="E108" i="1"/>
  <c r="H108" i="1"/>
  <c r="I108" i="1"/>
  <c r="J108" i="1"/>
  <c r="K108" i="1"/>
  <c r="A109" i="1"/>
  <c r="B109" i="1"/>
  <c r="C109" i="1"/>
  <c r="D109" i="1"/>
  <c r="E109" i="1"/>
  <c r="H109" i="1"/>
  <c r="I109" i="1"/>
  <c r="J109" i="1"/>
  <c r="K109" i="1"/>
  <c r="A110" i="1"/>
  <c r="B110" i="1"/>
  <c r="C110" i="1"/>
  <c r="D110" i="1"/>
  <c r="E110" i="1"/>
  <c r="H110" i="1"/>
  <c r="I110" i="1"/>
  <c r="J110" i="1"/>
  <c r="K110" i="1"/>
  <c r="A111" i="1"/>
  <c r="B111" i="1"/>
  <c r="C111" i="1"/>
  <c r="D111" i="1"/>
  <c r="E111" i="1"/>
  <c r="H111" i="1"/>
  <c r="I111" i="1"/>
  <c r="J111" i="1"/>
  <c r="K111" i="1"/>
  <c r="A112" i="1"/>
  <c r="B112" i="1"/>
  <c r="C112" i="1"/>
  <c r="D112" i="1"/>
  <c r="E112" i="1"/>
  <c r="H112" i="1"/>
  <c r="I112" i="1"/>
  <c r="J112" i="1"/>
  <c r="K112" i="1"/>
  <c r="A113" i="1"/>
  <c r="B113" i="1"/>
  <c r="C113" i="1"/>
  <c r="D113" i="1"/>
  <c r="E113" i="1"/>
  <c r="H113" i="1"/>
  <c r="I113" i="1"/>
  <c r="J113" i="1"/>
  <c r="K113" i="1"/>
  <c r="A114" i="1"/>
  <c r="B114" i="1"/>
  <c r="C114" i="1"/>
  <c r="D114" i="1"/>
  <c r="E114" i="1"/>
  <c r="H114" i="1"/>
  <c r="I114" i="1"/>
  <c r="J114" i="1"/>
  <c r="K114" i="1"/>
  <c r="A115" i="1"/>
  <c r="B115" i="1"/>
  <c r="C115" i="1"/>
  <c r="D115" i="1"/>
  <c r="E115" i="1"/>
  <c r="H115" i="1"/>
  <c r="I115" i="1"/>
  <c r="J115" i="1"/>
  <c r="K115" i="1"/>
  <c r="A116" i="1"/>
  <c r="B116" i="1"/>
  <c r="C116" i="1"/>
  <c r="D116" i="1"/>
  <c r="E116" i="1"/>
  <c r="H116" i="1"/>
  <c r="I116" i="1"/>
  <c r="J116" i="1"/>
  <c r="K116" i="1"/>
  <c r="A117" i="1"/>
  <c r="B117" i="1"/>
  <c r="C117" i="1"/>
  <c r="D117" i="1"/>
  <c r="E117" i="1"/>
  <c r="H117" i="1"/>
  <c r="I117" i="1"/>
  <c r="J117" i="1"/>
  <c r="K117" i="1"/>
  <c r="A118" i="1"/>
  <c r="B118" i="1"/>
  <c r="C118" i="1"/>
  <c r="D118" i="1"/>
  <c r="E118" i="1"/>
  <c r="H118" i="1"/>
  <c r="I118" i="1"/>
  <c r="J118" i="1"/>
  <c r="K118" i="1"/>
  <c r="A119" i="1"/>
  <c r="B119" i="1"/>
  <c r="C119" i="1"/>
  <c r="D119" i="1"/>
  <c r="E119" i="1"/>
  <c r="H119" i="1"/>
  <c r="I119" i="1"/>
  <c r="J119" i="1"/>
  <c r="K119" i="1"/>
  <c r="A120" i="1"/>
  <c r="B120" i="1"/>
  <c r="C120" i="1"/>
  <c r="D120" i="1"/>
  <c r="E120" i="1"/>
  <c r="H120" i="1"/>
  <c r="I120" i="1"/>
  <c r="J120" i="1"/>
  <c r="K120" i="1"/>
  <c r="A121" i="1"/>
  <c r="B121" i="1"/>
  <c r="C121" i="1"/>
  <c r="D121" i="1"/>
  <c r="E121" i="1"/>
  <c r="H121" i="1"/>
  <c r="I121" i="1"/>
  <c r="J121" i="1"/>
  <c r="K121" i="1"/>
  <c r="A122" i="1"/>
  <c r="B122" i="1"/>
  <c r="C122" i="1"/>
  <c r="D122" i="1"/>
  <c r="E122" i="1"/>
  <c r="H122" i="1"/>
  <c r="I122" i="1"/>
  <c r="J122" i="1"/>
  <c r="K122" i="1"/>
  <c r="A123" i="1"/>
  <c r="B123" i="1"/>
  <c r="C123" i="1"/>
  <c r="D123" i="1"/>
  <c r="E123" i="1"/>
  <c r="H123" i="1"/>
  <c r="I123" i="1"/>
  <c r="J123" i="1"/>
  <c r="K123" i="1"/>
  <c r="A124" i="1"/>
  <c r="B124" i="1"/>
  <c r="C124" i="1"/>
  <c r="D124" i="1"/>
  <c r="E124" i="1"/>
  <c r="H124" i="1"/>
  <c r="I124" i="1"/>
  <c r="J124" i="1"/>
  <c r="K124" i="1"/>
  <c r="A125" i="1"/>
  <c r="B125" i="1"/>
  <c r="C125" i="1"/>
  <c r="D125" i="1"/>
  <c r="E125" i="1"/>
  <c r="H125" i="1"/>
  <c r="I125" i="1"/>
  <c r="J125" i="1"/>
  <c r="K125" i="1"/>
  <c r="A126" i="1"/>
  <c r="B126" i="1"/>
  <c r="C126" i="1"/>
  <c r="D126" i="1"/>
  <c r="E126" i="1"/>
  <c r="H126" i="1"/>
  <c r="I126" i="1"/>
  <c r="J126" i="1"/>
  <c r="K126" i="1"/>
  <c r="A1927" i="1"/>
  <c r="F1927" i="1" s="1" a="1"/>
  <c r="F1927" i="1" s="1"/>
  <c r="B1927" i="1"/>
  <c r="C1927" i="1"/>
  <c r="D1927" i="1"/>
  <c r="E1927" i="1"/>
  <c r="H1927" i="1"/>
  <c r="I1927" i="1"/>
  <c r="J1927" i="1"/>
  <c r="K1927" i="1"/>
  <c r="A1928" i="1"/>
  <c r="F1928" i="1" s="1" a="1"/>
  <c r="F1928" i="1" s="1"/>
  <c r="B1928" i="1"/>
  <c r="C1928" i="1"/>
  <c r="D1928" i="1"/>
  <c r="E1928" i="1"/>
  <c r="H1928" i="1"/>
  <c r="I1928" i="1"/>
  <c r="J1928" i="1"/>
  <c r="K1928" i="1"/>
  <c r="A1389" i="1"/>
  <c r="B1389" i="1"/>
  <c r="C1389" i="1"/>
  <c r="D1389" i="1"/>
  <c r="E1389" i="1"/>
  <c r="H1389" i="1"/>
  <c r="I1389" i="1"/>
  <c r="J1389" i="1"/>
  <c r="K1389" i="1"/>
  <c r="A1390" i="1"/>
  <c r="B1390" i="1"/>
  <c r="C1390" i="1"/>
  <c r="D1390" i="1"/>
  <c r="E1390" i="1"/>
  <c r="H1390" i="1"/>
  <c r="I1390" i="1"/>
  <c r="J1390" i="1"/>
  <c r="K1390" i="1"/>
  <c r="A1391" i="1"/>
  <c r="B1391" i="1"/>
  <c r="C1391" i="1"/>
  <c r="D1391" i="1"/>
  <c r="E1391" i="1"/>
  <c r="H1391" i="1"/>
  <c r="I1391" i="1"/>
  <c r="J1391" i="1"/>
  <c r="K1391" i="1"/>
  <c r="A1119" i="1"/>
  <c r="B1119" i="1"/>
  <c r="C1119" i="1"/>
  <c r="D1119" i="1"/>
  <c r="E1119" i="1"/>
  <c r="H1119" i="1"/>
  <c r="I1119" i="1"/>
  <c r="J1119" i="1"/>
  <c r="K1119" i="1"/>
  <c r="A1120" i="1"/>
  <c r="B1120" i="1"/>
  <c r="C1120" i="1"/>
  <c r="D1120" i="1"/>
  <c r="E1120" i="1"/>
  <c r="H1120" i="1"/>
  <c r="I1120" i="1"/>
  <c r="J1120" i="1"/>
  <c r="K1120" i="1"/>
  <c r="A1121" i="1"/>
  <c r="B1121" i="1"/>
  <c r="C1121" i="1"/>
  <c r="D1121" i="1"/>
  <c r="E1121" i="1"/>
  <c r="H1121" i="1"/>
  <c r="I1121" i="1"/>
  <c r="J1121" i="1"/>
  <c r="K1121" i="1"/>
  <c r="A1210" i="1"/>
  <c r="B1210" i="1"/>
  <c r="C1210" i="1"/>
  <c r="D1210" i="1"/>
  <c r="E1210" i="1"/>
  <c r="H1210" i="1"/>
  <c r="I1210" i="1"/>
  <c r="J1210" i="1"/>
  <c r="K1210" i="1"/>
  <c r="A141" i="1"/>
  <c r="B141" i="1"/>
  <c r="C141" i="1"/>
  <c r="D141" i="1"/>
  <c r="E141" i="1"/>
  <c r="H141" i="1"/>
  <c r="I141" i="1"/>
  <c r="J141" i="1"/>
  <c r="K141" i="1"/>
  <c r="A142" i="1"/>
  <c r="B142" i="1"/>
  <c r="C142" i="1"/>
  <c r="D142" i="1"/>
  <c r="E142" i="1"/>
  <c r="H142" i="1"/>
  <c r="I142" i="1"/>
  <c r="J142" i="1"/>
  <c r="K142" i="1"/>
  <c r="A143" i="1"/>
  <c r="G143" i="1" s="1" a="1"/>
  <c r="G143" i="1" s="1"/>
  <c r="B143" i="1"/>
  <c r="C143" i="1"/>
  <c r="D143" i="1"/>
  <c r="E143" i="1"/>
  <c r="H143" i="1"/>
  <c r="I143" i="1"/>
  <c r="J143" i="1"/>
  <c r="K143" i="1"/>
  <c r="A149" i="1"/>
  <c r="B149" i="1"/>
  <c r="C149" i="1"/>
  <c r="D149" i="1"/>
  <c r="E149" i="1"/>
  <c r="H149" i="1"/>
  <c r="I149" i="1"/>
  <c r="J149" i="1"/>
  <c r="K149" i="1"/>
  <c r="A150" i="1"/>
  <c r="B150" i="1"/>
  <c r="C150" i="1"/>
  <c r="D150" i="1"/>
  <c r="E150" i="1"/>
  <c r="F150" i="1" a="1"/>
  <c r="F150" i="1" s="1"/>
  <c r="H150" i="1"/>
  <c r="I150" i="1"/>
  <c r="J150" i="1"/>
  <c r="K150" i="1"/>
  <c r="A151" i="1"/>
  <c r="B151" i="1"/>
  <c r="C151" i="1"/>
  <c r="D151" i="1"/>
  <c r="E151" i="1"/>
  <c r="H151" i="1"/>
  <c r="I151" i="1"/>
  <c r="J151" i="1"/>
  <c r="K151" i="1"/>
  <c r="A590" i="1"/>
  <c r="B590" i="1"/>
  <c r="C590" i="1"/>
  <c r="D590" i="1"/>
  <c r="E590" i="1"/>
  <c r="H590" i="1"/>
  <c r="I590" i="1"/>
  <c r="J590" i="1"/>
  <c r="K590" i="1"/>
  <c r="A591" i="1"/>
  <c r="B591" i="1"/>
  <c r="C591" i="1"/>
  <c r="D591" i="1"/>
  <c r="E591" i="1"/>
  <c r="H591" i="1"/>
  <c r="I591" i="1"/>
  <c r="J591" i="1"/>
  <c r="K591" i="1"/>
  <c r="A592" i="1"/>
  <c r="B592" i="1"/>
  <c r="C592" i="1"/>
  <c r="D592" i="1"/>
  <c r="E592" i="1"/>
  <c r="H592" i="1"/>
  <c r="I592" i="1"/>
  <c r="J592" i="1"/>
  <c r="K592" i="1"/>
  <c r="A593" i="1"/>
  <c r="B593" i="1"/>
  <c r="C593" i="1"/>
  <c r="D593" i="1"/>
  <c r="E593" i="1"/>
  <c r="H593" i="1"/>
  <c r="I593" i="1"/>
  <c r="J593" i="1"/>
  <c r="K593" i="1"/>
  <c r="A594" i="1"/>
  <c r="B594" i="1"/>
  <c r="C594" i="1"/>
  <c r="D594" i="1"/>
  <c r="E594" i="1"/>
  <c r="H594" i="1"/>
  <c r="I594" i="1"/>
  <c r="J594" i="1"/>
  <c r="K594" i="1"/>
  <c r="A680" i="1"/>
  <c r="B680" i="1"/>
  <c r="C680" i="1"/>
  <c r="D680" i="1"/>
  <c r="E680" i="1"/>
  <c r="H680" i="1"/>
  <c r="I680" i="1"/>
  <c r="J680" i="1"/>
  <c r="K680" i="1"/>
  <c r="A681" i="1"/>
  <c r="B681" i="1"/>
  <c r="C681" i="1"/>
  <c r="D681" i="1"/>
  <c r="E681" i="1"/>
  <c r="H681" i="1"/>
  <c r="I681" i="1"/>
  <c r="J681" i="1"/>
  <c r="K681" i="1"/>
  <c r="A682" i="1"/>
  <c r="B682" i="1"/>
  <c r="C682" i="1"/>
  <c r="D682" i="1"/>
  <c r="E682" i="1"/>
  <c r="H682" i="1"/>
  <c r="I682" i="1"/>
  <c r="J682" i="1"/>
  <c r="K682" i="1"/>
  <c r="A683" i="1"/>
  <c r="B683" i="1"/>
  <c r="C683" i="1"/>
  <c r="D683" i="1"/>
  <c r="E683" i="1"/>
  <c r="H683" i="1"/>
  <c r="I683" i="1"/>
  <c r="J683" i="1"/>
  <c r="K683" i="1"/>
  <c r="A684" i="1"/>
  <c r="B684" i="1"/>
  <c r="C684" i="1"/>
  <c r="D684" i="1"/>
  <c r="E684" i="1"/>
  <c r="H684" i="1"/>
  <c r="I684" i="1"/>
  <c r="G684" i="1" s="1" a="1"/>
  <c r="G684" i="1" s="1"/>
  <c r="J684" i="1"/>
  <c r="K684" i="1"/>
  <c r="A685" i="1"/>
  <c r="B685" i="1"/>
  <c r="C685" i="1"/>
  <c r="D685" i="1"/>
  <c r="E685" i="1"/>
  <c r="H685" i="1"/>
  <c r="I685" i="1"/>
  <c r="J685" i="1"/>
  <c r="K685" i="1"/>
  <c r="A686" i="1"/>
  <c r="B686" i="1"/>
  <c r="C686" i="1"/>
  <c r="D686" i="1"/>
  <c r="E686" i="1"/>
  <c r="H686" i="1"/>
  <c r="I686" i="1"/>
  <c r="G686" i="1" s="1" a="1"/>
  <c r="G686" i="1" s="1"/>
  <c r="J686" i="1"/>
  <c r="K686" i="1"/>
  <c r="A167" i="1"/>
  <c r="B167" i="1"/>
  <c r="C167" i="1"/>
  <c r="D167" i="1"/>
  <c r="E167" i="1"/>
  <c r="H167" i="1"/>
  <c r="I167" i="1"/>
  <c r="J167" i="1"/>
  <c r="K167" i="1"/>
  <c r="A168" i="1"/>
  <c r="B168" i="1"/>
  <c r="C168" i="1"/>
  <c r="D168" i="1"/>
  <c r="E168" i="1"/>
  <c r="H168" i="1"/>
  <c r="I168" i="1"/>
  <c r="J168" i="1"/>
  <c r="K168" i="1"/>
  <c r="A154" i="1"/>
  <c r="B154" i="1"/>
  <c r="C154" i="1"/>
  <c r="D154" i="1"/>
  <c r="E154" i="1"/>
  <c r="H154" i="1"/>
  <c r="I154" i="1"/>
  <c r="J154" i="1"/>
  <c r="K154" i="1"/>
  <c r="A155" i="1"/>
  <c r="B155" i="1"/>
  <c r="C155" i="1"/>
  <c r="D155" i="1"/>
  <c r="E155" i="1"/>
  <c r="H155" i="1"/>
  <c r="I155" i="1"/>
  <c r="J155" i="1"/>
  <c r="K155" i="1"/>
  <c r="A156" i="1"/>
  <c r="B156" i="1"/>
  <c r="C156" i="1"/>
  <c r="D156" i="1"/>
  <c r="E156" i="1"/>
  <c r="H156" i="1"/>
  <c r="I156" i="1"/>
  <c r="J156" i="1"/>
  <c r="K156" i="1"/>
  <c r="A157" i="1"/>
  <c r="B157" i="1"/>
  <c r="C157" i="1"/>
  <c r="D157" i="1"/>
  <c r="E157" i="1"/>
  <c r="H157" i="1"/>
  <c r="I157" i="1"/>
  <c r="J157" i="1"/>
  <c r="K157" i="1"/>
  <c r="A158" i="1"/>
  <c r="B158" i="1"/>
  <c r="C158" i="1"/>
  <c r="D158" i="1"/>
  <c r="E158" i="1"/>
  <c r="H158" i="1"/>
  <c r="I158" i="1"/>
  <c r="J158" i="1"/>
  <c r="K158" i="1"/>
  <c r="A159" i="1"/>
  <c r="B159" i="1"/>
  <c r="C159" i="1"/>
  <c r="D159" i="1"/>
  <c r="E159" i="1"/>
  <c r="H159" i="1"/>
  <c r="I159" i="1"/>
  <c r="J159" i="1"/>
  <c r="K159" i="1"/>
  <c r="A160" i="1"/>
  <c r="B160" i="1"/>
  <c r="C160" i="1"/>
  <c r="D160" i="1"/>
  <c r="E160" i="1"/>
  <c r="H160" i="1"/>
  <c r="I160" i="1"/>
  <c r="J160" i="1"/>
  <c r="K160" i="1"/>
  <c r="A161" i="1"/>
  <c r="B161" i="1"/>
  <c r="C161" i="1"/>
  <c r="D161" i="1"/>
  <c r="E161" i="1"/>
  <c r="H161" i="1"/>
  <c r="I161" i="1"/>
  <c r="J161" i="1"/>
  <c r="K161" i="1"/>
  <c r="A162" i="1"/>
  <c r="B162" i="1"/>
  <c r="C162" i="1"/>
  <c r="D162" i="1"/>
  <c r="E162" i="1"/>
  <c r="H162" i="1"/>
  <c r="I162" i="1"/>
  <c r="J162" i="1"/>
  <c r="K162" i="1"/>
  <c r="A163" i="1"/>
  <c r="B163" i="1"/>
  <c r="C163" i="1"/>
  <c r="D163" i="1"/>
  <c r="E163" i="1"/>
  <c r="H163" i="1"/>
  <c r="I163" i="1"/>
  <c r="J163" i="1"/>
  <c r="K163" i="1"/>
  <c r="A164" i="1"/>
  <c r="B164" i="1"/>
  <c r="C164" i="1"/>
  <c r="D164" i="1"/>
  <c r="E164" i="1"/>
  <c r="H164" i="1"/>
  <c r="I164" i="1"/>
  <c r="J164" i="1"/>
  <c r="K164" i="1"/>
  <c r="A165" i="1"/>
  <c r="B165" i="1"/>
  <c r="C165" i="1"/>
  <c r="D165" i="1"/>
  <c r="E165" i="1"/>
  <c r="H165" i="1"/>
  <c r="I165" i="1"/>
  <c r="J165" i="1"/>
  <c r="K165" i="1"/>
  <c r="A166" i="1"/>
  <c r="F166" i="1" s="1" a="1"/>
  <c r="F166" i="1" s="1"/>
  <c r="B166" i="1"/>
  <c r="C166" i="1"/>
  <c r="D166" i="1"/>
  <c r="E166" i="1"/>
  <c r="H166" i="1"/>
  <c r="I166" i="1"/>
  <c r="J166" i="1"/>
  <c r="K166" i="1"/>
  <c r="A1211" i="1"/>
  <c r="B1211" i="1"/>
  <c r="C1211" i="1"/>
  <c r="D1211" i="1"/>
  <c r="E1211" i="1"/>
  <c r="H1211" i="1"/>
  <c r="I1211" i="1"/>
  <c r="J1211" i="1"/>
  <c r="K1211" i="1"/>
  <c r="A180" i="1"/>
  <c r="B180" i="1"/>
  <c r="C180" i="1"/>
  <c r="D180" i="1"/>
  <c r="E180" i="1"/>
  <c r="H180" i="1"/>
  <c r="I180" i="1"/>
  <c r="J180" i="1"/>
  <c r="K180" i="1"/>
  <c r="A181" i="1"/>
  <c r="B181" i="1"/>
  <c r="C181" i="1"/>
  <c r="D181" i="1"/>
  <c r="E181" i="1"/>
  <c r="H181" i="1"/>
  <c r="I181" i="1"/>
  <c r="J181" i="1"/>
  <c r="K181" i="1"/>
  <c r="A182" i="1"/>
  <c r="B182" i="1"/>
  <c r="C182" i="1"/>
  <c r="D182" i="1"/>
  <c r="E182" i="1"/>
  <c r="H182" i="1"/>
  <c r="I182" i="1"/>
  <c r="J182" i="1"/>
  <c r="K182" i="1"/>
  <c r="A183" i="1"/>
  <c r="B183" i="1"/>
  <c r="C183" i="1"/>
  <c r="D183" i="1"/>
  <c r="E183" i="1"/>
  <c r="H183" i="1"/>
  <c r="I183" i="1"/>
  <c r="J183" i="1"/>
  <c r="K183" i="1"/>
  <c r="A687" i="1"/>
  <c r="B687" i="1"/>
  <c r="C687" i="1"/>
  <c r="D687" i="1"/>
  <c r="E687" i="1"/>
  <c r="H687" i="1"/>
  <c r="I687" i="1"/>
  <c r="J687" i="1"/>
  <c r="K687" i="1"/>
  <c r="A798" i="1"/>
  <c r="B798" i="1"/>
  <c r="C798" i="1"/>
  <c r="D798" i="1"/>
  <c r="E798" i="1"/>
  <c r="H798" i="1"/>
  <c r="I798" i="1"/>
  <c r="J798" i="1"/>
  <c r="K798" i="1"/>
  <c r="A799" i="1"/>
  <c r="B799" i="1"/>
  <c r="C799" i="1"/>
  <c r="D799" i="1"/>
  <c r="E799" i="1"/>
  <c r="H799" i="1"/>
  <c r="I799" i="1"/>
  <c r="J799" i="1"/>
  <c r="K799" i="1"/>
  <c r="A800" i="1"/>
  <c r="B800" i="1"/>
  <c r="C800" i="1"/>
  <c r="D800" i="1"/>
  <c r="E800" i="1"/>
  <c r="H800" i="1"/>
  <c r="I800" i="1"/>
  <c r="J800" i="1"/>
  <c r="K800" i="1"/>
  <c r="A801" i="1"/>
  <c r="B801" i="1"/>
  <c r="C801" i="1"/>
  <c r="D801" i="1"/>
  <c r="E801" i="1"/>
  <c r="H801" i="1"/>
  <c r="I801" i="1"/>
  <c r="J801" i="1"/>
  <c r="K801" i="1"/>
  <c r="A802" i="1"/>
  <c r="B802" i="1"/>
  <c r="C802" i="1"/>
  <c r="D802" i="1"/>
  <c r="E802" i="1"/>
  <c r="H802" i="1"/>
  <c r="I802" i="1"/>
  <c r="J802" i="1"/>
  <c r="K802" i="1"/>
  <c r="A905" i="1"/>
  <c r="B905" i="1"/>
  <c r="C905" i="1"/>
  <c r="D905" i="1"/>
  <c r="E905" i="1"/>
  <c r="H905" i="1"/>
  <c r="I905" i="1"/>
  <c r="J905" i="1"/>
  <c r="K905" i="1"/>
  <c r="A906" i="1"/>
  <c r="B906" i="1"/>
  <c r="C906" i="1"/>
  <c r="D906" i="1"/>
  <c r="E906" i="1"/>
  <c r="H906" i="1"/>
  <c r="I906" i="1"/>
  <c r="J906" i="1"/>
  <c r="K906" i="1"/>
  <c r="A198" i="1"/>
  <c r="B198" i="1"/>
  <c r="C198" i="1"/>
  <c r="D198" i="1"/>
  <c r="E198" i="1"/>
  <c r="H198" i="1"/>
  <c r="I198" i="1"/>
  <c r="J198" i="1"/>
  <c r="K198" i="1"/>
  <c r="A199" i="1"/>
  <c r="B199" i="1"/>
  <c r="C199" i="1"/>
  <c r="D199" i="1"/>
  <c r="E199" i="1"/>
  <c r="H199" i="1"/>
  <c r="I199" i="1"/>
  <c r="J199" i="1"/>
  <c r="K199" i="1"/>
  <c r="A200" i="1"/>
  <c r="B200" i="1"/>
  <c r="C200" i="1"/>
  <c r="D200" i="1"/>
  <c r="E200" i="1"/>
  <c r="H200" i="1"/>
  <c r="I200" i="1"/>
  <c r="J200" i="1"/>
  <c r="K200" i="1"/>
  <c r="A201" i="1"/>
  <c r="B201" i="1"/>
  <c r="C201" i="1"/>
  <c r="D201" i="1"/>
  <c r="E201" i="1"/>
  <c r="H201" i="1"/>
  <c r="I201" i="1"/>
  <c r="J201" i="1"/>
  <c r="K201" i="1"/>
  <c r="A202" i="1"/>
  <c r="B202" i="1"/>
  <c r="C202" i="1"/>
  <c r="D202" i="1"/>
  <c r="E202" i="1"/>
  <c r="H202" i="1"/>
  <c r="I202" i="1"/>
  <c r="J202" i="1"/>
  <c r="K202" i="1"/>
  <c r="A203" i="1"/>
  <c r="B203" i="1"/>
  <c r="C203" i="1"/>
  <c r="D203" i="1"/>
  <c r="E203" i="1"/>
  <c r="H203" i="1"/>
  <c r="I203" i="1"/>
  <c r="J203" i="1"/>
  <c r="K203" i="1"/>
  <c r="A204" i="1"/>
  <c r="B204" i="1"/>
  <c r="C204" i="1"/>
  <c r="D204" i="1"/>
  <c r="E204" i="1"/>
  <c r="H204" i="1"/>
  <c r="I204" i="1"/>
  <c r="J204" i="1"/>
  <c r="K204" i="1"/>
  <c r="A205" i="1"/>
  <c r="B205" i="1"/>
  <c r="C205" i="1"/>
  <c r="D205" i="1"/>
  <c r="E205" i="1"/>
  <c r="H205" i="1"/>
  <c r="I205" i="1"/>
  <c r="J205" i="1"/>
  <c r="K205" i="1"/>
  <c r="A184" i="1"/>
  <c r="B184" i="1"/>
  <c r="C184" i="1"/>
  <c r="D184" i="1"/>
  <c r="E184" i="1"/>
  <c r="H184" i="1"/>
  <c r="I184" i="1"/>
  <c r="J184" i="1"/>
  <c r="K184" i="1"/>
  <c r="A185" i="1"/>
  <c r="B185" i="1"/>
  <c r="C185" i="1"/>
  <c r="D185" i="1"/>
  <c r="E185" i="1"/>
  <c r="H185" i="1"/>
  <c r="I185" i="1"/>
  <c r="J185" i="1"/>
  <c r="K185" i="1"/>
  <c r="A186" i="1"/>
  <c r="B186" i="1"/>
  <c r="C186" i="1"/>
  <c r="D186" i="1"/>
  <c r="E186" i="1"/>
  <c r="H186" i="1"/>
  <c r="I186" i="1"/>
  <c r="J186" i="1"/>
  <c r="K186" i="1"/>
  <c r="A187" i="1"/>
  <c r="B187" i="1"/>
  <c r="C187" i="1"/>
  <c r="D187" i="1"/>
  <c r="E187" i="1"/>
  <c r="H187" i="1"/>
  <c r="I187" i="1"/>
  <c r="J187" i="1"/>
  <c r="K187" i="1"/>
  <c r="A188" i="1"/>
  <c r="B188" i="1"/>
  <c r="C188" i="1"/>
  <c r="D188" i="1"/>
  <c r="E188" i="1"/>
  <c r="H188" i="1"/>
  <c r="I188" i="1"/>
  <c r="J188" i="1"/>
  <c r="K188" i="1"/>
  <c r="A189" i="1"/>
  <c r="B189" i="1"/>
  <c r="C189" i="1"/>
  <c r="D189" i="1"/>
  <c r="E189" i="1"/>
  <c r="H189" i="1"/>
  <c r="I189" i="1"/>
  <c r="J189" i="1"/>
  <c r="K189" i="1"/>
  <c r="A190" i="1"/>
  <c r="B190" i="1"/>
  <c r="C190" i="1"/>
  <c r="D190" i="1"/>
  <c r="E190" i="1"/>
  <c r="H190" i="1"/>
  <c r="I190" i="1"/>
  <c r="J190" i="1"/>
  <c r="K190" i="1"/>
  <c r="A191" i="1"/>
  <c r="B191" i="1"/>
  <c r="C191" i="1"/>
  <c r="D191" i="1"/>
  <c r="E191" i="1"/>
  <c r="H191" i="1"/>
  <c r="I191" i="1"/>
  <c r="J191" i="1"/>
  <c r="K191" i="1"/>
  <c r="A192" i="1"/>
  <c r="B192" i="1"/>
  <c r="C192" i="1"/>
  <c r="D192" i="1"/>
  <c r="E192" i="1"/>
  <c r="H192" i="1"/>
  <c r="I192" i="1"/>
  <c r="J192" i="1"/>
  <c r="K192" i="1"/>
  <c r="A193" i="1"/>
  <c r="B193" i="1"/>
  <c r="C193" i="1"/>
  <c r="D193" i="1"/>
  <c r="E193" i="1"/>
  <c r="H193" i="1"/>
  <c r="I193" i="1"/>
  <c r="G193" i="1" s="1" a="1"/>
  <c r="G193" i="1" s="1"/>
  <c r="J193" i="1"/>
  <c r="K193" i="1"/>
  <c r="A194" i="1"/>
  <c r="B194" i="1"/>
  <c r="C194" i="1"/>
  <c r="D194" i="1"/>
  <c r="E194" i="1"/>
  <c r="H194" i="1"/>
  <c r="I194" i="1"/>
  <c r="J194" i="1"/>
  <c r="K194" i="1"/>
  <c r="A195" i="1"/>
  <c r="B195" i="1"/>
  <c r="C195" i="1"/>
  <c r="D195" i="1"/>
  <c r="E195" i="1"/>
  <c r="H195" i="1"/>
  <c r="I195" i="1"/>
  <c r="J195" i="1"/>
  <c r="K195" i="1"/>
  <c r="A196" i="1"/>
  <c r="B196" i="1"/>
  <c r="C196" i="1"/>
  <c r="D196" i="1"/>
  <c r="E196" i="1"/>
  <c r="H196" i="1"/>
  <c r="I196" i="1"/>
  <c r="J196" i="1"/>
  <c r="K196" i="1"/>
  <c r="A197" i="1"/>
  <c r="B197" i="1"/>
  <c r="C197" i="1"/>
  <c r="D197" i="1"/>
  <c r="E197" i="1"/>
  <c r="H197" i="1"/>
  <c r="I197" i="1"/>
  <c r="J197" i="1"/>
  <c r="K197" i="1"/>
  <c r="A1269" i="1"/>
  <c r="B1269" i="1"/>
  <c r="C1269" i="1"/>
  <c r="D1269" i="1"/>
  <c r="E1269" i="1"/>
  <c r="H1269" i="1"/>
  <c r="I1269" i="1"/>
  <c r="J1269" i="1"/>
  <c r="K1269" i="1"/>
  <c r="A207" i="1"/>
  <c r="B207" i="1"/>
  <c r="C207" i="1"/>
  <c r="D207" i="1"/>
  <c r="E207" i="1"/>
  <c r="H207" i="1"/>
  <c r="I207" i="1"/>
  <c r="J207" i="1"/>
  <c r="K207" i="1"/>
  <c r="A208" i="1"/>
  <c r="B208" i="1"/>
  <c r="C208" i="1"/>
  <c r="D208" i="1"/>
  <c r="E208" i="1"/>
  <c r="H208" i="1"/>
  <c r="I208" i="1"/>
  <c r="J208" i="1"/>
  <c r="K208" i="1"/>
  <c r="A209" i="1"/>
  <c r="B209" i="1"/>
  <c r="C209" i="1"/>
  <c r="D209" i="1"/>
  <c r="E209" i="1"/>
  <c r="H209" i="1"/>
  <c r="I209" i="1"/>
  <c r="J209" i="1"/>
  <c r="K209" i="1"/>
  <c r="A210" i="1"/>
  <c r="B210" i="1"/>
  <c r="C210" i="1"/>
  <c r="D210" i="1"/>
  <c r="E210" i="1"/>
  <c r="G210" i="1" a="1"/>
  <c r="G210" i="1" s="1"/>
  <c r="H210" i="1"/>
  <c r="I210" i="1"/>
  <c r="J210" i="1"/>
  <c r="K210" i="1"/>
  <c r="A219" i="1"/>
  <c r="B219" i="1"/>
  <c r="C219" i="1"/>
  <c r="D219" i="1"/>
  <c r="E219" i="1"/>
  <c r="H219" i="1"/>
  <c r="I219" i="1"/>
  <c r="J219" i="1"/>
  <c r="K219" i="1"/>
  <c r="A220" i="1"/>
  <c r="B220" i="1"/>
  <c r="C220" i="1"/>
  <c r="D220" i="1"/>
  <c r="E220" i="1"/>
  <c r="H220" i="1"/>
  <c r="I220" i="1"/>
  <c r="J220" i="1"/>
  <c r="K220" i="1"/>
  <c r="A221" i="1"/>
  <c r="B221" i="1"/>
  <c r="C221" i="1"/>
  <c r="D221" i="1"/>
  <c r="E221" i="1"/>
  <c r="H221" i="1"/>
  <c r="I221" i="1"/>
  <c r="J221" i="1"/>
  <c r="K221" i="1"/>
  <c r="A222" i="1"/>
  <c r="G222" i="1" s="1" a="1"/>
  <c r="G222" i="1" s="1"/>
  <c r="B222" i="1"/>
  <c r="C222" i="1"/>
  <c r="D222" i="1"/>
  <c r="E222" i="1"/>
  <c r="H222" i="1"/>
  <c r="I222" i="1"/>
  <c r="J222" i="1"/>
  <c r="K222" i="1"/>
  <c r="A223" i="1"/>
  <c r="B223" i="1"/>
  <c r="C223" i="1"/>
  <c r="D223" i="1"/>
  <c r="E223" i="1"/>
  <c r="H223" i="1"/>
  <c r="I223" i="1"/>
  <c r="J223" i="1"/>
  <c r="K223" i="1"/>
  <c r="A907" i="1"/>
  <c r="B907" i="1"/>
  <c r="C907" i="1"/>
  <c r="D907" i="1"/>
  <c r="E907" i="1"/>
  <c r="H907" i="1"/>
  <c r="I907" i="1"/>
  <c r="J907" i="1"/>
  <c r="K907" i="1"/>
  <c r="A908" i="1"/>
  <c r="B908" i="1"/>
  <c r="C908" i="1"/>
  <c r="D908" i="1"/>
  <c r="E908" i="1"/>
  <c r="H908" i="1"/>
  <c r="I908" i="1"/>
  <c r="J908" i="1"/>
  <c r="K908" i="1"/>
  <c r="A909" i="1"/>
  <c r="B909" i="1"/>
  <c r="C909" i="1"/>
  <c r="D909" i="1"/>
  <c r="E909" i="1"/>
  <c r="H909" i="1"/>
  <c r="I909" i="1"/>
  <c r="J909" i="1"/>
  <c r="K909" i="1"/>
  <c r="A910" i="1"/>
  <c r="B910" i="1"/>
  <c r="C910" i="1"/>
  <c r="D910" i="1"/>
  <c r="E910" i="1"/>
  <c r="H910" i="1"/>
  <c r="I910" i="1"/>
  <c r="J910" i="1"/>
  <c r="K910" i="1"/>
  <c r="A911" i="1"/>
  <c r="B911" i="1"/>
  <c r="C911" i="1"/>
  <c r="D911" i="1"/>
  <c r="E911" i="1"/>
  <c r="H911" i="1"/>
  <c r="I911" i="1"/>
  <c r="J911" i="1"/>
  <c r="K911" i="1"/>
  <c r="A1037" i="1"/>
  <c r="B1037" i="1"/>
  <c r="C1037" i="1"/>
  <c r="D1037" i="1"/>
  <c r="E1037" i="1"/>
  <c r="H1037" i="1"/>
  <c r="I1037" i="1"/>
  <c r="J1037" i="1"/>
  <c r="K1037" i="1"/>
  <c r="A1038" i="1"/>
  <c r="B1038" i="1"/>
  <c r="C1038" i="1"/>
  <c r="D1038" i="1"/>
  <c r="E1038" i="1"/>
  <c r="H1038" i="1"/>
  <c r="I1038" i="1"/>
  <c r="J1038" i="1"/>
  <c r="K1038" i="1"/>
  <c r="A1039" i="1"/>
  <c r="B1039" i="1"/>
  <c r="C1039" i="1"/>
  <c r="D1039" i="1"/>
  <c r="E1039" i="1"/>
  <c r="H1039" i="1"/>
  <c r="I1039" i="1"/>
  <c r="J1039" i="1"/>
  <c r="K1039" i="1"/>
  <c r="A1040" i="1"/>
  <c r="B1040" i="1"/>
  <c r="C1040" i="1"/>
  <c r="D1040" i="1"/>
  <c r="E1040" i="1"/>
  <c r="H1040" i="1"/>
  <c r="I1040" i="1"/>
  <c r="J1040" i="1"/>
  <c r="K1040" i="1"/>
  <c r="A1201" i="1"/>
  <c r="B1201" i="1"/>
  <c r="C1201" i="1"/>
  <c r="D1201" i="1"/>
  <c r="E1201" i="1"/>
  <c r="H1201" i="1"/>
  <c r="I1201" i="1"/>
  <c r="J1201" i="1"/>
  <c r="K1201" i="1"/>
  <c r="A1202" i="1"/>
  <c r="B1202" i="1"/>
  <c r="C1202" i="1"/>
  <c r="D1202" i="1"/>
  <c r="E1202" i="1"/>
  <c r="H1202" i="1"/>
  <c r="I1202" i="1"/>
  <c r="J1202" i="1"/>
  <c r="K1202" i="1"/>
  <c r="A1203" i="1"/>
  <c r="B1203" i="1"/>
  <c r="C1203" i="1"/>
  <c r="D1203" i="1"/>
  <c r="E1203" i="1"/>
  <c r="H1203" i="1"/>
  <c r="I1203" i="1"/>
  <c r="J1203" i="1"/>
  <c r="K1203" i="1"/>
  <c r="A1340" i="1"/>
  <c r="B1340" i="1"/>
  <c r="C1340" i="1"/>
  <c r="D1340" i="1"/>
  <c r="E1340" i="1"/>
  <c r="H1340" i="1"/>
  <c r="I1340" i="1"/>
  <c r="J1340" i="1"/>
  <c r="K1340" i="1"/>
  <c r="A248" i="1"/>
  <c r="B248" i="1"/>
  <c r="C248" i="1"/>
  <c r="D248" i="1"/>
  <c r="E248" i="1"/>
  <c r="H248" i="1"/>
  <c r="I248" i="1"/>
  <c r="J248" i="1"/>
  <c r="K248" i="1"/>
  <c r="A249" i="1"/>
  <c r="B249" i="1"/>
  <c r="C249" i="1"/>
  <c r="D249" i="1"/>
  <c r="E249" i="1"/>
  <c r="H249" i="1"/>
  <c r="I249" i="1"/>
  <c r="J249" i="1"/>
  <c r="K249" i="1"/>
  <c r="A250" i="1"/>
  <c r="B250" i="1"/>
  <c r="C250" i="1"/>
  <c r="D250" i="1"/>
  <c r="E250" i="1"/>
  <c r="H250" i="1"/>
  <c r="I250" i="1"/>
  <c r="J250" i="1"/>
  <c r="K250" i="1"/>
  <c r="A251" i="1"/>
  <c r="B251" i="1"/>
  <c r="C251" i="1"/>
  <c r="D251" i="1"/>
  <c r="E251" i="1"/>
  <c r="H251" i="1"/>
  <c r="I251" i="1"/>
  <c r="J251" i="1"/>
  <c r="K251" i="1"/>
  <c r="A228" i="1"/>
  <c r="B228" i="1"/>
  <c r="C228" i="1"/>
  <c r="D228" i="1"/>
  <c r="E228" i="1"/>
  <c r="H228" i="1"/>
  <c r="I228" i="1"/>
  <c r="J228" i="1"/>
  <c r="K228" i="1"/>
  <c r="A229" i="1"/>
  <c r="F229" i="1" s="1" a="1"/>
  <c r="F229" i="1" s="1"/>
  <c r="B229" i="1"/>
  <c r="C229" i="1"/>
  <c r="D229" i="1"/>
  <c r="E229" i="1"/>
  <c r="H229" i="1"/>
  <c r="I229" i="1"/>
  <c r="J229" i="1"/>
  <c r="K229" i="1"/>
  <c r="A230" i="1"/>
  <c r="B230" i="1"/>
  <c r="C230" i="1"/>
  <c r="D230" i="1"/>
  <c r="E230" i="1"/>
  <c r="H230" i="1"/>
  <c r="I230" i="1"/>
  <c r="J230" i="1"/>
  <c r="K230" i="1"/>
  <c r="A231" i="1"/>
  <c r="B231" i="1"/>
  <c r="C231" i="1"/>
  <c r="D231" i="1"/>
  <c r="E231" i="1"/>
  <c r="H231" i="1"/>
  <c r="I231" i="1"/>
  <c r="J231" i="1"/>
  <c r="K231" i="1"/>
  <c r="A232" i="1"/>
  <c r="B232" i="1"/>
  <c r="C232" i="1"/>
  <c r="D232" i="1"/>
  <c r="E232" i="1"/>
  <c r="H232" i="1"/>
  <c r="I232" i="1"/>
  <c r="J232" i="1"/>
  <c r="K232" i="1"/>
  <c r="A233" i="1"/>
  <c r="B233" i="1"/>
  <c r="C233" i="1"/>
  <c r="D233" i="1"/>
  <c r="E233" i="1"/>
  <c r="H233" i="1"/>
  <c r="I233" i="1"/>
  <c r="J233" i="1"/>
  <c r="K233" i="1"/>
  <c r="A234" i="1"/>
  <c r="G234" i="1" s="1" a="1"/>
  <c r="G234" i="1" s="1"/>
  <c r="B234" i="1"/>
  <c r="C234" i="1"/>
  <c r="D234" i="1"/>
  <c r="E234" i="1"/>
  <c r="H234" i="1"/>
  <c r="I234" i="1"/>
  <c r="J234" i="1"/>
  <c r="K234" i="1"/>
  <c r="A235" i="1"/>
  <c r="B235" i="1"/>
  <c r="C235" i="1"/>
  <c r="D235" i="1"/>
  <c r="E235" i="1"/>
  <c r="H235" i="1"/>
  <c r="I235" i="1"/>
  <c r="J235" i="1"/>
  <c r="K235" i="1"/>
  <c r="A236" i="1"/>
  <c r="B236" i="1"/>
  <c r="C236" i="1"/>
  <c r="D236" i="1"/>
  <c r="E236" i="1"/>
  <c r="H236" i="1"/>
  <c r="I236" i="1"/>
  <c r="J236" i="1"/>
  <c r="K236" i="1"/>
  <c r="A237" i="1"/>
  <c r="B237" i="1"/>
  <c r="C237" i="1"/>
  <c r="D237" i="1"/>
  <c r="E237" i="1"/>
  <c r="H237" i="1"/>
  <c r="I237" i="1"/>
  <c r="J237" i="1"/>
  <c r="K237" i="1"/>
  <c r="A238" i="1"/>
  <c r="B238" i="1"/>
  <c r="C238" i="1"/>
  <c r="D238" i="1"/>
  <c r="E238" i="1"/>
  <c r="H238" i="1"/>
  <c r="I238" i="1"/>
  <c r="J238" i="1"/>
  <c r="K238" i="1"/>
  <c r="A239" i="1"/>
  <c r="B239" i="1"/>
  <c r="C239" i="1"/>
  <c r="D239" i="1"/>
  <c r="E239" i="1"/>
  <c r="H239" i="1"/>
  <c r="I239" i="1"/>
  <c r="J239" i="1"/>
  <c r="K239" i="1"/>
  <c r="A240" i="1"/>
  <c r="B240" i="1"/>
  <c r="C240" i="1"/>
  <c r="D240" i="1"/>
  <c r="E240" i="1"/>
  <c r="H240" i="1"/>
  <c r="I240" i="1"/>
  <c r="J240" i="1"/>
  <c r="K240" i="1"/>
  <c r="A241" i="1"/>
  <c r="B241" i="1"/>
  <c r="C241" i="1"/>
  <c r="D241" i="1"/>
  <c r="E241" i="1"/>
  <c r="H241" i="1"/>
  <c r="I241" i="1"/>
  <c r="J241" i="1"/>
  <c r="K241" i="1"/>
  <c r="A242" i="1"/>
  <c r="B242" i="1"/>
  <c r="C242" i="1"/>
  <c r="D242" i="1"/>
  <c r="E242" i="1"/>
  <c r="H242" i="1"/>
  <c r="I242" i="1"/>
  <c r="J242" i="1"/>
  <c r="K242" i="1"/>
  <c r="A243" i="1"/>
  <c r="B243" i="1"/>
  <c r="C243" i="1"/>
  <c r="D243" i="1"/>
  <c r="E243" i="1"/>
  <c r="H243" i="1"/>
  <c r="I243" i="1"/>
  <c r="J243" i="1"/>
  <c r="K243" i="1"/>
  <c r="A244" i="1"/>
  <c r="B244" i="1"/>
  <c r="C244" i="1"/>
  <c r="D244" i="1"/>
  <c r="E244" i="1"/>
  <c r="H244" i="1"/>
  <c r="I244" i="1"/>
  <c r="J244" i="1"/>
  <c r="K244" i="1"/>
  <c r="A245" i="1"/>
  <c r="F245" i="1" s="1" a="1"/>
  <c r="F245" i="1" s="1"/>
  <c r="B245" i="1"/>
  <c r="C245" i="1"/>
  <c r="D245" i="1"/>
  <c r="E245" i="1"/>
  <c r="H245" i="1"/>
  <c r="I245" i="1"/>
  <c r="G245" i="1" s="1" a="1"/>
  <c r="G245" i="1" s="1"/>
  <c r="J245" i="1"/>
  <c r="K245" i="1"/>
  <c r="A252" i="1"/>
  <c r="B252" i="1"/>
  <c r="C252" i="1"/>
  <c r="D252" i="1"/>
  <c r="E252" i="1"/>
  <c r="H252" i="1"/>
  <c r="I252" i="1"/>
  <c r="J252" i="1"/>
  <c r="K252" i="1"/>
  <c r="A253" i="1"/>
  <c r="B253" i="1"/>
  <c r="C253" i="1"/>
  <c r="D253" i="1"/>
  <c r="E253" i="1"/>
  <c r="H253" i="1"/>
  <c r="I253" i="1"/>
  <c r="G253" i="1" s="1" a="1"/>
  <c r="G253" i="1" s="1"/>
  <c r="J253" i="1"/>
  <c r="K253" i="1"/>
  <c r="A254" i="1"/>
  <c r="B254" i="1"/>
  <c r="C254" i="1"/>
  <c r="D254" i="1"/>
  <c r="E254" i="1"/>
  <c r="H254" i="1"/>
  <c r="I254" i="1"/>
  <c r="J254" i="1"/>
  <c r="K254" i="1"/>
  <c r="A1270" i="1"/>
  <c r="B1270" i="1"/>
  <c r="C1270" i="1"/>
  <c r="D1270" i="1"/>
  <c r="E1270" i="1"/>
  <c r="H1270" i="1"/>
  <c r="I1270" i="1"/>
  <c r="J1270" i="1"/>
  <c r="K1270" i="1"/>
  <c r="A1271" i="1"/>
  <c r="B1271" i="1"/>
  <c r="C1271" i="1"/>
  <c r="D1271" i="1"/>
  <c r="E1271" i="1"/>
  <c r="H1271" i="1"/>
  <c r="I1271" i="1"/>
  <c r="J1271" i="1"/>
  <c r="K1271" i="1"/>
  <c r="A257" i="1"/>
  <c r="B257" i="1"/>
  <c r="C257" i="1"/>
  <c r="D257" i="1"/>
  <c r="E257" i="1"/>
  <c r="H257" i="1"/>
  <c r="I257" i="1"/>
  <c r="J257" i="1"/>
  <c r="K257" i="1"/>
  <c r="A258" i="1"/>
  <c r="B258" i="1"/>
  <c r="C258" i="1"/>
  <c r="D258" i="1"/>
  <c r="E258" i="1"/>
  <c r="H258" i="1"/>
  <c r="I258" i="1"/>
  <c r="J258" i="1"/>
  <c r="K258" i="1"/>
  <c r="A1375" i="1"/>
  <c r="B1375" i="1"/>
  <c r="C1375" i="1"/>
  <c r="D1375" i="1"/>
  <c r="E1375" i="1"/>
  <c r="H1375" i="1"/>
  <c r="I1375" i="1"/>
  <c r="J1375" i="1"/>
  <c r="K1375" i="1"/>
  <c r="A1376" i="1"/>
  <c r="B1376" i="1"/>
  <c r="C1376" i="1"/>
  <c r="D1376" i="1"/>
  <c r="E1376" i="1"/>
  <c r="H1376" i="1"/>
  <c r="I1376" i="1"/>
  <c r="J1376" i="1"/>
  <c r="K1376" i="1"/>
  <c r="A1377" i="1"/>
  <c r="B1377" i="1"/>
  <c r="C1377" i="1"/>
  <c r="D1377" i="1"/>
  <c r="E1377" i="1"/>
  <c r="H1377" i="1"/>
  <c r="I1377" i="1"/>
  <c r="J1377" i="1"/>
  <c r="K1377" i="1"/>
  <c r="A1378" i="1"/>
  <c r="B1378" i="1"/>
  <c r="C1378" i="1"/>
  <c r="D1378" i="1"/>
  <c r="E1378" i="1"/>
  <c r="H1378" i="1"/>
  <c r="I1378" i="1"/>
  <c r="J1378" i="1"/>
  <c r="K1378" i="1"/>
  <c r="A1379" i="1"/>
  <c r="B1379" i="1"/>
  <c r="C1379" i="1"/>
  <c r="D1379" i="1"/>
  <c r="E1379" i="1"/>
  <c r="H1379" i="1"/>
  <c r="I1379" i="1"/>
  <c r="J1379" i="1"/>
  <c r="K1379" i="1"/>
  <c r="A1380" i="1"/>
  <c r="B1380" i="1"/>
  <c r="C1380" i="1"/>
  <c r="D1380" i="1"/>
  <c r="E1380" i="1"/>
  <c r="H1380" i="1"/>
  <c r="I1380" i="1"/>
  <c r="J1380" i="1"/>
  <c r="K1380" i="1"/>
  <c r="A1381" i="1"/>
  <c r="B1381" i="1"/>
  <c r="C1381" i="1"/>
  <c r="D1381" i="1"/>
  <c r="E1381" i="1"/>
  <c r="H1381" i="1"/>
  <c r="I1381" i="1"/>
  <c r="J1381" i="1"/>
  <c r="K1381" i="1"/>
  <c r="A1382" i="1"/>
  <c r="B1382" i="1"/>
  <c r="C1382" i="1"/>
  <c r="D1382" i="1"/>
  <c r="E1382" i="1"/>
  <c r="H1382" i="1"/>
  <c r="I1382" i="1"/>
  <c r="J1382" i="1"/>
  <c r="K1382" i="1"/>
  <c r="A1383" i="1"/>
  <c r="B1383" i="1"/>
  <c r="C1383" i="1"/>
  <c r="D1383" i="1"/>
  <c r="E1383" i="1"/>
  <c r="H1383" i="1"/>
  <c r="I1383" i="1"/>
  <c r="J1383" i="1"/>
  <c r="K1383" i="1"/>
  <c r="A1384" i="1"/>
  <c r="B1384" i="1"/>
  <c r="C1384" i="1"/>
  <c r="D1384" i="1"/>
  <c r="E1384" i="1"/>
  <c r="H1384" i="1"/>
  <c r="I1384" i="1"/>
  <c r="J1384" i="1"/>
  <c r="K1384" i="1"/>
  <c r="A1385" i="1"/>
  <c r="B1385" i="1"/>
  <c r="C1385" i="1"/>
  <c r="D1385" i="1"/>
  <c r="E1385" i="1"/>
  <c r="H1385" i="1"/>
  <c r="I1385" i="1"/>
  <c r="J1385" i="1"/>
  <c r="K1385" i="1"/>
  <c r="A1505" i="1"/>
  <c r="B1505" i="1"/>
  <c r="C1505" i="1"/>
  <c r="D1505" i="1"/>
  <c r="E1505" i="1"/>
  <c r="H1505" i="1"/>
  <c r="I1505" i="1"/>
  <c r="J1505" i="1"/>
  <c r="K1505" i="1"/>
  <c r="A1506" i="1"/>
  <c r="B1506" i="1"/>
  <c r="C1506" i="1"/>
  <c r="D1506" i="1"/>
  <c r="E1506" i="1"/>
  <c r="H1506" i="1"/>
  <c r="I1506" i="1"/>
  <c r="J1506" i="1"/>
  <c r="K1506" i="1"/>
  <c r="A1673" i="1"/>
  <c r="B1673" i="1"/>
  <c r="C1673" i="1"/>
  <c r="D1673" i="1"/>
  <c r="E1673" i="1"/>
  <c r="H1673" i="1"/>
  <c r="I1673" i="1"/>
  <c r="J1673" i="1"/>
  <c r="K1673" i="1"/>
  <c r="A272" i="1"/>
  <c r="B272" i="1"/>
  <c r="C272" i="1"/>
  <c r="D272" i="1"/>
  <c r="E272" i="1"/>
  <c r="H272" i="1"/>
  <c r="I272" i="1"/>
  <c r="J272" i="1"/>
  <c r="K272" i="1"/>
  <c r="A273" i="1"/>
  <c r="B273" i="1"/>
  <c r="C273" i="1"/>
  <c r="D273" i="1"/>
  <c r="E273" i="1"/>
  <c r="H273" i="1"/>
  <c r="I273" i="1"/>
  <c r="J273" i="1"/>
  <c r="K273" i="1"/>
  <c r="A274" i="1"/>
  <c r="B274" i="1"/>
  <c r="C274" i="1"/>
  <c r="D274" i="1"/>
  <c r="E274" i="1"/>
  <c r="H274" i="1"/>
  <c r="I274" i="1"/>
  <c r="J274" i="1"/>
  <c r="K274" i="1"/>
  <c r="A289" i="1"/>
  <c r="B289" i="1"/>
  <c r="C289" i="1"/>
  <c r="D289" i="1"/>
  <c r="E289" i="1"/>
  <c r="H289" i="1"/>
  <c r="I289" i="1"/>
  <c r="J289" i="1"/>
  <c r="K289" i="1"/>
  <c r="A290" i="1"/>
  <c r="B290" i="1"/>
  <c r="C290" i="1"/>
  <c r="D290" i="1"/>
  <c r="E290" i="1"/>
  <c r="H290" i="1"/>
  <c r="I290" i="1"/>
  <c r="J290" i="1"/>
  <c r="K290" i="1"/>
  <c r="A291" i="1"/>
  <c r="B291" i="1"/>
  <c r="C291" i="1"/>
  <c r="D291" i="1"/>
  <c r="E291" i="1"/>
  <c r="H291" i="1"/>
  <c r="I291" i="1"/>
  <c r="J291" i="1"/>
  <c r="K291" i="1"/>
  <c r="A315" i="1"/>
  <c r="B315" i="1"/>
  <c r="C315" i="1"/>
  <c r="D315" i="1"/>
  <c r="E315" i="1"/>
  <c r="H315" i="1"/>
  <c r="I315" i="1"/>
  <c r="J315" i="1"/>
  <c r="K315" i="1"/>
  <c r="A316" i="1"/>
  <c r="B316" i="1"/>
  <c r="C316" i="1"/>
  <c r="D316" i="1"/>
  <c r="E316" i="1"/>
  <c r="H316" i="1"/>
  <c r="I316" i="1"/>
  <c r="J316" i="1"/>
  <c r="K316" i="1"/>
  <c r="A317" i="1"/>
  <c r="B317" i="1"/>
  <c r="C317" i="1"/>
  <c r="D317" i="1"/>
  <c r="E317" i="1"/>
  <c r="H317" i="1"/>
  <c r="I317" i="1"/>
  <c r="J317" i="1"/>
  <c r="K317" i="1"/>
  <c r="A318" i="1"/>
  <c r="B318" i="1"/>
  <c r="C318" i="1"/>
  <c r="D318" i="1"/>
  <c r="E318" i="1"/>
  <c r="H318" i="1"/>
  <c r="I318" i="1"/>
  <c r="J318" i="1"/>
  <c r="K318" i="1"/>
  <c r="A319" i="1"/>
  <c r="B319" i="1"/>
  <c r="C319" i="1"/>
  <c r="D319" i="1"/>
  <c r="E319" i="1"/>
  <c r="H319" i="1"/>
  <c r="I319" i="1"/>
  <c r="J319" i="1"/>
  <c r="K319" i="1"/>
  <c r="A320" i="1"/>
  <c r="B320" i="1"/>
  <c r="C320" i="1"/>
  <c r="D320" i="1"/>
  <c r="E320" i="1"/>
  <c r="H320" i="1"/>
  <c r="I320" i="1"/>
  <c r="J320" i="1"/>
  <c r="K320" i="1"/>
  <c r="A275" i="1"/>
  <c r="B275" i="1"/>
  <c r="C275" i="1"/>
  <c r="D275" i="1"/>
  <c r="E275" i="1"/>
  <c r="H275" i="1"/>
  <c r="I275" i="1"/>
  <c r="J275" i="1"/>
  <c r="K275" i="1"/>
  <c r="A276" i="1"/>
  <c r="B276" i="1"/>
  <c r="C276" i="1"/>
  <c r="D276" i="1"/>
  <c r="E276" i="1"/>
  <c r="H276" i="1"/>
  <c r="I276" i="1"/>
  <c r="J276" i="1"/>
  <c r="K276" i="1"/>
  <c r="A277" i="1"/>
  <c r="B277" i="1"/>
  <c r="C277" i="1"/>
  <c r="D277" i="1"/>
  <c r="E277" i="1"/>
  <c r="H277" i="1"/>
  <c r="I277" i="1"/>
  <c r="J277" i="1"/>
  <c r="K277" i="1"/>
  <c r="A278" i="1"/>
  <c r="B278" i="1"/>
  <c r="C278" i="1"/>
  <c r="D278" i="1"/>
  <c r="E278" i="1"/>
  <c r="H278" i="1"/>
  <c r="I278" i="1"/>
  <c r="J278" i="1"/>
  <c r="K278" i="1"/>
  <c r="A279" i="1"/>
  <c r="B279" i="1"/>
  <c r="C279" i="1"/>
  <c r="D279" i="1"/>
  <c r="E279" i="1"/>
  <c r="H279" i="1"/>
  <c r="I279" i="1"/>
  <c r="J279" i="1"/>
  <c r="K279" i="1"/>
  <c r="A280" i="1"/>
  <c r="B280" i="1"/>
  <c r="C280" i="1"/>
  <c r="D280" i="1"/>
  <c r="E280" i="1"/>
  <c r="H280" i="1"/>
  <c r="I280" i="1"/>
  <c r="J280" i="1"/>
  <c r="K280" i="1"/>
  <c r="A281" i="1"/>
  <c r="B281" i="1"/>
  <c r="C281" i="1"/>
  <c r="D281" i="1"/>
  <c r="E281" i="1"/>
  <c r="H281" i="1"/>
  <c r="I281" i="1"/>
  <c r="G281" i="1" s="1" a="1"/>
  <c r="G281" i="1" s="1"/>
  <c r="J281" i="1"/>
  <c r="K281" i="1"/>
  <c r="A282" i="1"/>
  <c r="B282" i="1"/>
  <c r="C282" i="1"/>
  <c r="D282" i="1"/>
  <c r="E282" i="1"/>
  <c r="H282" i="1"/>
  <c r="I282" i="1"/>
  <c r="J282" i="1"/>
  <c r="K282" i="1"/>
  <c r="A283" i="1"/>
  <c r="B283" i="1"/>
  <c r="C283" i="1"/>
  <c r="D283" i="1"/>
  <c r="E283" i="1"/>
  <c r="H283" i="1"/>
  <c r="I283" i="1"/>
  <c r="J283" i="1"/>
  <c r="K283" i="1"/>
  <c r="A284" i="1"/>
  <c r="B284" i="1"/>
  <c r="C284" i="1"/>
  <c r="D284" i="1"/>
  <c r="E284" i="1"/>
  <c r="H284" i="1"/>
  <c r="I284" i="1"/>
  <c r="J284" i="1"/>
  <c r="K284" i="1"/>
  <c r="A285" i="1"/>
  <c r="B285" i="1"/>
  <c r="C285" i="1"/>
  <c r="D285" i="1"/>
  <c r="E285" i="1"/>
  <c r="H285" i="1"/>
  <c r="I285" i="1"/>
  <c r="J285" i="1"/>
  <c r="K285" i="1"/>
  <c r="A286" i="1"/>
  <c r="B286" i="1"/>
  <c r="C286" i="1"/>
  <c r="D286" i="1"/>
  <c r="E286" i="1"/>
  <c r="H286" i="1"/>
  <c r="I286" i="1"/>
  <c r="J286" i="1"/>
  <c r="K286" i="1"/>
  <c r="A287" i="1"/>
  <c r="B287" i="1"/>
  <c r="C287" i="1"/>
  <c r="D287" i="1"/>
  <c r="E287" i="1"/>
  <c r="H287" i="1"/>
  <c r="I287" i="1"/>
  <c r="J287" i="1"/>
  <c r="K287" i="1"/>
  <c r="A288" i="1"/>
  <c r="B288" i="1"/>
  <c r="C288" i="1"/>
  <c r="D288" i="1"/>
  <c r="E288" i="1"/>
  <c r="H288" i="1"/>
  <c r="I288" i="1"/>
  <c r="J288" i="1"/>
  <c r="K288" i="1"/>
  <c r="A292" i="1"/>
  <c r="B292" i="1"/>
  <c r="C292" i="1"/>
  <c r="D292" i="1"/>
  <c r="E292" i="1"/>
  <c r="H292" i="1"/>
  <c r="I292" i="1"/>
  <c r="J292" i="1"/>
  <c r="K292" i="1"/>
  <c r="A293" i="1"/>
  <c r="B293" i="1"/>
  <c r="C293" i="1"/>
  <c r="D293" i="1"/>
  <c r="E293" i="1"/>
  <c r="H293" i="1"/>
  <c r="I293" i="1"/>
  <c r="J293" i="1"/>
  <c r="K293" i="1"/>
  <c r="A294" i="1"/>
  <c r="B294" i="1"/>
  <c r="C294" i="1"/>
  <c r="D294" i="1"/>
  <c r="E294" i="1"/>
  <c r="H294" i="1"/>
  <c r="I294" i="1"/>
  <c r="J294" i="1"/>
  <c r="K294" i="1"/>
  <c r="A295" i="1"/>
  <c r="B295" i="1"/>
  <c r="C295" i="1"/>
  <c r="D295" i="1"/>
  <c r="E295" i="1"/>
  <c r="H295" i="1"/>
  <c r="I295" i="1"/>
  <c r="J295" i="1"/>
  <c r="K295" i="1"/>
  <c r="A296" i="1"/>
  <c r="B296" i="1"/>
  <c r="C296" i="1"/>
  <c r="D296" i="1"/>
  <c r="E296" i="1"/>
  <c r="H296" i="1"/>
  <c r="I296" i="1"/>
  <c r="J296" i="1"/>
  <c r="K296" i="1"/>
  <c r="A297" i="1"/>
  <c r="B297" i="1"/>
  <c r="C297" i="1"/>
  <c r="D297" i="1"/>
  <c r="E297" i="1"/>
  <c r="H297" i="1"/>
  <c r="I297" i="1"/>
  <c r="J297" i="1"/>
  <c r="K297" i="1"/>
  <c r="A298" i="1"/>
  <c r="B298" i="1"/>
  <c r="C298" i="1"/>
  <c r="D298" i="1"/>
  <c r="E298" i="1"/>
  <c r="H298" i="1"/>
  <c r="I298" i="1"/>
  <c r="J298" i="1"/>
  <c r="K298" i="1"/>
  <c r="A299" i="1"/>
  <c r="B299" i="1"/>
  <c r="C299" i="1"/>
  <c r="D299" i="1"/>
  <c r="E299" i="1"/>
  <c r="H299" i="1"/>
  <c r="I299" i="1"/>
  <c r="J299" i="1"/>
  <c r="K299" i="1"/>
  <c r="A300" i="1"/>
  <c r="B300" i="1"/>
  <c r="C300" i="1"/>
  <c r="D300" i="1"/>
  <c r="E300" i="1"/>
  <c r="H300" i="1"/>
  <c r="I300" i="1"/>
  <c r="J300" i="1"/>
  <c r="K300" i="1"/>
  <c r="A301" i="1"/>
  <c r="G301" i="1" s="1" a="1"/>
  <c r="G301" i="1" s="1"/>
  <c r="B301" i="1"/>
  <c r="C301" i="1"/>
  <c r="D301" i="1"/>
  <c r="E301" i="1"/>
  <c r="H301" i="1"/>
  <c r="I301" i="1"/>
  <c r="J301" i="1"/>
  <c r="K301" i="1"/>
  <c r="A302" i="1"/>
  <c r="B302" i="1"/>
  <c r="C302" i="1"/>
  <c r="D302" i="1"/>
  <c r="E302" i="1"/>
  <c r="H302" i="1"/>
  <c r="I302" i="1"/>
  <c r="J302" i="1"/>
  <c r="K302" i="1"/>
  <c r="A303" i="1"/>
  <c r="B303" i="1"/>
  <c r="C303" i="1"/>
  <c r="D303" i="1"/>
  <c r="E303" i="1"/>
  <c r="H303" i="1"/>
  <c r="I303" i="1"/>
  <c r="J303" i="1"/>
  <c r="K303" i="1"/>
  <c r="A304" i="1"/>
  <c r="B304" i="1"/>
  <c r="C304" i="1"/>
  <c r="D304" i="1"/>
  <c r="E304" i="1"/>
  <c r="H304" i="1"/>
  <c r="I304" i="1"/>
  <c r="J304" i="1"/>
  <c r="K304" i="1"/>
  <c r="A305" i="1"/>
  <c r="B305" i="1"/>
  <c r="C305" i="1"/>
  <c r="D305" i="1"/>
  <c r="E305" i="1"/>
  <c r="H305" i="1"/>
  <c r="I305" i="1"/>
  <c r="J305" i="1"/>
  <c r="K305" i="1"/>
  <c r="A306" i="1"/>
  <c r="B306" i="1"/>
  <c r="C306" i="1"/>
  <c r="D306" i="1"/>
  <c r="E306" i="1"/>
  <c r="H306" i="1"/>
  <c r="I306" i="1"/>
  <c r="J306" i="1"/>
  <c r="K306" i="1"/>
  <c r="A307" i="1"/>
  <c r="B307" i="1"/>
  <c r="C307" i="1"/>
  <c r="D307" i="1"/>
  <c r="E307" i="1"/>
  <c r="H307" i="1"/>
  <c r="I307" i="1"/>
  <c r="J307" i="1"/>
  <c r="K307" i="1"/>
  <c r="A308" i="1"/>
  <c r="B308" i="1"/>
  <c r="C308" i="1"/>
  <c r="D308" i="1"/>
  <c r="E308" i="1"/>
  <c r="H308" i="1"/>
  <c r="I308" i="1"/>
  <c r="J308" i="1"/>
  <c r="K308" i="1"/>
  <c r="A1272" i="1"/>
  <c r="B1272" i="1"/>
  <c r="C1272" i="1"/>
  <c r="D1272" i="1"/>
  <c r="E1272" i="1"/>
  <c r="H1272" i="1"/>
  <c r="I1272" i="1"/>
  <c r="J1272" i="1"/>
  <c r="K1272" i="1"/>
  <c r="A1273" i="1"/>
  <c r="B1273" i="1"/>
  <c r="C1273" i="1"/>
  <c r="D1273" i="1"/>
  <c r="E1273" i="1"/>
  <c r="H1273" i="1"/>
  <c r="I1273" i="1"/>
  <c r="J1273" i="1"/>
  <c r="K1273" i="1"/>
  <c r="A1274" i="1"/>
  <c r="B1274" i="1"/>
  <c r="C1274" i="1"/>
  <c r="D1274" i="1"/>
  <c r="E1274" i="1"/>
  <c r="H1274" i="1"/>
  <c r="I1274" i="1"/>
  <c r="J1274" i="1"/>
  <c r="K1274" i="1"/>
  <c r="A1275" i="1"/>
  <c r="B1275" i="1"/>
  <c r="C1275" i="1"/>
  <c r="D1275" i="1"/>
  <c r="E1275" i="1"/>
  <c r="H1275" i="1"/>
  <c r="I1275" i="1"/>
  <c r="J1275" i="1"/>
  <c r="K1275" i="1"/>
  <c r="A325" i="1"/>
  <c r="B325" i="1"/>
  <c r="C325" i="1"/>
  <c r="D325" i="1"/>
  <c r="E325" i="1"/>
  <c r="H325" i="1"/>
  <c r="I325" i="1"/>
  <c r="J325" i="1"/>
  <c r="K325" i="1"/>
  <c r="A326" i="1"/>
  <c r="B326" i="1"/>
  <c r="C326" i="1"/>
  <c r="D326" i="1"/>
  <c r="E326" i="1"/>
  <c r="H326" i="1"/>
  <c r="I326" i="1"/>
  <c r="J326" i="1"/>
  <c r="K326" i="1"/>
  <c r="A327" i="1"/>
  <c r="B327" i="1"/>
  <c r="C327" i="1"/>
  <c r="D327" i="1"/>
  <c r="E327" i="1"/>
  <c r="H327" i="1"/>
  <c r="I327" i="1"/>
  <c r="J327" i="1"/>
  <c r="K327" i="1"/>
  <c r="A328" i="1"/>
  <c r="B328" i="1"/>
  <c r="C328" i="1"/>
  <c r="D328" i="1"/>
  <c r="E328" i="1"/>
  <c r="H328" i="1"/>
  <c r="I328" i="1"/>
  <c r="J328" i="1"/>
  <c r="K328" i="1"/>
  <c r="A331" i="1"/>
  <c r="B331" i="1"/>
  <c r="C331" i="1"/>
  <c r="D331" i="1"/>
  <c r="E331" i="1"/>
  <c r="H331" i="1"/>
  <c r="I331" i="1"/>
  <c r="J331" i="1"/>
  <c r="K331" i="1"/>
  <c r="A1674" i="1"/>
  <c r="F1674" i="1" s="1" a="1"/>
  <c r="F1674" i="1" s="1"/>
  <c r="B1674" i="1"/>
  <c r="C1674" i="1"/>
  <c r="D1674" i="1"/>
  <c r="E1674" i="1"/>
  <c r="H1674" i="1"/>
  <c r="I1674" i="1"/>
  <c r="J1674" i="1"/>
  <c r="K1674" i="1"/>
  <c r="A335" i="1"/>
  <c r="B335" i="1"/>
  <c r="C335" i="1"/>
  <c r="D335" i="1"/>
  <c r="E335" i="1"/>
  <c r="H335" i="1"/>
  <c r="I335" i="1"/>
  <c r="J335" i="1"/>
  <c r="K335" i="1"/>
  <c r="A336" i="1"/>
  <c r="B336" i="1"/>
  <c r="C336" i="1"/>
  <c r="D336" i="1"/>
  <c r="E336" i="1"/>
  <c r="H336" i="1"/>
  <c r="I336" i="1"/>
  <c r="J336" i="1"/>
  <c r="K336" i="1"/>
  <c r="A337" i="1"/>
  <c r="B337" i="1"/>
  <c r="C337" i="1"/>
  <c r="D337" i="1"/>
  <c r="E337" i="1"/>
  <c r="H337" i="1"/>
  <c r="I337" i="1"/>
  <c r="J337" i="1"/>
  <c r="K337" i="1"/>
  <c r="A338" i="1"/>
  <c r="B338" i="1"/>
  <c r="C338" i="1"/>
  <c r="D338" i="1"/>
  <c r="E338" i="1"/>
  <c r="H338" i="1"/>
  <c r="I338" i="1"/>
  <c r="J338" i="1"/>
  <c r="K338" i="1"/>
  <c r="A339" i="1"/>
  <c r="B339" i="1"/>
  <c r="C339" i="1"/>
  <c r="D339" i="1"/>
  <c r="E339" i="1"/>
  <c r="H339" i="1"/>
  <c r="I339" i="1"/>
  <c r="J339" i="1"/>
  <c r="K339" i="1"/>
  <c r="A384" i="1"/>
  <c r="B384" i="1"/>
  <c r="C384" i="1"/>
  <c r="D384" i="1"/>
  <c r="E384" i="1"/>
  <c r="H384" i="1"/>
  <c r="I384" i="1"/>
  <c r="J384" i="1"/>
  <c r="K384" i="1"/>
  <c r="A385" i="1"/>
  <c r="B385" i="1"/>
  <c r="C385" i="1"/>
  <c r="D385" i="1"/>
  <c r="E385" i="1"/>
  <c r="H385" i="1"/>
  <c r="I385" i="1"/>
  <c r="G385" i="1" s="1" a="1"/>
  <c r="G385" i="1" s="1"/>
  <c r="J385" i="1"/>
  <c r="K385" i="1"/>
  <c r="A386" i="1"/>
  <c r="G386" i="1" s="1" a="1"/>
  <c r="G386" i="1" s="1"/>
  <c r="B386" i="1"/>
  <c r="C386" i="1"/>
  <c r="D386" i="1"/>
  <c r="E386" i="1"/>
  <c r="H386" i="1"/>
  <c r="I386" i="1"/>
  <c r="J386" i="1"/>
  <c r="K386" i="1"/>
  <c r="A387" i="1"/>
  <c r="B387" i="1"/>
  <c r="C387" i="1"/>
  <c r="D387" i="1"/>
  <c r="E387" i="1"/>
  <c r="H387" i="1"/>
  <c r="I387" i="1"/>
  <c r="J387" i="1"/>
  <c r="K387" i="1"/>
  <c r="A388" i="1"/>
  <c r="B388" i="1"/>
  <c r="C388" i="1"/>
  <c r="D388" i="1"/>
  <c r="E388" i="1"/>
  <c r="H388" i="1"/>
  <c r="I388" i="1"/>
  <c r="J388" i="1"/>
  <c r="K388" i="1"/>
  <c r="A340" i="1"/>
  <c r="B340" i="1"/>
  <c r="C340" i="1"/>
  <c r="D340" i="1"/>
  <c r="E340" i="1"/>
  <c r="H340" i="1"/>
  <c r="I340" i="1"/>
  <c r="J340" i="1"/>
  <c r="K340" i="1"/>
  <c r="A341" i="1"/>
  <c r="B341" i="1"/>
  <c r="C341" i="1"/>
  <c r="D341" i="1"/>
  <c r="E341" i="1"/>
  <c r="H341" i="1"/>
  <c r="I341" i="1"/>
  <c r="J341" i="1"/>
  <c r="K341" i="1"/>
  <c r="A342" i="1"/>
  <c r="B342" i="1"/>
  <c r="C342" i="1"/>
  <c r="D342" i="1"/>
  <c r="E342" i="1"/>
  <c r="H342" i="1"/>
  <c r="I342" i="1"/>
  <c r="J342" i="1"/>
  <c r="K342" i="1"/>
  <c r="A343" i="1"/>
  <c r="B343" i="1"/>
  <c r="C343" i="1"/>
  <c r="D343" i="1"/>
  <c r="E343" i="1"/>
  <c r="H343" i="1"/>
  <c r="I343" i="1"/>
  <c r="J343" i="1"/>
  <c r="K343" i="1"/>
  <c r="A344" i="1"/>
  <c r="B344" i="1"/>
  <c r="C344" i="1"/>
  <c r="D344" i="1"/>
  <c r="E344" i="1"/>
  <c r="H344" i="1"/>
  <c r="I344" i="1"/>
  <c r="J344" i="1"/>
  <c r="K344" i="1"/>
  <c r="A345" i="1"/>
  <c r="B345" i="1"/>
  <c r="C345" i="1"/>
  <c r="D345" i="1"/>
  <c r="E345" i="1"/>
  <c r="H345" i="1"/>
  <c r="I345" i="1"/>
  <c r="J345" i="1"/>
  <c r="K345" i="1"/>
  <c r="A346" i="1"/>
  <c r="B346" i="1"/>
  <c r="C346" i="1"/>
  <c r="D346" i="1"/>
  <c r="E346" i="1"/>
  <c r="H346" i="1"/>
  <c r="I346" i="1"/>
  <c r="J346" i="1"/>
  <c r="K346" i="1"/>
  <c r="A347" i="1"/>
  <c r="B347" i="1"/>
  <c r="C347" i="1"/>
  <c r="D347" i="1"/>
  <c r="E347" i="1"/>
  <c r="H347" i="1"/>
  <c r="I347" i="1"/>
  <c r="J347" i="1"/>
  <c r="K347" i="1"/>
  <c r="A348" i="1"/>
  <c r="B348" i="1"/>
  <c r="C348" i="1"/>
  <c r="D348" i="1"/>
  <c r="E348" i="1"/>
  <c r="H348" i="1"/>
  <c r="I348" i="1"/>
  <c r="J348" i="1"/>
  <c r="K348" i="1"/>
  <c r="A349" i="1"/>
  <c r="B349" i="1"/>
  <c r="C349" i="1"/>
  <c r="D349" i="1"/>
  <c r="E349" i="1"/>
  <c r="H349" i="1"/>
  <c r="I349" i="1"/>
  <c r="J349" i="1"/>
  <c r="K349" i="1"/>
  <c r="A350" i="1"/>
  <c r="B350" i="1"/>
  <c r="C350" i="1"/>
  <c r="D350" i="1"/>
  <c r="E350" i="1"/>
  <c r="H350" i="1"/>
  <c r="I350" i="1"/>
  <c r="J350" i="1"/>
  <c r="K350" i="1"/>
  <c r="A351" i="1"/>
  <c r="B351" i="1"/>
  <c r="C351" i="1"/>
  <c r="D351" i="1"/>
  <c r="E351" i="1"/>
  <c r="H351" i="1"/>
  <c r="I351" i="1"/>
  <c r="J351" i="1"/>
  <c r="K351" i="1"/>
  <c r="A352" i="1"/>
  <c r="B352" i="1"/>
  <c r="C352" i="1"/>
  <c r="D352" i="1"/>
  <c r="E352" i="1"/>
  <c r="H352" i="1"/>
  <c r="I352" i="1"/>
  <c r="J352" i="1"/>
  <c r="K352" i="1"/>
  <c r="A353" i="1"/>
  <c r="G353" i="1" s="1" a="1"/>
  <c r="G353" i="1" s="1"/>
  <c r="B353" i="1"/>
  <c r="C353" i="1"/>
  <c r="D353" i="1"/>
  <c r="E353" i="1"/>
  <c r="H353" i="1"/>
  <c r="I353" i="1"/>
  <c r="J353" i="1"/>
  <c r="K353" i="1"/>
  <c r="A354" i="1"/>
  <c r="G354" i="1" s="1" a="1"/>
  <c r="G354" i="1" s="1"/>
  <c r="B354" i="1"/>
  <c r="C354" i="1"/>
  <c r="D354" i="1"/>
  <c r="E354" i="1"/>
  <c r="H354" i="1"/>
  <c r="I354" i="1"/>
  <c r="J354" i="1"/>
  <c r="K354" i="1"/>
  <c r="A355" i="1"/>
  <c r="B355" i="1"/>
  <c r="C355" i="1"/>
  <c r="D355" i="1"/>
  <c r="E355" i="1"/>
  <c r="H355" i="1"/>
  <c r="I355" i="1"/>
  <c r="J355" i="1"/>
  <c r="K355" i="1"/>
  <c r="A356" i="1"/>
  <c r="B356" i="1"/>
  <c r="C356" i="1"/>
  <c r="D356" i="1"/>
  <c r="E356" i="1"/>
  <c r="H356" i="1"/>
  <c r="I356" i="1"/>
  <c r="J356" i="1"/>
  <c r="K356" i="1"/>
  <c r="A357" i="1"/>
  <c r="B357" i="1"/>
  <c r="C357" i="1"/>
  <c r="D357" i="1"/>
  <c r="E357" i="1"/>
  <c r="H357" i="1"/>
  <c r="I357" i="1"/>
  <c r="J357" i="1"/>
  <c r="K357" i="1"/>
  <c r="A358" i="1"/>
  <c r="B358" i="1"/>
  <c r="C358" i="1"/>
  <c r="D358" i="1"/>
  <c r="E358" i="1"/>
  <c r="H358" i="1"/>
  <c r="I358" i="1"/>
  <c r="J358" i="1"/>
  <c r="K358" i="1"/>
  <c r="A359" i="1"/>
  <c r="B359" i="1"/>
  <c r="C359" i="1"/>
  <c r="D359" i="1"/>
  <c r="E359" i="1"/>
  <c r="H359" i="1"/>
  <c r="I359" i="1"/>
  <c r="J359" i="1"/>
  <c r="K359" i="1"/>
  <c r="A360" i="1"/>
  <c r="B360" i="1"/>
  <c r="C360" i="1"/>
  <c r="D360" i="1"/>
  <c r="E360" i="1"/>
  <c r="H360" i="1"/>
  <c r="I360" i="1"/>
  <c r="J360" i="1"/>
  <c r="K360" i="1"/>
  <c r="A361" i="1"/>
  <c r="B361" i="1"/>
  <c r="C361" i="1"/>
  <c r="D361" i="1"/>
  <c r="E361" i="1"/>
  <c r="H361" i="1"/>
  <c r="I361" i="1"/>
  <c r="J361" i="1"/>
  <c r="K361" i="1"/>
  <c r="A362" i="1"/>
  <c r="B362" i="1"/>
  <c r="C362" i="1"/>
  <c r="D362" i="1"/>
  <c r="E362" i="1"/>
  <c r="H362" i="1"/>
  <c r="I362" i="1"/>
  <c r="J362" i="1"/>
  <c r="K362" i="1"/>
  <c r="A363" i="1"/>
  <c r="B363" i="1"/>
  <c r="C363" i="1"/>
  <c r="D363" i="1"/>
  <c r="E363" i="1"/>
  <c r="H363" i="1"/>
  <c r="I363" i="1"/>
  <c r="J363" i="1"/>
  <c r="K363" i="1"/>
  <c r="A364" i="1"/>
  <c r="B364" i="1"/>
  <c r="C364" i="1"/>
  <c r="D364" i="1"/>
  <c r="E364" i="1"/>
  <c r="H364" i="1"/>
  <c r="I364" i="1"/>
  <c r="J364" i="1"/>
  <c r="K364" i="1"/>
  <c r="A1795" i="1"/>
  <c r="F1795" i="1" s="1" a="1"/>
  <c r="F1795" i="1" s="1"/>
  <c r="B1795" i="1"/>
  <c r="C1795" i="1"/>
  <c r="D1795" i="1"/>
  <c r="E1795" i="1"/>
  <c r="H1795" i="1"/>
  <c r="I1795" i="1"/>
  <c r="J1795" i="1"/>
  <c r="K1795" i="1"/>
  <c r="A1796" i="1"/>
  <c r="B1796" i="1"/>
  <c r="C1796" i="1"/>
  <c r="D1796" i="1"/>
  <c r="E1796" i="1"/>
  <c r="H1796" i="1"/>
  <c r="I1796" i="1"/>
  <c r="J1796" i="1"/>
  <c r="K1796" i="1"/>
  <c r="A1797" i="1"/>
  <c r="F1797" i="1" s="1" a="1"/>
  <c r="F1797" i="1" s="1"/>
  <c r="B1797" i="1"/>
  <c r="C1797" i="1"/>
  <c r="D1797" i="1"/>
  <c r="E1797" i="1"/>
  <c r="H1797" i="1"/>
  <c r="I1797" i="1"/>
  <c r="J1797" i="1"/>
  <c r="K1797" i="1"/>
  <c r="A1798" i="1"/>
  <c r="B1798" i="1"/>
  <c r="C1798" i="1"/>
  <c r="D1798" i="1"/>
  <c r="E1798" i="1"/>
  <c r="H1798" i="1"/>
  <c r="I1798" i="1"/>
  <c r="J1798" i="1"/>
  <c r="K1798" i="1"/>
  <c r="A1935" i="1"/>
  <c r="G1935" i="1" s="1" a="1"/>
  <c r="G1935" i="1" s="1"/>
  <c r="B1935" i="1"/>
  <c r="C1935" i="1"/>
  <c r="D1935" i="1"/>
  <c r="E1935" i="1"/>
  <c r="H1935" i="1"/>
  <c r="I1935" i="1"/>
  <c r="J1935" i="1"/>
  <c r="K1935" i="1"/>
  <c r="A1936" i="1"/>
  <c r="B1936" i="1"/>
  <c r="C1936" i="1"/>
  <c r="D1936" i="1"/>
  <c r="E1936" i="1"/>
  <c r="H1936" i="1"/>
  <c r="I1936" i="1"/>
  <c r="J1936" i="1"/>
  <c r="K1936" i="1"/>
  <c r="A365" i="1"/>
  <c r="F365" i="1" s="1" a="1"/>
  <c r="F365" i="1" s="1"/>
  <c r="B365" i="1"/>
  <c r="C365" i="1"/>
  <c r="D365" i="1"/>
  <c r="E365" i="1"/>
  <c r="H365" i="1"/>
  <c r="I365" i="1"/>
  <c r="J365" i="1"/>
  <c r="K365" i="1"/>
  <c r="A366" i="1"/>
  <c r="B366" i="1"/>
  <c r="C366" i="1"/>
  <c r="D366" i="1"/>
  <c r="E366" i="1"/>
  <c r="H366" i="1"/>
  <c r="I366" i="1"/>
  <c r="J366" i="1"/>
  <c r="K366" i="1"/>
  <c r="A367" i="1"/>
  <c r="B367" i="1"/>
  <c r="C367" i="1"/>
  <c r="D367" i="1"/>
  <c r="E367" i="1"/>
  <c r="H367" i="1"/>
  <c r="I367" i="1"/>
  <c r="J367" i="1"/>
  <c r="K367" i="1"/>
  <c r="A368" i="1"/>
  <c r="B368" i="1"/>
  <c r="C368" i="1"/>
  <c r="D368" i="1"/>
  <c r="E368" i="1"/>
  <c r="H368" i="1"/>
  <c r="I368" i="1"/>
  <c r="J368" i="1"/>
  <c r="K368" i="1"/>
  <c r="A369" i="1"/>
  <c r="B369" i="1"/>
  <c r="C369" i="1"/>
  <c r="D369" i="1"/>
  <c r="E369" i="1"/>
  <c r="H369" i="1"/>
  <c r="I369" i="1"/>
  <c r="J369" i="1"/>
  <c r="K369" i="1"/>
  <c r="A370" i="1"/>
  <c r="B370" i="1"/>
  <c r="C370" i="1"/>
  <c r="D370" i="1"/>
  <c r="E370" i="1"/>
  <c r="H370" i="1"/>
  <c r="I370" i="1"/>
  <c r="J370" i="1"/>
  <c r="K370" i="1"/>
  <c r="A371" i="1"/>
  <c r="B371" i="1"/>
  <c r="C371" i="1"/>
  <c r="D371" i="1"/>
  <c r="E371" i="1"/>
  <c r="H371" i="1"/>
  <c r="I371" i="1"/>
  <c r="J371" i="1"/>
  <c r="K371" i="1"/>
  <c r="A372" i="1"/>
  <c r="B372" i="1"/>
  <c r="C372" i="1"/>
  <c r="D372" i="1"/>
  <c r="E372" i="1"/>
  <c r="H372" i="1"/>
  <c r="I372" i="1"/>
  <c r="J372" i="1"/>
  <c r="K372" i="1"/>
  <c r="A373" i="1"/>
  <c r="B373" i="1"/>
  <c r="C373" i="1"/>
  <c r="D373" i="1"/>
  <c r="E373" i="1"/>
  <c r="H373" i="1"/>
  <c r="I373" i="1"/>
  <c r="J373" i="1"/>
  <c r="K373" i="1"/>
  <c r="A374" i="1"/>
  <c r="B374" i="1"/>
  <c r="C374" i="1"/>
  <c r="D374" i="1"/>
  <c r="E374" i="1"/>
  <c r="H374" i="1"/>
  <c r="I374" i="1"/>
  <c r="J374" i="1"/>
  <c r="K374" i="1"/>
  <c r="A375" i="1"/>
  <c r="G375" i="1" s="1" a="1"/>
  <c r="G375" i="1" s="1"/>
  <c r="B375" i="1"/>
  <c r="C375" i="1"/>
  <c r="D375" i="1"/>
  <c r="E375" i="1"/>
  <c r="H375" i="1"/>
  <c r="I375" i="1"/>
  <c r="J375" i="1"/>
  <c r="K375" i="1"/>
  <c r="A376" i="1"/>
  <c r="B376" i="1"/>
  <c r="C376" i="1"/>
  <c r="D376" i="1"/>
  <c r="E376" i="1"/>
  <c r="H376" i="1"/>
  <c r="I376" i="1"/>
  <c r="J376" i="1"/>
  <c r="K376" i="1"/>
  <c r="A377" i="1"/>
  <c r="B377" i="1"/>
  <c r="C377" i="1"/>
  <c r="D377" i="1"/>
  <c r="E377" i="1"/>
  <c r="H377" i="1"/>
  <c r="I377" i="1"/>
  <c r="J377" i="1"/>
  <c r="K377" i="1"/>
  <c r="A378" i="1"/>
  <c r="B378" i="1"/>
  <c r="C378" i="1"/>
  <c r="D378" i="1"/>
  <c r="E378" i="1"/>
  <c r="H378" i="1"/>
  <c r="I378" i="1"/>
  <c r="J378" i="1"/>
  <c r="K378" i="1"/>
  <c r="A379" i="1"/>
  <c r="B379" i="1"/>
  <c r="C379" i="1"/>
  <c r="D379" i="1"/>
  <c r="E379" i="1"/>
  <c r="H379" i="1"/>
  <c r="I379" i="1"/>
  <c r="J379" i="1"/>
  <c r="K379" i="1"/>
  <c r="A380" i="1"/>
  <c r="B380" i="1"/>
  <c r="C380" i="1"/>
  <c r="D380" i="1"/>
  <c r="E380" i="1"/>
  <c r="H380" i="1"/>
  <c r="I380" i="1"/>
  <c r="J380" i="1"/>
  <c r="K380" i="1"/>
  <c r="A381" i="1"/>
  <c r="B381" i="1"/>
  <c r="C381" i="1"/>
  <c r="D381" i="1"/>
  <c r="E381" i="1"/>
  <c r="H381" i="1"/>
  <c r="I381" i="1"/>
  <c r="J381" i="1"/>
  <c r="K381" i="1"/>
  <c r="A1276" i="1"/>
  <c r="B1276" i="1"/>
  <c r="C1276" i="1"/>
  <c r="D1276" i="1"/>
  <c r="E1276" i="1"/>
  <c r="H1276" i="1"/>
  <c r="I1276" i="1"/>
  <c r="J1276" i="1"/>
  <c r="K1276" i="1"/>
  <c r="A1277" i="1"/>
  <c r="B1277" i="1"/>
  <c r="C1277" i="1"/>
  <c r="D1277" i="1"/>
  <c r="E1277" i="1"/>
  <c r="H1277" i="1"/>
  <c r="I1277" i="1"/>
  <c r="J1277" i="1"/>
  <c r="K1277" i="1"/>
  <c r="A1278" i="1"/>
  <c r="B1278" i="1"/>
  <c r="C1278" i="1"/>
  <c r="D1278" i="1"/>
  <c r="E1278" i="1"/>
  <c r="H1278" i="1"/>
  <c r="I1278" i="1"/>
  <c r="J1278" i="1"/>
  <c r="K1278" i="1"/>
  <c r="A1279" i="1"/>
  <c r="B1279" i="1"/>
  <c r="C1279" i="1"/>
  <c r="D1279" i="1"/>
  <c r="E1279" i="1"/>
  <c r="H1279" i="1"/>
  <c r="I1279" i="1"/>
  <c r="J1279" i="1"/>
  <c r="K1279" i="1"/>
  <c r="A1280" i="1"/>
  <c r="B1280" i="1"/>
  <c r="C1280" i="1"/>
  <c r="D1280" i="1"/>
  <c r="E1280" i="1"/>
  <c r="H1280" i="1"/>
  <c r="I1280" i="1"/>
  <c r="J1280" i="1"/>
  <c r="K1280" i="1"/>
  <c r="A1281" i="1"/>
  <c r="B1281" i="1"/>
  <c r="C1281" i="1"/>
  <c r="D1281" i="1"/>
  <c r="E1281" i="1"/>
  <c r="F1281" i="1" a="1"/>
  <c r="F1281" i="1" s="1"/>
  <c r="H1281" i="1"/>
  <c r="I1281" i="1"/>
  <c r="J1281" i="1"/>
  <c r="K1281" i="1"/>
  <c r="A1282" i="1"/>
  <c r="B1282" i="1"/>
  <c r="C1282" i="1"/>
  <c r="D1282" i="1"/>
  <c r="E1282" i="1"/>
  <c r="H1282" i="1"/>
  <c r="I1282" i="1"/>
  <c r="J1282" i="1"/>
  <c r="K1282" i="1"/>
  <c r="A1283" i="1"/>
  <c r="B1283" i="1"/>
  <c r="C1283" i="1"/>
  <c r="D1283" i="1"/>
  <c r="E1283" i="1"/>
  <c r="H1283" i="1"/>
  <c r="I1283" i="1"/>
  <c r="J1283" i="1"/>
  <c r="K1283" i="1"/>
  <c r="A1284" i="1"/>
  <c r="B1284" i="1"/>
  <c r="C1284" i="1"/>
  <c r="D1284" i="1"/>
  <c r="E1284" i="1"/>
  <c r="H1284" i="1"/>
  <c r="I1284" i="1"/>
  <c r="J1284" i="1"/>
  <c r="K1284" i="1"/>
  <c r="A398" i="1"/>
  <c r="F398" i="1" s="1" a="1"/>
  <c r="F398" i="1" s="1"/>
  <c r="B398" i="1"/>
  <c r="C398" i="1"/>
  <c r="D398" i="1"/>
  <c r="E398" i="1"/>
  <c r="H398" i="1"/>
  <c r="I398" i="1"/>
  <c r="J398" i="1"/>
  <c r="K398" i="1"/>
  <c r="A399" i="1"/>
  <c r="B399" i="1"/>
  <c r="C399" i="1"/>
  <c r="D399" i="1"/>
  <c r="E399" i="1"/>
  <c r="H399" i="1"/>
  <c r="I399" i="1"/>
  <c r="J399" i="1"/>
  <c r="K399" i="1"/>
  <c r="A400" i="1"/>
  <c r="B400" i="1"/>
  <c r="C400" i="1"/>
  <c r="D400" i="1"/>
  <c r="E400" i="1"/>
  <c r="H400" i="1"/>
  <c r="I400" i="1"/>
  <c r="J400" i="1"/>
  <c r="K400" i="1"/>
  <c r="A401" i="1"/>
  <c r="B401" i="1"/>
  <c r="C401" i="1"/>
  <c r="D401" i="1"/>
  <c r="E401" i="1"/>
  <c r="H401" i="1"/>
  <c r="I401" i="1"/>
  <c r="J401" i="1"/>
  <c r="K401" i="1"/>
  <c r="A402" i="1"/>
  <c r="B402" i="1"/>
  <c r="C402" i="1"/>
  <c r="D402" i="1"/>
  <c r="E402" i="1"/>
  <c r="H402" i="1"/>
  <c r="I402" i="1"/>
  <c r="J402" i="1"/>
  <c r="K402" i="1"/>
  <c r="A403" i="1"/>
  <c r="B403" i="1"/>
  <c r="C403" i="1"/>
  <c r="D403" i="1"/>
  <c r="E403" i="1"/>
  <c r="H403" i="1"/>
  <c r="I403" i="1"/>
  <c r="J403" i="1"/>
  <c r="K403" i="1"/>
  <c r="A404" i="1"/>
  <c r="B404" i="1"/>
  <c r="C404" i="1"/>
  <c r="D404" i="1"/>
  <c r="E404" i="1"/>
  <c r="H404" i="1"/>
  <c r="I404" i="1"/>
  <c r="J404" i="1"/>
  <c r="K404" i="1"/>
  <c r="A405" i="1"/>
  <c r="B405" i="1"/>
  <c r="C405" i="1"/>
  <c r="D405" i="1"/>
  <c r="E405" i="1"/>
  <c r="H405" i="1"/>
  <c r="I405" i="1"/>
  <c r="J405" i="1"/>
  <c r="K405" i="1"/>
  <c r="A408" i="1"/>
  <c r="B408" i="1"/>
  <c r="C408" i="1"/>
  <c r="D408" i="1"/>
  <c r="E408" i="1"/>
  <c r="H408" i="1"/>
  <c r="I408" i="1"/>
  <c r="J408" i="1"/>
  <c r="K408" i="1"/>
  <c r="A409" i="1"/>
  <c r="B409" i="1"/>
  <c r="C409" i="1"/>
  <c r="D409" i="1"/>
  <c r="E409" i="1"/>
  <c r="H409" i="1"/>
  <c r="I409" i="1"/>
  <c r="J409" i="1"/>
  <c r="K409" i="1"/>
  <c r="A410" i="1"/>
  <c r="B410" i="1"/>
  <c r="C410" i="1"/>
  <c r="D410" i="1"/>
  <c r="E410" i="1"/>
  <c r="H410" i="1"/>
  <c r="I410" i="1"/>
  <c r="G410" i="1" s="1" a="1"/>
  <c r="G410" i="1" s="1"/>
  <c r="J410" i="1"/>
  <c r="K410" i="1"/>
  <c r="A411" i="1"/>
  <c r="B411" i="1"/>
  <c r="C411" i="1"/>
  <c r="D411" i="1"/>
  <c r="E411" i="1"/>
  <c r="H411" i="1"/>
  <c r="I411" i="1"/>
  <c r="J411" i="1"/>
  <c r="K411" i="1"/>
  <c r="A414" i="1"/>
  <c r="B414" i="1"/>
  <c r="C414" i="1"/>
  <c r="D414" i="1"/>
  <c r="E414" i="1"/>
  <c r="H414" i="1"/>
  <c r="I414" i="1"/>
  <c r="J414" i="1"/>
  <c r="K414" i="1"/>
  <c r="A468" i="1"/>
  <c r="B468" i="1"/>
  <c r="C468" i="1"/>
  <c r="D468" i="1"/>
  <c r="E468" i="1"/>
  <c r="H468" i="1"/>
  <c r="I468" i="1"/>
  <c r="J468" i="1"/>
  <c r="K468" i="1"/>
  <c r="A415" i="1"/>
  <c r="B415" i="1"/>
  <c r="C415" i="1"/>
  <c r="D415" i="1"/>
  <c r="E415" i="1"/>
  <c r="H415" i="1"/>
  <c r="I415" i="1"/>
  <c r="J415" i="1"/>
  <c r="K415" i="1"/>
  <c r="A416" i="1"/>
  <c r="B416" i="1"/>
  <c r="C416" i="1"/>
  <c r="D416" i="1"/>
  <c r="E416" i="1"/>
  <c r="H416" i="1"/>
  <c r="I416" i="1"/>
  <c r="J416" i="1"/>
  <c r="K416" i="1"/>
  <c r="A417" i="1"/>
  <c r="F417" i="1" s="1" a="1"/>
  <c r="F417" i="1" s="1"/>
  <c r="B417" i="1"/>
  <c r="C417" i="1"/>
  <c r="D417" i="1"/>
  <c r="E417" i="1"/>
  <c r="H417" i="1"/>
  <c r="I417" i="1"/>
  <c r="J417" i="1"/>
  <c r="K417" i="1"/>
  <c r="A418" i="1"/>
  <c r="B418" i="1"/>
  <c r="C418" i="1"/>
  <c r="D418" i="1"/>
  <c r="E418" i="1"/>
  <c r="H418" i="1"/>
  <c r="I418" i="1"/>
  <c r="J418" i="1"/>
  <c r="K418" i="1"/>
  <c r="A469" i="1"/>
  <c r="B469" i="1"/>
  <c r="C469" i="1"/>
  <c r="D469" i="1"/>
  <c r="E469" i="1"/>
  <c r="H469" i="1"/>
  <c r="I469" i="1"/>
  <c r="J469" i="1"/>
  <c r="K469" i="1"/>
  <c r="A470" i="1"/>
  <c r="B470" i="1"/>
  <c r="C470" i="1"/>
  <c r="D470" i="1"/>
  <c r="E470" i="1"/>
  <c r="H470" i="1"/>
  <c r="I470" i="1"/>
  <c r="J470" i="1"/>
  <c r="K470" i="1"/>
  <c r="A471" i="1"/>
  <c r="B471" i="1"/>
  <c r="C471" i="1"/>
  <c r="D471" i="1"/>
  <c r="E471" i="1"/>
  <c r="H471" i="1"/>
  <c r="I471" i="1"/>
  <c r="J471" i="1"/>
  <c r="K471" i="1"/>
  <c r="A472" i="1"/>
  <c r="B472" i="1"/>
  <c r="C472" i="1"/>
  <c r="D472" i="1"/>
  <c r="E472" i="1"/>
  <c r="H472" i="1"/>
  <c r="I472" i="1"/>
  <c r="J472" i="1"/>
  <c r="K472" i="1"/>
  <c r="A473" i="1"/>
  <c r="B473" i="1"/>
  <c r="C473" i="1"/>
  <c r="D473" i="1"/>
  <c r="E473" i="1"/>
  <c r="H473" i="1"/>
  <c r="I473" i="1"/>
  <c r="J473" i="1"/>
  <c r="K473" i="1"/>
  <c r="A474" i="1"/>
  <c r="B474" i="1"/>
  <c r="C474" i="1"/>
  <c r="D474" i="1"/>
  <c r="E474" i="1"/>
  <c r="H474" i="1"/>
  <c r="I474" i="1"/>
  <c r="J474" i="1"/>
  <c r="K474" i="1"/>
  <c r="A419" i="1"/>
  <c r="B419" i="1"/>
  <c r="C419" i="1"/>
  <c r="D419" i="1"/>
  <c r="E419" i="1"/>
  <c r="H419" i="1"/>
  <c r="I419" i="1"/>
  <c r="J419" i="1"/>
  <c r="K419" i="1"/>
  <c r="A420" i="1"/>
  <c r="B420" i="1"/>
  <c r="C420" i="1"/>
  <c r="D420" i="1"/>
  <c r="E420" i="1"/>
  <c r="H420" i="1"/>
  <c r="I420" i="1"/>
  <c r="J420" i="1"/>
  <c r="K420" i="1"/>
  <c r="A421" i="1"/>
  <c r="B421" i="1"/>
  <c r="C421" i="1"/>
  <c r="D421" i="1"/>
  <c r="E421" i="1"/>
  <c r="H421" i="1"/>
  <c r="I421" i="1"/>
  <c r="J421" i="1"/>
  <c r="K421" i="1"/>
  <c r="A422" i="1"/>
  <c r="B422" i="1"/>
  <c r="C422" i="1"/>
  <c r="D422" i="1"/>
  <c r="E422" i="1"/>
  <c r="H422" i="1"/>
  <c r="I422" i="1"/>
  <c r="J422" i="1"/>
  <c r="K422" i="1"/>
  <c r="A423" i="1"/>
  <c r="B423" i="1"/>
  <c r="C423" i="1"/>
  <c r="D423" i="1"/>
  <c r="E423" i="1"/>
  <c r="H423" i="1"/>
  <c r="I423" i="1"/>
  <c r="J423" i="1"/>
  <c r="K423" i="1"/>
  <c r="A424" i="1"/>
  <c r="B424" i="1"/>
  <c r="C424" i="1"/>
  <c r="D424" i="1"/>
  <c r="E424" i="1"/>
  <c r="H424" i="1"/>
  <c r="I424" i="1"/>
  <c r="J424" i="1"/>
  <c r="K424" i="1"/>
  <c r="A425" i="1"/>
  <c r="B425" i="1"/>
  <c r="C425" i="1"/>
  <c r="D425" i="1"/>
  <c r="E425" i="1"/>
  <c r="H425" i="1"/>
  <c r="I425" i="1"/>
  <c r="J425" i="1"/>
  <c r="K425" i="1"/>
  <c r="A426" i="1"/>
  <c r="B426" i="1"/>
  <c r="C426" i="1"/>
  <c r="D426" i="1"/>
  <c r="E426" i="1"/>
  <c r="H426" i="1"/>
  <c r="I426" i="1"/>
  <c r="J426" i="1"/>
  <c r="K426" i="1"/>
  <c r="A427" i="1"/>
  <c r="G427" i="1" s="1" a="1"/>
  <c r="G427" i="1" s="1"/>
  <c r="B427" i="1"/>
  <c r="C427" i="1"/>
  <c r="D427" i="1"/>
  <c r="E427" i="1"/>
  <c r="H427" i="1"/>
  <c r="I427" i="1"/>
  <c r="J427" i="1"/>
  <c r="K427" i="1"/>
  <c r="A428" i="1"/>
  <c r="B428" i="1"/>
  <c r="C428" i="1"/>
  <c r="D428" i="1"/>
  <c r="E428" i="1"/>
  <c r="H428" i="1"/>
  <c r="I428" i="1"/>
  <c r="G428" i="1" s="1" a="1"/>
  <c r="G428" i="1" s="1"/>
  <c r="J428" i="1"/>
  <c r="K428" i="1"/>
  <c r="A429" i="1"/>
  <c r="F429" i="1" s="1" a="1"/>
  <c r="F429" i="1" s="1"/>
  <c r="B429" i="1"/>
  <c r="C429" i="1"/>
  <c r="D429" i="1"/>
  <c r="E429" i="1"/>
  <c r="H429" i="1"/>
  <c r="I429" i="1"/>
  <c r="J429" i="1"/>
  <c r="K429" i="1"/>
  <c r="A430" i="1"/>
  <c r="B430" i="1"/>
  <c r="C430" i="1"/>
  <c r="D430" i="1"/>
  <c r="E430" i="1"/>
  <c r="H430" i="1"/>
  <c r="I430" i="1"/>
  <c r="J430" i="1"/>
  <c r="K430" i="1"/>
  <c r="A431" i="1"/>
  <c r="B431" i="1"/>
  <c r="C431" i="1"/>
  <c r="D431" i="1"/>
  <c r="E431" i="1"/>
  <c r="H431" i="1"/>
  <c r="I431" i="1"/>
  <c r="J431" i="1"/>
  <c r="K431" i="1"/>
  <c r="A432" i="1"/>
  <c r="B432" i="1"/>
  <c r="C432" i="1"/>
  <c r="D432" i="1"/>
  <c r="E432" i="1"/>
  <c r="H432" i="1"/>
  <c r="I432" i="1"/>
  <c r="J432" i="1"/>
  <c r="K432" i="1"/>
  <c r="A433" i="1"/>
  <c r="F433" i="1" s="1" a="1"/>
  <c r="F433" i="1" s="1"/>
  <c r="B433" i="1"/>
  <c r="C433" i="1"/>
  <c r="D433" i="1"/>
  <c r="E433" i="1"/>
  <c r="H433" i="1"/>
  <c r="I433" i="1"/>
  <c r="J433" i="1"/>
  <c r="K433" i="1"/>
  <c r="A434" i="1"/>
  <c r="B434" i="1"/>
  <c r="C434" i="1"/>
  <c r="D434" i="1"/>
  <c r="E434" i="1"/>
  <c r="H434" i="1"/>
  <c r="I434" i="1"/>
  <c r="J434" i="1"/>
  <c r="K434" i="1"/>
  <c r="A435" i="1"/>
  <c r="B435" i="1"/>
  <c r="C435" i="1"/>
  <c r="D435" i="1"/>
  <c r="E435" i="1"/>
  <c r="H435" i="1"/>
  <c r="I435" i="1"/>
  <c r="G435" i="1" s="1" a="1"/>
  <c r="G435" i="1" s="1"/>
  <c r="J435" i="1"/>
  <c r="K435" i="1"/>
  <c r="A436" i="1"/>
  <c r="B436" i="1"/>
  <c r="C436" i="1"/>
  <c r="D436" i="1"/>
  <c r="E436" i="1"/>
  <c r="H436" i="1"/>
  <c r="I436" i="1"/>
  <c r="J436" i="1"/>
  <c r="K436" i="1"/>
  <c r="A437" i="1"/>
  <c r="B437" i="1"/>
  <c r="C437" i="1"/>
  <c r="D437" i="1"/>
  <c r="E437" i="1"/>
  <c r="H437" i="1"/>
  <c r="I437" i="1"/>
  <c r="G437" i="1" s="1" a="1"/>
  <c r="G437" i="1" s="1"/>
  <c r="J437" i="1"/>
  <c r="K437" i="1"/>
  <c r="A438" i="1"/>
  <c r="B438" i="1"/>
  <c r="C438" i="1"/>
  <c r="D438" i="1"/>
  <c r="E438" i="1"/>
  <c r="H438" i="1"/>
  <c r="I438" i="1"/>
  <c r="J438" i="1"/>
  <c r="K438" i="1"/>
  <c r="A439" i="1"/>
  <c r="B439" i="1"/>
  <c r="C439" i="1"/>
  <c r="D439" i="1"/>
  <c r="E439" i="1"/>
  <c r="H439" i="1"/>
  <c r="I439" i="1"/>
  <c r="J439" i="1"/>
  <c r="K439" i="1"/>
  <c r="A440" i="1"/>
  <c r="B440" i="1"/>
  <c r="C440" i="1"/>
  <c r="D440" i="1"/>
  <c r="E440" i="1"/>
  <c r="H440" i="1"/>
  <c r="I440" i="1"/>
  <c r="J440" i="1"/>
  <c r="K440" i="1"/>
  <c r="A441" i="1"/>
  <c r="F441" i="1" s="1" a="1"/>
  <c r="F441" i="1" s="1"/>
  <c r="B441" i="1"/>
  <c r="C441" i="1"/>
  <c r="D441" i="1"/>
  <c r="E441" i="1"/>
  <c r="H441" i="1"/>
  <c r="I441" i="1"/>
  <c r="J441" i="1"/>
  <c r="K441" i="1"/>
  <c r="A442" i="1"/>
  <c r="B442" i="1"/>
  <c r="C442" i="1"/>
  <c r="D442" i="1"/>
  <c r="E442" i="1"/>
  <c r="H442" i="1"/>
  <c r="I442" i="1"/>
  <c r="J442" i="1"/>
  <c r="K442" i="1"/>
  <c r="A443" i="1"/>
  <c r="B443" i="1"/>
  <c r="C443" i="1"/>
  <c r="D443" i="1"/>
  <c r="E443" i="1"/>
  <c r="H443" i="1"/>
  <c r="I443" i="1"/>
  <c r="J443" i="1"/>
  <c r="K443" i="1"/>
  <c r="A444" i="1"/>
  <c r="B444" i="1"/>
  <c r="C444" i="1"/>
  <c r="D444" i="1"/>
  <c r="E444" i="1"/>
  <c r="H444" i="1"/>
  <c r="I444" i="1"/>
  <c r="J444" i="1"/>
  <c r="K444" i="1"/>
  <c r="A445" i="1"/>
  <c r="B445" i="1"/>
  <c r="C445" i="1"/>
  <c r="D445" i="1"/>
  <c r="E445" i="1"/>
  <c r="H445" i="1"/>
  <c r="I445" i="1"/>
  <c r="J445" i="1"/>
  <c r="K445" i="1"/>
  <c r="A446" i="1"/>
  <c r="B446" i="1"/>
  <c r="C446" i="1"/>
  <c r="D446" i="1"/>
  <c r="E446" i="1"/>
  <c r="H446" i="1"/>
  <c r="I446" i="1"/>
  <c r="J446" i="1"/>
  <c r="K446" i="1"/>
  <c r="A447" i="1"/>
  <c r="B447" i="1"/>
  <c r="C447" i="1"/>
  <c r="D447" i="1"/>
  <c r="E447" i="1"/>
  <c r="H447" i="1"/>
  <c r="I447" i="1"/>
  <c r="J447" i="1"/>
  <c r="K447" i="1"/>
  <c r="A448" i="1"/>
  <c r="B448" i="1"/>
  <c r="C448" i="1"/>
  <c r="D448" i="1"/>
  <c r="E448" i="1"/>
  <c r="H448" i="1"/>
  <c r="I448" i="1"/>
  <c r="J448" i="1"/>
  <c r="K448" i="1"/>
  <c r="A449" i="1"/>
  <c r="B449" i="1"/>
  <c r="C449" i="1"/>
  <c r="D449" i="1"/>
  <c r="E449" i="1"/>
  <c r="H449" i="1"/>
  <c r="I449" i="1"/>
  <c r="J449" i="1"/>
  <c r="K449" i="1"/>
  <c r="A450" i="1"/>
  <c r="B450" i="1"/>
  <c r="C450" i="1"/>
  <c r="D450" i="1"/>
  <c r="E450" i="1"/>
  <c r="H450" i="1"/>
  <c r="I450" i="1"/>
  <c r="J450" i="1"/>
  <c r="K450" i="1"/>
  <c r="A451" i="1"/>
  <c r="B451" i="1"/>
  <c r="C451" i="1"/>
  <c r="D451" i="1"/>
  <c r="E451" i="1"/>
  <c r="H451" i="1"/>
  <c r="F451" i="1" s="1" a="1"/>
  <c r="F451" i="1" s="1"/>
  <c r="I451" i="1"/>
  <c r="J451" i="1"/>
  <c r="K451" i="1"/>
  <c r="A452" i="1"/>
  <c r="B452" i="1"/>
  <c r="C452" i="1"/>
  <c r="D452" i="1"/>
  <c r="E452" i="1"/>
  <c r="H452" i="1"/>
  <c r="I452" i="1"/>
  <c r="J452" i="1"/>
  <c r="K452" i="1"/>
  <c r="A453" i="1"/>
  <c r="B453" i="1"/>
  <c r="C453" i="1"/>
  <c r="D453" i="1"/>
  <c r="E453" i="1"/>
  <c r="H453" i="1"/>
  <c r="I453" i="1"/>
  <c r="J453" i="1"/>
  <c r="K453" i="1"/>
  <c r="A454" i="1"/>
  <c r="B454" i="1"/>
  <c r="C454" i="1"/>
  <c r="D454" i="1"/>
  <c r="E454" i="1"/>
  <c r="H454" i="1"/>
  <c r="I454" i="1"/>
  <c r="J454" i="1"/>
  <c r="K454" i="1"/>
  <c r="A455" i="1"/>
  <c r="B455" i="1"/>
  <c r="C455" i="1"/>
  <c r="D455" i="1"/>
  <c r="E455" i="1"/>
  <c r="H455" i="1"/>
  <c r="I455" i="1"/>
  <c r="J455" i="1"/>
  <c r="K455" i="1"/>
  <c r="A456" i="1"/>
  <c r="B456" i="1"/>
  <c r="C456" i="1"/>
  <c r="D456" i="1"/>
  <c r="E456" i="1"/>
  <c r="H456" i="1"/>
  <c r="I456" i="1"/>
  <c r="J456" i="1"/>
  <c r="K456" i="1"/>
  <c r="A1937" i="1"/>
  <c r="F1937" i="1" s="1" a="1"/>
  <c r="F1937" i="1" s="1"/>
  <c r="B1937" i="1"/>
  <c r="C1937" i="1"/>
  <c r="D1937" i="1"/>
  <c r="E1937" i="1"/>
  <c r="H1937" i="1"/>
  <c r="I1937" i="1"/>
  <c r="J1937" i="1"/>
  <c r="K1937" i="1"/>
  <c r="A1938" i="1"/>
  <c r="B1938" i="1"/>
  <c r="C1938" i="1"/>
  <c r="D1938" i="1"/>
  <c r="E1938" i="1"/>
  <c r="H1938" i="1"/>
  <c r="I1938" i="1"/>
  <c r="J1938" i="1"/>
  <c r="K1938" i="1"/>
  <c r="A1939" i="1"/>
  <c r="F1939" i="1" s="1" a="1"/>
  <c r="F1939" i="1" s="1"/>
  <c r="B1939" i="1"/>
  <c r="C1939" i="1"/>
  <c r="D1939" i="1"/>
  <c r="E1939" i="1"/>
  <c r="H1939" i="1"/>
  <c r="I1939" i="1"/>
  <c r="J1939" i="1"/>
  <c r="K1939" i="1"/>
  <c r="A1940" i="1"/>
  <c r="B1940" i="1"/>
  <c r="C1940" i="1"/>
  <c r="D1940" i="1"/>
  <c r="E1940" i="1"/>
  <c r="H1940" i="1"/>
  <c r="I1940" i="1"/>
  <c r="J1940" i="1"/>
  <c r="K1940" i="1"/>
  <c r="A1941" i="1"/>
  <c r="G1941" i="1" s="1" a="1"/>
  <c r="G1941" i="1" s="1"/>
  <c r="B1941" i="1"/>
  <c r="C1941" i="1"/>
  <c r="D1941" i="1"/>
  <c r="E1941" i="1"/>
  <c r="H1941" i="1"/>
  <c r="I1941" i="1"/>
  <c r="J1941" i="1"/>
  <c r="K1941" i="1"/>
  <c r="A1942" i="1"/>
  <c r="B1942" i="1"/>
  <c r="C1942" i="1"/>
  <c r="D1942" i="1"/>
  <c r="E1942" i="1"/>
  <c r="H1942" i="1"/>
  <c r="I1942" i="1"/>
  <c r="J1942" i="1"/>
  <c r="K1942" i="1"/>
  <c r="A457" i="1"/>
  <c r="B457" i="1"/>
  <c r="C457" i="1"/>
  <c r="D457" i="1"/>
  <c r="E457" i="1"/>
  <c r="H457" i="1"/>
  <c r="I457" i="1"/>
  <c r="J457" i="1"/>
  <c r="K457" i="1"/>
  <c r="A458" i="1"/>
  <c r="B458" i="1"/>
  <c r="C458" i="1"/>
  <c r="D458" i="1"/>
  <c r="E458" i="1"/>
  <c r="H458" i="1"/>
  <c r="I458" i="1"/>
  <c r="J458" i="1"/>
  <c r="K458" i="1"/>
  <c r="A459" i="1"/>
  <c r="B459" i="1"/>
  <c r="C459" i="1"/>
  <c r="D459" i="1"/>
  <c r="E459" i="1"/>
  <c r="H459" i="1"/>
  <c r="I459" i="1"/>
  <c r="J459" i="1"/>
  <c r="K459" i="1"/>
  <c r="A460" i="1"/>
  <c r="B460" i="1"/>
  <c r="C460" i="1"/>
  <c r="D460" i="1"/>
  <c r="E460" i="1"/>
  <c r="H460" i="1"/>
  <c r="I460" i="1"/>
  <c r="J460" i="1"/>
  <c r="K460" i="1"/>
  <c r="A461" i="1"/>
  <c r="B461" i="1"/>
  <c r="C461" i="1"/>
  <c r="D461" i="1"/>
  <c r="E461" i="1"/>
  <c r="H461" i="1"/>
  <c r="I461" i="1"/>
  <c r="G461" i="1" s="1" a="1"/>
  <c r="G461" i="1" s="1"/>
  <c r="J461" i="1"/>
  <c r="K461" i="1"/>
  <c r="A462" i="1"/>
  <c r="B462" i="1"/>
  <c r="C462" i="1"/>
  <c r="D462" i="1"/>
  <c r="E462" i="1"/>
  <c r="H462" i="1"/>
  <c r="I462" i="1"/>
  <c r="J462" i="1"/>
  <c r="K462" i="1"/>
  <c r="A463" i="1"/>
  <c r="B463" i="1"/>
  <c r="C463" i="1"/>
  <c r="D463" i="1"/>
  <c r="E463" i="1"/>
  <c r="H463" i="1"/>
  <c r="I463" i="1"/>
  <c r="J463" i="1"/>
  <c r="K463" i="1"/>
  <c r="A464" i="1"/>
  <c r="B464" i="1"/>
  <c r="C464" i="1"/>
  <c r="D464" i="1"/>
  <c r="E464" i="1"/>
  <c r="H464" i="1"/>
  <c r="I464" i="1"/>
  <c r="J464" i="1"/>
  <c r="K464" i="1"/>
  <c r="A465" i="1"/>
  <c r="B465" i="1"/>
  <c r="C465" i="1"/>
  <c r="D465" i="1"/>
  <c r="E465" i="1"/>
  <c r="H465" i="1"/>
  <c r="I465" i="1"/>
  <c r="J465" i="1"/>
  <c r="K465" i="1"/>
  <c r="A466" i="1"/>
  <c r="B466" i="1"/>
  <c r="C466" i="1"/>
  <c r="D466" i="1"/>
  <c r="E466" i="1"/>
  <c r="H466" i="1"/>
  <c r="I466" i="1"/>
  <c r="J466" i="1"/>
  <c r="K466" i="1"/>
  <c r="A475" i="1"/>
  <c r="B475" i="1"/>
  <c r="C475" i="1"/>
  <c r="D475" i="1"/>
  <c r="E475" i="1"/>
  <c r="H475" i="1"/>
  <c r="I475" i="1"/>
  <c r="J475" i="1"/>
  <c r="K475" i="1"/>
  <c r="A476" i="1"/>
  <c r="B476" i="1"/>
  <c r="C476" i="1"/>
  <c r="D476" i="1"/>
  <c r="E476" i="1"/>
  <c r="H476" i="1"/>
  <c r="I476" i="1"/>
  <c r="J476" i="1"/>
  <c r="K476" i="1"/>
  <c r="A477" i="1"/>
  <c r="B477" i="1"/>
  <c r="C477" i="1"/>
  <c r="D477" i="1"/>
  <c r="E477" i="1"/>
  <c r="H477" i="1"/>
  <c r="I477" i="1"/>
  <c r="J477" i="1"/>
  <c r="K477" i="1"/>
  <c r="A478" i="1"/>
  <c r="B478" i="1"/>
  <c r="C478" i="1"/>
  <c r="D478" i="1"/>
  <c r="E478" i="1"/>
  <c r="H478" i="1"/>
  <c r="I478" i="1"/>
  <c r="J478" i="1"/>
  <c r="K478" i="1"/>
  <c r="A479" i="1"/>
  <c r="B479" i="1"/>
  <c r="C479" i="1"/>
  <c r="D479" i="1"/>
  <c r="E479" i="1"/>
  <c r="H479" i="1"/>
  <c r="I479" i="1"/>
  <c r="J479" i="1"/>
  <c r="K479" i="1"/>
  <c r="A480" i="1"/>
  <c r="B480" i="1"/>
  <c r="C480" i="1"/>
  <c r="D480" i="1"/>
  <c r="E480" i="1"/>
  <c r="H480" i="1"/>
  <c r="I480" i="1"/>
  <c r="J480" i="1"/>
  <c r="K480" i="1"/>
  <c r="A481" i="1"/>
  <c r="B481" i="1"/>
  <c r="C481" i="1"/>
  <c r="D481" i="1"/>
  <c r="E481" i="1"/>
  <c r="H481" i="1"/>
  <c r="I481" i="1"/>
  <c r="J481" i="1"/>
  <c r="K481" i="1"/>
  <c r="A482" i="1"/>
  <c r="B482" i="1"/>
  <c r="C482" i="1"/>
  <c r="D482" i="1"/>
  <c r="E482" i="1"/>
  <c r="H482" i="1"/>
  <c r="I482" i="1"/>
  <c r="J482" i="1"/>
  <c r="K482" i="1"/>
  <c r="A483" i="1"/>
  <c r="B483" i="1"/>
  <c r="C483" i="1"/>
  <c r="D483" i="1"/>
  <c r="E483" i="1"/>
  <c r="H483" i="1"/>
  <c r="I483" i="1"/>
  <c r="J483" i="1"/>
  <c r="K483" i="1"/>
  <c r="A1285" i="1"/>
  <c r="G1285" i="1" s="1" a="1"/>
  <c r="G1285" i="1" s="1"/>
  <c r="B1285" i="1"/>
  <c r="C1285" i="1"/>
  <c r="D1285" i="1"/>
  <c r="E1285" i="1"/>
  <c r="H1285" i="1"/>
  <c r="I1285" i="1"/>
  <c r="J1285" i="1"/>
  <c r="K1285" i="1"/>
  <c r="A1286" i="1"/>
  <c r="B1286" i="1"/>
  <c r="C1286" i="1"/>
  <c r="D1286" i="1"/>
  <c r="E1286" i="1"/>
  <c r="H1286" i="1"/>
  <c r="I1286" i="1"/>
  <c r="J1286" i="1"/>
  <c r="K1286" i="1"/>
  <c r="A1342" i="1"/>
  <c r="B1342" i="1"/>
  <c r="C1342" i="1"/>
  <c r="D1342" i="1"/>
  <c r="E1342" i="1"/>
  <c r="H1342" i="1"/>
  <c r="I1342" i="1"/>
  <c r="J1342" i="1"/>
  <c r="K1342" i="1"/>
  <c r="A487" i="1"/>
  <c r="B487" i="1"/>
  <c r="C487" i="1"/>
  <c r="D487" i="1"/>
  <c r="E487" i="1"/>
  <c r="H487" i="1"/>
  <c r="I487" i="1"/>
  <c r="J487" i="1"/>
  <c r="K487" i="1"/>
  <c r="A488" i="1"/>
  <c r="B488" i="1"/>
  <c r="C488" i="1"/>
  <c r="D488" i="1"/>
  <c r="E488" i="1"/>
  <c r="H488" i="1"/>
  <c r="I488" i="1"/>
  <c r="J488" i="1"/>
  <c r="K488" i="1"/>
  <c r="A579" i="1"/>
  <c r="G579" i="1" s="1" a="1"/>
  <c r="G579" i="1" s="1"/>
  <c r="B579" i="1"/>
  <c r="C579" i="1"/>
  <c r="D579" i="1"/>
  <c r="E579" i="1"/>
  <c r="H579" i="1"/>
  <c r="I579" i="1"/>
  <c r="J579" i="1"/>
  <c r="K579" i="1"/>
  <c r="A492" i="1"/>
  <c r="B492" i="1"/>
  <c r="C492" i="1"/>
  <c r="D492" i="1"/>
  <c r="E492" i="1"/>
  <c r="H492" i="1"/>
  <c r="I492" i="1"/>
  <c r="J492" i="1"/>
  <c r="K492" i="1"/>
  <c r="A493" i="1"/>
  <c r="B493" i="1"/>
  <c r="C493" i="1"/>
  <c r="D493" i="1"/>
  <c r="E493" i="1"/>
  <c r="H493" i="1"/>
  <c r="I493" i="1"/>
  <c r="J493" i="1"/>
  <c r="K493" i="1"/>
  <c r="A494" i="1"/>
  <c r="B494" i="1"/>
  <c r="C494" i="1"/>
  <c r="D494" i="1"/>
  <c r="E494" i="1"/>
  <c r="H494" i="1"/>
  <c r="I494" i="1"/>
  <c r="J494" i="1"/>
  <c r="K494" i="1"/>
  <c r="A495" i="1"/>
  <c r="B495" i="1"/>
  <c r="C495" i="1"/>
  <c r="D495" i="1"/>
  <c r="E495" i="1"/>
  <c r="H495" i="1"/>
  <c r="I495" i="1"/>
  <c r="J495" i="1"/>
  <c r="K495" i="1"/>
  <c r="A496" i="1"/>
  <c r="B496" i="1"/>
  <c r="C496" i="1"/>
  <c r="D496" i="1"/>
  <c r="E496" i="1"/>
  <c r="H496" i="1"/>
  <c r="I496" i="1"/>
  <c r="J496" i="1"/>
  <c r="K496" i="1"/>
  <c r="A497" i="1"/>
  <c r="B497" i="1"/>
  <c r="C497" i="1"/>
  <c r="D497" i="1"/>
  <c r="E497" i="1"/>
  <c r="H497" i="1"/>
  <c r="I497" i="1"/>
  <c r="J497" i="1"/>
  <c r="K497" i="1"/>
  <c r="A498" i="1"/>
  <c r="B498" i="1"/>
  <c r="C498" i="1"/>
  <c r="D498" i="1"/>
  <c r="E498" i="1"/>
  <c r="H498" i="1"/>
  <c r="I498" i="1"/>
  <c r="J498" i="1"/>
  <c r="K498" i="1"/>
  <c r="A499" i="1"/>
  <c r="B499" i="1"/>
  <c r="C499" i="1"/>
  <c r="D499" i="1"/>
  <c r="E499" i="1"/>
  <c r="H499" i="1"/>
  <c r="I499" i="1"/>
  <c r="J499" i="1"/>
  <c r="K499" i="1"/>
  <c r="A500" i="1"/>
  <c r="B500" i="1"/>
  <c r="C500" i="1"/>
  <c r="D500" i="1"/>
  <c r="E500" i="1"/>
  <c r="H500" i="1"/>
  <c r="I500" i="1"/>
  <c r="J500" i="1"/>
  <c r="K500" i="1"/>
  <c r="A501" i="1"/>
  <c r="B501" i="1"/>
  <c r="C501" i="1"/>
  <c r="D501" i="1"/>
  <c r="E501" i="1"/>
  <c r="H501" i="1"/>
  <c r="I501" i="1"/>
  <c r="J501" i="1"/>
  <c r="K501" i="1"/>
  <c r="A504" i="1"/>
  <c r="B504" i="1"/>
  <c r="C504" i="1"/>
  <c r="D504" i="1"/>
  <c r="E504" i="1"/>
  <c r="H504" i="1"/>
  <c r="I504" i="1"/>
  <c r="J504" i="1"/>
  <c r="K504" i="1"/>
  <c r="A505" i="1"/>
  <c r="B505" i="1"/>
  <c r="C505" i="1"/>
  <c r="D505" i="1"/>
  <c r="E505" i="1"/>
  <c r="H505" i="1"/>
  <c r="I505" i="1"/>
  <c r="J505" i="1"/>
  <c r="K505" i="1"/>
  <c r="A506" i="1"/>
  <c r="B506" i="1"/>
  <c r="C506" i="1"/>
  <c r="D506" i="1"/>
  <c r="E506" i="1"/>
  <c r="H506" i="1"/>
  <c r="I506" i="1"/>
  <c r="J506" i="1"/>
  <c r="K506" i="1"/>
  <c r="A507" i="1"/>
  <c r="B507" i="1"/>
  <c r="C507" i="1"/>
  <c r="D507" i="1"/>
  <c r="E507" i="1"/>
  <c r="H507" i="1"/>
  <c r="I507" i="1"/>
  <c r="J507" i="1"/>
  <c r="K507" i="1"/>
  <c r="A508" i="1"/>
  <c r="G508" i="1" s="1" a="1"/>
  <c r="G508" i="1" s="1"/>
  <c r="B508" i="1"/>
  <c r="C508" i="1"/>
  <c r="D508" i="1"/>
  <c r="E508" i="1"/>
  <c r="H508" i="1"/>
  <c r="I508" i="1"/>
  <c r="J508" i="1"/>
  <c r="K508" i="1"/>
  <c r="A509" i="1"/>
  <c r="B509" i="1"/>
  <c r="C509" i="1"/>
  <c r="D509" i="1"/>
  <c r="E509" i="1"/>
  <c r="H509" i="1"/>
  <c r="I509" i="1"/>
  <c r="J509" i="1"/>
  <c r="K509" i="1"/>
  <c r="A503" i="1"/>
  <c r="B503" i="1"/>
  <c r="C503" i="1"/>
  <c r="D503" i="1"/>
  <c r="E503" i="1"/>
  <c r="H503" i="1"/>
  <c r="I503" i="1"/>
  <c r="J503" i="1"/>
  <c r="K503" i="1"/>
  <c r="A510" i="1"/>
  <c r="B510" i="1"/>
  <c r="C510" i="1"/>
  <c r="D510" i="1"/>
  <c r="E510" i="1"/>
  <c r="H510" i="1"/>
  <c r="I510" i="1"/>
  <c r="J510" i="1"/>
  <c r="K510" i="1"/>
  <c r="A523" i="1"/>
  <c r="B523" i="1"/>
  <c r="C523" i="1"/>
  <c r="D523" i="1"/>
  <c r="E523" i="1"/>
  <c r="H523" i="1"/>
  <c r="I523" i="1"/>
  <c r="J523" i="1"/>
  <c r="K523" i="1"/>
  <c r="A524" i="1"/>
  <c r="B524" i="1"/>
  <c r="C524" i="1"/>
  <c r="D524" i="1"/>
  <c r="E524" i="1"/>
  <c r="H524" i="1"/>
  <c r="I524" i="1"/>
  <c r="J524" i="1"/>
  <c r="K524" i="1"/>
  <c r="A559" i="1"/>
  <c r="B559" i="1"/>
  <c r="C559" i="1"/>
  <c r="D559" i="1"/>
  <c r="E559" i="1"/>
  <c r="H559" i="1"/>
  <c r="I559" i="1"/>
  <c r="J559" i="1"/>
  <c r="K559" i="1"/>
  <c r="A560" i="1"/>
  <c r="B560" i="1"/>
  <c r="C560" i="1"/>
  <c r="D560" i="1"/>
  <c r="E560" i="1"/>
  <c r="H560" i="1"/>
  <c r="I560" i="1"/>
  <c r="J560" i="1"/>
  <c r="K560" i="1"/>
  <c r="A561" i="1"/>
  <c r="B561" i="1"/>
  <c r="C561" i="1"/>
  <c r="D561" i="1"/>
  <c r="E561" i="1"/>
  <c r="H561" i="1"/>
  <c r="I561" i="1"/>
  <c r="J561" i="1"/>
  <c r="K561" i="1"/>
  <c r="A562" i="1"/>
  <c r="B562" i="1"/>
  <c r="C562" i="1"/>
  <c r="D562" i="1"/>
  <c r="E562" i="1"/>
  <c r="H562" i="1"/>
  <c r="I562" i="1"/>
  <c r="J562" i="1"/>
  <c r="K562" i="1"/>
  <c r="A563" i="1"/>
  <c r="B563" i="1"/>
  <c r="C563" i="1"/>
  <c r="D563" i="1"/>
  <c r="E563" i="1"/>
  <c r="H563" i="1"/>
  <c r="I563" i="1"/>
  <c r="J563" i="1"/>
  <c r="K563" i="1"/>
  <c r="A511" i="1"/>
  <c r="B511" i="1"/>
  <c r="C511" i="1"/>
  <c r="D511" i="1"/>
  <c r="E511" i="1"/>
  <c r="H511" i="1"/>
  <c r="I511" i="1"/>
  <c r="J511" i="1"/>
  <c r="K511" i="1"/>
  <c r="A512" i="1"/>
  <c r="B512" i="1"/>
  <c r="C512" i="1"/>
  <c r="D512" i="1"/>
  <c r="E512" i="1"/>
  <c r="H512" i="1"/>
  <c r="I512" i="1"/>
  <c r="J512" i="1"/>
  <c r="K512" i="1"/>
  <c r="A513" i="1"/>
  <c r="B513" i="1"/>
  <c r="C513" i="1"/>
  <c r="D513" i="1"/>
  <c r="E513" i="1"/>
  <c r="H513" i="1"/>
  <c r="I513" i="1"/>
  <c r="J513" i="1"/>
  <c r="K513" i="1"/>
  <c r="A514" i="1"/>
  <c r="B514" i="1"/>
  <c r="C514" i="1"/>
  <c r="D514" i="1"/>
  <c r="E514" i="1"/>
  <c r="H514" i="1"/>
  <c r="I514" i="1"/>
  <c r="J514" i="1"/>
  <c r="K514" i="1"/>
  <c r="A515" i="1"/>
  <c r="B515" i="1"/>
  <c r="C515" i="1"/>
  <c r="D515" i="1"/>
  <c r="E515" i="1"/>
  <c r="H515" i="1"/>
  <c r="I515" i="1"/>
  <c r="J515" i="1"/>
  <c r="K515" i="1"/>
  <c r="A516" i="1"/>
  <c r="B516" i="1"/>
  <c r="C516" i="1"/>
  <c r="D516" i="1"/>
  <c r="E516" i="1"/>
  <c r="H516" i="1"/>
  <c r="I516" i="1"/>
  <c r="J516" i="1"/>
  <c r="K516" i="1"/>
  <c r="A517" i="1"/>
  <c r="B517" i="1"/>
  <c r="C517" i="1"/>
  <c r="D517" i="1"/>
  <c r="E517" i="1"/>
  <c r="H517" i="1"/>
  <c r="I517" i="1"/>
  <c r="J517" i="1"/>
  <c r="K517" i="1"/>
  <c r="A518" i="1"/>
  <c r="B518" i="1"/>
  <c r="C518" i="1"/>
  <c r="D518" i="1"/>
  <c r="E518" i="1"/>
  <c r="H518" i="1"/>
  <c r="I518" i="1"/>
  <c r="J518" i="1"/>
  <c r="K518" i="1"/>
  <c r="A519" i="1"/>
  <c r="B519" i="1"/>
  <c r="C519" i="1"/>
  <c r="D519" i="1"/>
  <c r="E519" i="1"/>
  <c r="H519" i="1"/>
  <c r="I519" i="1"/>
  <c r="J519" i="1"/>
  <c r="K519" i="1"/>
  <c r="A520" i="1"/>
  <c r="B520" i="1"/>
  <c r="C520" i="1"/>
  <c r="D520" i="1"/>
  <c r="E520" i="1"/>
  <c r="H520" i="1"/>
  <c r="I520" i="1"/>
  <c r="J520" i="1"/>
  <c r="K520" i="1"/>
  <c r="A521" i="1"/>
  <c r="B521" i="1"/>
  <c r="C521" i="1"/>
  <c r="D521" i="1"/>
  <c r="E521" i="1"/>
  <c r="H521" i="1"/>
  <c r="I521" i="1"/>
  <c r="J521" i="1"/>
  <c r="K521" i="1"/>
  <c r="A522" i="1"/>
  <c r="B522" i="1"/>
  <c r="C522" i="1"/>
  <c r="D522" i="1"/>
  <c r="E522" i="1"/>
  <c r="H522" i="1"/>
  <c r="I522" i="1"/>
  <c r="J522" i="1"/>
  <c r="K522" i="1"/>
  <c r="A525" i="1"/>
  <c r="B525" i="1"/>
  <c r="C525" i="1"/>
  <c r="D525" i="1"/>
  <c r="E525" i="1"/>
  <c r="H525" i="1"/>
  <c r="I525" i="1"/>
  <c r="J525" i="1"/>
  <c r="K525" i="1"/>
  <c r="A526" i="1"/>
  <c r="B526" i="1"/>
  <c r="C526" i="1"/>
  <c r="D526" i="1"/>
  <c r="E526" i="1"/>
  <c r="H526" i="1"/>
  <c r="I526" i="1"/>
  <c r="J526" i="1"/>
  <c r="K526" i="1"/>
  <c r="A527" i="1"/>
  <c r="B527" i="1"/>
  <c r="C527" i="1"/>
  <c r="D527" i="1"/>
  <c r="E527" i="1"/>
  <c r="H527" i="1"/>
  <c r="I527" i="1"/>
  <c r="J527" i="1"/>
  <c r="K527" i="1"/>
  <c r="A528" i="1"/>
  <c r="B528" i="1"/>
  <c r="C528" i="1"/>
  <c r="D528" i="1"/>
  <c r="E528" i="1"/>
  <c r="H528" i="1"/>
  <c r="I528" i="1"/>
  <c r="J528" i="1"/>
  <c r="K528" i="1"/>
  <c r="A529" i="1"/>
  <c r="B529" i="1"/>
  <c r="C529" i="1"/>
  <c r="D529" i="1"/>
  <c r="E529" i="1"/>
  <c r="H529" i="1"/>
  <c r="I529" i="1"/>
  <c r="J529" i="1"/>
  <c r="K529" i="1"/>
  <c r="A530" i="1"/>
  <c r="B530" i="1"/>
  <c r="C530" i="1"/>
  <c r="D530" i="1"/>
  <c r="E530" i="1"/>
  <c r="H530" i="1"/>
  <c r="I530" i="1"/>
  <c r="J530" i="1"/>
  <c r="K530" i="1"/>
  <c r="A531" i="1"/>
  <c r="B531" i="1"/>
  <c r="C531" i="1"/>
  <c r="D531" i="1"/>
  <c r="E531" i="1"/>
  <c r="H531" i="1"/>
  <c r="F531" i="1" s="1" a="1"/>
  <c r="F531" i="1" s="1"/>
  <c r="I531" i="1"/>
  <c r="J531" i="1"/>
  <c r="K531" i="1"/>
  <c r="A532" i="1"/>
  <c r="B532" i="1"/>
  <c r="C532" i="1"/>
  <c r="D532" i="1"/>
  <c r="E532" i="1"/>
  <c r="H532" i="1"/>
  <c r="I532" i="1"/>
  <c r="J532" i="1"/>
  <c r="K532" i="1"/>
  <c r="A533" i="1"/>
  <c r="B533" i="1"/>
  <c r="C533" i="1"/>
  <c r="D533" i="1"/>
  <c r="E533" i="1"/>
  <c r="H533" i="1"/>
  <c r="I533" i="1"/>
  <c r="J533" i="1"/>
  <c r="K533" i="1"/>
  <c r="A534" i="1"/>
  <c r="B534" i="1"/>
  <c r="C534" i="1"/>
  <c r="D534" i="1"/>
  <c r="E534" i="1"/>
  <c r="H534" i="1"/>
  <c r="I534" i="1"/>
  <c r="J534" i="1"/>
  <c r="K534" i="1"/>
  <c r="A535" i="1"/>
  <c r="B535" i="1"/>
  <c r="C535" i="1"/>
  <c r="D535" i="1"/>
  <c r="E535" i="1"/>
  <c r="H535" i="1"/>
  <c r="I535" i="1"/>
  <c r="J535" i="1"/>
  <c r="K535" i="1"/>
  <c r="A536" i="1"/>
  <c r="B536" i="1"/>
  <c r="C536" i="1"/>
  <c r="D536" i="1"/>
  <c r="E536" i="1"/>
  <c r="H536" i="1"/>
  <c r="I536" i="1"/>
  <c r="J536" i="1"/>
  <c r="K536" i="1"/>
  <c r="A537" i="1"/>
  <c r="B537" i="1"/>
  <c r="C537" i="1"/>
  <c r="D537" i="1"/>
  <c r="E537" i="1"/>
  <c r="H537" i="1"/>
  <c r="I537" i="1"/>
  <c r="J537" i="1"/>
  <c r="K537" i="1"/>
  <c r="A538" i="1"/>
  <c r="B538" i="1"/>
  <c r="C538" i="1"/>
  <c r="D538" i="1"/>
  <c r="E538" i="1"/>
  <c r="H538" i="1"/>
  <c r="I538" i="1"/>
  <c r="J538" i="1"/>
  <c r="K538" i="1"/>
  <c r="A539" i="1"/>
  <c r="B539" i="1"/>
  <c r="C539" i="1"/>
  <c r="D539" i="1"/>
  <c r="E539" i="1"/>
  <c r="H539" i="1"/>
  <c r="I539" i="1"/>
  <c r="J539" i="1"/>
  <c r="K539" i="1"/>
  <c r="A540" i="1"/>
  <c r="B540" i="1"/>
  <c r="C540" i="1"/>
  <c r="D540" i="1"/>
  <c r="E540" i="1"/>
  <c r="H540" i="1"/>
  <c r="I540" i="1"/>
  <c r="J540" i="1"/>
  <c r="K540" i="1"/>
  <c r="A541" i="1"/>
  <c r="B541" i="1"/>
  <c r="C541" i="1"/>
  <c r="D541" i="1"/>
  <c r="E541" i="1"/>
  <c r="H541" i="1"/>
  <c r="I541" i="1"/>
  <c r="J541" i="1"/>
  <c r="K541" i="1"/>
  <c r="A542" i="1"/>
  <c r="B542" i="1"/>
  <c r="C542" i="1"/>
  <c r="D542" i="1"/>
  <c r="E542" i="1"/>
  <c r="H542" i="1"/>
  <c r="I542" i="1"/>
  <c r="J542" i="1"/>
  <c r="K542" i="1"/>
  <c r="A543" i="1"/>
  <c r="B543" i="1"/>
  <c r="C543" i="1"/>
  <c r="D543" i="1"/>
  <c r="E543" i="1"/>
  <c r="H543" i="1"/>
  <c r="I543" i="1"/>
  <c r="J543" i="1"/>
  <c r="K543" i="1"/>
  <c r="A544" i="1"/>
  <c r="B544" i="1"/>
  <c r="C544" i="1"/>
  <c r="D544" i="1"/>
  <c r="E544" i="1"/>
  <c r="H544" i="1"/>
  <c r="I544" i="1"/>
  <c r="J544" i="1"/>
  <c r="K544" i="1"/>
  <c r="A545" i="1"/>
  <c r="B545" i="1"/>
  <c r="C545" i="1"/>
  <c r="D545" i="1"/>
  <c r="E545" i="1"/>
  <c r="H545" i="1"/>
  <c r="I545" i="1"/>
  <c r="J545" i="1"/>
  <c r="K545" i="1"/>
  <c r="A546" i="1"/>
  <c r="B546" i="1"/>
  <c r="C546" i="1"/>
  <c r="D546" i="1"/>
  <c r="E546" i="1"/>
  <c r="H546" i="1"/>
  <c r="I546" i="1"/>
  <c r="J546" i="1"/>
  <c r="K546" i="1"/>
  <c r="A547" i="1"/>
  <c r="B547" i="1"/>
  <c r="C547" i="1"/>
  <c r="D547" i="1"/>
  <c r="E547" i="1"/>
  <c r="H547" i="1"/>
  <c r="I547" i="1"/>
  <c r="J547" i="1"/>
  <c r="K547" i="1"/>
  <c r="A1943" i="1"/>
  <c r="G1943" i="1" s="1" a="1"/>
  <c r="G1943" i="1" s="1"/>
  <c r="B1943" i="1"/>
  <c r="C1943" i="1"/>
  <c r="D1943" i="1"/>
  <c r="E1943" i="1"/>
  <c r="H1943" i="1"/>
  <c r="I1943" i="1"/>
  <c r="J1943" i="1"/>
  <c r="K1943" i="1"/>
  <c r="A1944" i="1"/>
  <c r="G1944" i="1" s="1" a="1"/>
  <c r="G1944" i="1" s="1"/>
  <c r="B1944" i="1"/>
  <c r="C1944" i="1"/>
  <c r="D1944" i="1"/>
  <c r="E1944" i="1"/>
  <c r="H1944" i="1"/>
  <c r="I1944" i="1"/>
  <c r="J1944" i="1"/>
  <c r="K1944" i="1"/>
  <c r="A1945" i="1"/>
  <c r="F1945" i="1" s="1" a="1"/>
  <c r="F1945" i="1" s="1"/>
  <c r="B1945" i="1"/>
  <c r="C1945" i="1"/>
  <c r="D1945" i="1"/>
  <c r="E1945" i="1"/>
  <c r="H1945" i="1"/>
  <c r="I1945" i="1"/>
  <c r="J1945" i="1"/>
  <c r="K1945" i="1"/>
  <c r="A2173" i="1"/>
  <c r="B2173" i="1"/>
  <c r="C2173" i="1"/>
  <c r="D2173" i="1"/>
  <c r="E2173" i="1"/>
  <c r="H2173" i="1"/>
  <c r="I2173" i="1"/>
  <c r="J2173" i="1"/>
  <c r="K2173" i="1"/>
  <c r="A595" i="1"/>
  <c r="B595" i="1"/>
  <c r="C595" i="1"/>
  <c r="D595" i="1"/>
  <c r="E595" i="1"/>
  <c r="H595" i="1"/>
  <c r="I595" i="1"/>
  <c r="J595" i="1"/>
  <c r="K595" i="1"/>
  <c r="A2174" i="1"/>
  <c r="B2174" i="1"/>
  <c r="C2174" i="1"/>
  <c r="D2174" i="1"/>
  <c r="E2174" i="1"/>
  <c r="H2174" i="1"/>
  <c r="I2174" i="1"/>
  <c r="J2174" i="1"/>
  <c r="K2174" i="1"/>
  <c r="A2175" i="1"/>
  <c r="B2175" i="1"/>
  <c r="C2175" i="1"/>
  <c r="D2175" i="1"/>
  <c r="E2175" i="1"/>
  <c r="H2175" i="1"/>
  <c r="I2175" i="1"/>
  <c r="J2175" i="1"/>
  <c r="K2175" i="1"/>
  <c r="A2176" i="1"/>
  <c r="G2176" i="1" s="1" a="1"/>
  <c r="G2176" i="1" s="1"/>
  <c r="B2176" i="1"/>
  <c r="C2176" i="1"/>
  <c r="D2176" i="1"/>
  <c r="E2176" i="1"/>
  <c r="H2176" i="1"/>
  <c r="I2176" i="1"/>
  <c r="J2176" i="1"/>
  <c r="K2176" i="1"/>
  <c r="A2177" i="1"/>
  <c r="F2177" i="1" s="1" a="1"/>
  <c r="F2177" i="1" s="1"/>
  <c r="B2177" i="1"/>
  <c r="C2177" i="1"/>
  <c r="D2177" i="1"/>
  <c r="E2177" i="1"/>
  <c r="H2177" i="1"/>
  <c r="I2177" i="1"/>
  <c r="J2177" i="1"/>
  <c r="K2177" i="1"/>
  <c r="A548" i="1"/>
  <c r="B548" i="1"/>
  <c r="C548" i="1"/>
  <c r="D548" i="1"/>
  <c r="E548" i="1"/>
  <c r="H548" i="1"/>
  <c r="I548" i="1"/>
  <c r="J548" i="1"/>
  <c r="K548" i="1"/>
  <c r="A549" i="1"/>
  <c r="B549" i="1"/>
  <c r="C549" i="1"/>
  <c r="D549" i="1"/>
  <c r="E549" i="1"/>
  <c r="H549" i="1"/>
  <c r="I549" i="1"/>
  <c r="J549" i="1"/>
  <c r="K549" i="1"/>
  <c r="A550" i="1"/>
  <c r="G550" i="1" s="1" a="1"/>
  <c r="G550" i="1" s="1"/>
  <c r="B550" i="1"/>
  <c r="C550" i="1"/>
  <c r="D550" i="1"/>
  <c r="E550" i="1"/>
  <c r="H550" i="1"/>
  <c r="F550" i="1" s="1" a="1"/>
  <c r="F550" i="1" s="1"/>
  <c r="I550" i="1"/>
  <c r="J550" i="1"/>
  <c r="K550" i="1"/>
  <c r="A551" i="1"/>
  <c r="B551" i="1"/>
  <c r="C551" i="1"/>
  <c r="D551" i="1"/>
  <c r="E551" i="1"/>
  <c r="H551" i="1"/>
  <c r="I551" i="1"/>
  <c r="J551" i="1"/>
  <c r="K551" i="1"/>
  <c r="A552" i="1"/>
  <c r="B552" i="1"/>
  <c r="C552" i="1"/>
  <c r="D552" i="1"/>
  <c r="E552" i="1"/>
  <c r="H552" i="1"/>
  <c r="I552" i="1"/>
  <c r="J552" i="1"/>
  <c r="K552" i="1"/>
  <c r="A553" i="1"/>
  <c r="B553" i="1"/>
  <c r="C553" i="1"/>
  <c r="D553" i="1"/>
  <c r="E553" i="1"/>
  <c r="H553" i="1"/>
  <c r="I553" i="1"/>
  <c r="J553" i="1"/>
  <c r="K553" i="1"/>
  <c r="A554" i="1"/>
  <c r="B554" i="1"/>
  <c r="C554" i="1"/>
  <c r="D554" i="1"/>
  <c r="E554" i="1"/>
  <c r="H554" i="1"/>
  <c r="I554" i="1"/>
  <c r="J554" i="1"/>
  <c r="K554" i="1"/>
  <c r="A555" i="1"/>
  <c r="B555" i="1"/>
  <c r="C555" i="1"/>
  <c r="D555" i="1"/>
  <c r="E555" i="1"/>
  <c r="H555" i="1"/>
  <c r="I555" i="1"/>
  <c r="J555" i="1"/>
  <c r="K555" i="1"/>
  <c r="A556" i="1"/>
  <c r="B556" i="1"/>
  <c r="C556" i="1"/>
  <c r="D556" i="1"/>
  <c r="E556" i="1"/>
  <c r="H556" i="1"/>
  <c r="I556" i="1"/>
  <c r="J556" i="1"/>
  <c r="K556" i="1"/>
  <c r="A564" i="1"/>
  <c r="B564" i="1"/>
  <c r="C564" i="1"/>
  <c r="D564" i="1"/>
  <c r="E564" i="1"/>
  <c r="H564" i="1"/>
  <c r="I564" i="1"/>
  <c r="J564" i="1"/>
  <c r="K564" i="1"/>
  <c r="A565" i="1"/>
  <c r="G565" i="1" s="1" a="1"/>
  <c r="G565" i="1" s="1"/>
  <c r="B565" i="1"/>
  <c r="C565" i="1"/>
  <c r="D565" i="1"/>
  <c r="E565" i="1"/>
  <c r="H565" i="1"/>
  <c r="I565" i="1"/>
  <c r="J565" i="1"/>
  <c r="K565" i="1"/>
  <c r="A566" i="1"/>
  <c r="B566" i="1"/>
  <c r="C566" i="1"/>
  <c r="D566" i="1"/>
  <c r="E566" i="1"/>
  <c r="H566" i="1"/>
  <c r="I566" i="1"/>
  <c r="J566" i="1"/>
  <c r="K566" i="1"/>
  <c r="A567" i="1"/>
  <c r="B567" i="1"/>
  <c r="C567" i="1"/>
  <c r="D567" i="1"/>
  <c r="E567" i="1"/>
  <c r="H567" i="1"/>
  <c r="I567" i="1"/>
  <c r="J567" i="1"/>
  <c r="K567" i="1"/>
  <c r="A568" i="1"/>
  <c r="B568" i="1"/>
  <c r="C568" i="1"/>
  <c r="D568" i="1"/>
  <c r="E568" i="1"/>
  <c r="H568" i="1"/>
  <c r="I568" i="1"/>
  <c r="J568" i="1"/>
  <c r="K568" i="1"/>
  <c r="A569" i="1"/>
  <c r="B569" i="1"/>
  <c r="C569" i="1"/>
  <c r="D569" i="1"/>
  <c r="E569" i="1"/>
  <c r="H569" i="1"/>
  <c r="I569" i="1"/>
  <c r="J569" i="1"/>
  <c r="K569" i="1"/>
  <c r="A1343" i="1"/>
  <c r="B1343" i="1"/>
  <c r="C1343" i="1"/>
  <c r="D1343" i="1"/>
  <c r="E1343" i="1"/>
  <c r="H1343" i="1"/>
  <c r="I1343" i="1"/>
  <c r="J1343" i="1"/>
  <c r="K1343" i="1"/>
  <c r="A1344" i="1"/>
  <c r="B1344" i="1"/>
  <c r="C1344" i="1"/>
  <c r="D1344" i="1"/>
  <c r="E1344" i="1"/>
  <c r="H1344" i="1"/>
  <c r="I1344" i="1"/>
  <c r="J1344" i="1"/>
  <c r="K1344" i="1"/>
  <c r="A1345" i="1"/>
  <c r="B1345" i="1"/>
  <c r="C1345" i="1"/>
  <c r="D1345" i="1"/>
  <c r="E1345" i="1"/>
  <c r="H1345" i="1"/>
  <c r="I1345" i="1"/>
  <c r="J1345" i="1"/>
  <c r="K1345" i="1"/>
  <c r="A1392" i="1"/>
  <c r="B1392" i="1"/>
  <c r="C1392" i="1"/>
  <c r="D1392" i="1"/>
  <c r="E1392" i="1"/>
  <c r="H1392" i="1"/>
  <c r="I1392" i="1"/>
  <c r="J1392" i="1"/>
  <c r="K1392" i="1"/>
  <c r="A1393" i="1"/>
  <c r="B1393" i="1"/>
  <c r="C1393" i="1"/>
  <c r="D1393" i="1"/>
  <c r="E1393" i="1"/>
  <c r="H1393" i="1"/>
  <c r="I1393" i="1"/>
  <c r="J1393" i="1"/>
  <c r="K1393" i="1"/>
  <c r="A1394" i="1"/>
  <c r="B1394" i="1"/>
  <c r="C1394" i="1"/>
  <c r="D1394" i="1"/>
  <c r="E1394" i="1"/>
  <c r="H1394" i="1"/>
  <c r="I1394" i="1"/>
  <c r="J1394" i="1"/>
  <c r="K1394" i="1"/>
  <c r="A1395" i="1"/>
  <c r="B1395" i="1"/>
  <c r="C1395" i="1"/>
  <c r="D1395" i="1"/>
  <c r="E1395" i="1"/>
  <c r="H1395" i="1"/>
  <c r="I1395" i="1"/>
  <c r="J1395" i="1"/>
  <c r="K1395" i="1"/>
  <c r="A577" i="1"/>
  <c r="B577" i="1"/>
  <c r="C577" i="1"/>
  <c r="D577" i="1"/>
  <c r="E577" i="1"/>
  <c r="H577" i="1"/>
  <c r="I577" i="1"/>
  <c r="J577" i="1"/>
  <c r="K577" i="1"/>
  <c r="A578" i="1"/>
  <c r="B578" i="1"/>
  <c r="C578" i="1"/>
  <c r="D578" i="1"/>
  <c r="E578" i="1"/>
  <c r="H578" i="1"/>
  <c r="I578" i="1"/>
  <c r="J578" i="1"/>
  <c r="K578" i="1"/>
  <c r="A585" i="1"/>
  <c r="B585" i="1"/>
  <c r="C585" i="1"/>
  <c r="D585" i="1"/>
  <c r="E585" i="1"/>
  <c r="H585" i="1"/>
  <c r="I585" i="1"/>
  <c r="J585" i="1"/>
  <c r="K585" i="1"/>
  <c r="A586" i="1"/>
  <c r="B586" i="1"/>
  <c r="C586" i="1"/>
  <c r="D586" i="1"/>
  <c r="E586" i="1"/>
  <c r="H586" i="1"/>
  <c r="I586" i="1"/>
  <c r="J586" i="1"/>
  <c r="K586" i="1"/>
  <c r="A587" i="1"/>
  <c r="B587" i="1"/>
  <c r="C587" i="1"/>
  <c r="D587" i="1"/>
  <c r="E587" i="1"/>
  <c r="H587" i="1"/>
  <c r="I587" i="1"/>
  <c r="J587" i="1"/>
  <c r="K587" i="1"/>
  <c r="A598" i="1"/>
  <c r="B598" i="1"/>
  <c r="C598" i="1"/>
  <c r="D598" i="1"/>
  <c r="E598" i="1"/>
  <c r="H598" i="1"/>
  <c r="I598" i="1"/>
  <c r="J598" i="1"/>
  <c r="K598" i="1"/>
  <c r="A599" i="1"/>
  <c r="B599" i="1"/>
  <c r="C599" i="1"/>
  <c r="D599" i="1"/>
  <c r="E599" i="1"/>
  <c r="H599" i="1"/>
  <c r="I599" i="1"/>
  <c r="J599" i="1"/>
  <c r="K599" i="1"/>
  <c r="A600" i="1"/>
  <c r="B600" i="1"/>
  <c r="C600" i="1"/>
  <c r="D600" i="1"/>
  <c r="E600" i="1"/>
  <c r="H600" i="1"/>
  <c r="I600" i="1"/>
  <c r="J600" i="1"/>
  <c r="K600" i="1"/>
  <c r="A601" i="1"/>
  <c r="B601" i="1"/>
  <c r="C601" i="1"/>
  <c r="D601" i="1"/>
  <c r="E601" i="1"/>
  <c r="H601" i="1"/>
  <c r="I601" i="1"/>
  <c r="J601" i="1"/>
  <c r="K601" i="1"/>
  <c r="A602" i="1"/>
  <c r="B602" i="1"/>
  <c r="C602" i="1"/>
  <c r="D602" i="1"/>
  <c r="E602" i="1"/>
  <c r="H602" i="1"/>
  <c r="I602" i="1"/>
  <c r="J602" i="1"/>
  <c r="K602" i="1"/>
  <c r="A603" i="1"/>
  <c r="F603" i="1" s="1" a="1"/>
  <c r="F603" i="1" s="1"/>
  <c r="B603" i="1"/>
  <c r="C603" i="1"/>
  <c r="D603" i="1"/>
  <c r="E603" i="1"/>
  <c r="H603" i="1"/>
  <c r="I603" i="1"/>
  <c r="J603" i="1"/>
  <c r="K603" i="1"/>
  <c r="A604" i="1"/>
  <c r="B604" i="1"/>
  <c r="C604" i="1"/>
  <c r="D604" i="1"/>
  <c r="E604" i="1"/>
  <c r="H604" i="1"/>
  <c r="I604" i="1"/>
  <c r="J604" i="1"/>
  <c r="K604" i="1"/>
  <c r="A605" i="1"/>
  <c r="B605" i="1"/>
  <c r="C605" i="1"/>
  <c r="D605" i="1"/>
  <c r="E605" i="1"/>
  <c r="H605" i="1"/>
  <c r="I605" i="1"/>
  <c r="J605" i="1"/>
  <c r="K605" i="1"/>
  <c r="A596" i="1"/>
  <c r="B596" i="1"/>
  <c r="C596" i="1"/>
  <c r="D596" i="1"/>
  <c r="E596" i="1"/>
  <c r="H596" i="1"/>
  <c r="I596" i="1"/>
  <c r="J596" i="1"/>
  <c r="K596" i="1"/>
  <c r="A597" i="1"/>
  <c r="B597" i="1"/>
  <c r="C597" i="1"/>
  <c r="D597" i="1"/>
  <c r="E597" i="1"/>
  <c r="H597" i="1"/>
  <c r="I597" i="1"/>
  <c r="J597" i="1"/>
  <c r="K597" i="1"/>
  <c r="A688" i="1"/>
  <c r="B688" i="1"/>
  <c r="C688" i="1"/>
  <c r="D688" i="1"/>
  <c r="E688" i="1"/>
  <c r="H688" i="1"/>
  <c r="I688" i="1"/>
  <c r="J688" i="1"/>
  <c r="K688" i="1"/>
  <c r="A652" i="1"/>
  <c r="B652" i="1"/>
  <c r="C652" i="1"/>
  <c r="D652" i="1"/>
  <c r="E652" i="1"/>
  <c r="H652" i="1"/>
  <c r="I652" i="1"/>
  <c r="J652" i="1"/>
  <c r="K652" i="1"/>
  <c r="A653" i="1"/>
  <c r="B653" i="1"/>
  <c r="C653" i="1"/>
  <c r="D653" i="1"/>
  <c r="E653" i="1"/>
  <c r="H653" i="1"/>
  <c r="I653" i="1"/>
  <c r="J653" i="1"/>
  <c r="K653" i="1"/>
  <c r="A654" i="1"/>
  <c r="B654" i="1"/>
  <c r="C654" i="1"/>
  <c r="D654" i="1"/>
  <c r="E654" i="1"/>
  <c r="H654" i="1"/>
  <c r="I654" i="1"/>
  <c r="J654" i="1"/>
  <c r="K654" i="1"/>
  <c r="A655" i="1"/>
  <c r="B655" i="1"/>
  <c r="C655" i="1"/>
  <c r="D655" i="1"/>
  <c r="E655" i="1"/>
  <c r="H655" i="1"/>
  <c r="I655" i="1"/>
  <c r="J655" i="1"/>
  <c r="K655" i="1"/>
  <c r="A656" i="1"/>
  <c r="B656" i="1"/>
  <c r="C656" i="1"/>
  <c r="D656" i="1"/>
  <c r="E656" i="1"/>
  <c r="H656" i="1"/>
  <c r="I656" i="1"/>
  <c r="J656" i="1"/>
  <c r="K656" i="1"/>
  <c r="A657" i="1"/>
  <c r="B657" i="1"/>
  <c r="C657" i="1"/>
  <c r="D657" i="1"/>
  <c r="E657" i="1"/>
  <c r="H657" i="1"/>
  <c r="I657" i="1"/>
  <c r="J657" i="1"/>
  <c r="K657" i="1"/>
  <c r="A658" i="1"/>
  <c r="B658" i="1"/>
  <c r="C658" i="1"/>
  <c r="D658" i="1"/>
  <c r="E658" i="1"/>
  <c r="H658" i="1"/>
  <c r="I658" i="1"/>
  <c r="G658" i="1" s="1" a="1"/>
  <c r="G658" i="1" s="1"/>
  <c r="J658" i="1"/>
  <c r="K658" i="1"/>
  <c r="A659" i="1"/>
  <c r="B659" i="1"/>
  <c r="C659" i="1"/>
  <c r="D659" i="1"/>
  <c r="E659" i="1"/>
  <c r="H659" i="1"/>
  <c r="I659" i="1"/>
  <c r="J659" i="1"/>
  <c r="K659" i="1"/>
  <c r="A660" i="1"/>
  <c r="B660" i="1"/>
  <c r="C660" i="1"/>
  <c r="D660" i="1"/>
  <c r="E660" i="1"/>
  <c r="H660" i="1"/>
  <c r="I660" i="1"/>
  <c r="J660" i="1"/>
  <c r="K660" i="1"/>
  <c r="A661" i="1"/>
  <c r="B661" i="1"/>
  <c r="C661" i="1"/>
  <c r="D661" i="1"/>
  <c r="E661" i="1"/>
  <c r="H661" i="1"/>
  <c r="I661" i="1"/>
  <c r="J661" i="1"/>
  <c r="K661" i="1"/>
  <c r="A662" i="1"/>
  <c r="B662" i="1"/>
  <c r="C662" i="1"/>
  <c r="D662" i="1"/>
  <c r="E662" i="1"/>
  <c r="H662" i="1"/>
  <c r="I662" i="1"/>
  <c r="J662" i="1"/>
  <c r="K662" i="1"/>
  <c r="A663" i="1"/>
  <c r="B663" i="1"/>
  <c r="C663" i="1"/>
  <c r="D663" i="1"/>
  <c r="E663" i="1"/>
  <c r="H663" i="1"/>
  <c r="I663" i="1"/>
  <c r="J663" i="1"/>
  <c r="K663" i="1"/>
  <c r="A664" i="1"/>
  <c r="B664" i="1"/>
  <c r="C664" i="1"/>
  <c r="D664" i="1"/>
  <c r="E664" i="1"/>
  <c r="H664" i="1"/>
  <c r="I664" i="1"/>
  <c r="J664" i="1"/>
  <c r="K664" i="1"/>
  <c r="A606" i="1"/>
  <c r="B606" i="1"/>
  <c r="C606" i="1"/>
  <c r="D606" i="1"/>
  <c r="E606" i="1"/>
  <c r="H606" i="1"/>
  <c r="I606" i="1"/>
  <c r="J606" i="1"/>
  <c r="K606" i="1"/>
  <c r="A607" i="1"/>
  <c r="B607" i="1"/>
  <c r="C607" i="1"/>
  <c r="D607" i="1"/>
  <c r="E607" i="1"/>
  <c r="H607" i="1"/>
  <c r="I607" i="1"/>
  <c r="J607" i="1"/>
  <c r="K607" i="1"/>
  <c r="A608" i="1"/>
  <c r="B608" i="1"/>
  <c r="C608" i="1"/>
  <c r="D608" i="1"/>
  <c r="E608" i="1"/>
  <c r="H608" i="1"/>
  <c r="I608" i="1"/>
  <c r="J608" i="1"/>
  <c r="K608" i="1"/>
  <c r="A609" i="1"/>
  <c r="B609" i="1"/>
  <c r="C609" i="1"/>
  <c r="D609" i="1"/>
  <c r="E609" i="1"/>
  <c r="H609" i="1"/>
  <c r="I609" i="1"/>
  <c r="J609" i="1"/>
  <c r="K609" i="1"/>
  <c r="A610" i="1"/>
  <c r="B610" i="1"/>
  <c r="C610" i="1"/>
  <c r="D610" i="1"/>
  <c r="E610" i="1"/>
  <c r="H610" i="1"/>
  <c r="I610" i="1"/>
  <c r="J610" i="1"/>
  <c r="K610" i="1"/>
  <c r="A611" i="1"/>
  <c r="B611" i="1"/>
  <c r="C611" i="1"/>
  <c r="D611" i="1"/>
  <c r="E611" i="1"/>
  <c r="H611" i="1"/>
  <c r="I611" i="1"/>
  <c r="J611" i="1"/>
  <c r="K611" i="1"/>
  <c r="A612" i="1"/>
  <c r="B612" i="1"/>
  <c r="C612" i="1"/>
  <c r="D612" i="1"/>
  <c r="E612" i="1"/>
  <c r="H612" i="1"/>
  <c r="I612" i="1"/>
  <c r="J612" i="1"/>
  <c r="K612" i="1"/>
  <c r="A613" i="1"/>
  <c r="B613" i="1"/>
  <c r="C613" i="1"/>
  <c r="D613" i="1"/>
  <c r="E613" i="1"/>
  <c r="H613" i="1"/>
  <c r="I613" i="1"/>
  <c r="J613" i="1"/>
  <c r="K613" i="1"/>
  <c r="A614" i="1"/>
  <c r="B614" i="1"/>
  <c r="C614" i="1"/>
  <c r="D614" i="1"/>
  <c r="E614" i="1"/>
  <c r="H614" i="1"/>
  <c r="I614" i="1"/>
  <c r="J614" i="1"/>
  <c r="K614" i="1"/>
  <c r="A615" i="1"/>
  <c r="B615" i="1"/>
  <c r="C615" i="1"/>
  <c r="D615" i="1"/>
  <c r="E615" i="1"/>
  <c r="H615" i="1"/>
  <c r="I615" i="1"/>
  <c r="J615" i="1"/>
  <c r="K615" i="1"/>
  <c r="A616" i="1"/>
  <c r="B616" i="1"/>
  <c r="C616" i="1"/>
  <c r="D616" i="1"/>
  <c r="E616" i="1"/>
  <c r="H616" i="1"/>
  <c r="I616" i="1"/>
  <c r="J616" i="1"/>
  <c r="K616" i="1"/>
  <c r="A617" i="1"/>
  <c r="B617" i="1"/>
  <c r="C617" i="1"/>
  <c r="D617" i="1"/>
  <c r="E617" i="1"/>
  <c r="H617" i="1"/>
  <c r="I617" i="1"/>
  <c r="J617" i="1"/>
  <c r="K617" i="1"/>
  <c r="A618" i="1"/>
  <c r="B618" i="1"/>
  <c r="C618" i="1"/>
  <c r="D618" i="1"/>
  <c r="E618" i="1"/>
  <c r="H618" i="1"/>
  <c r="I618" i="1"/>
  <c r="J618" i="1"/>
  <c r="K618" i="1"/>
  <c r="A619" i="1"/>
  <c r="B619" i="1"/>
  <c r="C619" i="1"/>
  <c r="D619" i="1"/>
  <c r="E619" i="1"/>
  <c r="H619" i="1"/>
  <c r="I619" i="1"/>
  <c r="J619" i="1"/>
  <c r="K619" i="1"/>
  <c r="A620" i="1"/>
  <c r="B620" i="1"/>
  <c r="C620" i="1"/>
  <c r="D620" i="1"/>
  <c r="E620" i="1"/>
  <c r="H620" i="1"/>
  <c r="I620" i="1"/>
  <c r="J620" i="1"/>
  <c r="K620" i="1"/>
  <c r="A621" i="1"/>
  <c r="B621" i="1"/>
  <c r="C621" i="1"/>
  <c r="D621" i="1"/>
  <c r="E621" i="1"/>
  <c r="H621" i="1"/>
  <c r="I621" i="1"/>
  <c r="J621" i="1"/>
  <c r="K621" i="1"/>
  <c r="A622" i="1"/>
  <c r="B622" i="1"/>
  <c r="C622" i="1"/>
  <c r="D622" i="1"/>
  <c r="E622" i="1"/>
  <c r="H622" i="1"/>
  <c r="I622" i="1"/>
  <c r="J622" i="1"/>
  <c r="K622" i="1"/>
  <c r="A623" i="1"/>
  <c r="B623" i="1"/>
  <c r="C623" i="1"/>
  <c r="D623" i="1"/>
  <c r="E623" i="1"/>
  <c r="H623" i="1"/>
  <c r="I623" i="1"/>
  <c r="J623" i="1"/>
  <c r="K623" i="1"/>
  <c r="A624" i="1"/>
  <c r="B624" i="1"/>
  <c r="C624" i="1"/>
  <c r="D624" i="1"/>
  <c r="E624" i="1"/>
  <c r="H624" i="1"/>
  <c r="I624" i="1"/>
  <c r="J624" i="1"/>
  <c r="K624" i="1"/>
  <c r="A625" i="1"/>
  <c r="B625" i="1"/>
  <c r="C625" i="1"/>
  <c r="D625" i="1"/>
  <c r="E625" i="1"/>
  <c r="H625" i="1"/>
  <c r="I625" i="1"/>
  <c r="J625" i="1"/>
  <c r="K625" i="1"/>
  <c r="A626" i="1"/>
  <c r="B626" i="1"/>
  <c r="C626" i="1"/>
  <c r="D626" i="1"/>
  <c r="E626" i="1"/>
  <c r="H626" i="1"/>
  <c r="I626" i="1"/>
  <c r="J626" i="1"/>
  <c r="K626" i="1"/>
  <c r="A627" i="1"/>
  <c r="B627" i="1"/>
  <c r="C627" i="1"/>
  <c r="D627" i="1"/>
  <c r="E627" i="1"/>
  <c r="H627" i="1"/>
  <c r="I627" i="1"/>
  <c r="J627" i="1"/>
  <c r="K627" i="1"/>
  <c r="A628" i="1"/>
  <c r="B628" i="1"/>
  <c r="C628" i="1"/>
  <c r="D628" i="1"/>
  <c r="E628" i="1"/>
  <c r="H628" i="1"/>
  <c r="I628" i="1"/>
  <c r="J628" i="1"/>
  <c r="K628" i="1"/>
  <c r="A629" i="1"/>
  <c r="B629" i="1"/>
  <c r="C629" i="1"/>
  <c r="D629" i="1"/>
  <c r="E629" i="1"/>
  <c r="H629" i="1"/>
  <c r="I629" i="1"/>
  <c r="J629" i="1"/>
  <c r="K629" i="1"/>
  <c r="A630" i="1"/>
  <c r="B630" i="1"/>
  <c r="C630" i="1"/>
  <c r="D630" i="1"/>
  <c r="E630" i="1"/>
  <c r="H630" i="1"/>
  <c r="I630" i="1"/>
  <c r="J630" i="1"/>
  <c r="K630" i="1"/>
  <c r="A631" i="1"/>
  <c r="F631" i="1" s="1" a="1"/>
  <c r="F631" i="1" s="1"/>
  <c r="B631" i="1"/>
  <c r="C631" i="1"/>
  <c r="D631" i="1"/>
  <c r="E631" i="1"/>
  <c r="H631" i="1"/>
  <c r="I631" i="1"/>
  <c r="J631" i="1"/>
  <c r="K631" i="1"/>
  <c r="A632" i="1"/>
  <c r="B632" i="1"/>
  <c r="C632" i="1"/>
  <c r="D632" i="1"/>
  <c r="E632" i="1"/>
  <c r="H632" i="1"/>
  <c r="I632" i="1"/>
  <c r="J632" i="1"/>
  <c r="K632" i="1"/>
  <c r="A633" i="1"/>
  <c r="B633" i="1"/>
  <c r="C633" i="1"/>
  <c r="D633" i="1"/>
  <c r="E633" i="1"/>
  <c r="H633" i="1"/>
  <c r="I633" i="1"/>
  <c r="J633" i="1"/>
  <c r="K633" i="1"/>
  <c r="A634" i="1"/>
  <c r="B634" i="1"/>
  <c r="C634" i="1"/>
  <c r="D634" i="1"/>
  <c r="E634" i="1"/>
  <c r="H634" i="1"/>
  <c r="I634" i="1"/>
  <c r="J634" i="1"/>
  <c r="K634" i="1"/>
  <c r="A635" i="1"/>
  <c r="B635" i="1"/>
  <c r="C635" i="1"/>
  <c r="D635" i="1"/>
  <c r="E635" i="1"/>
  <c r="H635" i="1"/>
  <c r="I635" i="1"/>
  <c r="J635" i="1"/>
  <c r="K635" i="1"/>
  <c r="A636" i="1"/>
  <c r="B636" i="1"/>
  <c r="C636" i="1"/>
  <c r="D636" i="1"/>
  <c r="E636" i="1"/>
  <c r="H636" i="1"/>
  <c r="I636" i="1"/>
  <c r="J636" i="1"/>
  <c r="K636" i="1"/>
  <c r="A637" i="1"/>
  <c r="B637" i="1"/>
  <c r="C637" i="1"/>
  <c r="D637" i="1"/>
  <c r="E637" i="1"/>
  <c r="H637" i="1"/>
  <c r="I637" i="1"/>
  <c r="J637" i="1"/>
  <c r="K637" i="1"/>
  <c r="A638" i="1"/>
  <c r="B638" i="1"/>
  <c r="C638" i="1"/>
  <c r="D638" i="1"/>
  <c r="E638" i="1"/>
  <c r="H638" i="1"/>
  <c r="I638" i="1"/>
  <c r="J638" i="1"/>
  <c r="K638" i="1"/>
  <c r="A639" i="1"/>
  <c r="B639" i="1"/>
  <c r="C639" i="1"/>
  <c r="D639" i="1"/>
  <c r="E639" i="1"/>
  <c r="H639" i="1"/>
  <c r="I639" i="1"/>
  <c r="J639" i="1"/>
  <c r="K639" i="1"/>
  <c r="A640" i="1"/>
  <c r="B640" i="1"/>
  <c r="C640" i="1"/>
  <c r="D640" i="1"/>
  <c r="E640" i="1"/>
  <c r="H640" i="1"/>
  <c r="I640" i="1"/>
  <c r="J640" i="1"/>
  <c r="K640" i="1"/>
  <c r="A641" i="1"/>
  <c r="B641" i="1"/>
  <c r="C641" i="1"/>
  <c r="D641" i="1"/>
  <c r="E641" i="1"/>
  <c r="H641" i="1"/>
  <c r="I641" i="1"/>
  <c r="J641" i="1"/>
  <c r="K641" i="1"/>
  <c r="A642" i="1"/>
  <c r="B642" i="1"/>
  <c r="C642" i="1"/>
  <c r="D642" i="1"/>
  <c r="E642" i="1"/>
  <c r="H642" i="1"/>
  <c r="I642" i="1"/>
  <c r="J642" i="1"/>
  <c r="K642" i="1"/>
  <c r="A733" i="1"/>
  <c r="B733" i="1"/>
  <c r="C733" i="1"/>
  <c r="D733" i="1"/>
  <c r="E733" i="1"/>
  <c r="H733" i="1"/>
  <c r="I733" i="1"/>
  <c r="J733" i="1"/>
  <c r="K733" i="1"/>
  <c r="A734" i="1"/>
  <c r="B734" i="1"/>
  <c r="C734" i="1"/>
  <c r="D734" i="1"/>
  <c r="E734" i="1"/>
  <c r="H734" i="1"/>
  <c r="I734" i="1"/>
  <c r="J734" i="1"/>
  <c r="K734" i="1"/>
  <c r="A735" i="1"/>
  <c r="B735" i="1"/>
  <c r="C735" i="1"/>
  <c r="D735" i="1"/>
  <c r="E735" i="1"/>
  <c r="H735" i="1"/>
  <c r="I735" i="1"/>
  <c r="J735" i="1"/>
  <c r="K735" i="1"/>
  <c r="A736" i="1"/>
  <c r="B736" i="1"/>
  <c r="C736" i="1"/>
  <c r="D736" i="1"/>
  <c r="E736" i="1"/>
  <c r="H736" i="1"/>
  <c r="I736" i="1"/>
  <c r="J736" i="1"/>
  <c r="K736" i="1"/>
  <c r="A737" i="1"/>
  <c r="B737" i="1"/>
  <c r="C737" i="1"/>
  <c r="D737" i="1"/>
  <c r="E737" i="1"/>
  <c r="H737" i="1"/>
  <c r="I737" i="1"/>
  <c r="J737" i="1"/>
  <c r="K737" i="1"/>
  <c r="A738" i="1"/>
  <c r="G738" i="1" s="1" a="1"/>
  <c r="G738" i="1" s="1"/>
  <c r="B738" i="1"/>
  <c r="C738" i="1"/>
  <c r="D738" i="1"/>
  <c r="E738" i="1"/>
  <c r="H738" i="1"/>
  <c r="I738" i="1"/>
  <c r="J738" i="1"/>
  <c r="K738" i="1"/>
  <c r="A739" i="1"/>
  <c r="B739" i="1"/>
  <c r="C739" i="1"/>
  <c r="D739" i="1"/>
  <c r="E739" i="1"/>
  <c r="H739" i="1"/>
  <c r="I739" i="1"/>
  <c r="J739" i="1"/>
  <c r="K739" i="1"/>
  <c r="A740" i="1"/>
  <c r="B740" i="1"/>
  <c r="C740" i="1"/>
  <c r="D740" i="1"/>
  <c r="E740" i="1"/>
  <c r="H740" i="1"/>
  <c r="I740" i="1"/>
  <c r="J740" i="1"/>
  <c r="K740" i="1"/>
  <c r="A741" i="1"/>
  <c r="B741" i="1"/>
  <c r="C741" i="1"/>
  <c r="D741" i="1"/>
  <c r="E741" i="1"/>
  <c r="H741" i="1"/>
  <c r="I741" i="1"/>
  <c r="J741" i="1"/>
  <c r="K741" i="1"/>
  <c r="A859" i="1"/>
  <c r="B859" i="1"/>
  <c r="C859" i="1"/>
  <c r="D859" i="1"/>
  <c r="E859" i="1"/>
  <c r="H859" i="1"/>
  <c r="I859" i="1"/>
  <c r="J859" i="1"/>
  <c r="K859" i="1"/>
  <c r="A860" i="1"/>
  <c r="B860" i="1"/>
  <c r="C860" i="1"/>
  <c r="D860" i="1"/>
  <c r="E860" i="1"/>
  <c r="H860" i="1"/>
  <c r="I860" i="1"/>
  <c r="J860" i="1"/>
  <c r="K860" i="1"/>
  <c r="A861" i="1"/>
  <c r="B861" i="1"/>
  <c r="C861" i="1"/>
  <c r="D861" i="1"/>
  <c r="E861" i="1"/>
  <c r="H861" i="1"/>
  <c r="I861" i="1"/>
  <c r="J861" i="1"/>
  <c r="K861" i="1"/>
  <c r="A983" i="1"/>
  <c r="B983" i="1"/>
  <c r="C983" i="1"/>
  <c r="D983" i="1"/>
  <c r="E983" i="1"/>
  <c r="H983" i="1"/>
  <c r="I983" i="1"/>
  <c r="J983" i="1"/>
  <c r="K983" i="1"/>
  <c r="A643" i="1"/>
  <c r="B643" i="1"/>
  <c r="C643" i="1"/>
  <c r="D643" i="1"/>
  <c r="E643" i="1"/>
  <c r="H643" i="1"/>
  <c r="I643" i="1"/>
  <c r="J643" i="1"/>
  <c r="K643" i="1"/>
  <c r="A644" i="1"/>
  <c r="B644" i="1"/>
  <c r="C644" i="1"/>
  <c r="D644" i="1"/>
  <c r="E644" i="1"/>
  <c r="H644" i="1"/>
  <c r="I644" i="1"/>
  <c r="J644" i="1"/>
  <c r="K644" i="1"/>
  <c r="A645" i="1"/>
  <c r="B645" i="1"/>
  <c r="C645" i="1"/>
  <c r="D645" i="1"/>
  <c r="E645" i="1"/>
  <c r="H645" i="1"/>
  <c r="I645" i="1"/>
  <c r="J645" i="1"/>
  <c r="K645" i="1"/>
  <c r="A646" i="1"/>
  <c r="B646" i="1"/>
  <c r="C646" i="1"/>
  <c r="D646" i="1"/>
  <c r="E646" i="1"/>
  <c r="H646" i="1"/>
  <c r="I646" i="1"/>
  <c r="J646" i="1"/>
  <c r="K646" i="1"/>
  <c r="A647" i="1"/>
  <c r="B647" i="1"/>
  <c r="C647" i="1"/>
  <c r="D647" i="1"/>
  <c r="E647" i="1"/>
  <c r="H647" i="1"/>
  <c r="I647" i="1"/>
  <c r="J647" i="1"/>
  <c r="K647" i="1"/>
  <c r="A648" i="1"/>
  <c r="B648" i="1"/>
  <c r="C648" i="1"/>
  <c r="D648" i="1"/>
  <c r="E648" i="1"/>
  <c r="H648" i="1"/>
  <c r="I648" i="1"/>
  <c r="J648" i="1"/>
  <c r="K648" i="1"/>
  <c r="A649" i="1"/>
  <c r="B649" i="1"/>
  <c r="C649" i="1"/>
  <c r="D649" i="1"/>
  <c r="E649" i="1"/>
  <c r="H649" i="1"/>
  <c r="I649" i="1"/>
  <c r="J649" i="1"/>
  <c r="K649" i="1"/>
  <c r="A1396" i="1"/>
  <c r="B1396" i="1"/>
  <c r="C1396" i="1"/>
  <c r="D1396" i="1"/>
  <c r="E1396" i="1"/>
  <c r="H1396" i="1"/>
  <c r="I1396" i="1"/>
  <c r="J1396" i="1"/>
  <c r="K1396" i="1"/>
  <c r="A1397" i="1"/>
  <c r="B1397" i="1"/>
  <c r="C1397" i="1"/>
  <c r="D1397" i="1"/>
  <c r="E1397" i="1"/>
  <c r="H1397" i="1"/>
  <c r="I1397" i="1"/>
  <c r="J1397" i="1"/>
  <c r="K1397" i="1"/>
  <c r="A1398" i="1"/>
  <c r="B1398" i="1"/>
  <c r="C1398" i="1"/>
  <c r="D1398" i="1"/>
  <c r="E1398" i="1"/>
  <c r="H1398" i="1"/>
  <c r="I1398" i="1"/>
  <c r="J1398" i="1"/>
  <c r="K1398" i="1"/>
  <c r="A1399" i="1"/>
  <c r="B1399" i="1"/>
  <c r="C1399" i="1"/>
  <c r="D1399" i="1"/>
  <c r="E1399" i="1"/>
  <c r="H1399" i="1"/>
  <c r="I1399" i="1"/>
  <c r="J1399" i="1"/>
  <c r="K1399" i="1"/>
  <c r="A1511" i="1"/>
  <c r="B1511" i="1"/>
  <c r="C1511" i="1"/>
  <c r="D1511" i="1"/>
  <c r="E1511" i="1"/>
  <c r="H1511" i="1"/>
  <c r="I1511" i="1"/>
  <c r="J1511" i="1"/>
  <c r="K1511" i="1"/>
  <c r="A670" i="1"/>
  <c r="B670" i="1"/>
  <c r="C670" i="1"/>
  <c r="D670" i="1"/>
  <c r="E670" i="1"/>
  <c r="H670" i="1"/>
  <c r="I670" i="1"/>
  <c r="J670" i="1"/>
  <c r="K670" i="1"/>
  <c r="A671" i="1"/>
  <c r="B671" i="1"/>
  <c r="C671" i="1"/>
  <c r="D671" i="1"/>
  <c r="E671" i="1"/>
  <c r="H671" i="1"/>
  <c r="I671" i="1"/>
  <c r="J671" i="1"/>
  <c r="K671" i="1"/>
  <c r="A672" i="1"/>
  <c r="B672" i="1"/>
  <c r="C672" i="1"/>
  <c r="D672" i="1"/>
  <c r="E672" i="1"/>
  <c r="H672" i="1"/>
  <c r="I672" i="1"/>
  <c r="J672" i="1"/>
  <c r="K672" i="1"/>
  <c r="A673" i="1"/>
  <c r="B673" i="1"/>
  <c r="C673" i="1"/>
  <c r="D673" i="1"/>
  <c r="E673" i="1"/>
  <c r="H673" i="1"/>
  <c r="I673" i="1"/>
  <c r="J673" i="1"/>
  <c r="K673" i="1"/>
  <c r="A674" i="1"/>
  <c r="B674" i="1"/>
  <c r="C674" i="1"/>
  <c r="D674" i="1"/>
  <c r="E674" i="1"/>
  <c r="H674" i="1"/>
  <c r="I674" i="1"/>
  <c r="J674" i="1"/>
  <c r="K674" i="1"/>
  <c r="A679" i="1"/>
  <c r="B679" i="1"/>
  <c r="C679" i="1"/>
  <c r="D679" i="1"/>
  <c r="E679" i="1"/>
  <c r="H679" i="1"/>
  <c r="I679" i="1"/>
  <c r="J679" i="1"/>
  <c r="K679" i="1"/>
  <c r="A690" i="1"/>
  <c r="B690" i="1"/>
  <c r="C690" i="1"/>
  <c r="D690" i="1"/>
  <c r="E690" i="1"/>
  <c r="H690" i="1"/>
  <c r="I690" i="1"/>
  <c r="J690" i="1"/>
  <c r="K690" i="1"/>
  <c r="A691" i="1"/>
  <c r="B691" i="1"/>
  <c r="C691" i="1"/>
  <c r="D691" i="1"/>
  <c r="E691" i="1"/>
  <c r="H691" i="1"/>
  <c r="I691" i="1"/>
  <c r="J691" i="1"/>
  <c r="K691" i="1"/>
  <c r="A689" i="1"/>
  <c r="B689" i="1"/>
  <c r="C689" i="1"/>
  <c r="D689" i="1"/>
  <c r="E689" i="1"/>
  <c r="H689" i="1"/>
  <c r="I689" i="1"/>
  <c r="J689" i="1"/>
  <c r="K689" i="1"/>
  <c r="A803" i="1"/>
  <c r="B803" i="1"/>
  <c r="C803" i="1"/>
  <c r="D803" i="1"/>
  <c r="E803" i="1"/>
  <c r="H803" i="1"/>
  <c r="I803" i="1"/>
  <c r="J803" i="1"/>
  <c r="K803" i="1"/>
  <c r="A692" i="1"/>
  <c r="B692" i="1"/>
  <c r="C692" i="1"/>
  <c r="D692" i="1"/>
  <c r="E692" i="1"/>
  <c r="H692" i="1"/>
  <c r="I692" i="1"/>
  <c r="J692" i="1"/>
  <c r="K692" i="1"/>
  <c r="A693" i="1"/>
  <c r="B693" i="1"/>
  <c r="C693" i="1"/>
  <c r="D693" i="1"/>
  <c r="E693" i="1"/>
  <c r="H693" i="1"/>
  <c r="I693" i="1"/>
  <c r="J693" i="1"/>
  <c r="K693" i="1"/>
  <c r="A709" i="1"/>
  <c r="B709" i="1"/>
  <c r="C709" i="1"/>
  <c r="D709" i="1"/>
  <c r="E709" i="1"/>
  <c r="H709" i="1"/>
  <c r="I709" i="1"/>
  <c r="J709" i="1"/>
  <c r="K709" i="1"/>
  <c r="A694" i="1"/>
  <c r="B694" i="1"/>
  <c r="C694" i="1"/>
  <c r="D694" i="1"/>
  <c r="E694" i="1"/>
  <c r="H694" i="1"/>
  <c r="I694" i="1"/>
  <c r="J694" i="1"/>
  <c r="K694" i="1"/>
  <c r="A695" i="1"/>
  <c r="B695" i="1"/>
  <c r="C695" i="1"/>
  <c r="D695" i="1"/>
  <c r="E695" i="1"/>
  <c r="H695" i="1"/>
  <c r="I695" i="1"/>
  <c r="J695" i="1"/>
  <c r="K695" i="1"/>
  <c r="A696" i="1"/>
  <c r="B696" i="1"/>
  <c r="C696" i="1"/>
  <c r="D696" i="1"/>
  <c r="E696" i="1"/>
  <c r="H696" i="1"/>
  <c r="I696" i="1"/>
  <c r="J696" i="1"/>
  <c r="K696" i="1"/>
  <c r="A697" i="1"/>
  <c r="B697" i="1"/>
  <c r="C697" i="1"/>
  <c r="D697" i="1"/>
  <c r="E697" i="1"/>
  <c r="H697" i="1"/>
  <c r="I697" i="1"/>
  <c r="J697" i="1"/>
  <c r="K697" i="1"/>
  <c r="A698" i="1"/>
  <c r="B698" i="1"/>
  <c r="C698" i="1"/>
  <c r="D698" i="1"/>
  <c r="E698" i="1"/>
  <c r="H698" i="1"/>
  <c r="I698" i="1"/>
  <c r="J698" i="1"/>
  <c r="K698" i="1"/>
  <c r="A699" i="1"/>
  <c r="B699" i="1"/>
  <c r="C699" i="1"/>
  <c r="D699" i="1"/>
  <c r="E699" i="1"/>
  <c r="H699" i="1"/>
  <c r="I699" i="1"/>
  <c r="J699" i="1"/>
  <c r="K699" i="1"/>
  <c r="A700" i="1"/>
  <c r="B700" i="1"/>
  <c r="C700" i="1"/>
  <c r="D700" i="1"/>
  <c r="E700" i="1"/>
  <c r="H700" i="1"/>
  <c r="I700" i="1"/>
  <c r="J700" i="1"/>
  <c r="K700" i="1"/>
  <c r="A701" i="1"/>
  <c r="B701" i="1"/>
  <c r="C701" i="1"/>
  <c r="D701" i="1"/>
  <c r="E701" i="1"/>
  <c r="H701" i="1"/>
  <c r="I701" i="1"/>
  <c r="J701" i="1"/>
  <c r="K701" i="1"/>
  <c r="A702" i="1"/>
  <c r="B702" i="1"/>
  <c r="C702" i="1"/>
  <c r="D702" i="1"/>
  <c r="E702" i="1"/>
  <c r="H702" i="1"/>
  <c r="I702" i="1"/>
  <c r="J702" i="1"/>
  <c r="K702" i="1"/>
  <c r="A710" i="1"/>
  <c r="B710" i="1"/>
  <c r="C710" i="1"/>
  <c r="D710" i="1"/>
  <c r="E710" i="1"/>
  <c r="H710" i="1"/>
  <c r="I710" i="1"/>
  <c r="J710" i="1"/>
  <c r="K710" i="1"/>
  <c r="A758" i="1"/>
  <c r="B758" i="1"/>
  <c r="C758" i="1"/>
  <c r="D758" i="1"/>
  <c r="E758" i="1"/>
  <c r="H758" i="1"/>
  <c r="I758" i="1"/>
  <c r="J758" i="1"/>
  <c r="K758" i="1"/>
  <c r="A703" i="1"/>
  <c r="B703" i="1"/>
  <c r="C703" i="1"/>
  <c r="D703" i="1"/>
  <c r="E703" i="1"/>
  <c r="H703" i="1"/>
  <c r="I703" i="1"/>
  <c r="J703" i="1"/>
  <c r="K703" i="1"/>
  <c r="A704" i="1"/>
  <c r="B704" i="1"/>
  <c r="C704" i="1"/>
  <c r="D704" i="1"/>
  <c r="E704" i="1"/>
  <c r="H704" i="1"/>
  <c r="I704" i="1"/>
  <c r="J704" i="1"/>
  <c r="K704" i="1"/>
  <c r="A705" i="1"/>
  <c r="B705" i="1"/>
  <c r="C705" i="1"/>
  <c r="D705" i="1"/>
  <c r="E705" i="1"/>
  <c r="H705" i="1"/>
  <c r="I705" i="1"/>
  <c r="J705" i="1"/>
  <c r="K705" i="1"/>
  <c r="A706" i="1"/>
  <c r="B706" i="1"/>
  <c r="C706" i="1"/>
  <c r="D706" i="1"/>
  <c r="E706" i="1"/>
  <c r="H706" i="1"/>
  <c r="I706" i="1"/>
  <c r="J706" i="1"/>
  <c r="K706" i="1"/>
  <c r="A707" i="1"/>
  <c r="B707" i="1"/>
  <c r="C707" i="1"/>
  <c r="D707" i="1"/>
  <c r="E707" i="1"/>
  <c r="H707" i="1"/>
  <c r="I707" i="1"/>
  <c r="J707" i="1"/>
  <c r="K707" i="1"/>
  <c r="A708" i="1"/>
  <c r="B708" i="1"/>
  <c r="C708" i="1"/>
  <c r="D708" i="1"/>
  <c r="E708" i="1"/>
  <c r="H708" i="1"/>
  <c r="I708" i="1"/>
  <c r="J708" i="1"/>
  <c r="K708" i="1"/>
  <c r="A759" i="1"/>
  <c r="B759" i="1"/>
  <c r="C759" i="1"/>
  <c r="D759" i="1"/>
  <c r="E759" i="1"/>
  <c r="H759" i="1"/>
  <c r="I759" i="1"/>
  <c r="J759" i="1"/>
  <c r="K759" i="1"/>
  <c r="A760" i="1"/>
  <c r="B760" i="1"/>
  <c r="C760" i="1"/>
  <c r="D760" i="1"/>
  <c r="E760" i="1"/>
  <c r="H760" i="1"/>
  <c r="I760" i="1"/>
  <c r="J760" i="1"/>
  <c r="K760" i="1"/>
  <c r="A761" i="1"/>
  <c r="B761" i="1"/>
  <c r="C761" i="1"/>
  <c r="D761" i="1"/>
  <c r="E761" i="1"/>
  <c r="H761" i="1"/>
  <c r="I761" i="1"/>
  <c r="J761" i="1"/>
  <c r="K761" i="1"/>
  <c r="A762" i="1"/>
  <c r="B762" i="1"/>
  <c r="C762" i="1"/>
  <c r="D762" i="1"/>
  <c r="E762" i="1"/>
  <c r="H762" i="1"/>
  <c r="I762" i="1"/>
  <c r="J762" i="1"/>
  <c r="K762" i="1"/>
  <c r="A763" i="1"/>
  <c r="B763" i="1"/>
  <c r="C763" i="1"/>
  <c r="D763" i="1"/>
  <c r="E763" i="1"/>
  <c r="H763" i="1"/>
  <c r="I763" i="1"/>
  <c r="G763" i="1" s="1" a="1"/>
  <c r="G763" i="1" s="1"/>
  <c r="J763" i="1"/>
  <c r="K763" i="1"/>
  <c r="A774" i="1"/>
  <c r="B774" i="1"/>
  <c r="C774" i="1"/>
  <c r="D774" i="1"/>
  <c r="E774" i="1"/>
  <c r="H774" i="1"/>
  <c r="I774" i="1"/>
  <c r="J774" i="1"/>
  <c r="K774" i="1"/>
  <c r="A775" i="1"/>
  <c r="B775" i="1"/>
  <c r="C775" i="1"/>
  <c r="D775" i="1"/>
  <c r="E775" i="1"/>
  <c r="H775" i="1"/>
  <c r="I775" i="1"/>
  <c r="J775" i="1"/>
  <c r="K775" i="1"/>
  <c r="A776" i="1"/>
  <c r="F776" i="1" s="1" a="1"/>
  <c r="F776" i="1" s="1"/>
  <c r="B776" i="1"/>
  <c r="C776" i="1"/>
  <c r="D776" i="1"/>
  <c r="E776" i="1"/>
  <c r="H776" i="1"/>
  <c r="I776" i="1"/>
  <c r="J776" i="1"/>
  <c r="K776" i="1"/>
  <c r="A777" i="1"/>
  <c r="G777" i="1" s="1" a="1"/>
  <c r="G777" i="1" s="1"/>
  <c r="B777" i="1"/>
  <c r="C777" i="1"/>
  <c r="D777" i="1"/>
  <c r="E777" i="1"/>
  <c r="H777" i="1"/>
  <c r="I777" i="1"/>
  <c r="J777" i="1"/>
  <c r="K777" i="1"/>
  <c r="A778" i="1"/>
  <c r="B778" i="1"/>
  <c r="C778" i="1"/>
  <c r="D778" i="1"/>
  <c r="E778" i="1"/>
  <c r="H778" i="1"/>
  <c r="I778" i="1"/>
  <c r="J778" i="1"/>
  <c r="K778" i="1"/>
  <c r="A779" i="1"/>
  <c r="B779" i="1"/>
  <c r="C779" i="1"/>
  <c r="D779" i="1"/>
  <c r="E779" i="1"/>
  <c r="H779" i="1"/>
  <c r="I779" i="1"/>
  <c r="J779" i="1"/>
  <c r="K779" i="1"/>
  <c r="A780" i="1"/>
  <c r="B780" i="1"/>
  <c r="C780" i="1"/>
  <c r="D780" i="1"/>
  <c r="E780" i="1"/>
  <c r="H780" i="1"/>
  <c r="I780" i="1"/>
  <c r="J780" i="1"/>
  <c r="K780" i="1"/>
  <c r="A711" i="1"/>
  <c r="B711" i="1"/>
  <c r="C711" i="1"/>
  <c r="D711" i="1"/>
  <c r="E711" i="1"/>
  <c r="H711" i="1"/>
  <c r="I711" i="1"/>
  <c r="J711" i="1"/>
  <c r="K711" i="1"/>
  <c r="A712" i="1"/>
  <c r="B712" i="1"/>
  <c r="C712" i="1"/>
  <c r="D712" i="1"/>
  <c r="E712" i="1"/>
  <c r="H712" i="1"/>
  <c r="I712" i="1"/>
  <c r="J712" i="1"/>
  <c r="K712" i="1"/>
  <c r="A713" i="1"/>
  <c r="B713" i="1"/>
  <c r="C713" i="1"/>
  <c r="D713" i="1"/>
  <c r="E713" i="1"/>
  <c r="H713" i="1"/>
  <c r="I713" i="1"/>
  <c r="J713" i="1"/>
  <c r="K713" i="1"/>
  <c r="A714" i="1"/>
  <c r="B714" i="1"/>
  <c r="C714" i="1"/>
  <c r="D714" i="1"/>
  <c r="E714" i="1"/>
  <c r="H714" i="1"/>
  <c r="I714" i="1"/>
  <c r="J714" i="1"/>
  <c r="K714" i="1"/>
  <c r="A715" i="1"/>
  <c r="B715" i="1"/>
  <c r="C715" i="1"/>
  <c r="D715" i="1"/>
  <c r="E715" i="1"/>
  <c r="H715" i="1"/>
  <c r="I715" i="1"/>
  <c r="J715" i="1"/>
  <c r="K715" i="1"/>
  <c r="A716" i="1"/>
  <c r="B716" i="1"/>
  <c r="C716" i="1"/>
  <c r="D716" i="1"/>
  <c r="E716" i="1"/>
  <c r="H716" i="1"/>
  <c r="I716" i="1"/>
  <c r="J716" i="1"/>
  <c r="K716" i="1"/>
  <c r="A717" i="1"/>
  <c r="B717" i="1"/>
  <c r="C717" i="1"/>
  <c r="D717" i="1"/>
  <c r="E717" i="1"/>
  <c r="H717" i="1"/>
  <c r="I717" i="1"/>
  <c r="J717" i="1"/>
  <c r="K717" i="1"/>
  <c r="A718" i="1"/>
  <c r="B718" i="1"/>
  <c r="C718" i="1"/>
  <c r="D718" i="1"/>
  <c r="E718" i="1"/>
  <c r="H718" i="1"/>
  <c r="I718" i="1"/>
  <c r="J718" i="1"/>
  <c r="K718" i="1"/>
  <c r="A719" i="1"/>
  <c r="B719" i="1"/>
  <c r="C719" i="1"/>
  <c r="D719" i="1"/>
  <c r="E719" i="1"/>
  <c r="H719" i="1"/>
  <c r="I719" i="1"/>
  <c r="J719" i="1"/>
  <c r="K719" i="1"/>
  <c r="A720" i="1"/>
  <c r="B720" i="1"/>
  <c r="C720" i="1"/>
  <c r="D720" i="1"/>
  <c r="E720" i="1"/>
  <c r="H720" i="1"/>
  <c r="I720" i="1"/>
  <c r="J720" i="1"/>
  <c r="K720" i="1"/>
  <c r="A721" i="1"/>
  <c r="B721" i="1"/>
  <c r="C721" i="1"/>
  <c r="D721" i="1"/>
  <c r="E721" i="1"/>
  <c r="H721" i="1"/>
  <c r="I721" i="1"/>
  <c r="J721" i="1"/>
  <c r="K721" i="1"/>
  <c r="A722" i="1"/>
  <c r="B722" i="1"/>
  <c r="C722" i="1"/>
  <c r="D722" i="1"/>
  <c r="E722" i="1"/>
  <c r="H722" i="1"/>
  <c r="I722" i="1"/>
  <c r="J722" i="1"/>
  <c r="K722" i="1"/>
  <c r="A723" i="1"/>
  <c r="G723" i="1" s="1" a="1"/>
  <c r="G723" i="1" s="1"/>
  <c r="B723" i="1"/>
  <c r="C723" i="1"/>
  <c r="D723" i="1"/>
  <c r="E723" i="1"/>
  <c r="H723" i="1"/>
  <c r="I723" i="1"/>
  <c r="J723" i="1"/>
  <c r="K723" i="1"/>
  <c r="A724" i="1"/>
  <c r="B724" i="1"/>
  <c r="C724" i="1"/>
  <c r="D724" i="1"/>
  <c r="E724" i="1"/>
  <c r="H724" i="1"/>
  <c r="I724" i="1"/>
  <c r="J724" i="1"/>
  <c r="K724" i="1"/>
  <c r="A725" i="1"/>
  <c r="B725" i="1"/>
  <c r="C725" i="1"/>
  <c r="D725" i="1"/>
  <c r="E725" i="1"/>
  <c r="H725" i="1"/>
  <c r="I725" i="1"/>
  <c r="J725" i="1"/>
  <c r="K725" i="1"/>
  <c r="A726" i="1"/>
  <c r="B726" i="1"/>
  <c r="C726" i="1"/>
  <c r="D726" i="1"/>
  <c r="E726" i="1"/>
  <c r="H726" i="1"/>
  <c r="I726" i="1"/>
  <c r="J726" i="1"/>
  <c r="K726" i="1"/>
  <c r="A727" i="1"/>
  <c r="B727" i="1"/>
  <c r="C727" i="1"/>
  <c r="D727" i="1"/>
  <c r="E727" i="1"/>
  <c r="H727" i="1"/>
  <c r="I727" i="1"/>
  <c r="J727" i="1"/>
  <c r="K727" i="1"/>
  <c r="A728" i="1"/>
  <c r="B728" i="1"/>
  <c r="C728" i="1"/>
  <c r="D728" i="1"/>
  <c r="E728" i="1"/>
  <c r="H728" i="1"/>
  <c r="I728" i="1"/>
  <c r="J728" i="1"/>
  <c r="K728" i="1"/>
  <c r="A729" i="1"/>
  <c r="B729" i="1"/>
  <c r="C729" i="1"/>
  <c r="D729" i="1"/>
  <c r="E729" i="1"/>
  <c r="H729" i="1"/>
  <c r="I729" i="1"/>
  <c r="J729" i="1"/>
  <c r="K729" i="1"/>
  <c r="A730" i="1"/>
  <c r="B730" i="1"/>
  <c r="C730" i="1"/>
  <c r="D730" i="1"/>
  <c r="E730" i="1"/>
  <c r="H730" i="1"/>
  <c r="I730" i="1"/>
  <c r="J730" i="1"/>
  <c r="K730" i="1"/>
  <c r="A731" i="1"/>
  <c r="B731" i="1"/>
  <c r="C731" i="1"/>
  <c r="D731" i="1"/>
  <c r="E731" i="1"/>
  <c r="H731" i="1"/>
  <c r="I731" i="1"/>
  <c r="J731" i="1"/>
  <c r="K731" i="1"/>
  <c r="A732" i="1"/>
  <c r="B732" i="1"/>
  <c r="C732" i="1"/>
  <c r="D732" i="1"/>
  <c r="E732" i="1"/>
  <c r="H732" i="1"/>
  <c r="I732" i="1"/>
  <c r="J732" i="1"/>
  <c r="K732" i="1"/>
  <c r="A984" i="1"/>
  <c r="B984" i="1"/>
  <c r="C984" i="1"/>
  <c r="D984" i="1"/>
  <c r="E984" i="1"/>
  <c r="H984" i="1"/>
  <c r="I984" i="1"/>
  <c r="J984" i="1"/>
  <c r="K984" i="1"/>
  <c r="A985" i="1"/>
  <c r="B985" i="1"/>
  <c r="C985" i="1"/>
  <c r="D985" i="1"/>
  <c r="E985" i="1"/>
  <c r="H985" i="1"/>
  <c r="I985" i="1"/>
  <c r="J985" i="1"/>
  <c r="K985" i="1"/>
  <c r="A986" i="1"/>
  <c r="B986" i="1"/>
  <c r="C986" i="1"/>
  <c r="D986" i="1"/>
  <c r="E986" i="1"/>
  <c r="H986" i="1"/>
  <c r="I986" i="1"/>
  <c r="J986" i="1"/>
  <c r="K986" i="1"/>
  <c r="A987" i="1"/>
  <c r="B987" i="1"/>
  <c r="C987" i="1"/>
  <c r="D987" i="1"/>
  <c r="E987" i="1"/>
  <c r="H987" i="1"/>
  <c r="I987" i="1"/>
  <c r="J987" i="1"/>
  <c r="K987" i="1"/>
  <c r="A988" i="1"/>
  <c r="B988" i="1"/>
  <c r="C988" i="1"/>
  <c r="D988" i="1"/>
  <c r="E988" i="1"/>
  <c r="H988" i="1"/>
  <c r="I988" i="1"/>
  <c r="J988" i="1"/>
  <c r="K988" i="1"/>
  <c r="A989" i="1"/>
  <c r="B989" i="1"/>
  <c r="C989" i="1"/>
  <c r="D989" i="1"/>
  <c r="E989" i="1"/>
  <c r="H989" i="1"/>
  <c r="I989" i="1"/>
  <c r="J989" i="1"/>
  <c r="K989" i="1"/>
  <c r="A742" i="1"/>
  <c r="G742" i="1" s="1" a="1"/>
  <c r="G742" i="1" s="1"/>
  <c r="B742" i="1"/>
  <c r="C742" i="1"/>
  <c r="D742" i="1"/>
  <c r="E742" i="1"/>
  <c r="H742" i="1"/>
  <c r="I742" i="1"/>
  <c r="J742" i="1"/>
  <c r="K742" i="1"/>
  <c r="A743" i="1"/>
  <c r="B743" i="1"/>
  <c r="C743" i="1"/>
  <c r="D743" i="1"/>
  <c r="E743" i="1"/>
  <c r="H743" i="1"/>
  <c r="I743" i="1"/>
  <c r="J743" i="1"/>
  <c r="K743" i="1"/>
  <c r="A744" i="1"/>
  <c r="G744" i="1" s="1" a="1"/>
  <c r="G744" i="1" s="1"/>
  <c r="B744" i="1"/>
  <c r="C744" i="1"/>
  <c r="D744" i="1"/>
  <c r="E744" i="1"/>
  <c r="H744" i="1"/>
  <c r="I744" i="1"/>
  <c r="J744" i="1"/>
  <c r="K744" i="1"/>
  <c r="A745" i="1"/>
  <c r="B745" i="1"/>
  <c r="C745" i="1"/>
  <c r="D745" i="1"/>
  <c r="E745" i="1"/>
  <c r="H745" i="1"/>
  <c r="I745" i="1"/>
  <c r="J745" i="1"/>
  <c r="K745" i="1"/>
  <c r="A990" i="1"/>
  <c r="B990" i="1"/>
  <c r="C990" i="1"/>
  <c r="D990" i="1"/>
  <c r="E990" i="1"/>
  <c r="H990" i="1"/>
  <c r="I990" i="1"/>
  <c r="J990" i="1"/>
  <c r="K990" i="1"/>
  <c r="A1071" i="1"/>
  <c r="B1071" i="1"/>
  <c r="C1071" i="1"/>
  <c r="D1071" i="1"/>
  <c r="E1071" i="1"/>
  <c r="H1071" i="1"/>
  <c r="I1071" i="1"/>
  <c r="J1071" i="1"/>
  <c r="K1071" i="1"/>
  <c r="A1160" i="1"/>
  <c r="B1160" i="1"/>
  <c r="C1160" i="1"/>
  <c r="D1160" i="1"/>
  <c r="E1160" i="1"/>
  <c r="H1160" i="1"/>
  <c r="I1160" i="1"/>
  <c r="J1160" i="1"/>
  <c r="K1160" i="1"/>
  <c r="A1161" i="1"/>
  <c r="B1161" i="1"/>
  <c r="C1161" i="1"/>
  <c r="D1161" i="1"/>
  <c r="E1161" i="1"/>
  <c r="H1161" i="1"/>
  <c r="I1161" i="1"/>
  <c r="J1161" i="1"/>
  <c r="K1161" i="1"/>
  <c r="A1162" i="1"/>
  <c r="G1162" i="1" s="1" a="1"/>
  <c r="G1162" i="1" s="1"/>
  <c r="B1162" i="1"/>
  <c r="C1162" i="1"/>
  <c r="D1162" i="1"/>
  <c r="E1162" i="1"/>
  <c r="H1162" i="1"/>
  <c r="I1162" i="1"/>
  <c r="J1162" i="1"/>
  <c r="K1162" i="1"/>
  <c r="A1163" i="1"/>
  <c r="B1163" i="1"/>
  <c r="C1163" i="1"/>
  <c r="D1163" i="1"/>
  <c r="E1163" i="1"/>
  <c r="H1163" i="1"/>
  <c r="I1163" i="1"/>
  <c r="J1163" i="1"/>
  <c r="K1163" i="1"/>
  <c r="A1164" i="1"/>
  <c r="B1164" i="1"/>
  <c r="C1164" i="1"/>
  <c r="D1164" i="1"/>
  <c r="E1164" i="1"/>
  <c r="H1164" i="1"/>
  <c r="I1164" i="1"/>
  <c r="J1164" i="1"/>
  <c r="K1164" i="1"/>
  <c r="A1165" i="1"/>
  <c r="B1165" i="1"/>
  <c r="C1165" i="1"/>
  <c r="D1165" i="1"/>
  <c r="E1165" i="1"/>
  <c r="H1165" i="1"/>
  <c r="I1165" i="1"/>
  <c r="J1165" i="1"/>
  <c r="K1165" i="1"/>
  <c r="A1166" i="1"/>
  <c r="B1166" i="1"/>
  <c r="C1166" i="1"/>
  <c r="D1166" i="1"/>
  <c r="E1166" i="1"/>
  <c r="H1166" i="1"/>
  <c r="I1166" i="1"/>
  <c r="J1166" i="1"/>
  <c r="K1166" i="1"/>
  <c r="A1167" i="1"/>
  <c r="B1167" i="1"/>
  <c r="C1167" i="1"/>
  <c r="D1167" i="1"/>
  <c r="E1167" i="1"/>
  <c r="H1167" i="1"/>
  <c r="I1167" i="1"/>
  <c r="J1167" i="1"/>
  <c r="K1167" i="1"/>
  <c r="A1238" i="1"/>
  <c r="B1238" i="1"/>
  <c r="C1238" i="1"/>
  <c r="D1238" i="1"/>
  <c r="E1238" i="1"/>
  <c r="H1238" i="1"/>
  <c r="I1238" i="1"/>
  <c r="J1238" i="1"/>
  <c r="K1238" i="1"/>
  <c r="A1239" i="1"/>
  <c r="B1239" i="1"/>
  <c r="C1239" i="1"/>
  <c r="D1239" i="1"/>
  <c r="E1239" i="1"/>
  <c r="H1239" i="1"/>
  <c r="I1239" i="1"/>
  <c r="J1239" i="1"/>
  <c r="K1239" i="1"/>
  <c r="A1240" i="1"/>
  <c r="B1240" i="1"/>
  <c r="C1240" i="1"/>
  <c r="D1240" i="1"/>
  <c r="E1240" i="1"/>
  <c r="H1240" i="1"/>
  <c r="I1240" i="1"/>
  <c r="J1240" i="1"/>
  <c r="K1240" i="1"/>
  <c r="A1241" i="1"/>
  <c r="B1241" i="1"/>
  <c r="C1241" i="1"/>
  <c r="D1241" i="1"/>
  <c r="E1241" i="1"/>
  <c r="H1241" i="1"/>
  <c r="I1241" i="1"/>
  <c r="J1241" i="1"/>
  <c r="K1241" i="1"/>
  <c r="A1311" i="1"/>
  <c r="B1311" i="1"/>
  <c r="C1311" i="1"/>
  <c r="D1311" i="1"/>
  <c r="E1311" i="1"/>
  <c r="H1311" i="1"/>
  <c r="I1311" i="1"/>
  <c r="J1311" i="1"/>
  <c r="K1311" i="1"/>
  <c r="A1458" i="1"/>
  <c r="B1458" i="1"/>
  <c r="C1458" i="1"/>
  <c r="D1458" i="1"/>
  <c r="E1458" i="1"/>
  <c r="H1458" i="1"/>
  <c r="I1458" i="1"/>
  <c r="J1458" i="1"/>
  <c r="K1458" i="1"/>
  <c r="A1459" i="1"/>
  <c r="B1459" i="1"/>
  <c r="C1459" i="1"/>
  <c r="D1459" i="1"/>
  <c r="E1459" i="1"/>
  <c r="H1459" i="1"/>
  <c r="I1459" i="1"/>
  <c r="J1459" i="1"/>
  <c r="K1459" i="1"/>
  <c r="A1583" i="1"/>
  <c r="B1583" i="1"/>
  <c r="C1583" i="1"/>
  <c r="D1583" i="1"/>
  <c r="E1583" i="1"/>
  <c r="H1583" i="1"/>
  <c r="I1583" i="1"/>
  <c r="J1583" i="1"/>
  <c r="K1583" i="1"/>
  <c r="A1584" i="1"/>
  <c r="B1584" i="1"/>
  <c r="C1584" i="1"/>
  <c r="D1584" i="1"/>
  <c r="E1584" i="1"/>
  <c r="H1584" i="1"/>
  <c r="I1584" i="1"/>
  <c r="J1584" i="1"/>
  <c r="K1584" i="1"/>
  <c r="A1585" i="1"/>
  <c r="G1585" i="1" s="1" a="1"/>
  <c r="G1585" i="1" s="1"/>
  <c r="B1585" i="1"/>
  <c r="C1585" i="1"/>
  <c r="D1585" i="1"/>
  <c r="E1585" i="1"/>
  <c r="H1585" i="1"/>
  <c r="I1585" i="1"/>
  <c r="J1585" i="1"/>
  <c r="K1585" i="1"/>
  <c r="A2284" i="1"/>
  <c r="B2284" i="1"/>
  <c r="C2284" i="1"/>
  <c r="D2284" i="1"/>
  <c r="E2284" i="1"/>
  <c r="H2284" i="1"/>
  <c r="I2284" i="1"/>
  <c r="J2284" i="1"/>
  <c r="K2284" i="1"/>
  <c r="A2285" i="1"/>
  <c r="F2285" i="1" s="1" a="1"/>
  <c r="F2285" i="1" s="1"/>
  <c r="B2285" i="1"/>
  <c r="C2285" i="1"/>
  <c r="D2285" i="1"/>
  <c r="E2285" i="1"/>
  <c r="H2285" i="1"/>
  <c r="I2285" i="1"/>
  <c r="J2285" i="1"/>
  <c r="K2285" i="1"/>
  <c r="A246" i="1"/>
  <c r="B246" i="1"/>
  <c r="C246" i="1"/>
  <c r="D246" i="1"/>
  <c r="E246" i="1"/>
  <c r="H246" i="1"/>
  <c r="I246" i="1"/>
  <c r="J246" i="1"/>
  <c r="K246" i="1"/>
  <c r="A247" i="1"/>
  <c r="B247" i="1"/>
  <c r="C247" i="1"/>
  <c r="D247" i="1"/>
  <c r="E247" i="1"/>
  <c r="H247" i="1"/>
  <c r="I247" i="1"/>
  <c r="G247" i="1" s="1" a="1"/>
  <c r="G247" i="1" s="1"/>
  <c r="J247" i="1"/>
  <c r="K247" i="1"/>
  <c r="A309" i="1"/>
  <c r="B309" i="1"/>
  <c r="C309" i="1"/>
  <c r="D309" i="1"/>
  <c r="E309" i="1"/>
  <c r="H309" i="1"/>
  <c r="I309" i="1"/>
  <c r="J309" i="1"/>
  <c r="K309" i="1"/>
  <c r="A310" i="1"/>
  <c r="B310" i="1"/>
  <c r="C310" i="1"/>
  <c r="D310" i="1"/>
  <c r="E310" i="1"/>
  <c r="H310" i="1"/>
  <c r="I310" i="1"/>
  <c r="J310" i="1"/>
  <c r="K310" i="1"/>
  <c r="A311" i="1"/>
  <c r="B311" i="1"/>
  <c r="C311" i="1"/>
  <c r="D311" i="1"/>
  <c r="E311" i="1"/>
  <c r="H311" i="1"/>
  <c r="I311" i="1"/>
  <c r="J311" i="1"/>
  <c r="K311" i="1"/>
  <c r="A1512" i="1"/>
  <c r="B1512" i="1"/>
  <c r="C1512" i="1"/>
  <c r="D1512" i="1"/>
  <c r="E1512" i="1"/>
  <c r="H1512" i="1"/>
  <c r="I1512" i="1"/>
  <c r="J1512" i="1"/>
  <c r="K1512" i="1"/>
  <c r="A1513" i="1"/>
  <c r="B1513" i="1"/>
  <c r="C1513" i="1"/>
  <c r="D1513" i="1"/>
  <c r="E1513" i="1"/>
  <c r="H1513" i="1"/>
  <c r="I1513" i="1"/>
  <c r="J1513" i="1"/>
  <c r="K1513" i="1"/>
  <c r="A1514" i="1"/>
  <c r="B1514" i="1"/>
  <c r="C1514" i="1"/>
  <c r="D1514" i="1"/>
  <c r="E1514" i="1"/>
  <c r="H1514" i="1"/>
  <c r="I1514" i="1"/>
  <c r="J1514" i="1"/>
  <c r="K1514" i="1"/>
  <c r="A1515" i="1"/>
  <c r="B1515" i="1"/>
  <c r="C1515" i="1"/>
  <c r="D1515" i="1"/>
  <c r="E1515" i="1"/>
  <c r="H1515" i="1"/>
  <c r="I1515" i="1"/>
  <c r="J1515" i="1"/>
  <c r="K1515" i="1"/>
  <c r="A1516" i="1"/>
  <c r="B1516" i="1"/>
  <c r="C1516" i="1"/>
  <c r="D1516" i="1"/>
  <c r="E1516" i="1"/>
  <c r="H1516" i="1"/>
  <c r="I1516" i="1"/>
  <c r="J1516" i="1"/>
  <c r="K1516" i="1"/>
  <c r="A1517" i="1"/>
  <c r="B1517" i="1"/>
  <c r="C1517" i="1"/>
  <c r="D1517" i="1"/>
  <c r="E1517" i="1"/>
  <c r="H1517" i="1"/>
  <c r="I1517" i="1"/>
  <c r="J1517" i="1"/>
  <c r="K1517" i="1"/>
  <c r="A1518" i="1"/>
  <c r="B1518" i="1"/>
  <c r="C1518" i="1"/>
  <c r="D1518" i="1"/>
  <c r="E1518" i="1"/>
  <c r="H1518" i="1"/>
  <c r="I1518" i="1"/>
  <c r="J1518" i="1"/>
  <c r="K1518" i="1"/>
  <c r="A1519" i="1"/>
  <c r="B1519" i="1"/>
  <c r="C1519" i="1"/>
  <c r="D1519" i="1"/>
  <c r="E1519" i="1"/>
  <c r="H1519" i="1"/>
  <c r="I1519" i="1"/>
  <c r="J1519" i="1"/>
  <c r="K1519" i="1"/>
  <c r="A1520" i="1"/>
  <c r="B1520" i="1"/>
  <c r="C1520" i="1"/>
  <c r="D1520" i="1"/>
  <c r="E1520" i="1"/>
  <c r="H1520" i="1"/>
  <c r="I1520" i="1"/>
  <c r="J1520" i="1"/>
  <c r="K1520" i="1"/>
  <c r="A1521" i="1"/>
  <c r="B1521" i="1"/>
  <c r="C1521" i="1"/>
  <c r="D1521" i="1"/>
  <c r="E1521" i="1"/>
  <c r="H1521" i="1"/>
  <c r="I1521" i="1"/>
  <c r="J1521" i="1"/>
  <c r="K1521" i="1"/>
  <c r="A781" i="1"/>
  <c r="B781" i="1"/>
  <c r="C781" i="1"/>
  <c r="D781" i="1"/>
  <c r="E781" i="1"/>
  <c r="H781" i="1"/>
  <c r="I781" i="1"/>
  <c r="J781" i="1"/>
  <c r="K781" i="1"/>
  <c r="A782" i="1"/>
  <c r="B782" i="1"/>
  <c r="C782" i="1"/>
  <c r="D782" i="1"/>
  <c r="E782" i="1"/>
  <c r="H782" i="1"/>
  <c r="I782" i="1"/>
  <c r="J782" i="1"/>
  <c r="K782" i="1"/>
  <c r="A783" i="1"/>
  <c r="B783" i="1"/>
  <c r="C783" i="1"/>
  <c r="D783" i="1"/>
  <c r="E783" i="1"/>
  <c r="H783" i="1"/>
  <c r="I783" i="1"/>
  <c r="J783" i="1"/>
  <c r="K783" i="1"/>
  <c r="A784" i="1"/>
  <c r="B784" i="1"/>
  <c r="C784" i="1"/>
  <c r="D784" i="1"/>
  <c r="E784" i="1"/>
  <c r="H784" i="1"/>
  <c r="I784" i="1"/>
  <c r="J784" i="1"/>
  <c r="K784" i="1"/>
  <c r="A785" i="1"/>
  <c r="B785" i="1"/>
  <c r="C785" i="1"/>
  <c r="D785" i="1"/>
  <c r="E785" i="1"/>
  <c r="H785" i="1"/>
  <c r="I785" i="1"/>
  <c r="J785" i="1"/>
  <c r="K785" i="1"/>
  <c r="A786" i="1"/>
  <c r="B786" i="1"/>
  <c r="C786" i="1"/>
  <c r="D786" i="1"/>
  <c r="E786" i="1"/>
  <c r="H786" i="1"/>
  <c r="I786" i="1"/>
  <c r="J786" i="1"/>
  <c r="K786" i="1"/>
  <c r="A787" i="1"/>
  <c r="G787" i="1" s="1" a="1"/>
  <c r="G787" i="1" s="1"/>
  <c r="B787" i="1"/>
  <c r="C787" i="1"/>
  <c r="D787" i="1"/>
  <c r="E787" i="1"/>
  <c r="H787" i="1"/>
  <c r="I787" i="1"/>
  <c r="J787" i="1"/>
  <c r="K787" i="1"/>
  <c r="A788" i="1"/>
  <c r="B788" i="1"/>
  <c r="C788" i="1"/>
  <c r="D788" i="1"/>
  <c r="E788" i="1"/>
  <c r="H788" i="1"/>
  <c r="I788" i="1"/>
  <c r="J788" i="1"/>
  <c r="K788" i="1"/>
  <c r="A892" i="1"/>
  <c r="B892" i="1"/>
  <c r="C892" i="1"/>
  <c r="D892" i="1"/>
  <c r="E892" i="1"/>
  <c r="H892" i="1"/>
  <c r="I892" i="1"/>
  <c r="J892" i="1"/>
  <c r="K892" i="1"/>
  <c r="A793" i="1"/>
  <c r="B793" i="1"/>
  <c r="C793" i="1"/>
  <c r="D793" i="1"/>
  <c r="E793" i="1"/>
  <c r="H793" i="1"/>
  <c r="I793" i="1"/>
  <c r="J793" i="1"/>
  <c r="K793" i="1"/>
  <c r="A794" i="1"/>
  <c r="B794" i="1"/>
  <c r="C794" i="1"/>
  <c r="D794" i="1"/>
  <c r="E794" i="1"/>
  <c r="H794" i="1"/>
  <c r="I794" i="1"/>
  <c r="J794" i="1"/>
  <c r="K794" i="1"/>
  <c r="A795" i="1"/>
  <c r="B795" i="1"/>
  <c r="C795" i="1"/>
  <c r="D795" i="1"/>
  <c r="E795" i="1"/>
  <c r="H795" i="1"/>
  <c r="I795" i="1"/>
  <c r="J795" i="1"/>
  <c r="K795" i="1"/>
  <c r="A796" i="1"/>
  <c r="B796" i="1"/>
  <c r="C796" i="1"/>
  <c r="D796" i="1"/>
  <c r="E796" i="1"/>
  <c r="H796" i="1"/>
  <c r="I796" i="1"/>
  <c r="J796" i="1"/>
  <c r="K796" i="1"/>
  <c r="A797" i="1"/>
  <c r="B797" i="1"/>
  <c r="C797" i="1"/>
  <c r="D797" i="1"/>
  <c r="E797" i="1"/>
  <c r="H797" i="1"/>
  <c r="I797" i="1"/>
  <c r="J797" i="1"/>
  <c r="K797" i="1"/>
  <c r="A810" i="1"/>
  <c r="B810" i="1"/>
  <c r="C810" i="1"/>
  <c r="D810" i="1"/>
  <c r="E810" i="1"/>
  <c r="H810" i="1"/>
  <c r="I810" i="1"/>
  <c r="J810" i="1"/>
  <c r="K810" i="1"/>
  <c r="A811" i="1"/>
  <c r="F811" i="1" s="1" a="1"/>
  <c r="F811" i="1" s="1"/>
  <c r="B811" i="1"/>
  <c r="C811" i="1"/>
  <c r="D811" i="1"/>
  <c r="E811" i="1"/>
  <c r="H811" i="1"/>
  <c r="I811" i="1"/>
  <c r="J811" i="1"/>
  <c r="K811" i="1"/>
  <c r="A812" i="1"/>
  <c r="B812" i="1"/>
  <c r="C812" i="1"/>
  <c r="D812" i="1"/>
  <c r="E812" i="1"/>
  <c r="H812" i="1"/>
  <c r="I812" i="1"/>
  <c r="J812" i="1"/>
  <c r="K812" i="1"/>
  <c r="A813" i="1"/>
  <c r="F813" i="1" s="1" a="1"/>
  <c r="F813" i="1" s="1"/>
  <c r="B813" i="1"/>
  <c r="C813" i="1"/>
  <c r="D813" i="1"/>
  <c r="E813" i="1"/>
  <c r="H813" i="1"/>
  <c r="I813" i="1"/>
  <c r="J813" i="1"/>
  <c r="K813" i="1"/>
  <c r="A814" i="1"/>
  <c r="B814" i="1"/>
  <c r="C814" i="1"/>
  <c r="D814" i="1"/>
  <c r="E814" i="1"/>
  <c r="H814" i="1"/>
  <c r="I814" i="1"/>
  <c r="J814" i="1"/>
  <c r="K814" i="1"/>
  <c r="A817" i="1"/>
  <c r="B817" i="1"/>
  <c r="C817" i="1"/>
  <c r="D817" i="1"/>
  <c r="E817" i="1"/>
  <c r="H817" i="1"/>
  <c r="I817" i="1"/>
  <c r="J817" i="1"/>
  <c r="K817" i="1"/>
  <c r="A818" i="1"/>
  <c r="B818" i="1"/>
  <c r="C818" i="1"/>
  <c r="D818" i="1"/>
  <c r="E818" i="1"/>
  <c r="H818" i="1"/>
  <c r="I818" i="1"/>
  <c r="J818" i="1"/>
  <c r="K818" i="1"/>
  <c r="A819" i="1"/>
  <c r="B819" i="1"/>
  <c r="C819" i="1"/>
  <c r="D819" i="1"/>
  <c r="E819" i="1"/>
  <c r="H819" i="1"/>
  <c r="I819" i="1"/>
  <c r="J819" i="1"/>
  <c r="K819" i="1"/>
  <c r="A820" i="1"/>
  <c r="G820" i="1" s="1" a="1"/>
  <c r="G820" i="1" s="1"/>
  <c r="B820" i="1"/>
  <c r="C820" i="1"/>
  <c r="D820" i="1"/>
  <c r="E820" i="1"/>
  <c r="H820" i="1"/>
  <c r="I820" i="1"/>
  <c r="J820" i="1"/>
  <c r="K820" i="1"/>
  <c r="A821" i="1"/>
  <c r="B821" i="1"/>
  <c r="C821" i="1"/>
  <c r="D821" i="1"/>
  <c r="E821" i="1"/>
  <c r="H821" i="1"/>
  <c r="I821" i="1"/>
  <c r="J821" i="1"/>
  <c r="K821" i="1"/>
  <c r="A822" i="1"/>
  <c r="B822" i="1"/>
  <c r="C822" i="1"/>
  <c r="D822" i="1"/>
  <c r="E822" i="1"/>
  <c r="H822" i="1"/>
  <c r="I822" i="1"/>
  <c r="J822" i="1"/>
  <c r="K822" i="1"/>
  <c r="A823" i="1"/>
  <c r="B823" i="1"/>
  <c r="C823" i="1"/>
  <c r="D823" i="1"/>
  <c r="E823" i="1"/>
  <c r="H823" i="1"/>
  <c r="I823" i="1"/>
  <c r="J823" i="1"/>
  <c r="K823" i="1"/>
  <c r="A804" i="1"/>
  <c r="B804" i="1"/>
  <c r="C804" i="1"/>
  <c r="D804" i="1"/>
  <c r="E804" i="1"/>
  <c r="H804" i="1"/>
  <c r="I804" i="1"/>
  <c r="J804" i="1"/>
  <c r="K804" i="1"/>
  <c r="A805" i="1"/>
  <c r="B805" i="1"/>
  <c r="C805" i="1"/>
  <c r="D805" i="1"/>
  <c r="E805" i="1"/>
  <c r="H805" i="1"/>
  <c r="I805" i="1"/>
  <c r="J805" i="1"/>
  <c r="K805" i="1"/>
  <c r="A806" i="1"/>
  <c r="F806" i="1" s="1" a="1"/>
  <c r="F806" i="1" s="1"/>
  <c r="B806" i="1"/>
  <c r="C806" i="1"/>
  <c r="D806" i="1"/>
  <c r="E806" i="1"/>
  <c r="H806" i="1"/>
  <c r="I806" i="1"/>
  <c r="J806" i="1"/>
  <c r="K806" i="1"/>
  <c r="A807" i="1"/>
  <c r="B807" i="1"/>
  <c r="C807" i="1"/>
  <c r="D807" i="1"/>
  <c r="E807" i="1"/>
  <c r="H807" i="1"/>
  <c r="I807" i="1"/>
  <c r="J807" i="1"/>
  <c r="K807" i="1"/>
  <c r="A808" i="1"/>
  <c r="B808" i="1"/>
  <c r="C808" i="1"/>
  <c r="D808" i="1"/>
  <c r="E808" i="1"/>
  <c r="H808" i="1"/>
  <c r="I808" i="1"/>
  <c r="J808" i="1"/>
  <c r="K808" i="1"/>
  <c r="A824" i="1"/>
  <c r="B824" i="1"/>
  <c r="C824" i="1"/>
  <c r="D824" i="1"/>
  <c r="E824" i="1"/>
  <c r="H824" i="1"/>
  <c r="I824" i="1"/>
  <c r="J824" i="1"/>
  <c r="K824" i="1"/>
  <c r="A825" i="1"/>
  <c r="B825" i="1"/>
  <c r="C825" i="1"/>
  <c r="D825" i="1"/>
  <c r="E825" i="1"/>
  <c r="H825" i="1"/>
  <c r="I825" i="1"/>
  <c r="J825" i="1"/>
  <c r="K825" i="1"/>
  <c r="A826" i="1"/>
  <c r="B826" i="1"/>
  <c r="C826" i="1"/>
  <c r="D826" i="1"/>
  <c r="E826" i="1"/>
  <c r="H826" i="1"/>
  <c r="I826" i="1"/>
  <c r="J826" i="1"/>
  <c r="K826" i="1"/>
  <c r="A827" i="1"/>
  <c r="B827" i="1"/>
  <c r="C827" i="1"/>
  <c r="D827" i="1"/>
  <c r="E827" i="1"/>
  <c r="H827" i="1"/>
  <c r="I827" i="1"/>
  <c r="J827" i="1"/>
  <c r="K827" i="1"/>
  <c r="A828" i="1"/>
  <c r="B828" i="1"/>
  <c r="C828" i="1"/>
  <c r="D828" i="1"/>
  <c r="E828" i="1"/>
  <c r="H828" i="1"/>
  <c r="I828" i="1"/>
  <c r="J828" i="1"/>
  <c r="K828" i="1"/>
  <c r="A829" i="1"/>
  <c r="B829" i="1"/>
  <c r="C829" i="1"/>
  <c r="D829" i="1"/>
  <c r="E829" i="1"/>
  <c r="H829" i="1"/>
  <c r="I829" i="1"/>
  <c r="J829" i="1"/>
  <c r="K829" i="1"/>
  <c r="A830" i="1"/>
  <c r="B830" i="1"/>
  <c r="C830" i="1"/>
  <c r="D830" i="1"/>
  <c r="E830" i="1"/>
  <c r="H830" i="1"/>
  <c r="I830" i="1"/>
  <c r="J830" i="1"/>
  <c r="K830" i="1"/>
  <c r="A831" i="1"/>
  <c r="B831" i="1"/>
  <c r="C831" i="1"/>
  <c r="D831" i="1"/>
  <c r="E831" i="1"/>
  <c r="H831" i="1"/>
  <c r="I831" i="1"/>
  <c r="J831" i="1"/>
  <c r="K831" i="1"/>
  <c r="A832" i="1"/>
  <c r="B832" i="1"/>
  <c r="C832" i="1"/>
  <c r="D832" i="1"/>
  <c r="E832" i="1"/>
  <c r="H832" i="1"/>
  <c r="I832" i="1"/>
  <c r="J832" i="1"/>
  <c r="K832" i="1"/>
  <c r="A833" i="1"/>
  <c r="B833" i="1"/>
  <c r="C833" i="1"/>
  <c r="D833" i="1"/>
  <c r="E833" i="1"/>
  <c r="H833" i="1"/>
  <c r="I833" i="1"/>
  <c r="J833" i="1"/>
  <c r="K833" i="1"/>
  <c r="A834" i="1"/>
  <c r="B834" i="1"/>
  <c r="C834" i="1"/>
  <c r="D834" i="1"/>
  <c r="E834" i="1"/>
  <c r="H834" i="1"/>
  <c r="I834" i="1"/>
  <c r="J834" i="1"/>
  <c r="K834" i="1"/>
  <c r="A835" i="1"/>
  <c r="B835" i="1"/>
  <c r="C835" i="1"/>
  <c r="D835" i="1"/>
  <c r="E835" i="1"/>
  <c r="H835" i="1"/>
  <c r="I835" i="1"/>
  <c r="J835" i="1"/>
  <c r="K835" i="1"/>
  <c r="A836" i="1"/>
  <c r="B836" i="1"/>
  <c r="C836" i="1"/>
  <c r="D836" i="1"/>
  <c r="E836" i="1"/>
  <c r="H836" i="1"/>
  <c r="I836" i="1"/>
  <c r="J836" i="1"/>
  <c r="K836" i="1"/>
  <c r="A837" i="1"/>
  <c r="B837" i="1"/>
  <c r="C837" i="1"/>
  <c r="D837" i="1"/>
  <c r="E837" i="1"/>
  <c r="H837" i="1"/>
  <c r="I837" i="1"/>
  <c r="J837" i="1"/>
  <c r="K837" i="1"/>
  <c r="A838" i="1"/>
  <c r="B838" i="1"/>
  <c r="C838" i="1"/>
  <c r="D838" i="1"/>
  <c r="E838" i="1"/>
  <c r="H838" i="1"/>
  <c r="I838" i="1"/>
  <c r="J838" i="1"/>
  <c r="K838" i="1"/>
  <c r="A839" i="1"/>
  <c r="B839" i="1"/>
  <c r="C839" i="1"/>
  <c r="D839" i="1"/>
  <c r="E839" i="1"/>
  <c r="H839" i="1"/>
  <c r="I839" i="1"/>
  <c r="J839" i="1"/>
  <c r="K839" i="1"/>
  <c r="A840" i="1"/>
  <c r="B840" i="1"/>
  <c r="C840" i="1"/>
  <c r="D840" i="1"/>
  <c r="E840" i="1"/>
  <c r="H840" i="1"/>
  <c r="I840" i="1"/>
  <c r="J840" i="1"/>
  <c r="K840" i="1"/>
  <c r="A841" i="1"/>
  <c r="B841" i="1"/>
  <c r="C841" i="1"/>
  <c r="D841" i="1"/>
  <c r="E841" i="1"/>
  <c r="H841" i="1"/>
  <c r="I841" i="1"/>
  <c r="J841" i="1"/>
  <c r="K841" i="1"/>
  <c r="A842" i="1"/>
  <c r="B842" i="1"/>
  <c r="C842" i="1"/>
  <c r="D842" i="1"/>
  <c r="E842" i="1"/>
  <c r="H842" i="1"/>
  <c r="I842" i="1"/>
  <c r="J842" i="1"/>
  <c r="K842" i="1"/>
  <c r="A843" i="1"/>
  <c r="B843" i="1"/>
  <c r="C843" i="1"/>
  <c r="D843" i="1"/>
  <c r="E843" i="1"/>
  <c r="H843" i="1"/>
  <c r="I843" i="1"/>
  <c r="J843" i="1"/>
  <c r="K843" i="1"/>
  <c r="A844" i="1"/>
  <c r="B844" i="1"/>
  <c r="C844" i="1"/>
  <c r="D844" i="1"/>
  <c r="E844" i="1"/>
  <c r="H844" i="1"/>
  <c r="I844" i="1"/>
  <c r="J844" i="1"/>
  <c r="K844" i="1"/>
  <c r="A845" i="1"/>
  <c r="B845" i="1"/>
  <c r="C845" i="1"/>
  <c r="D845" i="1"/>
  <c r="E845" i="1"/>
  <c r="H845" i="1"/>
  <c r="I845" i="1"/>
  <c r="J845" i="1"/>
  <c r="K845" i="1"/>
  <c r="A846" i="1"/>
  <c r="B846" i="1"/>
  <c r="C846" i="1"/>
  <c r="D846" i="1"/>
  <c r="E846" i="1"/>
  <c r="H846" i="1"/>
  <c r="I846" i="1"/>
  <c r="J846" i="1"/>
  <c r="K846" i="1"/>
  <c r="A847" i="1"/>
  <c r="B847" i="1"/>
  <c r="C847" i="1"/>
  <c r="D847" i="1"/>
  <c r="E847" i="1"/>
  <c r="H847" i="1"/>
  <c r="I847" i="1"/>
  <c r="J847" i="1"/>
  <c r="K847" i="1"/>
  <c r="A848" i="1"/>
  <c r="B848" i="1"/>
  <c r="C848" i="1"/>
  <c r="D848" i="1"/>
  <c r="E848" i="1"/>
  <c r="H848" i="1"/>
  <c r="I848" i="1"/>
  <c r="J848" i="1"/>
  <c r="K848" i="1"/>
  <c r="A849" i="1"/>
  <c r="B849" i="1"/>
  <c r="C849" i="1"/>
  <c r="D849" i="1"/>
  <c r="E849" i="1"/>
  <c r="H849" i="1"/>
  <c r="I849" i="1"/>
  <c r="J849" i="1"/>
  <c r="K849" i="1"/>
  <c r="A850" i="1"/>
  <c r="B850" i="1"/>
  <c r="C850" i="1"/>
  <c r="D850" i="1"/>
  <c r="E850" i="1"/>
  <c r="H850" i="1"/>
  <c r="I850" i="1"/>
  <c r="J850" i="1"/>
  <c r="K850" i="1"/>
  <c r="A851" i="1"/>
  <c r="B851" i="1"/>
  <c r="C851" i="1"/>
  <c r="D851" i="1"/>
  <c r="E851" i="1"/>
  <c r="H851" i="1"/>
  <c r="I851" i="1"/>
  <c r="J851" i="1"/>
  <c r="K851" i="1"/>
  <c r="A852" i="1"/>
  <c r="B852" i="1"/>
  <c r="C852" i="1"/>
  <c r="D852" i="1"/>
  <c r="E852" i="1"/>
  <c r="H852" i="1"/>
  <c r="I852" i="1"/>
  <c r="J852" i="1"/>
  <c r="K852" i="1"/>
  <c r="A853" i="1"/>
  <c r="B853" i="1"/>
  <c r="C853" i="1"/>
  <c r="D853" i="1"/>
  <c r="E853" i="1"/>
  <c r="H853" i="1"/>
  <c r="I853" i="1"/>
  <c r="J853" i="1"/>
  <c r="K853" i="1"/>
  <c r="A854" i="1"/>
  <c r="B854" i="1"/>
  <c r="C854" i="1"/>
  <c r="D854" i="1"/>
  <c r="E854" i="1"/>
  <c r="H854" i="1"/>
  <c r="I854" i="1"/>
  <c r="J854" i="1"/>
  <c r="K854" i="1"/>
  <c r="A855" i="1"/>
  <c r="B855" i="1"/>
  <c r="C855" i="1"/>
  <c r="D855" i="1"/>
  <c r="E855" i="1"/>
  <c r="H855" i="1"/>
  <c r="I855" i="1"/>
  <c r="J855" i="1"/>
  <c r="K855" i="1"/>
  <c r="A856" i="1"/>
  <c r="G856" i="1" s="1" a="1"/>
  <c r="G856" i="1" s="1"/>
  <c r="B856" i="1"/>
  <c r="C856" i="1"/>
  <c r="D856" i="1"/>
  <c r="E856" i="1"/>
  <c r="H856" i="1"/>
  <c r="I856" i="1"/>
  <c r="J856" i="1"/>
  <c r="K856" i="1"/>
  <c r="A857" i="1"/>
  <c r="B857" i="1"/>
  <c r="C857" i="1"/>
  <c r="D857" i="1"/>
  <c r="E857" i="1"/>
  <c r="H857" i="1"/>
  <c r="I857" i="1"/>
  <c r="J857" i="1"/>
  <c r="K857" i="1"/>
  <c r="A858" i="1"/>
  <c r="B858" i="1"/>
  <c r="C858" i="1"/>
  <c r="D858" i="1"/>
  <c r="E858" i="1"/>
  <c r="H858" i="1"/>
  <c r="I858" i="1"/>
  <c r="J858" i="1"/>
  <c r="K858" i="1"/>
  <c r="A809" i="1"/>
  <c r="B809" i="1"/>
  <c r="C809" i="1"/>
  <c r="D809" i="1"/>
  <c r="E809" i="1"/>
  <c r="H809" i="1"/>
  <c r="I809" i="1"/>
  <c r="J809" i="1"/>
  <c r="K809" i="1"/>
  <c r="A912" i="1"/>
  <c r="B912" i="1"/>
  <c r="C912" i="1"/>
  <c r="D912" i="1"/>
  <c r="E912" i="1"/>
  <c r="H912" i="1"/>
  <c r="I912" i="1"/>
  <c r="J912" i="1"/>
  <c r="K912" i="1"/>
  <c r="A815" i="1"/>
  <c r="G815" i="1" s="1" a="1"/>
  <c r="G815" i="1" s="1"/>
  <c r="B815" i="1"/>
  <c r="C815" i="1"/>
  <c r="D815" i="1"/>
  <c r="E815" i="1"/>
  <c r="H815" i="1"/>
  <c r="I815" i="1"/>
  <c r="J815" i="1"/>
  <c r="K815" i="1"/>
  <c r="A816" i="1"/>
  <c r="B816" i="1"/>
  <c r="C816" i="1"/>
  <c r="D816" i="1"/>
  <c r="E816" i="1"/>
  <c r="H816" i="1"/>
  <c r="I816" i="1"/>
  <c r="J816" i="1"/>
  <c r="K816" i="1"/>
  <c r="A873" i="1"/>
  <c r="B873" i="1"/>
  <c r="C873" i="1"/>
  <c r="D873" i="1"/>
  <c r="E873" i="1"/>
  <c r="H873" i="1"/>
  <c r="I873" i="1"/>
  <c r="J873" i="1"/>
  <c r="K873" i="1"/>
  <c r="A874" i="1"/>
  <c r="B874" i="1"/>
  <c r="C874" i="1"/>
  <c r="D874" i="1"/>
  <c r="E874" i="1"/>
  <c r="H874" i="1"/>
  <c r="I874" i="1"/>
  <c r="J874" i="1"/>
  <c r="K874" i="1"/>
  <c r="A875" i="1"/>
  <c r="B875" i="1"/>
  <c r="C875" i="1"/>
  <c r="D875" i="1"/>
  <c r="E875" i="1"/>
  <c r="H875" i="1"/>
  <c r="I875" i="1"/>
  <c r="J875" i="1"/>
  <c r="K875" i="1"/>
  <c r="A876" i="1"/>
  <c r="B876" i="1"/>
  <c r="C876" i="1"/>
  <c r="D876" i="1"/>
  <c r="E876" i="1"/>
  <c r="H876" i="1"/>
  <c r="I876" i="1"/>
  <c r="J876" i="1"/>
  <c r="K876" i="1"/>
  <c r="A877" i="1"/>
  <c r="B877" i="1"/>
  <c r="C877" i="1"/>
  <c r="D877" i="1"/>
  <c r="E877" i="1"/>
  <c r="H877" i="1"/>
  <c r="I877" i="1"/>
  <c r="J877" i="1"/>
  <c r="K877" i="1"/>
  <c r="A878" i="1"/>
  <c r="B878" i="1"/>
  <c r="C878" i="1"/>
  <c r="D878" i="1"/>
  <c r="E878" i="1"/>
  <c r="H878" i="1"/>
  <c r="I878" i="1"/>
  <c r="J878" i="1"/>
  <c r="K878" i="1"/>
  <c r="A879" i="1"/>
  <c r="B879" i="1"/>
  <c r="C879" i="1"/>
  <c r="D879" i="1"/>
  <c r="E879" i="1"/>
  <c r="H879" i="1"/>
  <c r="I879" i="1"/>
  <c r="J879" i="1"/>
  <c r="K879" i="1"/>
  <c r="A880" i="1"/>
  <c r="F880" i="1" s="1" a="1"/>
  <c r="F880" i="1" s="1"/>
  <c r="B880" i="1"/>
  <c r="C880" i="1"/>
  <c r="D880" i="1"/>
  <c r="E880" i="1"/>
  <c r="H880" i="1"/>
  <c r="I880" i="1"/>
  <c r="J880" i="1"/>
  <c r="K880" i="1"/>
  <c r="A881" i="1"/>
  <c r="B881" i="1"/>
  <c r="C881" i="1"/>
  <c r="D881" i="1"/>
  <c r="E881" i="1"/>
  <c r="H881" i="1"/>
  <c r="I881" i="1"/>
  <c r="J881" i="1"/>
  <c r="K881" i="1"/>
  <c r="A862" i="1"/>
  <c r="B862" i="1"/>
  <c r="C862" i="1"/>
  <c r="D862" i="1"/>
  <c r="E862" i="1"/>
  <c r="H862" i="1"/>
  <c r="I862" i="1"/>
  <c r="J862" i="1"/>
  <c r="K862" i="1"/>
  <c r="A863" i="1"/>
  <c r="B863" i="1"/>
  <c r="C863" i="1"/>
  <c r="D863" i="1"/>
  <c r="E863" i="1"/>
  <c r="H863" i="1"/>
  <c r="I863" i="1"/>
  <c r="J863" i="1"/>
  <c r="K863" i="1"/>
  <c r="A864" i="1"/>
  <c r="B864" i="1"/>
  <c r="C864" i="1"/>
  <c r="D864" i="1"/>
  <c r="E864" i="1"/>
  <c r="H864" i="1"/>
  <c r="I864" i="1"/>
  <c r="J864" i="1"/>
  <c r="K864" i="1"/>
  <c r="A865" i="1"/>
  <c r="B865" i="1"/>
  <c r="C865" i="1"/>
  <c r="D865" i="1"/>
  <c r="E865" i="1"/>
  <c r="H865" i="1"/>
  <c r="I865" i="1"/>
  <c r="J865" i="1"/>
  <c r="K865" i="1"/>
  <c r="A866" i="1"/>
  <c r="B866" i="1"/>
  <c r="C866" i="1"/>
  <c r="D866" i="1"/>
  <c r="E866" i="1"/>
  <c r="H866" i="1"/>
  <c r="I866" i="1"/>
  <c r="G866" i="1" s="1" a="1"/>
  <c r="G866" i="1" s="1"/>
  <c r="J866" i="1"/>
  <c r="K866" i="1"/>
  <c r="A867" i="1"/>
  <c r="G867" i="1" s="1" a="1"/>
  <c r="G867" i="1" s="1"/>
  <c r="B867" i="1"/>
  <c r="C867" i="1"/>
  <c r="D867" i="1"/>
  <c r="E867" i="1"/>
  <c r="H867" i="1"/>
  <c r="I867" i="1"/>
  <c r="J867" i="1"/>
  <c r="K867" i="1"/>
  <c r="A868" i="1"/>
  <c r="B868" i="1"/>
  <c r="C868" i="1"/>
  <c r="D868" i="1"/>
  <c r="E868" i="1"/>
  <c r="H868" i="1"/>
  <c r="I868" i="1"/>
  <c r="J868" i="1"/>
  <c r="K868" i="1"/>
  <c r="A312" i="1"/>
  <c r="B312" i="1"/>
  <c r="C312" i="1"/>
  <c r="D312" i="1"/>
  <c r="E312" i="1"/>
  <c r="H312" i="1"/>
  <c r="I312" i="1"/>
  <c r="J312" i="1"/>
  <c r="K312" i="1"/>
  <c r="A313" i="1"/>
  <c r="B313" i="1"/>
  <c r="C313" i="1"/>
  <c r="D313" i="1"/>
  <c r="E313" i="1"/>
  <c r="H313" i="1"/>
  <c r="I313" i="1"/>
  <c r="J313" i="1"/>
  <c r="K313" i="1"/>
  <c r="A314" i="1"/>
  <c r="B314" i="1"/>
  <c r="C314" i="1"/>
  <c r="D314" i="1"/>
  <c r="E314" i="1"/>
  <c r="H314" i="1"/>
  <c r="I314" i="1"/>
  <c r="J314" i="1"/>
  <c r="K314" i="1"/>
  <c r="A382" i="1"/>
  <c r="B382" i="1"/>
  <c r="C382" i="1"/>
  <c r="D382" i="1"/>
  <c r="E382" i="1"/>
  <c r="H382" i="1"/>
  <c r="I382" i="1"/>
  <c r="J382" i="1"/>
  <c r="K382" i="1"/>
  <c r="A383" i="1"/>
  <c r="B383" i="1"/>
  <c r="C383" i="1"/>
  <c r="D383" i="1"/>
  <c r="E383" i="1"/>
  <c r="H383" i="1"/>
  <c r="I383" i="1"/>
  <c r="J383" i="1"/>
  <c r="K383" i="1"/>
  <c r="A467" i="1"/>
  <c r="G467" i="1" s="1" a="1"/>
  <c r="G467" i="1" s="1"/>
  <c r="B467" i="1"/>
  <c r="C467" i="1"/>
  <c r="D467" i="1"/>
  <c r="E467" i="1"/>
  <c r="H467" i="1"/>
  <c r="I467" i="1"/>
  <c r="J467" i="1"/>
  <c r="K467" i="1"/>
  <c r="A557" i="1"/>
  <c r="B557" i="1"/>
  <c r="C557" i="1"/>
  <c r="D557" i="1"/>
  <c r="E557" i="1"/>
  <c r="H557" i="1"/>
  <c r="I557" i="1"/>
  <c r="J557" i="1"/>
  <c r="K557" i="1"/>
  <c r="A558" i="1"/>
  <c r="B558" i="1"/>
  <c r="C558" i="1"/>
  <c r="D558" i="1"/>
  <c r="E558" i="1"/>
  <c r="H558" i="1"/>
  <c r="I558" i="1"/>
  <c r="J558" i="1"/>
  <c r="K558" i="1"/>
  <c r="A650" i="1"/>
  <c r="B650" i="1"/>
  <c r="C650" i="1"/>
  <c r="D650" i="1"/>
  <c r="E650" i="1"/>
  <c r="H650" i="1"/>
  <c r="I650" i="1"/>
  <c r="J650" i="1"/>
  <c r="K650" i="1"/>
  <c r="A651" i="1"/>
  <c r="B651" i="1"/>
  <c r="C651" i="1"/>
  <c r="D651" i="1"/>
  <c r="E651" i="1"/>
  <c r="H651" i="1"/>
  <c r="I651" i="1"/>
  <c r="J651" i="1"/>
  <c r="K651" i="1"/>
  <c r="A746" i="1"/>
  <c r="B746" i="1"/>
  <c r="C746" i="1"/>
  <c r="D746" i="1"/>
  <c r="E746" i="1"/>
  <c r="H746" i="1"/>
  <c r="I746" i="1"/>
  <c r="J746" i="1"/>
  <c r="K746" i="1"/>
  <c r="A747" i="1"/>
  <c r="B747" i="1"/>
  <c r="C747" i="1"/>
  <c r="D747" i="1"/>
  <c r="E747" i="1"/>
  <c r="H747" i="1"/>
  <c r="I747" i="1"/>
  <c r="J747" i="1"/>
  <c r="K747" i="1"/>
  <c r="A748" i="1"/>
  <c r="B748" i="1"/>
  <c r="C748" i="1"/>
  <c r="D748" i="1"/>
  <c r="E748" i="1"/>
  <c r="H748" i="1"/>
  <c r="I748" i="1"/>
  <c r="J748" i="1"/>
  <c r="K748" i="1"/>
  <c r="A749" i="1"/>
  <c r="B749" i="1"/>
  <c r="C749" i="1"/>
  <c r="D749" i="1"/>
  <c r="E749" i="1"/>
  <c r="H749" i="1"/>
  <c r="I749" i="1"/>
  <c r="J749" i="1"/>
  <c r="K749" i="1"/>
  <c r="A750" i="1"/>
  <c r="B750" i="1"/>
  <c r="C750" i="1"/>
  <c r="D750" i="1"/>
  <c r="E750" i="1"/>
  <c r="H750" i="1"/>
  <c r="I750" i="1"/>
  <c r="J750" i="1"/>
  <c r="K750" i="1"/>
  <c r="A751" i="1"/>
  <c r="B751" i="1"/>
  <c r="C751" i="1"/>
  <c r="D751" i="1"/>
  <c r="E751" i="1"/>
  <c r="H751" i="1"/>
  <c r="I751" i="1"/>
  <c r="J751" i="1"/>
  <c r="K751" i="1"/>
  <c r="A752" i="1"/>
  <c r="B752" i="1"/>
  <c r="C752" i="1"/>
  <c r="D752" i="1"/>
  <c r="E752" i="1"/>
  <c r="H752" i="1"/>
  <c r="I752" i="1"/>
  <c r="J752" i="1"/>
  <c r="K752" i="1"/>
  <c r="A753" i="1"/>
  <c r="B753" i="1"/>
  <c r="C753" i="1"/>
  <c r="D753" i="1"/>
  <c r="E753" i="1"/>
  <c r="H753" i="1"/>
  <c r="F753" i="1" s="1" a="1"/>
  <c r="F753" i="1" s="1"/>
  <c r="I753" i="1"/>
  <c r="J753" i="1"/>
  <c r="K753" i="1"/>
  <c r="A754" i="1"/>
  <c r="B754" i="1"/>
  <c r="C754" i="1"/>
  <c r="D754" i="1"/>
  <c r="E754" i="1"/>
  <c r="H754" i="1"/>
  <c r="I754" i="1"/>
  <c r="J754" i="1"/>
  <c r="K754" i="1"/>
  <c r="A755" i="1"/>
  <c r="F755" i="1" s="1" a="1"/>
  <c r="F755" i="1" s="1"/>
  <c r="B755" i="1"/>
  <c r="C755" i="1"/>
  <c r="D755" i="1"/>
  <c r="E755" i="1"/>
  <c r="H755" i="1"/>
  <c r="I755" i="1"/>
  <c r="J755" i="1"/>
  <c r="K755" i="1"/>
  <c r="A1522" i="1"/>
  <c r="B1522" i="1"/>
  <c r="C1522" i="1"/>
  <c r="D1522" i="1"/>
  <c r="E1522" i="1"/>
  <c r="H1522" i="1"/>
  <c r="I1522" i="1"/>
  <c r="J1522" i="1"/>
  <c r="K1522" i="1"/>
  <c r="A1683" i="1"/>
  <c r="B1683" i="1"/>
  <c r="C1683" i="1"/>
  <c r="D1683" i="1"/>
  <c r="E1683" i="1"/>
  <c r="H1683" i="1"/>
  <c r="I1683" i="1"/>
  <c r="J1683" i="1"/>
  <c r="K1683" i="1"/>
  <c r="A1684" i="1"/>
  <c r="B1684" i="1"/>
  <c r="C1684" i="1"/>
  <c r="D1684" i="1"/>
  <c r="E1684" i="1"/>
  <c r="H1684" i="1"/>
  <c r="I1684" i="1"/>
  <c r="J1684" i="1"/>
  <c r="K1684" i="1"/>
  <c r="A1809" i="1"/>
  <c r="F1809" i="1" s="1" a="1"/>
  <c r="F1809" i="1" s="1"/>
  <c r="B1809" i="1"/>
  <c r="C1809" i="1"/>
  <c r="D1809" i="1"/>
  <c r="E1809" i="1"/>
  <c r="H1809" i="1"/>
  <c r="I1809" i="1"/>
  <c r="J1809" i="1"/>
  <c r="K1809" i="1"/>
  <c r="A1810" i="1"/>
  <c r="B1810" i="1"/>
  <c r="C1810" i="1"/>
  <c r="D1810" i="1"/>
  <c r="E1810" i="1"/>
  <c r="H1810" i="1"/>
  <c r="I1810" i="1"/>
  <c r="J1810" i="1"/>
  <c r="K1810" i="1"/>
  <c r="A1811" i="1"/>
  <c r="F1811" i="1" s="1" a="1"/>
  <c r="F1811" i="1" s="1"/>
  <c r="B1811" i="1"/>
  <c r="C1811" i="1"/>
  <c r="D1811" i="1"/>
  <c r="E1811" i="1"/>
  <c r="H1811" i="1"/>
  <c r="I1811" i="1"/>
  <c r="J1811" i="1"/>
  <c r="K1811" i="1"/>
  <c r="A1963" i="1"/>
  <c r="F1963" i="1" s="1" a="1"/>
  <c r="F1963" i="1" s="1"/>
  <c r="B1963" i="1"/>
  <c r="C1963" i="1"/>
  <c r="D1963" i="1"/>
  <c r="E1963" i="1"/>
  <c r="H1963" i="1"/>
  <c r="I1963" i="1"/>
  <c r="J1963" i="1"/>
  <c r="K1963" i="1"/>
  <c r="A889" i="1"/>
  <c r="B889" i="1"/>
  <c r="C889" i="1"/>
  <c r="D889" i="1"/>
  <c r="E889" i="1"/>
  <c r="H889" i="1"/>
  <c r="F889" i="1" s="1" a="1"/>
  <c r="F889" i="1" s="1"/>
  <c r="I889" i="1"/>
  <c r="J889" i="1"/>
  <c r="K889" i="1"/>
  <c r="A890" i="1"/>
  <c r="G890" i="1" s="1" a="1"/>
  <c r="G890" i="1" s="1"/>
  <c r="B890" i="1"/>
  <c r="C890" i="1"/>
  <c r="D890" i="1"/>
  <c r="E890" i="1"/>
  <c r="H890" i="1"/>
  <c r="I890" i="1"/>
  <c r="J890" i="1"/>
  <c r="K890" i="1"/>
  <c r="A891" i="1"/>
  <c r="B891" i="1"/>
  <c r="C891" i="1"/>
  <c r="D891" i="1"/>
  <c r="E891" i="1"/>
  <c r="H891" i="1"/>
  <c r="I891" i="1"/>
  <c r="J891" i="1"/>
  <c r="K891" i="1"/>
  <c r="A893" i="1"/>
  <c r="B893" i="1"/>
  <c r="C893" i="1"/>
  <c r="D893" i="1"/>
  <c r="E893" i="1"/>
  <c r="H893" i="1"/>
  <c r="I893" i="1"/>
  <c r="J893" i="1"/>
  <c r="K893" i="1"/>
  <c r="A894" i="1"/>
  <c r="B894" i="1"/>
  <c r="C894" i="1"/>
  <c r="D894" i="1"/>
  <c r="E894" i="1"/>
  <c r="H894" i="1"/>
  <c r="I894" i="1"/>
  <c r="J894" i="1"/>
  <c r="K894" i="1"/>
  <c r="A895" i="1"/>
  <c r="B895" i="1"/>
  <c r="C895" i="1"/>
  <c r="D895" i="1"/>
  <c r="E895" i="1"/>
  <c r="H895" i="1"/>
  <c r="I895" i="1"/>
  <c r="J895" i="1"/>
  <c r="K895" i="1"/>
  <c r="A896" i="1"/>
  <c r="B896" i="1"/>
  <c r="C896" i="1"/>
  <c r="D896" i="1"/>
  <c r="E896" i="1"/>
  <c r="H896" i="1"/>
  <c r="I896" i="1"/>
  <c r="J896" i="1"/>
  <c r="K896" i="1"/>
  <c r="A917" i="1"/>
  <c r="B917" i="1"/>
  <c r="C917" i="1"/>
  <c r="D917" i="1"/>
  <c r="E917" i="1"/>
  <c r="H917" i="1"/>
  <c r="I917" i="1"/>
  <c r="J917" i="1"/>
  <c r="K917" i="1"/>
  <c r="A918" i="1"/>
  <c r="B918" i="1"/>
  <c r="C918" i="1"/>
  <c r="D918" i="1"/>
  <c r="E918" i="1"/>
  <c r="H918" i="1"/>
  <c r="I918" i="1"/>
  <c r="J918" i="1"/>
  <c r="K918" i="1"/>
  <c r="A919" i="1"/>
  <c r="B919" i="1"/>
  <c r="C919" i="1"/>
  <c r="D919" i="1"/>
  <c r="E919" i="1"/>
  <c r="H919" i="1"/>
  <c r="I919" i="1"/>
  <c r="J919" i="1"/>
  <c r="K919" i="1"/>
  <c r="A920" i="1"/>
  <c r="B920" i="1"/>
  <c r="C920" i="1"/>
  <c r="D920" i="1"/>
  <c r="E920" i="1"/>
  <c r="H920" i="1"/>
  <c r="I920" i="1"/>
  <c r="J920" i="1"/>
  <c r="K920" i="1"/>
  <c r="A921" i="1"/>
  <c r="B921" i="1"/>
  <c r="C921" i="1"/>
  <c r="D921" i="1"/>
  <c r="E921" i="1"/>
  <c r="H921" i="1"/>
  <c r="I921" i="1"/>
  <c r="J921" i="1"/>
  <c r="K921" i="1"/>
  <c r="A922" i="1"/>
  <c r="B922" i="1"/>
  <c r="C922" i="1"/>
  <c r="D922" i="1"/>
  <c r="E922" i="1"/>
  <c r="H922" i="1"/>
  <c r="I922" i="1"/>
  <c r="J922" i="1"/>
  <c r="K922" i="1"/>
  <c r="A923" i="1"/>
  <c r="B923" i="1"/>
  <c r="C923" i="1"/>
  <c r="D923" i="1"/>
  <c r="E923" i="1"/>
  <c r="H923" i="1"/>
  <c r="I923" i="1"/>
  <c r="J923" i="1"/>
  <c r="K923" i="1"/>
  <c r="A924" i="1"/>
  <c r="B924" i="1"/>
  <c r="C924" i="1"/>
  <c r="D924" i="1"/>
  <c r="E924" i="1"/>
  <c r="H924" i="1"/>
  <c r="I924" i="1"/>
  <c r="J924" i="1"/>
  <c r="K924" i="1"/>
  <c r="A927" i="1"/>
  <c r="B927" i="1"/>
  <c r="C927" i="1"/>
  <c r="D927" i="1"/>
  <c r="E927" i="1"/>
  <c r="H927" i="1"/>
  <c r="I927" i="1"/>
  <c r="J927" i="1"/>
  <c r="K927" i="1"/>
  <c r="A928" i="1"/>
  <c r="B928" i="1"/>
  <c r="C928" i="1"/>
  <c r="D928" i="1"/>
  <c r="E928" i="1"/>
  <c r="H928" i="1"/>
  <c r="I928" i="1"/>
  <c r="J928" i="1"/>
  <c r="K928" i="1"/>
  <c r="A929" i="1"/>
  <c r="B929" i="1"/>
  <c r="C929" i="1"/>
  <c r="D929" i="1"/>
  <c r="E929" i="1"/>
  <c r="H929" i="1"/>
  <c r="I929" i="1"/>
  <c r="J929" i="1"/>
  <c r="K929" i="1"/>
  <c r="A930" i="1"/>
  <c r="B930" i="1"/>
  <c r="C930" i="1"/>
  <c r="D930" i="1"/>
  <c r="E930" i="1"/>
  <c r="H930" i="1"/>
  <c r="I930" i="1"/>
  <c r="J930" i="1"/>
  <c r="K930" i="1"/>
  <c r="A931" i="1"/>
  <c r="B931" i="1"/>
  <c r="C931" i="1"/>
  <c r="D931" i="1"/>
  <c r="E931" i="1"/>
  <c r="H931" i="1"/>
  <c r="I931" i="1"/>
  <c r="J931" i="1"/>
  <c r="K931" i="1"/>
  <c r="A932" i="1"/>
  <c r="F932" i="1" s="1" a="1"/>
  <c r="F932" i="1" s="1"/>
  <c r="B932" i="1"/>
  <c r="C932" i="1"/>
  <c r="D932" i="1"/>
  <c r="E932" i="1"/>
  <c r="H932" i="1"/>
  <c r="I932" i="1"/>
  <c r="J932" i="1"/>
  <c r="K932" i="1"/>
  <c r="A933" i="1"/>
  <c r="B933" i="1"/>
  <c r="C933" i="1"/>
  <c r="D933" i="1"/>
  <c r="E933" i="1"/>
  <c r="H933" i="1"/>
  <c r="I933" i="1"/>
  <c r="J933" i="1"/>
  <c r="K933" i="1"/>
  <c r="A934" i="1"/>
  <c r="B934" i="1"/>
  <c r="C934" i="1"/>
  <c r="D934" i="1"/>
  <c r="E934" i="1"/>
  <c r="H934" i="1"/>
  <c r="I934" i="1"/>
  <c r="J934" i="1"/>
  <c r="K934" i="1"/>
  <c r="A935" i="1"/>
  <c r="B935" i="1"/>
  <c r="C935" i="1"/>
  <c r="D935" i="1"/>
  <c r="E935" i="1"/>
  <c r="H935" i="1"/>
  <c r="I935" i="1"/>
  <c r="J935" i="1"/>
  <c r="K935" i="1"/>
  <c r="A936" i="1"/>
  <c r="G936" i="1" s="1" a="1"/>
  <c r="G936" i="1" s="1"/>
  <c r="B936" i="1"/>
  <c r="C936" i="1"/>
  <c r="D936" i="1"/>
  <c r="E936" i="1"/>
  <c r="H936" i="1"/>
  <c r="I936" i="1"/>
  <c r="J936" i="1"/>
  <c r="K936" i="1"/>
  <c r="A937" i="1"/>
  <c r="B937" i="1"/>
  <c r="C937" i="1"/>
  <c r="D937" i="1"/>
  <c r="E937" i="1"/>
  <c r="H937" i="1"/>
  <c r="I937" i="1"/>
  <c r="J937" i="1"/>
  <c r="K937" i="1"/>
  <c r="A938" i="1"/>
  <c r="B938" i="1"/>
  <c r="C938" i="1"/>
  <c r="D938" i="1"/>
  <c r="E938" i="1"/>
  <c r="H938" i="1"/>
  <c r="I938" i="1"/>
  <c r="J938" i="1"/>
  <c r="K938" i="1"/>
  <c r="A939" i="1"/>
  <c r="B939" i="1"/>
  <c r="C939" i="1"/>
  <c r="D939" i="1"/>
  <c r="E939" i="1"/>
  <c r="H939" i="1"/>
  <c r="I939" i="1"/>
  <c r="J939" i="1"/>
  <c r="K939" i="1"/>
  <c r="A940" i="1"/>
  <c r="B940" i="1"/>
  <c r="C940" i="1"/>
  <c r="D940" i="1"/>
  <c r="E940" i="1"/>
  <c r="H940" i="1"/>
  <c r="I940" i="1"/>
  <c r="J940" i="1"/>
  <c r="K940" i="1"/>
  <c r="A941" i="1"/>
  <c r="B941" i="1"/>
  <c r="C941" i="1"/>
  <c r="D941" i="1"/>
  <c r="E941" i="1"/>
  <c r="H941" i="1"/>
  <c r="I941" i="1"/>
  <c r="J941" i="1"/>
  <c r="K941" i="1"/>
  <c r="A942" i="1"/>
  <c r="B942" i="1"/>
  <c r="C942" i="1"/>
  <c r="D942" i="1"/>
  <c r="E942" i="1"/>
  <c r="H942" i="1"/>
  <c r="I942" i="1"/>
  <c r="J942" i="1"/>
  <c r="K942" i="1"/>
  <c r="A945" i="1"/>
  <c r="B945" i="1"/>
  <c r="C945" i="1"/>
  <c r="D945" i="1"/>
  <c r="E945" i="1"/>
  <c r="H945" i="1"/>
  <c r="I945" i="1"/>
  <c r="J945" i="1"/>
  <c r="K945" i="1"/>
  <c r="A946" i="1"/>
  <c r="B946" i="1"/>
  <c r="C946" i="1"/>
  <c r="D946" i="1"/>
  <c r="E946" i="1"/>
  <c r="H946" i="1"/>
  <c r="I946" i="1"/>
  <c r="J946" i="1"/>
  <c r="K946" i="1"/>
  <c r="A947" i="1"/>
  <c r="B947" i="1"/>
  <c r="C947" i="1"/>
  <c r="D947" i="1"/>
  <c r="E947" i="1"/>
  <c r="H947" i="1"/>
  <c r="I947" i="1"/>
  <c r="J947" i="1"/>
  <c r="K947" i="1"/>
  <c r="A948" i="1"/>
  <c r="B948" i="1"/>
  <c r="C948" i="1"/>
  <c r="D948" i="1"/>
  <c r="E948" i="1"/>
  <c r="H948" i="1"/>
  <c r="I948" i="1"/>
  <c r="J948" i="1"/>
  <c r="K948" i="1"/>
  <c r="A949" i="1"/>
  <c r="B949" i="1"/>
  <c r="C949" i="1"/>
  <c r="D949" i="1"/>
  <c r="E949" i="1"/>
  <c r="H949" i="1"/>
  <c r="I949" i="1"/>
  <c r="J949" i="1"/>
  <c r="K949" i="1"/>
  <c r="A950" i="1"/>
  <c r="B950" i="1"/>
  <c r="C950" i="1"/>
  <c r="D950" i="1"/>
  <c r="E950" i="1"/>
  <c r="H950" i="1"/>
  <c r="I950" i="1"/>
  <c r="J950" i="1"/>
  <c r="K950" i="1"/>
  <c r="A951" i="1"/>
  <c r="B951" i="1"/>
  <c r="C951" i="1"/>
  <c r="D951" i="1"/>
  <c r="E951" i="1"/>
  <c r="H951" i="1"/>
  <c r="I951" i="1"/>
  <c r="J951" i="1"/>
  <c r="K951" i="1"/>
  <c r="A952" i="1"/>
  <c r="B952" i="1"/>
  <c r="C952" i="1"/>
  <c r="D952" i="1"/>
  <c r="E952" i="1"/>
  <c r="H952" i="1"/>
  <c r="I952" i="1"/>
  <c r="J952" i="1"/>
  <c r="K952" i="1"/>
  <c r="A953" i="1"/>
  <c r="B953" i="1"/>
  <c r="C953" i="1"/>
  <c r="D953" i="1"/>
  <c r="E953" i="1"/>
  <c r="H953" i="1"/>
  <c r="I953" i="1"/>
  <c r="J953" i="1"/>
  <c r="K953" i="1"/>
  <c r="A954" i="1"/>
  <c r="B954" i="1"/>
  <c r="C954" i="1"/>
  <c r="D954" i="1"/>
  <c r="E954" i="1"/>
  <c r="H954" i="1"/>
  <c r="I954" i="1"/>
  <c r="J954" i="1"/>
  <c r="K954" i="1"/>
  <c r="A955" i="1"/>
  <c r="B955" i="1"/>
  <c r="C955" i="1"/>
  <c r="D955" i="1"/>
  <c r="E955" i="1"/>
  <c r="H955" i="1"/>
  <c r="I955" i="1"/>
  <c r="J955" i="1"/>
  <c r="K955" i="1"/>
  <c r="A956" i="1"/>
  <c r="B956" i="1"/>
  <c r="C956" i="1"/>
  <c r="D956" i="1"/>
  <c r="E956" i="1"/>
  <c r="H956" i="1"/>
  <c r="I956" i="1"/>
  <c r="J956" i="1"/>
  <c r="K956" i="1"/>
  <c r="A957" i="1"/>
  <c r="B957" i="1"/>
  <c r="C957" i="1"/>
  <c r="D957" i="1"/>
  <c r="E957" i="1"/>
  <c r="H957" i="1"/>
  <c r="I957" i="1"/>
  <c r="J957" i="1"/>
  <c r="K957" i="1"/>
  <c r="A958" i="1"/>
  <c r="B958" i="1"/>
  <c r="C958" i="1"/>
  <c r="D958" i="1"/>
  <c r="E958" i="1"/>
  <c r="H958" i="1"/>
  <c r="I958" i="1"/>
  <c r="J958" i="1"/>
  <c r="K958" i="1"/>
  <c r="A959" i="1"/>
  <c r="B959" i="1"/>
  <c r="C959" i="1"/>
  <c r="D959" i="1"/>
  <c r="E959" i="1"/>
  <c r="H959" i="1"/>
  <c r="I959" i="1"/>
  <c r="J959" i="1"/>
  <c r="K959" i="1"/>
  <c r="A960" i="1"/>
  <c r="B960" i="1"/>
  <c r="C960" i="1"/>
  <c r="D960" i="1"/>
  <c r="E960" i="1"/>
  <c r="H960" i="1"/>
  <c r="I960" i="1"/>
  <c r="J960" i="1"/>
  <c r="K960" i="1"/>
  <c r="A961" i="1"/>
  <c r="B961" i="1"/>
  <c r="C961" i="1"/>
  <c r="D961" i="1"/>
  <c r="E961" i="1"/>
  <c r="H961" i="1"/>
  <c r="I961" i="1"/>
  <c r="J961" i="1"/>
  <c r="K961" i="1"/>
  <c r="A962" i="1"/>
  <c r="B962" i="1"/>
  <c r="C962" i="1"/>
  <c r="D962" i="1"/>
  <c r="E962" i="1"/>
  <c r="H962" i="1"/>
  <c r="I962" i="1"/>
  <c r="F962" i="1" s="1" a="1"/>
  <c r="F962" i="1" s="1"/>
  <c r="J962" i="1"/>
  <c r="K962" i="1"/>
  <c r="A963" i="1"/>
  <c r="F963" i="1" s="1" a="1"/>
  <c r="F963" i="1" s="1"/>
  <c r="B963" i="1"/>
  <c r="C963" i="1"/>
  <c r="D963" i="1"/>
  <c r="E963" i="1"/>
  <c r="H963" i="1"/>
  <c r="I963" i="1"/>
  <c r="J963" i="1"/>
  <c r="K963" i="1"/>
  <c r="A964" i="1"/>
  <c r="B964" i="1"/>
  <c r="C964" i="1"/>
  <c r="D964" i="1"/>
  <c r="E964" i="1"/>
  <c r="H964" i="1"/>
  <c r="I964" i="1"/>
  <c r="J964" i="1"/>
  <c r="K964" i="1"/>
  <c r="A965" i="1"/>
  <c r="B965" i="1"/>
  <c r="C965" i="1"/>
  <c r="D965" i="1"/>
  <c r="E965" i="1"/>
  <c r="H965" i="1"/>
  <c r="I965" i="1"/>
  <c r="J965" i="1"/>
  <c r="K965" i="1"/>
  <c r="A966" i="1"/>
  <c r="B966" i="1"/>
  <c r="C966" i="1"/>
  <c r="D966" i="1"/>
  <c r="E966" i="1"/>
  <c r="H966" i="1"/>
  <c r="I966" i="1"/>
  <c r="J966" i="1"/>
  <c r="K966" i="1"/>
  <c r="A967" i="1"/>
  <c r="B967" i="1"/>
  <c r="C967" i="1"/>
  <c r="D967" i="1"/>
  <c r="E967" i="1"/>
  <c r="H967" i="1"/>
  <c r="I967" i="1"/>
  <c r="J967" i="1"/>
  <c r="K967" i="1"/>
  <c r="A968" i="1"/>
  <c r="B968" i="1"/>
  <c r="C968" i="1"/>
  <c r="D968" i="1"/>
  <c r="E968" i="1"/>
  <c r="H968" i="1"/>
  <c r="I968" i="1"/>
  <c r="J968" i="1"/>
  <c r="K968" i="1"/>
  <c r="A969" i="1"/>
  <c r="G969" i="1" s="1" a="1"/>
  <c r="G969" i="1" s="1"/>
  <c r="B969" i="1"/>
  <c r="C969" i="1"/>
  <c r="D969" i="1"/>
  <c r="E969" i="1"/>
  <c r="H969" i="1"/>
  <c r="I969" i="1"/>
  <c r="J969" i="1"/>
  <c r="K969" i="1"/>
  <c r="A970" i="1"/>
  <c r="B970" i="1"/>
  <c r="C970" i="1"/>
  <c r="D970" i="1"/>
  <c r="E970" i="1"/>
  <c r="H970" i="1"/>
  <c r="I970" i="1"/>
  <c r="J970" i="1"/>
  <c r="K970" i="1"/>
  <c r="A971" i="1"/>
  <c r="B971" i="1"/>
  <c r="C971" i="1"/>
  <c r="D971" i="1"/>
  <c r="E971" i="1"/>
  <c r="H971" i="1"/>
  <c r="I971" i="1"/>
  <c r="J971" i="1"/>
  <c r="K971" i="1"/>
  <c r="A972" i="1"/>
  <c r="B972" i="1"/>
  <c r="C972" i="1"/>
  <c r="D972" i="1"/>
  <c r="E972" i="1"/>
  <c r="H972" i="1"/>
  <c r="I972" i="1"/>
  <c r="J972" i="1"/>
  <c r="K972" i="1"/>
  <c r="A973" i="1"/>
  <c r="B973" i="1"/>
  <c r="C973" i="1"/>
  <c r="D973" i="1"/>
  <c r="E973" i="1"/>
  <c r="H973" i="1"/>
  <c r="I973" i="1"/>
  <c r="J973" i="1"/>
  <c r="K973" i="1"/>
  <c r="A974" i="1"/>
  <c r="B974" i="1"/>
  <c r="C974" i="1"/>
  <c r="D974" i="1"/>
  <c r="E974" i="1"/>
  <c r="H974" i="1"/>
  <c r="I974" i="1"/>
  <c r="J974" i="1"/>
  <c r="K974" i="1"/>
  <c r="A975" i="1"/>
  <c r="B975" i="1"/>
  <c r="C975" i="1"/>
  <c r="D975" i="1"/>
  <c r="E975" i="1"/>
  <c r="H975" i="1"/>
  <c r="I975" i="1"/>
  <c r="J975" i="1"/>
  <c r="K975" i="1"/>
  <c r="A976" i="1"/>
  <c r="B976" i="1"/>
  <c r="C976" i="1"/>
  <c r="D976" i="1"/>
  <c r="E976" i="1"/>
  <c r="H976" i="1"/>
  <c r="I976" i="1"/>
  <c r="J976" i="1"/>
  <c r="K976" i="1"/>
  <c r="A977" i="1"/>
  <c r="B977" i="1"/>
  <c r="C977" i="1"/>
  <c r="D977" i="1"/>
  <c r="E977" i="1"/>
  <c r="H977" i="1"/>
  <c r="I977" i="1"/>
  <c r="J977" i="1"/>
  <c r="K977" i="1"/>
  <c r="A978" i="1"/>
  <c r="B978" i="1"/>
  <c r="C978" i="1"/>
  <c r="D978" i="1"/>
  <c r="E978" i="1"/>
  <c r="H978" i="1"/>
  <c r="I978" i="1"/>
  <c r="J978" i="1"/>
  <c r="K978" i="1"/>
  <c r="A979" i="1"/>
  <c r="B979" i="1"/>
  <c r="C979" i="1"/>
  <c r="D979" i="1"/>
  <c r="E979" i="1"/>
  <c r="H979" i="1"/>
  <c r="I979" i="1"/>
  <c r="J979" i="1"/>
  <c r="K979" i="1"/>
  <c r="A980" i="1"/>
  <c r="B980" i="1"/>
  <c r="C980" i="1"/>
  <c r="D980" i="1"/>
  <c r="E980" i="1"/>
  <c r="H980" i="1"/>
  <c r="I980" i="1"/>
  <c r="J980" i="1"/>
  <c r="K980" i="1"/>
  <c r="A981" i="1"/>
  <c r="B981" i="1"/>
  <c r="C981" i="1"/>
  <c r="D981" i="1"/>
  <c r="E981" i="1"/>
  <c r="H981" i="1"/>
  <c r="I981" i="1"/>
  <c r="J981" i="1"/>
  <c r="K981" i="1"/>
  <c r="A982" i="1"/>
  <c r="G982" i="1" s="1" a="1"/>
  <c r="G982" i="1" s="1"/>
  <c r="B982" i="1"/>
  <c r="C982" i="1"/>
  <c r="D982" i="1"/>
  <c r="E982" i="1"/>
  <c r="H982" i="1"/>
  <c r="I982" i="1"/>
  <c r="J982" i="1"/>
  <c r="K982" i="1"/>
  <c r="A913" i="1"/>
  <c r="B913" i="1"/>
  <c r="C913" i="1"/>
  <c r="D913" i="1"/>
  <c r="E913" i="1"/>
  <c r="H913" i="1"/>
  <c r="I913" i="1"/>
  <c r="J913" i="1"/>
  <c r="K913" i="1"/>
  <c r="A914" i="1"/>
  <c r="B914" i="1"/>
  <c r="C914" i="1"/>
  <c r="D914" i="1"/>
  <c r="E914" i="1"/>
  <c r="H914" i="1"/>
  <c r="I914" i="1"/>
  <c r="J914" i="1"/>
  <c r="K914" i="1"/>
  <c r="A915" i="1"/>
  <c r="B915" i="1"/>
  <c r="C915" i="1"/>
  <c r="D915" i="1"/>
  <c r="E915" i="1"/>
  <c r="H915" i="1"/>
  <c r="I915" i="1"/>
  <c r="J915" i="1"/>
  <c r="K915" i="1"/>
  <c r="A916" i="1"/>
  <c r="B916" i="1"/>
  <c r="C916" i="1"/>
  <c r="D916" i="1"/>
  <c r="E916" i="1"/>
  <c r="H916" i="1"/>
  <c r="I916" i="1"/>
  <c r="J916" i="1"/>
  <c r="K916" i="1"/>
  <c r="A1041" i="1"/>
  <c r="B1041" i="1"/>
  <c r="C1041" i="1"/>
  <c r="D1041" i="1"/>
  <c r="E1041" i="1"/>
  <c r="H1041" i="1"/>
  <c r="I1041" i="1"/>
  <c r="J1041" i="1"/>
  <c r="K1041" i="1"/>
  <c r="A925" i="1"/>
  <c r="B925" i="1"/>
  <c r="C925" i="1"/>
  <c r="D925" i="1"/>
  <c r="E925" i="1"/>
  <c r="H925" i="1"/>
  <c r="I925" i="1"/>
  <c r="J925" i="1"/>
  <c r="K925" i="1"/>
  <c r="A926" i="1"/>
  <c r="B926" i="1"/>
  <c r="C926" i="1"/>
  <c r="D926" i="1"/>
  <c r="E926" i="1"/>
  <c r="H926" i="1"/>
  <c r="I926" i="1"/>
  <c r="J926" i="1"/>
  <c r="K926" i="1"/>
  <c r="A943" i="1"/>
  <c r="B943" i="1"/>
  <c r="C943" i="1"/>
  <c r="D943" i="1"/>
  <c r="E943" i="1"/>
  <c r="H943" i="1"/>
  <c r="I943" i="1"/>
  <c r="J943" i="1"/>
  <c r="K943" i="1"/>
  <c r="A944" i="1"/>
  <c r="B944" i="1"/>
  <c r="C944" i="1"/>
  <c r="D944" i="1"/>
  <c r="E944" i="1"/>
  <c r="H944" i="1"/>
  <c r="I944" i="1"/>
  <c r="J944" i="1"/>
  <c r="K944" i="1"/>
  <c r="A1008" i="1"/>
  <c r="B1008" i="1"/>
  <c r="C1008" i="1"/>
  <c r="D1008" i="1"/>
  <c r="E1008" i="1"/>
  <c r="H1008" i="1"/>
  <c r="I1008" i="1"/>
  <c r="J1008" i="1"/>
  <c r="K1008" i="1"/>
  <c r="A1009" i="1"/>
  <c r="B1009" i="1"/>
  <c r="C1009" i="1"/>
  <c r="D1009" i="1"/>
  <c r="E1009" i="1"/>
  <c r="H1009" i="1"/>
  <c r="I1009" i="1"/>
  <c r="J1009" i="1"/>
  <c r="K1009" i="1"/>
  <c r="A1010" i="1"/>
  <c r="B1010" i="1"/>
  <c r="C1010" i="1"/>
  <c r="D1010" i="1"/>
  <c r="E1010" i="1"/>
  <c r="H1010" i="1"/>
  <c r="I1010" i="1"/>
  <c r="J1010" i="1"/>
  <c r="K1010" i="1"/>
  <c r="A1011" i="1"/>
  <c r="B1011" i="1"/>
  <c r="C1011" i="1"/>
  <c r="D1011" i="1"/>
  <c r="E1011" i="1"/>
  <c r="H1011" i="1"/>
  <c r="I1011" i="1"/>
  <c r="J1011" i="1"/>
  <c r="K1011" i="1"/>
  <c r="A1012" i="1"/>
  <c r="B1012" i="1"/>
  <c r="C1012" i="1"/>
  <c r="D1012" i="1"/>
  <c r="E1012" i="1"/>
  <c r="H1012" i="1"/>
  <c r="I1012" i="1"/>
  <c r="J1012" i="1"/>
  <c r="K1012" i="1"/>
  <c r="A1013" i="1"/>
  <c r="B1013" i="1"/>
  <c r="C1013" i="1"/>
  <c r="D1013" i="1"/>
  <c r="E1013" i="1"/>
  <c r="H1013" i="1"/>
  <c r="I1013" i="1"/>
  <c r="J1013" i="1"/>
  <c r="K1013" i="1"/>
  <c r="A1014" i="1"/>
  <c r="B1014" i="1"/>
  <c r="C1014" i="1"/>
  <c r="D1014" i="1"/>
  <c r="E1014" i="1"/>
  <c r="H1014" i="1"/>
  <c r="I1014" i="1"/>
  <c r="J1014" i="1"/>
  <c r="K1014" i="1"/>
  <c r="A1015" i="1"/>
  <c r="B1015" i="1"/>
  <c r="C1015" i="1"/>
  <c r="D1015" i="1"/>
  <c r="E1015" i="1"/>
  <c r="H1015" i="1"/>
  <c r="I1015" i="1"/>
  <c r="J1015" i="1"/>
  <c r="K1015" i="1"/>
  <c r="A1016" i="1"/>
  <c r="B1016" i="1"/>
  <c r="C1016" i="1"/>
  <c r="D1016" i="1"/>
  <c r="E1016" i="1"/>
  <c r="H1016" i="1"/>
  <c r="I1016" i="1"/>
  <c r="F1016" i="1" s="1" a="1"/>
  <c r="F1016" i="1" s="1"/>
  <c r="J1016" i="1"/>
  <c r="K1016" i="1"/>
  <c r="A1017" i="1"/>
  <c r="B1017" i="1"/>
  <c r="C1017" i="1"/>
  <c r="D1017" i="1"/>
  <c r="E1017" i="1"/>
  <c r="H1017" i="1"/>
  <c r="I1017" i="1"/>
  <c r="J1017" i="1"/>
  <c r="K1017" i="1"/>
  <c r="A1018" i="1"/>
  <c r="B1018" i="1"/>
  <c r="C1018" i="1"/>
  <c r="D1018" i="1"/>
  <c r="E1018" i="1"/>
  <c r="H1018" i="1"/>
  <c r="I1018" i="1"/>
  <c r="J1018" i="1"/>
  <c r="K1018" i="1"/>
  <c r="A1019" i="1"/>
  <c r="B1019" i="1"/>
  <c r="C1019" i="1"/>
  <c r="D1019" i="1"/>
  <c r="E1019" i="1"/>
  <c r="H1019" i="1"/>
  <c r="I1019" i="1"/>
  <c r="J1019" i="1"/>
  <c r="K1019" i="1"/>
  <c r="A1020" i="1"/>
  <c r="B1020" i="1"/>
  <c r="C1020" i="1"/>
  <c r="D1020" i="1"/>
  <c r="E1020" i="1"/>
  <c r="H1020" i="1"/>
  <c r="I1020" i="1"/>
  <c r="J1020" i="1"/>
  <c r="K1020" i="1"/>
  <c r="A1021" i="1"/>
  <c r="B1021" i="1"/>
  <c r="C1021" i="1"/>
  <c r="D1021" i="1"/>
  <c r="E1021" i="1"/>
  <c r="H1021" i="1"/>
  <c r="I1021" i="1"/>
  <c r="J1021" i="1"/>
  <c r="K1021" i="1"/>
  <c r="A1022" i="1"/>
  <c r="G1022" i="1" s="1" a="1"/>
  <c r="G1022" i="1" s="1"/>
  <c r="B1022" i="1"/>
  <c r="C1022" i="1"/>
  <c r="D1022" i="1"/>
  <c r="E1022" i="1"/>
  <c r="H1022" i="1"/>
  <c r="I1022" i="1"/>
  <c r="J1022" i="1"/>
  <c r="K1022" i="1"/>
  <c r="A991" i="1"/>
  <c r="B991" i="1"/>
  <c r="C991" i="1"/>
  <c r="D991" i="1"/>
  <c r="E991" i="1"/>
  <c r="H991" i="1"/>
  <c r="I991" i="1"/>
  <c r="F991" i="1" s="1" a="1"/>
  <c r="F991" i="1" s="1"/>
  <c r="J991" i="1"/>
  <c r="K991" i="1"/>
  <c r="A992" i="1"/>
  <c r="B992" i="1"/>
  <c r="C992" i="1"/>
  <c r="D992" i="1"/>
  <c r="E992" i="1"/>
  <c r="H992" i="1"/>
  <c r="I992" i="1"/>
  <c r="J992" i="1"/>
  <c r="K992" i="1"/>
  <c r="A993" i="1"/>
  <c r="B993" i="1"/>
  <c r="C993" i="1"/>
  <c r="D993" i="1"/>
  <c r="E993" i="1"/>
  <c r="H993" i="1"/>
  <c r="I993" i="1"/>
  <c r="J993" i="1"/>
  <c r="K993" i="1"/>
  <c r="A994" i="1"/>
  <c r="B994" i="1"/>
  <c r="C994" i="1"/>
  <c r="D994" i="1"/>
  <c r="E994" i="1"/>
  <c r="H994" i="1"/>
  <c r="I994" i="1"/>
  <c r="J994" i="1"/>
  <c r="K994" i="1"/>
  <c r="A995" i="1"/>
  <c r="B995" i="1"/>
  <c r="C995" i="1"/>
  <c r="D995" i="1"/>
  <c r="E995" i="1"/>
  <c r="H995" i="1"/>
  <c r="I995" i="1"/>
  <c r="J995" i="1"/>
  <c r="K995" i="1"/>
  <c r="A996" i="1"/>
  <c r="B996" i="1"/>
  <c r="C996" i="1"/>
  <c r="D996" i="1"/>
  <c r="E996" i="1"/>
  <c r="H996" i="1"/>
  <c r="I996" i="1"/>
  <c r="J996" i="1"/>
  <c r="K996" i="1"/>
  <c r="A997" i="1"/>
  <c r="B997" i="1"/>
  <c r="C997" i="1"/>
  <c r="D997" i="1"/>
  <c r="E997" i="1"/>
  <c r="H997" i="1"/>
  <c r="I997" i="1"/>
  <c r="J997" i="1"/>
  <c r="K997" i="1"/>
  <c r="A998" i="1"/>
  <c r="B998" i="1"/>
  <c r="C998" i="1"/>
  <c r="D998" i="1"/>
  <c r="E998" i="1"/>
  <c r="H998" i="1"/>
  <c r="I998" i="1"/>
  <c r="J998" i="1"/>
  <c r="K998" i="1"/>
  <c r="A999" i="1"/>
  <c r="B999" i="1"/>
  <c r="C999" i="1"/>
  <c r="D999" i="1"/>
  <c r="E999" i="1"/>
  <c r="H999" i="1"/>
  <c r="I999" i="1"/>
  <c r="J999" i="1"/>
  <c r="K999" i="1"/>
  <c r="A1000" i="1"/>
  <c r="B1000" i="1"/>
  <c r="C1000" i="1"/>
  <c r="D1000" i="1"/>
  <c r="E1000" i="1"/>
  <c r="H1000" i="1"/>
  <c r="I1000" i="1"/>
  <c r="J1000" i="1"/>
  <c r="K1000" i="1"/>
  <c r="A756" i="1"/>
  <c r="B756" i="1"/>
  <c r="C756" i="1"/>
  <c r="D756" i="1"/>
  <c r="E756" i="1"/>
  <c r="H756" i="1"/>
  <c r="I756" i="1"/>
  <c r="J756" i="1"/>
  <c r="K756" i="1"/>
  <c r="A757" i="1"/>
  <c r="B757" i="1"/>
  <c r="C757" i="1"/>
  <c r="D757" i="1"/>
  <c r="E757" i="1"/>
  <c r="H757" i="1"/>
  <c r="I757" i="1"/>
  <c r="J757" i="1"/>
  <c r="K757" i="1"/>
  <c r="A869" i="1"/>
  <c r="B869" i="1"/>
  <c r="C869" i="1"/>
  <c r="D869" i="1"/>
  <c r="E869" i="1"/>
  <c r="H869" i="1"/>
  <c r="I869" i="1"/>
  <c r="G869" i="1" s="1" a="1"/>
  <c r="G869" i="1" s="1"/>
  <c r="J869" i="1"/>
  <c r="K869" i="1"/>
  <c r="A870" i="1"/>
  <c r="B870" i="1"/>
  <c r="C870" i="1"/>
  <c r="D870" i="1"/>
  <c r="E870" i="1"/>
  <c r="H870" i="1"/>
  <c r="I870" i="1"/>
  <c r="J870" i="1"/>
  <c r="K870" i="1"/>
  <c r="A871" i="1"/>
  <c r="B871" i="1"/>
  <c r="C871" i="1"/>
  <c r="D871" i="1"/>
  <c r="E871" i="1"/>
  <c r="H871" i="1"/>
  <c r="I871" i="1"/>
  <c r="J871" i="1"/>
  <c r="K871" i="1"/>
  <c r="A872" i="1"/>
  <c r="B872" i="1"/>
  <c r="C872" i="1"/>
  <c r="D872" i="1"/>
  <c r="E872" i="1"/>
  <c r="H872" i="1"/>
  <c r="I872" i="1"/>
  <c r="J872" i="1"/>
  <c r="K872" i="1"/>
  <c r="A1001" i="1"/>
  <c r="B1001" i="1"/>
  <c r="C1001" i="1"/>
  <c r="D1001" i="1"/>
  <c r="E1001" i="1"/>
  <c r="H1001" i="1"/>
  <c r="I1001" i="1"/>
  <c r="J1001" i="1"/>
  <c r="K1001" i="1"/>
  <c r="A1002" i="1"/>
  <c r="B1002" i="1"/>
  <c r="C1002" i="1"/>
  <c r="D1002" i="1"/>
  <c r="E1002" i="1"/>
  <c r="H1002" i="1"/>
  <c r="I1002" i="1"/>
  <c r="J1002" i="1"/>
  <c r="K1002" i="1"/>
  <c r="A1003" i="1"/>
  <c r="B1003" i="1"/>
  <c r="C1003" i="1"/>
  <c r="D1003" i="1"/>
  <c r="E1003" i="1"/>
  <c r="H1003" i="1"/>
  <c r="I1003" i="1"/>
  <c r="J1003" i="1"/>
  <c r="K1003" i="1"/>
  <c r="A1042" i="1"/>
  <c r="B1042" i="1"/>
  <c r="C1042" i="1"/>
  <c r="D1042" i="1"/>
  <c r="E1042" i="1"/>
  <c r="H1042" i="1"/>
  <c r="I1042" i="1"/>
  <c r="J1042" i="1"/>
  <c r="K1042" i="1"/>
  <c r="A1043" i="1"/>
  <c r="B1043" i="1"/>
  <c r="C1043" i="1"/>
  <c r="D1043" i="1"/>
  <c r="E1043" i="1"/>
  <c r="H1043" i="1"/>
  <c r="I1043" i="1"/>
  <c r="J1043" i="1"/>
  <c r="K1043" i="1"/>
  <c r="A1044" i="1"/>
  <c r="B1044" i="1"/>
  <c r="C1044" i="1"/>
  <c r="D1044" i="1"/>
  <c r="E1044" i="1"/>
  <c r="H1044" i="1"/>
  <c r="I1044" i="1"/>
  <c r="J1044" i="1"/>
  <c r="K1044" i="1"/>
  <c r="A1045" i="1"/>
  <c r="F1045" i="1" s="1" a="1"/>
  <c r="F1045" i="1" s="1"/>
  <c r="B1045" i="1"/>
  <c r="C1045" i="1"/>
  <c r="D1045" i="1"/>
  <c r="E1045" i="1"/>
  <c r="H1045" i="1"/>
  <c r="I1045" i="1"/>
  <c r="J1045" i="1"/>
  <c r="K1045" i="1"/>
  <c r="A2398" i="1"/>
  <c r="F2398" i="1" s="1" a="1"/>
  <c r="F2398" i="1" s="1"/>
  <c r="B2398" i="1"/>
  <c r="C2398" i="1"/>
  <c r="D2398" i="1"/>
  <c r="E2398" i="1"/>
  <c r="H2398" i="1"/>
  <c r="I2398" i="1"/>
  <c r="J2398" i="1"/>
  <c r="K2398" i="1"/>
  <c r="A2191" i="1"/>
  <c r="G2191" i="1" s="1" a="1"/>
  <c r="G2191" i="1" s="1"/>
  <c r="B2191" i="1"/>
  <c r="C2191" i="1"/>
  <c r="D2191" i="1"/>
  <c r="E2191" i="1"/>
  <c r="H2191" i="1"/>
  <c r="I2191" i="1"/>
  <c r="J2191" i="1"/>
  <c r="K2191" i="1"/>
  <c r="A2192" i="1"/>
  <c r="F2192" i="1" s="1" a="1"/>
  <c r="F2192" i="1" s="1"/>
  <c r="B2192" i="1"/>
  <c r="C2192" i="1"/>
  <c r="D2192" i="1"/>
  <c r="E2192" i="1"/>
  <c r="H2192" i="1"/>
  <c r="I2192" i="1"/>
  <c r="J2192" i="1"/>
  <c r="K2192" i="1"/>
  <c r="A2193" i="1"/>
  <c r="G2193" i="1" s="1" a="1"/>
  <c r="G2193" i="1" s="1"/>
  <c r="B2193" i="1"/>
  <c r="C2193" i="1"/>
  <c r="D2193" i="1"/>
  <c r="E2193" i="1"/>
  <c r="H2193" i="1"/>
  <c r="I2193" i="1"/>
  <c r="J2193" i="1"/>
  <c r="K2193" i="1"/>
  <c r="A2399" i="1"/>
  <c r="F2399" i="1" s="1" a="1"/>
  <c r="F2399" i="1" s="1"/>
  <c r="B2399" i="1"/>
  <c r="C2399" i="1"/>
  <c r="D2399" i="1"/>
  <c r="E2399" i="1"/>
  <c r="H2399" i="1"/>
  <c r="I2399" i="1"/>
  <c r="J2399" i="1"/>
  <c r="K2399" i="1"/>
  <c r="A2400" i="1"/>
  <c r="B2400" i="1"/>
  <c r="C2400" i="1"/>
  <c r="D2400" i="1"/>
  <c r="E2400" i="1"/>
  <c r="H2400" i="1"/>
  <c r="I2400" i="1"/>
  <c r="J2400" i="1"/>
  <c r="K2400" i="1"/>
  <c r="A2401" i="1"/>
  <c r="B2401" i="1"/>
  <c r="C2401" i="1"/>
  <c r="D2401" i="1"/>
  <c r="E2401" i="1"/>
  <c r="H2401" i="1"/>
  <c r="I2401" i="1"/>
  <c r="J2401" i="1"/>
  <c r="K2401" i="1"/>
  <c r="A1822" i="1"/>
  <c r="G1822" i="1" s="1" a="1"/>
  <c r="G1822" i="1" s="1"/>
  <c r="B1822" i="1"/>
  <c r="C1822" i="1"/>
  <c r="D1822" i="1"/>
  <c r="E1822" i="1"/>
  <c r="H1822" i="1"/>
  <c r="I1822" i="1"/>
  <c r="J1822" i="1"/>
  <c r="K1822" i="1"/>
  <c r="A2402" i="1"/>
  <c r="F2402" i="1" s="1" a="1"/>
  <c r="F2402" i="1" s="1"/>
  <c r="B2402" i="1"/>
  <c r="C2402" i="1"/>
  <c r="D2402" i="1"/>
  <c r="E2402" i="1"/>
  <c r="H2402" i="1"/>
  <c r="I2402" i="1"/>
  <c r="J2402" i="1"/>
  <c r="K2402" i="1"/>
  <c r="A2403" i="1"/>
  <c r="B2403" i="1"/>
  <c r="C2403" i="1"/>
  <c r="D2403" i="1"/>
  <c r="E2403" i="1"/>
  <c r="H2403" i="1"/>
  <c r="I2403" i="1"/>
  <c r="J2403" i="1"/>
  <c r="K2403" i="1"/>
  <c r="A2404" i="1"/>
  <c r="G2404" i="1" s="1" a="1"/>
  <c r="G2404" i="1" s="1"/>
  <c r="B2404" i="1"/>
  <c r="C2404" i="1"/>
  <c r="D2404" i="1"/>
  <c r="E2404" i="1"/>
  <c r="H2404" i="1"/>
  <c r="I2404" i="1"/>
  <c r="J2404" i="1"/>
  <c r="K2404" i="1"/>
  <c r="A2405" i="1"/>
  <c r="B2405" i="1"/>
  <c r="C2405" i="1"/>
  <c r="D2405" i="1"/>
  <c r="E2405" i="1"/>
  <c r="H2405" i="1"/>
  <c r="I2405" i="1"/>
  <c r="J2405" i="1"/>
  <c r="K2405" i="1"/>
  <c r="A2406" i="1"/>
  <c r="B2406" i="1"/>
  <c r="C2406" i="1"/>
  <c r="D2406" i="1"/>
  <c r="E2406" i="1"/>
  <c r="H2406" i="1"/>
  <c r="I2406" i="1"/>
  <c r="J2406" i="1"/>
  <c r="K2406" i="1"/>
  <c r="A2473" i="1"/>
  <c r="G2473" i="1" s="1" a="1"/>
  <c r="G2473" i="1" s="1"/>
  <c r="B2473" i="1"/>
  <c r="C2473" i="1"/>
  <c r="D2473" i="1"/>
  <c r="E2473" i="1"/>
  <c r="H2473" i="1"/>
  <c r="I2473" i="1"/>
  <c r="J2473" i="1"/>
  <c r="K2473" i="1"/>
  <c r="A2474" i="1"/>
  <c r="F2474" i="1" s="1" a="1"/>
  <c r="F2474" i="1" s="1"/>
  <c r="B2474" i="1"/>
  <c r="C2474" i="1"/>
  <c r="D2474" i="1"/>
  <c r="E2474" i="1"/>
  <c r="G2474" i="1" a="1"/>
  <c r="G2474" i="1" s="1"/>
  <c r="H2474" i="1"/>
  <c r="I2474" i="1"/>
  <c r="J2474" i="1"/>
  <c r="K2474" i="1"/>
  <c r="A2470" i="1"/>
  <c r="B2470" i="1"/>
  <c r="C2470" i="1"/>
  <c r="D2470" i="1"/>
  <c r="E2470" i="1"/>
  <c r="H2470" i="1"/>
  <c r="I2470" i="1"/>
  <c r="J2470" i="1"/>
  <c r="K2470" i="1"/>
  <c r="A2471" i="1"/>
  <c r="G2471" i="1" s="1" a="1"/>
  <c r="G2471" i="1" s="1"/>
  <c r="B2471" i="1"/>
  <c r="C2471" i="1"/>
  <c r="D2471" i="1"/>
  <c r="E2471" i="1"/>
  <c r="H2471" i="1"/>
  <c r="I2471" i="1"/>
  <c r="J2471" i="1"/>
  <c r="K2471" i="1"/>
  <c r="A1823" i="1"/>
  <c r="B1823" i="1"/>
  <c r="C1823" i="1"/>
  <c r="D1823" i="1"/>
  <c r="E1823" i="1"/>
  <c r="H1823" i="1"/>
  <c r="I1823" i="1"/>
  <c r="J1823" i="1"/>
  <c r="K1823" i="1"/>
  <c r="A1986" i="1"/>
  <c r="B1986" i="1"/>
  <c r="C1986" i="1"/>
  <c r="D1986" i="1"/>
  <c r="E1986" i="1"/>
  <c r="H1986" i="1"/>
  <c r="I1986" i="1"/>
  <c r="J1986" i="1"/>
  <c r="K1986" i="1"/>
  <c r="A1987" i="1"/>
  <c r="B1987" i="1"/>
  <c r="C1987" i="1"/>
  <c r="D1987" i="1"/>
  <c r="E1987" i="1"/>
  <c r="H1987" i="1"/>
  <c r="I1987" i="1"/>
  <c r="J1987" i="1"/>
  <c r="K1987" i="1"/>
  <c r="A1988" i="1"/>
  <c r="B1988" i="1"/>
  <c r="C1988" i="1"/>
  <c r="D1988" i="1"/>
  <c r="E1988" i="1"/>
  <c r="H1988" i="1"/>
  <c r="I1988" i="1"/>
  <c r="J1988" i="1"/>
  <c r="K1988" i="1"/>
  <c r="A1989" i="1"/>
  <c r="B1989" i="1"/>
  <c r="C1989" i="1"/>
  <c r="D1989" i="1"/>
  <c r="E1989" i="1"/>
  <c r="H1989" i="1"/>
  <c r="I1989" i="1"/>
  <c r="J1989" i="1"/>
  <c r="K1989" i="1"/>
  <c r="A1032" i="1"/>
  <c r="F1032" i="1" s="1" a="1"/>
  <c r="F1032" i="1" s="1"/>
  <c r="B1032" i="1"/>
  <c r="C1032" i="1"/>
  <c r="D1032" i="1"/>
  <c r="E1032" i="1"/>
  <c r="H1032" i="1"/>
  <c r="I1032" i="1"/>
  <c r="J1032" i="1"/>
  <c r="K1032" i="1"/>
  <c r="A1033" i="1"/>
  <c r="B1033" i="1"/>
  <c r="C1033" i="1"/>
  <c r="D1033" i="1"/>
  <c r="E1033" i="1"/>
  <c r="H1033" i="1"/>
  <c r="I1033" i="1"/>
  <c r="J1033" i="1"/>
  <c r="K1033" i="1"/>
  <c r="A1004" i="1"/>
  <c r="B1004" i="1"/>
  <c r="C1004" i="1"/>
  <c r="D1004" i="1"/>
  <c r="E1004" i="1"/>
  <c r="H1004" i="1"/>
  <c r="I1004" i="1"/>
  <c r="J1004" i="1"/>
  <c r="K1004" i="1"/>
  <c r="A1005" i="1"/>
  <c r="B1005" i="1"/>
  <c r="C1005" i="1"/>
  <c r="D1005" i="1"/>
  <c r="E1005" i="1"/>
  <c r="H1005" i="1"/>
  <c r="I1005" i="1"/>
  <c r="J1005" i="1"/>
  <c r="K1005" i="1"/>
  <c r="A1006" i="1"/>
  <c r="B1006" i="1"/>
  <c r="C1006" i="1"/>
  <c r="D1006" i="1"/>
  <c r="E1006" i="1"/>
  <c r="H1006" i="1"/>
  <c r="I1006" i="1"/>
  <c r="J1006" i="1"/>
  <c r="K1006" i="1"/>
  <c r="A1007" i="1"/>
  <c r="B1007" i="1"/>
  <c r="C1007" i="1"/>
  <c r="D1007" i="1"/>
  <c r="E1007" i="1"/>
  <c r="H1007" i="1"/>
  <c r="I1007" i="1"/>
  <c r="J1007" i="1"/>
  <c r="K1007" i="1"/>
  <c r="A1077" i="1"/>
  <c r="B1077" i="1"/>
  <c r="C1077" i="1"/>
  <c r="D1077" i="1"/>
  <c r="E1077" i="1"/>
  <c r="H1077" i="1"/>
  <c r="I1077" i="1"/>
  <c r="J1077" i="1"/>
  <c r="K1077" i="1"/>
  <c r="A1078" i="1"/>
  <c r="B1078" i="1"/>
  <c r="C1078" i="1"/>
  <c r="D1078" i="1"/>
  <c r="E1078" i="1"/>
  <c r="H1078" i="1"/>
  <c r="I1078" i="1"/>
  <c r="J1078" i="1"/>
  <c r="K1078" i="1"/>
  <c r="A1172" i="1"/>
  <c r="B1172" i="1"/>
  <c r="C1172" i="1"/>
  <c r="D1172" i="1"/>
  <c r="E1172" i="1"/>
  <c r="H1172" i="1"/>
  <c r="I1172" i="1"/>
  <c r="F1172" i="1" s="1" a="1"/>
  <c r="F1172" i="1" s="1"/>
  <c r="J1172" i="1"/>
  <c r="K1172" i="1"/>
  <c r="A1173" i="1"/>
  <c r="B1173" i="1"/>
  <c r="C1173" i="1"/>
  <c r="D1173" i="1"/>
  <c r="E1173" i="1"/>
  <c r="H1173" i="1"/>
  <c r="I1173" i="1"/>
  <c r="J1173" i="1"/>
  <c r="K1173" i="1"/>
  <c r="A1174" i="1"/>
  <c r="B1174" i="1"/>
  <c r="C1174" i="1"/>
  <c r="D1174" i="1"/>
  <c r="E1174" i="1"/>
  <c r="H1174" i="1"/>
  <c r="I1174" i="1"/>
  <c r="J1174" i="1"/>
  <c r="K1174" i="1"/>
  <c r="A1175" i="1"/>
  <c r="B1175" i="1"/>
  <c r="C1175" i="1"/>
  <c r="D1175" i="1"/>
  <c r="E1175" i="1"/>
  <c r="H1175" i="1"/>
  <c r="I1175" i="1"/>
  <c r="J1175" i="1"/>
  <c r="K1175" i="1"/>
  <c r="A1176" i="1"/>
  <c r="B1176" i="1"/>
  <c r="C1176" i="1"/>
  <c r="D1176" i="1"/>
  <c r="E1176" i="1"/>
  <c r="H1176" i="1"/>
  <c r="I1176" i="1"/>
  <c r="J1176" i="1"/>
  <c r="K1176" i="1"/>
  <c r="A1248" i="1"/>
  <c r="B1248" i="1"/>
  <c r="C1248" i="1"/>
  <c r="D1248" i="1"/>
  <c r="E1248" i="1"/>
  <c r="H1248" i="1"/>
  <c r="I1248" i="1"/>
  <c r="J1248" i="1"/>
  <c r="K1248" i="1"/>
  <c r="A1249" i="1"/>
  <c r="B1249" i="1"/>
  <c r="C1249" i="1"/>
  <c r="D1249" i="1"/>
  <c r="E1249" i="1"/>
  <c r="H1249" i="1"/>
  <c r="I1249" i="1"/>
  <c r="J1249" i="1"/>
  <c r="K1249" i="1"/>
  <c r="A1353" i="1"/>
  <c r="B1353" i="1"/>
  <c r="C1353" i="1"/>
  <c r="D1353" i="1"/>
  <c r="E1353" i="1"/>
  <c r="H1353" i="1"/>
  <c r="I1353" i="1"/>
  <c r="J1353" i="1"/>
  <c r="K1353" i="1"/>
  <c r="A1354" i="1"/>
  <c r="B1354" i="1"/>
  <c r="C1354" i="1"/>
  <c r="D1354" i="1"/>
  <c r="E1354" i="1"/>
  <c r="H1354" i="1"/>
  <c r="I1354" i="1"/>
  <c r="J1354" i="1"/>
  <c r="K1354" i="1"/>
  <c r="A1463" i="1"/>
  <c r="B1463" i="1"/>
  <c r="C1463" i="1"/>
  <c r="D1463" i="1"/>
  <c r="E1463" i="1"/>
  <c r="H1463" i="1"/>
  <c r="I1463" i="1"/>
  <c r="J1463" i="1"/>
  <c r="K1463" i="1"/>
  <c r="G1463" i="1" s="1" a="1"/>
  <c r="G1463" i="1" s="1"/>
  <c r="A1111" i="1"/>
  <c r="B1111" i="1"/>
  <c r="C1111" i="1"/>
  <c r="D1111" i="1"/>
  <c r="E1111" i="1"/>
  <c r="H1111" i="1"/>
  <c r="I1111" i="1"/>
  <c r="J1111" i="1"/>
  <c r="K1111" i="1"/>
  <c r="A1046" i="1"/>
  <c r="B1046" i="1"/>
  <c r="C1046" i="1"/>
  <c r="D1046" i="1"/>
  <c r="E1046" i="1"/>
  <c r="H1046" i="1"/>
  <c r="I1046" i="1"/>
  <c r="J1046" i="1"/>
  <c r="K1046" i="1"/>
  <c r="A1047" i="1"/>
  <c r="B1047" i="1"/>
  <c r="C1047" i="1"/>
  <c r="D1047" i="1"/>
  <c r="E1047" i="1"/>
  <c r="H1047" i="1"/>
  <c r="I1047" i="1"/>
  <c r="J1047" i="1"/>
  <c r="K1047" i="1"/>
  <c r="A1048" i="1"/>
  <c r="B1048" i="1"/>
  <c r="C1048" i="1"/>
  <c r="D1048" i="1"/>
  <c r="E1048" i="1"/>
  <c r="H1048" i="1"/>
  <c r="I1048" i="1"/>
  <c r="J1048" i="1"/>
  <c r="K1048" i="1"/>
  <c r="A1049" i="1"/>
  <c r="B1049" i="1"/>
  <c r="C1049" i="1"/>
  <c r="D1049" i="1"/>
  <c r="E1049" i="1"/>
  <c r="H1049" i="1"/>
  <c r="I1049" i="1"/>
  <c r="J1049" i="1"/>
  <c r="K1049" i="1"/>
  <c r="A1051" i="1"/>
  <c r="B1051" i="1"/>
  <c r="C1051" i="1"/>
  <c r="D1051" i="1"/>
  <c r="E1051" i="1"/>
  <c r="H1051" i="1"/>
  <c r="I1051" i="1"/>
  <c r="J1051" i="1"/>
  <c r="K1051" i="1"/>
  <c r="A1052" i="1"/>
  <c r="B1052" i="1"/>
  <c r="C1052" i="1"/>
  <c r="D1052" i="1"/>
  <c r="E1052" i="1"/>
  <c r="H1052" i="1"/>
  <c r="I1052" i="1"/>
  <c r="F1052" i="1" s="1" a="1"/>
  <c r="F1052" i="1" s="1"/>
  <c r="J1052" i="1"/>
  <c r="K1052" i="1"/>
  <c r="A1053" i="1"/>
  <c r="G1053" i="1" s="1" a="1"/>
  <c r="G1053" i="1" s="1"/>
  <c r="B1053" i="1"/>
  <c r="C1053" i="1"/>
  <c r="D1053" i="1"/>
  <c r="E1053" i="1"/>
  <c r="H1053" i="1"/>
  <c r="I1053" i="1"/>
  <c r="J1053" i="1"/>
  <c r="K1053" i="1"/>
  <c r="A1054" i="1"/>
  <c r="G1054" i="1" s="1" a="1"/>
  <c r="G1054" i="1" s="1"/>
  <c r="B1054" i="1"/>
  <c r="C1054" i="1"/>
  <c r="D1054" i="1"/>
  <c r="E1054" i="1"/>
  <c r="H1054" i="1"/>
  <c r="I1054" i="1"/>
  <c r="J1054" i="1"/>
  <c r="K1054" i="1"/>
  <c r="A1055" i="1"/>
  <c r="B1055" i="1"/>
  <c r="C1055" i="1"/>
  <c r="D1055" i="1"/>
  <c r="E1055" i="1"/>
  <c r="H1055" i="1"/>
  <c r="I1055" i="1"/>
  <c r="J1055" i="1"/>
  <c r="K1055" i="1"/>
  <c r="A1056" i="1"/>
  <c r="B1056" i="1"/>
  <c r="C1056" i="1"/>
  <c r="D1056" i="1"/>
  <c r="E1056" i="1"/>
  <c r="H1056" i="1"/>
  <c r="I1056" i="1"/>
  <c r="J1056" i="1"/>
  <c r="K1056" i="1"/>
  <c r="A1057" i="1"/>
  <c r="B1057" i="1"/>
  <c r="C1057" i="1"/>
  <c r="D1057" i="1"/>
  <c r="E1057" i="1"/>
  <c r="H1057" i="1"/>
  <c r="I1057" i="1"/>
  <c r="J1057" i="1"/>
  <c r="K1057" i="1"/>
  <c r="A1058" i="1"/>
  <c r="F1058" i="1" s="1" a="1"/>
  <c r="F1058" i="1" s="1"/>
  <c r="B1058" i="1"/>
  <c r="C1058" i="1"/>
  <c r="D1058" i="1"/>
  <c r="E1058" i="1"/>
  <c r="H1058" i="1"/>
  <c r="I1058" i="1"/>
  <c r="J1058" i="1"/>
  <c r="K1058" i="1"/>
  <c r="A1059" i="1"/>
  <c r="B1059" i="1"/>
  <c r="C1059" i="1"/>
  <c r="D1059" i="1"/>
  <c r="E1059" i="1"/>
  <c r="H1059" i="1"/>
  <c r="I1059" i="1"/>
  <c r="J1059" i="1"/>
  <c r="K1059" i="1"/>
  <c r="A1060" i="1"/>
  <c r="B1060" i="1"/>
  <c r="C1060" i="1"/>
  <c r="D1060" i="1"/>
  <c r="E1060" i="1"/>
  <c r="H1060" i="1"/>
  <c r="I1060" i="1"/>
  <c r="J1060" i="1"/>
  <c r="K1060" i="1"/>
  <c r="A1061" i="1"/>
  <c r="B1061" i="1"/>
  <c r="C1061" i="1"/>
  <c r="D1061" i="1"/>
  <c r="E1061" i="1"/>
  <c r="H1061" i="1"/>
  <c r="I1061" i="1"/>
  <c r="J1061" i="1"/>
  <c r="K1061" i="1"/>
  <c r="A1062" i="1"/>
  <c r="B1062" i="1"/>
  <c r="C1062" i="1"/>
  <c r="D1062" i="1"/>
  <c r="E1062" i="1"/>
  <c r="H1062" i="1"/>
  <c r="I1062" i="1"/>
  <c r="J1062" i="1"/>
  <c r="K1062" i="1"/>
  <c r="A1063" i="1"/>
  <c r="B1063" i="1"/>
  <c r="C1063" i="1"/>
  <c r="D1063" i="1"/>
  <c r="E1063" i="1"/>
  <c r="H1063" i="1"/>
  <c r="I1063" i="1"/>
  <c r="J1063" i="1"/>
  <c r="K1063" i="1"/>
  <c r="A1064" i="1"/>
  <c r="B1064" i="1"/>
  <c r="C1064" i="1"/>
  <c r="D1064" i="1"/>
  <c r="E1064" i="1"/>
  <c r="H1064" i="1"/>
  <c r="I1064" i="1"/>
  <c r="F1064" i="1" s="1" a="1"/>
  <c r="F1064" i="1" s="1"/>
  <c r="J1064" i="1"/>
  <c r="K1064" i="1"/>
  <c r="A1065" i="1"/>
  <c r="B1065" i="1"/>
  <c r="C1065" i="1"/>
  <c r="D1065" i="1"/>
  <c r="E1065" i="1"/>
  <c r="H1065" i="1"/>
  <c r="I1065" i="1"/>
  <c r="J1065" i="1"/>
  <c r="K1065" i="1"/>
  <c r="A1066" i="1"/>
  <c r="B1066" i="1"/>
  <c r="C1066" i="1"/>
  <c r="D1066" i="1"/>
  <c r="E1066" i="1"/>
  <c r="H1066" i="1"/>
  <c r="I1066" i="1"/>
  <c r="J1066" i="1"/>
  <c r="K1066" i="1"/>
  <c r="A1067" i="1"/>
  <c r="B1067" i="1"/>
  <c r="C1067" i="1"/>
  <c r="D1067" i="1"/>
  <c r="E1067" i="1"/>
  <c r="H1067" i="1"/>
  <c r="I1067" i="1"/>
  <c r="J1067" i="1"/>
  <c r="K1067" i="1"/>
  <c r="A1068" i="1"/>
  <c r="B1068" i="1"/>
  <c r="C1068" i="1"/>
  <c r="D1068" i="1"/>
  <c r="E1068" i="1"/>
  <c r="H1068" i="1"/>
  <c r="I1068" i="1"/>
  <c r="J1068" i="1"/>
  <c r="K1068" i="1"/>
  <c r="A1069" i="1"/>
  <c r="B1069" i="1"/>
  <c r="C1069" i="1"/>
  <c r="D1069" i="1"/>
  <c r="E1069" i="1"/>
  <c r="H1069" i="1"/>
  <c r="I1069" i="1"/>
  <c r="J1069" i="1"/>
  <c r="K1069" i="1"/>
  <c r="A1070" i="1"/>
  <c r="B1070" i="1"/>
  <c r="C1070" i="1"/>
  <c r="D1070" i="1"/>
  <c r="E1070" i="1"/>
  <c r="H1070" i="1"/>
  <c r="I1070" i="1"/>
  <c r="J1070" i="1"/>
  <c r="K1070" i="1"/>
  <c r="A1117" i="1"/>
  <c r="B1117" i="1"/>
  <c r="C1117" i="1"/>
  <c r="D1117" i="1"/>
  <c r="E1117" i="1"/>
  <c r="H1117" i="1"/>
  <c r="I1117" i="1"/>
  <c r="J1117" i="1"/>
  <c r="K1117" i="1"/>
  <c r="A1072" i="1"/>
  <c r="B1072" i="1"/>
  <c r="C1072" i="1"/>
  <c r="D1072" i="1"/>
  <c r="E1072" i="1"/>
  <c r="H1072" i="1"/>
  <c r="I1072" i="1"/>
  <c r="J1072" i="1"/>
  <c r="K1072" i="1"/>
  <c r="A1073" i="1"/>
  <c r="B1073" i="1"/>
  <c r="C1073" i="1"/>
  <c r="D1073" i="1"/>
  <c r="E1073" i="1"/>
  <c r="H1073" i="1"/>
  <c r="I1073" i="1"/>
  <c r="J1073" i="1"/>
  <c r="K1073" i="1"/>
  <c r="A1074" i="1"/>
  <c r="B1074" i="1"/>
  <c r="C1074" i="1"/>
  <c r="D1074" i="1"/>
  <c r="E1074" i="1"/>
  <c r="H1074" i="1"/>
  <c r="I1074" i="1"/>
  <c r="J1074" i="1"/>
  <c r="K1074" i="1"/>
  <c r="A1075" i="1"/>
  <c r="B1075" i="1"/>
  <c r="C1075" i="1"/>
  <c r="D1075" i="1"/>
  <c r="E1075" i="1"/>
  <c r="H1075" i="1"/>
  <c r="I1075" i="1"/>
  <c r="J1075" i="1"/>
  <c r="K1075" i="1"/>
  <c r="A1076" i="1"/>
  <c r="B1076" i="1"/>
  <c r="C1076" i="1"/>
  <c r="D1076" i="1"/>
  <c r="E1076" i="1"/>
  <c r="H1076" i="1"/>
  <c r="I1076" i="1"/>
  <c r="J1076" i="1"/>
  <c r="K1076" i="1"/>
  <c r="A1118" i="1"/>
  <c r="B1118" i="1"/>
  <c r="C1118" i="1"/>
  <c r="D1118" i="1"/>
  <c r="E1118" i="1"/>
  <c r="H1118" i="1"/>
  <c r="I1118" i="1"/>
  <c r="J1118" i="1"/>
  <c r="K1118" i="1"/>
  <c r="A1204" i="1"/>
  <c r="B1204" i="1"/>
  <c r="C1204" i="1"/>
  <c r="D1204" i="1"/>
  <c r="E1204" i="1"/>
  <c r="H1204" i="1"/>
  <c r="I1204" i="1"/>
  <c r="J1204" i="1"/>
  <c r="K1204" i="1"/>
  <c r="A1205" i="1"/>
  <c r="B1205" i="1"/>
  <c r="C1205" i="1"/>
  <c r="D1205" i="1"/>
  <c r="E1205" i="1"/>
  <c r="H1205" i="1"/>
  <c r="I1205" i="1"/>
  <c r="J1205" i="1"/>
  <c r="K1205" i="1"/>
  <c r="A1206" i="1"/>
  <c r="B1206" i="1"/>
  <c r="C1206" i="1"/>
  <c r="D1206" i="1"/>
  <c r="E1206" i="1"/>
  <c r="H1206" i="1"/>
  <c r="I1206" i="1"/>
  <c r="J1206" i="1"/>
  <c r="K1206" i="1"/>
  <c r="A1050" i="1"/>
  <c r="B1050" i="1"/>
  <c r="C1050" i="1"/>
  <c r="D1050" i="1"/>
  <c r="E1050" i="1"/>
  <c r="H1050" i="1"/>
  <c r="I1050" i="1"/>
  <c r="J1050" i="1"/>
  <c r="K1050" i="1"/>
  <c r="A1079" i="1"/>
  <c r="B1079" i="1"/>
  <c r="C1079" i="1"/>
  <c r="D1079" i="1"/>
  <c r="E1079" i="1"/>
  <c r="H1079" i="1"/>
  <c r="I1079" i="1"/>
  <c r="J1079" i="1"/>
  <c r="K1079" i="1"/>
  <c r="A1080" i="1"/>
  <c r="B1080" i="1"/>
  <c r="C1080" i="1"/>
  <c r="D1080" i="1"/>
  <c r="E1080" i="1"/>
  <c r="H1080" i="1"/>
  <c r="I1080" i="1"/>
  <c r="J1080" i="1"/>
  <c r="K1080" i="1"/>
  <c r="A1081" i="1"/>
  <c r="B1081" i="1"/>
  <c r="C1081" i="1"/>
  <c r="D1081" i="1"/>
  <c r="E1081" i="1"/>
  <c r="H1081" i="1"/>
  <c r="I1081" i="1"/>
  <c r="J1081" i="1"/>
  <c r="K1081" i="1"/>
  <c r="A1082" i="1"/>
  <c r="B1082" i="1"/>
  <c r="C1082" i="1"/>
  <c r="D1082" i="1"/>
  <c r="E1082" i="1"/>
  <c r="H1082" i="1"/>
  <c r="I1082" i="1"/>
  <c r="J1082" i="1"/>
  <c r="K1082" i="1"/>
  <c r="A1083" i="1"/>
  <c r="B1083" i="1"/>
  <c r="C1083" i="1"/>
  <c r="D1083" i="1"/>
  <c r="E1083" i="1"/>
  <c r="H1083" i="1"/>
  <c r="I1083" i="1"/>
  <c r="J1083" i="1"/>
  <c r="K1083" i="1"/>
  <c r="A1084" i="1"/>
  <c r="B1084" i="1"/>
  <c r="C1084" i="1"/>
  <c r="D1084" i="1"/>
  <c r="E1084" i="1"/>
  <c r="H1084" i="1"/>
  <c r="I1084" i="1"/>
  <c r="J1084" i="1"/>
  <c r="K1084" i="1"/>
  <c r="A1085" i="1"/>
  <c r="B1085" i="1"/>
  <c r="C1085" i="1"/>
  <c r="D1085" i="1"/>
  <c r="E1085" i="1"/>
  <c r="H1085" i="1"/>
  <c r="I1085" i="1"/>
  <c r="J1085" i="1"/>
  <c r="K1085" i="1"/>
  <c r="A1086" i="1"/>
  <c r="F1086" i="1" s="1" a="1"/>
  <c r="F1086" i="1" s="1"/>
  <c r="B1086" i="1"/>
  <c r="C1086" i="1"/>
  <c r="D1086" i="1"/>
  <c r="E1086" i="1"/>
  <c r="H1086" i="1"/>
  <c r="I1086" i="1"/>
  <c r="J1086" i="1"/>
  <c r="K1086" i="1"/>
  <c r="A1103" i="1"/>
  <c r="B1103" i="1"/>
  <c r="C1103" i="1"/>
  <c r="D1103" i="1"/>
  <c r="E1103" i="1"/>
  <c r="H1103" i="1"/>
  <c r="I1103" i="1"/>
  <c r="J1103" i="1"/>
  <c r="K1103" i="1"/>
  <c r="A1104" i="1"/>
  <c r="G1104" i="1" s="1" a="1"/>
  <c r="G1104" i="1" s="1"/>
  <c r="B1104" i="1"/>
  <c r="C1104" i="1"/>
  <c r="D1104" i="1"/>
  <c r="E1104" i="1"/>
  <c r="H1104" i="1"/>
  <c r="I1104" i="1"/>
  <c r="J1104" i="1"/>
  <c r="K1104" i="1"/>
  <c r="A1105" i="1"/>
  <c r="B1105" i="1"/>
  <c r="C1105" i="1"/>
  <c r="D1105" i="1"/>
  <c r="E1105" i="1"/>
  <c r="H1105" i="1"/>
  <c r="I1105" i="1"/>
  <c r="J1105" i="1"/>
  <c r="K1105" i="1"/>
  <c r="A1087" i="1"/>
  <c r="B1087" i="1"/>
  <c r="C1087" i="1"/>
  <c r="D1087" i="1"/>
  <c r="E1087" i="1"/>
  <c r="H1087" i="1"/>
  <c r="I1087" i="1"/>
  <c r="J1087" i="1"/>
  <c r="K1087" i="1"/>
  <c r="A1088" i="1"/>
  <c r="B1088" i="1"/>
  <c r="C1088" i="1"/>
  <c r="D1088" i="1"/>
  <c r="E1088" i="1"/>
  <c r="H1088" i="1"/>
  <c r="I1088" i="1"/>
  <c r="J1088" i="1"/>
  <c r="K1088" i="1"/>
  <c r="A1089" i="1"/>
  <c r="B1089" i="1"/>
  <c r="C1089" i="1"/>
  <c r="D1089" i="1"/>
  <c r="E1089" i="1"/>
  <c r="H1089" i="1"/>
  <c r="I1089" i="1"/>
  <c r="J1089" i="1"/>
  <c r="K1089" i="1"/>
  <c r="A1990" i="1"/>
  <c r="F1990" i="1" s="1" a="1"/>
  <c r="F1990" i="1" s="1"/>
  <c r="B1990" i="1"/>
  <c r="C1990" i="1"/>
  <c r="D1990" i="1"/>
  <c r="E1990" i="1"/>
  <c r="H1990" i="1"/>
  <c r="I1990" i="1"/>
  <c r="J1990" i="1"/>
  <c r="K1990" i="1"/>
  <c r="A1991" i="1"/>
  <c r="G1991" i="1" s="1" a="1"/>
  <c r="G1991" i="1" s="1"/>
  <c r="B1991" i="1"/>
  <c r="C1991" i="1"/>
  <c r="D1991" i="1"/>
  <c r="E1991" i="1"/>
  <c r="H1991" i="1"/>
  <c r="I1991" i="1"/>
  <c r="J1991" i="1"/>
  <c r="K1991" i="1"/>
  <c r="A1992" i="1"/>
  <c r="G1992" i="1" s="1" a="1"/>
  <c r="G1992" i="1" s="1"/>
  <c r="B1992" i="1"/>
  <c r="C1992" i="1"/>
  <c r="D1992" i="1"/>
  <c r="E1992" i="1"/>
  <c r="H1992" i="1"/>
  <c r="I1992" i="1"/>
  <c r="J1992" i="1"/>
  <c r="K1992" i="1"/>
  <c r="A2452" i="1"/>
  <c r="G2452" i="1" s="1" a="1"/>
  <c r="G2452" i="1" s="1"/>
  <c r="B2452" i="1"/>
  <c r="C2452" i="1"/>
  <c r="D2452" i="1"/>
  <c r="E2452" i="1"/>
  <c r="H2452" i="1"/>
  <c r="I2452" i="1"/>
  <c r="J2452" i="1"/>
  <c r="K2452" i="1"/>
  <c r="A2453" i="1"/>
  <c r="B2453" i="1"/>
  <c r="C2453" i="1"/>
  <c r="D2453" i="1"/>
  <c r="E2453" i="1"/>
  <c r="H2453" i="1"/>
  <c r="I2453" i="1"/>
  <c r="J2453" i="1"/>
  <c r="K2453" i="1"/>
  <c r="A2454" i="1"/>
  <c r="G2454" i="1" s="1" a="1"/>
  <c r="G2454" i="1" s="1"/>
  <c r="B2454" i="1"/>
  <c r="C2454" i="1"/>
  <c r="D2454" i="1"/>
  <c r="E2454" i="1"/>
  <c r="H2454" i="1"/>
  <c r="I2454" i="1"/>
  <c r="J2454" i="1"/>
  <c r="K2454" i="1"/>
  <c r="A2455" i="1"/>
  <c r="F2455" i="1" s="1" a="1"/>
  <c r="F2455" i="1" s="1"/>
  <c r="B2455" i="1"/>
  <c r="C2455" i="1"/>
  <c r="D2455" i="1"/>
  <c r="E2455" i="1"/>
  <c r="G2455" i="1" a="1"/>
  <c r="G2455" i="1" s="1"/>
  <c r="H2455" i="1"/>
  <c r="I2455" i="1"/>
  <c r="J2455" i="1"/>
  <c r="K2455" i="1"/>
  <c r="A2456" i="1"/>
  <c r="B2456" i="1"/>
  <c r="C2456" i="1"/>
  <c r="D2456" i="1"/>
  <c r="E2456" i="1"/>
  <c r="H2456" i="1"/>
  <c r="I2456" i="1"/>
  <c r="J2456" i="1"/>
  <c r="K2456" i="1"/>
  <c r="A2194" i="1"/>
  <c r="B2194" i="1"/>
  <c r="C2194" i="1"/>
  <c r="D2194" i="1"/>
  <c r="E2194" i="1"/>
  <c r="H2194" i="1"/>
  <c r="I2194" i="1"/>
  <c r="J2194" i="1"/>
  <c r="K2194" i="1"/>
  <c r="A2457" i="1"/>
  <c r="G2457" i="1" s="1" a="1"/>
  <c r="G2457" i="1" s="1"/>
  <c r="B2457" i="1"/>
  <c r="C2457" i="1"/>
  <c r="D2457" i="1"/>
  <c r="E2457" i="1"/>
  <c r="H2457" i="1"/>
  <c r="I2457" i="1"/>
  <c r="J2457" i="1"/>
  <c r="K2457" i="1"/>
  <c r="A2468" i="1"/>
  <c r="G2468" i="1" s="1" a="1"/>
  <c r="G2468" i="1" s="1"/>
  <c r="B2468" i="1"/>
  <c r="C2468" i="1"/>
  <c r="D2468" i="1"/>
  <c r="E2468" i="1"/>
  <c r="H2468" i="1"/>
  <c r="I2468" i="1"/>
  <c r="J2468" i="1"/>
  <c r="K2468" i="1"/>
  <c r="A2475" i="1"/>
  <c r="B2475" i="1"/>
  <c r="C2475" i="1"/>
  <c r="D2475" i="1"/>
  <c r="E2475" i="1"/>
  <c r="H2475" i="1"/>
  <c r="I2475" i="1"/>
  <c r="J2475" i="1"/>
  <c r="K2475" i="1"/>
  <c r="A2492" i="1"/>
  <c r="B2492" i="1"/>
  <c r="C2492" i="1"/>
  <c r="D2492" i="1"/>
  <c r="E2492" i="1"/>
  <c r="H2492" i="1"/>
  <c r="I2492" i="1"/>
  <c r="J2492" i="1"/>
  <c r="K2492" i="1"/>
  <c r="A2493" i="1"/>
  <c r="G2493" i="1" s="1" a="1"/>
  <c r="G2493" i="1" s="1"/>
  <c r="B2493" i="1"/>
  <c r="C2493" i="1"/>
  <c r="D2493" i="1"/>
  <c r="E2493" i="1"/>
  <c r="F2493" i="1" a="1"/>
  <c r="F2493" i="1" s="1"/>
  <c r="H2493" i="1"/>
  <c r="I2493" i="1"/>
  <c r="J2493" i="1"/>
  <c r="K2493" i="1"/>
  <c r="A1107" i="1"/>
  <c r="B1107" i="1"/>
  <c r="C1107" i="1"/>
  <c r="D1107" i="1"/>
  <c r="E1107" i="1"/>
  <c r="H1107" i="1"/>
  <c r="I1107" i="1"/>
  <c r="J1107" i="1"/>
  <c r="K1107" i="1"/>
  <c r="A1108" i="1"/>
  <c r="B1108" i="1"/>
  <c r="C1108" i="1"/>
  <c r="D1108" i="1"/>
  <c r="E1108" i="1"/>
  <c r="H1108" i="1"/>
  <c r="I1108" i="1"/>
  <c r="J1108" i="1"/>
  <c r="K1108" i="1"/>
  <c r="A1109" i="1"/>
  <c r="B1109" i="1"/>
  <c r="C1109" i="1"/>
  <c r="D1109" i="1"/>
  <c r="E1109" i="1"/>
  <c r="H1109" i="1"/>
  <c r="I1109" i="1"/>
  <c r="J1109" i="1"/>
  <c r="K1109" i="1"/>
  <c r="A1110" i="1"/>
  <c r="B1110" i="1"/>
  <c r="C1110" i="1"/>
  <c r="D1110" i="1"/>
  <c r="E1110" i="1"/>
  <c r="H1110" i="1"/>
  <c r="I1110" i="1"/>
  <c r="J1110" i="1"/>
  <c r="K1110" i="1"/>
  <c r="A1112" i="1"/>
  <c r="B1112" i="1"/>
  <c r="C1112" i="1"/>
  <c r="D1112" i="1"/>
  <c r="E1112" i="1"/>
  <c r="H1112" i="1"/>
  <c r="I1112" i="1"/>
  <c r="J1112" i="1"/>
  <c r="K1112" i="1"/>
  <c r="A1464" i="1"/>
  <c r="B1464" i="1"/>
  <c r="C1464" i="1"/>
  <c r="D1464" i="1"/>
  <c r="E1464" i="1"/>
  <c r="H1464" i="1"/>
  <c r="I1464" i="1"/>
  <c r="J1464" i="1"/>
  <c r="K1464" i="1"/>
  <c r="A1465" i="1"/>
  <c r="B1465" i="1"/>
  <c r="C1465" i="1"/>
  <c r="D1465" i="1"/>
  <c r="E1465" i="1"/>
  <c r="H1465" i="1"/>
  <c r="I1465" i="1"/>
  <c r="J1465" i="1"/>
  <c r="K1465" i="1"/>
  <c r="A1466" i="1"/>
  <c r="B1466" i="1"/>
  <c r="C1466" i="1"/>
  <c r="D1466" i="1"/>
  <c r="E1466" i="1"/>
  <c r="H1466" i="1"/>
  <c r="I1466" i="1"/>
  <c r="J1466" i="1"/>
  <c r="K1466" i="1"/>
  <c r="A1467" i="1"/>
  <c r="B1467" i="1"/>
  <c r="C1467" i="1"/>
  <c r="D1467" i="1"/>
  <c r="E1467" i="1"/>
  <c r="H1467" i="1"/>
  <c r="I1467" i="1"/>
  <c r="J1467" i="1"/>
  <c r="K1467" i="1"/>
  <c r="A1468" i="1"/>
  <c r="B1468" i="1"/>
  <c r="C1468" i="1"/>
  <c r="D1468" i="1"/>
  <c r="E1468" i="1"/>
  <c r="H1468" i="1"/>
  <c r="I1468" i="1"/>
  <c r="J1468" i="1"/>
  <c r="K1468" i="1"/>
  <c r="A1594" i="1"/>
  <c r="B1594" i="1"/>
  <c r="C1594" i="1"/>
  <c r="D1594" i="1"/>
  <c r="E1594" i="1"/>
  <c r="H1594" i="1"/>
  <c r="I1594" i="1"/>
  <c r="J1594" i="1"/>
  <c r="K1594" i="1"/>
  <c r="A49" i="1"/>
  <c r="B49" i="1"/>
  <c r="C49" i="1"/>
  <c r="D49" i="1"/>
  <c r="E49" i="1"/>
  <c r="H49" i="1"/>
  <c r="I49" i="1"/>
  <c r="J49" i="1"/>
  <c r="K49" i="1"/>
  <c r="A50" i="1"/>
  <c r="B50" i="1"/>
  <c r="C50" i="1"/>
  <c r="D50" i="1"/>
  <c r="E50" i="1"/>
  <c r="H50" i="1"/>
  <c r="F50" i="1" s="1" a="1"/>
  <c r="F50" i="1" s="1"/>
  <c r="I50" i="1"/>
  <c r="J50" i="1"/>
  <c r="K50" i="1"/>
  <c r="A51" i="1"/>
  <c r="B51" i="1"/>
  <c r="C51" i="1"/>
  <c r="D51" i="1"/>
  <c r="E51" i="1"/>
  <c r="H51" i="1"/>
  <c r="I51" i="1"/>
  <c r="J51" i="1"/>
  <c r="K51" i="1"/>
  <c r="A52" i="1"/>
  <c r="B52" i="1"/>
  <c r="C52" i="1"/>
  <c r="D52" i="1"/>
  <c r="E52" i="1"/>
  <c r="H52" i="1"/>
  <c r="I52" i="1"/>
  <c r="J52" i="1"/>
  <c r="K52" i="1"/>
  <c r="A53" i="1"/>
  <c r="G53" i="1" s="1" a="1"/>
  <c r="G53" i="1" s="1"/>
  <c r="B53" i="1"/>
  <c r="C53" i="1"/>
  <c r="D53" i="1"/>
  <c r="E53" i="1"/>
  <c r="H53" i="1"/>
  <c r="I53" i="1"/>
  <c r="J53" i="1"/>
  <c r="K53" i="1"/>
  <c r="A1195" i="1"/>
  <c r="B1195" i="1"/>
  <c r="C1195" i="1"/>
  <c r="D1195" i="1"/>
  <c r="E1195" i="1"/>
  <c r="H1195" i="1"/>
  <c r="I1195" i="1"/>
  <c r="J1195" i="1"/>
  <c r="K1195" i="1"/>
  <c r="A1122" i="1"/>
  <c r="B1122" i="1"/>
  <c r="C1122" i="1"/>
  <c r="D1122" i="1"/>
  <c r="E1122" i="1"/>
  <c r="H1122" i="1"/>
  <c r="I1122" i="1"/>
  <c r="J1122" i="1"/>
  <c r="K1122" i="1"/>
  <c r="A1123" i="1"/>
  <c r="B1123" i="1"/>
  <c r="C1123" i="1"/>
  <c r="D1123" i="1"/>
  <c r="E1123" i="1"/>
  <c r="H1123" i="1"/>
  <c r="I1123" i="1"/>
  <c r="J1123" i="1"/>
  <c r="K1123" i="1"/>
  <c r="A1124" i="1"/>
  <c r="B1124" i="1"/>
  <c r="C1124" i="1"/>
  <c r="D1124" i="1"/>
  <c r="E1124" i="1"/>
  <c r="H1124" i="1"/>
  <c r="I1124" i="1"/>
  <c r="J1124" i="1"/>
  <c r="K1124" i="1"/>
  <c r="A1125" i="1"/>
  <c r="B1125" i="1"/>
  <c r="C1125" i="1"/>
  <c r="D1125" i="1"/>
  <c r="E1125" i="1"/>
  <c r="H1125" i="1"/>
  <c r="I1125" i="1"/>
  <c r="J1125" i="1"/>
  <c r="K1125" i="1"/>
  <c r="A1131" i="1"/>
  <c r="B1131" i="1"/>
  <c r="C1131" i="1"/>
  <c r="D1131" i="1"/>
  <c r="E1131" i="1"/>
  <c r="H1131" i="1"/>
  <c r="I1131" i="1"/>
  <c r="J1131" i="1"/>
  <c r="K1131" i="1"/>
  <c r="A1132" i="1"/>
  <c r="B1132" i="1"/>
  <c r="C1132" i="1"/>
  <c r="D1132" i="1"/>
  <c r="E1132" i="1"/>
  <c r="H1132" i="1"/>
  <c r="I1132" i="1"/>
  <c r="J1132" i="1"/>
  <c r="K1132" i="1"/>
  <c r="A1133" i="1"/>
  <c r="B1133" i="1"/>
  <c r="C1133" i="1"/>
  <c r="D1133" i="1"/>
  <c r="E1133" i="1"/>
  <c r="H1133" i="1"/>
  <c r="I1133" i="1"/>
  <c r="J1133" i="1"/>
  <c r="K1133" i="1"/>
  <c r="A1134" i="1"/>
  <c r="B1134" i="1"/>
  <c r="C1134" i="1"/>
  <c r="D1134" i="1"/>
  <c r="E1134" i="1"/>
  <c r="H1134" i="1"/>
  <c r="I1134" i="1"/>
  <c r="J1134" i="1"/>
  <c r="K1134" i="1"/>
  <c r="A1135" i="1"/>
  <c r="B1135" i="1"/>
  <c r="C1135" i="1"/>
  <c r="D1135" i="1"/>
  <c r="E1135" i="1"/>
  <c r="H1135" i="1"/>
  <c r="I1135" i="1"/>
  <c r="J1135" i="1"/>
  <c r="K1135" i="1"/>
  <c r="A1136" i="1"/>
  <c r="B1136" i="1"/>
  <c r="C1136" i="1"/>
  <c r="D1136" i="1"/>
  <c r="E1136" i="1"/>
  <c r="H1136" i="1"/>
  <c r="I1136" i="1"/>
  <c r="J1136" i="1"/>
  <c r="K1136" i="1"/>
  <c r="A1141" i="1"/>
  <c r="B1141" i="1"/>
  <c r="C1141" i="1"/>
  <c r="D1141" i="1"/>
  <c r="E1141" i="1"/>
  <c r="H1141" i="1"/>
  <c r="I1141" i="1"/>
  <c r="J1141" i="1"/>
  <c r="K1141" i="1"/>
  <c r="A1142" i="1"/>
  <c r="B1142" i="1"/>
  <c r="C1142" i="1"/>
  <c r="D1142" i="1"/>
  <c r="E1142" i="1"/>
  <c r="F1142" i="1" a="1"/>
  <c r="F1142" i="1" s="1"/>
  <c r="H1142" i="1"/>
  <c r="I1142" i="1"/>
  <c r="J1142" i="1"/>
  <c r="K1142" i="1"/>
  <c r="A1143" i="1"/>
  <c r="B1143" i="1"/>
  <c r="C1143" i="1"/>
  <c r="D1143" i="1"/>
  <c r="E1143" i="1"/>
  <c r="H1143" i="1"/>
  <c r="I1143" i="1"/>
  <c r="J1143" i="1"/>
  <c r="K1143" i="1"/>
  <c r="A1144" i="1"/>
  <c r="B1144" i="1"/>
  <c r="C1144" i="1"/>
  <c r="D1144" i="1"/>
  <c r="E1144" i="1"/>
  <c r="H1144" i="1"/>
  <c r="I1144" i="1"/>
  <c r="F1144" i="1" s="1" a="1"/>
  <c r="F1144" i="1" s="1"/>
  <c r="J1144" i="1"/>
  <c r="K1144" i="1"/>
  <c r="A1145" i="1"/>
  <c r="G1145" i="1" s="1" a="1"/>
  <c r="G1145" i="1" s="1"/>
  <c r="B1145" i="1"/>
  <c r="C1145" i="1"/>
  <c r="D1145" i="1"/>
  <c r="E1145" i="1"/>
  <c r="H1145" i="1"/>
  <c r="I1145" i="1"/>
  <c r="J1145" i="1"/>
  <c r="K1145" i="1"/>
  <c r="A1146" i="1"/>
  <c r="B1146" i="1"/>
  <c r="C1146" i="1"/>
  <c r="D1146" i="1"/>
  <c r="E1146" i="1"/>
  <c r="H1146" i="1"/>
  <c r="I1146" i="1"/>
  <c r="J1146" i="1"/>
  <c r="K1146" i="1"/>
  <c r="A1147" i="1"/>
  <c r="B1147" i="1"/>
  <c r="C1147" i="1"/>
  <c r="D1147" i="1"/>
  <c r="E1147" i="1"/>
  <c r="H1147" i="1"/>
  <c r="I1147" i="1"/>
  <c r="J1147" i="1"/>
  <c r="K1147" i="1"/>
  <c r="A1148" i="1"/>
  <c r="G1148" i="1" s="1" a="1"/>
  <c r="G1148" i="1" s="1"/>
  <c r="B1148" i="1"/>
  <c r="C1148" i="1"/>
  <c r="D1148" i="1"/>
  <c r="E1148" i="1"/>
  <c r="H1148" i="1"/>
  <c r="I1148" i="1"/>
  <c r="J1148" i="1"/>
  <c r="K1148" i="1"/>
  <c r="A1149" i="1"/>
  <c r="B1149" i="1"/>
  <c r="C1149" i="1"/>
  <c r="D1149" i="1"/>
  <c r="E1149" i="1"/>
  <c r="H1149" i="1"/>
  <c r="I1149" i="1"/>
  <c r="J1149" i="1"/>
  <c r="K1149" i="1"/>
  <c r="A1150" i="1"/>
  <c r="B1150" i="1"/>
  <c r="C1150" i="1"/>
  <c r="D1150" i="1"/>
  <c r="E1150" i="1"/>
  <c r="H1150" i="1"/>
  <c r="I1150" i="1"/>
  <c r="J1150" i="1"/>
  <c r="K1150" i="1"/>
  <c r="A1151" i="1"/>
  <c r="B1151" i="1"/>
  <c r="C1151" i="1"/>
  <c r="D1151" i="1"/>
  <c r="E1151" i="1"/>
  <c r="H1151" i="1"/>
  <c r="I1151" i="1"/>
  <c r="J1151" i="1"/>
  <c r="K1151" i="1"/>
  <c r="A1152" i="1"/>
  <c r="B1152" i="1"/>
  <c r="C1152" i="1"/>
  <c r="D1152" i="1"/>
  <c r="E1152" i="1"/>
  <c r="H1152" i="1"/>
  <c r="I1152" i="1"/>
  <c r="J1152" i="1"/>
  <c r="K1152" i="1"/>
  <c r="A1153" i="1"/>
  <c r="B1153" i="1"/>
  <c r="C1153" i="1"/>
  <c r="D1153" i="1"/>
  <c r="E1153" i="1"/>
  <c r="H1153" i="1"/>
  <c r="I1153" i="1"/>
  <c r="J1153" i="1"/>
  <c r="K1153" i="1"/>
  <c r="A1154" i="1"/>
  <c r="B1154" i="1"/>
  <c r="C1154" i="1"/>
  <c r="D1154" i="1"/>
  <c r="E1154" i="1"/>
  <c r="H1154" i="1"/>
  <c r="I1154" i="1"/>
  <c r="J1154" i="1"/>
  <c r="K1154" i="1"/>
  <c r="A1155" i="1"/>
  <c r="B1155" i="1"/>
  <c r="C1155" i="1"/>
  <c r="D1155" i="1"/>
  <c r="E1155" i="1"/>
  <c r="H1155" i="1"/>
  <c r="I1155" i="1"/>
  <c r="J1155" i="1"/>
  <c r="K1155" i="1"/>
  <c r="A1156" i="1"/>
  <c r="B1156" i="1"/>
  <c r="C1156" i="1"/>
  <c r="D1156" i="1"/>
  <c r="E1156" i="1"/>
  <c r="H1156" i="1"/>
  <c r="I1156" i="1"/>
  <c r="J1156" i="1"/>
  <c r="K1156" i="1"/>
  <c r="A1157" i="1"/>
  <c r="B1157" i="1"/>
  <c r="C1157" i="1"/>
  <c r="D1157" i="1"/>
  <c r="E1157" i="1"/>
  <c r="H1157" i="1"/>
  <c r="I1157" i="1"/>
  <c r="J1157" i="1"/>
  <c r="K1157" i="1"/>
  <c r="A1158" i="1"/>
  <c r="B1158" i="1"/>
  <c r="C1158" i="1"/>
  <c r="D1158" i="1"/>
  <c r="E1158" i="1"/>
  <c r="H1158" i="1"/>
  <c r="I1158" i="1"/>
  <c r="J1158" i="1"/>
  <c r="K1158" i="1"/>
  <c r="A1159" i="1"/>
  <c r="B1159" i="1"/>
  <c r="C1159" i="1"/>
  <c r="D1159" i="1"/>
  <c r="E1159" i="1"/>
  <c r="H1159" i="1"/>
  <c r="I1159" i="1"/>
  <c r="J1159" i="1"/>
  <c r="K1159" i="1"/>
  <c r="A1168" i="1"/>
  <c r="B1168" i="1"/>
  <c r="C1168" i="1"/>
  <c r="D1168" i="1"/>
  <c r="E1168" i="1"/>
  <c r="H1168" i="1"/>
  <c r="I1168" i="1"/>
  <c r="J1168" i="1"/>
  <c r="K1168" i="1"/>
  <c r="A1169" i="1"/>
  <c r="B1169" i="1"/>
  <c r="C1169" i="1"/>
  <c r="D1169" i="1"/>
  <c r="E1169" i="1"/>
  <c r="H1169" i="1"/>
  <c r="I1169" i="1"/>
  <c r="J1169" i="1"/>
  <c r="K1169" i="1"/>
  <c r="A1170" i="1"/>
  <c r="B1170" i="1"/>
  <c r="C1170" i="1"/>
  <c r="D1170" i="1"/>
  <c r="E1170" i="1"/>
  <c r="H1170" i="1"/>
  <c r="I1170" i="1"/>
  <c r="J1170" i="1"/>
  <c r="K1170" i="1"/>
  <c r="A1171" i="1"/>
  <c r="B1171" i="1"/>
  <c r="C1171" i="1"/>
  <c r="D1171" i="1"/>
  <c r="E1171" i="1"/>
  <c r="H1171" i="1"/>
  <c r="I1171" i="1"/>
  <c r="J1171" i="1"/>
  <c r="K1171" i="1"/>
  <c r="A1207" i="1"/>
  <c r="B1207" i="1"/>
  <c r="C1207" i="1"/>
  <c r="D1207" i="1"/>
  <c r="E1207" i="1"/>
  <c r="H1207" i="1"/>
  <c r="I1207" i="1"/>
  <c r="J1207" i="1"/>
  <c r="K1207" i="1"/>
  <c r="A1267" i="1"/>
  <c r="B1267" i="1"/>
  <c r="C1267" i="1"/>
  <c r="D1267" i="1"/>
  <c r="E1267" i="1"/>
  <c r="H1267" i="1"/>
  <c r="I1267" i="1"/>
  <c r="J1267" i="1"/>
  <c r="K1267" i="1"/>
  <c r="A1126" i="1"/>
  <c r="B1126" i="1"/>
  <c r="C1126" i="1"/>
  <c r="D1126" i="1"/>
  <c r="E1126" i="1"/>
  <c r="H1126" i="1"/>
  <c r="I1126" i="1"/>
  <c r="J1126" i="1"/>
  <c r="K1126" i="1"/>
  <c r="A1127" i="1"/>
  <c r="G1127" i="1" s="1" a="1"/>
  <c r="G1127" i="1" s="1"/>
  <c r="B1127" i="1"/>
  <c r="C1127" i="1"/>
  <c r="D1127" i="1"/>
  <c r="E1127" i="1"/>
  <c r="H1127" i="1"/>
  <c r="I1127" i="1"/>
  <c r="J1127" i="1"/>
  <c r="K1127" i="1"/>
  <c r="A1128" i="1"/>
  <c r="B1128" i="1"/>
  <c r="C1128" i="1"/>
  <c r="D1128" i="1"/>
  <c r="E1128" i="1"/>
  <c r="H1128" i="1"/>
  <c r="I1128" i="1"/>
  <c r="J1128" i="1"/>
  <c r="K1128" i="1"/>
  <c r="A1129" i="1"/>
  <c r="B1129" i="1"/>
  <c r="C1129" i="1"/>
  <c r="D1129" i="1"/>
  <c r="E1129" i="1"/>
  <c r="H1129" i="1"/>
  <c r="I1129" i="1"/>
  <c r="J1129" i="1"/>
  <c r="K1129" i="1"/>
  <c r="A1130" i="1"/>
  <c r="G1130" i="1" s="1" a="1"/>
  <c r="G1130" i="1" s="1"/>
  <c r="B1130" i="1"/>
  <c r="C1130" i="1"/>
  <c r="D1130" i="1"/>
  <c r="E1130" i="1"/>
  <c r="H1130" i="1"/>
  <c r="I1130" i="1"/>
  <c r="J1130" i="1"/>
  <c r="K1130" i="1"/>
  <c r="A1137" i="1"/>
  <c r="B1137" i="1"/>
  <c r="C1137" i="1"/>
  <c r="D1137" i="1"/>
  <c r="E1137" i="1"/>
  <c r="H1137" i="1"/>
  <c r="I1137" i="1"/>
  <c r="J1137" i="1"/>
  <c r="K1137" i="1"/>
  <c r="A1138" i="1"/>
  <c r="F1138" i="1" s="1" a="1"/>
  <c r="F1138" i="1" s="1"/>
  <c r="B1138" i="1"/>
  <c r="C1138" i="1"/>
  <c r="D1138" i="1"/>
  <c r="E1138" i="1"/>
  <c r="H1138" i="1"/>
  <c r="I1138" i="1"/>
  <c r="J1138" i="1"/>
  <c r="K1138" i="1"/>
  <c r="A1139" i="1"/>
  <c r="B1139" i="1"/>
  <c r="C1139" i="1"/>
  <c r="D1139" i="1"/>
  <c r="E1139" i="1"/>
  <c r="H1139" i="1"/>
  <c r="I1139" i="1"/>
  <c r="J1139" i="1"/>
  <c r="K1139" i="1"/>
  <c r="A1140" i="1"/>
  <c r="B1140" i="1"/>
  <c r="C1140" i="1"/>
  <c r="D1140" i="1"/>
  <c r="E1140" i="1"/>
  <c r="H1140" i="1"/>
  <c r="I1140" i="1"/>
  <c r="J1140" i="1"/>
  <c r="K1140" i="1"/>
  <c r="A1177" i="1"/>
  <c r="B1177" i="1"/>
  <c r="C1177" i="1"/>
  <c r="D1177" i="1"/>
  <c r="E1177" i="1"/>
  <c r="H1177" i="1"/>
  <c r="I1177" i="1"/>
  <c r="J1177" i="1"/>
  <c r="K1177" i="1"/>
  <c r="A1178" i="1"/>
  <c r="B1178" i="1"/>
  <c r="C1178" i="1"/>
  <c r="D1178" i="1"/>
  <c r="E1178" i="1"/>
  <c r="H1178" i="1"/>
  <c r="I1178" i="1"/>
  <c r="J1178" i="1"/>
  <c r="K1178" i="1"/>
  <c r="A1179" i="1"/>
  <c r="G1179" i="1" s="1" a="1"/>
  <c r="G1179" i="1" s="1"/>
  <c r="B1179" i="1"/>
  <c r="C1179" i="1"/>
  <c r="D1179" i="1"/>
  <c r="E1179" i="1"/>
  <c r="H1179" i="1"/>
  <c r="I1179" i="1"/>
  <c r="J1179" i="1"/>
  <c r="K1179" i="1"/>
  <c r="A1190" i="1"/>
  <c r="B1190" i="1"/>
  <c r="C1190" i="1"/>
  <c r="D1190" i="1"/>
  <c r="E1190" i="1"/>
  <c r="H1190" i="1"/>
  <c r="I1190" i="1"/>
  <c r="J1190" i="1"/>
  <c r="K1190" i="1"/>
  <c r="A1191" i="1"/>
  <c r="B1191" i="1"/>
  <c r="C1191" i="1"/>
  <c r="D1191" i="1"/>
  <c r="E1191" i="1"/>
  <c r="H1191" i="1"/>
  <c r="I1191" i="1"/>
  <c r="J1191" i="1"/>
  <c r="K1191" i="1"/>
  <c r="A1192" i="1"/>
  <c r="B1192" i="1"/>
  <c r="C1192" i="1"/>
  <c r="D1192" i="1"/>
  <c r="E1192" i="1"/>
  <c r="H1192" i="1"/>
  <c r="I1192" i="1"/>
  <c r="J1192" i="1"/>
  <c r="K1192" i="1"/>
  <c r="A1193" i="1"/>
  <c r="B1193" i="1"/>
  <c r="C1193" i="1"/>
  <c r="D1193" i="1"/>
  <c r="E1193" i="1"/>
  <c r="H1193" i="1"/>
  <c r="I1193" i="1"/>
  <c r="F1193" i="1" s="1" a="1"/>
  <c r="F1193" i="1" s="1"/>
  <c r="J1193" i="1"/>
  <c r="K1193" i="1"/>
  <c r="A1180" i="1"/>
  <c r="G1180" i="1" s="1" a="1"/>
  <c r="G1180" i="1" s="1"/>
  <c r="B1180" i="1"/>
  <c r="C1180" i="1"/>
  <c r="D1180" i="1"/>
  <c r="E1180" i="1"/>
  <c r="H1180" i="1"/>
  <c r="I1180" i="1"/>
  <c r="J1180" i="1"/>
  <c r="K1180" i="1"/>
  <c r="A1181" i="1"/>
  <c r="B1181" i="1"/>
  <c r="C1181" i="1"/>
  <c r="D1181" i="1"/>
  <c r="E1181" i="1"/>
  <c r="H1181" i="1"/>
  <c r="I1181" i="1"/>
  <c r="J1181" i="1"/>
  <c r="K1181" i="1"/>
  <c r="A1182" i="1"/>
  <c r="B1182" i="1"/>
  <c r="C1182" i="1"/>
  <c r="D1182" i="1"/>
  <c r="E1182" i="1"/>
  <c r="H1182" i="1"/>
  <c r="I1182" i="1"/>
  <c r="J1182" i="1"/>
  <c r="K1182" i="1"/>
  <c r="A1183" i="1"/>
  <c r="B1183" i="1"/>
  <c r="C1183" i="1"/>
  <c r="D1183" i="1"/>
  <c r="E1183" i="1"/>
  <c r="H1183" i="1"/>
  <c r="I1183" i="1"/>
  <c r="F1183" i="1" s="1" a="1"/>
  <c r="F1183" i="1" s="1"/>
  <c r="J1183" i="1"/>
  <c r="G1183" i="1" s="1" a="1"/>
  <c r="G1183" i="1" s="1"/>
  <c r="K1183" i="1"/>
  <c r="A2494" i="1"/>
  <c r="G2494" i="1" s="1" a="1"/>
  <c r="G2494" i="1" s="1"/>
  <c r="B2494" i="1"/>
  <c r="C2494" i="1"/>
  <c r="D2494" i="1"/>
  <c r="E2494" i="1"/>
  <c r="H2494" i="1"/>
  <c r="I2494" i="1"/>
  <c r="J2494" i="1"/>
  <c r="K2494" i="1"/>
  <c r="A2495" i="1"/>
  <c r="G2495" i="1" s="1" a="1"/>
  <c r="G2495" i="1" s="1"/>
  <c r="B2495" i="1"/>
  <c r="C2495" i="1"/>
  <c r="D2495" i="1"/>
  <c r="E2495" i="1"/>
  <c r="H2495" i="1"/>
  <c r="I2495" i="1"/>
  <c r="J2495" i="1"/>
  <c r="K2495" i="1"/>
  <c r="A2496" i="1"/>
  <c r="B2496" i="1"/>
  <c r="C2496" i="1"/>
  <c r="D2496" i="1"/>
  <c r="E2496" i="1"/>
  <c r="H2496" i="1"/>
  <c r="I2496" i="1"/>
  <c r="J2496" i="1"/>
  <c r="K2496" i="1"/>
  <c r="A2497" i="1"/>
  <c r="B2497" i="1"/>
  <c r="C2497" i="1"/>
  <c r="D2497" i="1"/>
  <c r="E2497" i="1"/>
  <c r="H2497" i="1"/>
  <c r="I2497" i="1"/>
  <c r="J2497" i="1"/>
  <c r="K2497" i="1"/>
  <c r="A2498" i="1"/>
  <c r="B2498" i="1"/>
  <c r="C2498" i="1"/>
  <c r="D2498" i="1"/>
  <c r="E2498" i="1"/>
  <c r="H2498" i="1"/>
  <c r="I2498" i="1"/>
  <c r="J2498" i="1"/>
  <c r="K2498" i="1"/>
  <c r="A2207" i="1"/>
  <c r="B2207" i="1"/>
  <c r="C2207" i="1"/>
  <c r="D2207" i="1"/>
  <c r="E2207" i="1"/>
  <c r="F2207" i="1" a="1"/>
  <c r="F2207" i="1" s="1"/>
  <c r="H2207" i="1"/>
  <c r="I2207" i="1"/>
  <c r="J2207" i="1"/>
  <c r="K2207" i="1"/>
  <c r="A2208" i="1"/>
  <c r="F2208" i="1" s="1" a="1"/>
  <c r="F2208" i="1" s="1"/>
  <c r="B2208" i="1"/>
  <c r="C2208" i="1"/>
  <c r="D2208" i="1"/>
  <c r="E2208" i="1"/>
  <c r="H2208" i="1"/>
  <c r="I2208" i="1"/>
  <c r="J2208" i="1"/>
  <c r="K2208" i="1"/>
  <c r="A1196" i="1"/>
  <c r="B1196" i="1"/>
  <c r="C1196" i="1"/>
  <c r="D1196" i="1"/>
  <c r="E1196" i="1"/>
  <c r="H1196" i="1"/>
  <c r="I1196" i="1"/>
  <c r="J1196" i="1"/>
  <c r="K1196" i="1"/>
  <c r="A54" i="1"/>
  <c r="B54" i="1"/>
  <c r="C54" i="1"/>
  <c r="D54" i="1"/>
  <c r="E54" i="1"/>
  <c r="H54" i="1"/>
  <c r="I54" i="1"/>
  <c r="J54" i="1"/>
  <c r="K54" i="1"/>
  <c r="A55" i="1"/>
  <c r="B55" i="1"/>
  <c r="C55" i="1"/>
  <c r="D55" i="1"/>
  <c r="E55" i="1"/>
  <c r="H55" i="1"/>
  <c r="I55" i="1"/>
  <c r="J55" i="1"/>
  <c r="K55" i="1"/>
  <c r="A56" i="1"/>
  <c r="B56" i="1"/>
  <c r="C56" i="1"/>
  <c r="D56" i="1"/>
  <c r="E56" i="1"/>
  <c r="H56" i="1"/>
  <c r="I56" i="1"/>
  <c r="J56" i="1"/>
  <c r="K56" i="1"/>
  <c r="A92" i="1"/>
  <c r="B92" i="1"/>
  <c r="C92" i="1"/>
  <c r="D92" i="1"/>
  <c r="E92" i="1"/>
  <c r="H92" i="1"/>
  <c r="I92" i="1"/>
  <c r="G92" i="1" s="1" a="1"/>
  <c r="G92" i="1" s="1"/>
  <c r="J92" i="1"/>
  <c r="K92" i="1"/>
  <c r="A93" i="1"/>
  <c r="B93" i="1"/>
  <c r="C93" i="1"/>
  <c r="D93" i="1"/>
  <c r="E93" i="1"/>
  <c r="H93" i="1"/>
  <c r="I93" i="1"/>
  <c r="J93" i="1"/>
  <c r="K93" i="1"/>
  <c r="A94" i="1"/>
  <c r="B94" i="1"/>
  <c r="C94" i="1"/>
  <c r="D94" i="1"/>
  <c r="E94" i="1"/>
  <c r="H94" i="1"/>
  <c r="I94" i="1"/>
  <c r="G94" i="1" s="1" a="1"/>
  <c r="G94" i="1" s="1"/>
  <c r="J94" i="1"/>
  <c r="K94" i="1"/>
  <c r="A95" i="1"/>
  <c r="B95" i="1"/>
  <c r="C95" i="1"/>
  <c r="D95" i="1"/>
  <c r="E95" i="1"/>
  <c r="H95" i="1"/>
  <c r="I95" i="1"/>
  <c r="J95" i="1"/>
  <c r="K95" i="1"/>
  <c r="A96" i="1"/>
  <c r="B96" i="1"/>
  <c r="C96" i="1"/>
  <c r="D96" i="1"/>
  <c r="E96" i="1"/>
  <c r="H96" i="1"/>
  <c r="I96" i="1"/>
  <c r="J96" i="1"/>
  <c r="K96" i="1"/>
  <c r="A97" i="1"/>
  <c r="B97" i="1"/>
  <c r="C97" i="1"/>
  <c r="D97" i="1"/>
  <c r="E97" i="1"/>
  <c r="H97" i="1"/>
  <c r="I97" i="1"/>
  <c r="J97" i="1"/>
  <c r="K97" i="1"/>
  <c r="A98" i="1"/>
  <c r="G98" i="1" s="1" a="1"/>
  <c r="G98" i="1" s="1"/>
  <c r="B98" i="1"/>
  <c r="C98" i="1"/>
  <c r="D98" i="1"/>
  <c r="E98" i="1"/>
  <c r="H98" i="1"/>
  <c r="I98" i="1"/>
  <c r="J98" i="1"/>
  <c r="K98" i="1"/>
  <c r="A144" i="1"/>
  <c r="B144" i="1"/>
  <c r="C144" i="1"/>
  <c r="D144" i="1"/>
  <c r="E144" i="1"/>
  <c r="H144" i="1"/>
  <c r="I144" i="1"/>
  <c r="J144" i="1"/>
  <c r="K144" i="1"/>
  <c r="A145" i="1"/>
  <c r="B145" i="1"/>
  <c r="C145" i="1"/>
  <c r="D145" i="1"/>
  <c r="E145" i="1"/>
  <c r="H145" i="1"/>
  <c r="I145" i="1"/>
  <c r="J145" i="1"/>
  <c r="K145" i="1"/>
  <c r="A146" i="1"/>
  <c r="B146" i="1"/>
  <c r="C146" i="1"/>
  <c r="D146" i="1"/>
  <c r="E146" i="1"/>
  <c r="H146" i="1"/>
  <c r="I146" i="1"/>
  <c r="J146" i="1"/>
  <c r="K146" i="1"/>
  <c r="A147" i="1"/>
  <c r="B147" i="1"/>
  <c r="C147" i="1"/>
  <c r="D147" i="1"/>
  <c r="E147" i="1"/>
  <c r="H147" i="1"/>
  <c r="I147" i="1"/>
  <c r="J147" i="1"/>
  <c r="K147" i="1"/>
  <c r="A148" i="1"/>
  <c r="B148" i="1"/>
  <c r="C148" i="1"/>
  <c r="D148" i="1"/>
  <c r="E148" i="1"/>
  <c r="H148" i="1"/>
  <c r="I148" i="1"/>
  <c r="J148" i="1"/>
  <c r="K148" i="1"/>
  <c r="A170" i="1"/>
  <c r="B170" i="1"/>
  <c r="C170" i="1"/>
  <c r="D170" i="1"/>
  <c r="E170" i="1"/>
  <c r="H170" i="1"/>
  <c r="I170" i="1"/>
  <c r="J170" i="1"/>
  <c r="K170" i="1"/>
  <c r="A171" i="1"/>
  <c r="B171" i="1"/>
  <c r="C171" i="1"/>
  <c r="D171" i="1"/>
  <c r="E171" i="1"/>
  <c r="H171" i="1"/>
  <c r="I171" i="1"/>
  <c r="J171" i="1"/>
  <c r="K171" i="1"/>
  <c r="A2499" i="1"/>
  <c r="B2499" i="1"/>
  <c r="C2499" i="1"/>
  <c r="D2499" i="1"/>
  <c r="E2499" i="1"/>
  <c r="H2499" i="1"/>
  <c r="I2499" i="1"/>
  <c r="J2499" i="1"/>
  <c r="K2499" i="1"/>
  <c r="A2466" i="1"/>
  <c r="B2466" i="1"/>
  <c r="C2466" i="1"/>
  <c r="D2466" i="1"/>
  <c r="E2466" i="1"/>
  <c r="H2466" i="1"/>
  <c r="I2466" i="1"/>
  <c r="J2466" i="1"/>
  <c r="K2466" i="1"/>
  <c r="A2209" i="1"/>
  <c r="B2209" i="1"/>
  <c r="C2209" i="1"/>
  <c r="D2209" i="1"/>
  <c r="E2209" i="1"/>
  <c r="H2209" i="1"/>
  <c r="I2209" i="1"/>
  <c r="J2209" i="1"/>
  <c r="K2209" i="1"/>
  <c r="A1212" i="1"/>
  <c r="B1212" i="1"/>
  <c r="C1212" i="1"/>
  <c r="D1212" i="1"/>
  <c r="E1212" i="1"/>
  <c r="H1212" i="1"/>
  <c r="I1212" i="1"/>
  <c r="J1212" i="1"/>
  <c r="K1212" i="1"/>
  <c r="A1218" i="1"/>
  <c r="B1218" i="1"/>
  <c r="C1218" i="1"/>
  <c r="D1218" i="1"/>
  <c r="E1218" i="1"/>
  <c r="H1218" i="1"/>
  <c r="I1218" i="1"/>
  <c r="J1218" i="1"/>
  <c r="G1218" i="1" s="1" a="1"/>
  <c r="G1218" i="1" s="1"/>
  <c r="K1218" i="1"/>
  <c r="A1219" i="1"/>
  <c r="F1219" i="1" s="1" a="1"/>
  <c r="F1219" i="1" s="1"/>
  <c r="B1219" i="1"/>
  <c r="C1219" i="1"/>
  <c r="D1219" i="1"/>
  <c r="E1219" i="1"/>
  <c r="H1219" i="1"/>
  <c r="I1219" i="1"/>
  <c r="J1219" i="1"/>
  <c r="K1219" i="1"/>
  <c r="A1220" i="1"/>
  <c r="B1220" i="1"/>
  <c r="C1220" i="1"/>
  <c r="D1220" i="1"/>
  <c r="E1220" i="1"/>
  <c r="H1220" i="1"/>
  <c r="I1220" i="1"/>
  <c r="J1220" i="1"/>
  <c r="K1220" i="1"/>
  <c r="A1221" i="1"/>
  <c r="B1221" i="1"/>
  <c r="C1221" i="1"/>
  <c r="D1221" i="1"/>
  <c r="E1221" i="1"/>
  <c r="H1221" i="1"/>
  <c r="I1221" i="1"/>
  <c r="J1221" i="1"/>
  <c r="K1221" i="1"/>
  <c r="A1222" i="1"/>
  <c r="F1222" i="1" s="1" a="1"/>
  <c r="F1222" i="1" s="1"/>
  <c r="B1222" i="1"/>
  <c r="C1222" i="1"/>
  <c r="D1222" i="1"/>
  <c r="E1222" i="1"/>
  <c r="H1222" i="1"/>
  <c r="I1222" i="1"/>
  <c r="J1222" i="1"/>
  <c r="K1222" i="1"/>
  <c r="A1223" i="1"/>
  <c r="B1223" i="1"/>
  <c r="C1223" i="1"/>
  <c r="D1223" i="1"/>
  <c r="E1223" i="1"/>
  <c r="H1223" i="1"/>
  <c r="I1223" i="1"/>
  <c r="J1223" i="1"/>
  <c r="K1223" i="1"/>
  <c r="A1224" i="1"/>
  <c r="B1224" i="1"/>
  <c r="C1224" i="1"/>
  <c r="D1224" i="1"/>
  <c r="E1224" i="1"/>
  <c r="H1224" i="1"/>
  <c r="I1224" i="1"/>
  <c r="J1224" i="1"/>
  <c r="K1224" i="1"/>
  <c r="A1225" i="1"/>
  <c r="B1225" i="1"/>
  <c r="C1225" i="1"/>
  <c r="D1225" i="1"/>
  <c r="E1225" i="1"/>
  <c r="H1225" i="1"/>
  <c r="I1225" i="1"/>
  <c r="J1225" i="1"/>
  <c r="K1225" i="1"/>
  <c r="A1226" i="1"/>
  <c r="B1226" i="1"/>
  <c r="C1226" i="1"/>
  <c r="D1226" i="1"/>
  <c r="E1226" i="1"/>
  <c r="H1226" i="1"/>
  <c r="I1226" i="1"/>
  <c r="J1226" i="1"/>
  <c r="K1226" i="1"/>
  <c r="A1227" i="1"/>
  <c r="B1227" i="1"/>
  <c r="C1227" i="1"/>
  <c r="D1227" i="1"/>
  <c r="E1227" i="1"/>
  <c r="H1227" i="1"/>
  <c r="I1227" i="1"/>
  <c r="J1227" i="1"/>
  <c r="K1227" i="1"/>
  <c r="A1228" i="1"/>
  <c r="B1228" i="1"/>
  <c r="C1228" i="1"/>
  <c r="D1228" i="1"/>
  <c r="E1228" i="1"/>
  <c r="H1228" i="1"/>
  <c r="I1228" i="1"/>
  <c r="J1228" i="1"/>
  <c r="K1228" i="1"/>
  <c r="A1229" i="1"/>
  <c r="B1229" i="1"/>
  <c r="C1229" i="1"/>
  <c r="D1229" i="1"/>
  <c r="E1229" i="1"/>
  <c r="H1229" i="1"/>
  <c r="I1229" i="1"/>
  <c r="J1229" i="1"/>
  <c r="K1229" i="1"/>
  <c r="A1230" i="1"/>
  <c r="B1230" i="1"/>
  <c r="C1230" i="1"/>
  <c r="D1230" i="1"/>
  <c r="E1230" i="1"/>
  <c r="H1230" i="1"/>
  <c r="I1230" i="1"/>
  <c r="J1230" i="1"/>
  <c r="K1230" i="1"/>
  <c r="A1231" i="1"/>
  <c r="B1231" i="1"/>
  <c r="C1231" i="1"/>
  <c r="D1231" i="1"/>
  <c r="E1231" i="1"/>
  <c r="H1231" i="1"/>
  <c r="I1231" i="1"/>
  <c r="J1231" i="1"/>
  <c r="K1231" i="1"/>
  <c r="A1232" i="1"/>
  <c r="B1232" i="1"/>
  <c r="C1232" i="1"/>
  <c r="D1232" i="1"/>
  <c r="E1232" i="1"/>
  <c r="H1232" i="1"/>
  <c r="I1232" i="1"/>
  <c r="J1232" i="1"/>
  <c r="K1232" i="1"/>
  <c r="A1233" i="1"/>
  <c r="G1233" i="1" s="1" a="1"/>
  <c r="G1233" i="1" s="1"/>
  <c r="B1233" i="1"/>
  <c r="C1233" i="1"/>
  <c r="D1233" i="1"/>
  <c r="E1233" i="1"/>
  <c r="H1233" i="1"/>
  <c r="I1233" i="1"/>
  <c r="J1233" i="1"/>
  <c r="K1233" i="1"/>
  <c r="A1234" i="1"/>
  <c r="B1234" i="1"/>
  <c r="C1234" i="1"/>
  <c r="D1234" i="1"/>
  <c r="E1234" i="1"/>
  <c r="H1234" i="1"/>
  <c r="I1234" i="1"/>
  <c r="J1234" i="1"/>
  <c r="G1234" i="1" s="1" a="1"/>
  <c r="G1234" i="1" s="1"/>
  <c r="K1234" i="1"/>
  <c r="A1237" i="1"/>
  <c r="B1237" i="1"/>
  <c r="C1237" i="1"/>
  <c r="D1237" i="1"/>
  <c r="E1237" i="1"/>
  <c r="H1237" i="1"/>
  <c r="I1237" i="1"/>
  <c r="J1237" i="1"/>
  <c r="K1237" i="1"/>
  <c r="A1246" i="1"/>
  <c r="B1246" i="1"/>
  <c r="C1246" i="1"/>
  <c r="D1246" i="1"/>
  <c r="E1246" i="1"/>
  <c r="H1246" i="1"/>
  <c r="I1246" i="1"/>
  <c r="J1246" i="1"/>
  <c r="K1246" i="1"/>
  <c r="A1247" i="1"/>
  <c r="B1247" i="1"/>
  <c r="C1247" i="1"/>
  <c r="D1247" i="1"/>
  <c r="E1247" i="1"/>
  <c r="H1247" i="1"/>
  <c r="I1247" i="1"/>
  <c r="J1247" i="1"/>
  <c r="K1247" i="1"/>
  <c r="A1268" i="1"/>
  <c r="B1268" i="1"/>
  <c r="C1268" i="1"/>
  <c r="D1268" i="1"/>
  <c r="E1268" i="1"/>
  <c r="H1268" i="1"/>
  <c r="I1268" i="1"/>
  <c r="J1268" i="1"/>
  <c r="K1268" i="1"/>
  <c r="A1341" i="1"/>
  <c r="B1341" i="1"/>
  <c r="C1341" i="1"/>
  <c r="D1341" i="1"/>
  <c r="E1341" i="1"/>
  <c r="H1341" i="1"/>
  <c r="I1341" i="1"/>
  <c r="J1341" i="1"/>
  <c r="K1341" i="1"/>
  <c r="A1386" i="1"/>
  <c r="B1386" i="1"/>
  <c r="C1386" i="1"/>
  <c r="D1386" i="1"/>
  <c r="E1386" i="1"/>
  <c r="H1386" i="1"/>
  <c r="I1386" i="1"/>
  <c r="J1386" i="1"/>
  <c r="K1386" i="1"/>
  <c r="A1387" i="1"/>
  <c r="B1387" i="1"/>
  <c r="C1387" i="1"/>
  <c r="D1387" i="1"/>
  <c r="E1387" i="1"/>
  <c r="H1387" i="1"/>
  <c r="I1387" i="1"/>
  <c r="J1387" i="1"/>
  <c r="K1387" i="1"/>
  <c r="A1208" i="1"/>
  <c r="B1208" i="1"/>
  <c r="C1208" i="1"/>
  <c r="D1208" i="1"/>
  <c r="E1208" i="1"/>
  <c r="H1208" i="1"/>
  <c r="I1208" i="1"/>
  <c r="J1208" i="1"/>
  <c r="K1208" i="1"/>
  <c r="A1209" i="1"/>
  <c r="B1209" i="1"/>
  <c r="C1209" i="1"/>
  <c r="D1209" i="1"/>
  <c r="E1209" i="1"/>
  <c r="H1209" i="1"/>
  <c r="I1209" i="1"/>
  <c r="J1209" i="1"/>
  <c r="K1209" i="1"/>
  <c r="A1213" i="1"/>
  <c r="B1213" i="1"/>
  <c r="C1213" i="1"/>
  <c r="D1213" i="1"/>
  <c r="E1213" i="1"/>
  <c r="H1213" i="1"/>
  <c r="I1213" i="1"/>
  <c r="J1213" i="1"/>
  <c r="K1213" i="1"/>
  <c r="A1214" i="1"/>
  <c r="B1214" i="1"/>
  <c r="C1214" i="1"/>
  <c r="D1214" i="1"/>
  <c r="E1214" i="1"/>
  <c r="H1214" i="1"/>
  <c r="I1214" i="1"/>
  <c r="J1214" i="1"/>
  <c r="K1214" i="1"/>
  <c r="A1215" i="1"/>
  <c r="B1215" i="1"/>
  <c r="C1215" i="1"/>
  <c r="D1215" i="1"/>
  <c r="E1215" i="1"/>
  <c r="H1215" i="1"/>
  <c r="I1215" i="1"/>
  <c r="J1215" i="1"/>
  <c r="K1215" i="1"/>
  <c r="A1216" i="1"/>
  <c r="B1216" i="1"/>
  <c r="C1216" i="1"/>
  <c r="D1216" i="1"/>
  <c r="E1216" i="1"/>
  <c r="H1216" i="1"/>
  <c r="I1216" i="1"/>
  <c r="J1216" i="1"/>
  <c r="K1216" i="1"/>
  <c r="A1217" i="1"/>
  <c r="B1217" i="1"/>
  <c r="C1217" i="1"/>
  <c r="D1217" i="1"/>
  <c r="E1217" i="1"/>
  <c r="H1217" i="1"/>
  <c r="I1217" i="1"/>
  <c r="F1217" i="1" s="1" a="1"/>
  <c r="F1217" i="1" s="1"/>
  <c r="J1217" i="1"/>
  <c r="K1217" i="1"/>
  <c r="A1242" i="1"/>
  <c r="B1242" i="1"/>
  <c r="C1242" i="1"/>
  <c r="D1242" i="1"/>
  <c r="E1242" i="1"/>
  <c r="H1242" i="1"/>
  <c r="I1242" i="1"/>
  <c r="J1242" i="1"/>
  <c r="K1242" i="1"/>
  <c r="A1243" i="1"/>
  <c r="B1243" i="1"/>
  <c r="C1243" i="1"/>
  <c r="D1243" i="1"/>
  <c r="E1243" i="1"/>
  <c r="H1243" i="1"/>
  <c r="I1243" i="1"/>
  <c r="J1243" i="1"/>
  <c r="K1243" i="1"/>
  <c r="A1244" i="1"/>
  <c r="B1244" i="1"/>
  <c r="C1244" i="1"/>
  <c r="D1244" i="1"/>
  <c r="E1244" i="1"/>
  <c r="H1244" i="1"/>
  <c r="I1244" i="1"/>
  <c r="J1244" i="1"/>
  <c r="K1244" i="1"/>
  <c r="A1245" i="1"/>
  <c r="F1245" i="1" s="1" a="1"/>
  <c r="F1245" i="1" s="1"/>
  <c r="B1245" i="1"/>
  <c r="C1245" i="1"/>
  <c r="D1245" i="1"/>
  <c r="E1245" i="1"/>
  <c r="H1245" i="1"/>
  <c r="I1245" i="1"/>
  <c r="J1245" i="1"/>
  <c r="K1245" i="1"/>
  <c r="A1235" i="1"/>
  <c r="B1235" i="1"/>
  <c r="C1235" i="1"/>
  <c r="D1235" i="1"/>
  <c r="E1235" i="1"/>
  <c r="H1235" i="1"/>
  <c r="I1235" i="1"/>
  <c r="J1235" i="1"/>
  <c r="K1235" i="1"/>
  <c r="A1236" i="1"/>
  <c r="B1236" i="1"/>
  <c r="C1236" i="1"/>
  <c r="D1236" i="1"/>
  <c r="E1236" i="1"/>
  <c r="H1236" i="1"/>
  <c r="I1236" i="1"/>
  <c r="J1236" i="1"/>
  <c r="K1236" i="1"/>
  <c r="A1250" i="1"/>
  <c r="B1250" i="1"/>
  <c r="C1250" i="1"/>
  <c r="D1250" i="1"/>
  <c r="E1250" i="1"/>
  <c r="H1250" i="1"/>
  <c r="I1250" i="1"/>
  <c r="J1250" i="1"/>
  <c r="K1250" i="1"/>
  <c r="A1251" i="1"/>
  <c r="B1251" i="1"/>
  <c r="C1251" i="1"/>
  <c r="D1251" i="1"/>
  <c r="E1251" i="1"/>
  <c r="H1251" i="1"/>
  <c r="I1251" i="1"/>
  <c r="J1251" i="1"/>
  <c r="K1251" i="1"/>
  <c r="A1252" i="1"/>
  <c r="B1252" i="1"/>
  <c r="C1252" i="1"/>
  <c r="D1252" i="1"/>
  <c r="E1252" i="1"/>
  <c r="H1252" i="1"/>
  <c r="I1252" i="1"/>
  <c r="J1252" i="1"/>
  <c r="K1252" i="1"/>
  <c r="A1253" i="1"/>
  <c r="B1253" i="1"/>
  <c r="C1253" i="1"/>
  <c r="D1253" i="1"/>
  <c r="E1253" i="1"/>
  <c r="H1253" i="1"/>
  <c r="I1253" i="1"/>
  <c r="J1253" i="1"/>
  <c r="K1253" i="1"/>
  <c r="A1254" i="1"/>
  <c r="B1254" i="1"/>
  <c r="C1254" i="1"/>
  <c r="D1254" i="1"/>
  <c r="E1254" i="1"/>
  <c r="H1254" i="1"/>
  <c r="I1254" i="1"/>
  <c r="J1254" i="1"/>
  <c r="K1254" i="1"/>
  <c r="A1255" i="1"/>
  <c r="B1255" i="1"/>
  <c r="C1255" i="1"/>
  <c r="D1255" i="1"/>
  <c r="E1255" i="1"/>
  <c r="H1255" i="1"/>
  <c r="I1255" i="1"/>
  <c r="J1255" i="1"/>
  <c r="K1255" i="1"/>
  <c r="A1256" i="1"/>
  <c r="B1256" i="1"/>
  <c r="C1256" i="1"/>
  <c r="D1256" i="1"/>
  <c r="E1256" i="1"/>
  <c r="H1256" i="1"/>
  <c r="I1256" i="1"/>
  <c r="J1256" i="1"/>
  <c r="K1256" i="1"/>
  <c r="A1257" i="1"/>
  <c r="B1257" i="1"/>
  <c r="C1257" i="1"/>
  <c r="D1257" i="1"/>
  <c r="E1257" i="1"/>
  <c r="H1257" i="1"/>
  <c r="I1257" i="1"/>
  <c r="J1257" i="1"/>
  <c r="K1257" i="1"/>
  <c r="A2210" i="1"/>
  <c r="B2210" i="1"/>
  <c r="C2210" i="1"/>
  <c r="D2210" i="1"/>
  <c r="E2210" i="1"/>
  <c r="H2210" i="1"/>
  <c r="I2210" i="1"/>
  <c r="J2210" i="1"/>
  <c r="K2210" i="1"/>
  <c r="A2211" i="1"/>
  <c r="F2211" i="1" s="1" a="1"/>
  <c r="F2211" i="1" s="1"/>
  <c r="B2211" i="1"/>
  <c r="C2211" i="1"/>
  <c r="D2211" i="1"/>
  <c r="E2211" i="1"/>
  <c r="H2211" i="1"/>
  <c r="I2211" i="1"/>
  <c r="J2211" i="1"/>
  <c r="K2211" i="1"/>
  <c r="A2212" i="1"/>
  <c r="G2212" i="1" s="1" a="1"/>
  <c r="G2212" i="1" s="1"/>
  <c r="B2212" i="1"/>
  <c r="C2212" i="1"/>
  <c r="D2212" i="1"/>
  <c r="E2212" i="1"/>
  <c r="H2212" i="1"/>
  <c r="I2212" i="1"/>
  <c r="J2212" i="1"/>
  <c r="K2212" i="1"/>
  <c r="A2213" i="1"/>
  <c r="G2213" i="1" s="1" a="1"/>
  <c r="G2213" i="1" s="1"/>
  <c r="B2213" i="1"/>
  <c r="C2213" i="1"/>
  <c r="D2213" i="1"/>
  <c r="E2213" i="1"/>
  <c r="F2213" i="1" a="1"/>
  <c r="F2213" i="1" s="1"/>
  <c r="H2213" i="1"/>
  <c r="I2213" i="1"/>
  <c r="J2213" i="1"/>
  <c r="K2213" i="1"/>
  <c r="A1262" i="1"/>
  <c r="B1262" i="1"/>
  <c r="C1262" i="1"/>
  <c r="D1262" i="1"/>
  <c r="E1262" i="1"/>
  <c r="H1262" i="1"/>
  <c r="I1262" i="1"/>
  <c r="J1262" i="1"/>
  <c r="K1262" i="1"/>
  <c r="A1263" i="1"/>
  <c r="B1263" i="1"/>
  <c r="C1263" i="1"/>
  <c r="D1263" i="1"/>
  <c r="E1263" i="1"/>
  <c r="H1263" i="1"/>
  <c r="I1263" i="1"/>
  <c r="J1263" i="1"/>
  <c r="K1263" i="1"/>
  <c r="A1264" i="1"/>
  <c r="B1264" i="1"/>
  <c r="C1264" i="1"/>
  <c r="D1264" i="1"/>
  <c r="E1264" i="1"/>
  <c r="H1264" i="1"/>
  <c r="I1264" i="1"/>
  <c r="J1264" i="1"/>
  <c r="K1264" i="1"/>
  <c r="A1265" i="1"/>
  <c r="B1265" i="1"/>
  <c r="C1265" i="1"/>
  <c r="D1265" i="1"/>
  <c r="E1265" i="1"/>
  <c r="H1265" i="1"/>
  <c r="I1265" i="1"/>
  <c r="J1265" i="1"/>
  <c r="K1265" i="1"/>
  <c r="A1266" i="1"/>
  <c r="B1266" i="1"/>
  <c r="C1266" i="1"/>
  <c r="D1266" i="1"/>
  <c r="E1266" i="1"/>
  <c r="H1266" i="1"/>
  <c r="I1266" i="1"/>
  <c r="J1266" i="1"/>
  <c r="K1266" i="1"/>
  <c r="A172" i="1"/>
  <c r="B172" i="1"/>
  <c r="C172" i="1"/>
  <c r="D172" i="1"/>
  <c r="E172" i="1"/>
  <c r="H172" i="1"/>
  <c r="I172" i="1"/>
  <c r="J172" i="1"/>
  <c r="K172" i="1"/>
  <c r="A173" i="1"/>
  <c r="B173" i="1"/>
  <c r="C173" i="1"/>
  <c r="D173" i="1"/>
  <c r="E173" i="1"/>
  <c r="H173" i="1"/>
  <c r="I173" i="1"/>
  <c r="J173" i="1"/>
  <c r="K173" i="1"/>
  <c r="A174" i="1"/>
  <c r="G174" i="1" s="1" a="1"/>
  <c r="G174" i="1" s="1"/>
  <c r="B174" i="1"/>
  <c r="C174" i="1"/>
  <c r="D174" i="1"/>
  <c r="E174" i="1"/>
  <c r="H174" i="1"/>
  <c r="I174" i="1"/>
  <c r="J174" i="1"/>
  <c r="K174" i="1"/>
  <c r="A175" i="1"/>
  <c r="B175" i="1"/>
  <c r="C175" i="1"/>
  <c r="D175" i="1"/>
  <c r="E175" i="1"/>
  <c r="H175" i="1"/>
  <c r="I175" i="1"/>
  <c r="J175" i="1"/>
  <c r="K175" i="1"/>
  <c r="A176" i="1"/>
  <c r="B176" i="1"/>
  <c r="C176" i="1"/>
  <c r="D176" i="1"/>
  <c r="E176" i="1"/>
  <c r="H176" i="1"/>
  <c r="I176" i="1"/>
  <c r="J176" i="1"/>
  <c r="K176" i="1"/>
  <c r="A177" i="1"/>
  <c r="B177" i="1"/>
  <c r="C177" i="1"/>
  <c r="D177" i="1"/>
  <c r="E177" i="1"/>
  <c r="H177" i="1"/>
  <c r="I177" i="1"/>
  <c r="J177" i="1"/>
  <c r="K177" i="1"/>
  <c r="A178" i="1"/>
  <c r="B178" i="1"/>
  <c r="C178" i="1"/>
  <c r="D178" i="1"/>
  <c r="E178" i="1"/>
  <c r="H178" i="1"/>
  <c r="I178" i="1"/>
  <c r="J178" i="1"/>
  <c r="K178" i="1"/>
  <c r="A179" i="1"/>
  <c r="B179" i="1"/>
  <c r="C179" i="1"/>
  <c r="D179" i="1"/>
  <c r="E179" i="1"/>
  <c r="H179" i="1"/>
  <c r="I179" i="1"/>
  <c r="J179" i="1"/>
  <c r="K179" i="1"/>
  <c r="A211" i="1"/>
  <c r="B211" i="1"/>
  <c r="C211" i="1"/>
  <c r="D211" i="1"/>
  <c r="E211" i="1"/>
  <c r="H211" i="1"/>
  <c r="I211" i="1"/>
  <c r="J211" i="1"/>
  <c r="K211" i="1"/>
  <c r="A2214" i="1"/>
  <c r="G2214" i="1" s="1" a="1"/>
  <c r="G2214" i="1" s="1"/>
  <c r="B2214" i="1"/>
  <c r="C2214" i="1"/>
  <c r="D2214" i="1"/>
  <c r="E2214" i="1"/>
  <c r="H2214" i="1"/>
  <c r="I2214" i="1"/>
  <c r="J2214" i="1"/>
  <c r="K2214" i="1"/>
  <c r="A2215" i="1"/>
  <c r="B2215" i="1"/>
  <c r="C2215" i="1"/>
  <c r="D2215" i="1"/>
  <c r="E2215" i="1"/>
  <c r="H2215" i="1"/>
  <c r="I2215" i="1"/>
  <c r="J2215" i="1"/>
  <c r="K2215" i="1"/>
  <c r="A1331" i="1"/>
  <c r="B1331" i="1"/>
  <c r="C1331" i="1"/>
  <c r="D1331" i="1"/>
  <c r="E1331" i="1"/>
  <c r="H1331" i="1"/>
  <c r="I1331" i="1"/>
  <c r="J1331" i="1"/>
  <c r="K1331" i="1"/>
  <c r="A1332" i="1"/>
  <c r="B1332" i="1"/>
  <c r="C1332" i="1"/>
  <c r="D1332" i="1"/>
  <c r="E1332" i="1"/>
  <c r="H1332" i="1"/>
  <c r="I1332" i="1"/>
  <c r="J1332" i="1"/>
  <c r="K1332" i="1"/>
  <c r="A1333" i="1"/>
  <c r="B1333" i="1"/>
  <c r="C1333" i="1"/>
  <c r="D1333" i="1"/>
  <c r="E1333" i="1"/>
  <c r="H1333" i="1"/>
  <c r="I1333" i="1"/>
  <c r="J1333" i="1"/>
  <c r="K1333" i="1"/>
  <c r="A1334" i="1"/>
  <c r="B1334" i="1"/>
  <c r="C1334" i="1"/>
  <c r="D1334" i="1"/>
  <c r="E1334" i="1"/>
  <c r="H1334" i="1"/>
  <c r="I1334" i="1"/>
  <c r="J1334" i="1"/>
  <c r="K1334" i="1"/>
  <c r="A1287" i="1"/>
  <c r="B1287" i="1"/>
  <c r="C1287" i="1"/>
  <c r="D1287" i="1"/>
  <c r="E1287" i="1"/>
  <c r="H1287" i="1"/>
  <c r="I1287" i="1"/>
  <c r="J1287" i="1"/>
  <c r="K1287" i="1"/>
  <c r="A1295" i="1"/>
  <c r="B1295" i="1"/>
  <c r="C1295" i="1"/>
  <c r="D1295" i="1"/>
  <c r="E1295" i="1"/>
  <c r="H1295" i="1"/>
  <c r="I1295" i="1"/>
  <c r="J1295" i="1"/>
  <c r="K1295" i="1"/>
  <c r="A1296" i="1"/>
  <c r="B1296" i="1"/>
  <c r="C1296" i="1"/>
  <c r="D1296" i="1"/>
  <c r="E1296" i="1"/>
  <c r="H1296" i="1"/>
  <c r="I1296" i="1"/>
  <c r="J1296" i="1"/>
  <c r="K1296" i="1"/>
  <c r="A1297" i="1"/>
  <c r="G1297" i="1" s="1" a="1"/>
  <c r="G1297" i="1" s="1"/>
  <c r="B1297" i="1"/>
  <c r="C1297" i="1"/>
  <c r="D1297" i="1"/>
  <c r="E1297" i="1"/>
  <c r="H1297" i="1"/>
  <c r="I1297" i="1"/>
  <c r="J1297" i="1"/>
  <c r="K1297" i="1"/>
  <c r="A1298" i="1"/>
  <c r="B1298" i="1"/>
  <c r="C1298" i="1"/>
  <c r="D1298" i="1"/>
  <c r="E1298" i="1"/>
  <c r="H1298" i="1"/>
  <c r="I1298" i="1"/>
  <c r="J1298" i="1"/>
  <c r="K1298" i="1"/>
  <c r="A1299" i="1"/>
  <c r="B1299" i="1"/>
  <c r="C1299" i="1"/>
  <c r="D1299" i="1"/>
  <c r="E1299" i="1"/>
  <c r="H1299" i="1"/>
  <c r="I1299" i="1"/>
  <c r="J1299" i="1"/>
  <c r="K1299" i="1"/>
  <c r="A1300" i="1"/>
  <c r="F1300" i="1" s="1" a="1"/>
  <c r="F1300" i="1" s="1"/>
  <c r="B1300" i="1"/>
  <c r="C1300" i="1"/>
  <c r="D1300" i="1"/>
  <c r="E1300" i="1"/>
  <c r="H1300" i="1"/>
  <c r="I1300" i="1"/>
  <c r="J1300" i="1"/>
  <c r="K1300" i="1"/>
  <c r="A1301" i="1"/>
  <c r="B1301" i="1"/>
  <c r="C1301" i="1"/>
  <c r="D1301" i="1"/>
  <c r="E1301" i="1"/>
  <c r="H1301" i="1"/>
  <c r="I1301" i="1"/>
  <c r="J1301" i="1"/>
  <c r="F1301" i="1" s="1" a="1"/>
  <c r="F1301" i="1" s="1"/>
  <c r="K1301" i="1"/>
  <c r="A1302" i="1"/>
  <c r="B1302" i="1"/>
  <c r="C1302" i="1"/>
  <c r="D1302" i="1"/>
  <c r="E1302" i="1"/>
  <c r="H1302" i="1"/>
  <c r="I1302" i="1"/>
  <c r="J1302" i="1"/>
  <c r="K1302" i="1"/>
  <c r="A1303" i="1"/>
  <c r="B1303" i="1"/>
  <c r="C1303" i="1"/>
  <c r="D1303" i="1"/>
  <c r="E1303" i="1"/>
  <c r="H1303" i="1"/>
  <c r="I1303" i="1"/>
  <c r="J1303" i="1"/>
  <c r="K1303" i="1"/>
  <c r="A1304" i="1"/>
  <c r="B1304" i="1"/>
  <c r="C1304" i="1"/>
  <c r="D1304" i="1"/>
  <c r="E1304" i="1"/>
  <c r="H1304" i="1"/>
  <c r="I1304" i="1"/>
  <c r="J1304" i="1"/>
  <c r="K1304" i="1"/>
  <c r="A1305" i="1"/>
  <c r="B1305" i="1"/>
  <c r="C1305" i="1"/>
  <c r="D1305" i="1"/>
  <c r="E1305" i="1"/>
  <c r="H1305" i="1"/>
  <c r="I1305" i="1"/>
  <c r="J1305" i="1"/>
  <c r="K1305" i="1"/>
  <c r="A1306" i="1"/>
  <c r="B1306" i="1"/>
  <c r="C1306" i="1"/>
  <c r="D1306" i="1"/>
  <c r="E1306" i="1"/>
  <c r="H1306" i="1"/>
  <c r="I1306" i="1"/>
  <c r="J1306" i="1"/>
  <c r="K1306" i="1"/>
  <c r="A1307" i="1"/>
  <c r="B1307" i="1"/>
  <c r="C1307" i="1"/>
  <c r="D1307" i="1"/>
  <c r="E1307" i="1"/>
  <c r="H1307" i="1"/>
  <c r="I1307" i="1"/>
  <c r="J1307" i="1"/>
  <c r="K1307" i="1"/>
  <c r="A1308" i="1"/>
  <c r="B1308" i="1"/>
  <c r="C1308" i="1"/>
  <c r="D1308" i="1"/>
  <c r="E1308" i="1"/>
  <c r="H1308" i="1"/>
  <c r="I1308" i="1"/>
  <c r="J1308" i="1"/>
  <c r="K1308" i="1"/>
  <c r="A1309" i="1"/>
  <c r="B1309" i="1"/>
  <c r="C1309" i="1"/>
  <c r="D1309" i="1"/>
  <c r="E1309" i="1"/>
  <c r="H1309" i="1"/>
  <c r="I1309" i="1"/>
  <c r="J1309" i="1"/>
  <c r="F1309" i="1" s="1" a="1"/>
  <c r="F1309" i="1" s="1"/>
  <c r="K1309" i="1"/>
  <c r="A1310" i="1"/>
  <c r="B1310" i="1"/>
  <c r="C1310" i="1"/>
  <c r="D1310" i="1"/>
  <c r="E1310" i="1"/>
  <c r="H1310" i="1"/>
  <c r="I1310" i="1"/>
  <c r="J1310" i="1"/>
  <c r="K1310" i="1"/>
  <c r="A1312" i="1"/>
  <c r="B1312" i="1"/>
  <c r="C1312" i="1"/>
  <c r="D1312" i="1"/>
  <c r="E1312" i="1"/>
  <c r="F1312" i="1" a="1"/>
  <c r="F1312" i="1" s="1"/>
  <c r="H1312" i="1"/>
  <c r="I1312" i="1"/>
  <c r="J1312" i="1"/>
  <c r="K1312" i="1"/>
  <c r="A1388" i="1"/>
  <c r="B1388" i="1"/>
  <c r="C1388" i="1"/>
  <c r="D1388" i="1"/>
  <c r="E1388" i="1"/>
  <c r="H1388" i="1"/>
  <c r="I1388" i="1"/>
  <c r="J1388" i="1"/>
  <c r="K1388" i="1"/>
  <c r="A1507" i="1"/>
  <c r="B1507" i="1"/>
  <c r="C1507" i="1"/>
  <c r="D1507" i="1"/>
  <c r="E1507" i="1"/>
  <c r="H1507" i="1"/>
  <c r="I1507" i="1"/>
  <c r="J1507" i="1"/>
  <c r="K1507" i="1"/>
  <c r="G1507" i="1" s="1" a="1"/>
  <c r="G1507" i="1" s="1"/>
  <c r="A1288" i="1"/>
  <c r="B1288" i="1"/>
  <c r="C1288" i="1"/>
  <c r="D1288" i="1"/>
  <c r="E1288" i="1"/>
  <c r="H1288" i="1"/>
  <c r="I1288" i="1"/>
  <c r="J1288" i="1"/>
  <c r="K1288" i="1"/>
  <c r="A1289" i="1"/>
  <c r="B1289" i="1"/>
  <c r="C1289" i="1"/>
  <c r="D1289" i="1"/>
  <c r="E1289" i="1"/>
  <c r="H1289" i="1"/>
  <c r="I1289" i="1"/>
  <c r="J1289" i="1"/>
  <c r="K1289" i="1"/>
  <c r="A1290" i="1"/>
  <c r="B1290" i="1"/>
  <c r="C1290" i="1"/>
  <c r="D1290" i="1"/>
  <c r="E1290" i="1"/>
  <c r="H1290" i="1"/>
  <c r="I1290" i="1"/>
  <c r="J1290" i="1"/>
  <c r="K1290" i="1"/>
  <c r="A1291" i="1"/>
  <c r="B1291" i="1"/>
  <c r="C1291" i="1"/>
  <c r="D1291" i="1"/>
  <c r="E1291" i="1"/>
  <c r="H1291" i="1"/>
  <c r="I1291" i="1"/>
  <c r="J1291" i="1"/>
  <c r="K1291" i="1"/>
  <c r="A1292" i="1"/>
  <c r="B1292" i="1"/>
  <c r="C1292" i="1"/>
  <c r="D1292" i="1"/>
  <c r="E1292" i="1"/>
  <c r="H1292" i="1"/>
  <c r="I1292" i="1"/>
  <c r="J1292" i="1"/>
  <c r="K1292" i="1"/>
  <c r="A1293" i="1"/>
  <c r="B1293" i="1"/>
  <c r="C1293" i="1"/>
  <c r="D1293" i="1"/>
  <c r="E1293" i="1"/>
  <c r="H1293" i="1"/>
  <c r="I1293" i="1"/>
  <c r="J1293" i="1"/>
  <c r="K1293" i="1"/>
  <c r="A1294" i="1"/>
  <c r="F1294" i="1" s="1" a="1"/>
  <c r="F1294" i="1" s="1"/>
  <c r="B1294" i="1"/>
  <c r="C1294" i="1"/>
  <c r="D1294" i="1"/>
  <c r="E1294" i="1"/>
  <c r="H1294" i="1"/>
  <c r="I1294" i="1"/>
  <c r="J1294" i="1"/>
  <c r="K1294" i="1"/>
  <c r="A1313" i="1"/>
  <c r="B1313" i="1"/>
  <c r="C1313" i="1"/>
  <c r="D1313" i="1"/>
  <c r="E1313" i="1"/>
  <c r="H1313" i="1"/>
  <c r="I1313" i="1"/>
  <c r="J1313" i="1"/>
  <c r="K1313" i="1"/>
  <c r="A1314" i="1"/>
  <c r="B1314" i="1"/>
  <c r="C1314" i="1"/>
  <c r="D1314" i="1"/>
  <c r="E1314" i="1"/>
  <c r="H1314" i="1"/>
  <c r="I1314" i="1"/>
  <c r="J1314" i="1"/>
  <c r="K1314" i="1"/>
  <c r="A1315" i="1"/>
  <c r="B1315" i="1"/>
  <c r="C1315" i="1"/>
  <c r="D1315" i="1"/>
  <c r="E1315" i="1"/>
  <c r="H1315" i="1"/>
  <c r="I1315" i="1"/>
  <c r="J1315" i="1"/>
  <c r="K1315" i="1"/>
  <c r="A1316" i="1"/>
  <c r="B1316" i="1"/>
  <c r="C1316" i="1"/>
  <c r="D1316" i="1"/>
  <c r="E1316" i="1"/>
  <c r="H1316" i="1"/>
  <c r="I1316" i="1"/>
  <c r="J1316" i="1"/>
  <c r="K1316" i="1"/>
  <c r="A1317" i="1"/>
  <c r="B1317" i="1"/>
  <c r="C1317" i="1"/>
  <c r="D1317" i="1"/>
  <c r="E1317" i="1"/>
  <c r="H1317" i="1"/>
  <c r="I1317" i="1"/>
  <c r="J1317" i="1"/>
  <c r="K1317" i="1"/>
  <c r="A1318" i="1"/>
  <c r="F1318" i="1" s="1" a="1"/>
  <c r="F1318" i="1" s="1"/>
  <c r="B1318" i="1"/>
  <c r="C1318" i="1"/>
  <c r="D1318" i="1"/>
  <c r="E1318" i="1"/>
  <c r="H1318" i="1"/>
  <c r="I1318" i="1"/>
  <c r="J1318" i="1"/>
  <c r="K1318" i="1"/>
  <c r="A1319" i="1"/>
  <c r="B1319" i="1"/>
  <c r="C1319" i="1"/>
  <c r="D1319" i="1"/>
  <c r="E1319" i="1"/>
  <c r="H1319" i="1"/>
  <c r="I1319" i="1"/>
  <c r="J1319" i="1"/>
  <c r="K1319" i="1"/>
  <c r="A1320" i="1"/>
  <c r="B1320" i="1"/>
  <c r="C1320" i="1"/>
  <c r="D1320" i="1"/>
  <c r="E1320" i="1"/>
  <c r="H1320" i="1"/>
  <c r="I1320" i="1"/>
  <c r="J1320" i="1"/>
  <c r="K1320" i="1"/>
  <c r="A2216" i="1"/>
  <c r="G2216" i="1" s="1" a="1"/>
  <c r="G2216" i="1" s="1"/>
  <c r="B2216" i="1"/>
  <c r="C2216" i="1"/>
  <c r="D2216" i="1"/>
  <c r="E2216" i="1"/>
  <c r="H2216" i="1"/>
  <c r="I2216" i="1"/>
  <c r="J2216" i="1"/>
  <c r="K2216" i="1"/>
  <c r="A2217" i="1"/>
  <c r="G2217" i="1" s="1" a="1"/>
  <c r="G2217" i="1" s="1"/>
  <c r="B2217" i="1"/>
  <c r="C2217" i="1"/>
  <c r="D2217" i="1"/>
  <c r="E2217" i="1"/>
  <c r="H2217" i="1"/>
  <c r="I2217" i="1"/>
  <c r="J2217" i="1"/>
  <c r="K2217" i="1"/>
  <c r="A2218" i="1"/>
  <c r="F2218" i="1" s="1" a="1"/>
  <c r="F2218" i="1" s="1"/>
  <c r="B2218" i="1"/>
  <c r="C2218" i="1"/>
  <c r="D2218" i="1"/>
  <c r="E2218" i="1"/>
  <c r="H2218" i="1"/>
  <c r="I2218" i="1"/>
  <c r="J2218" i="1"/>
  <c r="K2218" i="1"/>
  <c r="A2219" i="1"/>
  <c r="G2219" i="1" s="1" a="1"/>
  <c r="G2219" i="1" s="1"/>
  <c r="B2219" i="1"/>
  <c r="C2219" i="1"/>
  <c r="D2219" i="1"/>
  <c r="E2219" i="1"/>
  <c r="H2219" i="1"/>
  <c r="I2219" i="1"/>
  <c r="J2219" i="1"/>
  <c r="K2219" i="1"/>
  <c r="A2220" i="1"/>
  <c r="B2220" i="1"/>
  <c r="C2220" i="1"/>
  <c r="D2220" i="1"/>
  <c r="E2220" i="1"/>
  <c r="H2220" i="1"/>
  <c r="I2220" i="1"/>
  <c r="J2220" i="1"/>
  <c r="K2220" i="1"/>
  <c r="A2221" i="1"/>
  <c r="G2221" i="1" s="1" a="1"/>
  <c r="G2221" i="1" s="1"/>
  <c r="B2221" i="1"/>
  <c r="C2221" i="1"/>
  <c r="D2221" i="1"/>
  <c r="E2221" i="1"/>
  <c r="H2221" i="1"/>
  <c r="I2221" i="1"/>
  <c r="J2221" i="1"/>
  <c r="K2221" i="1"/>
  <c r="A2222" i="1"/>
  <c r="B2222" i="1"/>
  <c r="C2222" i="1"/>
  <c r="D2222" i="1"/>
  <c r="E2222" i="1"/>
  <c r="H2222" i="1"/>
  <c r="I2222" i="1"/>
  <c r="J2222" i="1"/>
  <c r="K2222" i="1"/>
  <c r="A1328" i="1"/>
  <c r="B1328" i="1"/>
  <c r="C1328" i="1"/>
  <c r="D1328" i="1"/>
  <c r="E1328" i="1"/>
  <c r="H1328" i="1"/>
  <c r="I1328" i="1"/>
  <c r="J1328" i="1"/>
  <c r="K1328" i="1"/>
  <c r="A1329" i="1"/>
  <c r="B1329" i="1"/>
  <c r="C1329" i="1"/>
  <c r="D1329" i="1"/>
  <c r="E1329" i="1"/>
  <c r="H1329" i="1"/>
  <c r="I1329" i="1"/>
  <c r="J1329" i="1"/>
  <c r="K1329" i="1"/>
  <c r="A1330" i="1"/>
  <c r="B1330" i="1"/>
  <c r="C1330" i="1"/>
  <c r="D1330" i="1"/>
  <c r="E1330" i="1"/>
  <c r="H1330" i="1"/>
  <c r="I1330" i="1"/>
  <c r="J1330" i="1"/>
  <c r="K1330" i="1"/>
  <c r="A1335" i="1"/>
  <c r="B1335" i="1"/>
  <c r="C1335" i="1"/>
  <c r="D1335" i="1"/>
  <c r="E1335" i="1"/>
  <c r="H1335" i="1"/>
  <c r="I1335" i="1"/>
  <c r="J1335" i="1"/>
  <c r="K1335" i="1"/>
  <c r="A1336" i="1"/>
  <c r="B1336" i="1"/>
  <c r="C1336" i="1"/>
  <c r="D1336" i="1"/>
  <c r="E1336" i="1"/>
  <c r="H1336" i="1"/>
  <c r="I1336" i="1"/>
  <c r="J1336" i="1"/>
  <c r="K1336" i="1"/>
  <c r="A1337" i="1"/>
  <c r="B1337" i="1"/>
  <c r="C1337" i="1"/>
  <c r="D1337" i="1"/>
  <c r="E1337" i="1"/>
  <c r="H1337" i="1"/>
  <c r="I1337" i="1"/>
  <c r="J1337" i="1"/>
  <c r="K1337" i="1"/>
  <c r="A1338" i="1"/>
  <c r="B1338" i="1"/>
  <c r="C1338" i="1"/>
  <c r="D1338" i="1"/>
  <c r="E1338" i="1"/>
  <c r="H1338" i="1"/>
  <c r="I1338" i="1"/>
  <c r="J1338" i="1"/>
  <c r="K1338" i="1"/>
  <c r="A1339" i="1"/>
  <c r="B1339" i="1"/>
  <c r="C1339" i="1"/>
  <c r="D1339" i="1"/>
  <c r="E1339" i="1"/>
  <c r="H1339" i="1"/>
  <c r="I1339" i="1"/>
  <c r="J1339" i="1"/>
  <c r="K1339" i="1"/>
  <c r="A212" i="1"/>
  <c r="B212" i="1"/>
  <c r="C212" i="1"/>
  <c r="D212" i="1"/>
  <c r="E212" i="1"/>
  <c r="H212" i="1"/>
  <c r="I212" i="1"/>
  <c r="J212" i="1"/>
  <c r="K212" i="1"/>
  <c r="A2223" i="1"/>
  <c r="F2223" i="1" s="1" a="1"/>
  <c r="F2223" i="1" s="1"/>
  <c r="B2223" i="1"/>
  <c r="C2223" i="1"/>
  <c r="D2223" i="1"/>
  <c r="E2223" i="1"/>
  <c r="H2223" i="1"/>
  <c r="I2223" i="1"/>
  <c r="J2223" i="1"/>
  <c r="K2223" i="1"/>
  <c r="A2224" i="1"/>
  <c r="G2224" i="1" s="1" a="1"/>
  <c r="G2224" i="1" s="1"/>
  <c r="B2224" i="1"/>
  <c r="C2224" i="1"/>
  <c r="D2224" i="1"/>
  <c r="E2224" i="1"/>
  <c r="H2224" i="1"/>
  <c r="I2224" i="1"/>
  <c r="J2224" i="1"/>
  <c r="K2224" i="1"/>
  <c r="A2225" i="1"/>
  <c r="B2225" i="1"/>
  <c r="C2225" i="1"/>
  <c r="D2225" i="1"/>
  <c r="E2225" i="1"/>
  <c r="H2225" i="1"/>
  <c r="I2225" i="1"/>
  <c r="J2225" i="1"/>
  <c r="K2225" i="1"/>
  <c r="A2226" i="1"/>
  <c r="G2226" i="1" s="1" a="1"/>
  <c r="G2226" i="1" s="1"/>
  <c r="B2226" i="1"/>
  <c r="C2226" i="1"/>
  <c r="D2226" i="1"/>
  <c r="E2226" i="1"/>
  <c r="H2226" i="1"/>
  <c r="I2226" i="1"/>
  <c r="J2226" i="1"/>
  <c r="K2226" i="1"/>
  <c r="A2227" i="1"/>
  <c r="G2227" i="1" s="1" a="1"/>
  <c r="G2227" i="1" s="1"/>
  <c r="B2227" i="1"/>
  <c r="C2227" i="1"/>
  <c r="D2227" i="1"/>
  <c r="E2227" i="1"/>
  <c r="H2227" i="1"/>
  <c r="I2227" i="1"/>
  <c r="J2227" i="1"/>
  <c r="K2227" i="1"/>
  <c r="A2228" i="1"/>
  <c r="B2228" i="1"/>
  <c r="C2228" i="1"/>
  <c r="D2228" i="1"/>
  <c r="E2228" i="1"/>
  <c r="H2228" i="1"/>
  <c r="I2228" i="1"/>
  <c r="J2228" i="1"/>
  <c r="K2228" i="1"/>
  <c r="A2229" i="1"/>
  <c r="G2229" i="1" s="1" a="1"/>
  <c r="G2229" i="1" s="1"/>
  <c r="B2229" i="1"/>
  <c r="C2229" i="1"/>
  <c r="D2229" i="1"/>
  <c r="E2229" i="1"/>
  <c r="F2229" i="1" a="1"/>
  <c r="F2229" i="1" s="1"/>
  <c r="H2229" i="1"/>
  <c r="I2229" i="1"/>
  <c r="J2229" i="1"/>
  <c r="K2229" i="1"/>
  <c r="A2230" i="1"/>
  <c r="G2230" i="1" s="1" a="1"/>
  <c r="G2230" i="1" s="1"/>
  <c r="B2230" i="1"/>
  <c r="C2230" i="1"/>
  <c r="D2230" i="1"/>
  <c r="E2230" i="1"/>
  <c r="H2230" i="1"/>
  <c r="I2230" i="1"/>
  <c r="J2230" i="1"/>
  <c r="K2230" i="1"/>
  <c r="A2231" i="1"/>
  <c r="B2231" i="1"/>
  <c r="C2231" i="1"/>
  <c r="D2231" i="1"/>
  <c r="E2231" i="1"/>
  <c r="H2231" i="1"/>
  <c r="I2231" i="1"/>
  <c r="J2231" i="1"/>
  <c r="K2231" i="1"/>
  <c r="A1870" i="1"/>
  <c r="G1870" i="1" s="1" a="1"/>
  <c r="G1870" i="1" s="1"/>
  <c r="B1870" i="1"/>
  <c r="C1870" i="1"/>
  <c r="D1870" i="1"/>
  <c r="E1870" i="1"/>
  <c r="H1870" i="1"/>
  <c r="I1870" i="1"/>
  <c r="J1870" i="1"/>
  <c r="K1870" i="1"/>
  <c r="A1871" i="1"/>
  <c r="B1871" i="1"/>
  <c r="C1871" i="1"/>
  <c r="D1871" i="1"/>
  <c r="E1871" i="1"/>
  <c r="H1871" i="1"/>
  <c r="I1871" i="1"/>
  <c r="J1871" i="1"/>
  <c r="K1871" i="1"/>
  <c r="A1872" i="1"/>
  <c r="G1872" i="1" s="1" a="1"/>
  <c r="G1872" i="1" s="1"/>
  <c r="B1872" i="1"/>
  <c r="C1872" i="1"/>
  <c r="D1872" i="1"/>
  <c r="E1872" i="1"/>
  <c r="H1872" i="1"/>
  <c r="I1872" i="1"/>
  <c r="J1872" i="1"/>
  <c r="K1872" i="1"/>
  <c r="A1873" i="1"/>
  <c r="G1873" i="1" s="1" a="1"/>
  <c r="G1873" i="1" s="1"/>
  <c r="B1873" i="1"/>
  <c r="C1873" i="1"/>
  <c r="D1873" i="1"/>
  <c r="E1873" i="1"/>
  <c r="H1873" i="1"/>
  <c r="I1873" i="1"/>
  <c r="J1873" i="1"/>
  <c r="K1873" i="1"/>
  <c r="A2115" i="1"/>
  <c r="B2115" i="1"/>
  <c r="C2115" i="1"/>
  <c r="D2115" i="1"/>
  <c r="E2115" i="1"/>
  <c r="H2115" i="1"/>
  <c r="I2115" i="1"/>
  <c r="J2115" i="1"/>
  <c r="K2115" i="1"/>
  <c r="A2116" i="1"/>
  <c r="F2116" i="1" s="1" a="1"/>
  <c r="F2116" i="1" s="1"/>
  <c r="B2116" i="1"/>
  <c r="C2116" i="1"/>
  <c r="D2116" i="1"/>
  <c r="E2116" i="1"/>
  <c r="H2116" i="1"/>
  <c r="I2116" i="1"/>
  <c r="J2116" i="1"/>
  <c r="K2116" i="1"/>
  <c r="A132" i="1"/>
  <c r="B132" i="1"/>
  <c r="C132" i="1"/>
  <c r="D132" i="1"/>
  <c r="E132" i="1"/>
  <c r="H132" i="1"/>
  <c r="I132" i="1"/>
  <c r="J132" i="1"/>
  <c r="K132" i="1"/>
  <c r="A133" i="1"/>
  <c r="B133" i="1"/>
  <c r="C133" i="1"/>
  <c r="D133" i="1"/>
  <c r="E133" i="1"/>
  <c r="H133" i="1"/>
  <c r="I133" i="1"/>
  <c r="J133" i="1"/>
  <c r="K133" i="1"/>
  <c r="A134" i="1"/>
  <c r="B134" i="1"/>
  <c r="C134" i="1"/>
  <c r="D134" i="1"/>
  <c r="E134" i="1"/>
  <c r="H134" i="1"/>
  <c r="I134" i="1"/>
  <c r="J134" i="1"/>
  <c r="K134" i="1"/>
  <c r="A1370" i="1"/>
  <c r="B1370" i="1"/>
  <c r="C1370" i="1"/>
  <c r="D1370" i="1"/>
  <c r="E1370" i="1"/>
  <c r="H1370" i="1"/>
  <c r="I1370" i="1"/>
  <c r="J1370" i="1"/>
  <c r="K1370" i="1"/>
  <c r="A1346" i="1"/>
  <c r="F1346" i="1" s="1" a="1"/>
  <c r="F1346" i="1" s="1"/>
  <c r="B1346" i="1"/>
  <c r="C1346" i="1"/>
  <c r="D1346" i="1"/>
  <c r="E1346" i="1"/>
  <c r="H1346" i="1"/>
  <c r="I1346" i="1"/>
  <c r="J1346" i="1"/>
  <c r="K1346" i="1"/>
  <c r="A1348" i="1"/>
  <c r="B1348" i="1"/>
  <c r="C1348" i="1"/>
  <c r="D1348" i="1"/>
  <c r="E1348" i="1"/>
  <c r="H1348" i="1"/>
  <c r="I1348" i="1"/>
  <c r="J1348" i="1"/>
  <c r="K1348" i="1"/>
  <c r="A1349" i="1"/>
  <c r="B1349" i="1"/>
  <c r="C1349" i="1"/>
  <c r="D1349" i="1"/>
  <c r="E1349" i="1"/>
  <c r="H1349" i="1"/>
  <c r="I1349" i="1"/>
  <c r="J1349" i="1"/>
  <c r="K1349" i="1"/>
  <c r="A1350" i="1"/>
  <c r="B1350" i="1"/>
  <c r="C1350" i="1"/>
  <c r="D1350" i="1"/>
  <c r="E1350" i="1"/>
  <c r="H1350" i="1"/>
  <c r="I1350" i="1"/>
  <c r="J1350" i="1"/>
  <c r="K1350" i="1"/>
  <c r="A1351" i="1"/>
  <c r="B1351" i="1"/>
  <c r="C1351" i="1"/>
  <c r="D1351" i="1"/>
  <c r="E1351" i="1"/>
  <c r="H1351" i="1"/>
  <c r="I1351" i="1"/>
  <c r="J1351" i="1"/>
  <c r="K1351" i="1"/>
  <c r="A1352" i="1"/>
  <c r="B1352" i="1"/>
  <c r="C1352" i="1"/>
  <c r="D1352" i="1"/>
  <c r="E1352" i="1"/>
  <c r="H1352" i="1"/>
  <c r="I1352" i="1"/>
  <c r="J1352" i="1"/>
  <c r="K1352" i="1"/>
  <c r="A1508" i="1"/>
  <c r="B1508" i="1"/>
  <c r="C1508" i="1"/>
  <c r="D1508" i="1"/>
  <c r="E1508" i="1"/>
  <c r="H1508" i="1"/>
  <c r="I1508" i="1"/>
  <c r="J1508" i="1"/>
  <c r="K1508" i="1"/>
  <c r="A1347" i="1"/>
  <c r="B1347" i="1"/>
  <c r="C1347" i="1"/>
  <c r="D1347" i="1"/>
  <c r="E1347" i="1"/>
  <c r="H1347" i="1"/>
  <c r="I1347" i="1"/>
  <c r="J1347" i="1"/>
  <c r="K1347" i="1"/>
  <c r="A1355" i="1"/>
  <c r="B1355" i="1"/>
  <c r="C1355" i="1"/>
  <c r="D1355" i="1"/>
  <c r="E1355" i="1"/>
  <c r="H1355" i="1"/>
  <c r="I1355" i="1"/>
  <c r="J1355" i="1"/>
  <c r="K1355" i="1"/>
  <c r="A1356" i="1"/>
  <c r="B1356" i="1"/>
  <c r="C1356" i="1"/>
  <c r="D1356" i="1"/>
  <c r="E1356" i="1"/>
  <c r="H1356" i="1"/>
  <c r="I1356" i="1"/>
  <c r="J1356" i="1"/>
  <c r="K1356" i="1"/>
  <c r="A1357" i="1"/>
  <c r="B1357" i="1"/>
  <c r="C1357" i="1"/>
  <c r="D1357" i="1"/>
  <c r="E1357" i="1"/>
  <c r="H1357" i="1"/>
  <c r="I1357" i="1"/>
  <c r="J1357" i="1"/>
  <c r="K1357" i="1"/>
  <c r="A1358" i="1"/>
  <c r="B1358" i="1"/>
  <c r="C1358" i="1"/>
  <c r="D1358" i="1"/>
  <c r="E1358" i="1"/>
  <c r="H1358" i="1"/>
  <c r="I1358" i="1"/>
  <c r="J1358" i="1"/>
  <c r="K1358" i="1"/>
  <c r="A1359" i="1"/>
  <c r="B1359" i="1"/>
  <c r="C1359" i="1"/>
  <c r="D1359" i="1"/>
  <c r="E1359" i="1"/>
  <c r="H1359" i="1"/>
  <c r="I1359" i="1"/>
  <c r="J1359" i="1"/>
  <c r="K1359" i="1"/>
  <c r="A1360" i="1"/>
  <c r="B1360" i="1"/>
  <c r="C1360" i="1"/>
  <c r="D1360" i="1"/>
  <c r="E1360" i="1"/>
  <c r="H1360" i="1"/>
  <c r="I1360" i="1"/>
  <c r="J1360" i="1"/>
  <c r="K1360" i="1"/>
  <c r="A1361" i="1"/>
  <c r="B1361" i="1"/>
  <c r="C1361" i="1"/>
  <c r="D1361" i="1"/>
  <c r="E1361" i="1"/>
  <c r="H1361" i="1"/>
  <c r="I1361" i="1"/>
  <c r="J1361" i="1"/>
  <c r="K1361" i="1"/>
  <c r="A1362" i="1"/>
  <c r="B1362" i="1"/>
  <c r="C1362" i="1"/>
  <c r="D1362" i="1"/>
  <c r="E1362" i="1"/>
  <c r="H1362" i="1"/>
  <c r="I1362" i="1"/>
  <c r="J1362" i="1"/>
  <c r="K1362" i="1"/>
  <c r="A1363" i="1"/>
  <c r="B1363" i="1"/>
  <c r="C1363" i="1"/>
  <c r="D1363" i="1"/>
  <c r="E1363" i="1"/>
  <c r="H1363" i="1"/>
  <c r="I1363" i="1"/>
  <c r="J1363" i="1"/>
  <c r="K1363" i="1"/>
  <c r="A1364" i="1"/>
  <c r="B1364" i="1"/>
  <c r="C1364" i="1"/>
  <c r="D1364" i="1"/>
  <c r="E1364" i="1"/>
  <c r="H1364" i="1"/>
  <c r="I1364" i="1"/>
  <c r="J1364" i="1"/>
  <c r="K1364" i="1"/>
  <c r="A1365" i="1"/>
  <c r="B1365" i="1"/>
  <c r="C1365" i="1"/>
  <c r="D1365" i="1"/>
  <c r="E1365" i="1"/>
  <c r="H1365" i="1"/>
  <c r="I1365" i="1"/>
  <c r="J1365" i="1"/>
  <c r="K1365" i="1"/>
  <c r="A135" i="1"/>
  <c r="B135" i="1"/>
  <c r="C135" i="1"/>
  <c r="D135" i="1"/>
  <c r="E135" i="1"/>
  <c r="H135" i="1"/>
  <c r="F135" i="1" s="1" a="1"/>
  <c r="F135" i="1" s="1"/>
  <c r="I135" i="1"/>
  <c r="J135" i="1"/>
  <c r="K135" i="1"/>
  <c r="A1367" i="1"/>
  <c r="B1367" i="1"/>
  <c r="C1367" i="1"/>
  <c r="D1367" i="1"/>
  <c r="E1367" i="1"/>
  <c r="H1367" i="1"/>
  <c r="I1367" i="1"/>
  <c r="J1367" i="1"/>
  <c r="K1367" i="1"/>
  <c r="A1368" i="1"/>
  <c r="B1368" i="1"/>
  <c r="C1368" i="1"/>
  <c r="D1368" i="1"/>
  <c r="E1368" i="1"/>
  <c r="H1368" i="1"/>
  <c r="I1368" i="1"/>
  <c r="J1368" i="1"/>
  <c r="K1368" i="1"/>
  <c r="A1369" i="1"/>
  <c r="B1369" i="1"/>
  <c r="C1369" i="1"/>
  <c r="D1369" i="1"/>
  <c r="E1369" i="1"/>
  <c r="H1369" i="1"/>
  <c r="I1369" i="1"/>
  <c r="J1369" i="1"/>
  <c r="K1369" i="1"/>
  <c r="A1371" i="1"/>
  <c r="B1371" i="1"/>
  <c r="C1371" i="1"/>
  <c r="D1371" i="1"/>
  <c r="E1371" i="1"/>
  <c r="H1371" i="1"/>
  <c r="I1371" i="1"/>
  <c r="J1371" i="1"/>
  <c r="K1371" i="1"/>
  <c r="A1372" i="1"/>
  <c r="B1372" i="1"/>
  <c r="C1372" i="1"/>
  <c r="D1372" i="1"/>
  <c r="E1372" i="1"/>
  <c r="H1372" i="1"/>
  <c r="I1372" i="1"/>
  <c r="J1372" i="1"/>
  <c r="K1372" i="1"/>
  <c r="A1373" i="1"/>
  <c r="B1373" i="1"/>
  <c r="C1373" i="1"/>
  <c r="D1373" i="1"/>
  <c r="E1373" i="1"/>
  <c r="H1373" i="1"/>
  <c r="I1373" i="1"/>
  <c r="J1373" i="1"/>
  <c r="K1373" i="1"/>
  <c r="A1374" i="1"/>
  <c r="B1374" i="1"/>
  <c r="C1374" i="1"/>
  <c r="D1374" i="1"/>
  <c r="E1374" i="1"/>
  <c r="H1374" i="1"/>
  <c r="I1374" i="1"/>
  <c r="J1374" i="1"/>
  <c r="K1374" i="1"/>
  <c r="A213" i="1"/>
  <c r="B213" i="1"/>
  <c r="C213" i="1"/>
  <c r="D213" i="1"/>
  <c r="E213" i="1"/>
  <c r="H213" i="1"/>
  <c r="I213" i="1"/>
  <c r="J213" i="1"/>
  <c r="K213" i="1"/>
  <c r="A214" i="1"/>
  <c r="B214" i="1"/>
  <c r="C214" i="1"/>
  <c r="D214" i="1"/>
  <c r="E214" i="1"/>
  <c r="H214" i="1"/>
  <c r="I214" i="1"/>
  <c r="J214" i="1"/>
  <c r="K214" i="1"/>
  <c r="A215" i="1"/>
  <c r="B215" i="1"/>
  <c r="C215" i="1"/>
  <c r="D215" i="1"/>
  <c r="E215" i="1"/>
  <c r="H215" i="1"/>
  <c r="I215" i="1"/>
  <c r="J215" i="1"/>
  <c r="K215" i="1"/>
  <c r="A136" i="1"/>
  <c r="B136" i="1"/>
  <c r="C136" i="1"/>
  <c r="D136" i="1"/>
  <c r="E136" i="1"/>
  <c r="H136" i="1"/>
  <c r="I136" i="1"/>
  <c r="J136" i="1"/>
  <c r="K136" i="1"/>
  <c r="A137" i="1"/>
  <c r="B137" i="1"/>
  <c r="C137" i="1"/>
  <c r="D137" i="1"/>
  <c r="E137" i="1"/>
  <c r="H137" i="1"/>
  <c r="I137" i="1"/>
  <c r="J137" i="1"/>
  <c r="K137" i="1"/>
  <c r="A138" i="1"/>
  <c r="B138" i="1"/>
  <c r="C138" i="1"/>
  <c r="D138" i="1"/>
  <c r="E138" i="1"/>
  <c r="H138" i="1"/>
  <c r="I138" i="1"/>
  <c r="J138" i="1"/>
  <c r="K138" i="1"/>
  <c r="A139" i="1"/>
  <c r="B139" i="1"/>
  <c r="C139" i="1"/>
  <c r="D139" i="1"/>
  <c r="E139" i="1"/>
  <c r="H139" i="1"/>
  <c r="I139" i="1"/>
  <c r="J139" i="1"/>
  <c r="K139" i="1"/>
  <c r="A140" i="1"/>
  <c r="B140" i="1"/>
  <c r="C140" i="1"/>
  <c r="D140" i="1"/>
  <c r="E140" i="1"/>
  <c r="H140" i="1"/>
  <c r="I140" i="1"/>
  <c r="J140" i="1"/>
  <c r="K140" i="1"/>
  <c r="A169" i="1"/>
  <c r="B169" i="1"/>
  <c r="C169" i="1"/>
  <c r="D169" i="1"/>
  <c r="E169" i="1"/>
  <c r="H169" i="1"/>
  <c r="I169" i="1"/>
  <c r="J169" i="1"/>
  <c r="K169" i="1"/>
  <c r="A206" i="1"/>
  <c r="B206" i="1"/>
  <c r="C206" i="1"/>
  <c r="D206" i="1"/>
  <c r="E206" i="1"/>
  <c r="H206" i="1"/>
  <c r="I206" i="1"/>
  <c r="J206" i="1"/>
  <c r="K206" i="1"/>
  <c r="A255" i="1"/>
  <c r="B255" i="1"/>
  <c r="C255" i="1"/>
  <c r="D255" i="1"/>
  <c r="E255" i="1"/>
  <c r="H255" i="1"/>
  <c r="I255" i="1"/>
  <c r="J255" i="1"/>
  <c r="K255" i="1"/>
  <c r="A256" i="1"/>
  <c r="B256" i="1"/>
  <c r="C256" i="1"/>
  <c r="D256" i="1"/>
  <c r="E256" i="1"/>
  <c r="H256" i="1"/>
  <c r="I256" i="1"/>
  <c r="J256" i="1"/>
  <c r="K256" i="1"/>
  <c r="A321" i="1"/>
  <c r="B321" i="1"/>
  <c r="C321" i="1"/>
  <c r="D321" i="1"/>
  <c r="E321" i="1"/>
  <c r="H321" i="1"/>
  <c r="I321" i="1"/>
  <c r="J321" i="1"/>
  <c r="K321" i="1"/>
  <c r="A322" i="1"/>
  <c r="B322" i="1"/>
  <c r="C322" i="1"/>
  <c r="D322" i="1"/>
  <c r="E322" i="1"/>
  <c r="H322" i="1"/>
  <c r="I322" i="1"/>
  <c r="J322" i="1"/>
  <c r="K322" i="1"/>
  <c r="A323" i="1"/>
  <c r="B323" i="1"/>
  <c r="C323" i="1"/>
  <c r="D323" i="1"/>
  <c r="E323" i="1"/>
  <c r="H323" i="1"/>
  <c r="I323" i="1"/>
  <c r="J323" i="1"/>
  <c r="K323" i="1"/>
  <c r="A1400" i="1"/>
  <c r="B1400" i="1"/>
  <c r="C1400" i="1"/>
  <c r="D1400" i="1"/>
  <c r="E1400" i="1"/>
  <c r="H1400" i="1"/>
  <c r="I1400" i="1"/>
  <c r="J1400" i="1"/>
  <c r="K1400" i="1"/>
  <c r="A1401" i="1"/>
  <c r="B1401" i="1"/>
  <c r="C1401" i="1"/>
  <c r="D1401" i="1"/>
  <c r="E1401" i="1"/>
  <c r="H1401" i="1"/>
  <c r="I1401" i="1"/>
  <c r="J1401" i="1"/>
  <c r="K1401" i="1"/>
  <c r="A1402" i="1"/>
  <c r="B1402" i="1"/>
  <c r="C1402" i="1"/>
  <c r="D1402" i="1"/>
  <c r="E1402" i="1"/>
  <c r="H1402" i="1"/>
  <c r="I1402" i="1"/>
  <c r="J1402" i="1"/>
  <c r="K1402" i="1"/>
  <c r="A1403" i="1"/>
  <c r="B1403" i="1"/>
  <c r="C1403" i="1"/>
  <c r="D1403" i="1"/>
  <c r="E1403" i="1"/>
  <c r="H1403" i="1"/>
  <c r="I1403" i="1"/>
  <c r="J1403" i="1"/>
  <c r="K1403" i="1"/>
  <c r="A1404" i="1"/>
  <c r="B1404" i="1"/>
  <c r="C1404" i="1"/>
  <c r="D1404" i="1"/>
  <c r="E1404" i="1"/>
  <c r="H1404" i="1"/>
  <c r="I1404" i="1"/>
  <c r="J1404" i="1"/>
  <c r="K1404" i="1"/>
  <c r="A1406" i="1"/>
  <c r="B1406" i="1"/>
  <c r="C1406" i="1"/>
  <c r="D1406" i="1"/>
  <c r="E1406" i="1"/>
  <c r="H1406" i="1"/>
  <c r="I1406" i="1"/>
  <c r="J1406" i="1"/>
  <c r="K1406" i="1"/>
  <c r="A1407" i="1"/>
  <c r="B1407" i="1"/>
  <c r="C1407" i="1"/>
  <c r="D1407" i="1"/>
  <c r="E1407" i="1"/>
  <c r="H1407" i="1"/>
  <c r="I1407" i="1"/>
  <c r="J1407" i="1"/>
  <c r="K1407" i="1"/>
  <c r="A1408" i="1"/>
  <c r="B1408" i="1"/>
  <c r="C1408" i="1"/>
  <c r="D1408" i="1"/>
  <c r="E1408" i="1"/>
  <c r="H1408" i="1"/>
  <c r="I1408" i="1"/>
  <c r="J1408" i="1"/>
  <c r="K1408" i="1"/>
  <c r="A1409" i="1"/>
  <c r="B1409" i="1"/>
  <c r="C1409" i="1"/>
  <c r="D1409" i="1"/>
  <c r="E1409" i="1"/>
  <c r="H1409" i="1"/>
  <c r="I1409" i="1"/>
  <c r="J1409" i="1"/>
  <c r="K1409" i="1"/>
  <c r="A1410" i="1"/>
  <c r="B1410" i="1"/>
  <c r="C1410" i="1"/>
  <c r="D1410" i="1"/>
  <c r="E1410" i="1"/>
  <c r="H1410" i="1"/>
  <c r="I1410" i="1"/>
  <c r="J1410" i="1"/>
  <c r="K1410" i="1"/>
  <c r="A1411" i="1"/>
  <c r="B1411" i="1"/>
  <c r="C1411" i="1"/>
  <c r="D1411" i="1"/>
  <c r="E1411" i="1"/>
  <c r="H1411" i="1"/>
  <c r="I1411" i="1"/>
  <c r="J1411" i="1"/>
  <c r="K1411" i="1"/>
  <c r="A1412" i="1"/>
  <c r="B1412" i="1"/>
  <c r="C1412" i="1"/>
  <c r="D1412" i="1"/>
  <c r="E1412" i="1"/>
  <c r="H1412" i="1"/>
  <c r="I1412" i="1"/>
  <c r="J1412" i="1"/>
  <c r="K1412" i="1"/>
  <c r="A1413" i="1"/>
  <c r="B1413" i="1"/>
  <c r="C1413" i="1"/>
  <c r="D1413" i="1"/>
  <c r="E1413" i="1"/>
  <c r="H1413" i="1"/>
  <c r="I1413" i="1"/>
  <c r="J1413" i="1"/>
  <c r="K1413" i="1"/>
  <c r="A1414" i="1"/>
  <c r="B1414" i="1"/>
  <c r="C1414" i="1"/>
  <c r="D1414" i="1"/>
  <c r="E1414" i="1"/>
  <c r="H1414" i="1"/>
  <c r="I1414" i="1"/>
  <c r="J1414" i="1"/>
  <c r="K1414" i="1"/>
  <c r="A1415" i="1"/>
  <c r="B1415" i="1"/>
  <c r="C1415" i="1"/>
  <c r="D1415" i="1"/>
  <c r="E1415" i="1"/>
  <c r="H1415" i="1"/>
  <c r="I1415" i="1"/>
  <c r="J1415" i="1"/>
  <c r="K1415" i="1"/>
  <c r="A1416" i="1"/>
  <c r="B1416" i="1"/>
  <c r="C1416" i="1"/>
  <c r="D1416" i="1"/>
  <c r="E1416" i="1"/>
  <c r="H1416" i="1"/>
  <c r="I1416" i="1"/>
  <c r="J1416" i="1"/>
  <c r="K1416" i="1"/>
  <c r="A1417" i="1"/>
  <c r="B1417" i="1"/>
  <c r="C1417" i="1"/>
  <c r="D1417" i="1"/>
  <c r="E1417" i="1"/>
  <c r="H1417" i="1"/>
  <c r="I1417" i="1"/>
  <c r="J1417" i="1"/>
  <c r="K1417" i="1"/>
  <c r="A1418" i="1"/>
  <c r="B1418" i="1"/>
  <c r="C1418" i="1"/>
  <c r="D1418" i="1"/>
  <c r="E1418" i="1"/>
  <c r="H1418" i="1"/>
  <c r="I1418" i="1"/>
  <c r="J1418" i="1"/>
  <c r="K1418" i="1"/>
  <c r="A1419" i="1"/>
  <c r="B1419" i="1"/>
  <c r="C1419" i="1"/>
  <c r="D1419" i="1"/>
  <c r="E1419" i="1"/>
  <c r="H1419" i="1"/>
  <c r="I1419" i="1"/>
  <c r="J1419" i="1"/>
  <c r="K1419" i="1"/>
  <c r="A1420" i="1"/>
  <c r="B1420" i="1"/>
  <c r="C1420" i="1"/>
  <c r="D1420" i="1"/>
  <c r="E1420" i="1"/>
  <c r="H1420" i="1"/>
  <c r="I1420" i="1"/>
  <c r="J1420" i="1"/>
  <c r="K1420" i="1"/>
  <c r="A1421" i="1"/>
  <c r="B1421" i="1"/>
  <c r="C1421" i="1"/>
  <c r="D1421" i="1"/>
  <c r="E1421" i="1"/>
  <c r="H1421" i="1"/>
  <c r="I1421" i="1"/>
  <c r="J1421" i="1"/>
  <c r="K1421" i="1"/>
  <c r="A1422" i="1"/>
  <c r="B1422" i="1"/>
  <c r="C1422" i="1"/>
  <c r="D1422" i="1"/>
  <c r="E1422" i="1"/>
  <c r="H1422" i="1"/>
  <c r="I1422" i="1"/>
  <c r="J1422" i="1"/>
  <c r="K1422" i="1"/>
  <c r="A1423" i="1"/>
  <c r="B1423" i="1"/>
  <c r="C1423" i="1"/>
  <c r="D1423" i="1"/>
  <c r="E1423" i="1"/>
  <c r="H1423" i="1"/>
  <c r="I1423" i="1"/>
  <c r="J1423" i="1"/>
  <c r="K1423" i="1"/>
  <c r="A1424" i="1"/>
  <c r="B1424" i="1"/>
  <c r="C1424" i="1"/>
  <c r="D1424" i="1"/>
  <c r="E1424" i="1"/>
  <c r="H1424" i="1"/>
  <c r="I1424" i="1"/>
  <c r="J1424" i="1"/>
  <c r="K1424" i="1"/>
  <c r="A1425" i="1"/>
  <c r="B1425" i="1"/>
  <c r="C1425" i="1"/>
  <c r="D1425" i="1"/>
  <c r="E1425" i="1"/>
  <c r="H1425" i="1"/>
  <c r="I1425" i="1"/>
  <c r="J1425" i="1"/>
  <c r="K1425" i="1"/>
  <c r="A1426" i="1"/>
  <c r="B1426" i="1"/>
  <c r="C1426" i="1"/>
  <c r="D1426" i="1"/>
  <c r="E1426" i="1"/>
  <c r="H1426" i="1"/>
  <c r="I1426" i="1"/>
  <c r="J1426" i="1"/>
  <c r="F1426" i="1" s="1" a="1"/>
  <c r="F1426" i="1" s="1"/>
  <c r="K1426" i="1"/>
  <c r="A1427" i="1"/>
  <c r="B1427" i="1"/>
  <c r="C1427" i="1"/>
  <c r="D1427" i="1"/>
  <c r="E1427" i="1"/>
  <c r="H1427" i="1"/>
  <c r="I1427" i="1"/>
  <c r="J1427" i="1"/>
  <c r="K1427" i="1"/>
  <c r="A1428" i="1"/>
  <c r="B1428" i="1"/>
  <c r="C1428" i="1"/>
  <c r="D1428" i="1"/>
  <c r="E1428" i="1"/>
  <c r="H1428" i="1"/>
  <c r="I1428" i="1"/>
  <c r="J1428" i="1"/>
  <c r="K1428" i="1"/>
  <c r="A1429" i="1"/>
  <c r="B1429" i="1"/>
  <c r="C1429" i="1"/>
  <c r="D1429" i="1"/>
  <c r="E1429" i="1"/>
  <c r="H1429" i="1"/>
  <c r="I1429" i="1"/>
  <c r="J1429" i="1"/>
  <c r="K1429" i="1"/>
  <c r="A1430" i="1"/>
  <c r="B1430" i="1"/>
  <c r="C1430" i="1"/>
  <c r="D1430" i="1"/>
  <c r="E1430" i="1"/>
  <c r="H1430" i="1"/>
  <c r="I1430" i="1"/>
  <c r="J1430" i="1"/>
  <c r="K1430" i="1"/>
  <c r="A1431" i="1"/>
  <c r="B1431" i="1"/>
  <c r="C1431" i="1"/>
  <c r="D1431" i="1"/>
  <c r="E1431" i="1"/>
  <c r="H1431" i="1"/>
  <c r="I1431" i="1"/>
  <c r="J1431" i="1"/>
  <c r="K1431" i="1"/>
  <c r="A1432" i="1"/>
  <c r="B1432" i="1"/>
  <c r="C1432" i="1"/>
  <c r="D1432" i="1"/>
  <c r="E1432" i="1"/>
  <c r="H1432" i="1"/>
  <c r="I1432" i="1"/>
  <c r="J1432" i="1"/>
  <c r="K1432" i="1"/>
  <c r="A1433" i="1"/>
  <c r="B1433" i="1"/>
  <c r="C1433" i="1"/>
  <c r="D1433" i="1"/>
  <c r="E1433" i="1"/>
  <c r="H1433" i="1"/>
  <c r="I1433" i="1"/>
  <c r="J1433" i="1"/>
  <c r="K1433" i="1"/>
  <c r="A1434" i="1"/>
  <c r="B1434" i="1"/>
  <c r="C1434" i="1"/>
  <c r="D1434" i="1"/>
  <c r="E1434" i="1"/>
  <c r="H1434" i="1"/>
  <c r="I1434" i="1"/>
  <c r="J1434" i="1"/>
  <c r="K1434" i="1"/>
  <c r="A1435" i="1"/>
  <c r="B1435" i="1"/>
  <c r="C1435" i="1"/>
  <c r="D1435" i="1"/>
  <c r="E1435" i="1"/>
  <c r="H1435" i="1"/>
  <c r="I1435" i="1"/>
  <c r="J1435" i="1"/>
  <c r="K1435" i="1"/>
  <c r="A1436" i="1"/>
  <c r="B1436" i="1"/>
  <c r="C1436" i="1"/>
  <c r="D1436" i="1"/>
  <c r="E1436" i="1"/>
  <c r="H1436" i="1"/>
  <c r="I1436" i="1"/>
  <c r="J1436" i="1"/>
  <c r="K1436" i="1"/>
  <c r="A1437" i="1"/>
  <c r="B1437" i="1"/>
  <c r="C1437" i="1"/>
  <c r="D1437" i="1"/>
  <c r="E1437" i="1"/>
  <c r="H1437" i="1"/>
  <c r="I1437" i="1"/>
  <c r="J1437" i="1"/>
  <c r="K1437" i="1"/>
  <c r="A1438" i="1"/>
  <c r="B1438" i="1"/>
  <c r="C1438" i="1"/>
  <c r="D1438" i="1"/>
  <c r="E1438" i="1"/>
  <c r="H1438" i="1"/>
  <c r="I1438" i="1"/>
  <c r="J1438" i="1"/>
  <c r="K1438" i="1"/>
  <c r="G1438" i="1" s="1" a="1"/>
  <c r="G1438" i="1" s="1"/>
  <c r="A1439" i="1"/>
  <c r="B1439" i="1"/>
  <c r="C1439" i="1"/>
  <c r="D1439" i="1"/>
  <c r="E1439" i="1"/>
  <c r="H1439" i="1"/>
  <c r="I1439" i="1"/>
  <c r="J1439" i="1"/>
  <c r="K1439" i="1"/>
  <c r="A1440" i="1"/>
  <c r="B1440" i="1"/>
  <c r="C1440" i="1"/>
  <c r="D1440" i="1"/>
  <c r="E1440" i="1"/>
  <c r="H1440" i="1"/>
  <c r="I1440" i="1"/>
  <c r="J1440" i="1"/>
  <c r="K1440" i="1"/>
  <c r="A1441" i="1"/>
  <c r="G1441" i="1" s="1" a="1"/>
  <c r="G1441" i="1" s="1"/>
  <c r="B1441" i="1"/>
  <c r="C1441" i="1"/>
  <c r="D1441" i="1"/>
  <c r="E1441" i="1"/>
  <c r="H1441" i="1"/>
  <c r="I1441" i="1"/>
  <c r="J1441" i="1"/>
  <c r="K1441" i="1"/>
  <c r="A1442" i="1"/>
  <c r="B1442" i="1"/>
  <c r="C1442" i="1"/>
  <c r="D1442" i="1"/>
  <c r="E1442" i="1"/>
  <c r="H1442" i="1"/>
  <c r="I1442" i="1"/>
  <c r="J1442" i="1"/>
  <c r="K1442" i="1"/>
  <c r="A1443" i="1"/>
  <c r="B1443" i="1"/>
  <c r="C1443" i="1"/>
  <c r="D1443" i="1"/>
  <c r="E1443" i="1"/>
  <c r="H1443" i="1"/>
  <c r="I1443" i="1"/>
  <c r="J1443" i="1"/>
  <c r="K1443" i="1"/>
  <c r="A1444" i="1"/>
  <c r="B1444" i="1"/>
  <c r="C1444" i="1"/>
  <c r="D1444" i="1"/>
  <c r="E1444" i="1"/>
  <c r="H1444" i="1"/>
  <c r="I1444" i="1"/>
  <c r="J1444" i="1"/>
  <c r="K1444" i="1"/>
  <c r="A1445" i="1"/>
  <c r="B1445" i="1"/>
  <c r="C1445" i="1"/>
  <c r="D1445" i="1"/>
  <c r="E1445" i="1"/>
  <c r="H1445" i="1"/>
  <c r="I1445" i="1"/>
  <c r="J1445" i="1"/>
  <c r="K1445" i="1"/>
  <c r="A1446" i="1"/>
  <c r="B1446" i="1"/>
  <c r="C1446" i="1"/>
  <c r="D1446" i="1"/>
  <c r="E1446" i="1"/>
  <c r="H1446" i="1"/>
  <c r="I1446" i="1"/>
  <c r="J1446" i="1"/>
  <c r="K1446" i="1"/>
  <c r="A1447" i="1"/>
  <c r="B1447" i="1"/>
  <c r="C1447" i="1"/>
  <c r="D1447" i="1"/>
  <c r="E1447" i="1"/>
  <c r="H1447" i="1"/>
  <c r="I1447" i="1"/>
  <c r="J1447" i="1"/>
  <c r="K1447" i="1"/>
  <c r="A1448" i="1"/>
  <c r="G1448" i="1" s="1" a="1"/>
  <c r="G1448" i="1" s="1"/>
  <c r="B1448" i="1"/>
  <c r="C1448" i="1"/>
  <c r="D1448" i="1"/>
  <c r="E1448" i="1"/>
  <c r="H1448" i="1"/>
  <c r="I1448" i="1"/>
  <c r="J1448" i="1"/>
  <c r="K1448" i="1"/>
  <c r="A1449" i="1"/>
  <c r="B1449" i="1"/>
  <c r="C1449" i="1"/>
  <c r="D1449" i="1"/>
  <c r="E1449" i="1"/>
  <c r="H1449" i="1"/>
  <c r="I1449" i="1"/>
  <c r="J1449" i="1"/>
  <c r="K1449" i="1"/>
  <c r="A1450" i="1"/>
  <c r="B1450" i="1"/>
  <c r="C1450" i="1"/>
  <c r="D1450" i="1"/>
  <c r="E1450" i="1"/>
  <c r="H1450" i="1"/>
  <c r="I1450" i="1"/>
  <c r="J1450" i="1"/>
  <c r="K1450" i="1"/>
  <c r="A1451" i="1"/>
  <c r="B1451" i="1"/>
  <c r="C1451" i="1"/>
  <c r="D1451" i="1"/>
  <c r="E1451" i="1"/>
  <c r="H1451" i="1"/>
  <c r="I1451" i="1"/>
  <c r="J1451" i="1"/>
  <c r="K1451" i="1"/>
  <c r="A1452" i="1"/>
  <c r="B1452" i="1"/>
  <c r="C1452" i="1"/>
  <c r="D1452" i="1"/>
  <c r="E1452" i="1"/>
  <c r="H1452" i="1"/>
  <c r="I1452" i="1"/>
  <c r="J1452" i="1"/>
  <c r="K1452" i="1"/>
  <c r="A1453" i="1"/>
  <c r="B1453" i="1"/>
  <c r="C1453" i="1"/>
  <c r="D1453" i="1"/>
  <c r="E1453" i="1"/>
  <c r="H1453" i="1"/>
  <c r="I1453" i="1"/>
  <c r="J1453" i="1"/>
  <c r="K1453" i="1"/>
  <c r="A1454" i="1"/>
  <c r="B1454" i="1"/>
  <c r="C1454" i="1"/>
  <c r="D1454" i="1"/>
  <c r="E1454" i="1"/>
  <c r="H1454" i="1"/>
  <c r="I1454" i="1"/>
  <c r="J1454" i="1"/>
  <c r="K1454" i="1"/>
  <c r="A1455" i="1"/>
  <c r="B1455" i="1"/>
  <c r="C1455" i="1"/>
  <c r="D1455" i="1"/>
  <c r="E1455" i="1"/>
  <c r="H1455" i="1"/>
  <c r="I1455" i="1"/>
  <c r="J1455" i="1"/>
  <c r="K1455" i="1"/>
  <c r="A1456" i="1"/>
  <c r="B1456" i="1"/>
  <c r="C1456" i="1"/>
  <c r="D1456" i="1"/>
  <c r="E1456" i="1"/>
  <c r="H1456" i="1"/>
  <c r="I1456" i="1"/>
  <c r="J1456" i="1"/>
  <c r="K1456" i="1"/>
  <c r="A1457" i="1"/>
  <c r="B1457" i="1"/>
  <c r="C1457" i="1"/>
  <c r="D1457" i="1"/>
  <c r="E1457" i="1"/>
  <c r="H1457" i="1"/>
  <c r="I1457" i="1"/>
  <c r="J1457" i="1"/>
  <c r="K1457" i="1"/>
  <c r="A1460" i="1"/>
  <c r="B1460" i="1"/>
  <c r="C1460" i="1"/>
  <c r="D1460" i="1"/>
  <c r="E1460" i="1"/>
  <c r="H1460" i="1"/>
  <c r="I1460" i="1"/>
  <c r="J1460" i="1"/>
  <c r="K1460" i="1"/>
  <c r="A1461" i="1"/>
  <c r="B1461" i="1"/>
  <c r="C1461" i="1"/>
  <c r="D1461" i="1"/>
  <c r="E1461" i="1"/>
  <c r="H1461" i="1"/>
  <c r="I1461" i="1"/>
  <c r="J1461" i="1"/>
  <c r="K1461" i="1"/>
  <c r="A1462" i="1"/>
  <c r="B1462" i="1"/>
  <c r="C1462" i="1"/>
  <c r="D1462" i="1"/>
  <c r="E1462" i="1"/>
  <c r="H1462" i="1"/>
  <c r="I1462" i="1"/>
  <c r="J1462" i="1"/>
  <c r="K1462" i="1"/>
  <c r="A1675" i="1"/>
  <c r="F1675" i="1" s="1" a="1"/>
  <c r="F1675" i="1" s="1"/>
  <c r="B1675" i="1"/>
  <c r="C1675" i="1"/>
  <c r="D1675" i="1"/>
  <c r="E1675" i="1"/>
  <c r="H1675" i="1"/>
  <c r="I1675" i="1"/>
  <c r="J1675" i="1"/>
  <c r="K1675" i="1"/>
  <c r="A1676" i="1"/>
  <c r="B1676" i="1"/>
  <c r="C1676" i="1"/>
  <c r="D1676" i="1"/>
  <c r="E1676" i="1"/>
  <c r="H1676" i="1"/>
  <c r="I1676" i="1"/>
  <c r="J1676" i="1"/>
  <c r="K1676" i="1"/>
  <c r="A1799" i="1"/>
  <c r="F1799" i="1" s="1" a="1"/>
  <c r="F1799" i="1" s="1"/>
  <c r="B1799" i="1"/>
  <c r="C1799" i="1"/>
  <c r="D1799" i="1"/>
  <c r="E1799" i="1"/>
  <c r="H1799" i="1"/>
  <c r="I1799" i="1"/>
  <c r="J1799" i="1"/>
  <c r="K1799" i="1"/>
  <c r="A1405" i="1"/>
  <c r="G1405" i="1" s="1" a="1"/>
  <c r="G1405" i="1" s="1"/>
  <c r="B1405" i="1"/>
  <c r="C1405" i="1"/>
  <c r="D1405" i="1"/>
  <c r="E1405" i="1"/>
  <c r="H1405" i="1"/>
  <c r="I1405" i="1"/>
  <c r="J1405" i="1"/>
  <c r="K1405" i="1"/>
  <c r="A1469" i="1"/>
  <c r="B1469" i="1"/>
  <c r="C1469" i="1"/>
  <c r="D1469" i="1"/>
  <c r="E1469" i="1"/>
  <c r="H1469" i="1"/>
  <c r="I1469" i="1"/>
  <c r="J1469" i="1"/>
  <c r="K1469" i="1"/>
  <c r="A1470" i="1"/>
  <c r="B1470" i="1"/>
  <c r="C1470" i="1"/>
  <c r="D1470" i="1"/>
  <c r="E1470" i="1"/>
  <c r="H1470" i="1"/>
  <c r="I1470" i="1"/>
  <c r="J1470" i="1"/>
  <c r="K1470" i="1"/>
  <c r="A1471" i="1"/>
  <c r="B1471" i="1"/>
  <c r="C1471" i="1"/>
  <c r="D1471" i="1"/>
  <c r="E1471" i="1"/>
  <c r="H1471" i="1"/>
  <c r="I1471" i="1"/>
  <c r="J1471" i="1"/>
  <c r="K1471" i="1"/>
  <c r="A1472" i="1"/>
  <c r="B1472" i="1"/>
  <c r="C1472" i="1"/>
  <c r="D1472" i="1"/>
  <c r="E1472" i="1"/>
  <c r="H1472" i="1"/>
  <c r="I1472" i="1"/>
  <c r="J1472" i="1"/>
  <c r="K1472" i="1"/>
  <c r="A1473" i="1"/>
  <c r="B1473" i="1"/>
  <c r="C1473" i="1"/>
  <c r="D1473" i="1"/>
  <c r="E1473" i="1"/>
  <c r="H1473" i="1"/>
  <c r="I1473" i="1"/>
  <c r="J1473" i="1"/>
  <c r="K1473" i="1"/>
  <c r="A1474" i="1"/>
  <c r="B1474" i="1"/>
  <c r="C1474" i="1"/>
  <c r="D1474" i="1"/>
  <c r="E1474" i="1"/>
  <c r="H1474" i="1"/>
  <c r="I1474" i="1"/>
  <c r="J1474" i="1"/>
  <c r="F1474" i="1" s="1" a="1"/>
  <c r="F1474" i="1" s="1"/>
  <c r="K1474" i="1"/>
  <c r="A1475" i="1"/>
  <c r="B1475" i="1"/>
  <c r="C1475" i="1"/>
  <c r="D1475" i="1"/>
  <c r="E1475" i="1"/>
  <c r="H1475" i="1"/>
  <c r="I1475" i="1"/>
  <c r="J1475" i="1"/>
  <c r="K1475" i="1"/>
  <c r="A1476" i="1"/>
  <c r="B1476" i="1"/>
  <c r="C1476" i="1"/>
  <c r="D1476" i="1"/>
  <c r="E1476" i="1"/>
  <c r="H1476" i="1"/>
  <c r="I1476" i="1"/>
  <c r="J1476" i="1"/>
  <c r="K1476" i="1"/>
  <c r="A1477" i="1"/>
  <c r="B1477" i="1"/>
  <c r="C1477" i="1"/>
  <c r="D1477" i="1"/>
  <c r="E1477" i="1"/>
  <c r="H1477" i="1"/>
  <c r="I1477" i="1"/>
  <c r="J1477" i="1"/>
  <c r="K1477" i="1"/>
  <c r="A1478" i="1"/>
  <c r="B1478" i="1"/>
  <c r="C1478" i="1"/>
  <c r="D1478" i="1"/>
  <c r="E1478" i="1"/>
  <c r="H1478" i="1"/>
  <c r="I1478" i="1"/>
  <c r="J1478" i="1"/>
  <c r="K1478" i="1"/>
  <c r="A1479" i="1"/>
  <c r="B1479" i="1"/>
  <c r="C1479" i="1"/>
  <c r="D1479" i="1"/>
  <c r="E1479" i="1"/>
  <c r="H1479" i="1"/>
  <c r="I1479" i="1"/>
  <c r="J1479" i="1"/>
  <c r="K1479" i="1"/>
  <c r="A1480" i="1"/>
  <c r="B1480" i="1"/>
  <c r="C1480" i="1"/>
  <c r="D1480" i="1"/>
  <c r="E1480" i="1"/>
  <c r="H1480" i="1"/>
  <c r="I1480" i="1"/>
  <c r="J1480" i="1"/>
  <c r="K1480" i="1"/>
  <c r="A1481" i="1"/>
  <c r="B1481" i="1"/>
  <c r="C1481" i="1"/>
  <c r="D1481" i="1"/>
  <c r="E1481" i="1"/>
  <c r="H1481" i="1"/>
  <c r="I1481" i="1"/>
  <c r="J1481" i="1"/>
  <c r="K1481" i="1"/>
  <c r="A1482" i="1"/>
  <c r="B1482" i="1"/>
  <c r="C1482" i="1"/>
  <c r="D1482" i="1"/>
  <c r="E1482" i="1"/>
  <c r="H1482" i="1"/>
  <c r="I1482" i="1"/>
  <c r="J1482" i="1"/>
  <c r="K1482" i="1"/>
  <c r="A1483" i="1"/>
  <c r="B1483" i="1"/>
  <c r="C1483" i="1"/>
  <c r="D1483" i="1"/>
  <c r="E1483" i="1"/>
  <c r="H1483" i="1"/>
  <c r="I1483" i="1"/>
  <c r="J1483" i="1"/>
  <c r="K1483" i="1"/>
  <c r="A1484" i="1"/>
  <c r="B1484" i="1"/>
  <c r="C1484" i="1"/>
  <c r="D1484" i="1"/>
  <c r="E1484" i="1"/>
  <c r="H1484" i="1"/>
  <c r="I1484" i="1"/>
  <c r="J1484" i="1"/>
  <c r="K1484" i="1"/>
  <c r="A1485" i="1"/>
  <c r="B1485" i="1"/>
  <c r="C1485" i="1"/>
  <c r="D1485" i="1"/>
  <c r="E1485" i="1"/>
  <c r="H1485" i="1"/>
  <c r="I1485" i="1"/>
  <c r="J1485" i="1"/>
  <c r="K1485" i="1"/>
  <c r="A1486" i="1"/>
  <c r="B1486" i="1"/>
  <c r="C1486" i="1"/>
  <c r="D1486" i="1"/>
  <c r="E1486" i="1"/>
  <c r="H1486" i="1"/>
  <c r="I1486" i="1"/>
  <c r="J1486" i="1"/>
  <c r="K1486" i="1"/>
  <c r="A324" i="1"/>
  <c r="B324" i="1"/>
  <c r="C324" i="1"/>
  <c r="D324" i="1"/>
  <c r="E324" i="1"/>
  <c r="H324" i="1"/>
  <c r="I324" i="1"/>
  <c r="J324" i="1"/>
  <c r="K324" i="1"/>
  <c r="A389" i="1"/>
  <c r="B389" i="1"/>
  <c r="C389" i="1"/>
  <c r="D389" i="1"/>
  <c r="E389" i="1"/>
  <c r="H389" i="1"/>
  <c r="I389" i="1"/>
  <c r="J389" i="1"/>
  <c r="K389" i="1"/>
  <c r="A390" i="1"/>
  <c r="B390" i="1"/>
  <c r="C390" i="1"/>
  <c r="D390" i="1"/>
  <c r="E390" i="1"/>
  <c r="H390" i="1"/>
  <c r="I390" i="1"/>
  <c r="J390" i="1"/>
  <c r="K390" i="1"/>
  <c r="A391" i="1"/>
  <c r="G391" i="1" s="1" a="1"/>
  <c r="G391" i="1" s="1"/>
  <c r="B391" i="1"/>
  <c r="C391" i="1"/>
  <c r="D391" i="1"/>
  <c r="E391" i="1"/>
  <c r="H391" i="1"/>
  <c r="I391" i="1"/>
  <c r="J391" i="1"/>
  <c r="K391" i="1"/>
  <c r="A392" i="1"/>
  <c r="B392" i="1"/>
  <c r="C392" i="1"/>
  <c r="D392" i="1"/>
  <c r="E392" i="1"/>
  <c r="H392" i="1"/>
  <c r="I392" i="1"/>
  <c r="J392" i="1"/>
  <c r="K392" i="1"/>
  <c r="A393" i="1"/>
  <c r="B393" i="1"/>
  <c r="C393" i="1"/>
  <c r="D393" i="1"/>
  <c r="E393" i="1"/>
  <c r="H393" i="1"/>
  <c r="I393" i="1"/>
  <c r="J393" i="1"/>
  <c r="K393" i="1"/>
  <c r="A394" i="1"/>
  <c r="B394" i="1"/>
  <c r="C394" i="1"/>
  <c r="D394" i="1"/>
  <c r="E394" i="1"/>
  <c r="H394" i="1"/>
  <c r="I394" i="1"/>
  <c r="J394" i="1"/>
  <c r="K394" i="1"/>
  <c r="A395" i="1"/>
  <c r="B395" i="1"/>
  <c r="C395" i="1"/>
  <c r="D395" i="1"/>
  <c r="E395" i="1"/>
  <c r="H395" i="1"/>
  <c r="I395" i="1"/>
  <c r="J395" i="1"/>
  <c r="K395" i="1"/>
  <c r="A396" i="1"/>
  <c r="B396" i="1"/>
  <c r="C396" i="1"/>
  <c r="D396" i="1"/>
  <c r="E396" i="1"/>
  <c r="H396" i="1"/>
  <c r="I396" i="1"/>
  <c r="J396" i="1"/>
  <c r="K396" i="1"/>
  <c r="A397" i="1"/>
  <c r="B397" i="1"/>
  <c r="C397" i="1"/>
  <c r="D397" i="1"/>
  <c r="E397" i="1"/>
  <c r="H397" i="1"/>
  <c r="I397" i="1"/>
  <c r="J397" i="1"/>
  <c r="K397" i="1"/>
  <c r="A484" i="1"/>
  <c r="B484" i="1"/>
  <c r="C484" i="1"/>
  <c r="D484" i="1"/>
  <c r="E484" i="1"/>
  <c r="H484" i="1"/>
  <c r="I484" i="1"/>
  <c r="J484" i="1"/>
  <c r="K484" i="1"/>
  <c r="A485" i="1"/>
  <c r="B485" i="1"/>
  <c r="C485" i="1"/>
  <c r="D485" i="1"/>
  <c r="E485" i="1"/>
  <c r="H485" i="1"/>
  <c r="I485" i="1"/>
  <c r="J485" i="1"/>
  <c r="K485" i="1"/>
  <c r="A1499" i="1"/>
  <c r="B1499" i="1"/>
  <c r="C1499" i="1"/>
  <c r="D1499" i="1"/>
  <c r="E1499" i="1"/>
  <c r="H1499" i="1"/>
  <c r="I1499" i="1"/>
  <c r="J1499" i="1"/>
  <c r="K1499" i="1"/>
  <c r="A1500" i="1"/>
  <c r="B1500" i="1"/>
  <c r="C1500" i="1"/>
  <c r="D1500" i="1"/>
  <c r="E1500" i="1"/>
  <c r="H1500" i="1"/>
  <c r="I1500" i="1"/>
  <c r="J1500" i="1"/>
  <c r="K1500" i="1"/>
  <c r="A1501" i="1"/>
  <c r="B1501" i="1"/>
  <c r="C1501" i="1"/>
  <c r="D1501" i="1"/>
  <c r="E1501" i="1"/>
  <c r="H1501" i="1"/>
  <c r="I1501" i="1"/>
  <c r="J1501" i="1"/>
  <c r="K1501" i="1"/>
  <c r="A1502" i="1"/>
  <c r="B1502" i="1"/>
  <c r="C1502" i="1"/>
  <c r="D1502" i="1"/>
  <c r="E1502" i="1"/>
  <c r="H1502" i="1"/>
  <c r="I1502" i="1"/>
  <c r="J1502" i="1"/>
  <c r="K1502" i="1"/>
  <c r="G1502" i="1" s="1" a="1"/>
  <c r="G1502" i="1" s="1"/>
  <c r="A216" i="1"/>
  <c r="B216" i="1"/>
  <c r="C216" i="1"/>
  <c r="D216" i="1"/>
  <c r="E216" i="1"/>
  <c r="H216" i="1"/>
  <c r="I216" i="1"/>
  <c r="J216" i="1"/>
  <c r="K216" i="1"/>
  <c r="A217" i="1"/>
  <c r="F217" i="1" s="1" a="1"/>
  <c r="F217" i="1" s="1"/>
  <c r="B217" i="1"/>
  <c r="C217" i="1"/>
  <c r="D217" i="1"/>
  <c r="E217" i="1"/>
  <c r="H217" i="1"/>
  <c r="I217" i="1"/>
  <c r="J217" i="1"/>
  <c r="K217" i="1"/>
  <c r="A218" i="1"/>
  <c r="B218" i="1"/>
  <c r="C218" i="1"/>
  <c r="D218" i="1"/>
  <c r="E218" i="1"/>
  <c r="H218" i="1"/>
  <c r="I218" i="1"/>
  <c r="J218" i="1"/>
  <c r="K218" i="1"/>
  <c r="A259" i="1"/>
  <c r="B259" i="1"/>
  <c r="C259" i="1"/>
  <c r="D259" i="1"/>
  <c r="E259" i="1"/>
  <c r="H259" i="1"/>
  <c r="I259" i="1"/>
  <c r="J259" i="1"/>
  <c r="K259" i="1"/>
  <c r="A260" i="1"/>
  <c r="B260" i="1"/>
  <c r="C260" i="1"/>
  <c r="D260" i="1"/>
  <c r="E260" i="1"/>
  <c r="H260" i="1"/>
  <c r="I260" i="1"/>
  <c r="J260" i="1"/>
  <c r="K260" i="1"/>
  <c r="A261" i="1"/>
  <c r="B261" i="1"/>
  <c r="C261" i="1"/>
  <c r="D261" i="1"/>
  <c r="E261" i="1"/>
  <c r="H261" i="1"/>
  <c r="I261" i="1"/>
  <c r="J261" i="1"/>
  <c r="K261" i="1"/>
  <c r="A262" i="1"/>
  <c r="B262" i="1"/>
  <c r="C262" i="1"/>
  <c r="D262" i="1"/>
  <c r="E262" i="1"/>
  <c r="H262" i="1"/>
  <c r="I262" i="1"/>
  <c r="J262" i="1"/>
  <c r="K262" i="1"/>
  <c r="A263" i="1"/>
  <c r="B263" i="1"/>
  <c r="C263" i="1"/>
  <c r="D263" i="1"/>
  <c r="E263" i="1"/>
  <c r="H263" i="1"/>
  <c r="I263" i="1"/>
  <c r="J263" i="1"/>
  <c r="K263" i="1"/>
  <c r="A264" i="1"/>
  <c r="B264" i="1"/>
  <c r="C264" i="1"/>
  <c r="D264" i="1"/>
  <c r="E264" i="1"/>
  <c r="H264" i="1"/>
  <c r="I264" i="1"/>
  <c r="J264" i="1"/>
  <c r="K264" i="1"/>
  <c r="A265" i="1"/>
  <c r="G265" i="1" s="1" a="1"/>
  <c r="G265" i="1" s="1"/>
  <c r="B265" i="1"/>
  <c r="C265" i="1"/>
  <c r="D265" i="1"/>
  <c r="E265" i="1"/>
  <c r="H265" i="1"/>
  <c r="I265" i="1"/>
  <c r="J265" i="1"/>
  <c r="K265" i="1"/>
  <c r="A329" i="1"/>
  <c r="B329" i="1"/>
  <c r="C329" i="1"/>
  <c r="D329" i="1"/>
  <c r="E329" i="1"/>
  <c r="H329" i="1"/>
  <c r="I329" i="1"/>
  <c r="J329" i="1"/>
  <c r="K329" i="1"/>
  <c r="A330" i="1"/>
  <c r="B330" i="1"/>
  <c r="C330" i="1"/>
  <c r="D330" i="1"/>
  <c r="E330" i="1"/>
  <c r="H330" i="1"/>
  <c r="I330" i="1"/>
  <c r="J330" i="1"/>
  <c r="K330" i="1"/>
  <c r="A406" i="1"/>
  <c r="B406" i="1"/>
  <c r="C406" i="1"/>
  <c r="D406" i="1"/>
  <c r="E406" i="1"/>
  <c r="H406" i="1"/>
  <c r="I406" i="1"/>
  <c r="J406" i="1"/>
  <c r="K406" i="1"/>
  <c r="A407" i="1"/>
  <c r="B407" i="1"/>
  <c r="C407" i="1"/>
  <c r="D407" i="1"/>
  <c r="E407" i="1"/>
  <c r="H407" i="1"/>
  <c r="I407" i="1"/>
  <c r="J407" i="1"/>
  <c r="K407" i="1"/>
  <c r="A489" i="1"/>
  <c r="B489" i="1"/>
  <c r="C489" i="1"/>
  <c r="D489" i="1"/>
  <c r="E489" i="1"/>
  <c r="H489" i="1"/>
  <c r="I489" i="1"/>
  <c r="J489" i="1"/>
  <c r="K489" i="1"/>
  <c r="A490" i="1"/>
  <c r="B490" i="1"/>
  <c r="C490" i="1"/>
  <c r="D490" i="1"/>
  <c r="E490" i="1"/>
  <c r="H490" i="1"/>
  <c r="I490" i="1"/>
  <c r="J490" i="1"/>
  <c r="K490" i="1"/>
  <c r="A491" i="1"/>
  <c r="B491" i="1"/>
  <c r="C491" i="1"/>
  <c r="D491" i="1"/>
  <c r="E491" i="1"/>
  <c r="H491" i="1"/>
  <c r="I491" i="1"/>
  <c r="J491" i="1"/>
  <c r="K491" i="1"/>
  <c r="A580" i="1"/>
  <c r="F580" i="1" s="1" a="1"/>
  <c r="F580" i="1" s="1"/>
  <c r="B580" i="1"/>
  <c r="C580" i="1"/>
  <c r="D580" i="1"/>
  <c r="E580" i="1"/>
  <c r="H580" i="1"/>
  <c r="I580" i="1"/>
  <c r="J580" i="1"/>
  <c r="K580" i="1"/>
  <c r="A581" i="1"/>
  <c r="B581" i="1"/>
  <c r="C581" i="1"/>
  <c r="D581" i="1"/>
  <c r="E581" i="1"/>
  <c r="H581" i="1"/>
  <c r="I581" i="1"/>
  <c r="J581" i="1"/>
  <c r="K581" i="1"/>
  <c r="A582" i="1"/>
  <c r="G582" i="1" s="1" a="1"/>
  <c r="G582" i="1" s="1"/>
  <c r="B582" i="1"/>
  <c r="C582" i="1"/>
  <c r="D582" i="1"/>
  <c r="E582" i="1"/>
  <c r="H582" i="1"/>
  <c r="I582" i="1"/>
  <c r="J582" i="1"/>
  <c r="K582" i="1"/>
  <c r="A583" i="1"/>
  <c r="B583" i="1"/>
  <c r="C583" i="1"/>
  <c r="D583" i="1"/>
  <c r="E583" i="1"/>
  <c r="H583" i="1"/>
  <c r="I583" i="1"/>
  <c r="J583" i="1"/>
  <c r="K583" i="1"/>
  <c r="A486" i="1"/>
  <c r="B486" i="1"/>
  <c r="C486" i="1"/>
  <c r="D486" i="1"/>
  <c r="E486" i="1"/>
  <c r="H486" i="1"/>
  <c r="I486" i="1"/>
  <c r="J486" i="1"/>
  <c r="K486" i="1"/>
  <c r="A570" i="1"/>
  <c r="B570" i="1"/>
  <c r="C570" i="1"/>
  <c r="D570" i="1"/>
  <c r="E570" i="1"/>
  <c r="H570" i="1"/>
  <c r="I570" i="1"/>
  <c r="J570" i="1"/>
  <c r="K570" i="1"/>
  <c r="A571" i="1"/>
  <c r="B571" i="1"/>
  <c r="C571" i="1"/>
  <c r="D571" i="1"/>
  <c r="E571" i="1"/>
  <c r="H571" i="1"/>
  <c r="I571" i="1"/>
  <c r="J571" i="1"/>
  <c r="K571" i="1"/>
  <c r="A572" i="1"/>
  <c r="B572" i="1"/>
  <c r="C572" i="1"/>
  <c r="D572" i="1"/>
  <c r="E572" i="1"/>
  <c r="H572" i="1"/>
  <c r="I572" i="1"/>
  <c r="J572" i="1"/>
  <c r="K572" i="1"/>
  <c r="A573" i="1"/>
  <c r="B573" i="1"/>
  <c r="C573" i="1"/>
  <c r="D573" i="1"/>
  <c r="E573" i="1"/>
  <c r="H573" i="1"/>
  <c r="I573" i="1"/>
  <c r="J573" i="1"/>
  <c r="K573" i="1"/>
  <c r="A574" i="1"/>
  <c r="B574" i="1"/>
  <c r="C574" i="1"/>
  <c r="D574" i="1"/>
  <c r="E574" i="1"/>
  <c r="H574" i="1"/>
  <c r="I574" i="1"/>
  <c r="J574" i="1"/>
  <c r="K574" i="1"/>
  <c r="A575" i="1"/>
  <c r="B575" i="1"/>
  <c r="C575" i="1"/>
  <c r="D575" i="1"/>
  <c r="E575" i="1"/>
  <c r="H575" i="1"/>
  <c r="I575" i="1"/>
  <c r="J575" i="1"/>
  <c r="K575" i="1"/>
  <c r="A576" i="1"/>
  <c r="B576" i="1"/>
  <c r="C576" i="1"/>
  <c r="D576" i="1"/>
  <c r="E576" i="1"/>
  <c r="H576" i="1"/>
  <c r="I576" i="1"/>
  <c r="J576" i="1"/>
  <c r="K576" i="1"/>
  <c r="A665" i="1"/>
  <c r="B665" i="1"/>
  <c r="C665" i="1"/>
  <c r="D665" i="1"/>
  <c r="E665" i="1"/>
  <c r="H665" i="1"/>
  <c r="I665" i="1"/>
  <c r="J665" i="1"/>
  <c r="K665" i="1"/>
  <c r="A1650" i="1"/>
  <c r="G1650" i="1" s="1" a="1"/>
  <c r="G1650" i="1" s="1"/>
  <c r="B1650" i="1"/>
  <c r="C1650" i="1"/>
  <c r="D1650" i="1"/>
  <c r="E1650" i="1"/>
  <c r="H1650" i="1"/>
  <c r="I1650" i="1"/>
  <c r="J1650" i="1"/>
  <c r="K1650" i="1"/>
  <c r="A1651" i="1"/>
  <c r="B1651" i="1"/>
  <c r="C1651" i="1"/>
  <c r="D1651" i="1"/>
  <c r="E1651" i="1"/>
  <c r="H1651" i="1"/>
  <c r="I1651" i="1"/>
  <c r="J1651" i="1"/>
  <c r="K1651" i="1"/>
  <c r="A1527" i="1"/>
  <c r="B1527" i="1"/>
  <c r="C1527" i="1"/>
  <c r="D1527" i="1"/>
  <c r="E1527" i="1"/>
  <c r="H1527" i="1"/>
  <c r="I1527" i="1"/>
  <c r="J1527" i="1"/>
  <c r="K1527" i="1"/>
  <c r="A1528" i="1"/>
  <c r="B1528" i="1"/>
  <c r="C1528" i="1"/>
  <c r="D1528" i="1"/>
  <c r="E1528" i="1"/>
  <c r="H1528" i="1"/>
  <c r="I1528" i="1"/>
  <c r="J1528" i="1"/>
  <c r="K1528" i="1"/>
  <c r="A1529" i="1"/>
  <c r="B1529" i="1"/>
  <c r="C1529" i="1"/>
  <c r="D1529" i="1"/>
  <c r="E1529" i="1"/>
  <c r="H1529" i="1"/>
  <c r="I1529" i="1"/>
  <c r="J1529" i="1"/>
  <c r="K1529" i="1"/>
  <c r="A1530" i="1"/>
  <c r="B1530" i="1"/>
  <c r="C1530" i="1"/>
  <c r="D1530" i="1"/>
  <c r="E1530" i="1"/>
  <c r="H1530" i="1"/>
  <c r="I1530" i="1"/>
  <c r="J1530" i="1"/>
  <c r="K1530" i="1"/>
  <c r="A1531" i="1"/>
  <c r="B1531" i="1"/>
  <c r="C1531" i="1"/>
  <c r="D1531" i="1"/>
  <c r="E1531" i="1"/>
  <c r="H1531" i="1"/>
  <c r="I1531" i="1"/>
  <c r="J1531" i="1"/>
  <c r="K1531" i="1"/>
  <c r="A1532" i="1"/>
  <c r="B1532" i="1"/>
  <c r="C1532" i="1"/>
  <c r="D1532" i="1"/>
  <c r="E1532" i="1"/>
  <c r="H1532" i="1"/>
  <c r="I1532" i="1"/>
  <c r="J1532" i="1"/>
  <c r="K1532" i="1"/>
  <c r="A1535" i="1"/>
  <c r="B1535" i="1"/>
  <c r="C1535" i="1"/>
  <c r="D1535" i="1"/>
  <c r="E1535" i="1"/>
  <c r="H1535" i="1"/>
  <c r="I1535" i="1"/>
  <c r="J1535" i="1"/>
  <c r="K1535" i="1"/>
  <c r="A1536" i="1"/>
  <c r="B1536" i="1"/>
  <c r="C1536" i="1"/>
  <c r="D1536" i="1"/>
  <c r="E1536" i="1"/>
  <c r="H1536" i="1"/>
  <c r="I1536" i="1"/>
  <c r="J1536" i="1"/>
  <c r="K1536" i="1"/>
  <c r="A1537" i="1"/>
  <c r="B1537" i="1"/>
  <c r="C1537" i="1"/>
  <c r="D1537" i="1"/>
  <c r="E1537" i="1"/>
  <c r="H1537" i="1"/>
  <c r="I1537" i="1"/>
  <c r="J1537" i="1"/>
  <c r="K1537" i="1"/>
  <c r="A1538" i="1"/>
  <c r="B1538" i="1"/>
  <c r="C1538" i="1"/>
  <c r="D1538" i="1"/>
  <c r="E1538" i="1"/>
  <c r="H1538" i="1"/>
  <c r="I1538" i="1"/>
  <c r="J1538" i="1"/>
  <c r="K1538" i="1"/>
  <c r="A1539" i="1"/>
  <c r="B1539" i="1"/>
  <c r="C1539" i="1"/>
  <c r="D1539" i="1"/>
  <c r="E1539" i="1"/>
  <c r="H1539" i="1"/>
  <c r="I1539" i="1"/>
  <c r="J1539" i="1"/>
  <c r="K1539" i="1"/>
  <c r="A1540" i="1"/>
  <c r="B1540" i="1"/>
  <c r="C1540" i="1"/>
  <c r="D1540" i="1"/>
  <c r="E1540" i="1"/>
  <c r="H1540" i="1"/>
  <c r="I1540" i="1"/>
  <c r="J1540" i="1"/>
  <c r="K1540" i="1"/>
  <c r="A1541" i="1"/>
  <c r="B1541" i="1"/>
  <c r="C1541" i="1"/>
  <c r="D1541" i="1"/>
  <c r="E1541" i="1"/>
  <c r="H1541" i="1"/>
  <c r="I1541" i="1"/>
  <c r="J1541" i="1"/>
  <c r="K1541" i="1"/>
  <c r="A1542" i="1"/>
  <c r="B1542" i="1"/>
  <c r="C1542" i="1"/>
  <c r="D1542" i="1"/>
  <c r="E1542" i="1"/>
  <c r="H1542" i="1"/>
  <c r="I1542" i="1"/>
  <c r="J1542" i="1"/>
  <c r="K1542" i="1"/>
  <c r="A1543" i="1"/>
  <c r="B1543" i="1"/>
  <c r="C1543" i="1"/>
  <c r="D1543" i="1"/>
  <c r="E1543" i="1"/>
  <c r="H1543" i="1"/>
  <c r="I1543" i="1"/>
  <c r="J1543" i="1"/>
  <c r="K1543" i="1"/>
  <c r="A1544" i="1"/>
  <c r="B1544" i="1"/>
  <c r="C1544" i="1"/>
  <c r="D1544" i="1"/>
  <c r="E1544" i="1"/>
  <c r="H1544" i="1"/>
  <c r="I1544" i="1"/>
  <c r="J1544" i="1"/>
  <c r="K1544" i="1"/>
  <c r="A1545" i="1"/>
  <c r="B1545" i="1"/>
  <c r="C1545" i="1"/>
  <c r="D1545" i="1"/>
  <c r="E1545" i="1"/>
  <c r="H1545" i="1"/>
  <c r="I1545" i="1"/>
  <c r="J1545" i="1"/>
  <c r="K1545" i="1"/>
  <c r="A1546" i="1"/>
  <c r="B1546" i="1"/>
  <c r="C1546" i="1"/>
  <c r="D1546" i="1"/>
  <c r="E1546" i="1"/>
  <c r="H1546" i="1"/>
  <c r="I1546" i="1"/>
  <c r="J1546" i="1"/>
  <c r="F1546" i="1" s="1" a="1"/>
  <c r="F1546" i="1" s="1"/>
  <c r="K1546" i="1"/>
  <c r="A1547" i="1"/>
  <c r="B1547" i="1"/>
  <c r="C1547" i="1"/>
  <c r="D1547" i="1"/>
  <c r="E1547" i="1"/>
  <c r="H1547" i="1"/>
  <c r="I1547" i="1"/>
  <c r="J1547" i="1"/>
  <c r="K1547" i="1"/>
  <c r="A1548" i="1"/>
  <c r="B1548" i="1"/>
  <c r="C1548" i="1"/>
  <c r="D1548" i="1"/>
  <c r="E1548" i="1"/>
  <c r="H1548" i="1"/>
  <c r="I1548" i="1"/>
  <c r="J1548" i="1"/>
  <c r="K1548" i="1"/>
  <c r="A1549" i="1"/>
  <c r="B1549" i="1"/>
  <c r="C1549" i="1"/>
  <c r="D1549" i="1"/>
  <c r="E1549" i="1"/>
  <c r="H1549" i="1"/>
  <c r="I1549" i="1"/>
  <c r="J1549" i="1"/>
  <c r="K1549" i="1"/>
  <c r="A1550" i="1"/>
  <c r="B1550" i="1"/>
  <c r="C1550" i="1"/>
  <c r="D1550" i="1"/>
  <c r="E1550" i="1"/>
  <c r="H1550" i="1"/>
  <c r="I1550" i="1"/>
  <c r="J1550" i="1"/>
  <c r="K1550" i="1"/>
  <c r="A1551" i="1"/>
  <c r="B1551" i="1"/>
  <c r="C1551" i="1"/>
  <c r="D1551" i="1"/>
  <c r="E1551" i="1"/>
  <c r="H1551" i="1"/>
  <c r="I1551" i="1"/>
  <c r="J1551" i="1"/>
  <c r="K1551" i="1"/>
  <c r="A1552" i="1"/>
  <c r="B1552" i="1"/>
  <c r="C1552" i="1"/>
  <c r="D1552" i="1"/>
  <c r="E1552" i="1"/>
  <c r="H1552" i="1"/>
  <c r="I1552" i="1"/>
  <c r="J1552" i="1"/>
  <c r="K1552" i="1"/>
  <c r="A1553" i="1"/>
  <c r="B1553" i="1"/>
  <c r="C1553" i="1"/>
  <c r="D1553" i="1"/>
  <c r="E1553" i="1"/>
  <c r="H1553" i="1"/>
  <c r="I1553" i="1"/>
  <c r="J1553" i="1"/>
  <c r="K1553" i="1"/>
  <c r="A1554" i="1"/>
  <c r="B1554" i="1"/>
  <c r="C1554" i="1"/>
  <c r="D1554" i="1"/>
  <c r="E1554" i="1"/>
  <c r="H1554" i="1"/>
  <c r="I1554" i="1"/>
  <c r="J1554" i="1"/>
  <c r="K1554" i="1"/>
  <c r="A1555" i="1"/>
  <c r="B1555" i="1"/>
  <c r="C1555" i="1"/>
  <c r="D1555" i="1"/>
  <c r="E1555" i="1"/>
  <c r="H1555" i="1"/>
  <c r="I1555" i="1"/>
  <c r="J1555" i="1"/>
  <c r="K1555" i="1"/>
  <c r="A1556" i="1"/>
  <c r="F1556" i="1" s="1" a="1"/>
  <c r="F1556" i="1" s="1"/>
  <c r="B1556" i="1"/>
  <c r="C1556" i="1"/>
  <c r="D1556" i="1"/>
  <c r="E1556" i="1"/>
  <c r="H1556" i="1"/>
  <c r="I1556" i="1"/>
  <c r="J1556" i="1"/>
  <c r="K1556" i="1"/>
  <c r="A1557" i="1"/>
  <c r="B1557" i="1"/>
  <c r="C1557" i="1"/>
  <c r="D1557" i="1"/>
  <c r="E1557" i="1"/>
  <c r="H1557" i="1"/>
  <c r="I1557" i="1"/>
  <c r="J1557" i="1"/>
  <c r="K1557" i="1"/>
  <c r="A1558" i="1"/>
  <c r="B1558" i="1"/>
  <c r="C1558" i="1"/>
  <c r="D1558" i="1"/>
  <c r="E1558" i="1"/>
  <c r="H1558" i="1"/>
  <c r="I1558" i="1"/>
  <c r="J1558" i="1"/>
  <c r="K1558" i="1"/>
  <c r="A1559" i="1"/>
  <c r="G1559" i="1" s="1" a="1"/>
  <c r="G1559" i="1" s="1"/>
  <c r="B1559" i="1"/>
  <c r="C1559" i="1"/>
  <c r="D1559" i="1"/>
  <c r="E1559" i="1"/>
  <c r="H1559" i="1"/>
  <c r="I1559" i="1"/>
  <c r="J1559" i="1"/>
  <c r="K1559" i="1"/>
  <c r="A1560" i="1"/>
  <c r="B1560" i="1"/>
  <c r="C1560" i="1"/>
  <c r="D1560" i="1"/>
  <c r="E1560" i="1"/>
  <c r="H1560" i="1"/>
  <c r="I1560" i="1"/>
  <c r="J1560" i="1"/>
  <c r="K1560" i="1"/>
  <c r="G1560" i="1" s="1" a="1"/>
  <c r="G1560" i="1" s="1"/>
  <c r="A1561" i="1"/>
  <c r="B1561" i="1"/>
  <c r="C1561" i="1"/>
  <c r="D1561" i="1"/>
  <c r="E1561" i="1"/>
  <c r="H1561" i="1"/>
  <c r="I1561" i="1"/>
  <c r="J1561" i="1"/>
  <c r="K1561" i="1"/>
  <c r="A1562" i="1"/>
  <c r="B1562" i="1"/>
  <c r="C1562" i="1"/>
  <c r="D1562" i="1"/>
  <c r="E1562" i="1"/>
  <c r="H1562" i="1"/>
  <c r="I1562" i="1"/>
  <c r="J1562" i="1"/>
  <c r="K1562" i="1"/>
  <c r="A1563" i="1"/>
  <c r="B1563" i="1"/>
  <c r="C1563" i="1"/>
  <c r="D1563" i="1"/>
  <c r="E1563" i="1"/>
  <c r="H1563" i="1"/>
  <c r="I1563" i="1"/>
  <c r="J1563" i="1"/>
  <c r="K1563" i="1"/>
  <c r="A1564" i="1"/>
  <c r="B1564" i="1"/>
  <c r="C1564" i="1"/>
  <c r="D1564" i="1"/>
  <c r="E1564" i="1"/>
  <c r="H1564" i="1"/>
  <c r="I1564" i="1"/>
  <c r="J1564" i="1"/>
  <c r="K1564" i="1"/>
  <c r="A1565" i="1"/>
  <c r="B1565" i="1"/>
  <c r="C1565" i="1"/>
  <c r="D1565" i="1"/>
  <c r="E1565" i="1"/>
  <c r="H1565" i="1"/>
  <c r="I1565" i="1"/>
  <c r="J1565" i="1"/>
  <c r="K1565" i="1"/>
  <c r="A1566" i="1"/>
  <c r="B1566" i="1"/>
  <c r="C1566" i="1"/>
  <c r="D1566" i="1"/>
  <c r="E1566" i="1"/>
  <c r="H1566" i="1"/>
  <c r="I1566" i="1"/>
  <c r="J1566" i="1"/>
  <c r="K1566" i="1"/>
  <c r="A1580" i="1"/>
  <c r="B1580" i="1"/>
  <c r="C1580" i="1"/>
  <c r="D1580" i="1"/>
  <c r="E1580" i="1"/>
  <c r="H1580" i="1"/>
  <c r="I1580" i="1"/>
  <c r="J1580" i="1"/>
  <c r="K1580" i="1"/>
  <c r="A1581" i="1"/>
  <c r="B1581" i="1"/>
  <c r="C1581" i="1"/>
  <c r="D1581" i="1"/>
  <c r="E1581" i="1"/>
  <c r="H1581" i="1"/>
  <c r="I1581" i="1"/>
  <c r="J1581" i="1"/>
  <c r="K1581" i="1"/>
  <c r="A1582" i="1"/>
  <c r="B1582" i="1"/>
  <c r="C1582" i="1"/>
  <c r="D1582" i="1"/>
  <c r="E1582" i="1"/>
  <c r="G1582" i="1" a="1"/>
  <c r="G1582" i="1" s="1"/>
  <c r="H1582" i="1"/>
  <c r="I1582" i="1"/>
  <c r="J1582" i="1"/>
  <c r="K1582" i="1"/>
  <c r="A1567" i="1"/>
  <c r="B1567" i="1"/>
  <c r="C1567" i="1"/>
  <c r="D1567" i="1"/>
  <c r="E1567" i="1"/>
  <c r="H1567" i="1"/>
  <c r="I1567" i="1"/>
  <c r="J1567" i="1"/>
  <c r="K1567" i="1"/>
  <c r="A1568" i="1"/>
  <c r="B1568" i="1"/>
  <c r="C1568" i="1"/>
  <c r="D1568" i="1"/>
  <c r="E1568" i="1"/>
  <c r="H1568" i="1"/>
  <c r="I1568" i="1"/>
  <c r="J1568" i="1"/>
  <c r="K1568" i="1"/>
  <c r="A1569" i="1"/>
  <c r="B1569" i="1"/>
  <c r="C1569" i="1"/>
  <c r="D1569" i="1"/>
  <c r="E1569" i="1"/>
  <c r="H1569" i="1"/>
  <c r="I1569" i="1"/>
  <c r="J1569" i="1"/>
  <c r="K1569" i="1"/>
  <c r="A1570" i="1"/>
  <c r="B1570" i="1"/>
  <c r="C1570" i="1"/>
  <c r="D1570" i="1"/>
  <c r="E1570" i="1"/>
  <c r="H1570" i="1"/>
  <c r="I1570" i="1"/>
  <c r="J1570" i="1"/>
  <c r="K1570" i="1"/>
  <c r="A1571" i="1"/>
  <c r="B1571" i="1"/>
  <c r="C1571" i="1"/>
  <c r="D1571" i="1"/>
  <c r="E1571" i="1"/>
  <c r="H1571" i="1"/>
  <c r="I1571" i="1"/>
  <c r="J1571" i="1"/>
  <c r="K1571" i="1"/>
  <c r="A1572" i="1"/>
  <c r="B1572" i="1"/>
  <c r="C1572" i="1"/>
  <c r="D1572" i="1"/>
  <c r="E1572" i="1"/>
  <c r="H1572" i="1"/>
  <c r="I1572" i="1"/>
  <c r="J1572" i="1"/>
  <c r="K1572" i="1"/>
  <c r="A1573" i="1"/>
  <c r="B1573" i="1"/>
  <c r="C1573" i="1"/>
  <c r="D1573" i="1"/>
  <c r="E1573" i="1"/>
  <c r="H1573" i="1"/>
  <c r="I1573" i="1"/>
  <c r="J1573" i="1"/>
  <c r="K1573" i="1"/>
  <c r="A1574" i="1"/>
  <c r="B1574" i="1"/>
  <c r="C1574" i="1"/>
  <c r="D1574" i="1"/>
  <c r="E1574" i="1"/>
  <c r="H1574" i="1"/>
  <c r="I1574" i="1"/>
  <c r="J1574" i="1"/>
  <c r="K1574" i="1"/>
  <c r="A1575" i="1"/>
  <c r="B1575" i="1"/>
  <c r="C1575" i="1"/>
  <c r="D1575" i="1"/>
  <c r="E1575" i="1"/>
  <c r="H1575" i="1"/>
  <c r="I1575" i="1"/>
  <c r="J1575" i="1"/>
  <c r="K1575" i="1"/>
  <c r="A1589" i="1"/>
  <c r="B1589" i="1"/>
  <c r="C1589" i="1"/>
  <c r="D1589" i="1"/>
  <c r="E1589" i="1"/>
  <c r="H1589" i="1"/>
  <c r="I1589" i="1"/>
  <c r="J1589" i="1"/>
  <c r="K1589" i="1"/>
  <c r="A1590" i="1"/>
  <c r="B1590" i="1"/>
  <c r="C1590" i="1"/>
  <c r="D1590" i="1"/>
  <c r="E1590" i="1"/>
  <c r="H1590" i="1"/>
  <c r="I1590" i="1"/>
  <c r="J1590" i="1"/>
  <c r="K1590" i="1"/>
  <c r="A1591" i="1"/>
  <c r="B1591" i="1"/>
  <c r="C1591" i="1"/>
  <c r="D1591" i="1"/>
  <c r="E1591" i="1"/>
  <c r="H1591" i="1"/>
  <c r="I1591" i="1"/>
  <c r="J1591" i="1"/>
  <c r="K1591" i="1"/>
  <c r="A1592" i="1"/>
  <c r="G1592" i="1" s="1" a="1"/>
  <c r="G1592" i="1" s="1"/>
  <c r="B1592" i="1"/>
  <c r="C1592" i="1"/>
  <c r="D1592" i="1"/>
  <c r="E1592" i="1"/>
  <c r="H1592" i="1"/>
  <c r="I1592" i="1"/>
  <c r="J1592" i="1"/>
  <c r="K1592" i="1"/>
  <c r="A1593" i="1"/>
  <c r="B1593" i="1"/>
  <c r="C1593" i="1"/>
  <c r="D1593" i="1"/>
  <c r="E1593" i="1"/>
  <c r="H1593" i="1"/>
  <c r="I1593" i="1"/>
  <c r="J1593" i="1"/>
  <c r="K1593" i="1"/>
  <c r="A1800" i="1"/>
  <c r="B1800" i="1"/>
  <c r="C1800" i="1"/>
  <c r="D1800" i="1"/>
  <c r="E1800" i="1"/>
  <c r="H1800" i="1"/>
  <c r="I1800" i="1"/>
  <c r="J1800" i="1"/>
  <c r="K1800" i="1"/>
  <c r="A1801" i="1"/>
  <c r="G1801" i="1" s="1" a="1"/>
  <c r="G1801" i="1" s="1"/>
  <c r="B1801" i="1"/>
  <c r="C1801" i="1"/>
  <c r="D1801" i="1"/>
  <c r="E1801" i="1"/>
  <c r="F1801" i="1" a="1"/>
  <c r="F1801" i="1" s="1"/>
  <c r="H1801" i="1"/>
  <c r="I1801" i="1"/>
  <c r="J1801" i="1"/>
  <c r="K1801" i="1"/>
  <c r="A1509" i="1"/>
  <c r="B1509" i="1"/>
  <c r="C1509" i="1"/>
  <c r="D1509" i="1"/>
  <c r="E1509" i="1"/>
  <c r="H1509" i="1"/>
  <c r="I1509" i="1"/>
  <c r="J1509" i="1"/>
  <c r="K1509" i="1"/>
  <c r="A1510" i="1"/>
  <c r="B1510" i="1"/>
  <c r="C1510" i="1"/>
  <c r="D1510" i="1"/>
  <c r="E1510" i="1"/>
  <c r="H1510" i="1"/>
  <c r="I1510" i="1"/>
  <c r="J1510" i="1"/>
  <c r="K1510" i="1"/>
  <c r="A1523" i="1"/>
  <c r="B1523" i="1"/>
  <c r="C1523" i="1"/>
  <c r="D1523" i="1"/>
  <c r="E1523" i="1"/>
  <c r="H1523" i="1"/>
  <c r="I1523" i="1"/>
  <c r="J1523" i="1"/>
  <c r="K1523" i="1"/>
  <c r="A1524" i="1"/>
  <c r="B1524" i="1"/>
  <c r="C1524" i="1"/>
  <c r="D1524" i="1"/>
  <c r="E1524" i="1"/>
  <c r="H1524" i="1"/>
  <c r="I1524" i="1"/>
  <c r="J1524" i="1"/>
  <c r="K1524" i="1"/>
  <c r="A1525" i="1"/>
  <c r="B1525" i="1"/>
  <c r="C1525" i="1"/>
  <c r="D1525" i="1"/>
  <c r="E1525" i="1"/>
  <c r="H1525" i="1"/>
  <c r="I1525" i="1"/>
  <c r="J1525" i="1"/>
  <c r="K1525" i="1"/>
  <c r="A1526" i="1"/>
  <c r="B1526" i="1"/>
  <c r="C1526" i="1"/>
  <c r="D1526" i="1"/>
  <c r="E1526" i="1"/>
  <c r="H1526" i="1"/>
  <c r="I1526" i="1"/>
  <c r="J1526" i="1"/>
  <c r="K1526" i="1"/>
  <c r="A1533" i="1"/>
  <c r="B1533" i="1"/>
  <c r="C1533" i="1"/>
  <c r="D1533" i="1"/>
  <c r="E1533" i="1"/>
  <c r="H1533" i="1"/>
  <c r="I1533" i="1"/>
  <c r="J1533" i="1"/>
  <c r="K1533" i="1"/>
  <c r="A1534" i="1"/>
  <c r="B1534" i="1"/>
  <c r="C1534" i="1"/>
  <c r="D1534" i="1"/>
  <c r="E1534" i="1"/>
  <c r="H1534" i="1"/>
  <c r="I1534" i="1"/>
  <c r="J1534" i="1"/>
  <c r="K1534" i="1"/>
  <c r="A1586" i="1"/>
  <c r="B1586" i="1"/>
  <c r="C1586" i="1"/>
  <c r="D1586" i="1"/>
  <c r="E1586" i="1"/>
  <c r="H1586" i="1"/>
  <c r="I1586" i="1"/>
  <c r="J1586" i="1"/>
  <c r="K1586" i="1"/>
  <c r="A1587" i="1"/>
  <c r="B1587" i="1"/>
  <c r="C1587" i="1"/>
  <c r="D1587" i="1"/>
  <c r="E1587" i="1"/>
  <c r="H1587" i="1"/>
  <c r="I1587" i="1"/>
  <c r="J1587" i="1"/>
  <c r="K1587" i="1"/>
  <c r="A1588" i="1"/>
  <c r="B1588" i="1"/>
  <c r="C1588" i="1"/>
  <c r="D1588" i="1"/>
  <c r="E1588" i="1"/>
  <c r="H1588" i="1"/>
  <c r="I1588" i="1"/>
  <c r="J1588" i="1"/>
  <c r="K1588" i="1"/>
  <c r="A1576" i="1"/>
  <c r="B1576" i="1"/>
  <c r="C1576" i="1"/>
  <c r="D1576" i="1"/>
  <c r="E1576" i="1"/>
  <c r="H1576" i="1"/>
  <c r="I1576" i="1"/>
  <c r="J1576" i="1"/>
  <c r="K1576" i="1"/>
  <c r="A1577" i="1"/>
  <c r="B1577" i="1"/>
  <c r="C1577" i="1"/>
  <c r="D1577" i="1"/>
  <c r="E1577" i="1"/>
  <c r="H1577" i="1"/>
  <c r="I1577" i="1"/>
  <c r="J1577" i="1"/>
  <c r="K1577" i="1"/>
  <c r="A1578" i="1"/>
  <c r="B1578" i="1"/>
  <c r="C1578" i="1"/>
  <c r="D1578" i="1"/>
  <c r="E1578" i="1"/>
  <c r="H1578" i="1"/>
  <c r="I1578" i="1"/>
  <c r="J1578" i="1"/>
  <c r="K1578" i="1"/>
  <c r="A1579" i="1"/>
  <c r="B1579" i="1"/>
  <c r="C1579" i="1"/>
  <c r="D1579" i="1"/>
  <c r="E1579" i="1"/>
  <c r="H1579" i="1"/>
  <c r="I1579" i="1"/>
  <c r="J1579" i="1"/>
  <c r="K1579" i="1"/>
  <c r="A1595" i="1"/>
  <c r="B1595" i="1"/>
  <c r="C1595" i="1"/>
  <c r="D1595" i="1"/>
  <c r="E1595" i="1"/>
  <c r="H1595" i="1"/>
  <c r="I1595" i="1"/>
  <c r="J1595" i="1"/>
  <c r="K1595" i="1"/>
  <c r="A1596" i="1"/>
  <c r="B1596" i="1"/>
  <c r="C1596" i="1"/>
  <c r="D1596" i="1"/>
  <c r="E1596" i="1"/>
  <c r="H1596" i="1"/>
  <c r="I1596" i="1"/>
  <c r="J1596" i="1"/>
  <c r="K1596" i="1"/>
  <c r="A1597" i="1"/>
  <c r="B1597" i="1"/>
  <c r="C1597" i="1"/>
  <c r="D1597" i="1"/>
  <c r="E1597" i="1"/>
  <c r="H1597" i="1"/>
  <c r="I1597" i="1"/>
  <c r="J1597" i="1"/>
  <c r="K1597" i="1"/>
  <c r="A1598" i="1"/>
  <c r="B1598" i="1"/>
  <c r="C1598" i="1"/>
  <c r="D1598" i="1"/>
  <c r="E1598" i="1"/>
  <c r="H1598" i="1"/>
  <c r="I1598" i="1"/>
  <c r="J1598" i="1"/>
  <c r="F1598" i="1" s="1" a="1"/>
  <c r="F1598" i="1" s="1"/>
  <c r="K1598" i="1"/>
  <c r="A1599" i="1"/>
  <c r="B1599" i="1"/>
  <c r="C1599" i="1"/>
  <c r="D1599" i="1"/>
  <c r="E1599" i="1"/>
  <c r="H1599" i="1"/>
  <c r="I1599" i="1"/>
  <c r="J1599" i="1"/>
  <c r="K1599" i="1"/>
  <c r="A1600" i="1"/>
  <c r="B1600" i="1"/>
  <c r="C1600" i="1"/>
  <c r="D1600" i="1"/>
  <c r="E1600" i="1"/>
  <c r="H1600" i="1"/>
  <c r="I1600" i="1"/>
  <c r="J1600" i="1"/>
  <c r="K1600" i="1"/>
  <c r="A1601" i="1"/>
  <c r="B1601" i="1"/>
  <c r="C1601" i="1"/>
  <c r="D1601" i="1"/>
  <c r="E1601" i="1"/>
  <c r="H1601" i="1"/>
  <c r="I1601" i="1"/>
  <c r="J1601" i="1"/>
  <c r="K1601" i="1"/>
  <c r="A1602" i="1"/>
  <c r="B1602" i="1"/>
  <c r="C1602" i="1"/>
  <c r="D1602" i="1"/>
  <c r="E1602" i="1"/>
  <c r="H1602" i="1"/>
  <c r="I1602" i="1"/>
  <c r="J1602" i="1"/>
  <c r="K1602" i="1"/>
  <c r="A1603" i="1"/>
  <c r="B1603" i="1"/>
  <c r="C1603" i="1"/>
  <c r="D1603" i="1"/>
  <c r="E1603" i="1"/>
  <c r="H1603" i="1"/>
  <c r="I1603" i="1"/>
  <c r="J1603" i="1"/>
  <c r="K1603" i="1"/>
  <c r="A1604" i="1"/>
  <c r="B1604" i="1"/>
  <c r="C1604" i="1"/>
  <c r="D1604" i="1"/>
  <c r="E1604" i="1"/>
  <c r="H1604" i="1"/>
  <c r="I1604" i="1"/>
  <c r="J1604" i="1"/>
  <c r="K1604" i="1"/>
  <c r="A1605" i="1"/>
  <c r="B1605" i="1"/>
  <c r="C1605" i="1"/>
  <c r="D1605" i="1"/>
  <c r="E1605" i="1"/>
  <c r="H1605" i="1"/>
  <c r="I1605" i="1"/>
  <c r="J1605" i="1"/>
  <c r="F1605" i="1" s="1" a="1"/>
  <c r="F1605" i="1" s="1"/>
  <c r="K1605" i="1"/>
  <c r="A1606" i="1"/>
  <c r="B1606" i="1"/>
  <c r="C1606" i="1"/>
  <c r="D1606" i="1"/>
  <c r="E1606" i="1"/>
  <c r="F1606" i="1" a="1"/>
  <c r="F1606" i="1" s="1"/>
  <c r="H1606" i="1"/>
  <c r="I1606" i="1"/>
  <c r="J1606" i="1"/>
  <c r="K1606" i="1"/>
  <c r="A1607" i="1"/>
  <c r="B1607" i="1"/>
  <c r="C1607" i="1"/>
  <c r="D1607" i="1"/>
  <c r="E1607" i="1"/>
  <c r="H1607" i="1"/>
  <c r="I1607" i="1"/>
  <c r="J1607" i="1"/>
  <c r="K1607" i="1"/>
  <c r="A1608" i="1"/>
  <c r="B1608" i="1"/>
  <c r="C1608" i="1"/>
  <c r="D1608" i="1"/>
  <c r="E1608" i="1"/>
  <c r="H1608" i="1"/>
  <c r="I1608" i="1"/>
  <c r="J1608" i="1"/>
  <c r="K1608" i="1"/>
  <c r="A1609" i="1"/>
  <c r="B1609" i="1"/>
  <c r="C1609" i="1"/>
  <c r="D1609" i="1"/>
  <c r="E1609" i="1"/>
  <c r="H1609" i="1"/>
  <c r="I1609" i="1"/>
  <c r="J1609" i="1"/>
  <c r="K1609" i="1"/>
  <c r="A1610" i="1"/>
  <c r="G1610" i="1" s="1" a="1"/>
  <c r="G1610" i="1" s="1"/>
  <c r="B1610" i="1"/>
  <c r="C1610" i="1"/>
  <c r="D1610" i="1"/>
  <c r="E1610" i="1"/>
  <c r="H1610" i="1"/>
  <c r="I1610" i="1"/>
  <c r="J1610" i="1"/>
  <c r="K1610" i="1"/>
  <c r="A1611" i="1"/>
  <c r="F1611" i="1" s="1" a="1"/>
  <c r="F1611" i="1" s="1"/>
  <c r="B1611" i="1"/>
  <c r="C1611" i="1"/>
  <c r="D1611" i="1"/>
  <c r="E1611" i="1"/>
  <c r="H1611" i="1"/>
  <c r="I1611" i="1"/>
  <c r="J1611" i="1"/>
  <c r="K1611" i="1"/>
  <c r="A1612" i="1"/>
  <c r="B1612" i="1"/>
  <c r="C1612" i="1"/>
  <c r="D1612" i="1"/>
  <c r="E1612" i="1"/>
  <c r="H1612" i="1"/>
  <c r="I1612" i="1"/>
  <c r="J1612" i="1"/>
  <c r="K1612" i="1"/>
  <c r="A1613" i="1"/>
  <c r="G1613" i="1" s="1" a="1"/>
  <c r="G1613" i="1" s="1"/>
  <c r="B1613" i="1"/>
  <c r="C1613" i="1"/>
  <c r="D1613" i="1"/>
  <c r="E1613" i="1"/>
  <c r="H1613" i="1"/>
  <c r="I1613" i="1"/>
  <c r="J1613" i="1"/>
  <c r="K1613" i="1"/>
  <c r="A1614" i="1"/>
  <c r="B1614" i="1"/>
  <c r="C1614" i="1"/>
  <c r="D1614" i="1"/>
  <c r="E1614" i="1"/>
  <c r="H1614" i="1"/>
  <c r="I1614" i="1"/>
  <c r="J1614" i="1"/>
  <c r="K1614" i="1"/>
  <c r="A1615" i="1"/>
  <c r="B1615" i="1"/>
  <c r="C1615" i="1"/>
  <c r="D1615" i="1"/>
  <c r="E1615" i="1"/>
  <c r="H1615" i="1"/>
  <c r="I1615" i="1"/>
  <c r="J1615" i="1"/>
  <c r="K1615" i="1"/>
  <c r="A1616" i="1"/>
  <c r="B1616" i="1"/>
  <c r="C1616" i="1"/>
  <c r="D1616" i="1"/>
  <c r="E1616" i="1"/>
  <c r="H1616" i="1"/>
  <c r="I1616" i="1"/>
  <c r="J1616" i="1"/>
  <c r="K1616" i="1"/>
  <c r="A1617" i="1"/>
  <c r="B1617" i="1"/>
  <c r="C1617" i="1"/>
  <c r="D1617" i="1"/>
  <c r="E1617" i="1"/>
  <c r="H1617" i="1"/>
  <c r="I1617" i="1"/>
  <c r="J1617" i="1"/>
  <c r="K1617" i="1"/>
  <c r="A1618" i="1"/>
  <c r="B1618" i="1"/>
  <c r="C1618" i="1"/>
  <c r="D1618" i="1"/>
  <c r="E1618" i="1"/>
  <c r="H1618" i="1"/>
  <c r="I1618" i="1"/>
  <c r="J1618" i="1"/>
  <c r="F1618" i="1" s="1" a="1"/>
  <c r="F1618" i="1" s="1"/>
  <c r="K1618" i="1"/>
  <c r="A1619" i="1"/>
  <c r="B1619" i="1"/>
  <c r="C1619" i="1"/>
  <c r="D1619" i="1"/>
  <c r="E1619" i="1"/>
  <c r="H1619" i="1"/>
  <c r="I1619" i="1"/>
  <c r="J1619" i="1"/>
  <c r="K1619" i="1"/>
  <c r="A1620" i="1"/>
  <c r="B1620" i="1"/>
  <c r="C1620" i="1"/>
  <c r="D1620" i="1"/>
  <c r="E1620" i="1"/>
  <c r="H1620" i="1"/>
  <c r="I1620" i="1"/>
  <c r="J1620" i="1"/>
  <c r="K1620" i="1"/>
  <c r="A1621" i="1"/>
  <c r="B1621" i="1"/>
  <c r="C1621" i="1"/>
  <c r="D1621" i="1"/>
  <c r="E1621" i="1"/>
  <c r="H1621" i="1"/>
  <c r="I1621" i="1"/>
  <c r="J1621" i="1"/>
  <c r="K1621" i="1"/>
  <c r="A1622" i="1"/>
  <c r="B1622" i="1"/>
  <c r="C1622" i="1"/>
  <c r="D1622" i="1"/>
  <c r="E1622" i="1"/>
  <c r="H1622" i="1"/>
  <c r="I1622" i="1"/>
  <c r="J1622" i="1"/>
  <c r="K1622" i="1"/>
  <c r="A1623" i="1"/>
  <c r="B1623" i="1"/>
  <c r="C1623" i="1"/>
  <c r="D1623" i="1"/>
  <c r="E1623" i="1"/>
  <c r="F1623" i="1" a="1"/>
  <c r="F1623" i="1" s="1"/>
  <c r="H1623" i="1"/>
  <c r="I1623" i="1"/>
  <c r="J1623" i="1"/>
  <c r="K1623" i="1"/>
  <c r="A1624" i="1"/>
  <c r="F1624" i="1" s="1" a="1"/>
  <c r="F1624" i="1" s="1"/>
  <c r="B1624" i="1"/>
  <c r="C1624" i="1"/>
  <c r="D1624" i="1"/>
  <c r="E1624" i="1"/>
  <c r="H1624" i="1"/>
  <c r="I1624" i="1"/>
  <c r="J1624" i="1"/>
  <c r="K1624" i="1"/>
  <c r="A1625" i="1"/>
  <c r="B1625" i="1"/>
  <c r="C1625" i="1"/>
  <c r="D1625" i="1"/>
  <c r="E1625" i="1"/>
  <c r="H1625" i="1"/>
  <c r="I1625" i="1"/>
  <c r="J1625" i="1"/>
  <c r="K1625" i="1"/>
  <c r="A1626" i="1"/>
  <c r="B1626" i="1"/>
  <c r="C1626" i="1"/>
  <c r="D1626" i="1"/>
  <c r="E1626" i="1"/>
  <c r="H1626" i="1"/>
  <c r="I1626" i="1"/>
  <c r="J1626" i="1"/>
  <c r="K1626" i="1"/>
  <c r="A1627" i="1"/>
  <c r="G1627" i="1" s="1" a="1"/>
  <c r="G1627" i="1" s="1"/>
  <c r="B1627" i="1"/>
  <c r="C1627" i="1"/>
  <c r="D1627" i="1"/>
  <c r="E1627" i="1"/>
  <c r="H1627" i="1"/>
  <c r="I1627" i="1"/>
  <c r="J1627" i="1"/>
  <c r="K1627" i="1"/>
  <c r="A1628" i="1"/>
  <c r="B1628" i="1"/>
  <c r="C1628" i="1"/>
  <c r="D1628" i="1"/>
  <c r="E1628" i="1"/>
  <c r="H1628" i="1"/>
  <c r="I1628" i="1"/>
  <c r="J1628" i="1"/>
  <c r="K1628" i="1"/>
  <c r="A1629" i="1"/>
  <c r="F1629" i="1" s="1" a="1"/>
  <c r="F1629" i="1" s="1"/>
  <c r="B1629" i="1"/>
  <c r="C1629" i="1"/>
  <c r="D1629" i="1"/>
  <c r="E1629" i="1"/>
  <c r="H1629" i="1"/>
  <c r="I1629" i="1"/>
  <c r="J1629" i="1"/>
  <c r="K1629" i="1"/>
  <c r="A1630" i="1"/>
  <c r="B1630" i="1"/>
  <c r="C1630" i="1"/>
  <c r="D1630" i="1"/>
  <c r="E1630" i="1"/>
  <c r="H1630" i="1"/>
  <c r="I1630" i="1"/>
  <c r="J1630" i="1"/>
  <c r="F1630" i="1" s="1" a="1"/>
  <c r="F1630" i="1" s="1"/>
  <c r="K1630" i="1"/>
  <c r="A1631" i="1"/>
  <c r="B1631" i="1"/>
  <c r="C1631" i="1"/>
  <c r="D1631" i="1"/>
  <c r="E1631" i="1"/>
  <c r="H1631" i="1"/>
  <c r="I1631" i="1"/>
  <c r="J1631" i="1"/>
  <c r="K1631" i="1"/>
  <c r="A1632" i="1"/>
  <c r="B1632" i="1"/>
  <c r="C1632" i="1"/>
  <c r="D1632" i="1"/>
  <c r="E1632" i="1"/>
  <c r="H1632" i="1"/>
  <c r="I1632" i="1"/>
  <c r="J1632" i="1"/>
  <c r="K1632" i="1"/>
  <c r="A1633" i="1"/>
  <c r="B1633" i="1"/>
  <c r="C1633" i="1"/>
  <c r="D1633" i="1"/>
  <c r="E1633" i="1"/>
  <c r="H1633" i="1"/>
  <c r="I1633" i="1"/>
  <c r="J1633" i="1"/>
  <c r="K1633" i="1"/>
  <c r="A1634" i="1"/>
  <c r="B1634" i="1"/>
  <c r="C1634" i="1"/>
  <c r="D1634" i="1"/>
  <c r="E1634" i="1"/>
  <c r="H1634" i="1"/>
  <c r="I1634" i="1"/>
  <c r="J1634" i="1"/>
  <c r="K1634" i="1"/>
  <c r="A1635" i="1"/>
  <c r="B1635" i="1"/>
  <c r="C1635" i="1"/>
  <c r="D1635" i="1"/>
  <c r="E1635" i="1"/>
  <c r="H1635" i="1"/>
  <c r="I1635" i="1"/>
  <c r="J1635" i="1"/>
  <c r="K1635" i="1"/>
  <c r="A1636" i="1"/>
  <c r="G1636" i="1" s="1" a="1"/>
  <c r="G1636" i="1" s="1"/>
  <c r="B1636" i="1"/>
  <c r="C1636" i="1"/>
  <c r="D1636" i="1"/>
  <c r="E1636" i="1"/>
  <c r="H1636" i="1"/>
  <c r="I1636" i="1"/>
  <c r="J1636" i="1"/>
  <c r="K1636" i="1"/>
  <c r="A666" i="1"/>
  <c r="B666" i="1"/>
  <c r="C666" i="1"/>
  <c r="D666" i="1"/>
  <c r="E666" i="1"/>
  <c r="H666" i="1"/>
  <c r="I666" i="1"/>
  <c r="J666" i="1"/>
  <c r="K666" i="1"/>
  <c r="A667" i="1"/>
  <c r="B667" i="1"/>
  <c r="C667" i="1"/>
  <c r="D667" i="1"/>
  <c r="E667" i="1"/>
  <c r="H667" i="1"/>
  <c r="I667" i="1"/>
  <c r="J667" i="1"/>
  <c r="K667" i="1"/>
  <c r="A668" i="1"/>
  <c r="B668" i="1"/>
  <c r="C668" i="1"/>
  <c r="D668" i="1"/>
  <c r="E668" i="1"/>
  <c r="H668" i="1"/>
  <c r="I668" i="1"/>
  <c r="G668" i="1" s="1" a="1"/>
  <c r="G668" i="1" s="1"/>
  <c r="J668" i="1"/>
  <c r="K668" i="1"/>
  <c r="A669" i="1"/>
  <c r="B669" i="1"/>
  <c r="C669" i="1"/>
  <c r="D669" i="1"/>
  <c r="E669" i="1"/>
  <c r="H669" i="1"/>
  <c r="I669" i="1"/>
  <c r="J669" i="1"/>
  <c r="K669" i="1"/>
  <c r="A1641" i="1"/>
  <c r="B1641" i="1"/>
  <c r="C1641" i="1"/>
  <c r="D1641" i="1"/>
  <c r="E1641" i="1"/>
  <c r="H1641" i="1"/>
  <c r="I1641" i="1"/>
  <c r="J1641" i="1"/>
  <c r="F1641" i="1" s="1" a="1"/>
  <c r="F1641" i="1" s="1"/>
  <c r="K1641" i="1"/>
  <c r="A764" i="1"/>
  <c r="B764" i="1"/>
  <c r="C764" i="1"/>
  <c r="D764" i="1"/>
  <c r="E764" i="1"/>
  <c r="H764" i="1"/>
  <c r="F764" i="1" s="1" a="1"/>
  <c r="F764" i="1" s="1"/>
  <c r="I764" i="1"/>
  <c r="J764" i="1"/>
  <c r="K764" i="1"/>
  <c r="A1643" i="1"/>
  <c r="F1643" i="1" s="1" a="1"/>
  <c r="F1643" i="1" s="1"/>
  <c r="B1643" i="1"/>
  <c r="C1643" i="1"/>
  <c r="D1643" i="1"/>
  <c r="E1643" i="1"/>
  <c r="H1643" i="1"/>
  <c r="I1643" i="1"/>
  <c r="J1643" i="1"/>
  <c r="K1643" i="1"/>
  <c r="A1644" i="1"/>
  <c r="B1644" i="1"/>
  <c r="C1644" i="1"/>
  <c r="D1644" i="1"/>
  <c r="E1644" i="1"/>
  <c r="H1644" i="1"/>
  <c r="I1644" i="1"/>
  <c r="J1644" i="1"/>
  <c r="K1644" i="1"/>
  <c r="A1645" i="1"/>
  <c r="B1645" i="1"/>
  <c r="C1645" i="1"/>
  <c r="D1645" i="1"/>
  <c r="E1645" i="1"/>
  <c r="H1645" i="1"/>
  <c r="I1645" i="1"/>
  <c r="J1645" i="1"/>
  <c r="K1645" i="1"/>
  <c r="A1646" i="1"/>
  <c r="B1646" i="1"/>
  <c r="C1646" i="1"/>
  <c r="D1646" i="1"/>
  <c r="E1646" i="1"/>
  <c r="F1646" i="1" a="1"/>
  <c r="F1646" i="1" s="1"/>
  <c r="H1646" i="1"/>
  <c r="I1646" i="1"/>
  <c r="J1646" i="1"/>
  <c r="K1646" i="1"/>
  <c r="A1647" i="1"/>
  <c r="B1647" i="1"/>
  <c r="C1647" i="1"/>
  <c r="D1647" i="1"/>
  <c r="E1647" i="1"/>
  <c r="H1647" i="1"/>
  <c r="I1647" i="1"/>
  <c r="J1647" i="1"/>
  <c r="K1647" i="1"/>
  <c r="A1648" i="1"/>
  <c r="B1648" i="1"/>
  <c r="C1648" i="1"/>
  <c r="D1648" i="1"/>
  <c r="E1648" i="1"/>
  <c r="H1648" i="1"/>
  <c r="I1648" i="1"/>
  <c r="J1648" i="1"/>
  <c r="K1648" i="1"/>
  <c r="A1649" i="1"/>
  <c r="B1649" i="1"/>
  <c r="C1649" i="1"/>
  <c r="D1649" i="1"/>
  <c r="E1649" i="1"/>
  <c r="H1649" i="1"/>
  <c r="I1649" i="1"/>
  <c r="J1649" i="1"/>
  <c r="F1649" i="1" s="1" a="1"/>
  <c r="F1649" i="1" s="1"/>
  <c r="K1649" i="1"/>
  <c r="G1649" i="1" s="1" a="1"/>
  <c r="G1649" i="1" s="1"/>
  <c r="A1652" i="1"/>
  <c r="F1652" i="1" s="1" a="1"/>
  <c r="F1652" i="1" s="1"/>
  <c r="B1652" i="1"/>
  <c r="C1652" i="1"/>
  <c r="D1652" i="1"/>
  <c r="E1652" i="1"/>
  <c r="H1652" i="1"/>
  <c r="I1652" i="1"/>
  <c r="J1652" i="1"/>
  <c r="K1652" i="1"/>
  <c r="A1653" i="1"/>
  <c r="B1653" i="1"/>
  <c r="C1653" i="1"/>
  <c r="D1653" i="1"/>
  <c r="E1653" i="1"/>
  <c r="H1653" i="1"/>
  <c r="I1653" i="1"/>
  <c r="J1653" i="1"/>
  <c r="K1653" i="1"/>
  <c r="A1654" i="1"/>
  <c r="B1654" i="1"/>
  <c r="C1654" i="1"/>
  <c r="D1654" i="1"/>
  <c r="E1654" i="1"/>
  <c r="H1654" i="1"/>
  <c r="I1654" i="1"/>
  <c r="J1654" i="1"/>
  <c r="K1654" i="1"/>
  <c r="A1655" i="1"/>
  <c r="B1655" i="1"/>
  <c r="C1655" i="1"/>
  <c r="D1655" i="1"/>
  <c r="E1655" i="1"/>
  <c r="H1655" i="1"/>
  <c r="I1655" i="1"/>
  <c r="J1655" i="1"/>
  <c r="K1655" i="1"/>
  <c r="A1656" i="1"/>
  <c r="B1656" i="1"/>
  <c r="C1656" i="1"/>
  <c r="D1656" i="1"/>
  <c r="E1656" i="1"/>
  <c r="H1656" i="1"/>
  <c r="I1656" i="1"/>
  <c r="J1656" i="1"/>
  <c r="K1656" i="1"/>
  <c r="A584" i="1"/>
  <c r="B584" i="1"/>
  <c r="C584" i="1"/>
  <c r="D584" i="1"/>
  <c r="E584" i="1"/>
  <c r="G584" i="1" a="1"/>
  <c r="G584" i="1" s="1"/>
  <c r="H584" i="1"/>
  <c r="I584" i="1"/>
  <c r="J584" i="1"/>
  <c r="K584" i="1"/>
  <c r="A675" i="1"/>
  <c r="B675" i="1"/>
  <c r="C675" i="1"/>
  <c r="D675" i="1"/>
  <c r="E675" i="1"/>
  <c r="H675" i="1"/>
  <c r="I675" i="1"/>
  <c r="J675" i="1"/>
  <c r="K675" i="1"/>
  <c r="A676" i="1"/>
  <c r="B676" i="1"/>
  <c r="C676" i="1"/>
  <c r="D676" i="1"/>
  <c r="E676" i="1"/>
  <c r="H676" i="1"/>
  <c r="I676" i="1"/>
  <c r="J676" i="1"/>
  <c r="K676" i="1"/>
  <c r="A677" i="1"/>
  <c r="B677" i="1"/>
  <c r="C677" i="1"/>
  <c r="D677" i="1"/>
  <c r="E677" i="1"/>
  <c r="H677" i="1"/>
  <c r="I677" i="1"/>
  <c r="J677" i="1"/>
  <c r="K677" i="1"/>
  <c r="A678" i="1"/>
  <c r="B678" i="1"/>
  <c r="C678" i="1"/>
  <c r="D678" i="1"/>
  <c r="E678" i="1"/>
  <c r="H678" i="1"/>
  <c r="I678" i="1"/>
  <c r="J678" i="1"/>
  <c r="K678" i="1"/>
  <c r="A789" i="1"/>
  <c r="B789" i="1"/>
  <c r="C789" i="1"/>
  <c r="D789" i="1"/>
  <c r="E789" i="1"/>
  <c r="H789" i="1"/>
  <c r="I789" i="1"/>
  <c r="J789" i="1"/>
  <c r="K789" i="1"/>
  <c r="A790" i="1"/>
  <c r="B790" i="1"/>
  <c r="C790" i="1"/>
  <c r="D790" i="1"/>
  <c r="E790" i="1"/>
  <c r="H790" i="1"/>
  <c r="I790" i="1"/>
  <c r="J790" i="1"/>
  <c r="K790" i="1"/>
  <c r="A791" i="1"/>
  <c r="B791" i="1"/>
  <c r="C791" i="1"/>
  <c r="D791" i="1"/>
  <c r="E791" i="1"/>
  <c r="H791" i="1"/>
  <c r="I791" i="1"/>
  <c r="J791" i="1"/>
  <c r="K791" i="1"/>
  <c r="A765" i="1"/>
  <c r="B765" i="1"/>
  <c r="C765" i="1"/>
  <c r="D765" i="1"/>
  <c r="E765" i="1"/>
  <c r="H765" i="1"/>
  <c r="I765" i="1"/>
  <c r="J765" i="1"/>
  <c r="K765" i="1"/>
  <c r="A766" i="1"/>
  <c r="B766" i="1"/>
  <c r="C766" i="1"/>
  <c r="D766" i="1"/>
  <c r="E766" i="1"/>
  <c r="H766" i="1"/>
  <c r="I766" i="1"/>
  <c r="J766" i="1"/>
  <c r="K766" i="1"/>
  <c r="A767" i="1"/>
  <c r="B767" i="1"/>
  <c r="C767" i="1"/>
  <c r="D767" i="1"/>
  <c r="E767" i="1"/>
  <c r="H767" i="1"/>
  <c r="I767" i="1"/>
  <c r="J767" i="1"/>
  <c r="K767" i="1"/>
  <c r="A768" i="1"/>
  <c r="F768" i="1" s="1" a="1"/>
  <c r="F768" i="1" s="1"/>
  <c r="B768" i="1"/>
  <c r="C768" i="1"/>
  <c r="D768" i="1"/>
  <c r="E768" i="1"/>
  <c r="H768" i="1"/>
  <c r="I768" i="1"/>
  <c r="J768" i="1"/>
  <c r="K768" i="1"/>
  <c r="A769" i="1"/>
  <c r="B769" i="1"/>
  <c r="C769" i="1"/>
  <c r="D769" i="1"/>
  <c r="E769" i="1"/>
  <c r="H769" i="1"/>
  <c r="I769" i="1"/>
  <c r="J769" i="1"/>
  <c r="K769" i="1"/>
  <c r="A770" i="1"/>
  <c r="B770" i="1"/>
  <c r="C770" i="1"/>
  <c r="D770" i="1"/>
  <c r="E770" i="1"/>
  <c r="H770" i="1"/>
  <c r="F770" i="1" s="1" a="1"/>
  <c r="F770" i="1" s="1"/>
  <c r="I770" i="1"/>
  <c r="J770" i="1"/>
  <c r="K770" i="1"/>
  <c r="A1715" i="1"/>
  <c r="B1715" i="1"/>
  <c r="C1715" i="1"/>
  <c r="D1715" i="1"/>
  <c r="E1715" i="1"/>
  <c r="H1715" i="1"/>
  <c r="I1715" i="1"/>
  <c r="J1715" i="1"/>
  <c r="K1715" i="1"/>
  <c r="A1659" i="1"/>
  <c r="F1659" i="1" s="1" a="1"/>
  <c r="F1659" i="1" s="1"/>
  <c r="B1659" i="1"/>
  <c r="C1659" i="1"/>
  <c r="D1659" i="1"/>
  <c r="E1659" i="1"/>
  <c r="H1659" i="1"/>
  <c r="I1659" i="1"/>
  <c r="J1659" i="1"/>
  <c r="K1659" i="1"/>
  <c r="A1660" i="1"/>
  <c r="B1660" i="1"/>
  <c r="C1660" i="1"/>
  <c r="D1660" i="1"/>
  <c r="E1660" i="1"/>
  <c r="H1660" i="1"/>
  <c r="I1660" i="1"/>
  <c r="J1660" i="1"/>
  <c r="K1660" i="1"/>
  <c r="A1661" i="1"/>
  <c r="B1661" i="1"/>
  <c r="C1661" i="1"/>
  <c r="D1661" i="1"/>
  <c r="E1661" i="1"/>
  <c r="H1661" i="1"/>
  <c r="I1661" i="1"/>
  <c r="J1661" i="1"/>
  <c r="K1661" i="1"/>
  <c r="A1662" i="1"/>
  <c r="B1662" i="1"/>
  <c r="C1662" i="1"/>
  <c r="D1662" i="1"/>
  <c r="E1662" i="1"/>
  <c r="H1662" i="1"/>
  <c r="I1662" i="1"/>
  <c r="J1662" i="1"/>
  <c r="K1662" i="1"/>
  <c r="A1663" i="1"/>
  <c r="F1663" i="1" s="1" a="1"/>
  <c r="F1663" i="1" s="1"/>
  <c r="B1663" i="1"/>
  <c r="C1663" i="1"/>
  <c r="D1663" i="1"/>
  <c r="E1663" i="1"/>
  <c r="H1663" i="1"/>
  <c r="I1663" i="1"/>
  <c r="J1663" i="1"/>
  <c r="K1663" i="1"/>
  <c r="A1664" i="1"/>
  <c r="F1664" i="1" s="1" a="1"/>
  <c r="F1664" i="1" s="1"/>
  <c r="B1664" i="1"/>
  <c r="C1664" i="1"/>
  <c r="D1664" i="1"/>
  <c r="E1664" i="1"/>
  <c r="H1664" i="1"/>
  <c r="I1664" i="1"/>
  <c r="J1664" i="1"/>
  <c r="K1664" i="1"/>
  <c r="A1665" i="1"/>
  <c r="F1665" i="1" s="1" a="1"/>
  <c r="F1665" i="1" s="1"/>
  <c r="B1665" i="1"/>
  <c r="C1665" i="1"/>
  <c r="D1665" i="1"/>
  <c r="E1665" i="1"/>
  <c r="H1665" i="1"/>
  <c r="I1665" i="1"/>
  <c r="J1665" i="1"/>
  <c r="K1665" i="1"/>
  <c r="A1666" i="1"/>
  <c r="B1666" i="1"/>
  <c r="C1666" i="1"/>
  <c r="D1666" i="1"/>
  <c r="E1666" i="1"/>
  <c r="H1666" i="1"/>
  <c r="I1666" i="1"/>
  <c r="J1666" i="1"/>
  <c r="K1666" i="1"/>
  <c r="A1677" i="1"/>
  <c r="F1677" i="1" s="1" a="1"/>
  <c r="F1677" i="1" s="1"/>
  <c r="B1677" i="1"/>
  <c r="C1677" i="1"/>
  <c r="D1677" i="1"/>
  <c r="E1677" i="1"/>
  <c r="H1677" i="1"/>
  <c r="I1677" i="1"/>
  <c r="J1677" i="1"/>
  <c r="K1677" i="1"/>
  <c r="A1678" i="1"/>
  <c r="F1678" i="1" s="1" a="1"/>
  <c r="F1678" i="1" s="1"/>
  <c r="B1678" i="1"/>
  <c r="C1678" i="1"/>
  <c r="D1678" i="1"/>
  <c r="E1678" i="1"/>
  <c r="H1678" i="1"/>
  <c r="I1678" i="1"/>
  <c r="J1678" i="1"/>
  <c r="K1678" i="1"/>
  <c r="A1690" i="1"/>
  <c r="G1690" i="1" s="1" a="1"/>
  <c r="G1690" i="1" s="1"/>
  <c r="B1690" i="1"/>
  <c r="C1690" i="1"/>
  <c r="D1690" i="1"/>
  <c r="E1690" i="1"/>
  <c r="F1690" i="1" a="1"/>
  <c r="F1690" i="1" s="1"/>
  <c r="H1690" i="1"/>
  <c r="I1690" i="1"/>
  <c r="J1690" i="1"/>
  <c r="K1690" i="1"/>
  <c r="A1691" i="1"/>
  <c r="F1691" i="1" s="1" a="1"/>
  <c r="F1691" i="1" s="1"/>
  <c r="B1691" i="1"/>
  <c r="C1691" i="1"/>
  <c r="D1691" i="1"/>
  <c r="E1691" i="1"/>
  <c r="H1691" i="1"/>
  <c r="I1691" i="1"/>
  <c r="J1691" i="1"/>
  <c r="K1691" i="1"/>
  <c r="A1692" i="1"/>
  <c r="G1692" i="1" s="1" a="1"/>
  <c r="G1692" i="1" s="1"/>
  <c r="B1692" i="1"/>
  <c r="C1692" i="1"/>
  <c r="D1692" i="1"/>
  <c r="E1692" i="1"/>
  <c r="F1692" i="1" a="1"/>
  <c r="F1692" i="1" s="1"/>
  <c r="H1692" i="1"/>
  <c r="I1692" i="1"/>
  <c r="J1692" i="1"/>
  <c r="K1692" i="1"/>
  <c r="A1693" i="1"/>
  <c r="B1693" i="1"/>
  <c r="C1693" i="1"/>
  <c r="D1693" i="1"/>
  <c r="E1693" i="1"/>
  <c r="H1693" i="1"/>
  <c r="I1693" i="1"/>
  <c r="J1693" i="1"/>
  <c r="K1693" i="1"/>
  <c r="A1694" i="1"/>
  <c r="G1694" i="1" s="1" a="1"/>
  <c r="G1694" i="1" s="1"/>
  <c r="B1694" i="1"/>
  <c r="C1694" i="1"/>
  <c r="D1694" i="1"/>
  <c r="E1694" i="1"/>
  <c r="F1694" i="1" a="1"/>
  <c r="F1694" i="1" s="1"/>
  <c r="H1694" i="1"/>
  <c r="I1694" i="1"/>
  <c r="J1694" i="1"/>
  <c r="K1694" i="1"/>
  <c r="A1695" i="1"/>
  <c r="F1695" i="1" s="1" a="1"/>
  <c r="F1695" i="1" s="1"/>
  <c r="B1695" i="1"/>
  <c r="C1695" i="1"/>
  <c r="D1695" i="1"/>
  <c r="E1695" i="1"/>
  <c r="H1695" i="1"/>
  <c r="I1695" i="1"/>
  <c r="J1695" i="1"/>
  <c r="K1695" i="1"/>
  <c r="A1696" i="1"/>
  <c r="B1696" i="1"/>
  <c r="C1696" i="1"/>
  <c r="D1696" i="1"/>
  <c r="E1696" i="1"/>
  <c r="H1696" i="1"/>
  <c r="I1696" i="1"/>
  <c r="J1696" i="1"/>
  <c r="K1696" i="1"/>
  <c r="A1697" i="1"/>
  <c r="F1697" i="1" s="1" a="1"/>
  <c r="F1697" i="1" s="1"/>
  <c r="B1697" i="1"/>
  <c r="C1697" i="1"/>
  <c r="D1697" i="1"/>
  <c r="E1697" i="1"/>
  <c r="H1697" i="1"/>
  <c r="I1697" i="1"/>
  <c r="J1697" i="1"/>
  <c r="K1697" i="1"/>
  <c r="A1698" i="1"/>
  <c r="F1698" i="1" s="1" a="1"/>
  <c r="F1698" i="1" s="1"/>
  <c r="B1698" i="1"/>
  <c r="C1698" i="1"/>
  <c r="D1698" i="1"/>
  <c r="E1698" i="1"/>
  <c r="G1698" i="1" a="1"/>
  <c r="G1698" i="1" s="1"/>
  <c r="H1698" i="1"/>
  <c r="I1698" i="1"/>
  <c r="J1698" i="1"/>
  <c r="K1698" i="1"/>
  <c r="A1699" i="1"/>
  <c r="F1699" i="1" s="1" a="1"/>
  <c r="F1699" i="1" s="1"/>
  <c r="B1699" i="1"/>
  <c r="C1699" i="1"/>
  <c r="D1699" i="1"/>
  <c r="E1699" i="1"/>
  <c r="H1699" i="1"/>
  <c r="I1699" i="1"/>
  <c r="J1699" i="1"/>
  <c r="K1699" i="1"/>
  <c r="A1700" i="1"/>
  <c r="B1700" i="1"/>
  <c r="C1700" i="1"/>
  <c r="D1700" i="1"/>
  <c r="E1700" i="1"/>
  <c r="G1700" i="1" a="1"/>
  <c r="G1700" i="1" s="1"/>
  <c r="H1700" i="1"/>
  <c r="I1700" i="1"/>
  <c r="J1700" i="1"/>
  <c r="K1700" i="1"/>
  <c r="A1701" i="1"/>
  <c r="G1701" i="1" s="1" a="1"/>
  <c r="G1701" i="1" s="1"/>
  <c r="B1701" i="1"/>
  <c r="C1701" i="1"/>
  <c r="D1701" i="1"/>
  <c r="E1701" i="1"/>
  <c r="H1701" i="1"/>
  <c r="I1701" i="1"/>
  <c r="J1701" i="1"/>
  <c r="K1701" i="1"/>
  <c r="A1702" i="1"/>
  <c r="B1702" i="1"/>
  <c r="C1702" i="1"/>
  <c r="D1702" i="1"/>
  <c r="E1702" i="1"/>
  <c r="H1702" i="1"/>
  <c r="I1702" i="1"/>
  <c r="J1702" i="1"/>
  <c r="K1702" i="1"/>
  <c r="A1703" i="1"/>
  <c r="G1703" i="1" s="1" a="1"/>
  <c r="G1703" i="1" s="1"/>
  <c r="B1703" i="1"/>
  <c r="C1703" i="1"/>
  <c r="D1703" i="1"/>
  <c r="E1703" i="1"/>
  <c r="H1703" i="1"/>
  <c r="I1703" i="1"/>
  <c r="J1703" i="1"/>
  <c r="K1703" i="1"/>
  <c r="A1704" i="1"/>
  <c r="B1704" i="1"/>
  <c r="C1704" i="1"/>
  <c r="D1704" i="1"/>
  <c r="E1704" i="1"/>
  <c r="H1704" i="1"/>
  <c r="I1704" i="1"/>
  <c r="J1704" i="1"/>
  <c r="K1704" i="1"/>
  <c r="A1705" i="1"/>
  <c r="G1705" i="1" s="1" a="1"/>
  <c r="G1705" i="1" s="1"/>
  <c r="B1705" i="1"/>
  <c r="C1705" i="1"/>
  <c r="D1705" i="1"/>
  <c r="E1705" i="1"/>
  <c r="H1705" i="1"/>
  <c r="I1705" i="1"/>
  <c r="J1705" i="1"/>
  <c r="K1705" i="1"/>
  <c r="A1706" i="1"/>
  <c r="B1706" i="1"/>
  <c r="C1706" i="1"/>
  <c r="D1706" i="1"/>
  <c r="E1706" i="1"/>
  <c r="H1706" i="1"/>
  <c r="I1706" i="1"/>
  <c r="J1706" i="1"/>
  <c r="K1706" i="1"/>
  <c r="A1707" i="1"/>
  <c r="B1707" i="1"/>
  <c r="C1707" i="1"/>
  <c r="D1707" i="1"/>
  <c r="E1707" i="1"/>
  <c r="H1707" i="1"/>
  <c r="I1707" i="1"/>
  <c r="J1707" i="1"/>
  <c r="K1707" i="1"/>
  <c r="A1708" i="1"/>
  <c r="B1708" i="1"/>
  <c r="C1708" i="1"/>
  <c r="D1708" i="1"/>
  <c r="E1708" i="1"/>
  <c r="F1708" i="1" a="1"/>
  <c r="F1708" i="1" s="1"/>
  <c r="G1708" i="1" a="1"/>
  <c r="G1708" i="1" s="1"/>
  <c r="H1708" i="1"/>
  <c r="I1708" i="1"/>
  <c r="J1708" i="1"/>
  <c r="K1708" i="1"/>
  <c r="A1709" i="1"/>
  <c r="B1709" i="1"/>
  <c r="C1709" i="1"/>
  <c r="D1709" i="1"/>
  <c r="E1709" i="1"/>
  <c r="H1709" i="1"/>
  <c r="I1709" i="1"/>
  <c r="J1709" i="1"/>
  <c r="K1709" i="1"/>
  <c r="A1710" i="1"/>
  <c r="G1710" i="1" s="1" a="1"/>
  <c r="G1710" i="1" s="1"/>
  <c r="B1710" i="1"/>
  <c r="C1710" i="1"/>
  <c r="D1710" i="1"/>
  <c r="E1710" i="1"/>
  <c r="H1710" i="1"/>
  <c r="I1710" i="1"/>
  <c r="J1710" i="1"/>
  <c r="K1710" i="1"/>
  <c r="A1716" i="1"/>
  <c r="G1716" i="1" s="1" a="1"/>
  <c r="G1716" i="1" s="1"/>
  <c r="B1716" i="1"/>
  <c r="C1716" i="1"/>
  <c r="D1716" i="1"/>
  <c r="E1716" i="1"/>
  <c r="H1716" i="1"/>
  <c r="I1716" i="1"/>
  <c r="J1716" i="1"/>
  <c r="K1716" i="1"/>
  <c r="A1717" i="1"/>
  <c r="F1717" i="1" s="1" a="1"/>
  <c r="F1717" i="1" s="1"/>
  <c r="B1717" i="1"/>
  <c r="C1717" i="1"/>
  <c r="D1717" i="1"/>
  <c r="E1717" i="1"/>
  <c r="H1717" i="1"/>
  <c r="I1717" i="1"/>
  <c r="J1717" i="1"/>
  <c r="K1717" i="1"/>
  <c r="A1718" i="1"/>
  <c r="G1718" i="1" s="1" a="1"/>
  <c r="G1718" i="1" s="1"/>
  <c r="B1718" i="1"/>
  <c r="C1718" i="1"/>
  <c r="D1718" i="1"/>
  <c r="E1718" i="1"/>
  <c r="F1718" i="1" a="1"/>
  <c r="F1718" i="1" s="1"/>
  <c r="H1718" i="1"/>
  <c r="I1718" i="1"/>
  <c r="J1718" i="1"/>
  <c r="K1718" i="1"/>
  <c r="A1719" i="1"/>
  <c r="F1719" i="1" s="1" a="1"/>
  <c r="F1719" i="1" s="1"/>
  <c r="B1719" i="1"/>
  <c r="C1719" i="1"/>
  <c r="D1719" i="1"/>
  <c r="E1719" i="1"/>
  <c r="H1719" i="1"/>
  <c r="I1719" i="1"/>
  <c r="J1719" i="1"/>
  <c r="K1719" i="1"/>
  <c r="A1720" i="1"/>
  <c r="B1720" i="1"/>
  <c r="C1720" i="1"/>
  <c r="D1720" i="1"/>
  <c r="E1720" i="1"/>
  <c r="H1720" i="1"/>
  <c r="I1720" i="1"/>
  <c r="J1720" i="1"/>
  <c r="K1720" i="1"/>
  <c r="A1721" i="1"/>
  <c r="F1721" i="1" s="1" a="1"/>
  <c r="F1721" i="1" s="1"/>
  <c r="B1721" i="1"/>
  <c r="C1721" i="1"/>
  <c r="D1721" i="1"/>
  <c r="E1721" i="1"/>
  <c r="H1721" i="1"/>
  <c r="I1721" i="1"/>
  <c r="J1721" i="1"/>
  <c r="K1721" i="1"/>
  <c r="A1731" i="1"/>
  <c r="F1731" i="1" s="1" a="1"/>
  <c r="F1731" i="1" s="1"/>
  <c r="B1731" i="1"/>
  <c r="C1731" i="1"/>
  <c r="D1731" i="1"/>
  <c r="E1731" i="1"/>
  <c r="H1731" i="1"/>
  <c r="I1731" i="1"/>
  <c r="J1731" i="1"/>
  <c r="K1731" i="1"/>
  <c r="A1667" i="1"/>
  <c r="G1667" i="1" s="1" a="1"/>
  <c r="G1667" i="1" s="1"/>
  <c r="B1667" i="1"/>
  <c r="C1667" i="1"/>
  <c r="D1667" i="1"/>
  <c r="E1667" i="1"/>
  <c r="H1667" i="1"/>
  <c r="I1667" i="1"/>
  <c r="J1667" i="1"/>
  <c r="K1667" i="1"/>
  <c r="A1668" i="1"/>
  <c r="B1668" i="1"/>
  <c r="C1668" i="1"/>
  <c r="D1668" i="1"/>
  <c r="E1668" i="1"/>
  <c r="G1668" i="1" a="1"/>
  <c r="G1668" i="1" s="1"/>
  <c r="H1668" i="1"/>
  <c r="I1668" i="1"/>
  <c r="J1668" i="1"/>
  <c r="K1668" i="1"/>
  <c r="A1669" i="1"/>
  <c r="G1669" i="1" s="1" a="1"/>
  <c r="G1669" i="1" s="1"/>
  <c r="B1669" i="1"/>
  <c r="C1669" i="1"/>
  <c r="D1669" i="1"/>
  <c r="E1669" i="1"/>
  <c r="H1669" i="1"/>
  <c r="I1669" i="1"/>
  <c r="J1669" i="1"/>
  <c r="K1669" i="1"/>
  <c r="A1670" i="1"/>
  <c r="G1670" i="1" s="1" a="1"/>
  <c r="G1670" i="1" s="1"/>
  <c r="B1670" i="1"/>
  <c r="C1670" i="1"/>
  <c r="D1670" i="1"/>
  <c r="E1670" i="1"/>
  <c r="H1670" i="1"/>
  <c r="I1670" i="1"/>
  <c r="J1670" i="1"/>
  <c r="K1670" i="1"/>
  <c r="A1671" i="1"/>
  <c r="B1671" i="1"/>
  <c r="C1671" i="1"/>
  <c r="D1671" i="1"/>
  <c r="E1671" i="1"/>
  <c r="H1671" i="1"/>
  <c r="I1671" i="1"/>
  <c r="J1671" i="1"/>
  <c r="K1671" i="1"/>
  <c r="A1672" i="1"/>
  <c r="G1672" i="1" s="1" a="1"/>
  <c r="G1672" i="1" s="1"/>
  <c r="B1672" i="1"/>
  <c r="C1672" i="1"/>
  <c r="D1672" i="1"/>
  <c r="E1672" i="1"/>
  <c r="H1672" i="1"/>
  <c r="I1672" i="1"/>
  <c r="J1672" i="1"/>
  <c r="K1672" i="1"/>
  <c r="A1946" i="1"/>
  <c r="B1946" i="1"/>
  <c r="C1946" i="1"/>
  <c r="D1946" i="1"/>
  <c r="E1946" i="1"/>
  <c r="H1946" i="1"/>
  <c r="I1946" i="1"/>
  <c r="J1946" i="1"/>
  <c r="K1946" i="1"/>
  <c r="A1947" i="1"/>
  <c r="B1947" i="1"/>
  <c r="C1947" i="1"/>
  <c r="D1947" i="1"/>
  <c r="E1947" i="1"/>
  <c r="H1947" i="1"/>
  <c r="I1947" i="1"/>
  <c r="J1947" i="1"/>
  <c r="K1947" i="1"/>
  <c r="A1679" i="1"/>
  <c r="G1679" i="1" s="1" a="1"/>
  <c r="G1679" i="1" s="1"/>
  <c r="B1679" i="1"/>
  <c r="C1679" i="1"/>
  <c r="D1679" i="1"/>
  <c r="E1679" i="1"/>
  <c r="F1679" i="1" a="1"/>
  <c r="F1679" i="1" s="1"/>
  <c r="H1679" i="1"/>
  <c r="I1679" i="1"/>
  <c r="J1679" i="1"/>
  <c r="K1679" i="1"/>
  <c r="A1680" i="1"/>
  <c r="F1680" i="1" s="1" a="1"/>
  <c r="F1680" i="1" s="1"/>
  <c r="B1680" i="1"/>
  <c r="C1680" i="1"/>
  <c r="D1680" i="1"/>
  <c r="E1680" i="1"/>
  <c r="H1680" i="1"/>
  <c r="I1680" i="1"/>
  <c r="J1680" i="1"/>
  <c r="K1680" i="1"/>
  <c r="A1681" i="1"/>
  <c r="B1681" i="1"/>
  <c r="C1681" i="1"/>
  <c r="D1681" i="1"/>
  <c r="E1681" i="1"/>
  <c r="H1681" i="1"/>
  <c r="I1681" i="1"/>
  <c r="J1681" i="1"/>
  <c r="K1681" i="1"/>
  <c r="A1682" i="1"/>
  <c r="B1682" i="1"/>
  <c r="C1682" i="1"/>
  <c r="D1682" i="1"/>
  <c r="E1682" i="1"/>
  <c r="H1682" i="1"/>
  <c r="I1682" i="1"/>
  <c r="J1682" i="1"/>
  <c r="K1682" i="1"/>
  <c r="A1685" i="1"/>
  <c r="F1685" i="1" s="1" a="1"/>
  <c r="F1685" i="1" s="1"/>
  <c r="B1685" i="1"/>
  <c r="C1685" i="1"/>
  <c r="D1685" i="1"/>
  <c r="E1685" i="1"/>
  <c r="H1685" i="1"/>
  <c r="I1685" i="1"/>
  <c r="J1685" i="1"/>
  <c r="K1685" i="1"/>
  <c r="A1686" i="1"/>
  <c r="G1686" i="1" s="1" a="1"/>
  <c r="G1686" i="1" s="1"/>
  <c r="B1686" i="1"/>
  <c r="C1686" i="1"/>
  <c r="D1686" i="1"/>
  <c r="E1686" i="1"/>
  <c r="H1686" i="1"/>
  <c r="I1686" i="1"/>
  <c r="J1686" i="1"/>
  <c r="K1686" i="1"/>
  <c r="A1687" i="1"/>
  <c r="F1687" i="1" s="1" a="1"/>
  <c r="F1687" i="1" s="1"/>
  <c r="B1687" i="1"/>
  <c r="C1687" i="1"/>
  <c r="D1687" i="1"/>
  <c r="E1687" i="1"/>
  <c r="H1687" i="1"/>
  <c r="I1687" i="1"/>
  <c r="J1687" i="1"/>
  <c r="K1687" i="1"/>
  <c r="A1688" i="1"/>
  <c r="B1688" i="1"/>
  <c r="C1688" i="1"/>
  <c r="D1688" i="1"/>
  <c r="E1688" i="1"/>
  <c r="H1688" i="1"/>
  <c r="I1688" i="1"/>
  <c r="J1688" i="1"/>
  <c r="K1688" i="1"/>
  <c r="A1689" i="1"/>
  <c r="B1689" i="1"/>
  <c r="C1689" i="1"/>
  <c r="D1689" i="1"/>
  <c r="E1689" i="1"/>
  <c r="F1689" i="1" a="1"/>
  <c r="F1689" i="1" s="1"/>
  <c r="H1689" i="1"/>
  <c r="I1689" i="1"/>
  <c r="J1689" i="1"/>
  <c r="K1689" i="1"/>
  <c r="A1722" i="1"/>
  <c r="G1722" i="1" s="1" a="1"/>
  <c r="G1722" i="1" s="1"/>
  <c r="B1722" i="1"/>
  <c r="C1722" i="1"/>
  <c r="D1722" i="1"/>
  <c r="E1722" i="1"/>
  <c r="H1722" i="1"/>
  <c r="I1722" i="1"/>
  <c r="J1722" i="1"/>
  <c r="K1722" i="1"/>
  <c r="A1723" i="1"/>
  <c r="G1723" i="1" s="1" a="1"/>
  <c r="G1723" i="1" s="1"/>
  <c r="B1723" i="1"/>
  <c r="C1723" i="1"/>
  <c r="D1723" i="1"/>
  <c r="E1723" i="1"/>
  <c r="H1723" i="1"/>
  <c r="I1723" i="1"/>
  <c r="J1723" i="1"/>
  <c r="K1723" i="1"/>
  <c r="A1732" i="1"/>
  <c r="F1732" i="1" s="1" a="1"/>
  <c r="F1732" i="1" s="1"/>
  <c r="B1732" i="1"/>
  <c r="C1732" i="1"/>
  <c r="D1732" i="1"/>
  <c r="E1732" i="1"/>
  <c r="H1732" i="1"/>
  <c r="I1732" i="1"/>
  <c r="J1732" i="1"/>
  <c r="K1732" i="1"/>
  <c r="A1733" i="1"/>
  <c r="B1733" i="1"/>
  <c r="C1733" i="1"/>
  <c r="D1733" i="1"/>
  <c r="E1733" i="1"/>
  <c r="H1733" i="1"/>
  <c r="I1733" i="1"/>
  <c r="J1733" i="1"/>
  <c r="K1733" i="1"/>
  <c r="A1734" i="1"/>
  <c r="B1734" i="1"/>
  <c r="C1734" i="1"/>
  <c r="D1734" i="1"/>
  <c r="E1734" i="1"/>
  <c r="G1734" i="1" a="1"/>
  <c r="G1734" i="1" s="1"/>
  <c r="H1734" i="1"/>
  <c r="I1734" i="1"/>
  <c r="J1734" i="1"/>
  <c r="K1734" i="1"/>
  <c r="A1735" i="1"/>
  <c r="G1735" i="1" s="1" a="1"/>
  <c r="G1735" i="1" s="1"/>
  <c r="B1735" i="1"/>
  <c r="C1735" i="1"/>
  <c r="D1735" i="1"/>
  <c r="E1735" i="1"/>
  <c r="F1735" i="1" a="1"/>
  <c r="F1735" i="1" s="1"/>
  <c r="H1735" i="1"/>
  <c r="I1735" i="1"/>
  <c r="J1735" i="1"/>
  <c r="K1735" i="1"/>
  <c r="A1736" i="1"/>
  <c r="F1736" i="1" s="1" a="1"/>
  <c r="F1736" i="1" s="1"/>
  <c r="B1736" i="1"/>
  <c r="C1736" i="1"/>
  <c r="D1736" i="1"/>
  <c r="E1736" i="1"/>
  <c r="H1736" i="1"/>
  <c r="I1736" i="1"/>
  <c r="J1736" i="1"/>
  <c r="K1736" i="1"/>
  <c r="A1737" i="1"/>
  <c r="F1737" i="1" s="1" a="1"/>
  <c r="F1737" i="1" s="1"/>
  <c r="B1737" i="1"/>
  <c r="C1737" i="1"/>
  <c r="D1737" i="1"/>
  <c r="E1737" i="1"/>
  <c r="H1737" i="1"/>
  <c r="I1737" i="1"/>
  <c r="J1737" i="1"/>
  <c r="K1737" i="1"/>
  <c r="A1738" i="1"/>
  <c r="F1738" i="1" s="1" a="1"/>
  <c r="F1738" i="1" s="1"/>
  <c r="B1738" i="1"/>
  <c r="C1738" i="1"/>
  <c r="D1738" i="1"/>
  <c r="E1738" i="1"/>
  <c r="H1738" i="1"/>
  <c r="I1738" i="1"/>
  <c r="J1738" i="1"/>
  <c r="K1738" i="1"/>
  <c r="A1724" i="1"/>
  <c r="F1724" i="1" s="1" a="1"/>
  <c r="F1724" i="1" s="1"/>
  <c r="B1724" i="1"/>
  <c r="C1724" i="1"/>
  <c r="D1724" i="1"/>
  <c r="E1724" i="1"/>
  <c r="H1724" i="1"/>
  <c r="I1724" i="1"/>
  <c r="J1724" i="1"/>
  <c r="K1724" i="1"/>
  <c r="A1725" i="1"/>
  <c r="F1725" i="1" s="1" a="1"/>
  <c r="F1725" i="1" s="1"/>
  <c r="B1725" i="1"/>
  <c r="C1725" i="1"/>
  <c r="D1725" i="1"/>
  <c r="E1725" i="1"/>
  <c r="H1725" i="1"/>
  <c r="I1725" i="1"/>
  <c r="J1725" i="1"/>
  <c r="K1725" i="1"/>
  <c r="A1726" i="1"/>
  <c r="F1726" i="1" s="1" a="1"/>
  <c r="F1726" i="1" s="1"/>
  <c r="B1726" i="1"/>
  <c r="C1726" i="1"/>
  <c r="D1726" i="1"/>
  <c r="E1726" i="1"/>
  <c r="G1726" i="1" a="1"/>
  <c r="G1726" i="1" s="1"/>
  <c r="H1726" i="1"/>
  <c r="I1726" i="1"/>
  <c r="J1726" i="1"/>
  <c r="K1726" i="1"/>
  <c r="A1739" i="1"/>
  <c r="G1739" i="1" s="1" a="1"/>
  <c r="G1739" i="1" s="1"/>
  <c r="B1739" i="1"/>
  <c r="C1739" i="1"/>
  <c r="D1739" i="1"/>
  <c r="E1739" i="1"/>
  <c r="H1739" i="1"/>
  <c r="I1739" i="1"/>
  <c r="J1739" i="1"/>
  <c r="K1739" i="1"/>
  <c r="A1740" i="1"/>
  <c r="F1740" i="1" s="1" a="1"/>
  <c r="F1740" i="1" s="1"/>
  <c r="B1740" i="1"/>
  <c r="C1740" i="1"/>
  <c r="D1740" i="1"/>
  <c r="E1740" i="1"/>
  <c r="H1740" i="1"/>
  <c r="I1740" i="1"/>
  <c r="J1740" i="1"/>
  <c r="K1740" i="1"/>
  <c r="A1741" i="1"/>
  <c r="G1741" i="1" s="1" a="1"/>
  <c r="G1741" i="1" s="1"/>
  <c r="B1741" i="1"/>
  <c r="C1741" i="1"/>
  <c r="D1741" i="1"/>
  <c r="E1741" i="1"/>
  <c r="H1741" i="1"/>
  <c r="I1741" i="1"/>
  <c r="J1741" i="1"/>
  <c r="K1741" i="1"/>
  <c r="A1742" i="1"/>
  <c r="B1742" i="1"/>
  <c r="C1742" i="1"/>
  <c r="D1742" i="1"/>
  <c r="E1742" i="1"/>
  <c r="H1742" i="1"/>
  <c r="I1742" i="1"/>
  <c r="J1742" i="1"/>
  <c r="K1742" i="1"/>
  <c r="A1743" i="1"/>
  <c r="F1743" i="1" s="1" a="1"/>
  <c r="F1743" i="1" s="1"/>
  <c r="B1743" i="1"/>
  <c r="C1743" i="1"/>
  <c r="D1743" i="1"/>
  <c r="E1743" i="1"/>
  <c r="H1743" i="1"/>
  <c r="I1743" i="1"/>
  <c r="J1743" i="1"/>
  <c r="K1743" i="1"/>
  <c r="A1744" i="1"/>
  <c r="F1744" i="1" s="1" a="1"/>
  <c r="F1744" i="1" s="1"/>
  <c r="B1744" i="1"/>
  <c r="C1744" i="1"/>
  <c r="D1744" i="1"/>
  <c r="E1744" i="1"/>
  <c r="H1744" i="1"/>
  <c r="I1744" i="1"/>
  <c r="J1744" i="1"/>
  <c r="K1744" i="1"/>
  <c r="A1745" i="1"/>
  <c r="G1745" i="1" s="1" a="1"/>
  <c r="G1745" i="1" s="1"/>
  <c r="B1745" i="1"/>
  <c r="C1745" i="1"/>
  <c r="D1745" i="1"/>
  <c r="E1745" i="1"/>
  <c r="H1745" i="1"/>
  <c r="I1745" i="1"/>
  <c r="J1745" i="1"/>
  <c r="K1745" i="1"/>
  <c r="A1727" i="1"/>
  <c r="F1727" i="1" s="1" a="1"/>
  <c r="F1727" i="1" s="1"/>
  <c r="B1727" i="1"/>
  <c r="C1727" i="1"/>
  <c r="D1727" i="1"/>
  <c r="E1727" i="1"/>
  <c r="H1727" i="1"/>
  <c r="I1727" i="1"/>
  <c r="J1727" i="1"/>
  <c r="K1727" i="1"/>
  <c r="A1728" i="1"/>
  <c r="F1728" i="1" s="1" a="1"/>
  <c r="F1728" i="1" s="1"/>
  <c r="B1728" i="1"/>
  <c r="C1728" i="1"/>
  <c r="D1728" i="1"/>
  <c r="E1728" i="1"/>
  <c r="H1728" i="1"/>
  <c r="I1728" i="1"/>
  <c r="J1728" i="1"/>
  <c r="K1728" i="1"/>
  <c r="A1729" i="1"/>
  <c r="F1729" i="1" s="1" a="1"/>
  <c r="F1729" i="1" s="1"/>
  <c r="B1729" i="1"/>
  <c r="C1729" i="1"/>
  <c r="D1729" i="1"/>
  <c r="E1729" i="1"/>
  <c r="H1729" i="1"/>
  <c r="I1729" i="1"/>
  <c r="J1729" i="1"/>
  <c r="K1729" i="1"/>
  <c r="A1730" i="1"/>
  <c r="B1730" i="1"/>
  <c r="C1730" i="1"/>
  <c r="D1730" i="1"/>
  <c r="E1730" i="1"/>
  <c r="H1730" i="1"/>
  <c r="I1730" i="1"/>
  <c r="J1730" i="1"/>
  <c r="K1730" i="1"/>
  <c r="A1746" i="1"/>
  <c r="F1746" i="1" s="1" a="1"/>
  <c r="F1746" i="1" s="1"/>
  <c r="B1746" i="1"/>
  <c r="C1746" i="1"/>
  <c r="D1746" i="1"/>
  <c r="E1746" i="1"/>
  <c r="G1746" i="1" a="1"/>
  <c r="G1746" i="1" s="1"/>
  <c r="H1746" i="1"/>
  <c r="I1746" i="1"/>
  <c r="J1746" i="1"/>
  <c r="K1746" i="1"/>
  <c r="A1747" i="1"/>
  <c r="B1747" i="1"/>
  <c r="C1747" i="1"/>
  <c r="D1747" i="1"/>
  <c r="E1747" i="1"/>
  <c r="H1747" i="1"/>
  <c r="I1747" i="1"/>
  <c r="J1747" i="1"/>
  <c r="K1747" i="1"/>
  <c r="A1758" i="1"/>
  <c r="G1758" i="1" s="1" a="1"/>
  <c r="G1758" i="1" s="1"/>
  <c r="B1758" i="1"/>
  <c r="C1758" i="1"/>
  <c r="D1758" i="1"/>
  <c r="E1758" i="1"/>
  <c r="H1758" i="1"/>
  <c r="I1758" i="1"/>
  <c r="J1758" i="1"/>
  <c r="K1758" i="1"/>
  <c r="A1759" i="1"/>
  <c r="B1759" i="1"/>
  <c r="C1759" i="1"/>
  <c r="D1759" i="1"/>
  <c r="E1759" i="1"/>
  <c r="H1759" i="1"/>
  <c r="I1759" i="1"/>
  <c r="J1759" i="1"/>
  <c r="K1759" i="1"/>
  <c r="A1760" i="1"/>
  <c r="G1760" i="1" s="1" a="1"/>
  <c r="G1760" i="1" s="1"/>
  <c r="B1760" i="1"/>
  <c r="C1760" i="1"/>
  <c r="D1760" i="1"/>
  <c r="E1760" i="1"/>
  <c r="H1760" i="1"/>
  <c r="I1760" i="1"/>
  <c r="J1760" i="1"/>
  <c r="K1760" i="1"/>
  <c r="A1761" i="1"/>
  <c r="B1761" i="1"/>
  <c r="C1761" i="1"/>
  <c r="D1761" i="1"/>
  <c r="E1761" i="1"/>
  <c r="H1761" i="1"/>
  <c r="I1761" i="1"/>
  <c r="J1761" i="1"/>
  <c r="K1761" i="1"/>
  <c r="A771" i="1"/>
  <c r="B771" i="1"/>
  <c r="C771" i="1"/>
  <c r="D771" i="1"/>
  <c r="E771" i="1"/>
  <c r="H771" i="1"/>
  <c r="I771" i="1"/>
  <c r="J771" i="1"/>
  <c r="K771" i="1"/>
  <c r="A772" i="1"/>
  <c r="B772" i="1"/>
  <c r="C772" i="1"/>
  <c r="D772" i="1"/>
  <c r="E772" i="1"/>
  <c r="H772" i="1"/>
  <c r="I772" i="1"/>
  <c r="J772" i="1"/>
  <c r="K772" i="1"/>
  <c r="A792" i="1"/>
  <c r="G792" i="1" s="1" a="1"/>
  <c r="G792" i="1" s="1"/>
  <c r="B792" i="1"/>
  <c r="C792" i="1"/>
  <c r="D792" i="1"/>
  <c r="E792" i="1"/>
  <c r="H792" i="1"/>
  <c r="I792" i="1"/>
  <c r="J792" i="1"/>
  <c r="K792" i="1"/>
  <c r="A897" i="1"/>
  <c r="B897" i="1"/>
  <c r="C897" i="1"/>
  <c r="D897" i="1"/>
  <c r="E897" i="1"/>
  <c r="H897" i="1"/>
  <c r="I897" i="1"/>
  <c r="J897" i="1"/>
  <c r="K897" i="1"/>
  <c r="A1748" i="1"/>
  <c r="F1748" i="1" s="1" a="1"/>
  <c r="F1748" i="1" s="1"/>
  <c r="B1748" i="1"/>
  <c r="C1748" i="1"/>
  <c r="D1748" i="1"/>
  <c r="E1748" i="1"/>
  <c r="H1748" i="1"/>
  <c r="I1748" i="1"/>
  <c r="J1748" i="1"/>
  <c r="K1748" i="1"/>
  <c r="A1749" i="1"/>
  <c r="B1749" i="1"/>
  <c r="C1749" i="1"/>
  <c r="D1749" i="1"/>
  <c r="E1749" i="1"/>
  <c r="H1749" i="1"/>
  <c r="I1749" i="1"/>
  <c r="J1749" i="1"/>
  <c r="K1749" i="1"/>
  <c r="A1750" i="1"/>
  <c r="G1750" i="1" s="1" a="1"/>
  <c r="G1750" i="1" s="1"/>
  <c r="B1750" i="1"/>
  <c r="C1750" i="1"/>
  <c r="D1750" i="1"/>
  <c r="E1750" i="1"/>
  <c r="H1750" i="1"/>
  <c r="I1750" i="1"/>
  <c r="J1750" i="1"/>
  <c r="K1750" i="1"/>
  <c r="A1751" i="1"/>
  <c r="G1751" i="1" s="1" a="1"/>
  <c r="G1751" i="1" s="1"/>
  <c r="B1751" i="1"/>
  <c r="C1751" i="1"/>
  <c r="D1751" i="1"/>
  <c r="E1751" i="1"/>
  <c r="H1751" i="1"/>
  <c r="I1751" i="1"/>
  <c r="J1751" i="1"/>
  <c r="K1751" i="1"/>
  <c r="A1752" i="1"/>
  <c r="B1752" i="1"/>
  <c r="C1752" i="1"/>
  <c r="D1752" i="1"/>
  <c r="E1752" i="1"/>
  <c r="H1752" i="1"/>
  <c r="I1752" i="1"/>
  <c r="J1752" i="1"/>
  <c r="K1752" i="1"/>
  <c r="A1753" i="1"/>
  <c r="B1753" i="1"/>
  <c r="C1753" i="1"/>
  <c r="D1753" i="1"/>
  <c r="E1753" i="1"/>
  <c r="H1753" i="1"/>
  <c r="I1753" i="1"/>
  <c r="J1753" i="1"/>
  <c r="K1753" i="1"/>
  <c r="A1754" i="1"/>
  <c r="G1754" i="1" s="1" a="1"/>
  <c r="G1754" i="1" s="1"/>
  <c r="B1754" i="1"/>
  <c r="C1754" i="1"/>
  <c r="D1754" i="1"/>
  <c r="E1754" i="1"/>
  <c r="H1754" i="1"/>
  <c r="I1754" i="1"/>
  <c r="J1754" i="1"/>
  <c r="K1754" i="1"/>
  <c r="A1755" i="1"/>
  <c r="B1755" i="1"/>
  <c r="C1755" i="1"/>
  <c r="D1755" i="1"/>
  <c r="E1755" i="1"/>
  <c r="H1755" i="1"/>
  <c r="I1755" i="1"/>
  <c r="J1755" i="1"/>
  <c r="K1755" i="1"/>
  <c r="A1756" i="1"/>
  <c r="B1756" i="1"/>
  <c r="C1756" i="1"/>
  <c r="D1756" i="1"/>
  <c r="E1756" i="1"/>
  <c r="H1756" i="1"/>
  <c r="I1756" i="1"/>
  <c r="J1756" i="1"/>
  <c r="K1756" i="1"/>
  <c r="A1757" i="1"/>
  <c r="B1757" i="1"/>
  <c r="C1757" i="1"/>
  <c r="D1757" i="1"/>
  <c r="E1757" i="1"/>
  <c r="H1757" i="1"/>
  <c r="I1757" i="1"/>
  <c r="J1757" i="1"/>
  <c r="K1757" i="1"/>
  <c r="A1772" i="1"/>
  <c r="F1772" i="1" s="1" a="1"/>
  <c r="F1772" i="1" s="1"/>
  <c r="B1772" i="1"/>
  <c r="C1772" i="1"/>
  <c r="D1772" i="1"/>
  <c r="E1772" i="1"/>
  <c r="H1772" i="1"/>
  <c r="I1772" i="1"/>
  <c r="J1772" i="1"/>
  <c r="K1772" i="1"/>
  <c r="A1773" i="1"/>
  <c r="B1773" i="1"/>
  <c r="C1773" i="1"/>
  <c r="D1773" i="1"/>
  <c r="E1773" i="1"/>
  <c r="F1773" i="1" a="1"/>
  <c r="F1773" i="1" s="1"/>
  <c r="H1773" i="1"/>
  <c r="I1773" i="1"/>
  <c r="J1773" i="1"/>
  <c r="K1773" i="1"/>
  <c r="A1774" i="1"/>
  <c r="B1774" i="1"/>
  <c r="C1774" i="1"/>
  <c r="D1774" i="1"/>
  <c r="E1774" i="1"/>
  <c r="H1774" i="1"/>
  <c r="I1774" i="1"/>
  <c r="J1774" i="1"/>
  <c r="K1774" i="1"/>
  <c r="A1775" i="1"/>
  <c r="B1775" i="1"/>
  <c r="C1775" i="1"/>
  <c r="D1775" i="1"/>
  <c r="E1775" i="1"/>
  <c r="H1775" i="1"/>
  <c r="I1775" i="1"/>
  <c r="J1775" i="1"/>
  <c r="K1775" i="1"/>
  <c r="A1776" i="1"/>
  <c r="B1776" i="1"/>
  <c r="C1776" i="1"/>
  <c r="D1776" i="1"/>
  <c r="E1776" i="1"/>
  <c r="H1776" i="1"/>
  <c r="I1776" i="1"/>
  <c r="J1776" i="1"/>
  <c r="K1776" i="1"/>
  <c r="A1777" i="1"/>
  <c r="G1777" i="1" s="1" a="1"/>
  <c r="G1777" i="1" s="1"/>
  <c r="B1777" i="1"/>
  <c r="C1777" i="1"/>
  <c r="D1777" i="1"/>
  <c r="E1777" i="1"/>
  <c r="H1777" i="1"/>
  <c r="I1777" i="1"/>
  <c r="J1777" i="1"/>
  <c r="K1777" i="1"/>
  <c r="A1778" i="1"/>
  <c r="G1778" i="1" s="1" a="1"/>
  <c r="G1778" i="1" s="1"/>
  <c r="B1778" i="1"/>
  <c r="C1778" i="1"/>
  <c r="D1778" i="1"/>
  <c r="E1778" i="1"/>
  <c r="H1778" i="1"/>
  <c r="I1778" i="1"/>
  <c r="J1778" i="1"/>
  <c r="K1778" i="1"/>
  <c r="A1779" i="1"/>
  <c r="F1779" i="1" s="1" a="1"/>
  <c r="F1779" i="1" s="1"/>
  <c r="B1779" i="1"/>
  <c r="C1779" i="1"/>
  <c r="D1779" i="1"/>
  <c r="E1779" i="1"/>
  <c r="H1779" i="1"/>
  <c r="I1779" i="1"/>
  <c r="J1779" i="1"/>
  <c r="K1779" i="1"/>
  <c r="A1780" i="1"/>
  <c r="F1780" i="1" s="1" a="1"/>
  <c r="F1780" i="1" s="1"/>
  <c r="B1780" i="1"/>
  <c r="C1780" i="1"/>
  <c r="D1780" i="1"/>
  <c r="E1780" i="1"/>
  <c r="H1780" i="1"/>
  <c r="I1780" i="1"/>
  <c r="J1780" i="1"/>
  <c r="K1780" i="1"/>
  <c r="A1781" i="1"/>
  <c r="G1781" i="1" s="1" a="1"/>
  <c r="G1781" i="1" s="1"/>
  <c r="B1781" i="1"/>
  <c r="C1781" i="1"/>
  <c r="D1781" i="1"/>
  <c r="E1781" i="1"/>
  <c r="H1781" i="1"/>
  <c r="I1781" i="1"/>
  <c r="J1781" i="1"/>
  <c r="K1781" i="1"/>
  <c r="A1782" i="1"/>
  <c r="B1782" i="1"/>
  <c r="C1782" i="1"/>
  <c r="D1782" i="1"/>
  <c r="E1782" i="1"/>
  <c r="H1782" i="1"/>
  <c r="I1782" i="1"/>
  <c r="J1782" i="1"/>
  <c r="K1782" i="1"/>
  <c r="A1783" i="1"/>
  <c r="B1783" i="1"/>
  <c r="C1783" i="1"/>
  <c r="D1783" i="1"/>
  <c r="E1783" i="1"/>
  <c r="H1783" i="1"/>
  <c r="I1783" i="1"/>
  <c r="J1783" i="1"/>
  <c r="K1783" i="1"/>
  <c r="A1784" i="1"/>
  <c r="G1784" i="1" s="1" a="1"/>
  <c r="G1784" i="1" s="1"/>
  <c r="B1784" i="1"/>
  <c r="C1784" i="1"/>
  <c r="D1784" i="1"/>
  <c r="E1784" i="1"/>
  <c r="H1784" i="1"/>
  <c r="I1784" i="1"/>
  <c r="J1784" i="1"/>
  <c r="K1784" i="1"/>
  <c r="A1785" i="1"/>
  <c r="B1785" i="1"/>
  <c r="C1785" i="1"/>
  <c r="D1785" i="1"/>
  <c r="E1785" i="1"/>
  <c r="H1785" i="1"/>
  <c r="I1785" i="1"/>
  <c r="J1785" i="1"/>
  <c r="K1785" i="1"/>
  <c r="A1786" i="1"/>
  <c r="B1786" i="1"/>
  <c r="C1786" i="1"/>
  <c r="D1786" i="1"/>
  <c r="E1786" i="1"/>
  <c r="H1786" i="1"/>
  <c r="I1786" i="1"/>
  <c r="J1786" i="1"/>
  <c r="K1786" i="1"/>
  <c r="A1787" i="1"/>
  <c r="F1787" i="1" s="1" a="1"/>
  <c r="F1787" i="1" s="1"/>
  <c r="B1787" i="1"/>
  <c r="C1787" i="1"/>
  <c r="D1787" i="1"/>
  <c r="E1787" i="1"/>
  <c r="H1787" i="1"/>
  <c r="I1787" i="1"/>
  <c r="J1787" i="1"/>
  <c r="K1787" i="1"/>
  <c r="A1788" i="1"/>
  <c r="G1788" i="1" s="1" a="1"/>
  <c r="G1788" i="1" s="1"/>
  <c r="B1788" i="1"/>
  <c r="C1788" i="1"/>
  <c r="D1788" i="1"/>
  <c r="E1788" i="1"/>
  <c r="H1788" i="1"/>
  <c r="I1788" i="1"/>
  <c r="J1788" i="1"/>
  <c r="K1788" i="1"/>
  <c r="A1789" i="1"/>
  <c r="B1789" i="1"/>
  <c r="C1789" i="1"/>
  <c r="D1789" i="1"/>
  <c r="E1789" i="1"/>
  <c r="H1789" i="1"/>
  <c r="I1789" i="1"/>
  <c r="J1789" i="1"/>
  <c r="K1789" i="1"/>
  <c r="A1711" i="1"/>
  <c r="F1711" i="1" s="1" a="1"/>
  <c r="F1711" i="1" s="1"/>
  <c r="B1711" i="1"/>
  <c r="C1711" i="1"/>
  <c r="D1711" i="1"/>
  <c r="E1711" i="1"/>
  <c r="H1711" i="1"/>
  <c r="I1711" i="1"/>
  <c r="J1711" i="1"/>
  <c r="K1711" i="1"/>
  <c r="A1712" i="1"/>
  <c r="F1712" i="1" s="1" a="1"/>
  <c r="F1712" i="1" s="1"/>
  <c r="B1712" i="1"/>
  <c r="C1712" i="1"/>
  <c r="D1712" i="1"/>
  <c r="E1712" i="1"/>
  <c r="H1712" i="1"/>
  <c r="I1712" i="1"/>
  <c r="J1712" i="1"/>
  <c r="K1712" i="1"/>
  <c r="A1713" i="1"/>
  <c r="B1713" i="1"/>
  <c r="C1713" i="1"/>
  <c r="D1713" i="1"/>
  <c r="E1713" i="1"/>
  <c r="H1713" i="1"/>
  <c r="I1713" i="1"/>
  <c r="J1713" i="1"/>
  <c r="K1713" i="1"/>
  <c r="A1714" i="1"/>
  <c r="B1714" i="1"/>
  <c r="C1714" i="1"/>
  <c r="D1714" i="1"/>
  <c r="E1714" i="1"/>
  <c r="H1714" i="1"/>
  <c r="I1714" i="1"/>
  <c r="J1714" i="1"/>
  <c r="K1714" i="1"/>
  <c r="A1762" i="1"/>
  <c r="G1762" i="1" s="1" a="1"/>
  <c r="G1762" i="1" s="1"/>
  <c r="B1762" i="1"/>
  <c r="C1762" i="1"/>
  <c r="D1762" i="1"/>
  <c r="E1762" i="1"/>
  <c r="F1762" i="1" a="1"/>
  <c r="F1762" i="1" s="1"/>
  <c r="H1762" i="1"/>
  <c r="I1762" i="1"/>
  <c r="J1762" i="1"/>
  <c r="K1762" i="1"/>
  <c r="A773" i="1"/>
  <c r="B773" i="1"/>
  <c r="C773" i="1"/>
  <c r="D773" i="1"/>
  <c r="E773" i="1"/>
  <c r="H773" i="1"/>
  <c r="I773" i="1"/>
  <c r="J773" i="1"/>
  <c r="K773" i="1"/>
  <c r="A882" i="1"/>
  <c r="B882" i="1"/>
  <c r="C882" i="1"/>
  <c r="D882" i="1"/>
  <c r="E882" i="1"/>
  <c r="H882" i="1"/>
  <c r="I882" i="1"/>
  <c r="J882" i="1"/>
  <c r="K882" i="1"/>
  <c r="A883" i="1"/>
  <c r="B883" i="1"/>
  <c r="C883" i="1"/>
  <c r="D883" i="1"/>
  <c r="E883" i="1"/>
  <c r="H883" i="1"/>
  <c r="I883" i="1"/>
  <c r="J883" i="1"/>
  <c r="K883" i="1"/>
  <c r="A884" i="1"/>
  <c r="B884" i="1"/>
  <c r="C884" i="1"/>
  <c r="D884" i="1"/>
  <c r="E884" i="1"/>
  <c r="H884" i="1"/>
  <c r="I884" i="1"/>
  <c r="J884" i="1"/>
  <c r="K884" i="1"/>
  <c r="A885" i="1"/>
  <c r="B885" i="1"/>
  <c r="C885" i="1"/>
  <c r="D885" i="1"/>
  <c r="E885" i="1"/>
  <c r="H885" i="1"/>
  <c r="I885" i="1"/>
  <c r="J885" i="1"/>
  <c r="K885" i="1"/>
  <c r="A886" i="1"/>
  <c r="B886" i="1"/>
  <c r="C886" i="1"/>
  <c r="D886" i="1"/>
  <c r="E886" i="1"/>
  <c r="H886" i="1"/>
  <c r="I886" i="1"/>
  <c r="J886" i="1"/>
  <c r="K886" i="1"/>
  <c r="A887" i="1"/>
  <c r="B887" i="1"/>
  <c r="C887" i="1"/>
  <c r="D887" i="1"/>
  <c r="E887" i="1"/>
  <c r="H887" i="1"/>
  <c r="I887" i="1"/>
  <c r="J887" i="1"/>
  <c r="K887" i="1"/>
  <c r="A888" i="1"/>
  <c r="B888" i="1"/>
  <c r="C888" i="1"/>
  <c r="D888" i="1"/>
  <c r="E888" i="1"/>
  <c r="H888" i="1"/>
  <c r="I888" i="1"/>
  <c r="J888" i="1"/>
  <c r="K888" i="1"/>
  <c r="A1023" i="1"/>
  <c r="B1023" i="1"/>
  <c r="C1023" i="1"/>
  <c r="D1023" i="1"/>
  <c r="E1023" i="1"/>
  <c r="H1023" i="1"/>
  <c r="I1023" i="1"/>
  <c r="J1023" i="1"/>
  <c r="K1023" i="1"/>
  <c r="A1790" i="1"/>
  <c r="B1790" i="1"/>
  <c r="C1790" i="1"/>
  <c r="D1790" i="1"/>
  <c r="E1790" i="1"/>
  <c r="H1790" i="1"/>
  <c r="I1790" i="1"/>
  <c r="J1790" i="1"/>
  <c r="K1790" i="1"/>
  <c r="A1791" i="1"/>
  <c r="B1791" i="1"/>
  <c r="C1791" i="1"/>
  <c r="D1791" i="1"/>
  <c r="E1791" i="1"/>
  <c r="H1791" i="1"/>
  <c r="I1791" i="1"/>
  <c r="J1791" i="1"/>
  <c r="K1791" i="1"/>
  <c r="A1792" i="1"/>
  <c r="F1792" i="1" s="1" a="1"/>
  <c r="F1792" i="1" s="1"/>
  <c r="B1792" i="1"/>
  <c r="C1792" i="1"/>
  <c r="D1792" i="1"/>
  <c r="E1792" i="1"/>
  <c r="H1792" i="1"/>
  <c r="I1792" i="1"/>
  <c r="J1792" i="1"/>
  <c r="K1792" i="1"/>
  <c r="A1793" i="1"/>
  <c r="F1793" i="1" s="1" a="1"/>
  <c r="F1793" i="1" s="1"/>
  <c r="B1793" i="1"/>
  <c r="C1793" i="1"/>
  <c r="D1793" i="1"/>
  <c r="E1793" i="1"/>
  <c r="H1793" i="1"/>
  <c r="I1793" i="1"/>
  <c r="J1793" i="1"/>
  <c r="K1793" i="1"/>
  <c r="A1794" i="1"/>
  <c r="F1794" i="1" s="1" a="1"/>
  <c r="F1794" i="1" s="1"/>
  <c r="B1794" i="1"/>
  <c r="C1794" i="1"/>
  <c r="D1794" i="1"/>
  <c r="E1794" i="1"/>
  <c r="G1794" i="1" a="1"/>
  <c r="G1794" i="1" s="1"/>
  <c r="H1794" i="1"/>
  <c r="I1794" i="1"/>
  <c r="J1794" i="1"/>
  <c r="K1794" i="1"/>
  <c r="A898" i="1"/>
  <c r="B898" i="1"/>
  <c r="C898" i="1"/>
  <c r="D898" i="1"/>
  <c r="E898" i="1"/>
  <c r="H898" i="1"/>
  <c r="I898" i="1"/>
  <c r="J898" i="1"/>
  <c r="K898" i="1"/>
  <c r="A899" i="1"/>
  <c r="B899" i="1"/>
  <c r="C899" i="1"/>
  <c r="D899" i="1"/>
  <c r="E899" i="1"/>
  <c r="H899" i="1"/>
  <c r="I899" i="1"/>
  <c r="J899" i="1"/>
  <c r="K899" i="1"/>
  <c r="A900" i="1"/>
  <c r="B900" i="1"/>
  <c r="C900" i="1"/>
  <c r="D900" i="1"/>
  <c r="E900" i="1"/>
  <c r="H900" i="1"/>
  <c r="I900" i="1"/>
  <c r="J900" i="1"/>
  <c r="K900" i="1"/>
  <c r="A901" i="1"/>
  <c r="B901" i="1"/>
  <c r="C901" i="1"/>
  <c r="D901" i="1"/>
  <c r="E901" i="1"/>
  <c r="H901" i="1"/>
  <c r="I901" i="1"/>
  <c r="J901" i="1"/>
  <c r="K901" i="1"/>
  <c r="A1948" i="1"/>
  <c r="B1948" i="1"/>
  <c r="C1948" i="1"/>
  <c r="D1948" i="1"/>
  <c r="E1948" i="1"/>
  <c r="H1948" i="1"/>
  <c r="I1948" i="1"/>
  <c r="J1948" i="1"/>
  <c r="K1948" i="1"/>
  <c r="A1949" i="1"/>
  <c r="F1949" i="1" s="1" a="1"/>
  <c r="F1949" i="1" s="1"/>
  <c r="B1949" i="1"/>
  <c r="C1949" i="1"/>
  <c r="D1949" i="1"/>
  <c r="E1949" i="1"/>
  <c r="H1949" i="1"/>
  <c r="I1949" i="1"/>
  <c r="J1949" i="1"/>
  <c r="K1949" i="1"/>
  <c r="A1950" i="1"/>
  <c r="B1950" i="1"/>
  <c r="C1950" i="1"/>
  <c r="D1950" i="1"/>
  <c r="E1950" i="1"/>
  <c r="H1950" i="1"/>
  <c r="I1950" i="1"/>
  <c r="J1950" i="1"/>
  <c r="K1950" i="1"/>
  <c r="A1802" i="1"/>
  <c r="G1802" i="1" s="1" a="1"/>
  <c r="G1802" i="1" s="1"/>
  <c r="B1802" i="1"/>
  <c r="C1802" i="1"/>
  <c r="D1802" i="1"/>
  <c r="E1802" i="1"/>
  <c r="H1802" i="1"/>
  <c r="I1802" i="1"/>
  <c r="J1802" i="1"/>
  <c r="K1802" i="1"/>
  <c r="A1803" i="1"/>
  <c r="B1803" i="1"/>
  <c r="C1803" i="1"/>
  <c r="D1803" i="1"/>
  <c r="E1803" i="1"/>
  <c r="H1803" i="1"/>
  <c r="I1803" i="1"/>
  <c r="J1803" i="1"/>
  <c r="K1803" i="1"/>
  <c r="A1804" i="1"/>
  <c r="F1804" i="1" s="1" a="1"/>
  <c r="F1804" i="1" s="1"/>
  <c r="B1804" i="1"/>
  <c r="C1804" i="1"/>
  <c r="D1804" i="1"/>
  <c r="E1804" i="1"/>
  <c r="H1804" i="1"/>
  <c r="I1804" i="1"/>
  <c r="J1804" i="1"/>
  <c r="K1804" i="1"/>
  <c r="A1805" i="1"/>
  <c r="F1805" i="1" s="1" a="1"/>
  <c r="F1805" i="1" s="1"/>
  <c r="B1805" i="1"/>
  <c r="C1805" i="1"/>
  <c r="D1805" i="1"/>
  <c r="E1805" i="1"/>
  <c r="H1805" i="1"/>
  <c r="I1805" i="1"/>
  <c r="J1805" i="1"/>
  <c r="K1805" i="1"/>
  <c r="A1806" i="1"/>
  <c r="F1806" i="1" s="1" a="1"/>
  <c r="F1806" i="1" s="1"/>
  <c r="B1806" i="1"/>
  <c r="C1806" i="1"/>
  <c r="D1806" i="1"/>
  <c r="E1806" i="1"/>
  <c r="H1806" i="1"/>
  <c r="I1806" i="1"/>
  <c r="J1806" i="1"/>
  <c r="K1806" i="1"/>
  <c r="A1807" i="1"/>
  <c r="G1807" i="1" s="1" a="1"/>
  <c r="G1807" i="1" s="1"/>
  <c r="B1807" i="1"/>
  <c r="C1807" i="1"/>
  <c r="D1807" i="1"/>
  <c r="E1807" i="1"/>
  <c r="H1807" i="1"/>
  <c r="I1807" i="1"/>
  <c r="J1807" i="1"/>
  <c r="K1807" i="1"/>
  <c r="A1808" i="1"/>
  <c r="F1808" i="1" s="1" a="1"/>
  <c r="F1808" i="1" s="1"/>
  <c r="B1808" i="1"/>
  <c r="C1808" i="1"/>
  <c r="D1808" i="1"/>
  <c r="E1808" i="1"/>
  <c r="G1808" i="1" a="1"/>
  <c r="G1808" i="1" s="1"/>
  <c r="H1808" i="1"/>
  <c r="I1808" i="1"/>
  <c r="J1808" i="1"/>
  <c r="K1808" i="1"/>
  <c r="A1024" i="1"/>
  <c r="B1024" i="1"/>
  <c r="C1024" i="1"/>
  <c r="D1024" i="1"/>
  <c r="E1024" i="1"/>
  <c r="H1024" i="1"/>
  <c r="I1024" i="1"/>
  <c r="J1024" i="1"/>
  <c r="K1024" i="1"/>
  <c r="A1025" i="1"/>
  <c r="F1025" i="1" s="1" a="1"/>
  <c r="F1025" i="1" s="1"/>
  <c r="B1025" i="1"/>
  <c r="C1025" i="1"/>
  <c r="D1025" i="1"/>
  <c r="E1025" i="1"/>
  <c r="H1025" i="1"/>
  <c r="I1025" i="1"/>
  <c r="J1025" i="1"/>
  <c r="K1025" i="1"/>
  <c r="A1026" i="1"/>
  <c r="B1026" i="1"/>
  <c r="C1026" i="1"/>
  <c r="D1026" i="1"/>
  <c r="E1026" i="1"/>
  <c r="H1026" i="1"/>
  <c r="I1026" i="1"/>
  <c r="G1026" i="1" s="1" a="1"/>
  <c r="G1026" i="1" s="1"/>
  <c r="J1026" i="1"/>
  <c r="K1026" i="1"/>
  <c r="A1812" i="1"/>
  <c r="B1812" i="1"/>
  <c r="C1812" i="1"/>
  <c r="D1812" i="1"/>
  <c r="E1812" i="1"/>
  <c r="H1812" i="1"/>
  <c r="I1812" i="1"/>
  <c r="J1812" i="1"/>
  <c r="K1812" i="1"/>
  <c r="A1813" i="1"/>
  <c r="B1813" i="1"/>
  <c r="C1813" i="1"/>
  <c r="D1813" i="1"/>
  <c r="E1813" i="1"/>
  <c r="H1813" i="1"/>
  <c r="I1813" i="1"/>
  <c r="J1813" i="1"/>
  <c r="K1813" i="1"/>
  <c r="A1814" i="1"/>
  <c r="F1814" i="1" s="1" a="1"/>
  <c r="F1814" i="1" s="1"/>
  <c r="B1814" i="1"/>
  <c r="C1814" i="1"/>
  <c r="D1814" i="1"/>
  <c r="E1814" i="1"/>
  <c r="H1814" i="1"/>
  <c r="I1814" i="1"/>
  <c r="J1814" i="1"/>
  <c r="K1814" i="1"/>
  <c r="A1815" i="1"/>
  <c r="B1815" i="1"/>
  <c r="C1815" i="1"/>
  <c r="D1815" i="1"/>
  <c r="E1815" i="1"/>
  <c r="H1815" i="1"/>
  <c r="I1815" i="1"/>
  <c r="J1815" i="1"/>
  <c r="K1815" i="1"/>
  <c r="A1816" i="1"/>
  <c r="F1816" i="1" s="1" a="1"/>
  <c r="F1816" i="1" s="1"/>
  <c r="B1816" i="1"/>
  <c r="C1816" i="1"/>
  <c r="D1816" i="1"/>
  <c r="E1816" i="1"/>
  <c r="H1816" i="1"/>
  <c r="I1816" i="1"/>
  <c r="J1816" i="1"/>
  <c r="K1816" i="1"/>
  <c r="A1817" i="1"/>
  <c r="B1817" i="1"/>
  <c r="C1817" i="1"/>
  <c r="D1817" i="1"/>
  <c r="E1817" i="1"/>
  <c r="H1817" i="1"/>
  <c r="I1817" i="1"/>
  <c r="J1817" i="1"/>
  <c r="K1817" i="1"/>
  <c r="A1818" i="1"/>
  <c r="F1818" i="1" s="1" a="1"/>
  <c r="F1818" i="1" s="1"/>
  <c r="B1818" i="1"/>
  <c r="C1818" i="1"/>
  <c r="D1818" i="1"/>
  <c r="E1818" i="1"/>
  <c r="G1818" i="1" a="1"/>
  <c r="G1818" i="1" s="1"/>
  <c r="H1818" i="1"/>
  <c r="I1818" i="1"/>
  <c r="J1818" i="1"/>
  <c r="K1818" i="1"/>
  <c r="A1819" i="1"/>
  <c r="G1819" i="1" s="1" a="1"/>
  <c r="G1819" i="1" s="1"/>
  <c r="B1819" i="1"/>
  <c r="C1819" i="1"/>
  <c r="D1819" i="1"/>
  <c r="E1819" i="1"/>
  <c r="F1819" i="1" a="1"/>
  <c r="F1819" i="1" s="1"/>
  <c r="H1819" i="1"/>
  <c r="I1819" i="1"/>
  <c r="J1819" i="1"/>
  <c r="K1819" i="1"/>
  <c r="A1820" i="1"/>
  <c r="F1820" i="1" s="1" a="1"/>
  <c r="F1820" i="1" s="1"/>
  <c r="B1820" i="1"/>
  <c r="C1820" i="1"/>
  <c r="D1820" i="1"/>
  <c r="E1820" i="1"/>
  <c r="H1820" i="1"/>
  <c r="I1820" i="1"/>
  <c r="J1820" i="1"/>
  <c r="K1820" i="1"/>
  <c r="A1821" i="1"/>
  <c r="F1821" i="1" s="1" a="1"/>
  <c r="F1821" i="1" s="1"/>
  <c r="B1821" i="1"/>
  <c r="C1821" i="1"/>
  <c r="D1821" i="1"/>
  <c r="E1821" i="1"/>
  <c r="H1821" i="1"/>
  <c r="I1821" i="1"/>
  <c r="J1821" i="1"/>
  <c r="K1821" i="1"/>
  <c r="A1027" i="1"/>
  <c r="B1027" i="1"/>
  <c r="C1027" i="1"/>
  <c r="D1027" i="1"/>
  <c r="E1027" i="1"/>
  <c r="H1027" i="1"/>
  <c r="I1027" i="1"/>
  <c r="J1027" i="1"/>
  <c r="K1027" i="1"/>
  <c r="A1028" i="1"/>
  <c r="B1028" i="1"/>
  <c r="C1028" i="1"/>
  <c r="D1028" i="1"/>
  <c r="E1028" i="1"/>
  <c r="H1028" i="1"/>
  <c r="I1028" i="1"/>
  <c r="J1028" i="1"/>
  <c r="K1028" i="1"/>
  <c r="A1824" i="1"/>
  <c r="B1824" i="1"/>
  <c r="C1824" i="1"/>
  <c r="D1824" i="1"/>
  <c r="E1824" i="1"/>
  <c r="H1824" i="1"/>
  <c r="I1824" i="1"/>
  <c r="J1824" i="1"/>
  <c r="K1824" i="1"/>
  <c r="A1825" i="1"/>
  <c r="B1825" i="1"/>
  <c r="C1825" i="1"/>
  <c r="D1825" i="1"/>
  <c r="E1825" i="1"/>
  <c r="H1825" i="1"/>
  <c r="I1825" i="1"/>
  <c r="J1825" i="1"/>
  <c r="K1825" i="1"/>
  <c r="A1826" i="1"/>
  <c r="G1826" i="1" s="1" a="1"/>
  <c r="G1826" i="1" s="1"/>
  <c r="B1826" i="1"/>
  <c r="C1826" i="1"/>
  <c r="D1826" i="1"/>
  <c r="E1826" i="1"/>
  <c r="H1826" i="1"/>
  <c r="I1826" i="1"/>
  <c r="J1826" i="1"/>
  <c r="K1826" i="1"/>
  <c r="A1827" i="1"/>
  <c r="B1827" i="1"/>
  <c r="C1827" i="1"/>
  <c r="D1827" i="1"/>
  <c r="E1827" i="1"/>
  <c r="H1827" i="1"/>
  <c r="I1827" i="1"/>
  <c r="J1827" i="1"/>
  <c r="K1827" i="1"/>
  <c r="A1828" i="1"/>
  <c r="G1828" i="1" s="1" a="1"/>
  <c r="G1828" i="1" s="1"/>
  <c r="B1828" i="1"/>
  <c r="C1828" i="1"/>
  <c r="D1828" i="1"/>
  <c r="E1828" i="1"/>
  <c r="H1828" i="1"/>
  <c r="I1828" i="1"/>
  <c r="J1828" i="1"/>
  <c r="K1828" i="1"/>
  <c r="A1829" i="1"/>
  <c r="B1829" i="1"/>
  <c r="C1829" i="1"/>
  <c r="D1829" i="1"/>
  <c r="E1829" i="1"/>
  <c r="H1829" i="1"/>
  <c r="I1829" i="1"/>
  <c r="J1829" i="1"/>
  <c r="K1829" i="1"/>
  <c r="A1830" i="1"/>
  <c r="F1830" i="1" s="1" a="1"/>
  <c r="F1830" i="1" s="1"/>
  <c r="B1830" i="1"/>
  <c r="C1830" i="1"/>
  <c r="D1830" i="1"/>
  <c r="E1830" i="1"/>
  <c r="H1830" i="1"/>
  <c r="I1830" i="1"/>
  <c r="J1830" i="1"/>
  <c r="K1830" i="1"/>
  <c r="A1831" i="1"/>
  <c r="B1831" i="1"/>
  <c r="C1831" i="1"/>
  <c r="D1831" i="1"/>
  <c r="E1831" i="1"/>
  <c r="H1831" i="1"/>
  <c r="I1831" i="1"/>
  <c r="J1831" i="1"/>
  <c r="K1831" i="1"/>
  <c r="A1832" i="1"/>
  <c r="F1832" i="1" s="1" a="1"/>
  <c r="F1832" i="1" s="1"/>
  <c r="B1832" i="1"/>
  <c r="C1832" i="1"/>
  <c r="D1832" i="1"/>
  <c r="E1832" i="1"/>
  <c r="H1832" i="1"/>
  <c r="I1832" i="1"/>
  <c r="J1832" i="1"/>
  <c r="K1832" i="1"/>
  <c r="A1833" i="1"/>
  <c r="B1833" i="1"/>
  <c r="C1833" i="1"/>
  <c r="D1833" i="1"/>
  <c r="E1833" i="1"/>
  <c r="H1833" i="1"/>
  <c r="I1833" i="1"/>
  <c r="J1833" i="1"/>
  <c r="K1833" i="1"/>
  <c r="A1834" i="1"/>
  <c r="B1834" i="1"/>
  <c r="C1834" i="1"/>
  <c r="D1834" i="1"/>
  <c r="E1834" i="1"/>
  <c r="H1834" i="1"/>
  <c r="I1834" i="1"/>
  <c r="J1834" i="1"/>
  <c r="K1834" i="1"/>
  <c r="A1835" i="1"/>
  <c r="G1835" i="1" s="1" a="1"/>
  <c r="G1835" i="1" s="1"/>
  <c r="B1835" i="1"/>
  <c r="C1835" i="1"/>
  <c r="D1835" i="1"/>
  <c r="E1835" i="1"/>
  <c r="F1835" i="1" a="1"/>
  <c r="F1835" i="1" s="1"/>
  <c r="H1835" i="1"/>
  <c r="I1835" i="1"/>
  <c r="J1835" i="1"/>
  <c r="K1835" i="1"/>
  <c r="A1836" i="1"/>
  <c r="B1836" i="1"/>
  <c r="C1836" i="1"/>
  <c r="D1836" i="1"/>
  <c r="E1836" i="1"/>
  <c r="H1836" i="1"/>
  <c r="I1836" i="1"/>
  <c r="J1836" i="1"/>
  <c r="K1836" i="1"/>
  <c r="A1837" i="1"/>
  <c r="G1837" i="1" s="1" a="1"/>
  <c r="G1837" i="1" s="1"/>
  <c r="B1837" i="1"/>
  <c r="C1837" i="1"/>
  <c r="D1837" i="1"/>
  <c r="E1837" i="1"/>
  <c r="H1837" i="1"/>
  <c r="I1837" i="1"/>
  <c r="J1837" i="1"/>
  <c r="K1837" i="1"/>
  <c r="A1838" i="1"/>
  <c r="B1838" i="1"/>
  <c r="C1838" i="1"/>
  <c r="D1838" i="1"/>
  <c r="E1838" i="1"/>
  <c r="H1838" i="1"/>
  <c r="I1838" i="1"/>
  <c r="J1838" i="1"/>
  <c r="K1838" i="1"/>
  <c r="A1839" i="1"/>
  <c r="B1839" i="1"/>
  <c r="C1839" i="1"/>
  <c r="D1839" i="1"/>
  <c r="E1839" i="1"/>
  <c r="H1839" i="1"/>
  <c r="I1839" i="1"/>
  <c r="J1839" i="1"/>
  <c r="K1839" i="1"/>
  <c r="A1840" i="1"/>
  <c r="B1840" i="1"/>
  <c r="C1840" i="1"/>
  <c r="D1840" i="1"/>
  <c r="E1840" i="1"/>
  <c r="H1840" i="1"/>
  <c r="I1840" i="1"/>
  <c r="J1840" i="1"/>
  <c r="K1840" i="1"/>
  <c r="A1841" i="1"/>
  <c r="B1841" i="1"/>
  <c r="C1841" i="1"/>
  <c r="D1841" i="1"/>
  <c r="E1841" i="1"/>
  <c r="H1841" i="1"/>
  <c r="I1841" i="1"/>
  <c r="J1841" i="1"/>
  <c r="K1841" i="1"/>
  <c r="A1842" i="1"/>
  <c r="B1842" i="1"/>
  <c r="C1842" i="1"/>
  <c r="D1842" i="1"/>
  <c r="E1842" i="1"/>
  <c r="H1842" i="1"/>
  <c r="I1842" i="1"/>
  <c r="J1842" i="1"/>
  <c r="K1842" i="1"/>
  <c r="A1843" i="1"/>
  <c r="B1843" i="1"/>
  <c r="C1843" i="1"/>
  <c r="D1843" i="1"/>
  <c r="E1843" i="1"/>
  <c r="H1843" i="1"/>
  <c r="I1843" i="1"/>
  <c r="J1843" i="1"/>
  <c r="K1843" i="1"/>
  <c r="A1844" i="1"/>
  <c r="B1844" i="1"/>
  <c r="C1844" i="1"/>
  <c r="D1844" i="1"/>
  <c r="E1844" i="1"/>
  <c r="H1844" i="1"/>
  <c r="I1844" i="1"/>
  <c r="J1844" i="1"/>
  <c r="K1844" i="1"/>
  <c r="A1845" i="1"/>
  <c r="G1845" i="1" s="1" a="1"/>
  <c r="G1845" i="1" s="1"/>
  <c r="B1845" i="1"/>
  <c r="C1845" i="1"/>
  <c r="D1845" i="1"/>
  <c r="E1845" i="1"/>
  <c r="H1845" i="1"/>
  <c r="I1845" i="1"/>
  <c r="J1845" i="1"/>
  <c r="K1845" i="1"/>
  <c r="A1846" i="1"/>
  <c r="G1846" i="1" s="1" a="1"/>
  <c r="G1846" i="1" s="1"/>
  <c r="B1846" i="1"/>
  <c r="C1846" i="1"/>
  <c r="D1846" i="1"/>
  <c r="E1846" i="1"/>
  <c r="F1846" i="1" a="1"/>
  <c r="F1846" i="1" s="1"/>
  <c r="H1846" i="1"/>
  <c r="I1846" i="1"/>
  <c r="J1846" i="1"/>
  <c r="K1846" i="1"/>
  <c r="A1847" i="1"/>
  <c r="F1847" i="1" s="1" a="1"/>
  <c r="F1847" i="1" s="1"/>
  <c r="B1847" i="1"/>
  <c r="C1847" i="1"/>
  <c r="D1847" i="1"/>
  <c r="E1847" i="1"/>
  <c r="H1847" i="1"/>
  <c r="I1847" i="1"/>
  <c r="J1847" i="1"/>
  <c r="K1847" i="1"/>
  <c r="A1848" i="1"/>
  <c r="G1848" i="1" s="1" a="1"/>
  <c r="G1848" i="1" s="1"/>
  <c r="B1848" i="1"/>
  <c r="C1848" i="1"/>
  <c r="D1848" i="1"/>
  <c r="E1848" i="1"/>
  <c r="F1848" i="1" a="1"/>
  <c r="F1848" i="1" s="1"/>
  <c r="H1848" i="1"/>
  <c r="I1848" i="1"/>
  <c r="J1848" i="1"/>
  <c r="K1848" i="1"/>
  <c r="A1849" i="1"/>
  <c r="F1849" i="1" s="1" a="1"/>
  <c r="F1849" i="1" s="1"/>
  <c r="B1849" i="1"/>
  <c r="C1849" i="1"/>
  <c r="D1849" i="1"/>
  <c r="E1849" i="1"/>
  <c r="H1849" i="1"/>
  <c r="I1849" i="1"/>
  <c r="J1849" i="1"/>
  <c r="K1849" i="1"/>
  <c r="A1850" i="1"/>
  <c r="B1850" i="1"/>
  <c r="C1850" i="1"/>
  <c r="D1850" i="1"/>
  <c r="E1850" i="1"/>
  <c r="F1850" i="1" a="1"/>
  <c r="F1850" i="1" s="1"/>
  <c r="H1850" i="1"/>
  <c r="I1850" i="1"/>
  <c r="J1850" i="1"/>
  <c r="K1850" i="1"/>
  <c r="A1851" i="1"/>
  <c r="F1851" i="1" s="1" a="1"/>
  <c r="F1851" i="1" s="1"/>
  <c r="B1851" i="1"/>
  <c r="C1851" i="1"/>
  <c r="D1851" i="1"/>
  <c r="E1851" i="1"/>
  <c r="H1851" i="1"/>
  <c r="I1851" i="1"/>
  <c r="J1851" i="1"/>
  <c r="K1851" i="1"/>
  <c r="A1852" i="1"/>
  <c r="G1852" i="1" s="1" a="1"/>
  <c r="G1852" i="1" s="1"/>
  <c r="B1852" i="1"/>
  <c r="C1852" i="1"/>
  <c r="D1852" i="1"/>
  <c r="E1852" i="1"/>
  <c r="H1852" i="1"/>
  <c r="I1852" i="1"/>
  <c r="J1852" i="1"/>
  <c r="K1852" i="1"/>
  <c r="A1853" i="1"/>
  <c r="G1853" i="1" s="1" a="1"/>
  <c r="G1853" i="1" s="1"/>
  <c r="B1853" i="1"/>
  <c r="C1853" i="1"/>
  <c r="D1853" i="1"/>
  <c r="E1853" i="1"/>
  <c r="H1853" i="1"/>
  <c r="I1853" i="1"/>
  <c r="J1853" i="1"/>
  <c r="K1853" i="1"/>
  <c r="A1854" i="1"/>
  <c r="G1854" i="1" s="1" a="1"/>
  <c r="G1854" i="1" s="1"/>
  <c r="B1854" i="1"/>
  <c r="C1854" i="1"/>
  <c r="D1854" i="1"/>
  <c r="E1854" i="1"/>
  <c r="H1854" i="1"/>
  <c r="I1854" i="1"/>
  <c r="J1854" i="1"/>
  <c r="K1854" i="1"/>
  <c r="A1855" i="1"/>
  <c r="B1855" i="1"/>
  <c r="C1855" i="1"/>
  <c r="D1855" i="1"/>
  <c r="E1855" i="1"/>
  <c r="H1855" i="1"/>
  <c r="I1855" i="1"/>
  <c r="J1855" i="1"/>
  <c r="K1855" i="1"/>
  <c r="A1856" i="1"/>
  <c r="G1856" i="1" s="1" a="1"/>
  <c r="G1856" i="1" s="1"/>
  <c r="B1856" i="1"/>
  <c r="C1856" i="1"/>
  <c r="D1856" i="1"/>
  <c r="E1856" i="1"/>
  <c r="H1856" i="1"/>
  <c r="I1856" i="1"/>
  <c r="J1856" i="1"/>
  <c r="K1856" i="1"/>
  <c r="A1857" i="1"/>
  <c r="G1857" i="1" s="1" a="1"/>
  <c r="G1857" i="1" s="1"/>
  <c r="B1857" i="1"/>
  <c r="C1857" i="1"/>
  <c r="D1857" i="1"/>
  <c r="E1857" i="1"/>
  <c r="H1857" i="1"/>
  <c r="I1857" i="1"/>
  <c r="J1857" i="1"/>
  <c r="K1857" i="1"/>
  <c r="A1858" i="1"/>
  <c r="F1858" i="1" s="1" a="1"/>
  <c r="F1858" i="1" s="1"/>
  <c r="B1858" i="1"/>
  <c r="C1858" i="1"/>
  <c r="D1858" i="1"/>
  <c r="E1858" i="1"/>
  <c r="G1858" i="1" a="1"/>
  <c r="G1858" i="1" s="1"/>
  <c r="H1858" i="1"/>
  <c r="I1858" i="1"/>
  <c r="J1858" i="1"/>
  <c r="K1858" i="1"/>
  <c r="A1859" i="1"/>
  <c r="F1859" i="1" s="1" a="1"/>
  <c r="F1859" i="1" s="1"/>
  <c r="B1859" i="1"/>
  <c r="C1859" i="1"/>
  <c r="D1859" i="1"/>
  <c r="E1859" i="1"/>
  <c r="H1859" i="1"/>
  <c r="I1859" i="1"/>
  <c r="J1859" i="1"/>
  <c r="K1859" i="1"/>
  <c r="A1860" i="1"/>
  <c r="G1860" i="1" s="1" a="1"/>
  <c r="G1860" i="1" s="1"/>
  <c r="B1860" i="1"/>
  <c r="C1860" i="1"/>
  <c r="D1860" i="1"/>
  <c r="E1860" i="1"/>
  <c r="H1860" i="1"/>
  <c r="I1860" i="1"/>
  <c r="J1860" i="1"/>
  <c r="K1860" i="1"/>
  <c r="A1861" i="1"/>
  <c r="B1861" i="1"/>
  <c r="C1861" i="1"/>
  <c r="D1861" i="1"/>
  <c r="E1861" i="1"/>
  <c r="G1861" i="1" a="1"/>
  <c r="G1861" i="1" s="1"/>
  <c r="H1861" i="1"/>
  <c r="I1861" i="1"/>
  <c r="J1861" i="1"/>
  <c r="K1861" i="1"/>
  <c r="A1862" i="1"/>
  <c r="F1862" i="1" s="1" a="1"/>
  <c r="F1862" i="1" s="1"/>
  <c r="B1862" i="1"/>
  <c r="C1862" i="1"/>
  <c r="D1862" i="1"/>
  <c r="E1862" i="1"/>
  <c r="H1862" i="1"/>
  <c r="I1862" i="1"/>
  <c r="J1862" i="1"/>
  <c r="K1862" i="1"/>
  <c r="A1863" i="1"/>
  <c r="F1863" i="1" s="1" a="1"/>
  <c r="F1863" i="1" s="1"/>
  <c r="B1863" i="1"/>
  <c r="C1863" i="1"/>
  <c r="D1863" i="1"/>
  <c r="E1863" i="1"/>
  <c r="H1863" i="1"/>
  <c r="I1863" i="1"/>
  <c r="J1863" i="1"/>
  <c r="K1863" i="1"/>
  <c r="A1864" i="1"/>
  <c r="G1864" i="1" s="1" a="1"/>
  <c r="G1864" i="1" s="1"/>
  <c r="B1864" i="1"/>
  <c r="C1864" i="1"/>
  <c r="D1864" i="1"/>
  <c r="E1864" i="1"/>
  <c r="F1864" i="1" a="1"/>
  <c r="F1864" i="1" s="1"/>
  <c r="H1864" i="1"/>
  <c r="I1864" i="1"/>
  <c r="J1864" i="1"/>
  <c r="K1864" i="1"/>
  <c r="A1865" i="1"/>
  <c r="B1865" i="1"/>
  <c r="C1865" i="1"/>
  <c r="D1865" i="1"/>
  <c r="E1865" i="1"/>
  <c r="H1865" i="1"/>
  <c r="I1865" i="1"/>
  <c r="J1865" i="1"/>
  <c r="K1865" i="1"/>
  <c r="A1866" i="1"/>
  <c r="F1866" i="1" s="1" a="1"/>
  <c r="F1866" i="1" s="1"/>
  <c r="B1866" i="1"/>
  <c r="C1866" i="1"/>
  <c r="D1866" i="1"/>
  <c r="E1866" i="1"/>
  <c r="H1866" i="1"/>
  <c r="I1866" i="1"/>
  <c r="J1866" i="1"/>
  <c r="K1866" i="1"/>
  <c r="A1867" i="1"/>
  <c r="G1867" i="1" s="1" a="1"/>
  <c r="G1867" i="1" s="1"/>
  <c r="B1867" i="1"/>
  <c r="C1867" i="1"/>
  <c r="D1867" i="1"/>
  <c r="E1867" i="1"/>
  <c r="H1867" i="1"/>
  <c r="I1867" i="1"/>
  <c r="J1867" i="1"/>
  <c r="K1867" i="1"/>
  <c r="A1868" i="1"/>
  <c r="F1868" i="1" s="1" a="1"/>
  <c r="F1868" i="1" s="1"/>
  <c r="B1868" i="1"/>
  <c r="C1868" i="1"/>
  <c r="D1868" i="1"/>
  <c r="E1868" i="1"/>
  <c r="H1868" i="1"/>
  <c r="I1868" i="1"/>
  <c r="J1868" i="1"/>
  <c r="K1868" i="1"/>
  <c r="A1869" i="1"/>
  <c r="G1869" i="1" s="1" a="1"/>
  <c r="G1869" i="1" s="1"/>
  <c r="B1869" i="1"/>
  <c r="C1869" i="1"/>
  <c r="D1869" i="1"/>
  <c r="E1869" i="1"/>
  <c r="H1869" i="1"/>
  <c r="I1869" i="1"/>
  <c r="J1869" i="1"/>
  <c r="K1869" i="1"/>
  <c r="A1029" i="1"/>
  <c r="B1029" i="1"/>
  <c r="C1029" i="1"/>
  <c r="D1029" i="1"/>
  <c r="E1029" i="1"/>
  <c r="H1029" i="1"/>
  <c r="I1029" i="1"/>
  <c r="J1029" i="1"/>
  <c r="K1029" i="1"/>
  <c r="A1030" i="1"/>
  <c r="B1030" i="1"/>
  <c r="C1030" i="1"/>
  <c r="D1030" i="1"/>
  <c r="E1030" i="1"/>
  <c r="H1030" i="1"/>
  <c r="I1030" i="1"/>
  <c r="J1030" i="1"/>
  <c r="K1030" i="1"/>
  <c r="A1031" i="1"/>
  <c r="B1031" i="1"/>
  <c r="C1031" i="1"/>
  <c r="D1031" i="1"/>
  <c r="E1031" i="1"/>
  <c r="H1031" i="1"/>
  <c r="I1031" i="1"/>
  <c r="J1031" i="1"/>
  <c r="K1031" i="1"/>
  <c r="A1090" i="1"/>
  <c r="B1090" i="1"/>
  <c r="C1090" i="1"/>
  <c r="D1090" i="1"/>
  <c r="E1090" i="1"/>
  <c r="H1090" i="1"/>
  <c r="I1090" i="1"/>
  <c r="J1090" i="1"/>
  <c r="K1090" i="1"/>
  <c r="A1874" i="1"/>
  <c r="B1874" i="1"/>
  <c r="C1874" i="1"/>
  <c r="D1874" i="1"/>
  <c r="E1874" i="1"/>
  <c r="H1874" i="1"/>
  <c r="I1874" i="1"/>
  <c r="J1874" i="1"/>
  <c r="K1874" i="1"/>
  <c r="A1875" i="1"/>
  <c r="G1875" i="1" s="1" a="1"/>
  <c r="G1875" i="1" s="1"/>
  <c r="B1875" i="1"/>
  <c r="C1875" i="1"/>
  <c r="D1875" i="1"/>
  <c r="E1875" i="1"/>
  <c r="H1875" i="1"/>
  <c r="I1875" i="1"/>
  <c r="J1875" i="1"/>
  <c r="K1875" i="1"/>
  <c r="A1876" i="1"/>
  <c r="B1876" i="1"/>
  <c r="C1876" i="1"/>
  <c r="D1876" i="1"/>
  <c r="E1876" i="1"/>
  <c r="F1876" i="1" a="1"/>
  <c r="F1876" i="1" s="1"/>
  <c r="G1876" i="1" a="1"/>
  <c r="G1876" i="1" s="1"/>
  <c r="H1876" i="1"/>
  <c r="I1876" i="1"/>
  <c r="J1876" i="1"/>
  <c r="K1876" i="1"/>
  <c r="A1877" i="1"/>
  <c r="B1877" i="1"/>
  <c r="C1877" i="1"/>
  <c r="D1877" i="1"/>
  <c r="E1877" i="1"/>
  <c r="H1877" i="1"/>
  <c r="I1877" i="1"/>
  <c r="J1877" i="1"/>
  <c r="K1877" i="1"/>
  <c r="A1878" i="1"/>
  <c r="F1878" i="1" s="1" a="1"/>
  <c r="F1878" i="1" s="1"/>
  <c r="B1878" i="1"/>
  <c r="C1878" i="1"/>
  <c r="D1878" i="1"/>
  <c r="E1878" i="1"/>
  <c r="H1878" i="1"/>
  <c r="I1878" i="1"/>
  <c r="J1878" i="1"/>
  <c r="K1878" i="1"/>
  <c r="A1879" i="1"/>
  <c r="F1879" i="1" s="1" a="1"/>
  <c r="F1879" i="1" s="1"/>
  <c r="B1879" i="1"/>
  <c r="C1879" i="1"/>
  <c r="D1879" i="1"/>
  <c r="E1879" i="1"/>
  <c r="H1879" i="1"/>
  <c r="I1879" i="1"/>
  <c r="J1879" i="1"/>
  <c r="K1879" i="1"/>
  <c r="A1880" i="1"/>
  <c r="F1880" i="1" s="1" a="1"/>
  <c r="F1880" i="1" s="1"/>
  <c r="B1880" i="1"/>
  <c r="C1880" i="1"/>
  <c r="D1880" i="1"/>
  <c r="E1880" i="1"/>
  <c r="H1880" i="1"/>
  <c r="I1880" i="1"/>
  <c r="J1880" i="1"/>
  <c r="K1880" i="1"/>
  <c r="A1881" i="1"/>
  <c r="G1881" i="1" s="1" a="1"/>
  <c r="G1881" i="1" s="1"/>
  <c r="B1881" i="1"/>
  <c r="C1881" i="1"/>
  <c r="D1881" i="1"/>
  <c r="E1881" i="1"/>
  <c r="H1881" i="1"/>
  <c r="I1881" i="1"/>
  <c r="J1881" i="1"/>
  <c r="K1881" i="1"/>
  <c r="A1882" i="1"/>
  <c r="B1882" i="1"/>
  <c r="C1882" i="1"/>
  <c r="D1882" i="1"/>
  <c r="E1882" i="1"/>
  <c r="H1882" i="1"/>
  <c r="I1882" i="1"/>
  <c r="J1882" i="1"/>
  <c r="K1882" i="1"/>
  <c r="A1883" i="1"/>
  <c r="G1883" i="1" s="1" a="1"/>
  <c r="G1883" i="1" s="1"/>
  <c r="B1883" i="1"/>
  <c r="C1883" i="1"/>
  <c r="D1883" i="1"/>
  <c r="E1883" i="1"/>
  <c r="H1883" i="1"/>
  <c r="I1883" i="1"/>
  <c r="J1883" i="1"/>
  <c r="K1883" i="1"/>
  <c r="A1884" i="1"/>
  <c r="F1884" i="1" s="1" a="1"/>
  <c r="F1884" i="1" s="1"/>
  <c r="B1884" i="1"/>
  <c r="C1884" i="1"/>
  <c r="D1884" i="1"/>
  <c r="E1884" i="1"/>
  <c r="H1884" i="1"/>
  <c r="I1884" i="1"/>
  <c r="J1884" i="1"/>
  <c r="K1884" i="1"/>
  <c r="A1885" i="1"/>
  <c r="G1885" i="1" s="1" a="1"/>
  <c r="G1885" i="1" s="1"/>
  <c r="B1885" i="1"/>
  <c r="C1885" i="1"/>
  <c r="D1885" i="1"/>
  <c r="E1885" i="1"/>
  <c r="H1885" i="1"/>
  <c r="I1885" i="1"/>
  <c r="J1885" i="1"/>
  <c r="K1885" i="1"/>
  <c r="A1886" i="1"/>
  <c r="G1886" i="1" s="1" a="1"/>
  <c r="G1886" i="1" s="1"/>
  <c r="B1886" i="1"/>
  <c r="C1886" i="1"/>
  <c r="D1886" i="1"/>
  <c r="E1886" i="1"/>
  <c r="H1886" i="1"/>
  <c r="I1886" i="1"/>
  <c r="J1886" i="1"/>
  <c r="K1886" i="1"/>
  <c r="A1887" i="1"/>
  <c r="G1887" i="1" s="1" a="1"/>
  <c r="G1887" i="1" s="1"/>
  <c r="B1887" i="1"/>
  <c r="C1887" i="1"/>
  <c r="D1887" i="1"/>
  <c r="E1887" i="1"/>
  <c r="H1887" i="1"/>
  <c r="I1887" i="1"/>
  <c r="J1887" i="1"/>
  <c r="K1887" i="1"/>
  <c r="A1888" i="1"/>
  <c r="B1888" i="1"/>
  <c r="C1888" i="1"/>
  <c r="D1888" i="1"/>
  <c r="E1888" i="1"/>
  <c r="H1888" i="1"/>
  <c r="I1888" i="1"/>
  <c r="J1888" i="1"/>
  <c r="K1888" i="1"/>
  <c r="A1889" i="1"/>
  <c r="F1889" i="1" s="1" a="1"/>
  <c r="F1889" i="1" s="1"/>
  <c r="B1889" i="1"/>
  <c r="C1889" i="1"/>
  <c r="D1889" i="1"/>
  <c r="E1889" i="1"/>
  <c r="H1889" i="1"/>
  <c r="I1889" i="1"/>
  <c r="J1889" i="1"/>
  <c r="K1889" i="1"/>
  <c r="A1890" i="1"/>
  <c r="B1890" i="1"/>
  <c r="C1890" i="1"/>
  <c r="D1890" i="1"/>
  <c r="E1890" i="1"/>
  <c r="G1890" i="1" a="1"/>
  <c r="G1890" i="1" s="1"/>
  <c r="H1890" i="1"/>
  <c r="I1890" i="1"/>
  <c r="J1890" i="1"/>
  <c r="K1890" i="1"/>
  <c r="A1891" i="1"/>
  <c r="G1891" i="1" s="1" a="1"/>
  <c r="G1891" i="1" s="1"/>
  <c r="B1891" i="1"/>
  <c r="C1891" i="1"/>
  <c r="D1891" i="1"/>
  <c r="E1891" i="1"/>
  <c r="H1891" i="1"/>
  <c r="I1891" i="1"/>
  <c r="J1891" i="1"/>
  <c r="K1891" i="1"/>
  <c r="A1892" i="1"/>
  <c r="B1892" i="1"/>
  <c r="C1892" i="1"/>
  <c r="D1892" i="1"/>
  <c r="E1892" i="1"/>
  <c r="H1892" i="1"/>
  <c r="I1892" i="1"/>
  <c r="J1892" i="1"/>
  <c r="K1892" i="1"/>
  <c r="A1893" i="1"/>
  <c r="B1893" i="1"/>
  <c r="C1893" i="1"/>
  <c r="D1893" i="1"/>
  <c r="E1893" i="1"/>
  <c r="H1893" i="1"/>
  <c r="I1893" i="1"/>
  <c r="J1893" i="1"/>
  <c r="K1893" i="1"/>
  <c r="A1894" i="1"/>
  <c r="B1894" i="1"/>
  <c r="C1894" i="1"/>
  <c r="D1894" i="1"/>
  <c r="E1894" i="1"/>
  <c r="H1894" i="1"/>
  <c r="I1894" i="1"/>
  <c r="J1894" i="1"/>
  <c r="K1894" i="1"/>
  <c r="A1895" i="1"/>
  <c r="G1895" i="1" s="1" a="1"/>
  <c r="G1895" i="1" s="1"/>
  <c r="B1895" i="1"/>
  <c r="C1895" i="1"/>
  <c r="D1895" i="1"/>
  <c r="E1895" i="1"/>
  <c r="H1895" i="1"/>
  <c r="I1895" i="1"/>
  <c r="J1895" i="1"/>
  <c r="K1895" i="1"/>
  <c r="A1896" i="1"/>
  <c r="F1896" i="1" s="1" a="1"/>
  <c r="F1896" i="1" s="1"/>
  <c r="B1896" i="1"/>
  <c r="C1896" i="1"/>
  <c r="D1896" i="1"/>
  <c r="E1896" i="1"/>
  <c r="H1896" i="1"/>
  <c r="I1896" i="1"/>
  <c r="J1896" i="1"/>
  <c r="K1896" i="1"/>
  <c r="A1091" i="1"/>
  <c r="B1091" i="1"/>
  <c r="C1091" i="1"/>
  <c r="D1091" i="1"/>
  <c r="E1091" i="1"/>
  <c r="H1091" i="1"/>
  <c r="I1091" i="1"/>
  <c r="J1091" i="1"/>
  <c r="K1091" i="1"/>
  <c r="A1092" i="1"/>
  <c r="B1092" i="1"/>
  <c r="C1092" i="1"/>
  <c r="D1092" i="1"/>
  <c r="E1092" i="1"/>
  <c r="H1092" i="1"/>
  <c r="I1092" i="1"/>
  <c r="J1092" i="1"/>
  <c r="K1092" i="1"/>
  <c r="A1093" i="1"/>
  <c r="B1093" i="1"/>
  <c r="C1093" i="1"/>
  <c r="D1093" i="1"/>
  <c r="E1093" i="1"/>
  <c r="H1093" i="1"/>
  <c r="I1093" i="1"/>
  <c r="J1093" i="1"/>
  <c r="K1093" i="1"/>
  <c r="A1094" i="1"/>
  <c r="B1094" i="1"/>
  <c r="C1094" i="1"/>
  <c r="D1094" i="1"/>
  <c r="E1094" i="1"/>
  <c r="H1094" i="1"/>
  <c r="I1094" i="1"/>
  <c r="J1094" i="1"/>
  <c r="G1094" i="1" s="1" a="1"/>
  <c r="G1094" i="1" s="1"/>
  <c r="K1094" i="1"/>
  <c r="A1095" i="1"/>
  <c r="B1095" i="1"/>
  <c r="C1095" i="1"/>
  <c r="D1095" i="1"/>
  <c r="E1095" i="1"/>
  <c r="H1095" i="1"/>
  <c r="I1095" i="1"/>
  <c r="J1095" i="1"/>
  <c r="K1095" i="1"/>
  <c r="A1096" i="1"/>
  <c r="B1096" i="1"/>
  <c r="C1096" i="1"/>
  <c r="D1096" i="1"/>
  <c r="E1096" i="1"/>
  <c r="H1096" i="1"/>
  <c r="I1096" i="1"/>
  <c r="J1096" i="1"/>
  <c r="K1096" i="1"/>
  <c r="A1097" i="1"/>
  <c r="B1097" i="1"/>
  <c r="C1097" i="1"/>
  <c r="D1097" i="1"/>
  <c r="E1097" i="1"/>
  <c r="H1097" i="1"/>
  <c r="I1097" i="1"/>
  <c r="J1097" i="1"/>
  <c r="K1097" i="1"/>
  <c r="A1098" i="1"/>
  <c r="B1098" i="1"/>
  <c r="C1098" i="1"/>
  <c r="D1098" i="1"/>
  <c r="E1098" i="1"/>
  <c r="H1098" i="1"/>
  <c r="I1098" i="1"/>
  <c r="J1098" i="1"/>
  <c r="K1098" i="1"/>
  <c r="A1905" i="1"/>
  <c r="F1905" i="1" s="1" a="1"/>
  <c r="F1905" i="1" s="1"/>
  <c r="B1905" i="1"/>
  <c r="C1905" i="1"/>
  <c r="D1905" i="1"/>
  <c r="E1905" i="1"/>
  <c r="H1905" i="1"/>
  <c r="I1905" i="1"/>
  <c r="J1905" i="1"/>
  <c r="K1905" i="1"/>
  <c r="A1906" i="1"/>
  <c r="F1906" i="1" s="1" a="1"/>
  <c r="F1906" i="1" s="1"/>
  <c r="B1906" i="1"/>
  <c r="C1906" i="1"/>
  <c r="D1906" i="1"/>
  <c r="E1906" i="1"/>
  <c r="H1906" i="1"/>
  <c r="I1906" i="1"/>
  <c r="J1906" i="1"/>
  <c r="K1906" i="1"/>
  <c r="A1907" i="1"/>
  <c r="F1907" i="1" s="1" a="1"/>
  <c r="F1907" i="1" s="1"/>
  <c r="B1907" i="1"/>
  <c r="C1907" i="1"/>
  <c r="D1907" i="1"/>
  <c r="E1907" i="1"/>
  <c r="G1907" i="1" a="1"/>
  <c r="G1907" i="1" s="1"/>
  <c r="H1907" i="1"/>
  <c r="I1907" i="1"/>
  <c r="J1907" i="1"/>
  <c r="K1907" i="1"/>
  <c r="A1908" i="1"/>
  <c r="F1908" i="1" s="1" a="1"/>
  <c r="F1908" i="1" s="1"/>
  <c r="B1908" i="1"/>
  <c r="C1908" i="1"/>
  <c r="D1908" i="1"/>
  <c r="E1908" i="1"/>
  <c r="H1908" i="1"/>
  <c r="I1908" i="1"/>
  <c r="J1908" i="1"/>
  <c r="K1908" i="1"/>
  <c r="A1909" i="1"/>
  <c r="F1909" i="1" s="1" a="1"/>
  <c r="F1909" i="1" s="1"/>
  <c r="B1909" i="1"/>
  <c r="C1909" i="1"/>
  <c r="D1909" i="1"/>
  <c r="E1909" i="1"/>
  <c r="G1909" i="1" a="1"/>
  <c r="G1909" i="1" s="1"/>
  <c r="H1909" i="1"/>
  <c r="I1909" i="1"/>
  <c r="J1909" i="1"/>
  <c r="K1909" i="1"/>
  <c r="A1099" i="1"/>
  <c r="B1099" i="1"/>
  <c r="C1099" i="1"/>
  <c r="D1099" i="1"/>
  <c r="E1099" i="1"/>
  <c r="H1099" i="1"/>
  <c r="I1099" i="1"/>
  <c r="J1099" i="1"/>
  <c r="K1099" i="1"/>
  <c r="A1911" i="1"/>
  <c r="G1911" i="1" s="1" a="1"/>
  <c r="G1911" i="1" s="1"/>
  <c r="B1911" i="1"/>
  <c r="C1911" i="1"/>
  <c r="D1911" i="1"/>
  <c r="E1911" i="1"/>
  <c r="H1911" i="1"/>
  <c r="I1911" i="1"/>
  <c r="J1911" i="1"/>
  <c r="K1911" i="1"/>
  <c r="A1912" i="1"/>
  <c r="B1912" i="1"/>
  <c r="C1912" i="1"/>
  <c r="D1912" i="1"/>
  <c r="E1912" i="1"/>
  <c r="H1912" i="1"/>
  <c r="I1912" i="1"/>
  <c r="J1912" i="1"/>
  <c r="K1912" i="1"/>
  <c r="A1913" i="1"/>
  <c r="F1913" i="1" s="1" a="1"/>
  <c r="F1913" i="1" s="1"/>
  <c r="B1913" i="1"/>
  <c r="C1913" i="1"/>
  <c r="D1913" i="1"/>
  <c r="E1913" i="1"/>
  <c r="H1913" i="1"/>
  <c r="I1913" i="1"/>
  <c r="J1913" i="1"/>
  <c r="K1913" i="1"/>
  <c r="A1914" i="1"/>
  <c r="G1914" i="1" s="1" a="1"/>
  <c r="G1914" i="1" s="1"/>
  <c r="B1914" i="1"/>
  <c r="C1914" i="1"/>
  <c r="D1914" i="1"/>
  <c r="E1914" i="1"/>
  <c r="F1914" i="1" a="1"/>
  <c r="F1914" i="1" s="1"/>
  <c r="H1914" i="1"/>
  <c r="I1914" i="1"/>
  <c r="J1914" i="1"/>
  <c r="K1914" i="1"/>
  <c r="A1915" i="1"/>
  <c r="G1915" i="1" s="1" a="1"/>
  <c r="G1915" i="1" s="1"/>
  <c r="B1915" i="1"/>
  <c r="C1915" i="1"/>
  <c r="D1915" i="1"/>
  <c r="E1915" i="1"/>
  <c r="H1915" i="1"/>
  <c r="I1915" i="1"/>
  <c r="J1915" i="1"/>
  <c r="K1915" i="1"/>
  <c r="A1916" i="1"/>
  <c r="B1916" i="1"/>
  <c r="C1916" i="1"/>
  <c r="D1916" i="1"/>
  <c r="E1916" i="1"/>
  <c r="H1916" i="1"/>
  <c r="I1916" i="1"/>
  <c r="J1916" i="1"/>
  <c r="K1916" i="1"/>
  <c r="A1917" i="1"/>
  <c r="F1917" i="1" s="1" a="1"/>
  <c r="F1917" i="1" s="1"/>
  <c r="B1917" i="1"/>
  <c r="C1917" i="1"/>
  <c r="D1917" i="1"/>
  <c r="E1917" i="1"/>
  <c r="H1917" i="1"/>
  <c r="I1917" i="1"/>
  <c r="J1917" i="1"/>
  <c r="K1917" i="1"/>
  <c r="A1918" i="1"/>
  <c r="B1918" i="1"/>
  <c r="C1918" i="1"/>
  <c r="D1918" i="1"/>
  <c r="E1918" i="1"/>
  <c r="H1918" i="1"/>
  <c r="I1918" i="1"/>
  <c r="J1918" i="1"/>
  <c r="K1918" i="1"/>
  <c r="A1919" i="1"/>
  <c r="B1919" i="1"/>
  <c r="C1919" i="1"/>
  <c r="D1919" i="1"/>
  <c r="E1919" i="1"/>
  <c r="H1919" i="1"/>
  <c r="I1919" i="1"/>
  <c r="J1919" i="1"/>
  <c r="K1919" i="1"/>
  <c r="A1920" i="1"/>
  <c r="F1920" i="1" s="1" a="1"/>
  <c r="F1920" i="1" s="1"/>
  <c r="B1920" i="1"/>
  <c r="C1920" i="1"/>
  <c r="D1920" i="1"/>
  <c r="E1920" i="1"/>
  <c r="H1920" i="1"/>
  <c r="I1920" i="1"/>
  <c r="J1920" i="1"/>
  <c r="K1920" i="1"/>
  <c r="A1921" i="1"/>
  <c r="G1921" i="1" s="1" a="1"/>
  <c r="G1921" i="1" s="1"/>
  <c r="B1921" i="1"/>
  <c r="C1921" i="1"/>
  <c r="D1921" i="1"/>
  <c r="E1921" i="1"/>
  <c r="F1921" i="1" a="1"/>
  <c r="F1921" i="1" s="1"/>
  <c r="H1921" i="1"/>
  <c r="I1921" i="1"/>
  <c r="J1921" i="1"/>
  <c r="K1921" i="1"/>
  <c r="A1922" i="1"/>
  <c r="B1922" i="1"/>
  <c r="C1922" i="1"/>
  <c r="D1922" i="1"/>
  <c r="E1922" i="1"/>
  <c r="H1922" i="1"/>
  <c r="I1922" i="1"/>
  <c r="J1922" i="1"/>
  <c r="K1922" i="1"/>
  <c r="A1923" i="1"/>
  <c r="F1923" i="1" s="1" a="1"/>
  <c r="F1923" i="1" s="1"/>
  <c r="B1923" i="1"/>
  <c r="C1923" i="1"/>
  <c r="D1923" i="1"/>
  <c r="E1923" i="1"/>
  <c r="H1923" i="1"/>
  <c r="I1923" i="1"/>
  <c r="J1923" i="1"/>
  <c r="K1923" i="1"/>
  <c r="A1924" i="1"/>
  <c r="B1924" i="1"/>
  <c r="C1924" i="1"/>
  <c r="D1924" i="1"/>
  <c r="E1924" i="1"/>
  <c r="H1924" i="1"/>
  <c r="I1924" i="1"/>
  <c r="J1924" i="1"/>
  <c r="K1924" i="1"/>
  <c r="A1925" i="1"/>
  <c r="B1925" i="1"/>
  <c r="C1925" i="1"/>
  <c r="D1925" i="1"/>
  <c r="E1925" i="1"/>
  <c r="F1925" i="1" a="1"/>
  <c r="F1925" i="1" s="1"/>
  <c r="H1925" i="1"/>
  <c r="I1925" i="1"/>
  <c r="J1925" i="1"/>
  <c r="K1925" i="1"/>
  <c r="A1926" i="1"/>
  <c r="B1926" i="1"/>
  <c r="C1926" i="1"/>
  <c r="D1926" i="1"/>
  <c r="E1926" i="1"/>
  <c r="H1926" i="1"/>
  <c r="I1926" i="1"/>
  <c r="J1926" i="1"/>
  <c r="K1926" i="1"/>
  <c r="A1100" i="1"/>
  <c r="B1100" i="1"/>
  <c r="C1100" i="1"/>
  <c r="D1100" i="1"/>
  <c r="E1100" i="1"/>
  <c r="H1100" i="1"/>
  <c r="I1100" i="1"/>
  <c r="J1100" i="1"/>
  <c r="K1100" i="1"/>
  <c r="A1101" i="1"/>
  <c r="B1101" i="1"/>
  <c r="C1101" i="1"/>
  <c r="D1101" i="1"/>
  <c r="E1101" i="1"/>
  <c r="H1101" i="1"/>
  <c r="I1101" i="1"/>
  <c r="J1101" i="1"/>
  <c r="K1101" i="1"/>
  <c r="A1929" i="1"/>
  <c r="G1929" i="1" s="1" a="1"/>
  <c r="G1929" i="1" s="1"/>
  <c r="B1929" i="1"/>
  <c r="C1929" i="1"/>
  <c r="D1929" i="1"/>
  <c r="E1929" i="1"/>
  <c r="H1929" i="1"/>
  <c r="I1929" i="1"/>
  <c r="J1929" i="1"/>
  <c r="K1929" i="1"/>
  <c r="A1930" i="1"/>
  <c r="B1930" i="1"/>
  <c r="C1930" i="1"/>
  <c r="D1930" i="1"/>
  <c r="E1930" i="1"/>
  <c r="H1930" i="1"/>
  <c r="I1930" i="1"/>
  <c r="J1930" i="1"/>
  <c r="K1930" i="1"/>
  <c r="A1931" i="1"/>
  <c r="G1931" i="1" s="1" a="1"/>
  <c r="G1931" i="1" s="1"/>
  <c r="B1931" i="1"/>
  <c r="C1931" i="1"/>
  <c r="D1931" i="1"/>
  <c r="E1931" i="1"/>
  <c r="H1931" i="1"/>
  <c r="I1931" i="1"/>
  <c r="J1931" i="1"/>
  <c r="K1931" i="1"/>
  <c r="A1932" i="1"/>
  <c r="B1932" i="1"/>
  <c r="C1932" i="1"/>
  <c r="D1932" i="1"/>
  <c r="E1932" i="1"/>
  <c r="H1932" i="1"/>
  <c r="I1932" i="1"/>
  <c r="J1932" i="1"/>
  <c r="K1932" i="1"/>
  <c r="A1933" i="1"/>
  <c r="G1933" i="1" s="1" a="1"/>
  <c r="G1933" i="1" s="1"/>
  <c r="B1933" i="1"/>
  <c r="C1933" i="1"/>
  <c r="D1933" i="1"/>
  <c r="E1933" i="1"/>
  <c r="F1933" i="1" a="1"/>
  <c r="F1933" i="1" s="1"/>
  <c r="H1933" i="1"/>
  <c r="I1933" i="1"/>
  <c r="J1933" i="1"/>
  <c r="K1933" i="1"/>
  <c r="A1934" i="1"/>
  <c r="B1934" i="1"/>
  <c r="C1934" i="1"/>
  <c r="D1934" i="1"/>
  <c r="E1934" i="1"/>
  <c r="H1934" i="1"/>
  <c r="I1934" i="1"/>
  <c r="J1934" i="1"/>
  <c r="K1934" i="1"/>
  <c r="A902" i="1"/>
  <c r="B902" i="1"/>
  <c r="C902" i="1"/>
  <c r="D902" i="1"/>
  <c r="E902" i="1"/>
  <c r="H902" i="1"/>
  <c r="I902" i="1"/>
  <c r="J902" i="1"/>
  <c r="K902" i="1"/>
  <c r="A903" i="1"/>
  <c r="B903" i="1"/>
  <c r="C903" i="1"/>
  <c r="D903" i="1"/>
  <c r="E903" i="1"/>
  <c r="H903" i="1"/>
  <c r="I903" i="1"/>
  <c r="J903" i="1"/>
  <c r="K903" i="1"/>
  <c r="A904" i="1"/>
  <c r="B904" i="1"/>
  <c r="C904" i="1"/>
  <c r="D904" i="1"/>
  <c r="E904" i="1"/>
  <c r="H904" i="1"/>
  <c r="I904" i="1"/>
  <c r="J904" i="1"/>
  <c r="K904" i="1"/>
  <c r="A1034" i="1"/>
  <c r="B1034" i="1"/>
  <c r="C1034" i="1"/>
  <c r="D1034" i="1"/>
  <c r="E1034" i="1"/>
  <c r="H1034" i="1"/>
  <c r="I1034" i="1"/>
  <c r="J1034" i="1"/>
  <c r="K1034" i="1"/>
  <c r="A1035" i="1"/>
  <c r="B1035" i="1"/>
  <c r="C1035" i="1"/>
  <c r="D1035" i="1"/>
  <c r="E1035" i="1"/>
  <c r="H1035" i="1"/>
  <c r="I1035" i="1"/>
  <c r="J1035" i="1"/>
  <c r="K1035" i="1"/>
  <c r="A1036" i="1"/>
  <c r="B1036" i="1"/>
  <c r="C1036" i="1"/>
  <c r="D1036" i="1"/>
  <c r="E1036" i="1"/>
  <c r="H1036" i="1"/>
  <c r="I1036" i="1"/>
  <c r="J1036" i="1"/>
  <c r="K1036" i="1"/>
  <c r="A1113" i="1"/>
  <c r="B1113" i="1"/>
  <c r="C1113" i="1"/>
  <c r="D1113" i="1"/>
  <c r="E1113" i="1"/>
  <c r="H1113" i="1"/>
  <c r="I1113" i="1"/>
  <c r="F1113" i="1" s="1" a="1"/>
  <c r="F1113" i="1" s="1"/>
  <c r="J1113" i="1"/>
  <c r="K1113" i="1"/>
  <c r="A1114" i="1"/>
  <c r="G1114" i="1" s="1" a="1"/>
  <c r="G1114" i="1" s="1"/>
  <c r="B1114" i="1"/>
  <c r="C1114" i="1"/>
  <c r="D1114" i="1"/>
  <c r="E1114" i="1"/>
  <c r="H1114" i="1"/>
  <c r="I1114" i="1"/>
  <c r="J1114" i="1"/>
  <c r="K1114" i="1"/>
  <c r="A1115" i="1"/>
  <c r="B1115" i="1"/>
  <c r="C1115" i="1"/>
  <c r="D1115" i="1"/>
  <c r="E1115" i="1"/>
  <c r="H1115" i="1"/>
  <c r="I1115" i="1"/>
  <c r="J1115" i="1"/>
  <c r="K1115" i="1"/>
  <c r="A1116" i="1"/>
  <c r="B1116" i="1"/>
  <c r="C1116" i="1"/>
  <c r="D1116" i="1"/>
  <c r="E1116" i="1"/>
  <c r="H1116" i="1"/>
  <c r="I1116" i="1"/>
  <c r="J1116" i="1"/>
  <c r="K1116" i="1"/>
  <c r="A1197" i="1"/>
  <c r="B1197" i="1"/>
  <c r="C1197" i="1"/>
  <c r="D1197" i="1"/>
  <c r="E1197" i="1"/>
  <c r="H1197" i="1"/>
  <c r="I1197" i="1"/>
  <c r="J1197" i="1"/>
  <c r="K1197" i="1"/>
  <c r="A2178" i="1"/>
  <c r="B2178" i="1"/>
  <c r="C2178" i="1"/>
  <c r="D2178" i="1"/>
  <c r="E2178" i="1"/>
  <c r="H2178" i="1"/>
  <c r="I2178" i="1"/>
  <c r="J2178" i="1"/>
  <c r="K2178" i="1"/>
  <c r="A2179" i="1"/>
  <c r="G2179" i="1" s="1" a="1"/>
  <c r="G2179" i="1" s="1"/>
  <c r="B2179" i="1"/>
  <c r="C2179" i="1"/>
  <c r="D2179" i="1"/>
  <c r="E2179" i="1"/>
  <c r="H2179" i="1"/>
  <c r="I2179" i="1"/>
  <c r="J2179" i="1"/>
  <c r="K2179" i="1"/>
  <c r="A2180" i="1"/>
  <c r="B2180" i="1"/>
  <c r="C2180" i="1"/>
  <c r="D2180" i="1"/>
  <c r="E2180" i="1"/>
  <c r="H2180" i="1"/>
  <c r="I2180" i="1"/>
  <c r="J2180" i="1"/>
  <c r="K2180" i="1"/>
  <c r="A2181" i="1"/>
  <c r="F2181" i="1" s="1" a="1"/>
  <c r="F2181" i="1" s="1"/>
  <c r="B2181" i="1"/>
  <c r="C2181" i="1"/>
  <c r="D2181" i="1"/>
  <c r="E2181" i="1"/>
  <c r="H2181" i="1"/>
  <c r="I2181" i="1"/>
  <c r="J2181" i="1"/>
  <c r="K2181" i="1"/>
  <c r="A2366" i="1"/>
  <c r="G2366" i="1" s="1" a="1"/>
  <c r="G2366" i="1" s="1"/>
  <c r="B2366" i="1"/>
  <c r="C2366" i="1"/>
  <c r="D2366" i="1"/>
  <c r="E2366" i="1"/>
  <c r="H2366" i="1"/>
  <c r="I2366" i="1"/>
  <c r="J2366" i="1"/>
  <c r="K2366" i="1"/>
  <c r="A1951" i="1"/>
  <c r="B1951" i="1"/>
  <c r="C1951" i="1"/>
  <c r="D1951" i="1"/>
  <c r="E1951" i="1"/>
  <c r="G1951" i="1" a="1"/>
  <c r="G1951" i="1" s="1"/>
  <c r="H1951" i="1"/>
  <c r="I1951" i="1"/>
  <c r="J1951" i="1"/>
  <c r="K1951" i="1"/>
  <c r="A1952" i="1"/>
  <c r="B1952" i="1"/>
  <c r="C1952" i="1"/>
  <c r="D1952" i="1"/>
  <c r="E1952" i="1"/>
  <c r="H1952" i="1"/>
  <c r="I1952" i="1"/>
  <c r="J1952" i="1"/>
  <c r="K1952" i="1"/>
  <c r="A1953" i="1"/>
  <c r="G1953" i="1" s="1" a="1"/>
  <c r="G1953" i="1" s="1"/>
  <c r="B1953" i="1"/>
  <c r="C1953" i="1"/>
  <c r="D1953" i="1"/>
  <c r="E1953" i="1"/>
  <c r="F1953" i="1" a="1"/>
  <c r="F1953" i="1" s="1"/>
  <c r="H1953" i="1"/>
  <c r="I1953" i="1"/>
  <c r="J1953" i="1"/>
  <c r="K1953" i="1"/>
  <c r="A1954" i="1"/>
  <c r="B1954" i="1"/>
  <c r="C1954" i="1"/>
  <c r="D1954" i="1"/>
  <c r="E1954" i="1"/>
  <c r="H1954" i="1"/>
  <c r="I1954" i="1"/>
  <c r="J1954" i="1"/>
  <c r="K1954" i="1"/>
  <c r="A1955" i="1"/>
  <c r="B1955" i="1"/>
  <c r="C1955" i="1"/>
  <c r="D1955" i="1"/>
  <c r="E1955" i="1"/>
  <c r="H1955" i="1"/>
  <c r="I1955" i="1"/>
  <c r="J1955" i="1"/>
  <c r="K1955" i="1"/>
  <c r="A1956" i="1"/>
  <c r="B1956" i="1"/>
  <c r="C1956" i="1"/>
  <c r="D1956" i="1"/>
  <c r="E1956" i="1"/>
  <c r="H1956" i="1"/>
  <c r="I1956" i="1"/>
  <c r="J1956" i="1"/>
  <c r="K1956" i="1"/>
  <c r="A1957" i="1"/>
  <c r="F1957" i="1" s="1" a="1"/>
  <c r="F1957" i="1" s="1"/>
  <c r="B1957" i="1"/>
  <c r="C1957" i="1"/>
  <c r="D1957" i="1"/>
  <c r="E1957" i="1"/>
  <c r="H1957" i="1"/>
  <c r="I1957" i="1"/>
  <c r="J1957" i="1"/>
  <c r="K1957" i="1"/>
  <c r="A1958" i="1"/>
  <c r="B1958" i="1"/>
  <c r="C1958" i="1"/>
  <c r="D1958" i="1"/>
  <c r="E1958" i="1"/>
  <c r="H1958" i="1"/>
  <c r="I1958" i="1"/>
  <c r="J1958" i="1"/>
  <c r="K1958" i="1"/>
  <c r="A1959" i="1"/>
  <c r="G1959" i="1" s="1" a="1"/>
  <c r="G1959" i="1" s="1"/>
  <c r="B1959" i="1"/>
  <c r="C1959" i="1"/>
  <c r="D1959" i="1"/>
  <c r="E1959" i="1"/>
  <c r="H1959" i="1"/>
  <c r="I1959" i="1"/>
  <c r="J1959" i="1"/>
  <c r="K1959" i="1"/>
  <c r="A1960" i="1"/>
  <c r="B1960" i="1"/>
  <c r="C1960" i="1"/>
  <c r="D1960" i="1"/>
  <c r="E1960" i="1"/>
  <c r="H1960" i="1"/>
  <c r="I1960" i="1"/>
  <c r="J1960" i="1"/>
  <c r="K1960" i="1"/>
  <c r="A1961" i="1"/>
  <c r="G1961" i="1" s="1" a="1"/>
  <c r="G1961" i="1" s="1"/>
  <c r="B1961" i="1"/>
  <c r="C1961" i="1"/>
  <c r="D1961" i="1"/>
  <c r="E1961" i="1"/>
  <c r="H1961" i="1"/>
  <c r="I1961" i="1"/>
  <c r="J1961" i="1"/>
  <c r="K1961" i="1"/>
  <c r="A1962" i="1"/>
  <c r="B1962" i="1"/>
  <c r="C1962" i="1"/>
  <c r="D1962" i="1"/>
  <c r="E1962" i="1"/>
  <c r="H1962" i="1"/>
  <c r="I1962" i="1"/>
  <c r="J1962" i="1"/>
  <c r="K1962" i="1"/>
  <c r="A1102" i="1"/>
  <c r="B1102" i="1"/>
  <c r="C1102" i="1"/>
  <c r="D1102" i="1"/>
  <c r="E1102" i="1"/>
  <c r="H1102" i="1"/>
  <c r="I1102" i="1"/>
  <c r="J1102" i="1"/>
  <c r="G1102" i="1" s="1" a="1"/>
  <c r="G1102" i="1" s="1"/>
  <c r="K1102" i="1"/>
  <c r="A1964" i="1"/>
  <c r="G1964" i="1" s="1" a="1"/>
  <c r="G1964" i="1" s="1"/>
  <c r="B1964" i="1"/>
  <c r="C1964" i="1"/>
  <c r="D1964" i="1"/>
  <c r="E1964" i="1"/>
  <c r="H1964" i="1"/>
  <c r="I1964" i="1"/>
  <c r="J1964" i="1"/>
  <c r="K1964" i="1"/>
  <c r="A1965" i="1"/>
  <c r="G1965" i="1" s="1" a="1"/>
  <c r="G1965" i="1" s="1"/>
  <c r="B1965" i="1"/>
  <c r="C1965" i="1"/>
  <c r="D1965" i="1"/>
  <c r="E1965" i="1"/>
  <c r="F1965" i="1" a="1"/>
  <c r="F1965" i="1" s="1"/>
  <c r="H1965" i="1"/>
  <c r="I1965" i="1"/>
  <c r="J1965" i="1"/>
  <c r="K1965" i="1"/>
  <c r="A1966" i="1"/>
  <c r="B1966" i="1"/>
  <c r="C1966" i="1"/>
  <c r="D1966" i="1"/>
  <c r="E1966" i="1"/>
  <c r="H1966" i="1"/>
  <c r="I1966" i="1"/>
  <c r="J1966" i="1"/>
  <c r="K1966" i="1"/>
  <c r="A1967" i="1"/>
  <c r="B1967" i="1"/>
  <c r="C1967" i="1"/>
  <c r="D1967" i="1"/>
  <c r="E1967" i="1"/>
  <c r="H1967" i="1"/>
  <c r="I1967" i="1"/>
  <c r="J1967" i="1"/>
  <c r="K1967" i="1"/>
  <c r="A1968" i="1"/>
  <c r="B1968" i="1"/>
  <c r="C1968" i="1"/>
  <c r="D1968" i="1"/>
  <c r="E1968" i="1"/>
  <c r="H1968" i="1"/>
  <c r="I1968" i="1"/>
  <c r="J1968" i="1"/>
  <c r="K1968" i="1"/>
  <c r="A1969" i="1"/>
  <c r="F1969" i="1" s="1" a="1"/>
  <c r="F1969" i="1" s="1"/>
  <c r="B1969" i="1"/>
  <c r="C1969" i="1"/>
  <c r="D1969" i="1"/>
  <c r="E1969" i="1"/>
  <c r="H1969" i="1"/>
  <c r="I1969" i="1"/>
  <c r="J1969" i="1"/>
  <c r="K1969" i="1"/>
  <c r="A1970" i="1"/>
  <c r="B1970" i="1"/>
  <c r="C1970" i="1"/>
  <c r="D1970" i="1"/>
  <c r="E1970" i="1"/>
  <c r="H1970" i="1"/>
  <c r="I1970" i="1"/>
  <c r="J1970" i="1"/>
  <c r="K1970" i="1"/>
  <c r="A1971" i="1"/>
  <c r="G1971" i="1" s="1" a="1"/>
  <c r="G1971" i="1" s="1"/>
  <c r="B1971" i="1"/>
  <c r="C1971" i="1"/>
  <c r="D1971" i="1"/>
  <c r="E1971" i="1"/>
  <c r="H1971" i="1"/>
  <c r="I1971" i="1"/>
  <c r="J1971" i="1"/>
  <c r="K1971" i="1"/>
  <c r="A1972" i="1"/>
  <c r="B1972" i="1"/>
  <c r="C1972" i="1"/>
  <c r="D1972" i="1"/>
  <c r="E1972" i="1"/>
  <c r="H1972" i="1"/>
  <c r="I1972" i="1"/>
  <c r="J1972" i="1"/>
  <c r="K1972" i="1"/>
  <c r="A1973" i="1"/>
  <c r="F1973" i="1" s="1" a="1"/>
  <c r="F1973" i="1" s="1"/>
  <c r="B1973" i="1"/>
  <c r="C1973" i="1"/>
  <c r="D1973" i="1"/>
  <c r="E1973" i="1"/>
  <c r="H1973" i="1"/>
  <c r="I1973" i="1"/>
  <c r="J1973" i="1"/>
  <c r="K1973" i="1"/>
  <c r="A1974" i="1"/>
  <c r="B1974" i="1"/>
  <c r="C1974" i="1"/>
  <c r="D1974" i="1"/>
  <c r="E1974" i="1"/>
  <c r="H1974" i="1"/>
  <c r="I1974" i="1"/>
  <c r="J1974" i="1"/>
  <c r="K1974" i="1"/>
  <c r="A1975" i="1"/>
  <c r="B1975" i="1"/>
  <c r="C1975" i="1"/>
  <c r="D1975" i="1"/>
  <c r="E1975" i="1"/>
  <c r="H1975" i="1"/>
  <c r="I1975" i="1"/>
  <c r="J1975" i="1"/>
  <c r="K1975" i="1"/>
  <c r="A2232" i="1"/>
  <c r="B2232" i="1"/>
  <c r="C2232" i="1"/>
  <c r="D2232" i="1"/>
  <c r="E2232" i="1"/>
  <c r="H2232" i="1"/>
  <c r="I2232" i="1"/>
  <c r="J2232" i="1"/>
  <c r="K2232" i="1"/>
  <c r="A2233" i="1"/>
  <c r="F2233" i="1" s="1" a="1"/>
  <c r="F2233" i="1" s="1"/>
  <c r="B2233" i="1"/>
  <c r="C2233" i="1"/>
  <c r="D2233" i="1"/>
  <c r="E2233" i="1"/>
  <c r="H2233" i="1"/>
  <c r="I2233" i="1"/>
  <c r="J2233" i="1"/>
  <c r="K2233" i="1"/>
  <c r="A2234" i="1"/>
  <c r="B2234" i="1"/>
  <c r="C2234" i="1"/>
  <c r="D2234" i="1"/>
  <c r="E2234" i="1"/>
  <c r="H2234" i="1"/>
  <c r="I2234" i="1"/>
  <c r="J2234" i="1"/>
  <c r="K2234" i="1"/>
  <c r="A2235" i="1"/>
  <c r="G2235" i="1" s="1" a="1"/>
  <c r="G2235" i="1" s="1"/>
  <c r="B2235" i="1"/>
  <c r="C2235" i="1"/>
  <c r="D2235" i="1"/>
  <c r="E2235" i="1"/>
  <c r="F2235" i="1" a="1"/>
  <c r="F2235" i="1" s="1"/>
  <c r="H2235" i="1"/>
  <c r="I2235" i="1"/>
  <c r="J2235" i="1"/>
  <c r="K2235" i="1"/>
  <c r="A2236" i="1"/>
  <c r="F2236" i="1" s="1" a="1"/>
  <c r="F2236" i="1" s="1"/>
  <c r="B2236" i="1"/>
  <c r="C2236" i="1"/>
  <c r="D2236" i="1"/>
  <c r="E2236" i="1"/>
  <c r="H2236" i="1"/>
  <c r="I2236" i="1"/>
  <c r="J2236" i="1"/>
  <c r="K2236" i="1"/>
  <c r="A2237" i="1"/>
  <c r="F2237" i="1" s="1" a="1"/>
  <c r="F2237" i="1" s="1"/>
  <c r="B2237" i="1"/>
  <c r="C2237" i="1"/>
  <c r="D2237" i="1"/>
  <c r="E2237" i="1"/>
  <c r="H2237" i="1"/>
  <c r="I2237" i="1"/>
  <c r="J2237" i="1"/>
  <c r="K2237" i="1"/>
  <c r="A1976" i="1"/>
  <c r="B1976" i="1"/>
  <c r="C1976" i="1"/>
  <c r="D1976" i="1"/>
  <c r="E1976" i="1"/>
  <c r="H1976" i="1"/>
  <c r="I1976" i="1"/>
  <c r="J1976" i="1"/>
  <c r="K1976" i="1"/>
  <c r="A1977" i="1"/>
  <c r="B1977" i="1"/>
  <c r="C1977" i="1"/>
  <c r="D1977" i="1"/>
  <c r="E1977" i="1"/>
  <c r="H1977" i="1"/>
  <c r="I1977" i="1"/>
  <c r="J1977" i="1"/>
  <c r="K1977" i="1"/>
  <c r="A1978" i="1"/>
  <c r="B1978" i="1"/>
  <c r="C1978" i="1"/>
  <c r="D1978" i="1"/>
  <c r="E1978" i="1"/>
  <c r="H1978" i="1"/>
  <c r="I1978" i="1"/>
  <c r="J1978" i="1"/>
  <c r="K1978" i="1"/>
  <c r="A1979" i="1"/>
  <c r="F1979" i="1" s="1" a="1"/>
  <c r="F1979" i="1" s="1"/>
  <c r="B1979" i="1"/>
  <c r="C1979" i="1"/>
  <c r="D1979" i="1"/>
  <c r="E1979" i="1"/>
  <c r="H1979" i="1"/>
  <c r="I1979" i="1"/>
  <c r="J1979" i="1"/>
  <c r="K1979" i="1"/>
  <c r="A1980" i="1"/>
  <c r="G1980" i="1" s="1" a="1"/>
  <c r="G1980" i="1" s="1"/>
  <c r="B1980" i="1"/>
  <c r="C1980" i="1"/>
  <c r="D1980" i="1"/>
  <c r="E1980" i="1"/>
  <c r="F1980" i="1" a="1"/>
  <c r="F1980" i="1" s="1"/>
  <c r="H1980" i="1"/>
  <c r="I1980" i="1"/>
  <c r="J1980" i="1"/>
  <c r="K1980" i="1"/>
  <c r="A1981" i="1"/>
  <c r="B1981" i="1"/>
  <c r="C1981" i="1"/>
  <c r="D1981" i="1"/>
  <c r="E1981" i="1"/>
  <c r="G1981" i="1" a="1"/>
  <c r="G1981" i="1" s="1"/>
  <c r="H1981" i="1"/>
  <c r="I1981" i="1"/>
  <c r="J1981" i="1"/>
  <c r="K1981" i="1"/>
  <c r="A1982" i="1"/>
  <c r="G1982" i="1" s="1" a="1"/>
  <c r="G1982" i="1" s="1"/>
  <c r="B1982" i="1"/>
  <c r="C1982" i="1"/>
  <c r="D1982" i="1"/>
  <c r="E1982" i="1"/>
  <c r="H1982" i="1"/>
  <c r="I1982" i="1"/>
  <c r="J1982" i="1"/>
  <c r="K1982" i="1"/>
  <c r="A1983" i="1"/>
  <c r="G1983" i="1" s="1" a="1"/>
  <c r="G1983" i="1" s="1"/>
  <c r="B1983" i="1"/>
  <c r="C1983" i="1"/>
  <c r="D1983" i="1"/>
  <c r="E1983" i="1"/>
  <c r="H1983" i="1"/>
  <c r="I1983" i="1"/>
  <c r="J1983" i="1"/>
  <c r="K1983" i="1"/>
  <c r="A1984" i="1"/>
  <c r="B1984" i="1"/>
  <c r="C1984" i="1"/>
  <c r="D1984" i="1"/>
  <c r="E1984" i="1"/>
  <c r="F1984" i="1" a="1"/>
  <c r="F1984" i="1" s="1"/>
  <c r="G1984" i="1" a="1"/>
  <c r="G1984" i="1" s="1"/>
  <c r="H1984" i="1"/>
  <c r="I1984" i="1"/>
  <c r="J1984" i="1"/>
  <c r="K1984" i="1"/>
  <c r="A1985" i="1"/>
  <c r="G1985" i="1" s="1" a="1"/>
  <c r="G1985" i="1" s="1"/>
  <c r="B1985" i="1"/>
  <c r="C1985" i="1"/>
  <c r="D1985" i="1"/>
  <c r="E1985" i="1"/>
  <c r="H1985" i="1"/>
  <c r="I1985" i="1"/>
  <c r="J1985" i="1"/>
  <c r="K1985" i="1"/>
  <c r="A1184" i="1"/>
  <c r="B1184" i="1"/>
  <c r="C1184" i="1"/>
  <c r="D1184" i="1"/>
  <c r="E1184" i="1"/>
  <c r="H1184" i="1"/>
  <c r="I1184" i="1"/>
  <c r="J1184" i="1"/>
  <c r="G1184" i="1" s="1" a="1"/>
  <c r="G1184" i="1" s="1"/>
  <c r="K1184" i="1"/>
  <c r="A1185" i="1"/>
  <c r="B1185" i="1"/>
  <c r="C1185" i="1"/>
  <c r="D1185" i="1"/>
  <c r="E1185" i="1"/>
  <c r="H1185" i="1"/>
  <c r="I1185" i="1"/>
  <c r="J1185" i="1"/>
  <c r="K1185" i="1"/>
  <c r="A1186" i="1"/>
  <c r="B1186" i="1"/>
  <c r="C1186" i="1"/>
  <c r="D1186" i="1"/>
  <c r="E1186" i="1"/>
  <c r="H1186" i="1"/>
  <c r="I1186" i="1"/>
  <c r="J1186" i="1"/>
  <c r="K1186" i="1"/>
  <c r="A1187" i="1"/>
  <c r="B1187" i="1"/>
  <c r="C1187" i="1"/>
  <c r="D1187" i="1"/>
  <c r="E1187" i="1"/>
  <c r="H1187" i="1"/>
  <c r="I1187" i="1"/>
  <c r="J1187" i="1"/>
  <c r="K1187" i="1"/>
  <c r="A1188" i="1"/>
  <c r="B1188" i="1"/>
  <c r="C1188" i="1"/>
  <c r="D1188" i="1"/>
  <c r="E1188" i="1"/>
  <c r="H1188" i="1"/>
  <c r="I1188" i="1"/>
  <c r="J1188" i="1"/>
  <c r="K1188" i="1"/>
  <c r="A1189" i="1"/>
  <c r="B1189" i="1"/>
  <c r="C1189" i="1"/>
  <c r="D1189" i="1"/>
  <c r="E1189" i="1"/>
  <c r="H1189" i="1"/>
  <c r="I1189" i="1"/>
  <c r="J1189" i="1"/>
  <c r="K1189" i="1"/>
  <c r="A1258" i="1"/>
  <c r="B1258" i="1"/>
  <c r="C1258" i="1"/>
  <c r="D1258" i="1"/>
  <c r="E1258" i="1"/>
  <c r="H1258" i="1"/>
  <c r="I1258" i="1"/>
  <c r="J1258" i="1"/>
  <c r="K1258" i="1"/>
  <c r="A1993" i="1"/>
  <c r="F1993" i="1" s="1" a="1"/>
  <c r="F1993" i="1" s="1"/>
  <c r="B1993" i="1"/>
  <c r="C1993" i="1"/>
  <c r="D1993" i="1"/>
  <c r="E1993" i="1"/>
  <c r="H1993" i="1"/>
  <c r="I1993" i="1"/>
  <c r="J1993" i="1"/>
  <c r="K1993" i="1"/>
  <c r="A1994" i="1"/>
  <c r="B1994" i="1"/>
  <c r="C1994" i="1"/>
  <c r="D1994" i="1"/>
  <c r="E1994" i="1"/>
  <c r="H1994" i="1"/>
  <c r="I1994" i="1"/>
  <c r="J1994" i="1"/>
  <c r="K1994" i="1"/>
  <c r="A1995" i="1"/>
  <c r="B1995" i="1"/>
  <c r="C1995" i="1"/>
  <c r="D1995" i="1"/>
  <c r="E1995" i="1"/>
  <c r="H1995" i="1"/>
  <c r="I1995" i="1"/>
  <c r="J1995" i="1"/>
  <c r="K1995" i="1"/>
  <c r="A1996" i="1"/>
  <c r="F1996" i="1" s="1" a="1"/>
  <c r="F1996" i="1" s="1"/>
  <c r="B1996" i="1"/>
  <c r="C1996" i="1"/>
  <c r="D1996" i="1"/>
  <c r="E1996" i="1"/>
  <c r="H1996" i="1"/>
  <c r="I1996" i="1"/>
  <c r="J1996" i="1"/>
  <c r="K1996" i="1"/>
  <c r="A1997" i="1"/>
  <c r="F1997" i="1" s="1" a="1"/>
  <c r="F1997" i="1" s="1"/>
  <c r="B1997" i="1"/>
  <c r="C1997" i="1"/>
  <c r="D1997" i="1"/>
  <c r="E1997" i="1"/>
  <c r="H1997" i="1"/>
  <c r="I1997" i="1"/>
  <c r="J1997" i="1"/>
  <c r="K1997" i="1"/>
  <c r="A1998" i="1"/>
  <c r="B1998" i="1"/>
  <c r="C1998" i="1"/>
  <c r="D1998" i="1"/>
  <c r="E1998" i="1"/>
  <c r="H1998" i="1"/>
  <c r="I1998" i="1"/>
  <c r="J1998" i="1"/>
  <c r="K1998" i="1"/>
  <c r="A1999" i="1"/>
  <c r="G1999" i="1" s="1" a="1"/>
  <c r="G1999" i="1" s="1"/>
  <c r="B1999" i="1"/>
  <c r="C1999" i="1"/>
  <c r="D1999" i="1"/>
  <c r="E1999" i="1"/>
  <c r="H1999" i="1"/>
  <c r="I1999" i="1"/>
  <c r="J1999" i="1"/>
  <c r="K1999" i="1"/>
  <c r="A2000" i="1"/>
  <c r="F2000" i="1" s="1" a="1"/>
  <c r="F2000" i="1" s="1"/>
  <c r="B2000" i="1"/>
  <c r="C2000" i="1"/>
  <c r="D2000" i="1"/>
  <c r="E2000" i="1"/>
  <c r="G2000" i="1" a="1"/>
  <c r="G2000" i="1" s="1"/>
  <c r="H2000" i="1"/>
  <c r="I2000" i="1"/>
  <c r="J2000" i="1"/>
  <c r="K2000" i="1"/>
  <c r="A2001" i="1"/>
  <c r="F2001" i="1" s="1" a="1"/>
  <c r="F2001" i="1" s="1"/>
  <c r="B2001" i="1"/>
  <c r="C2001" i="1"/>
  <c r="D2001" i="1"/>
  <c r="E2001" i="1"/>
  <c r="H2001" i="1"/>
  <c r="I2001" i="1"/>
  <c r="J2001" i="1"/>
  <c r="K2001" i="1"/>
  <c r="A2002" i="1"/>
  <c r="G2002" i="1" s="1" a="1"/>
  <c r="G2002" i="1" s="1"/>
  <c r="B2002" i="1"/>
  <c r="C2002" i="1"/>
  <c r="D2002" i="1"/>
  <c r="E2002" i="1"/>
  <c r="H2002" i="1"/>
  <c r="I2002" i="1"/>
  <c r="J2002" i="1"/>
  <c r="K2002" i="1"/>
  <c r="A2003" i="1"/>
  <c r="B2003" i="1"/>
  <c r="C2003" i="1"/>
  <c r="D2003" i="1"/>
  <c r="E2003" i="1"/>
  <c r="F2003" i="1" a="1"/>
  <c r="F2003" i="1" s="1"/>
  <c r="H2003" i="1"/>
  <c r="I2003" i="1"/>
  <c r="J2003" i="1"/>
  <c r="K2003" i="1"/>
  <c r="A2004" i="1"/>
  <c r="B2004" i="1"/>
  <c r="C2004" i="1"/>
  <c r="D2004" i="1"/>
  <c r="E2004" i="1"/>
  <c r="H2004" i="1"/>
  <c r="I2004" i="1"/>
  <c r="J2004" i="1"/>
  <c r="K2004" i="1"/>
  <c r="A2005" i="1"/>
  <c r="B2005" i="1"/>
  <c r="C2005" i="1"/>
  <c r="D2005" i="1"/>
  <c r="E2005" i="1"/>
  <c r="H2005" i="1"/>
  <c r="I2005" i="1"/>
  <c r="J2005" i="1"/>
  <c r="K2005" i="1"/>
  <c r="A2006" i="1"/>
  <c r="B2006" i="1"/>
  <c r="C2006" i="1"/>
  <c r="D2006" i="1"/>
  <c r="E2006" i="1"/>
  <c r="H2006" i="1"/>
  <c r="I2006" i="1"/>
  <c r="J2006" i="1"/>
  <c r="K2006" i="1"/>
  <c r="A2007" i="1"/>
  <c r="G2007" i="1" s="1" a="1"/>
  <c r="G2007" i="1" s="1"/>
  <c r="B2007" i="1"/>
  <c r="C2007" i="1"/>
  <c r="D2007" i="1"/>
  <c r="E2007" i="1"/>
  <c r="F2007" i="1" a="1"/>
  <c r="F2007" i="1" s="1"/>
  <c r="H2007" i="1"/>
  <c r="I2007" i="1"/>
  <c r="J2007" i="1"/>
  <c r="K2007" i="1"/>
  <c r="A2008" i="1"/>
  <c r="B2008" i="1"/>
  <c r="C2008" i="1"/>
  <c r="D2008" i="1"/>
  <c r="E2008" i="1"/>
  <c r="H2008" i="1"/>
  <c r="I2008" i="1"/>
  <c r="J2008" i="1"/>
  <c r="K2008" i="1"/>
  <c r="A2009" i="1"/>
  <c r="F2009" i="1" s="1" a="1"/>
  <c r="F2009" i="1" s="1"/>
  <c r="B2009" i="1"/>
  <c r="C2009" i="1"/>
  <c r="D2009" i="1"/>
  <c r="E2009" i="1"/>
  <c r="H2009" i="1"/>
  <c r="I2009" i="1"/>
  <c r="J2009" i="1"/>
  <c r="K2009" i="1"/>
  <c r="A2010" i="1"/>
  <c r="B2010" i="1"/>
  <c r="C2010" i="1"/>
  <c r="D2010" i="1"/>
  <c r="E2010" i="1"/>
  <c r="H2010" i="1"/>
  <c r="I2010" i="1"/>
  <c r="J2010" i="1"/>
  <c r="K2010" i="1"/>
  <c r="A2011" i="1"/>
  <c r="F2011" i="1" s="1" a="1"/>
  <c r="F2011" i="1" s="1"/>
  <c r="B2011" i="1"/>
  <c r="C2011" i="1"/>
  <c r="D2011" i="1"/>
  <c r="E2011" i="1"/>
  <c r="H2011" i="1"/>
  <c r="I2011" i="1"/>
  <c r="J2011" i="1"/>
  <c r="K2011" i="1"/>
  <c r="A2012" i="1"/>
  <c r="G2012" i="1" s="1" a="1"/>
  <c r="G2012" i="1" s="1"/>
  <c r="B2012" i="1"/>
  <c r="C2012" i="1"/>
  <c r="D2012" i="1"/>
  <c r="E2012" i="1"/>
  <c r="H2012" i="1"/>
  <c r="I2012" i="1"/>
  <c r="J2012" i="1"/>
  <c r="K2012" i="1"/>
  <c r="A2013" i="1"/>
  <c r="F2013" i="1" s="1" a="1"/>
  <c r="F2013" i="1" s="1"/>
  <c r="B2013" i="1"/>
  <c r="C2013" i="1"/>
  <c r="D2013" i="1"/>
  <c r="E2013" i="1"/>
  <c r="H2013" i="1"/>
  <c r="I2013" i="1"/>
  <c r="J2013" i="1"/>
  <c r="K2013" i="1"/>
  <c r="A2014" i="1"/>
  <c r="F2014" i="1" s="1" a="1"/>
  <c r="F2014" i="1" s="1"/>
  <c r="B2014" i="1"/>
  <c r="C2014" i="1"/>
  <c r="D2014" i="1"/>
  <c r="E2014" i="1"/>
  <c r="H2014" i="1"/>
  <c r="I2014" i="1"/>
  <c r="J2014" i="1"/>
  <c r="K2014" i="1"/>
  <c r="A2015" i="1"/>
  <c r="F2015" i="1" s="1" a="1"/>
  <c r="F2015" i="1" s="1"/>
  <c r="B2015" i="1"/>
  <c r="C2015" i="1"/>
  <c r="D2015" i="1"/>
  <c r="E2015" i="1"/>
  <c r="H2015" i="1"/>
  <c r="I2015" i="1"/>
  <c r="J2015" i="1"/>
  <c r="K2015" i="1"/>
  <c r="A2016" i="1"/>
  <c r="F2016" i="1" s="1" a="1"/>
  <c r="F2016" i="1" s="1"/>
  <c r="B2016" i="1"/>
  <c r="C2016" i="1"/>
  <c r="D2016" i="1"/>
  <c r="E2016" i="1"/>
  <c r="H2016" i="1"/>
  <c r="I2016" i="1"/>
  <c r="J2016" i="1"/>
  <c r="K2016" i="1"/>
  <c r="A2017" i="1"/>
  <c r="F2017" i="1" s="1" a="1"/>
  <c r="F2017" i="1" s="1"/>
  <c r="B2017" i="1"/>
  <c r="C2017" i="1"/>
  <c r="D2017" i="1"/>
  <c r="E2017" i="1"/>
  <c r="H2017" i="1"/>
  <c r="I2017" i="1"/>
  <c r="J2017" i="1"/>
  <c r="K2017" i="1"/>
  <c r="A2018" i="1"/>
  <c r="G2018" i="1" s="1" a="1"/>
  <c r="G2018" i="1" s="1"/>
  <c r="B2018" i="1"/>
  <c r="C2018" i="1"/>
  <c r="D2018" i="1"/>
  <c r="E2018" i="1"/>
  <c r="H2018" i="1"/>
  <c r="I2018" i="1"/>
  <c r="J2018" i="1"/>
  <c r="K2018" i="1"/>
  <c r="A2019" i="1"/>
  <c r="F2019" i="1" s="1" a="1"/>
  <c r="F2019" i="1" s="1"/>
  <c r="B2019" i="1"/>
  <c r="C2019" i="1"/>
  <c r="D2019" i="1"/>
  <c r="E2019" i="1"/>
  <c r="G2019" i="1" a="1"/>
  <c r="G2019" i="1" s="1"/>
  <c r="H2019" i="1"/>
  <c r="I2019" i="1"/>
  <c r="J2019" i="1"/>
  <c r="K2019" i="1"/>
  <c r="A2020" i="1"/>
  <c r="B2020" i="1"/>
  <c r="C2020" i="1"/>
  <c r="D2020" i="1"/>
  <c r="E2020" i="1"/>
  <c r="H2020" i="1"/>
  <c r="I2020" i="1"/>
  <c r="J2020" i="1"/>
  <c r="K2020" i="1"/>
  <c r="A2021" i="1"/>
  <c r="F2021" i="1" s="1" a="1"/>
  <c r="F2021" i="1" s="1"/>
  <c r="B2021" i="1"/>
  <c r="C2021" i="1"/>
  <c r="D2021" i="1"/>
  <c r="E2021" i="1"/>
  <c r="H2021" i="1"/>
  <c r="I2021" i="1"/>
  <c r="J2021" i="1"/>
  <c r="K2021" i="1"/>
  <c r="A2022" i="1"/>
  <c r="B2022" i="1"/>
  <c r="C2022" i="1"/>
  <c r="D2022" i="1"/>
  <c r="E2022" i="1"/>
  <c r="H2022" i="1"/>
  <c r="I2022" i="1"/>
  <c r="J2022" i="1"/>
  <c r="K2022" i="1"/>
  <c r="A2023" i="1"/>
  <c r="F2023" i="1" s="1" a="1"/>
  <c r="F2023" i="1" s="1"/>
  <c r="B2023" i="1"/>
  <c r="C2023" i="1"/>
  <c r="D2023" i="1"/>
  <c r="E2023" i="1"/>
  <c r="H2023" i="1"/>
  <c r="I2023" i="1"/>
  <c r="J2023" i="1"/>
  <c r="K2023" i="1"/>
  <c r="A2024" i="1"/>
  <c r="G2024" i="1" s="1" a="1"/>
  <c r="G2024" i="1" s="1"/>
  <c r="B2024" i="1"/>
  <c r="C2024" i="1"/>
  <c r="D2024" i="1"/>
  <c r="E2024" i="1"/>
  <c r="H2024" i="1"/>
  <c r="I2024" i="1"/>
  <c r="J2024" i="1"/>
  <c r="K2024" i="1"/>
  <c r="A2025" i="1"/>
  <c r="F2025" i="1" s="1" a="1"/>
  <c r="F2025" i="1" s="1"/>
  <c r="B2025" i="1"/>
  <c r="C2025" i="1"/>
  <c r="D2025" i="1"/>
  <c r="E2025" i="1"/>
  <c r="H2025" i="1"/>
  <c r="I2025" i="1"/>
  <c r="J2025" i="1"/>
  <c r="K2025" i="1"/>
  <c r="A2026" i="1"/>
  <c r="B2026" i="1"/>
  <c r="C2026" i="1"/>
  <c r="D2026" i="1"/>
  <c r="E2026" i="1"/>
  <c r="H2026" i="1"/>
  <c r="I2026" i="1"/>
  <c r="J2026" i="1"/>
  <c r="K2026" i="1"/>
  <c r="A2027" i="1"/>
  <c r="B2027" i="1"/>
  <c r="C2027" i="1"/>
  <c r="D2027" i="1"/>
  <c r="E2027" i="1"/>
  <c r="G2027" i="1" a="1"/>
  <c r="G2027" i="1" s="1"/>
  <c r="H2027" i="1"/>
  <c r="I2027" i="1"/>
  <c r="J2027" i="1"/>
  <c r="K2027" i="1"/>
  <c r="A2028" i="1"/>
  <c r="F2028" i="1" s="1" a="1"/>
  <c r="F2028" i="1" s="1"/>
  <c r="B2028" i="1"/>
  <c r="C2028" i="1"/>
  <c r="D2028" i="1"/>
  <c r="E2028" i="1"/>
  <c r="H2028" i="1"/>
  <c r="I2028" i="1"/>
  <c r="J2028" i="1"/>
  <c r="K2028" i="1"/>
  <c r="A2029" i="1"/>
  <c r="B2029" i="1"/>
  <c r="C2029" i="1"/>
  <c r="D2029" i="1"/>
  <c r="E2029" i="1"/>
  <c r="H2029" i="1"/>
  <c r="I2029" i="1"/>
  <c r="J2029" i="1"/>
  <c r="K2029" i="1"/>
  <c r="A2030" i="1"/>
  <c r="B2030" i="1"/>
  <c r="C2030" i="1"/>
  <c r="D2030" i="1"/>
  <c r="E2030" i="1"/>
  <c r="H2030" i="1"/>
  <c r="I2030" i="1"/>
  <c r="J2030" i="1"/>
  <c r="K2030" i="1"/>
  <c r="A2031" i="1"/>
  <c r="F2031" i="1" s="1" a="1"/>
  <c r="F2031" i="1" s="1"/>
  <c r="B2031" i="1"/>
  <c r="C2031" i="1"/>
  <c r="D2031" i="1"/>
  <c r="E2031" i="1"/>
  <c r="H2031" i="1"/>
  <c r="I2031" i="1"/>
  <c r="J2031" i="1"/>
  <c r="K2031" i="1"/>
  <c r="A2032" i="1"/>
  <c r="F2032" i="1" s="1" a="1"/>
  <c r="F2032" i="1" s="1"/>
  <c r="B2032" i="1"/>
  <c r="C2032" i="1"/>
  <c r="D2032" i="1"/>
  <c r="E2032" i="1"/>
  <c r="H2032" i="1"/>
  <c r="I2032" i="1"/>
  <c r="J2032" i="1"/>
  <c r="K2032" i="1"/>
  <c r="A2033" i="1"/>
  <c r="F2033" i="1" s="1" a="1"/>
  <c r="F2033" i="1" s="1"/>
  <c r="B2033" i="1"/>
  <c r="C2033" i="1"/>
  <c r="D2033" i="1"/>
  <c r="E2033" i="1"/>
  <c r="H2033" i="1"/>
  <c r="I2033" i="1"/>
  <c r="J2033" i="1"/>
  <c r="K2033" i="1"/>
  <c r="A2034" i="1"/>
  <c r="B2034" i="1"/>
  <c r="C2034" i="1"/>
  <c r="D2034" i="1"/>
  <c r="E2034" i="1"/>
  <c r="H2034" i="1"/>
  <c r="I2034" i="1"/>
  <c r="J2034" i="1"/>
  <c r="K2034" i="1"/>
  <c r="A2035" i="1"/>
  <c r="F2035" i="1" s="1" a="1"/>
  <c r="F2035" i="1" s="1"/>
  <c r="B2035" i="1"/>
  <c r="C2035" i="1"/>
  <c r="D2035" i="1"/>
  <c r="E2035" i="1"/>
  <c r="H2035" i="1"/>
  <c r="I2035" i="1"/>
  <c r="J2035" i="1"/>
  <c r="K2035" i="1"/>
  <c r="A2036" i="1"/>
  <c r="B2036" i="1"/>
  <c r="C2036" i="1"/>
  <c r="D2036" i="1"/>
  <c r="E2036" i="1"/>
  <c r="H2036" i="1"/>
  <c r="I2036" i="1"/>
  <c r="J2036" i="1"/>
  <c r="K2036" i="1"/>
  <c r="A2037" i="1"/>
  <c r="F2037" i="1" s="1" a="1"/>
  <c r="F2037" i="1" s="1"/>
  <c r="B2037" i="1"/>
  <c r="C2037" i="1"/>
  <c r="D2037" i="1"/>
  <c r="E2037" i="1"/>
  <c r="H2037" i="1"/>
  <c r="I2037" i="1"/>
  <c r="J2037" i="1"/>
  <c r="K2037" i="1"/>
  <c r="A2038" i="1"/>
  <c r="B2038" i="1"/>
  <c r="C2038" i="1"/>
  <c r="D2038" i="1"/>
  <c r="E2038" i="1"/>
  <c r="H2038" i="1"/>
  <c r="I2038" i="1"/>
  <c r="J2038" i="1"/>
  <c r="K2038" i="1"/>
  <c r="A2039" i="1"/>
  <c r="G2039" i="1" s="1" a="1"/>
  <c r="G2039" i="1" s="1"/>
  <c r="B2039" i="1"/>
  <c r="C2039" i="1"/>
  <c r="D2039" i="1"/>
  <c r="E2039" i="1"/>
  <c r="H2039" i="1"/>
  <c r="I2039" i="1"/>
  <c r="J2039" i="1"/>
  <c r="K2039" i="1"/>
  <c r="A2040" i="1"/>
  <c r="B2040" i="1"/>
  <c r="C2040" i="1"/>
  <c r="D2040" i="1"/>
  <c r="E2040" i="1"/>
  <c r="F2040" i="1" a="1"/>
  <c r="F2040" i="1" s="1"/>
  <c r="H2040" i="1"/>
  <c r="I2040" i="1"/>
  <c r="J2040" i="1"/>
  <c r="K2040" i="1"/>
  <c r="A2041" i="1"/>
  <c r="F2041" i="1" s="1" a="1"/>
  <c r="F2041" i="1" s="1"/>
  <c r="B2041" i="1"/>
  <c r="C2041" i="1"/>
  <c r="D2041" i="1"/>
  <c r="E2041" i="1"/>
  <c r="H2041" i="1"/>
  <c r="I2041" i="1"/>
  <c r="J2041" i="1"/>
  <c r="K2041" i="1"/>
  <c r="A2042" i="1"/>
  <c r="B2042" i="1"/>
  <c r="C2042" i="1"/>
  <c r="D2042" i="1"/>
  <c r="E2042" i="1"/>
  <c r="H2042" i="1"/>
  <c r="I2042" i="1"/>
  <c r="J2042" i="1"/>
  <c r="K2042" i="1"/>
  <c r="A2043" i="1"/>
  <c r="F2043" i="1" s="1" a="1"/>
  <c r="F2043" i="1" s="1"/>
  <c r="B2043" i="1"/>
  <c r="C2043" i="1"/>
  <c r="D2043" i="1"/>
  <c r="E2043" i="1"/>
  <c r="H2043" i="1"/>
  <c r="I2043" i="1"/>
  <c r="J2043" i="1"/>
  <c r="K2043" i="1"/>
  <c r="A2044" i="1"/>
  <c r="G2044" i="1" s="1" a="1"/>
  <c r="G2044" i="1" s="1"/>
  <c r="B2044" i="1"/>
  <c r="C2044" i="1"/>
  <c r="D2044" i="1"/>
  <c r="E2044" i="1"/>
  <c r="H2044" i="1"/>
  <c r="I2044" i="1"/>
  <c r="J2044" i="1"/>
  <c r="K2044" i="1"/>
  <c r="A2045" i="1"/>
  <c r="G2045" i="1" s="1" a="1"/>
  <c r="G2045" i="1" s="1"/>
  <c r="B2045" i="1"/>
  <c r="C2045" i="1"/>
  <c r="D2045" i="1"/>
  <c r="E2045" i="1"/>
  <c r="H2045" i="1"/>
  <c r="I2045" i="1"/>
  <c r="J2045" i="1"/>
  <c r="K2045" i="1"/>
  <c r="A2046" i="1"/>
  <c r="F2046" i="1" s="1" a="1"/>
  <c r="F2046" i="1" s="1"/>
  <c r="B2046" i="1"/>
  <c r="C2046" i="1"/>
  <c r="D2046" i="1"/>
  <c r="E2046" i="1"/>
  <c r="H2046" i="1"/>
  <c r="I2046" i="1"/>
  <c r="J2046" i="1"/>
  <c r="K2046" i="1"/>
  <c r="A2047" i="1"/>
  <c r="B2047" i="1"/>
  <c r="C2047" i="1"/>
  <c r="D2047" i="1"/>
  <c r="E2047" i="1"/>
  <c r="F2047" i="1" a="1"/>
  <c r="F2047" i="1" s="1"/>
  <c r="H2047" i="1"/>
  <c r="I2047" i="1"/>
  <c r="J2047" i="1"/>
  <c r="K2047" i="1"/>
  <c r="A2048" i="1"/>
  <c r="F2048" i="1" s="1" a="1"/>
  <c r="F2048" i="1" s="1"/>
  <c r="B2048" i="1"/>
  <c r="C2048" i="1"/>
  <c r="D2048" i="1"/>
  <c r="E2048" i="1"/>
  <c r="H2048" i="1"/>
  <c r="I2048" i="1"/>
  <c r="J2048" i="1"/>
  <c r="K2048" i="1"/>
  <c r="A2049" i="1"/>
  <c r="G2049" i="1" s="1" a="1"/>
  <c r="G2049" i="1" s="1"/>
  <c r="B2049" i="1"/>
  <c r="C2049" i="1"/>
  <c r="D2049" i="1"/>
  <c r="E2049" i="1"/>
  <c r="H2049" i="1"/>
  <c r="I2049" i="1"/>
  <c r="J2049" i="1"/>
  <c r="K2049" i="1"/>
  <c r="A2050" i="1"/>
  <c r="B2050" i="1"/>
  <c r="C2050" i="1"/>
  <c r="D2050" i="1"/>
  <c r="E2050" i="1"/>
  <c r="H2050" i="1"/>
  <c r="I2050" i="1"/>
  <c r="J2050" i="1"/>
  <c r="K2050" i="1"/>
  <c r="A2051" i="1"/>
  <c r="G2051" i="1" s="1" a="1"/>
  <c r="G2051" i="1" s="1"/>
  <c r="B2051" i="1"/>
  <c r="C2051" i="1"/>
  <c r="D2051" i="1"/>
  <c r="E2051" i="1"/>
  <c r="H2051" i="1"/>
  <c r="I2051" i="1"/>
  <c r="J2051" i="1"/>
  <c r="K2051" i="1"/>
  <c r="A2052" i="1"/>
  <c r="B2052" i="1"/>
  <c r="C2052" i="1"/>
  <c r="D2052" i="1"/>
  <c r="E2052" i="1"/>
  <c r="H2052" i="1"/>
  <c r="I2052" i="1"/>
  <c r="J2052" i="1"/>
  <c r="K2052" i="1"/>
  <c r="A2053" i="1"/>
  <c r="G2053" i="1" s="1" a="1"/>
  <c r="G2053" i="1" s="1"/>
  <c r="B2053" i="1"/>
  <c r="C2053" i="1"/>
  <c r="D2053" i="1"/>
  <c r="E2053" i="1"/>
  <c r="H2053" i="1"/>
  <c r="I2053" i="1"/>
  <c r="J2053" i="1"/>
  <c r="K2053" i="1"/>
  <c r="A2054" i="1"/>
  <c r="B2054" i="1"/>
  <c r="C2054" i="1"/>
  <c r="D2054" i="1"/>
  <c r="E2054" i="1"/>
  <c r="H2054" i="1"/>
  <c r="I2054" i="1"/>
  <c r="J2054" i="1"/>
  <c r="K2054" i="1"/>
  <c r="A2055" i="1"/>
  <c r="F2055" i="1" s="1" a="1"/>
  <c r="F2055" i="1" s="1"/>
  <c r="B2055" i="1"/>
  <c r="C2055" i="1"/>
  <c r="D2055" i="1"/>
  <c r="E2055" i="1"/>
  <c r="H2055" i="1"/>
  <c r="I2055" i="1"/>
  <c r="J2055" i="1"/>
  <c r="K2055" i="1"/>
  <c r="A2056" i="1"/>
  <c r="G2056" i="1" s="1" a="1"/>
  <c r="G2056" i="1" s="1"/>
  <c r="B2056" i="1"/>
  <c r="C2056" i="1"/>
  <c r="D2056" i="1"/>
  <c r="E2056" i="1"/>
  <c r="H2056" i="1"/>
  <c r="I2056" i="1"/>
  <c r="J2056" i="1"/>
  <c r="K2056" i="1"/>
  <c r="A2057" i="1"/>
  <c r="F2057" i="1" s="1" a="1"/>
  <c r="F2057" i="1" s="1"/>
  <c r="B2057" i="1"/>
  <c r="C2057" i="1"/>
  <c r="D2057" i="1"/>
  <c r="E2057" i="1"/>
  <c r="H2057" i="1"/>
  <c r="I2057" i="1"/>
  <c r="J2057" i="1"/>
  <c r="K2057" i="1"/>
  <c r="A2058" i="1"/>
  <c r="G2058" i="1" s="1" a="1"/>
  <c r="G2058" i="1" s="1"/>
  <c r="B2058" i="1"/>
  <c r="C2058" i="1"/>
  <c r="D2058" i="1"/>
  <c r="E2058" i="1"/>
  <c r="H2058" i="1"/>
  <c r="I2058" i="1"/>
  <c r="J2058" i="1"/>
  <c r="K2058" i="1"/>
  <c r="A2059" i="1"/>
  <c r="F2059" i="1" s="1" a="1"/>
  <c r="F2059" i="1" s="1"/>
  <c r="B2059" i="1"/>
  <c r="C2059" i="1"/>
  <c r="D2059" i="1"/>
  <c r="E2059" i="1"/>
  <c r="H2059" i="1"/>
  <c r="I2059" i="1"/>
  <c r="J2059" i="1"/>
  <c r="K2059" i="1"/>
  <c r="A2060" i="1"/>
  <c r="B2060" i="1"/>
  <c r="C2060" i="1"/>
  <c r="D2060" i="1"/>
  <c r="E2060" i="1"/>
  <c r="H2060" i="1"/>
  <c r="I2060" i="1"/>
  <c r="J2060" i="1"/>
  <c r="K2060" i="1"/>
  <c r="A2061" i="1"/>
  <c r="G2061" i="1" s="1" a="1"/>
  <c r="G2061" i="1" s="1"/>
  <c r="B2061" i="1"/>
  <c r="C2061" i="1"/>
  <c r="D2061" i="1"/>
  <c r="E2061" i="1"/>
  <c r="H2061" i="1"/>
  <c r="I2061" i="1"/>
  <c r="J2061" i="1"/>
  <c r="K2061" i="1"/>
  <c r="A2062" i="1"/>
  <c r="B2062" i="1"/>
  <c r="C2062" i="1"/>
  <c r="D2062" i="1"/>
  <c r="E2062" i="1"/>
  <c r="H2062" i="1"/>
  <c r="I2062" i="1"/>
  <c r="J2062" i="1"/>
  <c r="K2062" i="1"/>
  <c r="A2063" i="1"/>
  <c r="F2063" i="1" s="1" a="1"/>
  <c r="F2063" i="1" s="1"/>
  <c r="B2063" i="1"/>
  <c r="C2063" i="1"/>
  <c r="D2063" i="1"/>
  <c r="E2063" i="1"/>
  <c r="H2063" i="1"/>
  <c r="I2063" i="1"/>
  <c r="J2063" i="1"/>
  <c r="K2063" i="1"/>
  <c r="A2064" i="1"/>
  <c r="G2064" i="1" s="1" a="1"/>
  <c r="G2064" i="1" s="1"/>
  <c r="B2064" i="1"/>
  <c r="C2064" i="1"/>
  <c r="D2064" i="1"/>
  <c r="E2064" i="1"/>
  <c r="H2064" i="1"/>
  <c r="I2064" i="1"/>
  <c r="J2064" i="1"/>
  <c r="K2064" i="1"/>
  <c r="A2065" i="1"/>
  <c r="B2065" i="1"/>
  <c r="C2065" i="1"/>
  <c r="D2065" i="1"/>
  <c r="E2065" i="1"/>
  <c r="H2065" i="1"/>
  <c r="I2065" i="1"/>
  <c r="J2065" i="1"/>
  <c r="K2065" i="1"/>
  <c r="A2066" i="1"/>
  <c r="G2066" i="1" s="1" a="1"/>
  <c r="G2066" i="1" s="1"/>
  <c r="B2066" i="1"/>
  <c r="C2066" i="1"/>
  <c r="D2066" i="1"/>
  <c r="E2066" i="1"/>
  <c r="H2066" i="1"/>
  <c r="I2066" i="1"/>
  <c r="J2066" i="1"/>
  <c r="K2066" i="1"/>
  <c r="A2067" i="1"/>
  <c r="G2067" i="1" s="1" a="1"/>
  <c r="G2067" i="1" s="1"/>
  <c r="B2067" i="1"/>
  <c r="C2067" i="1"/>
  <c r="D2067" i="1"/>
  <c r="E2067" i="1"/>
  <c r="H2067" i="1"/>
  <c r="I2067" i="1"/>
  <c r="J2067" i="1"/>
  <c r="K2067" i="1"/>
  <c r="A2068" i="1"/>
  <c r="B2068" i="1"/>
  <c r="C2068" i="1"/>
  <c r="D2068" i="1"/>
  <c r="E2068" i="1"/>
  <c r="H2068" i="1"/>
  <c r="I2068" i="1"/>
  <c r="J2068" i="1"/>
  <c r="K2068" i="1"/>
  <c r="A2069" i="1"/>
  <c r="G2069" i="1" s="1" a="1"/>
  <c r="G2069" i="1" s="1"/>
  <c r="B2069" i="1"/>
  <c r="C2069" i="1"/>
  <c r="D2069" i="1"/>
  <c r="E2069" i="1"/>
  <c r="H2069" i="1"/>
  <c r="I2069" i="1"/>
  <c r="J2069" i="1"/>
  <c r="K2069" i="1"/>
  <c r="A2070" i="1"/>
  <c r="F2070" i="1" s="1" a="1"/>
  <c r="F2070" i="1" s="1"/>
  <c r="B2070" i="1"/>
  <c r="C2070" i="1"/>
  <c r="D2070" i="1"/>
  <c r="E2070" i="1"/>
  <c r="H2070" i="1"/>
  <c r="I2070" i="1"/>
  <c r="J2070" i="1"/>
  <c r="K2070" i="1"/>
  <c r="A2071" i="1"/>
  <c r="B2071" i="1"/>
  <c r="C2071" i="1"/>
  <c r="D2071" i="1"/>
  <c r="E2071" i="1"/>
  <c r="H2071" i="1"/>
  <c r="I2071" i="1"/>
  <c r="J2071" i="1"/>
  <c r="K2071" i="1"/>
  <c r="A2072" i="1"/>
  <c r="G2072" i="1" s="1" a="1"/>
  <c r="G2072" i="1" s="1"/>
  <c r="B2072" i="1"/>
  <c r="C2072" i="1"/>
  <c r="D2072" i="1"/>
  <c r="E2072" i="1"/>
  <c r="H2072" i="1"/>
  <c r="I2072" i="1"/>
  <c r="J2072" i="1"/>
  <c r="K2072" i="1"/>
  <c r="A2073" i="1"/>
  <c r="F2073" i="1" s="1" a="1"/>
  <c r="F2073" i="1" s="1"/>
  <c r="B2073" i="1"/>
  <c r="C2073" i="1"/>
  <c r="D2073" i="1"/>
  <c r="E2073" i="1"/>
  <c r="H2073" i="1"/>
  <c r="I2073" i="1"/>
  <c r="J2073" i="1"/>
  <c r="K2073" i="1"/>
  <c r="A2074" i="1"/>
  <c r="B2074" i="1"/>
  <c r="C2074" i="1"/>
  <c r="D2074" i="1"/>
  <c r="E2074" i="1"/>
  <c r="H2074" i="1"/>
  <c r="I2074" i="1"/>
  <c r="J2074" i="1"/>
  <c r="K2074" i="1"/>
  <c r="A2075" i="1"/>
  <c r="G2075" i="1" s="1" a="1"/>
  <c r="G2075" i="1" s="1"/>
  <c r="B2075" i="1"/>
  <c r="C2075" i="1"/>
  <c r="D2075" i="1"/>
  <c r="E2075" i="1"/>
  <c r="H2075" i="1"/>
  <c r="I2075" i="1"/>
  <c r="J2075" i="1"/>
  <c r="K2075" i="1"/>
  <c r="A2076" i="1"/>
  <c r="B2076" i="1"/>
  <c r="C2076" i="1"/>
  <c r="D2076" i="1"/>
  <c r="E2076" i="1"/>
  <c r="H2076" i="1"/>
  <c r="I2076" i="1"/>
  <c r="J2076" i="1"/>
  <c r="K2076" i="1"/>
  <c r="A2077" i="1"/>
  <c r="F2077" i="1" s="1" a="1"/>
  <c r="F2077" i="1" s="1"/>
  <c r="B2077" i="1"/>
  <c r="C2077" i="1"/>
  <c r="D2077" i="1"/>
  <c r="E2077" i="1"/>
  <c r="H2077" i="1"/>
  <c r="I2077" i="1"/>
  <c r="J2077" i="1"/>
  <c r="K2077" i="1"/>
  <c r="A2078" i="1"/>
  <c r="B2078" i="1"/>
  <c r="C2078" i="1"/>
  <c r="D2078" i="1"/>
  <c r="E2078" i="1"/>
  <c r="H2078" i="1"/>
  <c r="I2078" i="1"/>
  <c r="J2078" i="1"/>
  <c r="K2078" i="1"/>
  <c r="A2079" i="1"/>
  <c r="F2079" i="1" s="1" a="1"/>
  <c r="F2079" i="1" s="1"/>
  <c r="B2079" i="1"/>
  <c r="C2079" i="1"/>
  <c r="D2079" i="1"/>
  <c r="E2079" i="1"/>
  <c r="H2079" i="1"/>
  <c r="I2079" i="1"/>
  <c r="J2079" i="1"/>
  <c r="K2079" i="1"/>
  <c r="A2080" i="1"/>
  <c r="B2080" i="1"/>
  <c r="C2080" i="1"/>
  <c r="D2080" i="1"/>
  <c r="E2080" i="1"/>
  <c r="H2080" i="1"/>
  <c r="I2080" i="1"/>
  <c r="J2080" i="1"/>
  <c r="K2080" i="1"/>
  <c r="A2081" i="1"/>
  <c r="B2081" i="1"/>
  <c r="C2081" i="1"/>
  <c r="D2081" i="1"/>
  <c r="E2081" i="1"/>
  <c r="H2081" i="1"/>
  <c r="I2081" i="1"/>
  <c r="J2081" i="1"/>
  <c r="K2081" i="1"/>
  <c r="A2082" i="1"/>
  <c r="G2082" i="1" s="1" a="1"/>
  <c r="G2082" i="1" s="1"/>
  <c r="B2082" i="1"/>
  <c r="C2082" i="1"/>
  <c r="D2082" i="1"/>
  <c r="E2082" i="1"/>
  <c r="H2082" i="1"/>
  <c r="I2082" i="1"/>
  <c r="J2082" i="1"/>
  <c r="K2082" i="1"/>
  <c r="A2083" i="1"/>
  <c r="G2083" i="1" s="1" a="1"/>
  <c r="G2083" i="1" s="1"/>
  <c r="B2083" i="1"/>
  <c r="C2083" i="1"/>
  <c r="D2083" i="1"/>
  <c r="E2083" i="1"/>
  <c r="F2083" i="1" a="1"/>
  <c r="F2083" i="1" s="1"/>
  <c r="H2083" i="1"/>
  <c r="I2083" i="1"/>
  <c r="J2083" i="1"/>
  <c r="K2083" i="1"/>
  <c r="A2084" i="1"/>
  <c r="B2084" i="1"/>
  <c r="C2084" i="1"/>
  <c r="D2084" i="1"/>
  <c r="E2084" i="1"/>
  <c r="H2084" i="1"/>
  <c r="I2084" i="1"/>
  <c r="J2084" i="1"/>
  <c r="K2084" i="1"/>
  <c r="A2085" i="1"/>
  <c r="F2085" i="1" s="1" a="1"/>
  <c r="F2085" i="1" s="1"/>
  <c r="B2085" i="1"/>
  <c r="C2085" i="1"/>
  <c r="D2085" i="1"/>
  <c r="E2085" i="1"/>
  <c r="H2085" i="1"/>
  <c r="I2085" i="1"/>
  <c r="J2085" i="1"/>
  <c r="K2085" i="1"/>
  <c r="A2086" i="1"/>
  <c r="B2086" i="1"/>
  <c r="C2086" i="1"/>
  <c r="D2086" i="1"/>
  <c r="E2086" i="1"/>
  <c r="H2086" i="1"/>
  <c r="I2086" i="1"/>
  <c r="J2086" i="1"/>
  <c r="K2086" i="1"/>
  <c r="A2087" i="1"/>
  <c r="F2087" i="1" s="1" a="1"/>
  <c r="F2087" i="1" s="1"/>
  <c r="B2087" i="1"/>
  <c r="C2087" i="1"/>
  <c r="D2087" i="1"/>
  <c r="E2087" i="1"/>
  <c r="H2087" i="1"/>
  <c r="I2087" i="1"/>
  <c r="J2087" i="1"/>
  <c r="K2087" i="1"/>
  <c r="A2088" i="1"/>
  <c r="B2088" i="1"/>
  <c r="C2088" i="1"/>
  <c r="D2088" i="1"/>
  <c r="E2088" i="1"/>
  <c r="F2088" i="1" a="1"/>
  <c r="F2088" i="1" s="1"/>
  <c r="H2088" i="1"/>
  <c r="I2088" i="1"/>
  <c r="J2088" i="1"/>
  <c r="K2088" i="1"/>
  <c r="A2089" i="1"/>
  <c r="G2089" i="1" s="1" a="1"/>
  <c r="G2089" i="1" s="1"/>
  <c r="B2089" i="1"/>
  <c r="C2089" i="1"/>
  <c r="D2089" i="1"/>
  <c r="E2089" i="1"/>
  <c r="H2089" i="1"/>
  <c r="I2089" i="1"/>
  <c r="J2089" i="1"/>
  <c r="K2089" i="1"/>
  <c r="A2090" i="1"/>
  <c r="G2090" i="1" s="1" a="1"/>
  <c r="G2090" i="1" s="1"/>
  <c r="B2090" i="1"/>
  <c r="C2090" i="1"/>
  <c r="D2090" i="1"/>
  <c r="E2090" i="1"/>
  <c r="H2090" i="1"/>
  <c r="I2090" i="1"/>
  <c r="J2090" i="1"/>
  <c r="K2090" i="1"/>
  <c r="A2091" i="1"/>
  <c r="G2091" i="1" s="1" a="1"/>
  <c r="G2091" i="1" s="1"/>
  <c r="B2091" i="1"/>
  <c r="C2091" i="1"/>
  <c r="D2091" i="1"/>
  <c r="E2091" i="1"/>
  <c r="H2091" i="1"/>
  <c r="I2091" i="1"/>
  <c r="J2091" i="1"/>
  <c r="K2091" i="1"/>
  <c r="A2092" i="1"/>
  <c r="B2092" i="1"/>
  <c r="C2092" i="1"/>
  <c r="D2092" i="1"/>
  <c r="E2092" i="1"/>
  <c r="H2092" i="1"/>
  <c r="I2092" i="1"/>
  <c r="J2092" i="1"/>
  <c r="K2092" i="1"/>
  <c r="A2093" i="1"/>
  <c r="G2093" i="1" s="1" a="1"/>
  <c r="G2093" i="1" s="1"/>
  <c r="B2093" i="1"/>
  <c r="C2093" i="1"/>
  <c r="D2093" i="1"/>
  <c r="E2093" i="1"/>
  <c r="F2093" i="1" a="1"/>
  <c r="F2093" i="1" s="1"/>
  <c r="H2093" i="1"/>
  <c r="I2093" i="1"/>
  <c r="J2093" i="1"/>
  <c r="K2093" i="1"/>
  <c r="A2094" i="1"/>
  <c r="F2094" i="1" s="1" a="1"/>
  <c r="F2094" i="1" s="1"/>
  <c r="B2094" i="1"/>
  <c r="C2094" i="1"/>
  <c r="D2094" i="1"/>
  <c r="E2094" i="1"/>
  <c r="G2094" i="1" a="1"/>
  <c r="G2094" i="1" s="1"/>
  <c r="H2094" i="1"/>
  <c r="I2094" i="1"/>
  <c r="J2094" i="1"/>
  <c r="K2094" i="1"/>
  <c r="A2095" i="1"/>
  <c r="G2095" i="1" s="1" a="1"/>
  <c r="G2095" i="1" s="1"/>
  <c r="B2095" i="1"/>
  <c r="C2095" i="1"/>
  <c r="D2095" i="1"/>
  <c r="E2095" i="1"/>
  <c r="F2095" i="1" a="1"/>
  <c r="F2095" i="1" s="1"/>
  <c r="H2095" i="1"/>
  <c r="I2095" i="1"/>
  <c r="J2095" i="1"/>
  <c r="K2095" i="1"/>
  <c r="A2096" i="1"/>
  <c r="F2096" i="1" s="1" a="1"/>
  <c r="F2096" i="1" s="1"/>
  <c r="B2096" i="1"/>
  <c r="C2096" i="1"/>
  <c r="D2096" i="1"/>
  <c r="E2096" i="1"/>
  <c r="H2096" i="1"/>
  <c r="I2096" i="1"/>
  <c r="J2096" i="1"/>
  <c r="K2096" i="1"/>
  <c r="A2097" i="1"/>
  <c r="F2097" i="1" s="1" a="1"/>
  <c r="F2097" i="1" s="1"/>
  <c r="B2097" i="1"/>
  <c r="C2097" i="1"/>
  <c r="D2097" i="1"/>
  <c r="E2097" i="1"/>
  <c r="H2097" i="1"/>
  <c r="I2097" i="1"/>
  <c r="J2097" i="1"/>
  <c r="K2097" i="1"/>
  <c r="A2098" i="1"/>
  <c r="F2098" i="1" s="1" a="1"/>
  <c r="F2098" i="1" s="1"/>
  <c r="B2098" i="1"/>
  <c r="C2098" i="1"/>
  <c r="D2098" i="1"/>
  <c r="E2098" i="1"/>
  <c r="H2098" i="1"/>
  <c r="I2098" i="1"/>
  <c r="J2098" i="1"/>
  <c r="K2098" i="1"/>
  <c r="A2099" i="1"/>
  <c r="F2099" i="1" s="1" a="1"/>
  <c r="F2099" i="1" s="1"/>
  <c r="B2099" i="1"/>
  <c r="C2099" i="1"/>
  <c r="D2099" i="1"/>
  <c r="E2099" i="1"/>
  <c r="G2099" i="1" a="1"/>
  <c r="G2099" i="1" s="1"/>
  <c r="H2099" i="1"/>
  <c r="I2099" i="1"/>
  <c r="J2099" i="1"/>
  <c r="K2099" i="1"/>
  <c r="A2100" i="1"/>
  <c r="B2100" i="1"/>
  <c r="C2100" i="1"/>
  <c r="D2100" i="1"/>
  <c r="E2100" i="1"/>
  <c r="H2100" i="1"/>
  <c r="I2100" i="1"/>
  <c r="J2100" i="1"/>
  <c r="K2100" i="1"/>
  <c r="A2101" i="1"/>
  <c r="G2101" i="1" s="1" a="1"/>
  <c r="G2101" i="1" s="1"/>
  <c r="B2101" i="1"/>
  <c r="C2101" i="1"/>
  <c r="D2101" i="1"/>
  <c r="E2101" i="1"/>
  <c r="H2101" i="1"/>
  <c r="I2101" i="1"/>
  <c r="J2101" i="1"/>
  <c r="K2101" i="1"/>
  <c r="A2102" i="1"/>
  <c r="G2102" i="1" s="1" a="1"/>
  <c r="G2102" i="1" s="1"/>
  <c r="B2102" i="1"/>
  <c r="C2102" i="1"/>
  <c r="D2102" i="1"/>
  <c r="E2102" i="1"/>
  <c r="H2102" i="1"/>
  <c r="I2102" i="1"/>
  <c r="J2102" i="1"/>
  <c r="K2102" i="1"/>
  <c r="A2103" i="1"/>
  <c r="B2103" i="1"/>
  <c r="C2103" i="1"/>
  <c r="D2103" i="1"/>
  <c r="E2103" i="1"/>
  <c r="F2103" i="1" a="1"/>
  <c r="F2103" i="1" s="1"/>
  <c r="H2103" i="1"/>
  <c r="I2103" i="1"/>
  <c r="J2103" i="1"/>
  <c r="K2103" i="1"/>
  <c r="A2104" i="1"/>
  <c r="B2104" i="1"/>
  <c r="C2104" i="1"/>
  <c r="D2104" i="1"/>
  <c r="E2104" i="1"/>
  <c r="H2104" i="1"/>
  <c r="I2104" i="1"/>
  <c r="J2104" i="1"/>
  <c r="K2104" i="1"/>
  <c r="A2105" i="1"/>
  <c r="F2105" i="1" s="1" a="1"/>
  <c r="F2105" i="1" s="1"/>
  <c r="B2105" i="1"/>
  <c r="C2105" i="1"/>
  <c r="D2105" i="1"/>
  <c r="E2105" i="1"/>
  <c r="H2105" i="1"/>
  <c r="I2105" i="1"/>
  <c r="J2105" i="1"/>
  <c r="K2105" i="1"/>
  <c r="A2106" i="1"/>
  <c r="G2106" i="1" s="1" a="1"/>
  <c r="G2106" i="1" s="1"/>
  <c r="B2106" i="1"/>
  <c r="C2106" i="1"/>
  <c r="D2106" i="1"/>
  <c r="E2106" i="1"/>
  <c r="F2106" i="1" a="1"/>
  <c r="F2106" i="1" s="1"/>
  <c r="H2106" i="1"/>
  <c r="I2106" i="1"/>
  <c r="J2106" i="1"/>
  <c r="K2106" i="1"/>
  <c r="A2107" i="1"/>
  <c r="G2107" i="1" s="1" a="1"/>
  <c r="G2107" i="1" s="1"/>
  <c r="B2107" i="1"/>
  <c r="C2107" i="1"/>
  <c r="D2107" i="1"/>
  <c r="E2107" i="1"/>
  <c r="H2107" i="1"/>
  <c r="I2107" i="1"/>
  <c r="J2107" i="1"/>
  <c r="K2107" i="1"/>
  <c r="A2108" i="1"/>
  <c r="B2108" i="1"/>
  <c r="C2108" i="1"/>
  <c r="D2108" i="1"/>
  <c r="E2108" i="1"/>
  <c r="H2108" i="1"/>
  <c r="I2108" i="1"/>
  <c r="J2108" i="1"/>
  <c r="K2108" i="1"/>
  <c r="A2109" i="1"/>
  <c r="G2109" i="1" s="1" a="1"/>
  <c r="G2109" i="1" s="1"/>
  <c r="B2109" i="1"/>
  <c r="C2109" i="1"/>
  <c r="D2109" i="1"/>
  <c r="E2109" i="1"/>
  <c r="H2109" i="1"/>
  <c r="I2109" i="1"/>
  <c r="J2109" i="1"/>
  <c r="K2109" i="1"/>
  <c r="A2110" i="1"/>
  <c r="G2110" i="1" s="1" a="1"/>
  <c r="G2110" i="1" s="1"/>
  <c r="B2110" i="1"/>
  <c r="C2110" i="1"/>
  <c r="D2110" i="1"/>
  <c r="E2110" i="1"/>
  <c r="H2110" i="1"/>
  <c r="I2110" i="1"/>
  <c r="J2110" i="1"/>
  <c r="K2110" i="1"/>
  <c r="A2111" i="1"/>
  <c r="B2111" i="1"/>
  <c r="C2111" i="1"/>
  <c r="D2111" i="1"/>
  <c r="E2111" i="1"/>
  <c r="H2111" i="1"/>
  <c r="I2111" i="1"/>
  <c r="J2111" i="1"/>
  <c r="K2111" i="1"/>
  <c r="A2112" i="1"/>
  <c r="B2112" i="1"/>
  <c r="C2112" i="1"/>
  <c r="D2112" i="1"/>
  <c r="E2112" i="1"/>
  <c r="H2112" i="1"/>
  <c r="I2112" i="1"/>
  <c r="J2112" i="1"/>
  <c r="K2112" i="1"/>
  <c r="A2113" i="1"/>
  <c r="B2113" i="1"/>
  <c r="C2113" i="1"/>
  <c r="D2113" i="1"/>
  <c r="E2113" i="1"/>
  <c r="H2113" i="1"/>
  <c r="I2113" i="1"/>
  <c r="J2113" i="1"/>
  <c r="K2113" i="1"/>
  <c r="A2114" i="1"/>
  <c r="F2114" i="1" s="1" a="1"/>
  <c r="F2114" i="1" s="1"/>
  <c r="B2114" i="1"/>
  <c r="C2114" i="1"/>
  <c r="D2114" i="1"/>
  <c r="E2114" i="1"/>
  <c r="H2114" i="1"/>
  <c r="I2114" i="1"/>
  <c r="J2114" i="1"/>
  <c r="K2114" i="1"/>
  <c r="A1259" i="1"/>
  <c r="B1259" i="1"/>
  <c r="C1259" i="1"/>
  <c r="D1259" i="1"/>
  <c r="E1259" i="1"/>
  <c r="H1259" i="1"/>
  <c r="I1259" i="1"/>
  <c r="J1259" i="1"/>
  <c r="G1259" i="1" s="1" a="1"/>
  <c r="G1259" i="1" s="1"/>
  <c r="K1259" i="1"/>
  <c r="A1260" i="1"/>
  <c r="B1260" i="1"/>
  <c r="C1260" i="1"/>
  <c r="D1260" i="1"/>
  <c r="E1260" i="1"/>
  <c r="H1260" i="1"/>
  <c r="I1260" i="1"/>
  <c r="J1260" i="1"/>
  <c r="K1260" i="1"/>
  <c r="A2117" i="1"/>
  <c r="G2117" i="1" s="1" a="1"/>
  <c r="G2117" i="1" s="1"/>
  <c r="B2117" i="1"/>
  <c r="C2117" i="1"/>
  <c r="D2117" i="1"/>
  <c r="E2117" i="1"/>
  <c r="H2117" i="1"/>
  <c r="I2117" i="1"/>
  <c r="J2117" i="1"/>
  <c r="K2117" i="1"/>
  <c r="A2118" i="1"/>
  <c r="F2118" i="1" s="1" a="1"/>
  <c r="F2118" i="1" s="1"/>
  <c r="B2118" i="1"/>
  <c r="C2118" i="1"/>
  <c r="D2118" i="1"/>
  <c r="E2118" i="1"/>
  <c r="H2118" i="1"/>
  <c r="I2118" i="1"/>
  <c r="J2118" i="1"/>
  <c r="K2118" i="1"/>
  <c r="A2119" i="1"/>
  <c r="B2119" i="1"/>
  <c r="C2119" i="1"/>
  <c r="D2119" i="1"/>
  <c r="E2119" i="1"/>
  <c r="H2119" i="1"/>
  <c r="I2119" i="1"/>
  <c r="J2119" i="1"/>
  <c r="K2119" i="1"/>
  <c r="A2467" i="1"/>
  <c r="F2467" i="1" s="1" a="1"/>
  <c r="F2467" i="1" s="1"/>
  <c r="B2467" i="1"/>
  <c r="C2467" i="1"/>
  <c r="D2467" i="1"/>
  <c r="E2467" i="1"/>
  <c r="G2467" i="1" a="1"/>
  <c r="G2467" i="1" s="1"/>
  <c r="H2467" i="1"/>
  <c r="I2467" i="1"/>
  <c r="J2467" i="1"/>
  <c r="K2467" i="1"/>
  <c r="A2421" i="1"/>
  <c r="F2421" i="1" s="1" a="1"/>
  <c r="F2421" i="1" s="1"/>
  <c r="B2421" i="1"/>
  <c r="C2421" i="1"/>
  <c r="D2421" i="1"/>
  <c r="E2421" i="1"/>
  <c r="H2421" i="1"/>
  <c r="I2421" i="1"/>
  <c r="J2421" i="1"/>
  <c r="K2421" i="1"/>
  <c r="A2422" i="1"/>
  <c r="B2422" i="1"/>
  <c r="C2422" i="1"/>
  <c r="D2422" i="1"/>
  <c r="E2422" i="1"/>
  <c r="H2422" i="1"/>
  <c r="I2422" i="1"/>
  <c r="J2422" i="1"/>
  <c r="K2422" i="1"/>
  <c r="A2423" i="1"/>
  <c r="G2423" i="1" s="1" a="1"/>
  <c r="G2423" i="1" s="1"/>
  <c r="B2423" i="1"/>
  <c r="C2423" i="1"/>
  <c r="D2423" i="1"/>
  <c r="E2423" i="1"/>
  <c r="H2423" i="1"/>
  <c r="I2423" i="1"/>
  <c r="J2423" i="1"/>
  <c r="K2423" i="1"/>
  <c r="A2120" i="1"/>
  <c r="F2120" i="1" s="1" a="1"/>
  <c r="F2120" i="1" s="1"/>
  <c r="B2120" i="1"/>
  <c r="C2120" i="1"/>
  <c r="D2120" i="1"/>
  <c r="E2120" i="1"/>
  <c r="H2120" i="1"/>
  <c r="I2120" i="1"/>
  <c r="J2120" i="1"/>
  <c r="K2120" i="1"/>
  <c r="A2121" i="1"/>
  <c r="G2121" i="1" s="1" a="1"/>
  <c r="G2121" i="1" s="1"/>
  <c r="B2121" i="1"/>
  <c r="C2121" i="1"/>
  <c r="D2121" i="1"/>
  <c r="E2121" i="1"/>
  <c r="F2121" i="1" a="1"/>
  <c r="F2121" i="1" s="1"/>
  <c r="H2121" i="1"/>
  <c r="I2121" i="1"/>
  <c r="J2121" i="1"/>
  <c r="K2121" i="1"/>
  <c r="A2122" i="1"/>
  <c r="B2122" i="1"/>
  <c r="C2122" i="1"/>
  <c r="D2122" i="1"/>
  <c r="E2122" i="1"/>
  <c r="H2122" i="1"/>
  <c r="I2122" i="1"/>
  <c r="J2122" i="1"/>
  <c r="K2122" i="1"/>
  <c r="A2123" i="1"/>
  <c r="F2123" i="1" s="1" a="1"/>
  <c r="F2123" i="1" s="1"/>
  <c r="B2123" i="1"/>
  <c r="C2123" i="1"/>
  <c r="D2123" i="1"/>
  <c r="E2123" i="1"/>
  <c r="H2123" i="1"/>
  <c r="I2123" i="1"/>
  <c r="J2123" i="1"/>
  <c r="K2123" i="1"/>
  <c r="A2124" i="1"/>
  <c r="B2124" i="1"/>
  <c r="C2124" i="1"/>
  <c r="D2124" i="1"/>
  <c r="E2124" i="1"/>
  <c r="H2124" i="1"/>
  <c r="I2124" i="1"/>
  <c r="J2124" i="1"/>
  <c r="K2124" i="1"/>
  <c r="A2125" i="1"/>
  <c r="B2125" i="1"/>
  <c r="C2125" i="1"/>
  <c r="D2125" i="1"/>
  <c r="E2125" i="1"/>
  <c r="H2125" i="1"/>
  <c r="I2125" i="1"/>
  <c r="J2125" i="1"/>
  <c r="K2125" i="1"/>
  <c r="A2126" i="1"/>
  <c r="B2126" i="1"/>
  <c r="C2126" i="1"/>
  <c r="D2126" i="1"/>
  <c r="E2126" i="1"/>
  <c r="H2126" i="1"/>
  <c r="I2126" i="1"/>
  <c r="J2126" i="1"/>
  <c r="K2126" i="1"/>
  <c r="A2127" i="1"/>
  <c r="G2127" i="1" s="1" a="1"/>
  <c r="G2127" i="1" s="1"/>
  <c r="B2127" i="1"/>
  <c r="C2127" i="1"/>
  <c r="D2127" i="1"/>
  <c r="E2127" i="1"/>
  <c r="H2127" i="1"/>
  <c r="I2127" i="1"/>
  <c r="J2127" i="1"/>
  <c r="K2127" i="1"/>
  <c r="A2128" i="1"/>
  <c r="F2128" i="1" s="1" a="1"/>
  <c r="F2128" i="1" s="1"/>
  <c r="B2128" i="1"/>
  <c r="C2128" i="1"/>
  <c r="D2128" i="1"/>
  <c r="E2128" i="1"/>
  <c r="H2128" i="1"/>
  <c r="I2128" i="1"/>
  <c r="J2128" i="1"/>
  <c r="K2128" i="1"/>
  <c r="A2129" i="1"/>
  <c r="B2129" i="1"/>
  <c r="C2129" i="1"/>
  <c r="D2129" i="1"/>
  <c r="E2129" i="1"/>
  <c r="H2129" i="1"/>
  <c r="I2129" i="1"/>
  <c r="J2129" i="1"/>
  <c r="K2129" i="1"/>
  <c r="A2130" i="1"/>
  <c r="F2130" i="1" s="1" a="1"/>
  <c r="F2130" i="1" s="1"/>
  <c r="B2130" i="1"/>
  <c r="C2130" i="1"/>
  <c r="D2130" i="1"/>
  <c r="E2130" i="1"/>
  <c r="H2130" i="1"/>
  <c r="I2130" i="1"/>
  <c r="J2130" i="1"/>
  <c r="K2130" i="1"/>
  <c r="A2131" i="1"/>
  <c r="F2131" i="1" s="1" a="1"/>
  <c r="F2131" i="1" s="1"/>
  <c r="B2131" i="1"/>
  <c r="C2131" i="1"/>
  <c r="D2131" i="1"/>
  <c r="E2131" i="1"/>
  <c r="H2131" i="1"/>
  <c r="I2131" i="1"/>
  <c r="J2131" i="1"/>
  <c r="K2131" i="1"/>
  <c r="A2132" i="1"/>
  <c r="F2132" i="1" s="1" a="1"/>
  <c r="F2132" i="1" s="1"/>
  <c r="B2132" i="1"/>
  <c r="C2132" i="1"/>
  <c r="D2132" i="1"/>
  <c r="E2132" i="1"/>
  <c r="H2132" i="1"/>
  <c r="I2132" i="1"/>
  <c r="J2132" i="1"/>
  <c r="K2132" i="1"/>
  <c r="A2133" i="1"/>
  <c r="F2133" i="1" s="1" a="1"/>
  <c r="F2133" i="1" s="1"/>
  <c r="B2133" i="1"/>
  <c r="C2133" i="1"/>
  <c r="D2133" i="1"/>
  <c r="E2133" i="1"/>
  <c r="H2133" i="1"/>
  <c r="I2133" i="1"/>
  <c r="J2133" i="1"/>
  <c r="K2133" i="1"/>
  <c r="A2134" i="1"/>
  <c r="F2134" i="1" s="1" a="1"/>
  <c r="F2134" i="1" s="1"/>
  <c r="B2134" i="1"/>
  <c r="C2134" i="1"/>
  <c r="D2134" i="1"/>
  <c r="E2134" i="1"/>
  <c r="H2134" i="1"/>
  <c r="I2134" i="1"/>
  <c r="J2134" i="1"/>
  <c r="K2134" i="1"/>
  <c r="A2135" i="1"/>
  <c r="G2135" i="1" s="1" a="1"/>
  <c r="G2135" i="1" s="1"/>
  <c r="B2135" i="1"/>
  <c r="C2135" i="1"/>
  <c r="D2135" i="1"/>
  <c r="E2135" i="1"/>
  <c r="H2135" i="1"/>
  <c r="I2135" i="1"/>
  <c r="J2135" i="1"/>
  <c r="K2135" i="1"/>
  <c r="A2136" i="1"/>
  <c r="B2136" i="1"/>
  <c r="C2136" i="1"/>
  <c r="D2136" i="1"/>
  <c r="E2136" i="1"/>
  <c r="H2136" i="1"/>
  <c r="I2136" i="1"/>
  <c r="J2136" i="1"/>
  <c r="K2136" i="1"/>
  <c r="A2137" i="1"/>
  <c r="F2137" i="1" s="1" a="1"/>
  <c r="F2137" i="1" s="1"/>
  <c r="B2137" i="1"/>
  <c r="C2137" i="1"/>
  <c r="D2137" i="1"/>
  <c r="E2137" i="1"/>
  <c r="H2137" i="1"/>
  <c r="I2137" i="1"/>
  <c r="J2137" i="1"/>
  <c r="K2137" i="1"/>
  <c r="A2138" i="1"/>
  <c r="G2138" i="1" s="1" a="1"/>
  <c r="G2138" i="1" s="1"/>
  <c r="B2138" i="1"/>
  <c r="C2138" i="1"/>
  <c r="D2138" i="1"/>
  <c r="E2138" i="1"/>
  <c r="H2138" i="1"/>
  <c r="I2138" i="1"/>
  <c r="J2138" i="1"/>
  <c r="K2138" i="1"/>
  <c r="A2139" i="1"/>
  <c r="B2139" i="1"/>
  <c r="C2139" i="1"/>
  <c r="D2139" i="1"/>
  <c r="E2139" i="1"/>
  <c r="H2139" i="1"/>
  <c r="I2139" i="1"/>
  <c r="J2139" i="1"/>
  <c r="K2139" i="1"/>
  <c r="A2140" i="1"/>
  <c r="F2140" i="1" s="1" a="1"/>
  <c r="F2140" i="1" s="1"/>
  <c r="B2140" i="1"/>
  <c r="C2140" i="1"/>
  <c r="D2140" i="1"/>
  <c r="E2140" i="1"/>
  <c r="H2140" i="1"/>
  <c r="I2140" i="1"/>
  <c r="J2140" i="1"/>
  <c r="K2140" i="1"/>
  <c r="A2141" i="1"/>
  <c r="F2141" i="1" s="1" a="1"/>
  <c r="F2141" i="1" s="1"/>
  <c r="B2141" i="1"/>
  <c r="C2141" i="1"/>
  <c r="D2141" i="1"/>
  <c r="E2141" i="1"/>
  <c r="H2141" i="1"/>
  <c r="I2141" i="1"/>
  <c r="J2141" i="1"/>
  <c r="K2141" i="1"/>
  <c r="A2142" i="1"/>
  <c r="F2142" i="1" s="1" a="1"/>
  <c r="F2142" i="1" s="1"/>
  <c r="B2142" i="1"/>
  <c r="C2142" i="1"/>
  <c r="D2142" i="1"/>
  <c r="E2142" i="1"/>
  <c r="H2142" i="1"/>
  <c r="I2142" i="1"/>
  <c r="J2142" i="1"/>
  <c r="K2142" i="1"/>
  <c r="A2143" i="1"/>
  <c r="F2143" i="1" s="1" a="1"/>
  <c r="F2143" i="1" s="1"/>
  <c r="B2143" i="1"/>
  <c r="C2143" i="1"/>
  <c r="D2143" i="1"/>
  <c r="E2143" i="1"/>
  <c r="H2143" i="1"/>
  <c r="I2143" i="1"/>
  <c r="J2143" i="1"/>
  <c r="K2143" i="1"/>
  <c r="A2144" i="1"/>
  <c r="B2144" i="1"/>
  <c r="C2144" i="1"/>
  <c r="D2144" i="1"/>
  <c r="E2144" i="1"/>
  <c r="H2144" i="1"/>
  <c r="I2144" i="1"/>
  <c r="J2144" i="1"/>
  <c r="K2144" i="1"/>
  <c r="A2145" i="1"/>
  <c r="B2145" i="1"/>
  <c r="C2145" i="1"/>
  <c r="D2145" i="1"/>
  <c r="E2145" i="1"/>
  <c r="H2145" i="1"/>
  <c r="I2145" i="1"/>
  <c r="J2145" i="1"/>
  <c r="K2145" i="1"/>
  <c r="A1261" i="1"/>
  <c r="B1261" i="1"/>
  <c r="C1261" i="1"/>
  <c r="D1261" i="1"/>
  <c r="E1261" i="1"/>
  <c r="H1261" i="1"/>
  <c r="I1261" i="1"/>
  <c r="J1261" i="1"/>
  <c r="K1261" i="1"/>
  <c r="A1321" i="1"/>
  <c r="B1321" i="1"/>
  <c r="C1321" i="1"/>
  <c r="D1321" i="1"/>
  <c r="E1321" i="1"/>
  <c r="H1321" i="1"/>
  <c r="I1321" i="1"/>
  <c r="J1321" i="1"/>
  <c r="K1321" i="1"/>
  <c r="A1322" i="1"/>
  <c r="B1322" i="1"/>
  <c r="C1322" i="1"/>
  <c r="D1322" i="1"/>
  <c r="E1322" i="1"/>
  <c r="H1322" i="1"/>
  <c r="I1322" i="1"/>
  <c r="J1322" i="1"/>
  <c r="K1322" i="1"/>
  <c r="A1323" i="1"/>
  <c r="B1323" i="1"/>
  <c r="C1323" i="1"/>
  <c r="D1323" i="1"/>
  <c r="E1323" i="1"/>
  <c r="H1323" i="1"/>
  <c r="I1323" i="1"/>
  <c r="J1323" i="1"/>
  <c r="K1323" i="1"/>
  <c r="A2150" i="1"/>
  <c r="F2150" i="1" s="1" a="1"/>
  <c r="F2150" i="1" s="1"/>
  <c r="B2150" i="1"/>
  <c r="C2150" i="1"/>
  <c r="D2150" i="1"/>
  <c r="E2150" i="1"/>
  <c r="H2150" i="1"/>
  <c r="I2150" i="1"/>
  <c r="J2150" i="1"/>
  <c r="K2150" i="1"/>
  <c r="A2151" i="1"/>
  <c r="F2151" i="1" s="1" a="1"/>
  <c r="F2151" i="1" s="1"/>
  <c r="B2151" i="1"/>
  <c r="C2151" i="1"/>
  <c r="D2151" i="1"/>
  <c r="E2151" i="1"/>
  <c r="H2151" i="1"/>
  <c r="I2151" i="1"/>
  <c r="J2151" i="1"/>
  <c r="K2151" i="1"/>
  <c r="A2152" i="1"/>
  <c r="F2152" i="1" s="1" a="1"/>
  <c r="F2152" i="1" s="1"/>
  <c r="B2152" i="1"/>
  <c r="C2152" i="1"/>
  <c r="D2152" i="1"/>
  <c r="E2152" i="1"/>
  <c r="H2152" i="1"/>
  <c r="I2152" i="1"/>
  <c r="J2152" i="1"/>
  <c r="K2152" i="1"/>
  <c r="A2153" i="1"/>
  <c r="F2153" i="1" s="1" a="1"/>
  <c r="F2153" i="1" s="1"/>
  <c r="B2153" i="1"/>
  <c r="C2153" i="1"/>
  <c r="D2153" i="1"/>
  <c r="E2153" i="1"/>
  <c r="H2153" i="1"/>
  <c r="I2153" i="1"/>
  <c r="J2153" i="1"/>
  <c r="K2153" i="1"/>
  <c r="A2154" i="1"/>
  <c r="B2154" i="1"/>
  <c r="C2154" i="1"/>
  <c r="D2154" i="1"/>
  <c r="E2154" i="1"/>
  <c r="H2154" i="1"/>
  <c r="I2154" i="1"/>
  <c r="J2154" i="1"/>
  <c r="K2154" i="1"/>
  <c r="A2155" i="1"/>
  <c r="F2155" i="1" s="1" a="1"/>
  <c r="F2155" i="1" s="1"/>
  <c r="B2155" i="1"/>
  <c r="C2155" i="1"/>
  <c r="D2155" i="1"/>
  <c r="E2155" i="1"/>
  <c r="H2155" i="1"/>
  <c r="I2155" i="1"/>
  <c r="J2155" i="1"/>
  <c r="K2155" i="1"/>
  <c r="A2156" i="1"/>
  <c r="B2156" i="1"/>
  <c r="C2156" i="1"/>
  <c r="D2156" i="1"/>
  <c r="E2156" i="1"/>
  <c r="H2156" i="1"/>
  <c r="I2156" i="1"/>
  <c r="J2156" i="1"/>
  <c r="K2156" i="1"/>
  <c r="A2157" i="1"/>
  <c r="G2157" i="1" s="1" a="1"/>
  <c r="G2157" i="1" s="1"/>
  <c r="B2157" i="1"/>
  <c r="C2157" i="1"/>
  <c r="D2157" i="1"/>
  <c r="E2157" i="1"/>
  <c r="H2157" i="1"/>
  <c r="I2157" i="1"/>
  <c r="J2157" i="1"/>
  <c r="K2157" i="1"/>
  <c r="A2158" i="1"/>
  <c r="F2158" i="1" s="1" a="1"/>
  <c r="F2158" i="1" s="1"/>
  <c r="B2158" i="1"/>
  <c r="C2158" i="1"/>
  <c r="D2158" i="1"/>
  <c r="E2158" i="1"/>
  <c r="H2158" i="1"/>
  <c r="I2158" i="1"/>
  <c r="J2158" i="1"/>
  <c r="K2158" i="1"/>
  <c r="A1324" i="1"/>
  <c r="B1324" i="1"/>
  <c r="C1324" i="1"/>
  <c r="D1324" i="1"/>
  <c r="E1324" i="1"/>
  <c r="H1324" i="1"/>
  <c r="I1324" i="1"/>
  <c r="J1324" i="1"/>
  <c r="K1324" i="1"/>
  <c r="A1325" i="1"/>
  <c r="G1325" i="1" s="1" a="1"/>
  <c r="G1325" i="1" s="1"/>
  <c r="B1325" i="1"/>
  <c r="C1325" i="1"/>
  <c r="D1325" i="1"/>
  <c r="E1325" i="1"/>
  <c r="H1325" i="1"/>
  <c r="I1325" i="1"/>
  <c r="J1325" i="1"/>
  <c r="K1325" i="1"/>
  <c r="A2161" i="1"/>
  <c r="G2161" i="1" s="1" a="1"/>
  <c r="G2161" i="1" s="1"/>
  <c r="B2161" i="1"/>
  <c r="C2161" i="1"/>
  <c r="D2161" i="1"/>
  <c r="E2161" i="1"/>
  <c r="H2161" i="1"/>
  <c r="I2161" i="1"/>
  <c r="J2161" i="1"/>
  <c r="K2161" i="1"/>
  <c r="A2162" i="1"/>
  <c r="B2162" i="1"/>
  <c r="C2162" i="1"/>
  <c r="D2162" i="1"/>
  <c r="E2162" i="1"/>
  <c r="H2162" i="1"/>
  <c r="I2162" i="1"/>
  <c r="J2162" i="1"/>
  <c r="K2162" i="1"/>
  <c r="A2163" i="1"/>
  <c r="B2163" i="1"/>
  <c r="C2163" i="1"/>
  <c r="D2163" i="1"/>
  <c r="E2163" i="1"/>
  <c r="H2163" i="1"/>
  <c r="I2163" i="1"/>
  <c r="J2163" i="1"/>
  <c r="K2163" i="1"/>
  <c r="A2164" i="1"/>
  <c r="F2164" i="1" s="1" a="1"/>
  <c r="F2164" i="1" s="1"/>
  <c r="B2164" i="1"/>
  <c r="C2164" i="1"/>
  <c r="D2164" i="1"/>
  <c r="E2164" i="1"/>
  <c r="H2164" i="1"/>
  <c r="I2164" i="1"/>
  <c r="J2164" i="1"/>
  <c r="K2164" i="1"/>
  <c r="A2165" i="1"/>
  <c r="F2165" i="1" s="1" a="1"/>
  <c r="F2165" i="1" s="1"/>
  <c r="B2165" i="1"/>
  <c r="C2165" i="1"/>
  <c r="D2165" i="1"/>
  <c r="E2165" i="1"/>
  <c r="H2165" i="1"/>
  <c r="I2165" i="1"/>
  <c r="J2165" i="1"/>
  <c r="K2165" i="1"/>
  <c r="A2166" i="1"/>
  <c r="F2166" i="1" s="1" a="1"/>
  <c r="F2166" i="1" s="1"/>
  <c r="B2166" i="1"/>
  <c r="C2166" i="1"/>
  <c r="D2166" i="1"/>
  <c r="E2166" i="1"/>
  <c r="H2166" i="1"/>
  <c r="I2166" i="1"/>
  <c r="J2166" i="1"/>
  <c r="K2166" i="1"/>
  <c r="A2167" i="1"/>
  <c r="F2167" i="1" s="1" a="1"/>
  <c r="F2167" i="1" s="1"/>
  <c r="B2167" i="1"/>
  <c r="C2167" i="1"/>
  <c r="D2167" i="1"/>
  <c r="E2167" i="1"/>
  <c r="H2167" i="1"/>
  <c r="I2167" i="1"/>
  <c r="J2167" i="1"/>
  <c r="K2167" i="1"/>
  <c r="A2168" i="1"/>
  <c r="F2168" i="1" s="1" a="1"/>
  <c r="F2168" i="1" s="1"/>
  <c r="B2168" i="1"/>
  <c r="C2168" i="1"/>
  <c r="D2168" i="1"/>
  <c r="E2168" i="1"/>
  <c r="G2168" i="1" a="1"/>
  <c r="G2168" i="1" s="1"/>
  <c r="H2168" i="1"/>
  <c r="I2168" i="1"/>
  <c r="J2168" i="1"/>
  <c r="K2168" i="1"/>
  <c r="A2169" i="1"/>
  <c r="B2169" i="1"/>
  <c r="C2169" i="1"/>
  <c r="D2169" i="1"/>
  <c r="E2169" i="1"/>
  <c r="H2169" i="1"/>
  <c r="I2169" i="1"/>
  <c r="J2169" i="1"/>
  <c r="K2169" i="1"/>
  <c r="A2170" i="1"/>
  <c r="G2170" i="1" s="1" a="1"/>
  <c r="G2170" i="1" s="1"/>
  <c r="B2170" i="1"/>
  <c r="C2170" i="1"/>
  <c r="D2170" i="1"/>
  <c r="E2170" i="1"/>
  <c r="H2170" i="1"/>
  <c r="I2170" i="1"/>
  <c r="J2170" i="1"/>
  <c r="K2170" i="1"/>
  <c r="A1198" i="1"/>
  <c r="B1198" i="1"/>
  <c r="C1198" i="1"/>
  <c r="D1198" i="1"/>
  <c r="E1198" i="1"/>
  <c r="H1198" i="1"/>
  <c r="I1198" i="1"/>
  <c r="J1198" i="1"/>
  <c r="K1198" i="1"/>
  <c r="A2172" i="1"/>
  <c r="B2172" i="1"/>
  <c r="C2172" i="1"/>
  <c r="D2172" i="1"/>
  <c r="E2172" i="1"/>
  <c r="H2172" i="1"/>
  <c r="I2172" i="1"/>
  <c r="J2172" i="1"/>
  <c r="K2172" i="1"/>
  <c r="A1199" i="1"/>
  <c r="B1199" i="1"/>
  <c r="C1199" i="1"/>
  <c r="D1199" i="1"/>
  <c r="E1199" i="1"/>
  <c r="H1199" i="1"/>
  <c r="I1199" i="1"/>
  <c r="J1199" i="1"/>
  <c r="K1199" i="1"/>
  <c r="A1200" i="1"/>
  <c r="B1200" i="1"/>
  <c r="C1200" i="1"/>
  <c r="D1200" i="1"/>
  <c r="E1200" i="1"/>
  <c r="H1200" i="1"/>
  <c r="I1200" i="1"/>
  <c r="J1200" i="1"/>
  <c r="K1200" i="1"/>
  <c r="A1503" i="1"/>
  <c r="B1503" i="1"/>
  <c r="C1503" i="1"/>
  <c r="D1503" i="1"/>
  <c r="E1503" i="1"/>
  <c r="H1503" i="1"/>
  <c r="I1503" i="1"/>
  <c r="J1503" i="1"/>
  <c r="K1503" i="1"/>
  <c r="A1504" i="1"/>
  <c r="B1504" i="1"/>
  <c r="C1504" i="1"/>
  <c r="D1504" i="1"/>
  <c r="E1504" i="1"/>
  <c r="H1504" i="1"/>
  <c r="I1504" i="1"/>
  <c r="J1504" i="1"/>
  <c r="K1504" i="1"/>
  <c r="A1657" i="1"/>
  <c r="B1657" i="1"/>
  <c r="C1657" i="1"/>
  <c r="D1657" i="1"/>
  <c r="E1657" i="1"/>
  <c r="H1657" i="1"/>
  <c r="I1657" i="1"/>
  <c r="J1657" i="1"/>
  <c r="K1657" i="1"/>
  <c r="A2238" i="1"/>
  <c r="B2238" i="1"/>
  <c r="C2238" i="1"/>
  <c r="D2238" i="1"/>
  <c r="E2238" i="1"/>
  <c r="H2238" i="1"/>
  <c r="I2238" i="1"/>
  <c r="J2238" i="1"/>
  <c r="K2238" i="1"/>
  <c r="A2239" i="1"/>
  <c r="F2239" i="1" s="1" a="1"/>
  <c r="F2239" i="1" s="1"/>
  <c r="B2239" i="1"/>
  <c r="C2239" i="1"/>
  <c r="D2239" i="1"/>
  <c r="E2239" i="1"/>
  <c r="H2239" i="1"/>
  <c r="I2239" i="1"/>
  <c r="J2239" i="1"/>
  <c r="K2239" i="1"/>
  <c r="A2240" i="1"/>
  <c r="F2240" i="1" s="1" a="1"/>
  <c r="F2240" i="1" s="1"/>
  <c r="B2240" i="1"/>
  <c r="C2240" i="1"/>
  <c r="D2240" i="1"/>
  <c r="E2240" i="1"/>
  <c r="H2240" i="1"/>
  <c r="I2240" i="1"/>
  <c r="J2240" i="1"/>
  <c r="K2240" i="1"/>
  <c r="A2241" i="1"/>
  <c r="G2241" i="1" s="1" a="1"/>
  <c r="G2241" i="1" s="1"/>
  <c r="B2241" i="1"/>
  <c r="C2241" i="1"/>
  <c r="D2241" i="1"/>
  <c r="E2241" i="1"/>
  <c r="H2241" i="1"/>
  <c r="I2241" i="1"/>
  <c r="J2241" i="1"/>
  <c r="K2241" i="1"/>
  <c r="A2182" i="1"/>
  <c r="F2182" i="1" s="1" a="1"/>
  <c r="F2182" i="1" s="1"/>
  <c r="B2182" i="1"/>
  <c r="C2182" i="1"/>
  <c r="D2182" i="1"/>
  <c r="E2182" i="1"/>
  <c r="H2182" i="1"/>
  <c r="I2182" i="1"/>
  <c r="J2182" i="1"/>
  <c r="K2182" i="1"/>
  <c r="A2183" i="1"/>
  <c r="F2183" i="1" s="1" a="1"/>
  <c r="F2183" i="1" s="1"/>
  <c r="B2183" i="1"/>
  <c r="C2183" i="1"/>
  <c r="D2183" i="1"/>
  <c r="E2183" i="1"/>
  <c r="H2183" i="1"/>
  <c r="I2183" i="1"/>
  <c r="J2183" i="1"/>
  <c r="K2183" i="1"/>
  <c r="A2184" i="1"/>
  <c r="B2184" i="1"/>
  <c r="C2184" i="1"/>
  <c r="D2184" i="1"/>
  <c r="E2184" i="1"/>
  <c r="H2184" i="1"/>
  <c r="I2184" i="1"/>
  <c r="J2184" i="1"/>
  <c r="K2184" i="1"/>
  <c r="A2185" i="1"/>
  <c r="G2185" i="1" s="1" a="1"/>
  <c r="G2185" i="1" s="1"/>
  <c r="B2185" i="1"/>
  <c r="C2185" i="1"/>
  <c r="D2185" i="1"/>
  <c r="E2185" i="1"/>
  <c r="H2185" i="1"/>
  <c r="I2185" i="1"/>
  <c r="J2185" i="1"/>
  <c r="K2185" i="1"/>
  <c r="A2186" i="1"/>
  <c r="F2186" i="1" s="1" a="1"/>
  <c r="F2186" i="1" s="1"/>
  <c r="B2186" i="1"/>
  <c r="C2186" i="1"/>
  <c r="D2186" i="1"/>
  <c r="E2186" i="1"/>
  <c r="H2186" i="1"/>
  <c r="I2186" i="1"/>
  <c r="J2186" i="1"/>
  <c r="K2186" i="1"/>
  <c r="A2187" i="1"/>
  <c r="G2187" i="1" s="1" a="1"/>
  <c r="G2187" i="1" s="1"/>
  <c r="B2187" i="1"/>
  <c r="C2187" i="1"/>
  <c r="D2187" i="1"/>
  <c r="E2187" i="1"/>
  <c r="H2187" i="1"/>
  <c r="I2187" i="1"/>
  <c r="J2187" i="1"/>
  <c r="K2187" i="1"/>
  <c r="A2188" i="1"/>
  <c r="F2188" i="1" s="1" a="1"/>
  <c r="F2188" i="1" s="1"/>
  <c r="B2188" i="1"/>
  <c r="C2188" i="1"/>
  <c r="D2188" i="1"/>
  <c r="E2188" i="1"/>
  <c r="H2188" i="1"/>
  <c r="I2188" i="1"/>
  <c r="J2188" i="1"/>
  <c r="K2188" i="1"/>
  <c r="A2189" i="1"/>
  <c r="F2189" i="1" s="1" a="1"/>
  <c r="F2189" i="1" s="1"/>
  <c r="B2189" i="1"/>
  <c r="C2189" i="1"/>
  <c r="D2189" i="1"/>
  <c r="E2189" i="1"/>
  <c r="H2189" i="1"/>
  <c r="I2189" i="1"/>
  <c r="J2189" i="1"/>
  <c r="K2189" i="1"/>
  <c r="A2190" i="1"/>
  <c r="F2190" i="1" s="1" a="1"/>
  <c r="F2190" i="1" s="1"/>
  <c r="B2190" i="1"/>
  <c r="C2190" i="1"/>
  <c r="D2190" i="1"/>
  <c r="E2190" i="1"/>
  <c r="H2190" i="1"/>
  <c r="I2190" i="1"/>
  <c r="J2190" i="1"/>
  <c r="K2190" i="1"/>
  <c r="A1366" i="1"/>
  <c r="B1366" i="1"/>
  <c r="C1366" i="1"/>
  <c r="D1366" i="1"/>
  <c r="E1366" i="1"/>
  <c r="H1366" i="1"/>
  <c r="I1366" i="1"/>
  <c r="J1366" i="1"/>
  <c r="K1366" i="1"/>
  <c r="A1487" i="1"/>
  <c r="F1487" i="1" s="1" a="1"/>
  <c r="F1487" i="1" s="1"/>
  <c r="B1487" i="1"/>
  <c r="C1487" i="1"/>
  <c r="D1487" i="1"/>
  <c r="E1487" i="1"/>
  <c r="H1487" i="1"/>
  <c r="I1487" i="1"/>
  <c r="J1487" i="1"/>
  <c r="K1487" i="1"/>
  <c r="A1488" i="1"/>
  <c r="B1488" i="1"/>
  <c r="C1488" i="1"/>
  <c r="D1488" i="1"/>
  <c r="E1488" i="1"/>
  <c r="H1488" i="1"/>
  <c r="I1488" i="1"/>
  <c r="J1488" i="1"/>
  <c r="K1488" i="1"/>
  <c r="A2242" i="1"/>
  <c r="G2242" i="1" s="1" a="1"/>
  <c r="G2242" i="1" s="1"/>
  <c r="B2242" i="1"/>
  <c r="C2242" i="1"/>
  <c r="D2242" i="1"/>
  <c r="E2242" i="1"/>
  <c r="F2242" i="1" a="1"/>
  <c r="F2242" i="1" s="1"/>
  <c r="H2242" i="1"/>
  <c r="I2242" i="1"/>
  <c r="J2242" i="1"/>
  <c r="K2242" i="1"/>
  <c r="A2195" i="1"/>
  <c r="F2195" i="1" s="1" a="1"/>
  <c r="F2195" i="1" s="1"/>
  <c r="B2195" i="1"/>
  <c r="C2195" i="1"/>
  <c r="D2195" i="1"/>
  <c r="E2195" i="1"/>
  <c r="H2195" i="1"/>
  <c r="I2195" i="1"/>
  <c r="J2195" i="1"/>
  <c r="K2195" i="1"/>
  <c r="A2196" i="1"/>
  <c r="F2196" i="1" s="1" a="1"/>
  <c r="F2196" i="1" s="1"/>
  <c r="B2196" i="1"/>
  <c r="C2196" i="1"/>
  <c r="D2196" i="1"/>
  <c r="E2196" i="1"/>
  <c r="H2196" i="1"/>
  <c r="I2196" i="1"/>
  <c r="J2196" i="1"/>
  <c r="K2196" i="1"/>
  <c r="A2197" i="1"/>
  <c r="F2197" i="1" s="1" a="1"/>
  <c r="F2197" i="1" s="1"/>
  <c r="B2197" i="1"/>
  <c r="C2197" i="1"/>
  <c r="D2197" i="1"/>
  <c r="E2197" i="1"/>
  <c r="H2197" i="1"/>
  <c r="I2197" i="1"/>
  <c r="J2197" i="1"/>
  <c r="K2197" i="1"/>
  <c r="A2198" i="1"/>
  <c r="F2198" i="1" s="1" a="1"/>
  <c r="F2198" i="1" s="1"/>
  <c r="B2198" i="1"/>
  <c r="C2198" i="1"/>
  <c r="D2198" i="1"/>
  <c r="E2198" i="1"/>
  <c r="G2198" i="1" a="1"/>
  <c r="G2198" i="1" s="1"/>
  <c r="H2198" i="1"/>
  <c r="I2198" i="1"/>
  <c r="J2198" i="1"/>
  <c r="K2198" i="1"/>
  <c r="A2199" i="1"/>
  <c r="F2199" i="1" s="1" a="1"/>
  <c r="F2199" i="1" s="1"/>
  <c r="B2199" i="1"/>
  <c r="C2199" i="1"/>
  <c r="D2199" i="1"/>
  <c r="E2199" i="1"/>
  <c r="H2199" i="1"/>
  <c r="I2199" i="1"/>
  <c r="J2199" i="1"/>
  <c r="K2199" i="1"/>
  <c r="A2200" i="1"/>
  <c r="F2200" i="1" s="1" a="1"/>
  <c r="F2200" i="1" s="1"/>
  <c r="B2200" i="1"/>
  <c r="C2200" i="1"/>
  <c r="D2200" i="1"/>
  <c r="E2200" i="1"/>
  <c r="H2200" i="1"/>
  <c r="I2200" i="1"/>
  <c r="J2200" i="1"/>
  <c r="K2200" i="1"/>
  <c r="A2201" i="1"/>
  <c r="G2201" i="1" s="1" a="1"/>
  <c r="G2201" i="1" s="1"/>
  <c r="B2201" i="1"/>
  <c r="C2201" i="1"/>
  <c r="D2201" i="1"/>
  <c r="E2201" i="1"/>
  <c r="H2201" i="1"/>
  <c r="I2201" i="1"/>
  <c r="J2201" i="1"/>
  <c r="K2201" i="1"/>
  <c r="A2202" i="1"/>
  <c r="F2202" i="1" s="1" a="1"/>
  <c r="F2202" i="1" s="1"/>
  <c r="B2202" i="1"/>
  <c r="C2202" i="1"/>
  <c r="D2202" i="1"/>
  <c r="E2202" i="1"/>
  <c r="H2202" i="1"/>
  <c r="I2202" i="1"/>
  <c r="J2202" i="1"/>
  <c r="K2202" i="1"/>
  <c r="A2203" i="1"/>
  <c r="F2203" i="1" s="1" a="1"/>
  <c r="F2203" i="1" s="1"/>
  <c r="B2203" i="1"/>
  <c r="C2203" i="1"/>
  <c r="D2203" i="1"/>
  <c r="E2203" i="1"/>
  <c r="H2203" i="1"/>
  <c r="I2203" i="1"/>
  <c r="J2203" i="1"/>
  <c r="K2203" i="1"/>
  <c r="A2204" i="1"/>
  <c r="G2204" i="1" s="1" a="1"/>
  <c r="G2204" i="1" s="1"/>
  <c r="B2204" i="1"/>
  <c r="C2204" i="1"/>
  <c r="D2204" i="1"/>
  <c r="E2204" i="1"/>
  <c r="F2204" i="1" a="1"/>
  <c r="F2204" i="1" s="1"/>
  <c r="H2204" i="1"/>
  <c r="I2204" i="1"/>
  <c r="J2204" i="1"/>
  <c r="K2204" i="1"/>
  <c r="A2205" i="1"/>
  <c r="F2205" i="1" s="1" a="1"/>
  <c r="F2205" i="1" s="1"/>
  <c r="B2205" i="1"/>
  <c r="C2205" i="1"/>
  <c r="D2205" i="1"/>
  <c r="E2205" i="1"/>
  <c r="H2205" i="1"/>
  <c r="I2205" i="1"/>
  <c r="J2205" i="1"/>
  <c r="K2205" i="1"/>
  <c r="A2206" i="1"/>
  <c r="B2206" i="1"/>
  <c r="C2206" i="1"/>
  <c r="D2206" i="1"/>
  <c r="E2206" i="1"/>
  <c r="H2206" i="1"/>
  <c r="I2206" i="1"/>
  <c r="J2206" i="1"/>
  <c r="K2206" i="1"/>
  <c r="A2243" i="1"/>
  <c r="B2243" i="1"/>
  <c r="C2243" i="1"/>
  <c r="D2243" i="1"/>
  <c r="E2243" i="1"/>
  <c r="H2243" i="1"/>
  <c r="I2243" i="1"/>
  <c r="J2243" i="1"/>
  <c r="K2243" i="1"/>
  <c r="A2244" i="1"/>
  <c r="F2244" i="1" s="1" a="1"/>
  <c r="F2244" i="1" s="1"/>
  <c r="B2244" i="1"/>
  <c r="C2244" i="1"/>
  <c r="D2244" i="1"/>
  <c r="E2244" i="1"/>
  <c r="H2244" i="1"/>
  <c r="I2244" i="1"/>
  <c r="J2244" i="1"/>
  <c r="K2244" i="1"/>
  <c r="A2245" i="1"/>
  <c r="G2245" i="1" s="1" a="1"/>
  <c r="G2245" i="1" s="1"/>
  <c r="B2245" i="1"/>
  <c r="C2245" i="1"/>
  <c r="D2245" i="1"/>
  <c r="E2245" i="1"/>
  <c r="H2245" i="1"/>
  <c r="I2245" i="1"/>
  <c r="J2245" i="1"/>
  <c r="K2245" i="1"/>
  <c r="A2246" i="1"/>
  <c r="F2246" i="1" s="1" a="1"/>
  <c r="F2246" i="1" s="1"/>
  <c r="B2246" i="1"/>
  <c r="C2246" i="1"/>
  <c r="D2246" i="1"/>
  <c r="E2246" i="1"/>
  <c r="H2246" i="1"/>
  <c r="I2246" i="1"/>
  <c r="J2246" i="1"/>
  <c r="K2246" i="1"/>
  <c r="A2247" i="1"/>
  <c r="F2247" i="1" s="1" a="1"/>
  <c r="F2247" i="1" s="1"/>
  <c r="B2247" i="1"/>
  <c r="C2247" i="1"/>
  <c r="D2247" i="1"/>
  <c r="E2247" i="1"/>
  <c r="H2247" i="1"/>
  <c r="I2247" i="1"/>
  <c r="J2247" i="1"/>
  <c r="K2247" i="1"/>
  <c r="A1489" i="1"/>
  <c r="B1489" i="1"/>
  <c r="C1489" i="1"/>
  <c r="D1489" i="1"/>
  <c r="E1489" i="1"/>
  <c r="H1489" i="1"/>
  <c r="I1489" i="1"/>
  <c r="J1489" i="1"/>
  <c r="K1489" i="1"/>
  <c r="A1490" i="1"/>
  <c r="B1490" i="1"/>
  <c r="C1490" i="1"/>
  <c r="D1490" i="1"/>
  <c r="E1490" i="1"/>
  <c r="H1490" i="1"/>
  <c r="I1490" i="1"/>
  <c r="J1490" i="1"/>
  <c r="K1490" i="1"/>
  <c r="A1491" i="1"/>
  <c r="B1491" i="1"/>
  <c r="C1491" i="1"/>
  <c r="D1491" i="1"/>
  <c r="E1491" i="1"/>
  <c r="H1491" i="1"/>
  <c r="I1491" i="1"/>
  <c r="J1491" i="1"/>
  <c r="K1491" i="1"/>
  <c r="A1492" i="1"/>
  <c r="B1492" i="1"/>
  <c r="C1492" i="1"/>
  <c r="D1492" i="1"/>
  <c r="E1492" i="1"/>
  <c r="H1492" i="1"/>
  <c r="I1492" i="1"/>
  <c r="J1492" i="1"/>
  <c r="K1492" i="1"/>
  <c r="A1493" i="1"/>
  <c r="B1493" i="1"/>
  <c r="C1493" i="1"/>
  <c r="D1493" i="1"/>
  <c r="E1493" i="1"/>
  <c r="H1493" i="1"/>
  <c r="I1493" i="1"/>
  <c r="J1493" i="1"/>
  <c r="K1493" i="1"/>
  <c r="A1494" i="1"/>
  <c r="B1494" i="1"/>
  <c r="C1494" i="1"/>
  <c r="D1494" i="1"/>
  <c r="E1494" i="1"/>
  <c r="H1494" i="1"/>
  <c r="I1494" i="1"/>
  <c r="J1494" i="1"/>
  <c r="K1494" i="1"/>
  <c r="A1495" i="1"/>
  <c r="F1495" i="1" s="1" a="1"/>
  <c r="F1495" i="1" s="1"/>
  <c r="B1495" i="1"/>
  <c r="C1495" i="1"/>
  <c r="D1495" i="1"/>
  <c r="E1495" i="1"/>
  <c r="H1495" i="1"/>
  <c r="I1495" i="1"/>
  <c r="J1495" i="1"/>
  <c r="K1495" i="1"/>
  <c r="A1637" i="1"/>
  <c r="B1637" i="1"/>
  <c r="C1637" i="1"/>
  <c r="D1637" i="1"/>
  <c r="E1637" i="1"/>
  <c r="H1637" i="1"/>
  <c r="I1637" i="1"/>
  <c r="J1637" i="1"/>
  <c r="K1637" i="1"/>
  <c r="A1638" i="1"/>
  <c r="B1638" i="1"/>
  <c r="C1638" i="1"/>
  <c r="D1638" i="1"/>
  <c r="E1638" i="1"/>
  <c r="H1638" i="1"/>
  <c r="I1638" i="1"/>
  <c r="J1638" i="1"/>
  <c r="K1638" i="1"/>
  <c r="A1639" i="1"/>
  <c r="B1639" i="1"/>
  <c r="C1639" i="1"/>
  <c r="D1639" i="1"/>
  <c r="E1639" i="1"/>
  <c r="H1639" i="1"/>
  <c r="I1639" i="1"/>
  <c r="J1639" i="1"/>
  <c r="K1639" i="1"/>
  <c r="A1640" i="1"/>
  <c r="B1640" i="1"/>
  <c r="C1640" i="1"/>
  <c r="D1640" i="1"/>
  <c r="E1640" i="1"/>
  <c r="H1640" i="1"/>
  <c r="I1640" i="1"/>
  <c r="J1640" i="1"/>
  <c r="K1640" i="1"/>
  <c r="G1640" i="1" s="1" a="1"/>
  <c r="G1640" i="1" s="1"/>
  <c r="A1763" i="1"/>
  <c r="G1763" i="1" s="1" a="1"/>
  <c r="G1763" i="1" s="1"/>
  <c r="B1763" i="1"/>
  <c r="C1763" i="1"/>
  <c r="D1763" i="1"/>
  <c r="E1763" i="1"/>
  <c r="H1763" i="1"/>
  <c r="I1763" i="1"/>
  <c r="J1763" i="1"/>
  <c r="K1763" i="1"/>
  <c r="A1764" i="1"/>
  <c r="G1764" i="1" s="1" a="1"/>
  <c r="G1764" i="1" s="1"/>
  <c r="B1764" i="1"/>
  <c r="C1764" i="1"/>
  <c r="D1764" i="1"/>
  <c r="E1764" i="1"/>
  <c r="H1764" i="1"/>
  <c r="I1764" i="1"/>
  <c r="J1764" i="1"/>
  <c r="K1764" i="1"/>
  <c r="A1765" i="1"/>
  <c r="G1765" i="1" s="1" a="1"/>
  <c r="G1765" i="1" s="1"/>
  <c r="B1765" i="1"/>
  <c r="C1765" i="1"/>
  <c r="D1765" i="1"/>
  <c r="E1765" i="1"/>
  <c r="H1765" i="1"/>
  <c r="I1765" i="1"/>
  <c r="J1765" i="1"/>
  <c r="K1765" i="1"/>
  <c r="A1766" i="1"/>
  <c r="F1766" i="1" s="1" a="1"/>
  <c r="F1766" i="1" s="1"/>
  <c r="B1766" i="1"/>
  <c r="C1766" i="1"/>
  <c r="D1766" i="1"/>
  <c r="E1766" i="1"/>
  <c r="H1766" i="1"/>
  <c r="I1766" i="1"/>
  <c r="J1766" i="1"/>
  <c r="K1766" i="1"/>
  <c r="A1767" i="1"/>
  <c r="G1767" i="1" s="1" a="1"/>
  <c r="G1767" i="1" s="1"/>
  <c r="B1767" i="1"/>
  <c r="C1767" i="1"/>
  <c r="D1767" i="1"/>
  <c r="E1767" i="1"/>
  <c r="H1767" i="1"/>
  <c r="I1767" i="1"/>
  <c r="J1767" i="1"/>
  <c r="K1767" i="1"/>
  <c r="A1768" i="1"/>
  <c r="G1768" i="1" s="1" a="1"/>
  <c r="G1768" i="1" s="1"/>
  <c r="B1768" i="1"/>
  <c r="C1768" i="1"/>
  <c r="D1768" i="1"/>
  <c r="E1768" i="1"/>
  <c r="H1768" i="1"/>
  <c r="I1768" i="1"/>
  <c r="J1768" i="1"/>
  <c r="K1768" i="1"/>
  <c r="A1769" i="1"/>
  <c r="F1769" i="1" s="1" a="1"/>
  <c r="F1769" i="1" s="1"/>
  <c r="B1769" i="1"/>
  <c r="C1769" i="1"/>
  <c r="D1769" i="1"/>
  <c r="E1769" i="1"/>
  <c r="H1769" i="1"/>
  <c r="I1769" i="1"/>
  <c r="J1769" i="1"/>
  <c r="K1769" i="1"/>
  <c r="A1770" i="1"/>
  <c r="G1770" i="1" s="1" a="1"/>
  <c r="G1770" i="1" s="1"/>
  <c r="B1770" i="1"/>
  <c r="C1770" i="1"/>
  <c r="D1770" i="1"/>
  <c r="E1770" i="1"/>
  <c r="H1770" i="1"/>
  <c r="I1770" i="1"/>
  <c r="J1770" i="1"/>
  <c r="K1770" i="1"/>
  <c r="A1771" i="1"/>
  <c r="G1771" i="1" s="1" a="1"/>
  <c r="G1771" i="1" s="1"/>
  <c r="B1771" i="1"/>
  <c r="C1771" i="1"/>
  <c r="D1771" i="1"/>
  <c r="E1771" i="1"/>
  <c r="H1771" i="1"/>
  <c r="I1771" i="1"/>
  <c r="J1771" i="1"/>
  <c r="K1771" i="1"/>
  <c r="A1897" i="1"/>
  <c r="G1897" i="1" s="1" a="1"/>
  <c r="G1897" i="1" s="1"/>
  <c r="B1897" i="1"/>
  <c r="C1897" i="1"/>
  <c r="D1897" i="1"/>
  <c r="E1897" i="1"/>
  <c r="F1897" i="1" a="1"/>
  <c r="F1897" i="1" s="1"/>
  <c r="H1897" i="1"/>
  <c r="I1897" i="1"/>
  <c r="J1897" i="1"/>
  <c r="K1897" i="1"/>
  <c r="A1898" i="1"/>
  <c r="F1898" i="1" s="1" a="1"/>
  <c r="F1898" i="1" s="1"/>
  <c r="B1898" i="1"/>
  <c r="C1898" i="1"/>
  <c r="D1898" i="1"/>
  <c r="E1898" i="1"/>
  <c r="H1898" i="1"/>
  <c r="I1898" i="1"/>
  <c r="J1898" i="1"/>
  <c r="K1898" i="1"/>
  <c r="A1899" i="1"/>
  <c r="G1899" i="1" s="1" a="1"/>
  <c r="G1899" i="1" s="1"/>
  <c r="B1899" i="1"/>
  <c r="C1899" i="1"/>
  <c r="D1899" i="1"/>
  <c r="E1899" i="1"/>
  <c r="H1899" i="1"/>
  <c r="I1899" i="1"/>
  <c r="J1899" i="1"/>
  <c r="K1899" i="1"/>
  <c r="A1900" i="1"/>
  <c r="G1900" i="1" s="1" a="1"/>
  <c r="G1900" i="1" s="1"/>
  <c r="B1900" i="1"/>
  <c r="C1900" i="1"/>
  <c r="D1900" i="1"/>
  <c r="E1900" i="1"/>
  <c r="H1900" i="1"/>
  <c r="I1900" i="1"/>
  <c r="J1900" i="1"/>
  <c r="K1900" i="1"/>
  <c r="A1901" i="1"/>
  <c r="F1901" i="1" s="1" a="1"/>
  <c r="F1901" i="1" s="1"/>
  <c r="B1901" i="1"/>
  <c r="C1901" i="1"/>
  <c r="D1901" i="1"/>
  <c r="E1901" i="1"/>
  <c r="H1901" i="1"/>
  <c r="I1901" i="1"/>
  <c r="J1901" i="1"/>
  <c r="K1901" i="1"/>
  <c r="A1902" i="1"/>
  <c r="F1902" i="1" s="1" a="1"/>
  <c r="F1902" i="1" s="1"/>
  <c r="B1902" i="1"/>
  <c r="C1902" i="1"/>
  <c r="D1902" i="1"/>
  <c r="E1902" i="1"/>
  <c r="H1902" i="1"/>
  <c r="I1902" i="1"/>
  <c r="J1902" i="1"/>
  <c r="K1902" i="1"/>
  <c r="A1903" i="1"/>
  <c r="F1903" i="1" s="1" a="1"/>
  <c r="F1903" i="1" s="1"/>
  <c r="B1903" i="1"/>
  <c r="C1903" i="1"/>
  <c r="D1903" i="1"/>
  <c r="E1903" i="1"/>
  <c r="H1903" i="1"/>
  <c r="I1903" i="1"/>
  <c r="J1903" i="1"/>
  <c r="K1903" i="1"/>
  <c r="A1904" i="1"/>
  <c r="F1904" i="1" s="1" a="1"/>
  <c r="F1904" i="1" s="1"/>
  <c r="B1904" i="1"/>
  <c r="C1904" i="1"/>
  <c r="D1904" i="1"/>
  <c r="E1904" i="1"/>
  <c r="H1904" i="1"/>
  <c r="I1904" i="1"/>
  <c r="J1904" i="1"/>
  <c r="K1904" i="1"/>
  <c r="A2146" i="1"/>
  <c r="F2146" i="1" s="1" a="1"/>
  <c r="F2146" i="1" s="1"/>
  <c r="B2146" i="1"/>
  <c r="C2146" i="1"/>
  <c r="D2146" i="1"/>
  <c r="E2146" i="1"/>
  <c r="H2146" i="1"/>
  <c r="I2146" i="1"/>
  <c r="J2146" i="1"/>
  <c r="K2146" i="1"/>
  <c r="A2147" i="1"/>
  <c r="F2147" i="1" s="1" a="1"/>
  <c r="F2147" i="1" s="1"/>
  <c r="B2147" i="1"/>
  <c r="C2147" i="1"/>
  <c r="D2147" i="1"/>
  <c r="E2147" i="1"/>
  <c r="H2147" i="1"/>
  <c r="I2147" i="1"/>
  <c r="J2147" i="1"/>
  <c r="K2147" i="1"/>
  <c r="A2148" i="1"/>
  <c r="B2148" i="1"/>
  <c r="C2148" i="1"/>
  <c r="D2148" i="1"/>
  <c r="E2148" i="1"/>
  <c r="H2148" i="1"/>
  <c r="I2148" i="1"/>
  <c r="J2148" i="1"/>
  <c r="K2148" i="1"/>
  <c r="A2149" i="1"/>
  <c r="B2149" i="1"/>
  <c r="C2149" i="1"/>
  <c r="D2149" i="1"/>
  <c r="E2149" i="1"/>
  <c r="H2149" i="1"/>
  <c r="I2149" i="1"/>
  <c r="J2149" i="1"/>
  <c r="K2149" i="1"/>
  <c r="A2248" i="1"/>
  <c r="B2248" i="1"/>
  <c r="C2248" i="1"/>
  <c r="D2248" i="1"/>
  <c r="E2248" i="1"/>
  <c r="H2248" i="1"/>
  <c r="I2248" i="1"/>
  <c r="J2248" i="1"/>
  <c r="K2248" i="1"/>
  <c r="A2249" i="1"/>
  <c r="B2249" i="1"/>
  <c r="C2249" i="1"/>
  <c r="D2249" i="1"/>
  <c r="E2249" i="1"/>
  <c r="H2249" i="1"/>
  <c r="I2249" i="1"/>
  <c r="J2249" i="1"/>
  <c r="K2249" i="1"/>
  <c r="A2250" i="1"/>
  <c r="F2250" i="1" s="1" a="1"/>
  <c r="F2250" i="1" s="1"/>
  <c r="B2250" i="1"/>
  <c r="C2250" i="1"/>
  <c r="D2250" i="1"/>
  <c r="E2250" i="1"/>
  <c r="H2250" i="1"/>
  <c r="I2250" i="1"/>
  <c r="J2250" i="1"/>
  <c r="K2250" i="1"/>
  <c r="A2251" i="1"/>
  <c r="F2251" i="1" s="1" a="1"/>
  <c r="F2251" i="1" s="1"/>
  <c r="B2251" i="1"/>
  <c r="C2251" i="1"/>
  <c r="D2251" i="1"/>
  <c r="E2251" i="1"/>
  <c r="G2251" i="1" a="1"/>
  <c r="G2251" i="1" s="1"/>
  <c r="H2251" i="1"/>
  <c r="I2251" i="1"/>
  <c r="J2251" i="1"/>
  <c r="K2251" i="1"/>
  <c r="A2252" i="1"/>
  <c r="G2252" i="1" s="1" a="1"/>
  <c r="G2252" i="1" s="1"/>
  <c r="B2252" i="1"/>
  <c r="C2252" i="1"/>
  <c r="D2252" i="1"/>
  <c r="E2252" i="1"/>
  <c r="H2252" i="1"/>
  <c r="I2252" i="1"/>
  <c r="J2252" i="1"/>
  <c r="K2252" i="1"/>
  <c r="A2259" i="1"/>
  <c r="G2259" i="1" s="1" a="1"/>
  <c r="G2259" i="1" s="1"/>
  <c r="B2259" i="1"/>
  <c r="C2259" i="1"/>
  <c r="D2259" i="1"/>
  <c r="E2259" i="1"/>
  <c r="F2259" i="1" a="1"/>
  <c r="F2259" i="1" s="1"/>
  <c r="H2259" i="1"/>
  <c r="I2259" i="1"/>
  <c r="J2259" i="1"/>
  <c r="K2259" i="1"/>
  <c r="A2260" i="1"/>
  <c r="F2260" i="1" s="1" a="1"/>
  <c r="F2260" i="1" s="1"/>
  <c r="B2260" i="1"/>
  <c r="C2260" i="1"/>
  <c r="D2260" i="1"/>
  <c r="E2260" i="1"/>
  <c r="H2260" i="1"/>
  <c r="I2260" i="1"/>
  <c r="J2260" i="1"/>
  <c r="K2260" i="1"/>
  <c r="A1106" i="1"/>
  <c r="G1106" i="1" s="1" a="1"/>
  <c r="G1106" i="1" s="1"/>
  <c r="B1106" i="1"/>
  <c r="C1106" i="1"/>
  <c r="D1106" i="1"/>
  <c r="E1106" i="1"/>
  <c r="H1106" i="1"/>
  <c r="I1106" i="1"/>
  <c r="F1106" i="1" s="1" a="1"/>
  <c r="F1106" i="1" s="1"/>
  <c r="J1106" i="1"/>
  <c r="K1106" i="1"/>
  <c r="A1194" i="1"/>
  <c r="B1194" i="1"/>
  <c r="C1194" i="1"/>
  <c r="D1194" i="1"/>
  <c r="E1194" i="1"/>
  <c r="H1194" i="1"/>
  <c r="I1194" i="1"/>
  <c r="J1194" i="1"/>
  <c r="K1194" i="1"/>
  <c r="A1326" i="1"/>
  <c r="B1326" i="1"/>
  <c r="C1326" i="1"/>
  <c r="D1326" i="1"/>
  <c r="E1326" i="1"/>
  <c r="H1326" i="1"/>
  <c r="I1326" i="1"/>
  <c r="J1326" i="1"/>
  <c r="K1326" i="1"/>
  <c r="A1327" i="1"/>
  <c r="B1327" i="1"/>
  <c r="C1327" i="1"/>
  <c r="D1327" i="1"/>
  <c r="E1327" i="1"/>
  <c r="H1327" i="1"/>
  <c r="I1327" i="1"/>
  <c r="J1327" i="1"/>
  <c r="K1327" i="1"/>
  <c r="A2253" i="1"/>
  <c r="B2253" i="1"/>
  <c r="C2253" i="1"/>
  <c r="D2253" i="1"/>
  <c r="E2253" i="1"/>
  <c r="H2253" i="1"/>
  <c r="I2253" i="1"/>
  <c r="J2253" i="1"/>
  <c r="K2253" i="1"/>
  <c r="A2254" i="1"/>
  <c r="B2254" i="1"/>
  <c r="C2254" i="1"/>
  <c r="D2254" i="1"/>
  <c r="E2254" i="1"/>
  <c r="H2254" i="1"/>
  <c r="I2254" i="1"/>
  <c r="J2254" i="1"/>
  <c r="K2254" i="1"/>
  <c r="A2255" i="1"/>
  <c r="B2255" i="1"/>
  <c r="C2255" i="1"/>
  <c r="D2255" i="1"/>
  <c r="E2255" i="1"/>
  <c r="H2255" i="1"/>
  <c r="I2255" i="1"/>
  <c r="J2255" i="1"/>
  <c r="K2255" i="1"/>
  <c r="A2256" i="1"/>
  <c r="F2256" i="1" s="1" a="1"/>
  <c r="F2256" i="1" s="1"/>
  <c r="B2256" i="1"/>
  <c r="C2256" i="1"/>
  <c r="D2256" i="1"/>
  <c r="E2256" i="1"/>
  <c r="H2256" i="1"/>
  <c r="I2256" i="1"/>
  <c r="J2256" i="1"/>
  <c r="K2256" i="1"/>
  <c r="A2257" i="1"/>
  <c r="B2257" i="1"/>
  <c r="C2257" i="1"/>
  <c r="D2257" i="1"/>
  <c r="E2257" i="1"/>
  <c r="H2257" i="1"/>
  <c r="I2257" i="1"/>
  <c r="J2257" i="1"/>
  <c r="K2257" i="1"/>
  <c r="A2258" i="1"/>
  <c r="B2258" i="1"/>
  <c r="C2258" i="1"/>
  <c r="D2258" i="1"/>
  <c r="E2258" i="1"/>
  <c r="H2258" i="1"/>
  <c r="I2258" i="1"/>
  <c r="J2258" i="1"/>
  <c r="K2258" i="1"/>
  <c r="A2273" i="1"/>
  <c r="F2273" i="1" s="1" a="1"/>
  <c r="F2273" i="1" s="1"/>
  <c r="B2273" i="1"/>
  <c r="C2273" i="1"/>
  <c r="D2273" i="1"/>
  <c r="E2273" i="1"/>
  <c r="H2273" i="1"/>
  <c r="I2273" i="1"/>
  <c r="J2273" i="1"/>
  <c r="K2273" i="1"/>
  <c r="A2274" i="1"/>
  <c r="F2274" i="1" s="1" a="1"/>
  <c r="F2274" i="1" s="1"/>
  <c r="B2274" i="1"/>
  <c r="C2274" i="1"/>
  <c r="D2274" i="1"/>
  <c r="E2274" i="1"/>
  <c r="H2274" i="1"/>
  <c r="I2274" i="1"/>
  <c r="J2274" i="1"/>
  <c r="K2274" i="1"/>
  <c r="A2261" i="1"/>
  <c r="F2261" i="1" s="1" a="1"/>
  <c r="F2261" i="1" s="1"/>
  <c r="B2261" i="1"/>
  <c r="C2261" i="1"/>
  <c r="D2261" i="1"/>
  <c r="E2261" i="1"/>
  <c r="H2261" i="1"/>
  <c r="I2261" i="1"/>
  <c r="J2261" i="1"/>
  <c r="K2261" i="1"/>
  <c r="A2262" i="1"/>
  <c r="B2262" i="1"/>
  <c r="C2262" i="1"/>
  <c r="D2262" i="1"/>
  <c r="E2262" i="1"/>
  <c r="H2262" i="1"/>
  <c r="I2262" i="1"/>
  <c r="J2262" i="1"/>
  <c r="K2262" i="1"/>
  <c r="A2263" i="1"/>
  <c r="B2263" i="1"/>
  <c r="C2263" i="1"/>
  <c r="D2263" i="1"/>
  <c r="E2263" i="1"/>
  <c r="H2263" i="1"/>
  <c r="I2263" i="1"/>
  <c r="J2263" i="1"/>
  <c r="K2263" i="1"/>
  <c r="A2264" i="1"/>
  <c r="B2264" i="1"/>
  <c r="C2264" i="1"/>
  <c r="D2264" i="1"/>
  <c r="E2264" i="1"/>
  <c r="H2264" i="1"/>
  <c r="I2264" i="1"/>
  <c r="J2264" i="1"/>
  <c r="K2264" i="1"/>
  <c r="A2265" i="1"/>
  <c r="G2265" i="1" s="1" a="1"/>
  <c r="G2265" i="1" s="1"/>
  <c r="B2265" i="1"/>
  <c r="C2265" i="1"/>
  <c r="D2265" i="1"/>
  <c r="E2265" i="1"/>
  <c r="H2265" i="1"/>
  <c r="I2265" i="1"/>
  <c r="J2265" i="1"/>
  <c r="K2265" i="1"/>
  <c r="A2266" i="1"/>
  <c r="B2266" i="1"/>
  <c r="C2266" i="1"/>
  <c r="D2266" i="1"/>
  <c r="E2266" i="1"/>
  <c r="H2266" i="1"/>
  <c r="I2266" i="1"/>
  <c r="J2266" i="1"/>
  <c r="K2266" i="1"/>
  <c r="A2267" i="1"/>
  <c r="B2267" i="1"/>
  <c r="C2267" i="1"/>
  <c r="D2267" i="1"/>
  <c r="E2267" i="1"/>
  <c r="H2267" i="1"/>
  <c r="I2267" i="1"/>
  <c r="J2267" i="1"/>
  <c r="K2267" i="1"/>
  <c r="A2268" i="1"/>
  <c r="B2268" i="1"/>
  <c r="C2268" i="1"/>
  <c r="D2268" i="1"/>
  <c r="E2268" i="1"/>
  <c r="H2268" i="1"/>
  <c r="I2268" i="1"/>
  <c r="J2268" i="1"/>
  <c r="K2268" i="1"/>
  <c r="A2269" i="1"/>
  <c r="G2269" i="1" s="1" a="1"/>
  <c r="G2269" i="1" s="1"/>
  <c r="B2269" i="1"/>
  <c r="C2269" i="1"/>
  <c r="D2269" i="1"/>
  <c r="E2269" i="1"/>
  <c r="F2269" i="1" a="1"/>
  <c r="F2269" i="1" s="1"/>
  <c r="H2269" i="1"/>
  <c r="I2269" i="1"/>
  <c r="J2269" i="1"/>
  <c r="K2269" i="1"/>
  <c r="A2270" i="1"/>
  <c r="B2270" i="1"/>
  <c r="C2270" i="1"/>
  <c r="D2270" i="1"/>
  <c r="E2270" i="1"/>
  <c r="H2270" i="1"/>
  <c r="I2270" i="1"/>
  <c r="J2270" i="1"/>
  <c r="K2270" i="1"/>
  <c r="A2271" i="1"/>
  <c r="F2271" i="1" s="1" a="1"/>
  <c r="F2271" i="1" s="1"/>
  <c r="B2271" i="1"/>
  <c r="C2271" i="1"/>
  <c r="D2271" i="1"/>
  <c r="E2271" i="1"/>
  <c r="G2271" i="1" a="1"/>
  <c r="G2271" i="1" s="1"/>
  <c r="H2271" i="1"/>
  <c r="I2271" i="1"/>
  <c r="J2271" i="1"/>
  <c r="K2271" i="1"/>
  <c r="A2272" i="1"/>
  <c r="G2272" i="1" s="1" a="1"/>
  <c r="G2272" i="1" s="1"/>
  <c r="B2272" i="1"/>
  <c r="C2272" i="1"/>
  <c r="D2272" i="1"/>
  <c r="E2272" i="1"/>
  <c r="H2272" i="1"/>
  <c r="I2272" i="1"/>
  <c r="J2272" i="1"/>
  <c r="K2272" i="1"/>
  <c r="A2275" i="1"/>
  <c r="G2275" i="1" s="1" a="1"/>
  <c r="G2275" i="1" s="1"/>
  <c r="B2275" i="1"/>
  <c r="C2275" i="1"/>
  <c r="D2275" i="1"/>
  <c r="E2275" i="1"/>
  <c r="F2275" i="1" a="1"/>
  <c r="F2275" i="1" s="1"/>
  <c r="H2275" i="1"/>
  <c r="I2275" i="1"/>
  <c r="J2275" i="1"/>
  <c r="K2275" i="1"/>
  <c r="A2276" i="1"/>
  <c r="B2276" i="1"/>
  <c r="C2276" i="1"/>
  <c r="D2276" i="1"/>
  <c r="E2276" i="1"/>
  <c r="H2276" i="1"/>
  <c r="I2276" i="1"/>
  <c r="J2276" i="1"/>
  <c r="K2276" i="1"/>
  <c r="A2277" i="1"/>
  <c r="B2277" i="1"/>
  <c r="C2277" i="1"/>
  <c r="D2277" i="1"/>
  <c r="E2277" i="1"/>
  <c r="H2277" i="1"/>
  <c r="I2277" i="1"/>
  <c r="J2277" i="1"/>
  <c r="K2277" i="1"/>
  <c r="A2278" i="1"/>
  <c r="B2278" i="1"/>
  <c r="C2278" i="1"/>
  <c r="D2278" i="1"/>
  <c r="E2278" i="1"/>
  <c r="H2278" i="1"/>
  <c r="I2278" i="1"/>
  <c r="J2278" i="1"/>
  <c r="K2278" i="1"/>
  <c r="A2279" i="1"/>
  <c r="G2279" i="1" s="1" a="1"/>
  <c r="G2279" i="1" s="1"/>
  <c r="B2279" i="1"/>
  <c r="C2279" i="1"/>
  <c r="D2279" i="1"/>
  <c r="E2279" i="1"/>
  <c r="H2279" i="1"/>
  <c r="I2279" i="1"/>
  <c r="J2279" i="1"/>
  <c r="K2279" i="1"/>
  <c r="A2280" i="1"/>
  <c r="F2280" i="1" s="1" a="1"/>
  <c r="F2280" i="1" s="1"/>
  <c r="B2280" i="1"/>
  <c r="C2280" i="1"/>
  <c r="D2280" i="1"/>
  <c r="E2280" i="1"/>
  <c r="H2280" i="1"/>
  <c r="I2280" i="1"/>
  <c r="J2280" i="1"/>
  <c r="K2280" i="1"/>
  <c r="A2424" i="1"/>
  <c r="F2424" i="1" s="1" a="1"/>
  <c r="F2424" i="1" s="1"/>
  <c r="B2424" i="1"/>
  <c r="C2424" i="1"/>
  <c r="D2424" i="1"/>
  <c r="E2424" i="1"/>
  <c r="H2424" i="1"/>
  <c r="I2424" i="1"/>
  <c r="J2424" i="1"/>
  <c r="K2424" i="1"/>
  <c r="A2425" i="1"/>
  <c r="F2425" i="1" s="1" a="1"/>
  <c r="F2425" i="1" s="1"/>
  <c r="B2425" i="1"/>
  <c r="C2425" i="1"/>
  <c r="D2425" i="1"/>
  <c r="E2425" i="1"/>
  <c r="H2425" i="1"/>
  <c r="I2425" i="1"/>
  <c r="J2425" i="1"/>
  <c r="K2425" i="1"/>
  <c r="A2281" i="1"/>
  <c r="B2281" i="1"/>
  <c r="C2281" i="1"/>
  <c r="D2281" i="1"/>
  <c r="E2281" i="1"/>
  <c r="H2281" i="1"/>
  <c r="I2281" i="1"/>
  <c r="J2281" i="1"/>
  <c r="K2281" i="1"/>
  <c r="A2282" i="1"/>
  <c r="B2282" i="1"/>
  <c r="C2282" i="1"/>
  <c r="D2282" i="1"/>
  <c r="E2282" i="1"/>
  <c r="H2282" i="1"/>
  <c r="I2282" i="1"/>
  <c r="J2282" i="1"/>
  <c r="K2282" i="1"/>
  <c r="A2426" i="1"/>
  <c r="B2426" i="1"/>
  <c r="C2426" i="1"/>
  <c r="D2426" i="1"/>
  <c r="E2426" i="1"/>
  <c r="H2426" i="1"/>
  <c r="I2426" i="1"/>
  <c r="J2426" i="1"/>
  <c r="K2426" i="1"/>
  <c r="A2427" i="1"/>
  <c r="B2427" i="1"/>
  <c r="C2427" i="1"/>
  <c r="D2427" i="1"/>
  <c r="E2427" i="1"/>
  <c r="H2427" i="1"/>
  <c r="I2427" i="1"/>
  <c r="J2427" i="1"/>
  <c r="K2427" i="1"/>
  <c r="A2428" i="1"/>
  <c r="F2428" i="1" s="1" a="1"/>
  <c r="F2428" i="1" s="1"/>
  <c r="B2428" i="1"/>
  <c r="C2428" i="1"/>
  <c r="D2428" i="1"/>
  <c r="E2428" i="1"/>
  <c r="G2428" i="1" a="1"/>
  <c r="G2428" i="1" s="1"/>
  <c r="H2428" i="1"/>
  <c r="I2428" i="1"/>
  <c r="J2428" i="1"/>
  <c r="K2428" i="1"/>
  <c r="A2429" i="1"/>
  <c r="F2429" i="1" s="1" a="1"/>
  <c r="F2429" i="1" s="1"/>
  <c r="B2429" i="1"/>
  <c r="C2429" i="1"/>
  <c r="D2429" i="1"/>
  <c r="E2429" i="1"/>
  <c r="H2429" i="1"/>
  <c r="I2429" i="1"/>
  <c r="J2429" i="1"/>
  <c r="K2429" i="1"/>
  <c r="A2430" i="1"/>
  <c r="F2430" i="1" s="1" a="1"/>
  <c r="F2430" i="1" s="1"/>
  <c r="B2430" i="1"/>
  <c r="C2430" i="1"/>
  <c r="D2430" i="1"/>
  <c r="E2430" i="1"/>
  <c r="H2430" i="1"/>
  <c r="I2430" i="1"/>
  <c r="J2430" i="1"/>
  <c r="K2430" i="1"/>
  <c r="A2431" i="1"/>
  <c r="F2431" i="1" s="1" a="1"/>
  <c r="F2431" i="1" s="1"/>
  <c r="B2431" i="1"/>
  <c r="C2431" i="1"/>
  <c r="D2431" i="1"/>
  <c r="E2431" i="1"/>
  <c r="H2431" i="1"/>
  <c r="I2431" i="1"/>
  <c r="J2431" i="1"/>
  <c r="K2431" i="1"/>
  <c r="A2283" i="1"/>
  <c r="G2283" i="1" s="1" a="1"/>
  <c r="G2283" i="1" s="1"/>
  <c r="B2283" i="1"/>
  <c r="C2283" i="1"/>
  <c r="D2283" i="1"/>
  <c r="E2283" i="1"/>
  <c r="H2283" i="1"/>
  <c r="I2283" i="1"/>
  <c r="J2283" i="1"/>
  <c r="K2283" i="1"/>
  <c r="A1658" i="1"/>
  <c r="B1658" i="1"/>
  <c r="C1658" i="1"/>
  <c r="D1658" i="1"/>
  <c r="E1658" i="1"/>
  <c r="H1658" i="1"/>
  <c r="I1658" i="1"/>
  <c r="J1658" i="1"/>
  <c r="K1658" i="1"/>
  <c r="A2171" i="1"/>
  <c r="G2171" i="1" s="1" a="1"/>
  <c r="G2171" i="1" s="1"/>
  <c r="B2171" i="1"/>
  <c r="C2171" i="1"/>
  <c r="D2171" i="1"/>
  <c r="E2171" i="1"/>
  <c r="H2171" i="1"/>
  <c r="I2171" i="1"/>
  <c r="J2171" i="1"/>
  <c r="K2171" i="1"/>
  <c r="A2286" i="1"/>
  <c r="B2286" i="1"/>
  <c r="C2286" i="1"/>
  <c r="D2286" i="1"/>
  <c r="E2286" i="1"/>
  <c r="H2286" i="1"/>
  <c r="I2286" i="1"/>
  <c r="J2286" i="1"/>
  <c r="K2286" i="1"/>
  <c r="A2287" i="1"/>
  <c r="F2287" i="1" s="1" a="1"/>
  <c r="F2287" i="1" s="1"/>
  <c r="B2287" i="1"/>
  <c r="C2287" i="1"/>
  <c r="D2287" i="1"/>
  <c r="E2287" i="1"/>
  <c r="H2287" i="1"/>
  <c r="I2287" i="1"/>
  <c r="J2287" i="1"/>
  <c r="K2287" i="1"/>
  <c r="A2288" i="1"/>
  <c r="B2288" i="1"/>
  <c r="C2288" i="1"/>
  <c r="D2288" i="1"/>
  <c r="E2288" i="1"/>
  <c r="H2288" i="1"/>
  <c r="I2288" i="1"/>
  <c r="J2288" i="1"/>
  <c r="K2288" i="1"/>
  <c r="A2289" i="1"/>
  <c r="F2289" i="1" s="1" a="1"/>
  <c r="F2289" i="1" s="1"/>
  <c r="B2289" i="1"/>
  <c r="C2289" i="1"/>
  <c r="D2289" i="1"/>
  <c r="E2289" i="1"/>
  <c r="H2289" i="1"/>
  <c r="I2289" i="1"/>
  <c r="J2289" i="1"/>
  <c r="K2289" i="1"/>
  <c r="A2290" i="1"/>
  <c r="F2290" i="1" s="1" a="1"/>
  <c r="F2290" i="1" s="1"/>
  <c r="B2290" i="1"/>
  <c r="C2290" i="1"/>
  <c r="D2290" i="1"/>
  <c r="E2290" i="1"/>
  <c r="H2290" i="1"/>
  <c r="I2290" i="1"/>
  <c r="J2290" i="1"/>
  <c r="K2290" i="1"/>
  <c r="A2291" i="1"/>
  <c r="B2291" i="1"/>
  <c r="C2291" i="1"/>
  <c r="D2291" i="1"/>
  <c r="E2291" i="1"/>
  <c r="H2291" i="1"/>
  <c r="I2291" i="1"/>
  <c r="J2291" i="1"/>
  <c r="K2291" i="1"/>
  <c r="A2292" i="1"/>
  <c r="F2292" i="1" s="1" a="1"/>
  <c r="F2292" i="1" s="1"/>
  <c r="B2292" i="1"/>
  <c r="C2292" i="1"/>
  <c r="D2292" i="1"/>
  <c r="E2292" i="1"/>
  <c r="G2292" i="1" a="1"/>
  <c r="G2292" i="1" s="1"/>
  <c r="H2292" i="1"/>
  <c r="I2292" i="1"/>
  <c r="J2292" i="1"/>
  <c r="K2292" i="1"/>
  <c r="A2293" i="1"/>
  <c r="G2293" i="1" s="1" a="1"/>
  <c r="G2293" i="1" s="1"/>
  <c r="B2293" i="1"/>
  <c r="C2293" i="1"/>
  <c r="D2293" i="1"/>
  <c r="E2293" i="1"/>
  <c r="F2293" i="1" a="1"/>
  <c r="F2293" i="1" s="1"/>
  <c r="H2293" i="1"/>
  <c r="I2293" i="1"/>
  <c r="J2293" i="1"/>
  <c r="K2293" i="1"/>
  <c r="A2294" i="1"/>
  <c r="G2294" i="1" s="1" a="1"/>
  <c r="G2294" i="1" s="1"/>
  <c r="B2294" i="1"/>
  <c r="C2294" i="1"/>
  <c r="D2294" i="1"/>
  <c r="E2294" i="1"/>
  <c r="H2294" i="1"/>
  <c r="I2294" i="1"/>
  <c r="J2294" i="1"/>
  <c r="K2294" i="1"/>
  <c r="A2295" i="1"/>
  <c r="G2295" i="1" s="1" a="1"/>
  <c r="G2295" i="1" s="1"/>
  <c r="B2295" i="1"/>
  <c r="C2295" i="1"/>
  <c r="D2295" i="1"/>
  <c r="E2295" i="1"/>
  <c r="H2295" i="1"/>
  <c r="I2295" i="1"/>
  <c r="J2295" i="1"/>
  <c r="K2295" i="1"/>
  <c r="A2296" i="1"/>
  <c r="B2296" i="1"/>
  <c r="C2296" i="1"/>
  <c r="D2296" i="1"/>
  <c r="E2296" i="1"/>
  <c r="H2296" i="1"/>
  <c r="I2296" i="1"/>
  <c r="J2296" i="1"/>
  <c r="K2296" i="1"/>
  <c r="A2297" i="1"/>
  <c r="B2297" i="1"/>
  <c r="C2297" i="1"/>
  <c r="D2297" i="1"/>
  <c r="E2297" i="1"/>
  <c r="H2297" i="1"/>
  <c r="I2297" i="1"/>
  <c r="J2297" i="1"/>
  <c r="K2297" i="1"/>
  <c r="A2298" i="1"/>
  <c r="F2298" i="1" s="1" a="1"/>
  <c r="F2298" i="1" s="1"/>
  <c r="B2298" i="1"/>
  <c r="C2298" i="1"/>
  <c r="D2298" i="1"/>
  <c r="E2298" i="1"/>
  <c r="H2298" i="1"/>
  <c r="I2298" i="1"/>
  <c r="J2298" i="1"/>
  <c r="K2298" i="1"/>
  <c r="A2299" i="1"/>
  <c r="F2299" i="1" s="1" a="1"/>
  <c r="F2299" i="1" s="1"/>
  <c r="B2299" i="1"/>
  <c r="C2299" i="1"/>
  <c r="D2299" i="1"/>
  <c r="E2299" i="1"/>
  <c r="H2299" i="1"/>
  <c r="I2299" i="1"/>
  <c r="J2299" i="1"/>
  <c r="K2299" i="1"/>
  <c r="A2300" i="1"/>
  <c r="B2300" i="1"/>
  <c r="C2300" i="1"/>
  <c r="D2300" i="1"/>
  <c r="E2300" i="1"/>
  <c r="H2300" i="1"/>
  <c r="I2300" i="1"/>
  <c r="J2300" i="1"/>
  <c r="K2300" i="1"/>
  <c r="A2301" i="1"/>
  <c r="B2301" i="1"/>
  <c r="C2301" i="1"/>
  <c r="D2301" i="1"/>
  <c r="E2301" i="1"/>
  <c r="H2301" i="1"/>
  <c r="I2301" i="1"/>
  <c r="J2301" i="1"/>
  <c r="K2301" i="1"/>
  <c r="A2302" i="1"/>
  <c r="F2302" i="1" s="1" a="1"/>
  <c r="F2302" i="1" s="1"/>
  <c r="B2302" i="1"/>
  <c r="C2302" i="1"/>
  <c r="D2302" i="1"/>
  <c r="E2302" i="1"/>
  <c r="H2302" i="1"/>
  <c r="I2302" i="1"/>
  <c r="J2302" i="1"/>
  <c r="K2302" i="1"/>
  <c r="A2303" i="1"/>
  <c r="G2303" i="1" s="1" a="1"/>
  <c r="G2303" i="1" s="1"/>
  <c r="B2303" i="1"/>
  <c r="C2303" i="1"/>
  <c r="D2303" i="1"/>
  <c r="E2303" i="1"/>
  <c r="F2303" i="1" a="1"/>
  <c r="F2303" i="1" s="1"/>
  <c r="H2303" i="1"/>
  <c r="I2303" i="1"/>
  <c r="J2303" i="1"/>
  <c r="K2303" i="1"/>
  <c r="A2304" i="1"/>
  <c r="B2304" i="1"/>
  <c r="C2304" i="1"/>
  <c r="D2304" i="1"/>
  <c r="E2304" i="1"/>
  <c r="H2304" i="1"/>
  <c r="I2304" i="1"/>
  <c r="J2304" i="1"/>
  <c r="K2304" i="1"/>
  <c r="A2432" i="1"/>
  <c r="G2432" i="1" s="1" a="1"/>
  <c r="G2432" i="1" s="1"/>
  <c r="B2432" i="1"/>
  <c r="C2432" i="1"/>
  <c r="D2432" i="1"/>
  <c r="E2432" i="1"/>
  <c r="H2432" i="1"/>
  <c r="I2432" i="1"/>
  <c r="J2432" i="1"/>
  <c r="K2432" i="1"/>
  <c r="A2433" i="1"/>
  <c r="B2433" i="1"/>
  <c r="C2433" i="1"/>
  <c r="D2433" i="1"/>
  <c r="E2433" i="1"/>
  <c r="H2433" i="1"/>
  <c r="I2433" i="1"/>
  <c r="J2433" i="1"/>
  <c r="K2433" i="1"/>
  <c r="A2305" i="1"/>
  <c r="F2305" i="1" s="1" a="1"/>
  <c r="F2305" i="1" s="1"/>
  <c r="B2305" i="1"/>
  <c r="C2305" i="1"/>
  <c r="D2305" i="1"/>
  <c r="E2305" i="1"/>
  <c r="H2305" i="1"/>
  <c r="I2305" i="1"/>
  <c r="J2305" i="1"/>
  <c r="K2305" i="1"/>
  <c r="A2306" i="1"/>
  <c r="F2306" i="1" s="1" a="1"/>
  <c r="F2306" i="1" s="1"/>
  <c r="B2306" i="1"/>
  <c r="C2306" i="1"/>
  <c r="D2306" i="1"/>
  <c r="E2306" i="1"/>
  <c r="H2306" i="1"/>
  <c r="I2306" i="1"/>
  <c r="J2306" i="1"/>
  <c r="K2306" i="1"/>
  <c r="A2307" i="1"/>
  <c r="B2307" i="1"/>
  <c r="C2307" i="1"/>
  <c r="D2307" i="1"/>
  <c r="E2307" i="1"/>
  <c r="H2307" i="1"/>
  <c r="I2307" i="1"/>
  <c r="J2307" i="1"/>
  <c r="K2307" i="1"/>
  <c r="A2308" i="1"/>
  <c r="F2308" i="1" s="1" a="1"/>
  <c r="F2308" i="1" s="1"/>
  <c r="B2308" i="1"/>
  <c r="C2308" i="1"/>
  <c r="D2308" i="1"/>
  <c r="E2308" i="1"/>
  <c r="H2308" i="1"/>
  <c r="I2308" i="1"/>
  <c r="J2308" i="1"/>
  <c r="K2308" i="1"/>
  <c r="A2309" i="1"/>
  <c r="B2309" i="1"/>
  <c r="C2309" i="1"/>
  <c r="D2309" i="1"/>
  <c r="E2309" i="1"/>
  <c r="H2309" i="1"/>
  <c r="I2309" i="1"/>
  <c r="J2309" i="1"/>
  <c r="K2309" i="1"/>
  <c r="A2310" i="1"/>
  <c r="F2310" i="1" s="1" a="1"/>
  <c r="F2310" i="1" s="1"/>
  <c r="B2310" i="1"/>
  <c r="C2310" i="1"/>
  <c r="D2310" i="1"/>
  <c r="E2310" i="1"/>
  <c r="H2310" i="1"/>
  <c r="I2310" i="1"/>
  <c r="J2310" i="1"/>
  <c r="K2310" i="1"/>
  <c r="A2311" i="1"/>
  <c r="F2311" i="1" s="1" a="1"/>
  <c r="F2311" i="1" s="1"/>
  <c r="B2311" i="1"/>
  <c r="C2311" i="1"/>
  <c r="D2311" i="1"/>
  <c r="E2311" i="1"/>
  <c r="H2311" i="1"/>
  <c r="I2311" i="1"/>
  <c r="J2311" i="1"/>
  <c r="K2311" i="1"/>
  <c r="A2434" i="1"/>
  <c r="B2434" i="1"/>
  <c r="C2434" i="1"/>
  <c r="D2434" i="1"/>
  <c r="E2434" i="1"/>
  <c r="F2434" i="1" a="1"/>
  <c r="F2434" i="1" s="1"/>
  <c r="G2434" i="1" a="1"/>
  <c r="G2434" i="1" s="1"/>
  <c r="H2434" i="1"/>
  <c r="I2434" i="1"/>
  <c r="J2434" i="1"/>
  <c r="K2434" i="1"/>
  <c r="A2312" i="1"/>
  <c r="F2312" i="1" s="1" a="1"/>
  <c r="F2312" i="1" s="1"/>
  <c r="B2312" i="1"/>
  <c r="C2312" i="1"/>
  <c r="D2312" i="1"/>
  <c r="E2312" i="1"/>
  <c r="H2312" i="1"/>
  <c r="I2312" i="1"/>
  <c r="J2312" i="1"/>
  <c r="K2312" i="1"/>
  <c r="A2313" i="1"/>
  <c r="B2313" i="1"/>
  <c r="C2313" i="1"/>
  <c r="D2313" i="1"/>
  <c r="E2313" i="1"/>
  <c r="H2313" i="1"/>
  <c r="I2313" i="1"/>
  <c r="J2313" i="1"/>
  <c r="K2313" i="1"/>
  <c r="A2314" i="1"/>
  <c r="B2314" i="1"/>
  <c r="C2314" i="1"/>
  <c r="D2314" i="1"/>
  <c r="E2314" i="1"/>
  <c r="H2314" i="1"/>
  <c r="I2314" i="1"/>
  <c r="J2314" i="1"/>
  <c r="K2314" i="1"/>
  <c r="A2315" i="1"/>
  <c r="B2315" i="1"/>
  <c r="C2315" i="1"/>
  <c r="D2315" i="1"/>
  <c r="E2315" i="1"/>
  <c r="H2315" i="1"/>
  <c r="I2315" i="1"/>
  <c r="J2315" i="1"/>
  <c r="K2315" i="1"/>
  <c r="A2316" i="1"/>
  <c r="G2316" i="1" s="1" a="1"/>
  <c r="G2316" i="1" s="1"/>
  <c r="B2316" i="1"/>
  <c r="C2316" i="1"/>
  <c r="D2316" i="1"/>
  <c r="E2316" i="1"/>
  <c r="H2316" i="1"/>
  <c r="I2316" i="1"/>
  <c r="J2316" i="1"/>
  <c r="K2316" i="1"/>
  <c r="A2317" i="1"/>
  <c r="F2317" i="1" s="1" a="1"/>
  <c r="F2317" i="1" s="1"/>
  <c r="B2317" i="1"/>
  <c r="C2317" i="1"/>
  <c r="D2317" i="1"/>
  <c r="E2317" i="1"/>
  <c r="H2317" i="1"/>
  <c r="I2317" i="1"/>
  <c r="J2317" i="1"/>
  <c r="K2317" i="1"/>
  <c r="A2318" i="1"/>
  <c r="B2318" i="1"/>
  <c r="C2318" i="1"/>
  <c r="D2318" i="1"/>
  <c r="E2318" i="1"/>
  <c r="H2318" i="1"/>
  <c r="I2318" i="1"/>
  <c r="J2318" i="1"/>
  <c r="K2318" i="1"/>
  <c r="A2435" i="1"/>
  <c r="B2435" i="1"/>
  <c r="C2435" i="1"/>
  <c r="D2435" i="1"/>
  <c r="E2435" i="1"/>
  <c r="H2435" i="1"/>
  <c r="I2435" i="1"/>
  <c r="J2435" i="1"/>
  <c r="K2435" i="1"/>
  <c r="A2319" i="1"/>
  <c r="B2319" i="1"/>
  <c r="C2319" i="1"/>
  <c r="D2319" i="1"/>
  <c r="E2319" i="1"/>
  <c r="H2319" i="1"/>
  <c r="I2319" i="1"/>
  <c r="J2319" i="1"/>
  <c r="K2319" i="1"/>
  <c r="A2320" i="1"/>
  <c r="F2320" i="1" s="1" a="1"/>
  <c r="F2320" i="1" s="1"/>
  <c r="B2320" i="1"/>
  <c r="C2320" i="1"/>
  <c r="D2320" i="1"/>
  <c r="E2320" i="1"/>
  <c r="H2320" i="1"/>
  <c r="I2320" i="1"/>
  <c r="J2320" i="1"/>
  <c r="K2320" i="1"/>
  <c r="A2436" i="1"/>
  <c r="B2436" i="1"/>
  <c r="C2436" i="1"/>
  <c r="D2436" i="1"/>
  <c r="E2436" i="1"/>
  <c r="H2436" i="1"/>
  <c r="I2436" i="1"/>
  <c r="J2436" i="1"/>
  <c r="K2436" i="1"/>
  <c r="A2437" i="1"/>
  <c r="G2437" i="1" s="1" a="1"/>
  <c r="G2437" i="1" s="1"/>
  <c r="B2437" i="1"/>
  <c r="C2437" i="1"/>
  <c r="D2437" i="1"/>
  <c r="E2437" i="1"/>
  <c r="H2437" i="1"/>
  <c r="I2437" i="1"/>
  <c r="J2437" i="1"/>
  <c r="K2437" i="1"/>
  <c r="A2438" i="1"/>
  <c r="B2438" i="1"/>
  <c r="C2438" i="1"/>
  <c r="D2438" i="1"/>
  <c r="E2438" i="1"/>
  <c r="H2438" i="1"/>
  <c r="I2438" i="1"/>
  <c r="J2438" i="1"/>
  <c r="K2438" i="1"/>
  <c r="A2321" i="1"/>
  <c r="B2321" i="1"/>
  <c r="C2321" i="1"/>
  <c r="D2321" i="1"/>
  <c r="E2321" i="1"/>
  <c r="H2321" i="1"/>
  <c r="I2321" i="1"/>
  <c r="J2321" i="1"/>
  <c r="K2321" i="1"/>
  <c r="A1496" i="1"/>
  <c r="B1496" i="1"/>
  <c r="C1496" i="1"/>
  <c r="D1496" i="1"/>
  <c r="E1496" i="1"/>
  <c r="H1496" i="1"/>
  <c r="I1496" i="1"/>
  <c r="J1496" i="1"/>
  <c r="K1496" i="1"/>
  <c r="A1497" i="1"/>
  <c r="B1497" i="1"/>
  <c r="C1497" i="1"/>
  <c r="D1497" i="1"/>
  <c r="E1497" i="1"/>
  <c r="H1497" i="1"/>
  <c r="I1497" i="1"/>
  <c r="J1497" i="1"/>
  <c r="K1497" i="1"/>
  <c r="A1498" i="1"/>
  <c r="B1498" i="1"/>
  <c r="C1498" i="1"/>
  <c r="D1498" i="1"/>
  <c r="E1498" i="1"/>
  <c r="H1498" i="1"/>
  <c r="I1498" i="1"/>
  <c r="J1498" i="1"/>
  <c r="F1498" i="1" s="1" a="1"/>
  <c r="F1498" i="1" s="1"/>
  <c r="K1498" i="1"/>
  <c r="A1642" i="1"/>
  <c r="F1642" i="1" s="1" a="1"/>
  <c r="F1642" i="1" s="1"/>
  <c r="B1642" i="1"/>
  <c r="C1642" i="1"/>
  <c r="D1642" i="1"/>
  <c r="E1642" i="1"/>
  <c r="H1642" i="1"/>
  <c r="I1642" i="1"/>
  <c r="J1642" i="1"/>
  <c r="K1642" i="1"/>
  <c r="A1910" i="1"/>
  <c r="B1910" i="1"/>
  <c r="C1910" i="1"/>
  <c r="D1910" i="1"/>
  <c r="E1910" i="1"/>
  <c r="H1910" i="1"/>
  <c r="I1910" i="1"/>
  <c r="J1910" i="1"/>
  <c r="K1910" i="1"/>
  <c r="A2159" i="1"/>
  <c r="F2159" i="1" s="1" a="1"/>
  <c r="F2159" i="1" s="1"/>
  <c r="B2159" i="1"/>
  <c r="C2159" i="1"/>
  <c r="D2159" i="1"/>
  <c r="E2159" i="1"/>
  <c r="H2159" i="1"/>
  <c r="I2159" i="1"/>
  <c r="J2159" i="1"/>
  <c r="K2159" i="1"/>
  <c r="A2160" i="1"/>
  <c r="B2160" i="1"/>
  <c r="C2160" i="1"/>
  <c r="D2160" i="1"/>
  <c r="E2160" i="1"/>
  <c r="H2160" i="1"/>
  <c r="I2160" i="1"/>
  <c r="J2160" i="1"/>
  <c r="K2160" i="1"/>
  <c r="A2332" i="1"/>
  <c r="G2332" i="1" s="1" a="1"/>
  <c r="G2332" i="1" s="1"/>
  <c r="B2332" i="1"/>
  <c r="C2332" i="1"/>
  <c r="D2332" i="1"/>
  <c r="E2332" i="1"/>
  <c r="H2332" i="1"/>
  <c r="I2332" i="1"/>
  <c r="J2332" i="1"/>
  <c r="K2332" i="1"/>
  <c r="A2333" i="1"/>
  <c r="F2333" i="1" s="1" a="1"/>
  <c r="F2333" i="1" s="1"/>
  <c r="B2333" i="1"/>
  <c r="C2333" i="1"/>
  <c r="D2333" i="1"/>
  <c r="E2333" i="1"/>
  <c r="H2333" i="1"/>
  <c r="I2333" i="1"/>
  <c r="J2333" i="1"/>
  <c r="K2333" i="1"/>
  <c r="A2334" i="1"/>
  <c r="B2334" i="1"/>
  <c r="C2334" i="1"/>
  <c r="D2334" i="1"/>
  <c r="E2334" i="1"/>
  <c r="H2334" i="1"/>
  <c r="I2334" i="1"/>
  <c r="J2334" i="1"/>
  <c r="K2334" i="1"/>
  <c r="A2439" i="1"/>
  <c r="B2439" i="1"/>
  <c r="C2439" i="1"/>
  <c r="D2439" i="1"/>
  <c r="E2439" i="1"/>
  <c r="H2439" i="1"/>
  <c r="I2439" i="1"/>
  <c r="J2439" i="1"/>
  <c r="K2439" i="1"/>
  <c r="A2440" i="1"/>
  <c r="B2440" i="1"/>
  <c r="C2440" i="1"/>
  <c r="D2440" i="1"/>
  <c r="E2440" i="1"/>
  <c r="H2440" i="1"/>
  <c r="I2440" i="1"/>
  <c r="J2440" i="1"/>
  <c r="K2440" i="1"/>
  <c r="A2441" i="1"/>
  <c r="B2441" i="1"/>
  <c r="C2441" i="1"/>
  <c r="D2441" i="1"/>
  <c r="E2441" i="1"/>
  <c r="H2441" i="1"/>
  <c r="I2441" i="1"/>
  <c r="J2441" i="1"/>
  <c r="K2441" i="1"/>
  <c r="A2442" i="1"/>
  <c r="F2442" i="1" s="1" a="1"/>
  <c r="F2442" i="1" s="1"/>
  <c r="B2442" i="1"/>
  <c r="C2442" i="1"/>
  <c r="D2442" i="1"/>
  <c r="E2442" i="1"/>
  <c r="H2442" i="1"/>
  <c r="I2442" i="1"/>
  <c r="J2442" i="1"/>
  <c r="K2442" i="1"/>
  <c r="A2443" i="1"/>
  <c r="B2443" i="1"/>
  <c r="C2443" i="1"/>
  <c r="D2443" i="1"/>
  <c r="E2443" i="1"/>
  <c r="H2443" i="1"/>
  <c r="I2443" i="1"/>
  <c r="J2443" i="1"/>
  <c r="K2443" i="1"/>
  <c r="A2444" i="1"/>
  <c r="F2444" i="1" s="1" a="1"/>
  <c r="F2444" i="1" s="1"/>
  <c r="B2444" i="1"/>
  <c r="C2444" i="1"/>
  <c r="D2444" i="1"/>
  <c r="E2444" i="1"/>
  <c r="H2444" i="1"/>
  <c r="I2444" i="1"/>
  <c r="J2444" i="1"/>
  <c r="K2444" i="1"/>
  <c r="A2445" i="1"/>
  <c r="B2445" i="1"/>
  <c r="C2445" i="1"/>
  <c r="D2445" i="1"/>
  <c r="E2445" i="1"/>
  <c r="H2445" i="1"/>
  <c r="I2445" i="1"/>
  <c r="J2445" i="1"/>
  <c r="K2445" i="1"/>
  <c r="A2446" i="1"/>
  <c r="F2446" i="1" s="1" a="1"/>
  <c r="F2446" i="1" s="1"/>
  <c r="B2446" i="1"/>
  <c r="C2446" i="1"/>
  <c r="D2446" i="1"/>
  <c r="E2446" i="1"/>
  <c r="G2446" i="1" a="1"/>
  <c r="G2446" i="1" s="1"/>
  <c r="H2446" i="1"/>
  <c r="I2446" i="1"/>
  <c r="J2446" i="1"/>
  <c r="K2446" i="1"/>
  <c r="A2335" i="1"/>
  <c r="B2335" i="1"/>
  <c r="C2335" i="1"/>
  <c r="D2335" i="1"/>
  <c r="E2335" i="1"/>
  <c r="H2335" i="1"/>
  <c r="I2335" i="1"/>
  <c r="J2335" i="1"/>
  <c r="K2335" i="1"/>
  <c r="A2336" i="1"/>
  <c r="B2336" i="1"/>
  <c r="C2336" i="1"/>
  <c r="D2336" i="1"/>
  <c r="E2336" i="1"/>
  <c r="H2336" i="1"/>
  <c r="I2336" i="1"/>
  <c r="J2336" i="1"/>
  <c r="K2336" i="1"/>
  <c r="A2337" i="1"/>
  <c r="G2337" i="1" s="1" a="1"/>
  <c r="G2337" i="1" s="1"/>
  <c r="B2337" i="1"/>
  <c r="C2337" i="1"/>
  <c r="D2337" i="1"/>
  <c r="E2337" i="1"/>
  <c r="H2337" i="1"/>
  <c r="I2337" i="1"/>
  <c r="J2337" i="1"/>
  <c r="K2337" i="1"/>
  <c r="A2338" i="1"/>
  <c r="B2338" i="1"/>
  <c r="C2338" i="1"/>
  <c r="D2338" i="1"/>
  <c r="E2338" i="1"/>
  <c r="H2338" i="1"/>
  <c r="I2338" i="1"/>
  <c r="J2338" i="1"/>
  <c r="K2338" i="1"/>
  <c r="A2339" i="1"/>
  <c r="B2339" i="1"/>
  <c r="C2339" i="1"/>
  <c r="D2339" i="1"/>
  <c r="E2339" i="1"/>
  <c r="H2339" i="1"/>
  <c r="I2339" i="1"/>
  <c r="J2339" i="1"/>
  <c r="K2339" i="1"/>
  <c r="A2340" i="1"/>
  <c r="F2340" i="1" s="1" a="1"/>
  <c r="F2340" i="1" s="1"/>
  <c r="B2340" i="1"/>
  <c r="C2340" i="1"/>
  <c r="D2340" i="1"/>
  <c r="E2340" i="1"/>
  <c r="H2340" i="1"/>
  <c r="I2340" i="1"/>
  <c r="J2340" i="1"/>
  <c r="K2340" i="1"/>
  <c r="A2341" i="1"/>
  <c r="F2341" i="1" s="1" a="1"/>
  <c r="F2341" i="1" s="1"/>
  <c r="B2341" i="1"/>
  <c r="C2341" i="1"/>
  <c r="D2341" i="1"/>
  <c r="E2341" i="1"/>
  <c r="H2341" i="1"/>
  <c r="I2341" i="1"/>
  <c r="J2341" i="1"/>
  <c r="K2341" i="1"/>
  <c r="A2342" i="1"/>
  <c r="G2342" i="1" s="1" a="1"/>
  <c r="G2342" i="1" s="1"/>
  <c r="B2342" i="1"/>
  <c r="C2342" i="1"/>
  <c r="D2342" i="1"/>
  <c r="E2342" i="1"/>
  <c r="H2342" i="1"/>
  <c r="I2342" i="1"/>
  <c r="J2342" i="1"/>
  <c r="K2342" i="1"/>
  <c r="A2343" i="1"/>
  <c r="B2343" i="1"/>
  <c r="C2343" i="1"/>
  <c r="D2343" i="1"/>
  <c r="E2343" i="1"/>
  <c r="H2343" i="1"/>
  <c r="I2343" i="1"/>
  <c r="J2343" i="1"/>
  <c r="K2343" i="1"/>
  <c r="A2344" i="1"/>
  <c r="B2344" i="1"/>
  <c r="C2344" i="1"/>
  <c r="D2344" i="1"/>
  <c r="E2344" i="1"/>
  <c r="H2344" i="1"/>
  <c r="I2344" i="1"/>
  <c r="J2344" i="1"/>
  <c r="K2344" i="1"/>
  <c r="A2345" i="1"/>
  <c r="F2345" i="1" s="1" a="1"/>
  <c r="F2345" i="1" s="1"/>
  <c r="B2345" i="1"/>
  <c r="C2345" i="1"/>
  <c r="D2345" i="1"/>
  <c r="E2345" i="1"/>
  <c r="G2345" i="1" a="1"/>
  <c r="G2345" i="1" s="1"/>
  <c r="H2345" i="1"/>
  <c r="I2345" i="1"/>
  <c r="J2345" i="1"/>
  <c r="K2345" i="1"/>
  <c r="A2346" i="1"/>
  <c r="F2346" i="1" s="1" a="1"/>
  <c r="F2346" i="1" s="1"/>
  <c r="B2346" i="1"/>
  <c r="C2346" i="1"/>
  <c r="D2346" i="1"/>
  <c r="E2346" i="1"/>
  <c r="H2346" i="1"/>
  <c r="I2346" i="1"/>
  <c r="J2346" i="1"/>
  <c r="K2346" i="1"/>
  <c r="A2347" i="1"/>
  <c r="B2347" i="1"/>
  <c r="C2347" i="1"/>
  <c r="D2347" i="1"/>
  <c r="E2347" i="1"/>
  <c r="H2347" i="1"/>
  <c r="I2347" i="1"/>
  <c r="J2347" i="1"/>
  <c r="K2347" i="1"/>
  <c r="A2348" i="1"/>
  <c r="B2348" i="1"/>
  <c r="C2348" i="1"/>
  <c r="D2348" i="1"/>
  <c r="E2348" i="1"/>
  <c r="F2348" i="1" a="1"/>
  <c r="F2348" i="1" s="1"/>
  <c r="G2348" i="1" a="1"/>
  <c r="G2348" i="1" s="1"/>
  <c r="H2348" i="1"/>
  <c r="I2348" i="1"/>
  <c r="J2348" i="1"/>
  <c r="K2348" i="1"/>
  <c r="A2349" i="1"/>
  <c r="G2349" i="1" s="1" a="1"/>
  <c r="G2349" i="1" s="1"/>
  <c r="B2349" i="1"/>
  <c r="C2349" i="1"/>
  <c r="D2349" i="1"/>
  <c r="E2349" i="1"/>
  <c r="H2349" i="1"/>
  <c r="I2349" i="1"/>
  <c r="J2349" i="1"/>
  <c r="K2349" i="1"/>
  <c r="A2350" i="1"/>
  <c r="B2350" i="1"/>
  <c r="C2350" i="1"/>
  <c r="D2350" i="1"/>
  <c r="E2350" i="1"/>
  <c r="H2350" i="1"/>
  <c r="I2350" i="1"/>
  <c r="J2350" i="1"/>
  <c r="K2350" i="1"/>
  <c r="A2351" i="1"/>
  <c r="F2351" i="1" s="1" a="1"/>
  <c r="F2351" i="1" s="1"/>
  <c r="B2351" i="1"/>
  <c r="C2351" i="1"/>
  <c r="D2351" i="1"/>
  <c r="E2351" i="1"/>
  <c r="G2351" i="1" a="1"/>
  <c r="G2351" i="1" s="1"/>
  <c r="H2351" i="1"/>
  <c r="I2351" i="1"/>
  <c r="J2351" i="1"/>
  <c r="K2351" i="1"/>
  <c r="A2352" i="1"/>
  <c r="G2352" i="1" s="1" a="1"/>
  <c r="G2352" i="1" s="1"/>
  <c r="B2352" i="1"/>
  <c r="C2352" i="1"/>
  <c r="D2352" i="1"/>
  <c r="E2352" i="1"/>
  <c r="H2352" i="1"/>
  <c r="I2352" i="1"/>
  <c r="J2352" i="1"/>
  <c r="K2352" i="1"/>
  <c r="A2353" i="1"/>
  <c r="B2353" i="1"/>
  <c r="C2353" i="1"/>
  <c r="D2353" i="1"/>
  <c r="E2353" i="1"/>
  <c r="H2353" i="1"/>
  <c r="I2353" i="1"/>
  <c r="J2353" i="1"/>
  <c r="K2353" i="1"/>
  <c r="A2354" i="1"/>
  <c r="B2354" i="1"/>
  <c r="C2354" i="1"/>
  <c r="D2354" i="1"/>
  <c r="E2354" i="1"/>
  <c r="H2354" i="1"/>
  <c r="I2354" i="1"/>
  <c r="J2354" i="1"/>
  <c r="K2354" i="1"/>
  <c r="A2355" i="1"/>
  <c r="F2355" i="1" s="1" a="1"/>
  <c r="F2355" i="1" s="1"/>
  <c r="B2355" i="1"/>
  <c r="C2355" i="1"/>
  <c r="D2355" i="1"/>
  <c r="E2355" i="1"/>
  <c r="H2355" i="1"/>
  <c r="I2355" i="1"/>
  <c r="J2355" i="1"/>
  <c r="K2355" i="1"/>
  <c r="A2356" i="1"/>
  <c r="G2356" i="1" s="1" a="1"/>
  <c r="G2356" i="1" s="1"/>
  <c r="B2356" i="1"/>
  <c r="C2356" i="1"/>
  <c r="D2356" i="1"/>
  <c r="E2356" i="1"/>
  <c r="F2356" i="1" a="1"/>
  <c r="F2356" i="1" s="1"/>
  <c r="H2356" i="1"/>
  <c r="I2356" i="1"/>
  <c r="J2356" i="1"/>
  <c r="K2356" i="1"/>
  <c r="A2357" i="1"/>
  <c r="G2357" i="1" s="1" a="1"/>
  <c r="G2357" i="1" s="1"/>
  <c r="B2357" i="1"/>
  <c r="C2357" i="1"/>
  <c r="D2357" i="1"/>
  <c r="E2357" i="1"/>
  <c r="H2357" i="1"/>
  <c r="I2357" i="1"/>
  <c r="J2357" i="1"/>
  <c r="K2357" i="1"/>
  <c r="A2476" i="1"/>
  <c r="B2476" i="1"/>
  <c r="C2476" i="1"/>
  <c r="D2476" i="1"/>
  <c r="E2476" i="1"/>
  <c r="H2476" i="1"/>
  <c r="I2476" i="1"/>
  <c r="J2476" i="1"/>
  <c r="K2476" i="1"/>
  <c r="A2477" i="1"/>
  <c r="F2477" i="1" s="1" a="1"/>
  <c r="F2477" i="1" s="1"/>
  <c r="B2477" i="1"/>
  <c r="C2477" i="1"/>
  <c r="D2477" i="1"/>
  <c r="E2477" i="1"/>
  <c r="H2477" i="1"/>
  <c r="I2477" i="1"/>
  <c r="J2477" i="1"/>
  <c r="K2477" i="1"/>
  <c r="A2358" i="1"/>
  <c r="B2358" i="1"/>
  <c r="C2358" i="1"/>
  <c r="D2358" i="1"/>
  <c r="E2358" i="1"/>
  <c r="H2358" i="1"/>
  <c r="I2358" i="1"/>
  <c r="J2358" i="1"/>
  <c r="K2358" i="1"/>
  <c r="A2359" i="1"/>
  <c r="B2359" i="1"/>
  <c r="C2359" i="1"/>
  <c r="D2359" i="1"/>
  <c r="E2359" i="1"/>
  <c r="H2359" i="1"/>
  <c r="I2359" i="1"/>
  <c r="J2359" i="1"/>
  <c r="K2359" i="1"/>
  <c r="A2322" i="1"/>
  <c r="G2322" i="1" s="1" a="1"/>
  <c r="G2322" i="1" s="1"/>
  <c r="B2322" i="1"/>
  <c r="C2322" i="1"/>
  <c r="D2322" i="1"/>
  <c r="E2322" i="1"/>
  <c r="H2322" i="1"/>
  <c r="I2322" i="1"/>
  <c r="J2322" i="1"/>
  <c r="K2322" i="1"/>
  <c r="A2478" i="1"/>
  <c r="F2478" i="1" s="1" a="1"/>
  <c r="F2478" i="1" s="1"/>
  <c r="B2478" i="1"/>
  <c r="C2478" i="1"/>
  <c r="D2478" i="1"/>
  <c r="E2478" i="1"/>
  <c r="H2478" i="1"/>
  <c r="I2478" i="1"/>
  <c r="J2478" i="1"/>
  <c r="K2478" i="1"/>
  <c r="A2472" i="1"/>
  <c r="B2472" i="1"/>
  <c r="C2472" i="1"/>
  <c r="D2472" i="1"/>
  <c r="E2472" i="1"/>
  <c r="H2472" i="1"/>
  <c r="I2472" i="1"/>
  <c r="J2472" i="1"/>
  <c r="K2472" i="1"/>
  <c r="A2323" i="1"/>
  <c r="G2323" i="1" s="1" a="1"/>
  <c r="G2323" i="1" s="1"/>
  <c r="B2323" i="1"/>
  <c r="C2323" i="1"/>
  <c r="D2323" i="1"/>
  <c r="E2323" i="1"/>
  <c r="H2323" i="1"/>
  <c r="I2323" i="1"/>
  <c r="J2323" i="1"/>
  <c r="K2323" i="1"/>
  <c r="A2324" i="1"/>
  <c r="B2324" i="1"/>
  <c r="C2324" i="1"/>
  <c r="D2324" i="1"/>
  <c r="E2324" i="1"/>
  <c r="H2324" i="1"/>
  <c r="I2324" i="1"/>
  <c r="J2324" i="1"/>
  <c r="K2324" i="1"/>
  <c r="A2469" i="1"/>
  <c r="F2469" i="1" s="1" a="1"/>
  <c r="F2469" i="1" s="1"/>
  <c r="B2469" i="1"/>
  <c r="C2469" i="1"/>
  <c r="D2469" i="1"/>
  <c r="E2469" i="1"/>
  <c r="H2469" i="1"/>
  <c r="I2469" i="1"/>
  <c r="J2469" i="1"/>
  <c r="K2469" i="1"/>
  <c r="A2458" i="1"/>
  <c r="B2458" i="1"/>
  <c r="C2458" i="1"/>
  <c r="D2458" i="1"/>
  <c r="E2458" i="1"/>
  <c r="H2458" i="1"/>
  <c r="I2458" i="1"/>
  <c r="J2458" i="1"/>
  <c r="K2458" i="1"/>
  <c r="A2459" i="1"/>
  <c r="B2459" i="1"/>
  <c r="C2459" i="1"/>
  <c r="D2459" i="1"/>
  <c r="E2459" i="1"/>
  <c r="H2459" i="1"/>
  <c r="I2459" i="1"/>
  <c r="J2459" i="1"/>
  <c r="K2459" i="1"/>
  <c r="A2460" i="1"/>
  <c r="B2460" i="1"/>
  <c r="C2460" i="1"/>
  <c r="D2460" i="1"/>
  <c r="E2460" i="1"/>
  <c r="H2460" i="1"/>
  <c r="I2460" i="1"/>
  <c r="J2460" i="1"/>
  <c r="K2460" i="1"/>
  <c r="A2461" i="1"/>
  <c r="B2461" i="1"/>
  <c r="C2461" i="1"/>
  <c r="D2461" i="1"/>
  <c r="E2461" i="1"/>
  <c r="H2461" i="1"/>
  <c r="I2461" i="1"/>
  <c r="J2461" i="1"/>
  <c r="K2461" i="1"/>
  <c r="A2462" i="1"/>
  <c r="F2462" i="1" s="1" a="1"/>
  <c r="F2462" i="1" s="1"/>
  <c r="B2462" i="1"/>
  <c r="C2462" i="1"/>
  <c r="D2462" i="1"/>
  <c r="E2462" i="1"/>
  <c r="H2462" i="1"/>
  <c r="I2462" i="1"/>
  <c r="J2462" i="1"/>
  <c r="K2462" i="1"/>
  <c r="A2325" i="1"/>
  <c r="B2325" i="1"/>
  <c r="C2325" i="1"/>
  <c r="D2325" i="1"/>
  <c r="E2325" i="1"/>
  <c r="H2325" i="1"/>
  <c r="I2325" i="1"/>
  <c r="J2325" i="1"/>
  <c r="K2325" i="1"/>
  <c r="A2326" i="1"/>
  <c r="G2326" i="1" s="1" a="1"/>
  <c r="G2326" i="1" s="1"/>
  <c r="B2326" i="1"/>
  <c r="C2326" i="1"/>
  <c r="D2326" i="1"/>
  <c r="E2326" i="1"/>
  <c r="F2326" i="1" a="1"/>
  <c r="F2326" i="1" s="1"/>
  <c r="H2326" i="1"/>
  <c r="I2326" i="1"/>
  <c r="J2326" i="1"/>
  <c r="K2326" i="1"/>
  <c r="A2327" i="1"/>
  <c r="F2327" i="1" s="1" a="1"/>
  <c r="F2327" i="1" s="1"/>
  <c r="B2327" i="1"/>
  <c r="C2327" i="1"/>
  <c r="D2327" i="1"/>
  <c r="E2327" i="1"/>
  <c r="H2327" i="1"/>
  <c r="I2327" i="1"/>
  <c r="J2327" i="1"/>
  <c r="K2327" i="1"/>
  <c r="A2328" i="1"/>
  <c r="G2328" i="1" s="1" a="1"/>
  <c r="G2328" i="1" s="1"/>
  <c r="B2328" i="1"/>
  <c r="C2328" i="1"/>
  <c r="D2328" i="1"/>
  <c r="E2328" i="1"/>
  <c r="H2328" i="1"/>
  <c r="I2328" i="1"/>
  <c r="J2328" i="1"/>
  <c r="K2328" i="1"/>
  <c r="A2329" i="1"/>
  <c r="F2329" i="1" s="1" a="1"/>
  <c r="F2329" i="1" s="1"/>
  <c r="B2329" i="1"/>
  <c r="C2329" i="1"/>
  <c r="D2329" i="1"/>
  <c r="E2329" i="1"/>
  <c r="H2329" i="1"/>
  <c r="I2329" i="1"/>
  <c r="J2329" i="1"/>
  <c r="K2329" i="1"/>
  <c r="A2330" i="1"/>
  <c r="B2330" i="1"/>
  <c r="C2330" i="1"/>
  <c r="D2330" i="1"/>
  <c r="E2330" i="1"/>
  <c r="H2330" i="1"/>
  <c r="I2330" i="1"/>
  <c r="J2330" i="1"/>
  <c r="K2330" i="1"/>
  <c r="A2331" i="1"/>
  <c r="B2331" i="1"/>
  <c r="C2331" i="1"/>
  <c r="D2331" i="1"/>
  <c r="E2331" i="1"/>
  <c r="H2331" i="1"/>
  <c r="I2331" i="1"/>
  <c r="J2331" i="1"/>
  <c r="K2331" i="1"/>
  <c r="A2463" i="1"/>
  <c r="G2463" i="1" s="1" a="1"/>
  <c r="G2463" i="1" s="1"/>
  <c r="B2463" i="1"/>
  <c r="C2463" i="1"/>
  <c r="D2463" i="1"/>
  <c r="E2463" i="1"/>
  <c r="H2463" i="1"/>
  <c r="I2463" i="1"/>
  <c r="J2463" i="1"/>
  <c r="K2463" i="1"/>
  <c r="A2382" i="1"/>
  <c r="F2382" i="1" s="1" a="1"/>
  <c r="F2382" i="1" s="1"/>
  <c r="B2382" i="1"/>
  <c r="C2382" i="1"/>
  <c r="D2382" i="1"/>
  <c r="E2382" i="1"/>
  <c r="H2382" i="1"/>
  <c r="I2382" i="1"/>
  <c r="J2382" i="1"/>
  <c r="K2382" i="1"/>
  <c r="A2383" i="1"/>
  <c r="B2383" i="1"/>
  <c r="C2383" i="1"/>
  <c r="D2383" i="1"/>
  <c r="E2383" i="1"/>
  <c r="H2383" i="1"/>
  <c r="I2383" i="1"/>
  <c r="J2383" i="1"/>
  <c r="K2383" i="1"/>
  <c r="A2384" i="1"/>
  <c r="G2384" i="1" s="1" a="1"/>
  <c r="G2384" i="1" s="1"/>
  <c r="B2384" i="1"/>
  <c r="C2384" i="1"/>
  <c r="D2384" i="1"/>
  <c r="E2384" i="1"/>
  <c r="H2384" i="1"/>
  <c r="I2384" i="1"/>
  <c r="J2384" i="1"/>
  <c r="K2384" i="1"/>
  <c r="A2385" i="1"/>
  <c r="G2385" i="1" s="1" a="1"/>
  <c r="G2385" i="1" s="1"/>
  <c r="B2385" i="1"/>
  <c r="C2385" i="1"/>
  <c r="D2385" i="1"/>
  <c r="E2385" i="1"/>
  <c r="H2385" i="1"/>
  <c r="I2385" i="1"/>
  <c r="J2385" i="1"/>
  <c r="K2385" i="1"/>
  <c r="A2390" i="1"/>
  <c r="F2390" i="1" s="1" a="1"/>
  <c r="F2390" i="1" s="1"/>
  <c r="B2390" i="1"/>
  <c r="C2390" i="1"/>
  <c r="D2390" i="1"/>
  <c r="E2390" i="1"/>
  <c r="H2390" i="1"/>
  <c r="I2390" i="1"/>
  <c r="J2390" i="1"/>
  <c r="K2390" i="1"/>
  <c r="A2391" i="1"/>
  <c r="F2391" i="1" s="1" a="1"/>
  <c r="F2391" i="1" s="1"/>
  <c r="B2391" i="1"/>
  <c r="C2391" i="1"/>
  <c r="D2391" i="1"/>
  <c r="E2391" i="1"/>
  <c r="H2391" i="1"/>
  <c r="I2391" i="1"/>
  <c r="J2391" i="1"/>
  <c r="K2391" i="1"/>
  <c r="A2392" i="1"/>
  <c r="B2392" i="1"/>
  <c r="C2392" i="1"/>
  <c r="D2392" i="1"/>
  <c r="E2392" i="1"/>
  <c r="H2392" i="1"/>
  <c r="I2392" i="1"/>
  <c r="J2392" i="1"/>
  <c r="K2392" i="1"/>
  <c r="A2393" i="1"/>
  <c r="B2393" i="1"/>
  <c r="C2393" i="1"/>
  <c r="D2393" i="1"/>
  <c r="E2393" i="1"/>
  <c r="F2393" i="1" a="1"/>
  <c r="F2393" i="1" s="1"/>
  <c r="H2393" i="1"/>
  <c r="I2393" i="1"/>
  <c r="J2393" i="1"/>
  <c r="K2393" i="1"/>
  <c r="A2394" i="1"/>
  <c r="F2394" i="1" s="1" a="1"/>
  <c r="F2394" i="1" s="1"/>
  <c r="B2394" i="1"/>
  <c r="C2394" i="1"/>
  <c r="D2394" i="1"/>
  <c r="E2394" i="1"/>
  <c r="H2394" i="1"/>
  <c r="I2394" i="1"/>
  <c r="J2394" i="1"/>
  <c r="K2394" i="1"/>
  <c r="A2395" i="1"/>
  <c r="G2395" i="1" s="1" a="1"/>
  <c r="G2395" i="1" s="1"/>
  <c r="B2395" i="1"/>
  <c r="C2395" i="1"/>
  <c r="D2395" i="1"/>
  <c r="E2395" i="1"/>
  <c r="H2395" i="1"/>
  <c r="I2395" i="1"/>
  <c r="J2395" i="1"/>
  <c r="K2395" i="1"/>
  <c r="A2396" i="1"/>
  <c r="F2396" i="1" s="1" a="1"/>
  <c r="F2396" i="1" s="1"/>
  <c r="B2396" i="1"/>
  <c r="C2396" i="1"/>
  <c r="D2396" i="1"/>
  <c r="E2396" i="1"/>
  <c r="H2396" i="1"/>
  <c r="I2396" i="1"/>
  <c r="J2396" i="1"/>
  <c r="K2396" i="1"/>
  <c r="A2397" i="1"/>
  <c r="B2397" i="1"/>
  <c r="C2397" i="1"/>
  <c r="D2397" i="1"/>
  <c r="E2397" i="1"/>
  <c r="F2397" i="1" a="1"/>
  <c r="F2397" i="1" s="1"/>
  <c r="H2397" i="1"/>
  <c r="I2397" i="1"/>
  <c r="J2397" i="1"/>
  <c r="K2397" i="1"/>
  <c r="A2365" i="1"/>
  <c r="B2365" i="1"/>
  <c r="C2365" i="1"/>
  <c r="D2365" i="1"/>
  <c r="E2365" i="1"/>
  <c r="H2365" i="1"/>
  <c r="I2365" i="1"/>
  <c r="J2365" i="1"/>
  <c r="K2365" i="1"/>
  <c r="A2370" i="1"/>
  <c r="B2370" i="1"/>
  <c r="C2370" i="1"/>
  <c r="D2370" i="1"/>
  <c r="E2370" i="1"/>
  <c r="H2370" i="1"/>
  <c r="I2370" i="1"/>
  <c r="J2370" i="1"/>
  <c r="K2370" i="1"/>
  <c r="A2371" i="1"/>
  <c r="B2371" i="1"/>
  <c r="C2371" i="1"/>
  <c r="D2371" i="1"/>
  <c r="E2371" i="1"/>
  <c r="H2371" i="1"/>
  <c r="I2371" i="1"/>
  <c r="J2371" i="1"/>
  <c r="K2371" i="1"/>
  <c r="A2372" i="1"/>
  <c r="F2372" i="1" s="1" a="1"/>
  <c r="F2372" i="1" s="1"/>
  <c r="B2372" i="1"/>
  <c r="C2372" i="1"/>
  <c r="D2372" i="1"/>
  <c r="E2372" i="1"/>
  <c r="H2372" i="1"/>
  <c r="I2372" i="1"/>
  <c r="J2372" i="1"/>
  <c r="K2372" i="1"/>
  <c r="A2373" i="1"/>
  <c r="B2373" i="1"/>
  <c r="C2373" i="1"/>
  <c r="D2373" i="1"/>
  <c r="E2373" i="1"/>
  <c r="H2373" i="1"/>
  <c r="I2373" i="1"/>
  <c r="J2373" i="1"/>
  <c r="K2373" i="1"/>
  <c r="A2374" i="1"/>
  <c r="B2374" i="1"/>
  <c r="C2374" i="1"/>
  <c r="D2374" i="1"/>
  <c r="E2374" i="1"/>
  <c r="H2374" i="1"/>
  <c r="I2374" i="1"/>
  <c r="J2374" i="1"/>
  <c r="K2374" i="1"/>
  <c r="A2375" i="1"/>
  <c r="B2375" i="1"/>
  <c r="C2375" i="1"/>
  <c r="D2375" i="1"/>
  <c r="E2375" i="1"/>
  <c r="H2375" i="1"/>
  <c r="I2375" i="1"/>
  <c r="J2375" i="1"/>
  <c r="K2375" i="1"/>
  <c r="A2376" i="1"/>
  <c r="G2376" i="1" s="1" a="1"/>
  <c r="G2376" i="1" s="1"/>
  <c r="B2376" i="1"/>
  <c r="C2376" i="1"/>
  <c r="D2376" i="1"/>
  <c r="E2376" i="1"/>
  <c r="F2376" i="1" a="1"/>
  <c r="F2376" i="1" s="1"/>
  <c r="H2376" i="1"/>
  <c r="I2376" i="1"/>
  <c r="J2376" i="1"/>
  <c r="K2376" i="1"/>
  <c r="A2377" i="1"/>
  <c r="F2377" i="1" s="1" a="1"/>
  <c r="F2377" i="1" s="1"/>
  <c r="B2377" i="1"/>
  <c r="C2377" i="1"/>
  <c r="D2377" i="1"/>
  <c r="E2377" i="1"/>
  <c r="H2377" i="1"/>
  <c r="I2377" i="1"/>
  <c r="J2377" i="1"/>
  <c r="K2377" i="1"/>
  <c r="A2447" i="1"/>
  <c r="F2447" i="1" s="1" a="1"/>
  <c r="F2447" i="1" s="1"/>
  <c r="B2447" i="1"/>
  <c r="C2447" i="1"/>
  <c r="D2447" i="1"/>
  <c r="E2447" i="1"/>
  <c r="G2447" i="1" a="1"/>
  <c r="G2447" i="1" s="1"/>
  <c r="H2447" i="1"/>
  <c r="I2447" i="1"/>
  <c r="J2447" i="1"/>
  <c r="K2447" i="1"/>
  <c r="A2448" i="1"/>
  <c r="F2448" i="1" s="1" a="1"/>
  <c r="F2448" i="1" s="1"/>
  <c r="B2448" i="1"/>
  <c r="C2448" i="1"/>
  <c r="D2448" i="1"/>
  <c r="E2448" i="1"/>
  <c r="H2448" i="1"/>
  <c r="I2448" i="1"/>
  <c r="J2448" i="1"/>
  <c r="K2448" i="1"/>
  <c r="A2464" i="1"/>
  <c r="B2464" i="1"/>
  <c r="C2464" i="1"/>
  <c r="D2464" i="1"/>
  <c r="E2464" i="1"/>
  <c r="H2464" i="1"/>
  <c r="I2464" i="1"/>
  <c r="J2464" i="1"/>
  <c r="K2464" i="1"/>
  <c r="A2465" i="1"/>
  <c r="B2465" i="1"/>
  <c r="C2465" i="1"/>
  <c r="D2465" i="1"/>
  <c r="E2465" i="1"/>
  <c r="H2465" i="1"/>
  <c r="I2465" i="1"/>
  <c r="J2465" i="1"/>
  <c r="K2465" i="1"/>
  <c r="A2449" i="1"/>
  <c r="G2449" i="1" s="1" a="1"/>
  <c r="G2449" i="1" s="1"/>
  <c r="B2449" i="1"/>
  <c r="C2449" i="1"/>
  <c r="D2449" i="1"/>
  <c r="E2449" i="1"/>
  <c r="H2449" i="1"/>
  <c r="I2449" i="1"/>
  <c r="J2449" i="1"/>
  <c r="K2449" i="1"/>
  <c r="A2450" i="1"/>
  <c r="F2450" i="1" s="1" a="1"/>
  <c r="F2450" i="1" s="1"/>
  <c r="B2450" i="1"/>
  <c r="C2450" i="1"/>
  <c r="D2450" i="1"/>
  <c r="E2450" i="1"/>
  <c r="H2450" i="1"/>
  <c r="I2450" i="1"/>
  <c r="J2450" i="1"/>
  <c r="K2450" i="1"/>
  <c r="A2451" i="1"/>
  <c r="F2451" i="1" s="1" a="1"/>
  <c r="F2451" i="1" s="1"/>
  <c r="B2451" i="1"/>
  <c r="C2451" i="1"/>
  <c r="D2451" i="1"/>
  <c r="E2451" i="1"/>
  <c r="H2451" i="1"/>
  <c r="I2451" i="1"/>
  <c r="J2451" i="1"/>
  <c r="K2451" i="1"/>
  <c r="A2504" i="1"/>
  <c r="F2504" i="1" s="1" a="1"/>
  <c r="F2504" i="1" s="1"/>
  <c r="B2504" i="1"/>
  <c r="C2504" i="1"/>
  <c r="D2504" i="1"/>
  <c r="E2504" i="1"/>
  <c r="H2504" i="1"/>
  <c r="I2504" i="1"/>
  <c r="J2504" i="1"/>
  <c r="K2504" i="1"/>
  <c r="A2505" i="1"/>
  <c r="G2505" i="1" s="1" a="1"/>
  <c r="G2505" i="1" s="1"/>
  <c r="B2505" i="1"/>
  <c r="C2505" i="1"/>
  <c r="D2505" i="1"/>
  <c r="E2505" i="1"/>
  <c r="H2505" i="1"/>
  <c r="I2505" i="1"/>
  <c r="J2505" i="1"/>
  <c r="K2505" i="1"/>
  <c r="A2479" i="1"/>
  <c r="F2479" i="1" s="1" a="1"/>
  <c r="F2479" i="1" s="1"/>
  <c r="B2479" i="1"/>
  <c r="C2479" i="1"/>
  <c r="D2479" i="1"/>
  <c r="E2479" i="1"/>
  <c r="H2479" i="1"/>
  <c r="I2479" i="1"/>
  <c r="J2479" i="1"/>
  <c r="K2479" i="1"/>
  <c r="A2480" i="1"/>
  <c r="B2480" i="1"/>
  <c r="C2480" i="1"/>
  <c r="D2480" i="1"/>
  <c r="E2480" i="1"/>
  <c r="H2480" i="1"/>
  <c r="I2480" i="1"/>
  <c r="J2480" i="1"/>
  <c r="K2480" i="1"/>
  <c r="A2481" i="1"/>
  <c r="F2481" i="1" s="1" a="1"/>
  <c r="F2481" i="1" s="1"/>
  <c r="B2481" i="1"/>
  <c r="C2481" i="1"/>
  <c r="D2481" i="1"/>
  <c r="E2481" i="1"/>
  <c r="H2481" i="1"/>
  <c r="I2481" i="1"/>
  <c r="J2481" i="1"/>
  <c r="K2481" i="1"/>
  <c r="A2482" i="1"/>
  <c r="F2482" i="1" s="1" a="1"/>
  <c r="F2482" i="1" s="1"/>
  <c r="B2482" i="1"/>
  <c r="C2482" i="1"/>
  <c r="D2482" i="1"/>
  <c r="E2482" i="1"/>
  <c r="G2482" i="1" a="1"/>
  <c r="G2482" i="1" s="1"/>
  <c r="H2482" i="1"/>
  <c r="I2482" i="1"/>
  <c r="J2482" i="1"/>
  <c r="K2482" i="1"/>
  <c r="A2483" i="1"/>
  <c r="F2483" i="1" s="1" a="1"/>
  <c r="F2483" i="1" s="1"/>
  <c r="B2483" i="1"/>
  <c r="C2483" i="1"/>
  <c r="D2483" i="1"/>
  <c r="E2483" i="1"/>
  <c r="H2483" i="1"/>
  <c r="I2483" i="1"/>
  <c r="J2483" i="1"/>
  <c r="K2483" i="1"/>
  <c r="A2484" i="1"/>
  <c r="G2484" i="1" s="1" a="1"/>
  <c r="G2484" i="1" s="1"/>
  <c r="B2484" i="1"/>
  <c r="C2484" i="1"/>
  <c r="D2484" i="1"/>
  <c r="E2484" i="1"/>
  <c r="H2484" i="1"/>
  <c r="I2484" i="1"/>
  <c r="J2484" i="1"/>
  <c r="K2484" i="1"/>
  <c r="A2485" i="1"/>
  <c r="F2485" i="1" s="1" a="1"/>
  <c r="F2485" i="1" s="1"/>
  <c r="B2485" i="1"/>
  <c r="C2485" i="1"/>
  <c r="D2485" i="1"/>
  <c r="E2485" i="1"/>
  <c r="H2485" i="1"/>
  <c r="I2485" i="1"/>
  <c r="J2485" i="1"/>
  <c r="K2485" i="1"/>
  <c r="A2486" i="1"/>
  <c r="G2486" i="1" s="1" a="1"/>
  <c r="G2486" i="1" s="1"/>
  <c r="B2486" i="1"/>
  <c r="C2486" i="1"/>
  <c r="D2486" i="1"/>
  <c r="E2486" i="1"/>
  <c r="F2486" i="1" a="1"/>
  <c r="F2486" i="1" s="1"/>
  <c r="H2486" i="1"/>
  <c r="I2486" i="1"/>
  <c r="J2486" i="1"/>
  <c r="K2486" i="1"/>
  <c r="A2487" i="1"/>
  <c r="F2487" i="1" s="1" a="1"/>
  <c r="F2487" i="1" s="1"/>
  <c r="B2487" i="1"/>
  <c r="C2487" i="1"/>
  <c r="D2487" i="1"/>
  <c r="E2487" i="1"/>
  <c r="H2487" i="1"/>
  <c r="I2487" i="1"/>
  <c r="J2487" i="1"/>
  <c r="K2487" i="1"/>
  <c r="A2488" i="1"/>
  <c r="B2488" i="1"/>
  <c r="C2488" i="1"/>
  <c r="D2488" i="1"/>
  <c r="E2488" i="1"/>
  <c r="H2488" i="1"/>
  <c r="I2488" i="1"/>
  <c r="J2488" i="1"/>
  <c r="K2488" i="1"/>
  <c r="A2489" i="1"/>
  <c r="B2489" i="1"/>
  <c r="C2489" i="1"/>
  <c r="D2489" i="1"/>
  <c r="E2489" i="1"/>
  <c r="H2489" i="1"/>
  <c r="I2489" i="1"/>
  <c r="J2489" i="1"/>
  <c r="K2489" i="1"/>
  <c r="A2490" i="1"/>
  <c r="B2490" i="1"/>
  <c r="C2490" i="1"/>
  <c r="D2490" i="1"/>
  <c r="E2490" i="1"/>
  <c r="H2490" i="1"/>
  <c r="I2490" i="1"/>
  <c r="J2490" i="1"/>
  <c r="K2490" i="1"/>
  <c r="A2491" i="1"/>
  <c r="B2491" i="1"/>
  <c r="C2491" i="1"/>
  <c r="D2491" i="1"/>
  <c r="E2491" i="1"/>
  <c r="H2491" i="1"/>
  <c r="I2491" i="1"/>
  <c r="J2491" i="1"/>
  <c r="K2491" i="1"/>
  <c r="A2360" i="1"/>
  <c r="G2360" i="1" s="1" a="1"/>
  <c r="G2360" i="1" s="1"/>
  <c r="B2360" i="1"/>
  <c r="C2360" i="1"/>
  <c r="D2360" i="1"/>
  <c r="E2360" i="1"/>
  <c r="H2360" i="1"/>
  <c r="I2360" i="1"/>
  <c r="J2360" i="1"/>
  <c r="K2360" i="1"/>
  <c r="A2361" i="1"/>
  <c r="F2361" i="1" s="1" a="1"/>
  <c r="F2361" i="1" s="1"/>
  <c r="B2361" i="1"/>
  <c r="C2361" i="1"/>
  <c r="D2361" i="1"/>
  <c r="E2361" i="1"/>
  <c r="H2361" i="1"/>
  <c r="I2361" i="1"/>
  <c r="J2361" i="1"/>
  <c r="K2361" i="1"/>
  <c r="A2362" i="1"/>
  <c r="B2362" i="1"/>
  <c r="C2362" i="1"/>
  <c r="D2362" i="1"/>
  <c r="E2362" i="1"/>
  <c r="F2362" i="1" a="1"/>
  <c r="F2362" i="1" s="1"/>
  <c r="G2362" i="1" a="1"/>
  <c r="G2362" i="1" s="1"/>
  <c r="H2362" i="1"/>
  <c r="I2362" i="1"/>
  <c r="J2362" i="1"/>
  <c r="K2362" i="1"/>
  <c r="A2363" i="1"/>
  <c r="F2363" i="1" s="1" a="1"/>
  <c r="F2363" i="1" s="1"/>
  <c r="B2363" i="1"/>
  <c r="C2363" i="1"/>
  <c r="D2363" i="1"/>
  <c r="E2363" i="1"/>
  <c r="H2363" i="1"/>
  <c r="I2363" i="1"/>
  <c r="J2363" i="1"/>
  <c r="K2363" i="1"/>
  <c r="A2364" i="1"/>
  <c r="F2364" i="1" s="1" a="1"/>
  <c r="F2364" i="1" s="1"/>
  <c r="B2364" i="1"/>
  <c r="C2364" i="1"/>
  <c r="D2364" i="1"/>
  <c r="E2364" i="1"/>
  <c r="G2364" i="1" a="1"/>
  <c r="G2364" i="1" s="1"/>
  <c r="H2364" i="1"/>
  <c r="I2364" i="1"/>
  <c r="J2364" i="1"/>
  <c r="K2364" i="1"/>
  <c r="A2386" i="1"/>
  <c r="F2386" i="1" s="1" a="1"/>
  <c r="F2386" i="1" s="1"/>
  <c r="B2386" i="1"/>
  <c r="C2386" i="1"/>
  <c r="D2386" i="1"/>
  <c r="E2386" i="1"/>
  <c r="H2386" i="1"/>
  <c r="I2386" i="1"/>
  <c r="J2386" i="1"/>
  <c r="K2386" i="1"/>
  <c r="A2387" i="1"/>
  <c r="B2387" i="1"/>
  <c r="C2387" i="1"/>
  <c r="D2387" i="1"/>
  <c r="E2387" i="1"/>
  <c r="H2387" i="1"/>
  <c r="I2387" i="1"/>
  <c r="J2387" i="1"/>
  <c r="K2387" i="1"/>
  <c r="A2388" i="1"/>
  <c r="B2388" i="1"/>
  <c r="C2388" i="1"/>
  <c r="D2388" i="1"/>
  <c r="E2388" i="1"/>
  <c r="H2388" i="1"/>
  <c r="I2388" i="1"/>
  <c r="J2388" i="1"/>
  <c r="K2388" i="1"/>
  <c r="A2389" i="1"/>
  <c r="F2389" i="1" s="1" a="1"/>
  <c r="F2389" i="1" s="1"/>
  <c r="B2389" i="1"/>
  <c r="C2389" i="1"/>
  <c r="D2389" i="1"/>
  <c r="E2389" i="1"/>
  <c r="H2389" i="1"/>
  <c r="I2389" i="1"/>
  <c r="J2389" i="1"/>
  <c r="K2389" i="1"/>
  <c r="A2407" i="1"/>
  <c r="F2407" i="1" s="1" a="1"/>
  <c r="F2407" i="1" s="1"/>
  <c r="B2407" i="1"/>
  <c r="C2407" i="1"/>
  <c r="D2407" i="1"/>
  <c r="E2407" i="1"/>
  <c r="H2407" i="1"/>
  <c r="I2407" i="1"/>
  <c r="J2407" i="1"/>
  <c r="K2407" i="1"/>
  <c r="A2408" i="1"/>
  <c r="B2408" i="1"/>
  <c r="C2408" i="1"/>
  <c r="D2408" i="1"/>
  <c r="E2408" i="1"/>
  <c r="H2408" i="1"/>
  <c r="I2408" i="1"/>
  <c r="J2408" i="1"/>
  <c r="K2408" i="1"/>
  <c r="A2409" i="1"/>
  <c r="F2409" i="1" s="1" a="1"/>
  <c r="F2409" i="1" s="1"/>
  <c r="B2409" i="1"/>
  <c r="C2409" i="1"/>
  <c r="D2409" i="1"/>
  <c r="E2409" i="1"/>
  <c r="H2409" i="1"/>
  <c r="I2409" i="1"/>
  <c r="J2409" i="1"/>
  <c r="K2409" i="1"/>
  <c r="A2410" i="1"/>
  <c r="B2410" i="1"/>
  <c r="C2410" i="1"/>
  <c r="D2410" i="1"/>
  <c r="E2410" i="1"/>
  <c r="H2410" i="1"/>
  <c r="I2410" i="1"/>
  <c r="J2410" i="1"/>
  <c r="K2410" i="1"/>
  <c r="A2411" i="1"/>
  <c r="B2411" i="1"/>
  <c r="C2411" i="1"/>
  <c r="D2411" i="1"/>
  <c r="E2411" i="1"/>
  <c r="H2411" i="1"/>
  <c r="I2411" i="1"/>
  <c r="J2411" i="1"/>
  <c r="K2411" i="1"/>
  <c r="A2412" i="1"/>
  <c r="F2412" i="1" s="1" a="1"/>
  <c r="F2412" i="1" s="1"/>
  <c r="B2412" i="1"/>
  <c r="C2412" i="1"/>
  <c r="D2412" i="1"/>
  <c r="E2412" i="1"/>
  <c r="H2412" i="1"/>
  <c r="I2412" i="1"/>
  <c r="J2412" i="1"/>
  <c r="K2412" i="1"/>
  <c r="A2413" i="1"/>
  <c r="F2413" i="1" s="1" a="1"/>
  <c r="F2413" i="1" s="1"/>
  <c r="B2413" i="1"/>
  <c r="C2413" i="1"/>
  <c r="D2413" i="1"/>
  <c r="E2413" i="1"/>
  <c r="H2413" i="1"/>
  <c r="I2413" i="1"/>
  <c r="J2413" i="1"/>
  <c r="K2413" i="1"/>
  <c r="A2416" i="1"/>
  <c r="F2416" i="1" s="1" a="1"/>
  <c r="F2416" i="1" s="1"/>
  <c r="B2416" i="1"/>
  <c r="C2416" i="1"/>
  <c r="D2416" i="1"/>
  <c r="E2416" i="1"/>
  <c r="H2416" i="1"/>
  <c r="I2416" i="1"/>
  <c r="J2416" i="1"/>
  <c r="K2416" i="1"/>
  <c r="A2417" i="1"/>
  <c r="F2417" i="1" s="1" a="1"/>
  <c r="F2417" i="1" s="1"/>
  <c r="B2417" i="1"/>
  <c r="C2417" i="1"/>
  <c r="D2417" i="1"/>
  <c r="E2417" i="1"/>
  <c r="H2417" i="1"/>
  <c r="I2417" i="1"/>
  <c r="J2417" i="1"/>
  <c r="K2417" i="1"/>
  <c r="A2418" i="1"/>
  <c r="B2418" i="1"/>
  <c r="C2418" i="1"/>
  <c r="D2418" i="1"/>
  <c r="E2418" i="1"/>
  <c r="F2418" i="1" a="1"/>
  <c r="F2418" i="1" s="1"/>
  <c r="G2418" i="1" a="1"/>
  <c r="G2418" i="1" s="1"/>
  <c r="H2418" i="1"/>
  <c r="I2418" i="1"/>
  <c r="J2418" i="1"/>
  <c r="K2418" i="1"/>
  <c r="A2419" i="1"/>
  <c r="F2419" i="1" s="1" a="1"/>
  <c r="F2419" i="1" s="1"/>
  <c r="B2419" i="1"/>
  <c r="C2419" i="1"/>
  <c r="D2419" i="1"/>
  <c r="E2419" i="1"/>
  <c r="H2419" i="1"/>
  <c r="I2419" i="1"/>
  <c r="J2419" i="1"/>
  <c r="K2419" i="1"/>
  <c r="A2414" i="1"/>
  <c r="F2414" i="1" s="1" a="1"/>
  <c r="F2414" i="1" s="1"/>
  <c r="B2414" i="1"/>
  <c r="C2414" i="1"/>
  <c r="D2414" i="1"/>
  <c r="E2414" i="1"/>
  <c r="H2414" i="1"/>
  <c r="I2414" i="1"/>
  <c r="J2414" i="1"/>
  <c r="K2414" i="1"/>
  <c r="A2415" i="1"/>
  <c r="B2415" i="1"/>
  <c r="C2415" i="1"/>
  <c r="D2415" i="1"/>
  <c r="E2415" i="1"/>
  <c r="H2415" i="1"/>
  <c r="I2415" i="1"/>
  <c r="J2415" i="1"/>
  <c r="K2415" i="1"/>
  <c r="A2367" i="1"/>
  <c r="F2367" i="1" s="1" a="1"/>
  <c r="F2367" i="1" s="1"/>
  <c r="B2367" i="1"/>
  <c r="C2367" i="1"/>
  <c r="D2367" i="1"/>
  <c r="E2367" i="1"/>
  <c r="H2367" i="1"/>
  <c r="I2367" i="1"/>
  <c r="J2367" i="1"/>
  <c r="K2367" i="1"/>
  <c r="A2368" i="1"/>
  <c r="F2368" i="1" s="1" a="1"/>
  <c r="F2368" i="1" s="1"/>
  <c r="B2368" i="1"/>
  <c r="C2368" i="1"/>
  <c r="D2368" i="1"/>
  <c r="E2368" i="1"/>
  <c r="H2368" i="1"/>
  <c r="I2368" i="1"/>
  <c r="J2368" i="1"/>
  <c r="K2368" i="1"/>
  <c r="A2369" i="1"/>
  <c r="F2369" i="1" s="1" a="1"/>
  <c r="F2369" i="1" s="1"/>
  <c r="B2369" i="1"/>
  <c r="C2369" i="1"/>
  <c r="D2369" i="1"/>
  <c r="E2369" i="1"/>
  <c r="H2369" i="1"/>
  <c r="I2369" i="1"/>
  <c r="J2369" i="1"/>
  <c r="K2369" i="1"/>
  <c r="A2420" i="1"/>
  <c r="F2420" i="1" s="1" a="1"/>
  <c r="F2420" i="1" s="1"/>
  <c r="B2420" i="1"/>
  <c r="C2420" i="1"/>
  <c r="D2420" i="1"/>
  <c r="E2420" i="1"/>
  <c r="H2420" i="1"/>
  <c r="I2420" i="1"/>
  <c r="J2420" i="1"/>
  <c r="K2420" i="1"/>
  <c r="A2502" i="1"/>
  <c r="F2502" i="1" s="1" a="1"/>
  <c r="F2502" i="1" s="1"/>
  <c r="B2502" i="1"/>
  <c r="C2502" i="1"/>
  <c r="D2502" i="1"/>
  <c r="E2502" i="1"/>
  <c r="G2502" i="1" a="1"/>
  <c r="G2502" i="1" s="1"/>
  <c r="H2502" i="1"/>
  <c r="I2502" i="1"/>
  <c r="J2502" i="1"/>
  <c r="K2502" i="1"/>
  <c r="A2503" i="1"/>
  <c r="F2503" i="1" s="1" a="1"/>
  <c r="F2503" i="1" s="1"/>
  <c r="B2503" i="1"/>
  <c r="C2503" i="1"/>
  <c r="D2503" i="1"/>
  <c r="E2503" i="1"/>
  <c r="H2503" i="1"/>
  <c r="I2503" i="1"/>
  <c r="J2503" i="1"/>
  <c r="K2503" i="1"/>
  <c r="A2500" i="1"/>
  <c r="B2500" i="1"/>
  <c r="C2500" i="1"/>
  <c r="D2500" i="1"/>
  <c r="E2500" i="1"/>
  <c r="H2500" i="1"/>
  <c r="I2500" i="1"/>
  <c r="J2500" i="1"/>
  <c r="K2500" i="1"/>
  <c r="A2501" i="1"/>
  <c r="F2501" i="1" s="1" a="1"/>
  <c r="F2501" i="1" s="1"/>
  <c r="B2501" i="1"/>
  <c r="C2501" i="1"/>
  <c r="D2501" i="1"/>
  <c r="E2501" i="1"/>
  <c r="H2501" i="1"/>
  <c r="I2501" i="1"/>
  <c r="J2501" i="1"/>
  <c r="K2501" i="1"/>
  <c r="A2379" i="1"/>
  <c r="G2379" i="1" s="1" a="1"/>
  <c r="G2379" i="1" s="1"/>
  <c r="B2379" i="1"/>
  <c r="C2379" i="1"/>
  <c r="D2379" i="1"/>
  <c r="E2379" i="1"/>
  <c r="H2379" i="1"/>
  <c r="I2379" i="1"/>
  <c r="J2379" i="1"/>
  <c r="K2379" i="1"/>
  <c r="A2380" i="1"/>
  <c r="F2380" i="1" s="1" a="1"/>
  <c r="F2380" i="1" s="1"/>
  <c r="B2380" i="1"/>
  <c r="C2380" i="1"/>
  <c r="D2380" i="1"/>
  <c r="E2380" i="1"/>
  <c r="H2380" i="1"/>
  <c r="I2380" i="1"/>
  <c r="J2380" i="1"/>
  <c r="K2380" i="1"/>
  <c r="A2381" i="1"/>
  <c r="F2381" i="1" s="1" a="1"/>
  <c r="F2381" i="1" s="1"/>
  <c r="B2381" i="1"/>
  <c r="C2381" i="1"/>
  <c r="D2381" i="1"/>
  <c r="E2381" i="1"/>
  <c r="H2381" i="1"/>
  <c r="I2381" i="1"/>
  <c r="J2381" i="1"/>
  <c r="K2381" i="1"/>
  <c r="A2378" i="1"/>
  <c r="B2378" i="1"/>
  <c r="C2378" i="1"/>
  <c r="D2378" i="1"/>
  <c r="E2378" i="1"/>
  <c r="H2378" i="1"/>
  <c r="I2378" i="1"/>
  <c r="J2378" i="1"/>
  <c r="K2378" i="1"/>
  <c r="A2506" i="1"/>
  <c r="G2506" i="1" s="1" a="1"/>
  <c r="G2506" i="1" s="1"/>
  <c r="B2506" i="1"/>
  <c r="C2506" i="1"/>
  <c r="D2506" i="1"/>
  <c r="E2506" i="1"/>
  <c r="F2506" i="1" a="1"/>
  <c r="F2506" i="1" s="1"/>
  <c r="H2506" i="1"/>
  <c r="I2506" i="1"/>
  <c r="J2506" i="1"/>
  <c r="K2506" i="1"/>
  <c r="A2507" i="1"/>
  <c r="F2507" i="1" s="1" a="1"/>
  <c r="F2507" i="1" s="1"/>
  <c r="B2507" i="1"/>
  <c r="C2507" i="1"/>
  <c r="D2507" i="1"/>
  <c r="E2507" i="1"/>
  <c r="H2507" i="1"/>
  <c r="I2507" i="1"/>
  <c r="J2507" i="1"/>
  <c r="K2507" i="1"/>
  <c r="A2516" i="1"/>
  <c r="G2516" i="1" s="1" a="1"/>
  <c r="G2516" i="1" s="1"/>
  <c r="B2516" i="1"/>
  <c r="C2516" i="1"/>
  <c r="D2516" i="1"/>
  <c r="E2516" i="1"/>
  <c r="H2516" i="1"/>
  <c r="I2516" i="1"/>
  <c r="J2516" i="1"/>
  <c r="K2516" i="1"/>
  <c r="A2517" i="1"/>
  <c r="F2517" i="1" s="1" a="1"/>
  <c r="F2517" i="1" s="1"/>
  <c r="B2517" i="1"/>
  <c r="C2517" i="1"/>
  <c r="D2517" i="1"/>
  <c r="E2517" i="1"/>
  <c r="H2517" i="1"/>
  <c r="I2517" i="1"/>
  <c r="J2517" i="1"/>
  <c r="K2517" i="1"/>
  <c r="A2518" i="1"/>
  <c r="B2518" i="1"/>
  <c r="C2518" i="1"/>
  <c r="D2518" i="1"/>
  <c r="E2518" i="1"/>
  <c r="F2518" i="1" a="1"/>
  <c r="F2518" i="1" s="1"/>
  <c r="G2518" i="1" a="1"/>
  <c r="G2518" i="1" s="1"/>
  <c r="H2518" i="1"/>
  <c r="I2518" i="1"/>
  <c r="J2518" i="1"/>
  <c r="K2518" i="1"/>
  <c r="A2522" i="1"/>
  <c r="F2522" i="1" s="1" a="1"/>
  <c r="F2522" i="1" s="1"/>
  <c r="B2522" i="1"/>
  <c r="C2522" i="1"/>
  <c r="D2522" i="1"/>
  <c r="E2522" i="1"/>
  <c r="H2522" i="1"/>
  <c r="I2522" i="1"/>
  <c r="J2522" i="1"/>
  <c r="K2522" i="1"/>
  <c r="A2523" i="1"/>
  <c r="F2523" i="1" s="1" a="1"/>
  <c r="F2523" i="1" s="1"/>
  <c r="B2523" i="1"/>
  <c r="C2523" i="1"/>
  <c r="D2523" i="1"/>
  <c r="E2523" i="1"/>
  <c r="H2523" i="1"/>
  <c r="I2523" i="1"/>
  <c r="J2523" i="1"/>
  <c r="K2523" i="1"/>
  <c r="A2524" i="1"/>
  <c r="F2524" i="1" s="1" a="1"/>
  <c r="F2524" i="1" s="1"/>
  <c r="B2524" i="1"/>
  <c r="C2524" i="1"/>
  <c r="D2524" i="1"/>
  <c r="E2524" i="1"/>
  <c r="H2524" i="1"/>
  <c r="I2524" i="1"/>
  <c r="J2524" i="1"/>
  <c r="K2524" i="1"/>
  <c r="A2525" i="1"/>
  <c r="B2525" i="1"/>
  <c r="C2525" i="1"/>
  <c r="D2525" i="1"/>
  <c r="E2525" i="1"/>
  <c r="H2525" i="1"/>
  <c r="I2525" i="1"/>
  <c r="J2525" i="1"/>
  <c r="K2525" i="1"/>
  <c r="A2526" i="1"/>
  <c r="B2526" i="1"/>
  <c r="C2526" i="1"/>
  <c r="D2526" i="1"/>
  <c r="E2526" i="1"/>
  <c r="H2526" i="1"/>
  <c r="I2526" i="1"/>
  <c r="J2526" i="1"/>
  <c r="K2526" i="1"/>
  <c r="A2527" i="1"/>
  <c r="G2527" i="1" s="1" a="1"/>
  <c r="G2527" i="1" s="1"/>
  <c r="B2527" i="1"/>
  <c r="C2527" i="1"/>
  <c r="D2527" i="1"/>
  <c r="E2527" i="1"/>
  <c r="H2527" i="1"/>
  <c r="I2527" i="1"/>
  <c r="J2527" i="1"/>
  <c r="K2527" i="1"/>
  <c r="A2528" i="1"/>
  <c r="F2528" i="1" s="1" a="1"/>
  <c r="F2528" i="1" s="1"/>
  <c r="B2528" i="1"/>
  <c r="C2528" i="1"/>
  <c r="D2528" i="1"/>
  <c r="E2528" i="1"/>
  <c r="H2528" i="1"/>
  <c r="I2528" i="1"/>
  <c r="J2528" i="1"/>
  <c r="K2528" i="1"/>
  <c r="A2529" i="1"/>
  <c r="G2529" i="1" s="1" a="1"/>
  <c r="G2529" i="1" s="1"/>
  <c r="B2529" i="1"/>
  <c r="C2529" i="1"/>
  <c r="D2529" i="1"/>
  <c r="E2529" i="1"/>
  <c r="H2529" i="1"/>
  <c r="I2529" i="1"/>
  <c r="J2529" i="1"/>
  <c r="K2529" i="1"/>
  <c r="A2530" i="1"/>
  <c r="F2530" i="1" s="1" a="1"/>
  <c r="F2530" i="1" s="1"/>
  <c r="B2530" i="1"/>
  <c r="C2530" i="1"/>
  <c r="D2530" i="1"/>
  <c r="E2530" i="1"/>
  <c r="H2530" i="1"/>
  <c r="I2530" i="1"/>
  <c r="J2530" i="1"/>
  <c r="K2530" i="1"/>
  <c r="A2541" i="1"/>
  <c r="F2541" i="1" s="1" a="1"/>
  <c r="F2541" i="1" s="1"/>
  <c r="B2541" i="1"/>
  <c r="C2541" i="1"/>
  <c r="D2541" i="1"/>
  <c r="E2541" i="1"/>
  <c r="G2541" i="1" a="1"/>
  <c r="G2541" i="1" s="1"/>
  <c r="H2541" i="1"/>
  <c r="I2541" i="1"/>
  <c r="J2541" i="1"/>
  <c r="K2541" i="1"/>
  <c r="A2542" i="1"/>
  <c r="F2542" i="1" s="1" a="1"/>
  <c r="F2542" i="1" s="1"/>
  <c r="B2542" i="1"/>
  <c r="C2542" i="1"/>
  <c r="D2542" i="1"/>
  <c r="E2542" i="1"/>
  <c r="H2542" i="1"/>
  <c r="I2542" i="1"/>
  <c r="J2542" i="1"/>
  <c r="K2542" i="1"/>
  <c r="A2550" i="1"/>
  <c r="F2550" i="1" s="1" a="1"/>
  <c r="F2550" i="1" s="1"/>
  <c r="B2550" i="1"/>
  <c r="C2550" i="1"/>
  <c r="D2550" i="1"/>
  <c r="E2550" i="1"/>
  <c r="H2550" i="1"/>
  <c r="I2550" i="1"/>
  <c r="J2550" i="1"/>
  <c r="K2550" i="1"/>
  <c r="A2551" i="1"/>
  <c r="B2551" i="1"/>
  <c r="C2551" i="1"/>
  <c r="D2551" i="1"/>
  <c r="E2551" i="1"/>
  <c r="H2551" i="1"/>
  <c r="I2551" i="1"/>
  <c r="J2551" i="1"/>
  <c r="K2551" i="1"/>
  <c r="A2566" i="1"/>
  <c r="B2566" i="1"/>
  <c r="C2566" i="1"/>
  <c r="D2566" i="1"/>
  <c r="E2566" i="1"/>
  <c r="H2566" i="1"/>
  <c r="I2566" i="1"/>
  <c r="J2566" i="1"/>
  <c r="K2566" i="1"/>
  <c r="A2567" i="1"/>
  <c r="B2567" i="1"/>
  <c r="C2567" i="1"/>
  <c r="D2567" i="1"/>
  <c r="E2567" i="1"/>
  <c r="H2567" i="1"/>
  <c r="I2567" i="1"/>
  <c r="J2567" i="1"/>
  <c r="K2567" i="1"/>
  <c r="A2568" i="1"/>
  <c r="F2568" i="1" s="1" a="1"/>
  <c r="F2568" i="1" s="1"/>
  <c r="B2568" i="1"/>
  <c r="C2568" i="1"/>
  <c r="D2568" i="1"/>
  <c r="E2568" i="1"/>
  <c r="H2568" i="1"/>
  <c r="I2568" i="1"/>
  <c r="J2568" i="1"/>
  <c r="K2568" i="1"/>
  <c r="A2569" i="1"/>
  <c r="F2569" i="1" s="1" a="1"/>
  <c r="F2569" i="1" s="1"/>
  <c r="B2569" i="1"/>
  <c r="C2569" i="1"/>
  <c r="D2569" i="1"/>
  <c r="E2569" i="1"/>
  <c r="H2569" i="1"/>
  <c r="I2569" i="1"/>
  <c r="J2569" i="1"/>
  <c r="K2569" i="1"/>
  <c r="A2570" i="1"/>
  <c r="G2570" i="1" s="1" a="1"/>
  <c r="G2570" i="1" s="1"/>
  <c r="B2570" i="1"/>
  <c r="C2570" i="1"/>
  <c r="D2570" i="1"/>
  <c r="E2570" i="1"/>
  <c r="H2570" i="1"/>
  <c r="I2570" i="1"/>
  <c r="J2570" i="1"/>
  <c r="K2570" i="1"/>
  <c r="A2572" i="1"/>
  <c r="F2572" i="1" s="1" a="1"/>
  <c r="F2572" i="1" s="1"/>
  <c r="B2572" i="1"/>
  <c r="C2572" i="1"/>
  <c r="D2572" i="1"/>
  <c r="E2572" i="1"/>
  <c r="H2572" i="1"/>
  <c r="I2572" i="1"/>
  <c r="J2572" i="1"/>
  <c r="K2572" i="1"/>
  <c r="A2573" i="1"/>
  <c r="B2573" i="1"/>
  <c r="C2573" i="1"/>
  <c r="D2573" i="1"/>
  <c r="E2573" i="1"/>
  <c r="H2573" i="1"/>
  <c r="I2573" i="1"/>
  <c r="J2573" i="1"/>
  <c r="K2573" i="1"/>
  <c r="A2574" i="1"/>
  <c r="F2574" i="1" s="1" a="1"/>
  <c r="F2574" i="1" s="1"/>
  <c r="B2574" i="1"/>
  <c r="C2574" i="1"/>
  <c r="D2574" i="1"/>
  <c r="E2574" i="1"/>
  <c r="H2574" i="1"/>
  <c r="I2574" i="1"/>
  <c r="J2574" i="1"/>
  <c r="K2574" i="1"/>
  <c r="A2575" i="1"/>
  <c r="G2575" i="1" s="1" a="1"/>
  <c r="G2575" i="1" s="1"/>
  <c r="B2575" i="1"/>
  <c r="C2575" i="1"/>
  <c r="D2575" i="1"/>
  <c r="E2575" i="1"/>
  <c r="F2575" i="1" a="1"/>
  <c r="F2575" i="1" s="1"/>
  <c r="H2575" i="1"/>
  <c r="I2575" i="1"/>
  <c r="J2575" i="1"/>
  <c r="K2575" i="1"/>
  <c r="A2576" i="1"/>
  <c r="F2576" i="1" s="1" a="1"/>
  <c r="F2576" i="1" s="1"/>
  <c r="B2576" i="1"/>
  <c r="C2576" i="1"/>
  <c r="D2576" i="1"/>
  <c r="E2576" i="1"/>
  <c r="H2576" i="1"/>
  <c r="I2576" i="1"/>
  <c r="J2576" i="1"/>
  <c r="K2576" i="1"/>
  <c r="A2577" i="1"/>
  <c r="B2577" i="1"/>
  <c r="C2577" i="1"/>
  <c r="D2577" i="1"/>
  <c r="E2577" i="1"/>
  <c r="H2577" i="1"/>
  <c r="I2577" i="1"/>
  <c r="J2577" i="1"/>
  <c r="K2577" i="1"/>
  <c r="A2578" i="1"/>
  <c r="B2578" i="1"/>
  <c r="C2578" i="1"/>
  <c r="D2578" i="1"/>
  <c r="E2578" i="1"/>
  <c r="H2578" i="1"/>
  <c r="I2578" i="1"/>
  <c r="J2578" i="1"/>
  <c r="K2578" i="1"/>
  <c r="A2579" i="1"/>
  <c r="G2579" i="1" s="1" a="1"/>
  <c r="G2579" i="1" s="1"/>
  <c r="B2579" i="1"/>
  <c r="C2579" i="1"/>
  <c r="D2579" i="1"/>
  <c r="E2579" i="1"/>
  <c r="H2579" i="1"/>
  <c r="I2579" i="1"/>
  <c r="J2579" i="1"/>
  <c r="K2579" i="1"/>
  <c r="A2580" i="1"/>
  <c r="F2580" i="1" s="1" a="1"/>
  <c r="F2580" i="1" s="1"/>
  <c r="B2580" i="1"/>
  <c r="C2580" i="1"/>
  <c r="D2580" i="1"/>
  <c r="E2580" i="1"/>
  <c r="H2580" i="1"/>
  <c r="I2580" i="1"/>
  <c r="J2580" i="1"/>
  <c r="K2580" i="1"/>
  <c r="A2608" i="1"/>
  <c r="F2608" i="1" s="1" a="1"/>
  <c r="F2608" i="1" s="1"/>
  <c r="B2608" i="1"/>
  <c r="C2608" i="1"/>
  <c r="D2608" i="1"/>
  <c r="E2608" i="1"/>
  <c r="G2608" i="1" a="1"/>
  <c r="G2608" i="1" s="1"/>
  <c r="H2608" i="1"/>
  <c r="I2608" i="1"/>
  <c r="J2608" i="1"/>
  <c r="K2608" i="1"/>
  <c r="A2609" i="1"/>
  <c r="F2609" i="1" s="1" a="1"/>
  <c r="F2609" i="1" s="1"/>
  <c r="B2609" i="1"/>
  <c r="C2609" i="1"/>
  <c r="D2609" i="1"/>
  <c r="E2609" i="1"/>
  <c r="H2609" i="1"/>
  <c r="I2609" i="1"/>
  <c r="J2609" i="1"/>
  <c r="K2609" i="1"/>
  <c r="A2610" i="1"/>
  <c r="G2610" i="1" s="1" a="1"/>
  <c r="G2610" i="1" s="1"/>
  <c r="B2610" i="1"/>
  <c r="C2610" i="1"/>
  <c r="D2610" i="1"/>
  <c r="E2610" i="1"/>
  <c r="F2610" i="1" a="1"/>
  <c r="F2610" i="1" s="1"/>
  <c r="H2610" i="1"/>
  <c r="I2610" i="1"/>
  <c r="J2610" i="1"/>
  <c r="K2610" i="1"/>
  <c r="A2620" i="1"/>
  <c r="F2620" i="1" s="1" a="1"/>
  <c r="F2620" i="1" s="1"/>
  <c r="B2620" i="1"/>
  <c r="C2620" i="1"/>
  <c r="D2620" i="1"/>
  <c r="E2620" i="1"/>
  <c r="H2620" i="1"/>
  <c r="I2620" i="1"/>
  <c r="J2620" i="1"/>
  <c r="K2620" i="1"/>
  <c r="A2621" i="1"/>
  <c r="B2621" i="1"/>
  <c r="C2621" i="1"/>
  <c r="D2621" i="1"/>
  <c r="E2621" i="1"/>
  <c r="F2621" i="1" a="1"/>
  <c r="F2621" i="1" s="1"/>
  <c r="G2621" i="1" a="1"/>
  <c r="G2621" i="1" s="1"/>
  <c r="H2621" i="1"/>
  <c r="I2621" i="1"/>
  <c r="J2621" i="1"/>
  <c r="K2621" i="1"/>
  <c r="A2623" i="1"/>
  <c r="F2623" i="1" s="1" a="1"/>
  <c r="F2623" i="1" s="1"/>
  <c r="B2623" i="1"/>
  <c r="C2623" i="1"/>
  <c r="D2623" i="1"/>
  <c r="E2623" i="1"/>
  <c r="H2623" i="1"/>
  <c r="I2623" i="1"/>
  <c r="J2623" i="1"/>
  <c r="K2623" i="1"/>
  <c r="A2624" i="1"/>
  <c r="B2624" i="1"/>
  <c r="C2624" i="1"/>
  <c r="D2624" i="1"/>
  <c r="E2624" i="1"/>
  <c r="H2624" i="1"/>
  <c r="I2624" i="1"/>
  <c r="J2624" i="1"/>
  <c r="K2624" i="1"/>
  <c r="A2625" i="1"/>
  <c r="B2625" i="1"/>
  <c r="C2625" i="1"/>
  <c r="D2625" i="1"/>
  <c r="E2625" i="1"/>
  <c r="H2625" i="1"/>
  <c r="I2625" i="1"/>
  <c r="J2625" i="1"/>
  <c r="K2625" i="1"/>
  <c r="A2627" i="1"/>
  <c r="B2627" i="1"/>
  <c r="C2627" i="1"/>
  <c r="D2627" i="1"/>
  <c r="E2627" i="1"/>
  <c r="H2627" i="1"/>
  <c r="I2627" i="1"/>
  <c r="J2627" i="1"/>
  <c r="K2627" i="1"/>
  <c r="A2626" i="1"/>
  <c r="F2626" i="1" s="1" a="1"/>
  <c r="F2626" i="1" s="1"/>
  <c r="B2626" i="1"/>
  <c r="C2626" i="1"/>
  <c r="D2626" i="1"/>
  <c r="E2626" i="1"/>
  <c r="H2626" i="1"/>
  <c r="I2626" i="1"/>
  <c r="J2626" i="1"/>
  <c r="K2626" i="1"/>
  <c r="A2628" i="1"/>
  <c r="F2628" i="1" s="1" a="1"/>
  <c r="F2628" i="1" s="1"/>
  <c r="B2628" i="1"/>
  <c r="C2628" i="1"/>
  <c r="D2628" i="1"/>
  <c r="E2628" i="1"/>
  <c r="H2628" i="1"/>
  <c r="I2628" i="1"/>
  <c r="J2628" i="1"/>
  <c r="K2628" i="1"/>
  <c r="A2643" i="1"/>
  <c r="F2643" i="1" s="1" a="1"/>
  <c r="F2643" i="1" s="1"/>
  <c r="B2643" i="1"/>
  <c r="C2643" i="1"/>
  <c r="D2643" i="1"/>
  <c r="E2643" i="1"/>
  <c r="H2643" i="1"/>
  <c r="I2643" i="1"/>
  <c r="J2643" i="1"/>
  <c r="K2643" i="1"/>
  <c r="A2644" i="1"/>
  <c r="G2644" i="1" s="1" a="1"/>
  <c r="G2644" i="1" s="1"/>
  <c r="B2644" i="1"/>
  <c r="C2644" i="1"/>
  <c r="D2644" i="1"/>
  <c r="E2644" i="1"/>
  <c r="H2644" i="1"/>
  <c r="I2644" i="1"/>
  <c r="J2644" i="1"/>
  <c r="K2644" i="1"/>
  <c r="A2645" i="1"/>
  <c r="F2645" i="1" s="1" a="1"/>
  <c r="F2645" i="1" s="1"/>
  <c r="B2645" i="1"/>
  <c r="C2645" i="1"/>
  <c r="D2645" i="1"/>
  <c r="E2645" i="1"/>
  <c r="H2645" i="1"/>
  <c r="I2645" i="1"/>
  <c r="J2645" i="1"/>
  <c r="K2645" i="1"/>
  <c r="A2646" i="1"/>
  <c r="F2646" i="1" s="1" a="1"/>
  <c r="F2646" i="1" s="1"/>
  <c r="B2646" i="1"/>
  <c r="C2646" i="1"/>
  <c r="D2646" i="1"/>
  <c r="E2646" i="1"/>
  <c r="H2646" i="1"/>
  <c r="I2646" i="1"/>
  <c r="J2646" i="1"/>
  <c r="K2646" i="1"/>
  <c r="A2647" i="1"/>
  <c r="F2647" i="1" s="1" a="1"/>
  <c r="F2647" i="1" s="1"/>
  <c r="B2647" i="1"/>
  <c r="C2647" i="1"/>
  <c r="D2647" i="1"/>
  <c r="E2647" i="1"/>
  <c r="H2647" i="1"/>
  <c r="I2647" i="1"/>
  <c r="J2647" i="1"/>
  <c r="K2647" i="1"/>
  <c r="A2648" i="1"/>
  <c r="B2648" i="1"/>
  <c r="C2648" i="1"/>
  <c r="D2648" i="1"/>
  <c r="E2648" i="1"/>
  <c r="H2648" i="1"/>
  <c r="I2648" i="1"/>
  <c r="J2648" i="1"/>
  <c r="K2648" i="1"/>
  <c r="A2649" i="1"/>
  <c r="B2649" i="1"/>
  <c r="C2649" i="1"/>
  <c r="D2649" i="1"/>
  <c r="E2649" i="1"/>
  <c r="H2649" i="1"/>
  <c r="I2649" i="1"/>
  <c r="J2649" i="1"/>
  <c r="K2649" i="1"/>
  <c r="A2650" i="1"/>
  <c r="F2650" i="1" s="1" a="1"/>
  <c r="F2650" i="1" s="1"/>
  <c r="B2650" i="1"/>
  <c r="C2650" i="1"/>
  <c r="D2650" i="1"/>
  <c r="E2650" i="1"/>
  <c r="H2650" i="1"/>
  <c r="I2650" i="1"/>
  <c r="J2650" i="1"/>
  <c r="K2650" i="1"/>
  <c r="A2651" i="1"/>
  <c r="F2651" i="1" s="1" a="1"/>
  <c r="F2651" i="1" s="1"/>
  <c r="B2651" i="1"/>
  <c r="C2651" i="1"/>
  <c r="D2651" i="1"/>
  <c r="E2651" i="1"/>
  <c r="H2651" i="1"/>
  <c r="I2651" i="1"/>
  <c r="J2651" i="1"/>
  <c r="K2651" i="1"/>
  <c r="A2667" i="1"/>
  <c r="G2667" i="1" s="1" a="1"/>
  <c r="G2667" i="1" s="1"/>
  <c r="B2667" i="1"/>
  <c r="C2667" i="1"/>
  <c r="D2667" i="1"/>
  <c r="E2667" i="1"/>
  <c r="H2667" i="1"/>
  <c r="I2667" i="1"/>
  <c r="J2667" i="1"/>
  <c r="K2667" i="1"/>
  <c r="A2668" i="1"/>
  <c r="F2668" i="1" s="1" a="1"/>
  <c r="F2668" i="1" s="1"/>
  <c r="B2668" i="1"/>
  <c r="C2668" i="1"/>
  <c r="D2668" i="1"/>
  <c r="E2668" i="1"/>
  <c r="H2668" i="1"/>
  <c r="I2668" i="1"/>
  <c r="J2668" i="1"/>
  <c r="K2668" i="1"/>
  <c r="A2665" i="1"/>
  <c r="F2665" i="1" s="1" a="1"/>
  <c r="F2665" i="1" s="1"/>
  <c r="B2665" i="1"/>
  <c r="C2665" i="1"/>
  <c r="D2665" i="1"/>
  <c r="E2665" i="1"/>
  <c r="H2665" i="1"/>
  <c r="I2665" i="1"/>
  <c r="J2665" i="1"/>
  <c r="K2665" i="1"/>
  <c r="A2666" i="1"/>
  <c r="F2666" i="1" s="1" a="1"/>
  <c r="F2666" i="1" s="1"/>
  <c r="B2666" i="1"/>
  <c r="C2666" i="1"/>
  <c r="D2666" i="1"/>
  <c r="E2666" i="1"/>
  <c r="H2666" i="1"/>
  <c r="I2666" i="1"/>
  <c r="J2666" i="1"/>
  <c r="K2666" i="1"/>
  <c r="A2639" i="1"/>
  <c r="B2639" i="1"/>
  <c r="C2639" i="1"/>
  <c r="D2639" i="1"/>
  <c r="E2639" i="1"/>
  <c r="H2639" i="1"/>
  <c r="I2639" i="1"/>
  <c r="J2639" i="1"/>
  <c r="K2639" i="1"/>
  <c r="A2640" i="1"/>
  <c r="B2640" i="1"/>
  <c r="C2640" i="1"/>
  <c r="D2640" i="1"/>
  <c r="E2640" i="1"/>
  <c r="H2640" i="1"/>
  <c r="I2640" i="1"/>
  <c r="J2640" i="1"/>
  <c r="K2640" i="1"/>
  <c r="A2641" i="1"/>
  <c r="F2641" i="1" s="1" a="1"/>
  <c r="F2641" i="1" s="1"/>
  <c r="B2641" i="1"/>
  <c r="C2641" i="1"/>
  <c r="D2641" i="1"/>
  <c r="E2641" i="1"/>
  <c r="G2641" i="1" a="1"/>
  <c r="G2641" i="1" s="1"/>
  <c r="H2641" i="1"/>
  <c r="I2641" i="1"/>
  <c r="J2641" i="1"/>
  <c r="K2641" i="1"/>
  <c r="A2642" i="1"/>
  <c r="F2642" i="1" s="1" a="1"/>
  <c r="F2642" i="1" s="1"/>
  <c r="B2642" i="1"/>
  <c r="C2642" i="1"/>
  <c r="D2642" i="1"/>
  <c r="E2642" i="1"/>
  <c r="H2642" i="1"/>
  <c r="I2642" i="1"/>
  <c r="J2642" i="1"/>
  <c r="K2642" i="1"/>
  <c r="A2571" i="1"/>
  <c r="G2571" i="1" s="1" a="1"/>
  <c r="G2571" i="1" s="1"/>
  <c r="B2571" i="1"/>
  <c r="C2571" i="1"/>
  <c r="D2571" i="1"/>
  <c r="E2571" i="1"/>
  <c r="F2571" i="1" a="1"/>
  <c r="F2571" i="1" s="1"/>
  <c r="H2571" i="1"/>
  <c r="I2571" i="1"/>
  <c r="J2571" i="1"/>
  <c r="K2571" i="1"/>
  <c r="A2511" i="1"/>
  <c r="F2511" i="1" s="1" a="1"/>
  <c r="F2511" i="1" s="1"/>
  <c r="B2511" i="1"/>
  <c r="C2511" i="1"/>
  <c r="D2511" i="1"/>
  <c r="E2511" i="1"/>
  <c r="H2511" i="1"/>
  <c r="I2511" i="1"/>
  <c r="J2511" i="1"/>
  <c r="K2511" i="1"/>
  <c r="A2512" i="1"/>
  <c r="F2512" i="1" s="1" a="1"/>
  <c r="F2512" i="1" s="1"/>
  <c r="B2512" i="1"/>
  <c r="C2512" i="1"/>
  <c r="D2512" i="1"/>
  <c r="E2512" i="1"/>
  <c r="H2512" i="1"/>
  <c r="I2512" i="1"/>
  <c r="J2512" i="1"/>
  <c r="K2512" i="1"/>
  <c r="A2513" i="1"/>
  <c r="F2513" i="1" s="1" a="1"/>
  <c r="F2513" i="1" s="1"/>
  <c r="B2513" i="1"/>
  <c r="C2513" i="1"/>
  <c r="D2513" i="1"/>
  <c r="E2513" i="1"/>
  <c r="G2513" i="1" a="1"/>
  <c r="G2513" i="1" s="1"/>
  <c r="H2513" i="1"/>
  <c r="I2513" i="1"/>
  <c r="J2513" i="1"/>
  <c r="K2513" i="1"/>
  <c r="A2514" i="1"/>
  <c r="B2514" i="1"/>
  <c r="C2514" i="1"/>
  <c r="D2514" i="1"/>
  <c r="E2514" i="1"/>
  <c r="H2514" i="1"/>
  <c r="I2514" i="1"/>
  <c r="J2514" i="1"/>
  <c r="K2514" i="1"/>
  <c r="A2515" i="1"/>
  <c r="F2515" i="1" s="1" a="1"/>
  <c r="F2515" i="1" s="1"/>
  <c r="B2515" i="1"/>
  <c r="C2515" i="1"/>
  <c r="D2515" i="1"/>
  <c r="E2515" i="1"/>
  <c r="G2515" i="1" a="1"/>
  <c r="G2515" i="1" s="1"/>
  <c r="H2515" i="1"/>
  <c r="I2515" i="1"/>
  <c r="J2515" i="1"/>
  <c r="K2515" i="1"/>
  <c r="A2611" i="1"/>
  <c r="F2611" i="1" s="1" a="1"/>
  <c r="F2611" i="1" s="1"/>
  <c r="B2611" i="1"/>
  <c r="C2611" i="1"/>
  <c r="D2611" i="1"/>
  <c r="E2611" i="1"/>
  <c r="H2611" i="1"/>
  <c r="I2611" i="1"/>
  <c r="J2611" i="1"/>
  <c r="K2611" i="1"/>
  <c r="A2536" i="1"/>
  <c r="F2536" i="1" s="1" a="1"/>
  <c r="F2536" i="1" s="1"/>
  <c r="B2536" i="1"/>
  <c r="C2536" i="1"/>
  <c r="D2536" i="1"/>
  <c r="E2536" i="1"/>
  <c r="H2536" i="1"/>
  <c r="I2536" i="1"/>
  <c r="J2536" i="1"/>
  <c r="K2536" i="1"/>
  <c r="A2537" i="1"/>
  <c r="B2537" i="1"/>
  <c r="C2537" i="1"/>
  <c r="D2537" i="1"/>
  <c r="E2537" i="1"/>
  <c r="H2537" i="1"/>
  <c r="I2537" i="1"/>
  <c r="J2537" i="1"/>
  <c r="K2537" i="1"/>
  <c r="A2538" i="1"/>
  <c r="F2538" i="1" s="1" a="1"/>
  <c r="F2538" i="1" s="1"/>
  <c r="B2538" i="1"/>
  <c r="C2538" i="1"/>
  <c r="D2538" i="1"/>
  <c r="E2538" i="1"/>
  <c r="H2538" i="1"/>
  <c r="I2538" i="1"/>
  <c r="J2538" i="1"/>
  <c r="K2538" i="1"/>
  <c r="A2539" i="1"/>
  <c r="F2539" i="1" s="1" a="1"/>
  <c r="F2539" i="1" s="1"/>
  <c r="B2539" i="1"/>
  <c r="C2539" i="1"/>
  <c r="D2539" i="1"/>
  <c r="E2539" i="1"/>
  <c r="H2539" i="1"/>
  <c r="I2539" i="1"/>
  <c r="J2539" i="1"/>
  <c r="K2539" i="1"/>
  <c r="A2540" i="1"/>
  <c r="F2540" i="1" s="1" a="1"/>
  <c r="F2540" i="1" s="1"/>
  <c r="B2540" i="1"/>
  <c r="C2540" i="1"/>
  <c r="D2540" i="1"/>
  <c r="E2540" i="1"/>
  <c r="H2540" i="1"/>
  <c r="I2540" i="1"/>
  <c r="J2540" i="1"/>
  <c r="K2540" i="1"/>
  <c r="A2557" i="1"/>
  <c r="B2557" i="1"/>
  <c r="C2557" i="1"/>
  <c r="D2557" i="1"/>
  <c r="E2557" i="1"/>
  <c r="H2557" i="1"/>
  <c r="I2557" i="1"/>
  <c r="J2557" i="1"/>
  <c r="K2557" i="1"/>
  <c r="A2558" i="1"/>
  <c r="B2558" i="1"/>
  <c r="C2558" i="1"/>
  <c r="D2558" i="1"/>
  <c r="E2558" i="1"/>
  <c r="H2558" i="1"/>
  <c r="I2558" i="1"/>
  <c r="J2558" i="1"/>
  <c r="K2558" i="1"/>
  <c r="A2559" i="1"/>
  <c r="F2559" i="1" s="1" a="1"/>
  <c r="F2559" i="1" s="1"/>
  <c r="B2559" i="1"/>
  <c r="C2559" i="1"/>
  <c r="D2559" i="1"/>
  <c r="E2559" i="1"/>
  <c r="G2559" i="1" a="1"/>
  <c r="G2559" i="1" s="1"/>
  <c r="H2559" i="1"/>
  <c r="I2559" i="1"/>
  <c r="J2559" i="1"/>
  <c r="K2559" i="1"/>
  <c r="A2560" i="1"/>
  <c r="F2560" i="1" s="1" a="1"/>
  <c r="F2560" i="1" s="1"/>
  <c r="B2560" i="1"/>
  <c r="C2560" i="1"/>
  <c r="D2560" i="1"/>
  <c r="E2560" i="1"/>
  <c r="G2560" i="1" a="1"/>
  <c r="G2560" i="1" s="1"/>
  <c r="H2560" i="1"/>
  <c r="I2560" i="1"/>
  <c r="J2560" i="1"/>
  <c r="K2560" i="1"/>
  <c r="A2561" i="1"/>
  <c r="F2561" i="1" s="1" a="1"/>
  <c r="F2561" i="1" s="1"/>
  <c r="B2561" i="1"/>
  <c r="C2561" i="1"/>
  <c r="D2561" i="1"/>
  <c r="E2561" i="1"/>
  <c r="H2561" i="1"/>
  <c r="I2561" i="1"/>
  <c r="J2561" i="1"/>
  <c r="K2561" i="1"/>
  <c r="A2562" i="1"/>
  <c r="F2562" i="1" s="1" a="1"/>
  <c r="F2562" i="1" s="1"/>
  <c r="B2562" i="1"/>
  <c r="C2562" i="1"/>
  <c r="D2562" i="1"/>
  <c r="E2562" i="1"/>
  <c r="H2562" i="1"/>
  <c r="I2562" i="1"/>
  <c r="J2562" i="1"/>
  <c r="K2562" i="1"/>
  <c r="A2563" i="1"/>
  <c r="G2563" i="1" s="1" a="1"/>
  <c r="G2563" i="1" s="1"/>
  <c r="B2563" i="1"/>
  <c r="C2563" i="1"/>
  <c r="D2563" i="1"/>
  <c r="E2563" i="1"/>
  <c r="F2563" i="1" a="1"/>
  <c r="F2563" i="1" s="1"/>
  <c r="H2563" i="1"/>
  <c r="I2563" i="1"/>
  <c r="J2563" i="1"/>
  <c r="K2563" i="1"/>
  <c r="A2564" i="1"/>
  <c r="F2564" i="1" s="1" a="1"/>
  <c r="F2564" i="1" s="1"/>
  <c r="B2564" i="1"/>
  <c r="C2564" i="1"/>
  <c r="D2564" i="1"/>
  <c r="E2564" i="1"/>
  <c r="H2564" i="1"/>
  <c r="I2564" i="1"/>
  <c r="J2564" i="1"/>
  <c r="K2564" i="1"/>
  <c r="A2565" i="1"/>
  <c r="F2565" i="1" s="1" a="1"/>
  <c r="F2565" i="1" s="1"/>
  <c r="B2565" i="1"/>
  <c r="C2565" i="1"/>
  <c r="D2565" i="1"/>
  <c r="E2565" i="1"/>
  <c r="H2565" i="1"/>
  <c r="I2565" i="1"/>
  <c r="J2565" i="1"/>
  <c r="K2565" i="1"/>
  <c r="A2554" i="1"/>
  <c r="B2554" i="1"/>
  <c r="C2554" i="1"/>
  <c r="D2554" i="1"/>
  <c r="E2554" i="1"/>
  <c r="H2554" i="1"/>
  <c r="I2554" i="1"/>
  <c r="J2554" i="1"/>
  <c r="K2554" i="1"/>
  <c r="A2555" i="1"/>
  <c r="G2555" i="1" s="1" a="1"/>
  <c r="G2555" i="1" s="1"/>
  <c r="B2555" i="1"/>
  <c r="C2555" i="1"/>
  <c r="D2555" i="1"/>
  <c r="E2555" i="1"/>
  <c r="H2555" i="1"/>
  <c r="I2555" i="1"/>
  <c r="J2555" i="1"/>
  <c r="K2555" i="1"/>
  <c r="A2556" i="1"/>
  <c r="F2556" i="1" s="1" a="1"/>
  <c r="F2556" i="1" s="1"/>
  <c r="B2556" i="1"/>
  <c r="C2556" i="1"/>
  <c r="D2556" i="1"/>
  <c r="E2556" i="1"/>
  <c r="H2556" i="1"/>
  <c r="I2556" i="1"/>
  <c r="J2556" i="1"/>
  <c r="K2556" i="1"/>
  <c r="A2582" i="1"/>
  <c r="F2582" i="1" s="1" a="1"/>
  <c r="F2582" i="1" s="1"/>
  <c r="B2582" i="1"/>
  <c r="C2582" i="1"/>
  <c r="D2582" i="1"/>
  <c r="E2582" i="1"/>
  <c r="H2582" i="1"/>
  <c r="I2582" i="1"/>
  <c r="J2582" i="1"/>
  <c r="K2582" i="1"/>
  <c r="A2583" i="1"/>
  <c r="F2583" i="1" s="1" a="1"/>
  <c r="F2583" i="1" s="1"/>
  <c r="B2583" i="1"/>
  <c r="C2583" i="1"/>
  <c r="D2583" i="1"/>
  <c r="E2583" i="1"/>
  <c r="H2583" i="1"/>
  <c r="I2583" i="1"/>
  <c r="J2583" i="1"/>
  <c r="K2583" i="1"/>
  <c r="A2584" i="1"/>
  <c r="G2584" i="1" s="1" a="1"/>
  <c r="G2584" i="1" s="1"/>
  <c r="B2584" i="1"/>
  <c r="C2584" i="1"/>
  <c r="D2584" i="1"/>
  <c r="E2584" i="1"/>
  <c r="F2584" i="1" a="1"/>
  <c r="F2584" i="1" s="1"/>
  <c r="H2584" i="1"/>
  <c r="I2584" i="1"/>
  <c r="J2584" i="1"/>
  <c r="K2584" i="1"/>
  <c r="A2585" i="1"/>
  <c r="F2585" i="1" s="1" a="1"/>
  <c r="F2585" i="1" s="1"/>
  <c r="B2585" i="1"/>
  <c r="C2585" i="1"/>
  <c r="D2585" i="1"/>
  <c r="E2585" i="1"/>
  <c r="H2585" i="1"/>
  <c r="I2585" i="1"/>
  <c r="J2585" i="1"/>
  <c r="K2585" i="1"/>
  <c r="A2586" i="1"/>
  <c r="F2586" i="1" s="1" a="1"/>
  <c r="F2586" i="1" s="1"/>
  <c r="B2586" i="1"/>
  <c r="C2586" i="1"/>
  <c r="D2586" i="1"/>
  <c r="E2586" i="1"/>
  <c r="H2586" i="1"/>
  <c r="I2586" i="1"/>
  <c r="J2586" i="1"/>
  <c r="K2586" i="1"/>
  <c r="A2587" i="1"/>
  <c r="F2587" i="1" s="1" a="1"/>
  <c r="F2587" i="1" s="1"/>
  <c r="B2587" i="1"/>
  <c r="C2587" i="1"/>
  <c r="D2587" i="1"/>
  <c r="E2587" i="1"/>
  <c r="H2587" i="1"/>
  <c r="I2587" i="1"/>
  <c r="J2587" i="1"/>
  <c r="K2587" i="1"/>
  <c r="A2588" i="1"/>
  <c r="B2588" i="1"/>
  <c r="C2588" i="1"/>
  <c r="D2588" i="1"/>
  <c r="E2588" i="1"/>
  <c r="H2588" i="1"/>
  <c r="I2588" i="1"/>
  <c r="J2588" i="1"/>
  <c r="K2588" i="1"/>
  <c r="A2589" i="1"/>
  <c r="F2589" i="1" s="1" a="1"/>
  <c r="F2589" i="1" s="1"/>
  <c r="B2589" i="1"/>
  <c r="C2589" i="1"/>
  <c r="D2589" i="1"/>
  <c r="E2589" i="1"/>
  <c r="G2589" i="1" a="1"/>
  <c r="G2589" i="1" s="1"/>
  <c r="H2589" i="1"/>
  <c r="I2589" i="1"/>
  <c r="J2589" i="1"/>
  <c r="K2589" i="1"/>
  <c r="A2590" i="1"/>
  <c r="F2590" i="1" s="1" a="1"/>
  <c r="F2590" i="1" s="1"/>
  <c r="B2590" i="1"/>
  <c r="C2590" i="1"/>
  <c r="D2590" i="1"/>
  <c r="E2590" i="1"/>
  <c r="H2590" i="1"/>
  <c r="I2590" i="1"/>
  <c r="J2590" i="1"/>
  <c r="K2590" i="1"/>
  <c r="A2591" i="1"/>
  <c r="F2591" i="1" s="1" a="1"/>
  <c r="F2591" i="1" s="1"/>
  <c r="B2591" i="1"/>
  <c r="C2591" i="1"/>
  <c r="D2591" i="1"/>
  <c r="E2591" i="1"/>
  <c r="H2591" i="1"/>
  <c r="I2591" i="1"/>
  <c r="J2591" i="1"/>
  <c r="K2591" i="1"/>
  <c r="A2592" i="1"/>
  <c r="B2592" i="1"/>
  <c r="C2592" i="1"/>
  <c r="D2592" i="1"/>
  <c r="E2592" i="1"/>
  <c r="H2592" i="1"/>
  <c r="I2592" i="1"/>
  <c r="J2592" i="1"/>
  <c r="K2592" i="1"/>
  <c r="A2593" i="1"/>
  <c r="F2593" i="1" s="1" a="1"/>
  <c r="F2593" i="1" s="1"/>
  <c r="B2593" i="1"/>
  <c r="C2593" i="1"/>
  <c r="D2593" i="1"/>
  <c r="E2593" i="1"/>
  <c r="H2593" i="1"/>
  <c r="I2593" i="1"/>
  <c r="J2593" i="1"/>
  <c r="K2593" i="1"/>
  <c r="A2594" i="1"/>
  <c r="F2594" i="1" s="1" a="1"/>
  <c r="F2594" i="1" s="1"/>
  <c r="B2594" i="1"/>
  <c r="C2594" i="1"/>
  <c r="D2594" i="1"/>
  <c r="E2594" i="1"/>
  <c r="G2594" i="1" a="1"/>
  <c r="G2594" i="1" s="1"/>
  <c r="H2594" i="1"/>
  <c r="I2594" i="1"/>
  <c r="J2594" i="1"/>
  <c r="K2594" i="1"/>
  <c r="A2595" i="1"/>
  <c r="F2595" i="1" s="1" a="1"/>
  <c r="F2595" i="1" s="1"/>
  <c r="B2595" i="1"/>
  <c r="C2595" i="1"/>
  <c r="D2595" i="1"/>
  <c r="E2595" i="1"/>
  <c r="H2595" i="1"/>
  <c r="I2595" i="1"/>
  <c r="J2595" i="1"/>
  <c r="K2595" i="1"/>
  <c r="A2596" i="1"/>
  <c r="B2596" i="1"/>
  <c r="C2596" i="1"/>
  <c r="D2596" i="1"/>
  <c r="E2596" i="1"/>
  <c r="H2596" i="1"/>
  <c r="I2596" i="1"/>
  <c r="J2596" i="1"/>
  <c r="K2596" i="1"/>
  <c r="A2597" i="1"/>
  <c r="B2597" i="1"/>
  <c r="C2597" i="1"/>
  <c r="D2597" i="1"/>
  <c r="E2597" i="1"/>
  <c r="H2597" i="1"/>
  <c r="I2597" i="1"/>
  <c r="J2597" i="1"/>
  <c r="K2597" i="1"/>
  <c r="A2598" i="1"/>
  <c r="F2598" i="1" s="1" a="1"/>
  <c r="F2598" i="1" s="1"/>
  <c r="B2598" i="1"/>
  <c r="C2598" i="1"/>
  <c r="D2598" i="1"/>
  <c r="E2598" i="1"/>
  <c r="H2598" i="1"/>
  <c r="I2598" i="1"/>
  <c r="J2598" i="1"/>
  <c r="K2598" i="1"/>
  <c r="A2599" i="1"/>
  <c r="F2599" i="1" s="1" a="1"/>
  <c r="F2599" i="1" s="1"/>
  <c r="B2599" i="1"/>
  <c r="C2599" i="1"/>
  <c r="D2599" i="1"/>
  <c r="E2599" i="1"/>
  <c r="H2599" i="1"/>
  <c r="I2599" i="1"/>
  <c r="J2599" i="1"/>
  <c r="K2599" i="1"/>
  <c r="A2600" i="1"/>
  <c r="F2600" i="1" s="1" a="1"/>
  <c r="F2600" i="1" s="1"/>
  <c r="B2600" i="1"/>
  <c r="C2600" i="1"/>
  <c r="D2600" i="1"/>
  <c r="E2600" i="1"/>
  <c r="H2600" i="1"/>
  <c r="I2600" i="1"/>
  <c r="J2600" i="1"/>
  <c r="K2600" i="1"/>
  <c r="A2531" i="1"/>
  <c r="F2531" i="1" s="1" a="1"/>
  <c r="F2531" i="1" s="1"/>
  <c r="B2531" i="1"/>
  <c r="C2531" i="1"/>
  <c r="D2531" i="1"/>
  <c r="E2531" i="1"/>
  <c r="H2531" i="1"/>
  <c r="I2531" i="1"/>
  <c r="J2531" i="1"/>
  <c r="K2531" i="1"/>
  <c r="A2532" i="1"/>
  <c r="F2532" i="1" s="1" a="1"/>
  <c r="F2532" i="1" s="1"/>
  <c r="B2532" i="1"/>
  <c r="C2532" i="1"/>
  <c r="D2532" i="1"/>
  <c r="E2532" i="1"/>
  <c r="H2532" i="1"/>
  <c r="I2532" i="1"/>
  <c r="J2532" i="1"/>
  <c r="K2532" i="1"/>
  <c r="A2533" i="1"/>
  <c r="F2533" i="1" s="1" a="1"/>
  <c r="F2533" i="1" s="1"/>
  <c r="B2533" i="1"/>
  <c r="C2533" i="1"/>
  <c r="D2533" i="1"/>
  <c r="E2533" i="1"/>
  <c r="H2533" i="1"/>
  <c r="I2533" i="1"/>
  <c r="J2533" i="1"/>
  <c r="K2533" i="1"/>
  <c r="A2534" i="1"/>
  <c r="B2534" i="1"/>
  <c r="C2534" i="1"/>
  <c r="D2534" i="1"/>
  <c r="E2534" i="1"/>
  <c r="H2534" i="1"/>
  <c r="I2534" i="1"/>
  <c r="J2534" i="1"/>
  <c r="K2534" i="1"/>
  <c r="A2535" i="1"/>
  <c r="B2535" i="1"/>
  <c r="C2535" i="1"/>
  <c r="D2535" i="1"/>
  <c r="E2535" i="1"/>
  <c r="H2535" i="1"/>
  <c r="I2535" i="1"/>
  <c r="J2535" i="1"/>
  <c r="K2535" i="1"/>
  <c r="A2605" i="1"/>
  <c r="B2605" i="1"/>
  <c r="C2605" i="1"/>
  <c r="D2605" i="1"/>
  <c r="E2605" i="1"/>
  <c r="F2605" i="1" a="1"/>
  <c r="F2605" i="1" s="1"/>
  <c r="G2605" i="1" a="1"/>
  <c r="G2605" i="1" s="1"/>
  <c r="H2605" i="1"/>
  <c r="I2605" i="1"/>
  <c r="J2605" i="1"/>
  <c r="K2605" i="1"/>
  <c r="A2606" i="1"/>
  <c r="F2606" i="1" s="1" a="1"/>
  <c r="F2606" i="1" s="1"/>
  <c r="B2606" i="1"/>
  <c r="C2606" i="1"/>
  <c r="D2606" i="1"/>
  <c r="E2606" i="1"/>
  <c r="H2606" i="1"/>
  <c r="I2606" i="1"/>
  <c r="J2606" i="1"/>
  <c r="K2606" i="1"/>
  <c r="A2607" i="1"/>
  <c r="F2607" i="1" s="1" a="1"/>
  <c r="F2607" i="1" s="1"/>
  <c r="B2607" i="1"/>
  <c r="C2607" i="1"/>
  <c r="D2607" i="1"/>
  <c r="E2607" i="1"/>
  <c r="H2607" i="1"/>
  <c r="I2607" i="1"/>
  <c r="J2607" i="1"/>
  <c r="K2607" i="1"/>
  <c r="A2662" i="1"/>
  <c r="F2662" i="1" s="1" a="1"/>
  <c r="F2662" i="1" s="1"/>
  <c r="B2662" i="1"/>
  <c r="C2662" i="1"/>
  <c r="D2662" i="1"/>
  <c r="E2662" i="1"/>
  <c r="H2662" i="1"/>
  <c r="I2662" i="1"/>
  <c r="J2662" i="1"/>
  <c r="K2662" i="1"/>
  <c r="A2663" i="1"/>
  <c r="F2663" i="1" s="1" a="1"/>
  <c r="F2663" i="1" s="1"/>
  <c r="B2663" i="1"/>
  <c r="C2663" i="1"/>
  <c r="D2663" i="1"/>
  <c r="E2663" i="1"/>
  <c r="G2663" i="1" a="1"/>
  <c r="G2663" i="1" s="1"/>
  <c r="H2663" i="1"/>
  <c r="I2663" i="1"/>
  <c r="J2663" i="1"/>
  <c r="K2663" i="1"/>
  <c r="A2664" i="1"/>
  <c r="F2664" i="1" s="1" a="1"/>
  <c r="F2664" i="1" s="1"/>
  <c r="B2664" i="1"/>
  <c r="C2664" i="1"/>
  <c r="D2664" i="1"/>
  <c r="E2664" i="1"/>
  <c r="H2664" i="1"/>
  <c r="I2664" i="1"/>
  <c r="J2664" i="1"/>
  <c r="K2664" i="1"/>
  <c r="A2601" i="1"/>
  <c r="B2601" i="1"/>
  <c r="C2601" i="1"/>
  <c r="D2601" i="1"/>
  <c r="E2601" i="1"/>
  <c r="H2601" i="1"/>
  <c r="I2601" i="1"/>
  <c r="J2601" i="1"/>
  <c r="K2601" i="1"/>
  <c r="A2602" i="1"/>
  <c r="B2602" i="1"/>
  <c r="C2602" i="1"/>
  <c r="D2602" i="1"/>
  <c r="E2602" i="1"/>
  <c r="H2602" i="1"/>
  <c r="I2602" i="1"/>
  <c r="J2602" i="1"/>
  <c r="K2602" i="1"/>
  <c r="A2603" i="1"/>
  <c r="F2603" i="1" s="1" a="1"/>
  <c r="F2603" i="1" s="1"/>
  <c r="B2603" i="1"/>
  <c r="C2603" i="1"/>
  <c r="D2603" i="1"/>
  <c r="E2603" i="1"/>
  <c r="H2603" i="1"/>
  <c r="I2603" i="1"/>
  <c r="J2603" i="1"/>
  <c r="K2603" i="1"/>
  <c r="A2604" i="1"/>
  <c r="F2604" i="1" s="1" a="1"/>
  <c r="F2604" i="1" s="1"/>
  <c r="B2604" i="1"/>
  <c r="C2604" i="1"/>
  <c r="D2604" i="1"/>
  <c r="E2604" i="1"/>
  <c r="H2604" i="1"/>
  <c r="I2604" i="1"/>
  <c r="J2604" i="1"/>
  <c r="K2604" i="1"/>
  <c r="A2619" i="1"/>
  <c r="F2619" i="1" s="1" a="1"/>
  <c r="F2619" i="1" s="1"/>
  <c r="B2619" i="1"/>
  <c r="C2619" i="1"/>
  <c r="D2619" i="1"/>
  <c r="E2619" i="1"/>
  <c r="G2619" i="1" a="1"/>
  <c r="G2619" i="1" s="1"/>
  <c r="H2619" i="1"/>
  <c r="I2619" i="1"/>
  <c r="J2619" i="1"/>
  <c r="K2619" i="1"/>
  <c r="A2544" i="1"/>
  <c r="F2544" i="1" s="1" a="1"/>
  <c r="F2544" i="1" s="1"/>
  <c r="B2544" i="1"/>
  <c r="C2544" i="1"/>
  <c r="D2544" i="1"/>
  <c r="E2544" i="1"/>
  <c r="H2544" i="1"/>
  <c r="I2544" i="1"/>
  <c r="J2544" i="1"/>
  <c r="K2544" i="1"/>
  <c r="A2545" i="1"/>
  <c r="F2545" i="1" s="1" a="1"/>
  <c r="F2545" i="1" s="1"/>
  <c r="B2545" i="1"/>
  <c r="C2545" i="1"/>
  <c r="D2545" i="1"/>
  <c r="E2545" i="1"/>
  <c r="H2545" i="1"/>
  <c r="I2545" i="1"/>
  <c r="J2545" i="1"/>
  <c r="K2545" i="1"/>
  <c r="A2546" i="1"/>
  <c r="F2546" i="1" s="1" a="1"/>
  <c r="F2546" i="1" s="1"/>
  <c r="B2546" i="1"/>
  <c r="C2546" i="1"/>
  <c r="D2546" i="1"/>
  <c r="E2546" i="1"/>
  <c r="H2546" i="1"/>
  <c r="I2546" i="1"/>
  <c r="J2546" i="1"/>
  <c r="K2546" i="1"/>
  <c r="A2547" i="1"/>
  <c r="B2547" i="1"/>
  <c r="C2547" i="1"/>
  <c r="D2547" i="1"/>
  <c r="E2547" i="1"/>
  <c r="H2547" i="1"/>
  <c r="I2547" i="1"/>
  <c r="J2547" i="1"/>
  <c r="K2547" i="1"/>
  <c r="A2548" i="1"/>
  <c r="F2548" i="1" s="1" a="1"/>
  <c r="F2548" i="1" s="1"/>
  <c r="B2548" i="1"/>
  <c r="C2548" i="1"/>
  <c r="D2548" i="1"/>
  <c r="E2548" i="1"/>
  <c r="H2548" i="1"/>
  <c r="I2548" i="1"/>
  <c r="J2548" i="1"/>
  <c r="K2548" i="1"/>
  <c r="A2549" i="1"/>
  <c r="F2549" i="1" s="1" a="1"/>
  <c r="F2549" i="1" s="1"/>
  <c r="B2549" i="1"/>
  <c r="C2549" i="1"/>
  <c r="D2549" i="1"/>
  <c r="E2549" i="1"/>
  <c r="H2549" i="1"/>
  <c r="I2549" i="1"/>
  <c r="J2549" i="1"/>
  <c r="K2549" i="1"/>
  <c r="A2519" i="1"/>
  <c r="F2519" i="1" s="1" a="1"/>
  <c r="F2519" i="1" s="1"/>
  <c r="B2519" i="1"/>
  <c r="C2519" i="1"/>
  <c r="D2519" i="1"/>
  <c r="E2519" i="1"/>
  <c r="G2519" i="1" a="1"/>
  <c r="G2519" i="1" s="1"/>
  <c r="H2519" i="1"/>
  <c r="I2519" i="1"/>
  <c r="J2519" i="1"/>
  <c r="K2519" i="1"/>
  <c r="A2520" i="1"/>
  <c r="F2520" i="1" s="1" a="1"/>
  <c r="F2520" i="1" s="1"/>
  <c r="B2520" i="1"/>
  <c r="C2520" i="1"/>
  <c r="D2520" i="1"/>
  <c r="E2520" i="1"/>
  <c r="H2520" i="1"/>
  <c r="I2520" i="1"/>
  <c r="J2520" i="1"/>
  <c r="K2520" i="1"/>
  <c r="A2521" i="1"/>
  <c r="F2521" i="1" s="1" a="1"/>
  <c r="F2521" i="1" s="1"/>
  <c r="B2521" i="1"/>
  <c r="C2521" i="1"/>
  <c r="D2521" i="1"/>
  <c r="E2521" i="1"/>
  <c r="H2521" i="1"/>
  <c r="I2521" i="1"/>
  <c r="J2521" i="1"/>
  <c r="K2521" i="1"/>
  <c r="A2614" i="1"/>
  <c r="B2614" i="1"/>
  <c r="C2614" i="1"/>
  <c r="D2614" i="1"/>
  <c r="E2614" i="1"/>
  <c r="H2614" i="1"/>
  <c r="I2614" i="1"/>
  <c r="J2614" i="1"/>
  <c r="K2614" i="1"/>
  <c r="A2615" i="1"/>
  <c r="F2615" i="1" s="1" a="1"/>
  <c r="F2615" i="1" s="1"/>
  <c r="B2615" i="1"/>
  <c r="C2615" i="1"/>
  <c r="D2615" i="1"/>
  <c r="E2615" i="1"/>
  <c r="G2615" i="1" a="1"/>
  <c r="G2615" i="1" s="1"/>
  <c r="H2615" i="1"/>
  <c r="I2615" i="1"/>
  <c r="J2615" i="1"/>
  <c r="K2615" i="1"/>
  <c r="A2616" i="1"/>
  <c r="B2616" i="1"/>
  <c r="C2616" i="1"/>
  <c r="D2616" i="1"/>
  <c r="E2616" i="1"/>
  <c r="H2616" i="1"/>
  <c r="I2616" i="1"/>
  <c r="J2616" i="1"/>
  <c r="K2616" i="1"/>
  <c r="A2653" i="1"/>
  <c r="B2653" i="1"/>
  <c r="C2653" i="1"/>
  <c r="D2653" i="1"/>
  <c r="E2653" i="1"/>
  <c r="H2653" i="1"/>
  <c r="I2653" i="1"/>
  <c r="J2653" i="1"/>
  <c r="K2653" i="1"/>
  <c r="A2654" i="1"/>
  <c r="F2654" i="1" s="1" a="1"/>
  <c r="F2654" i="1" s="1"/>
  <c r="B2654" i="1"/>
  <c r="C2654" i="1"/>
  <c r="D2654" i="1"/>
  <c r="E2654" i="1"/>
  <c r="H2654" i="1"/>
  <c r="I2654" i="1"/>
  <c r="J2654" i="1"/>
  <c r="K2654" i="1"/>
  <c r="A2655" i="1"/>
  <c r="F2655" i="1" s="1" a="1"/>
  <c r="F2655" i="1" s="1"/>
  <c r="B2655" i="1"/>
  <c r="C2655" i="1"/>
  <c r="D2655" i="1"/>
  <c r="E2655" i="1"/>
  <c r="H2655" i="1"/>
  <c r="I2655" i="1"/>
  <c r="J2655" i="1"/>
  <c r="K2655" i="1"/>
  <c r="A2656" i="1"/>
  <c r="B2656" i="1"/>
  <c r="C2656" i="1"/>
  <c r="D2656" i="1"/>
  <c r="E2656" i="1"/>
  <c r="H2656" i="1"/>
  <c r="I2656" i="1"/>
  <c r="J2656" i="1"/>
  <c r="K2656" i="1"/>
  <c r="A2508" i="1"/>
  <c r="F2508" i="1" s="1" a="1"/>
  <c r="F2508" i="1" s="1"/>
  <c r="B2508" i="1"/>
  <c r="C2508" i="1"/>
  <c r="D2508" i="1"/>
  <c r="E2508" i="1"/>
  <c r="H2508" i="1"/>
  <c r="I2508" i="1"/>
  <c r="J2508" i="1"/>
  <c r="K2508" i="1"/>
  <c r="A2509" i="1"/>
  <c r="G2509" i="1" s="1" a="1"/>
  <c r="G2509" i="1" s="1"/>
  <c r="B2509" i="1"/>
  <c r="C2509" i="1"/>
  <c r="D2509" i="1"/>
  <c r="E2509" i="1"/>
  <c r="F2509" i="1" a="1"/>
  <c r="F2509" i="1" s="1"/>
  <c r="H2509" i="1"/>
  <c r="I2509" i="1"/>
  <c r="J2509" i="1"/>
  <c r="K2509" i="1"/>
  <c r="A2510" i="1"/>
  <c r="F2510" i="1" s="1" a="1"/>
  <c r="F2510" i="1" s="1"/>
  <c r="B2510" i="1"/>
  <c r="C2510" i="1"/>
  <c r="D2510" i="1"/>
  <c r="E2510" i="1"/>
  <c r="H2510" i="1"/>
  <c r="I2510" i="1"/>
  <c r="J2510" i="1"/>
  <c r="K2510" i="1"/>
  <c r="A2617" i="1"/>
  <c r="B2617" i="1"/>
  <c r="C2617" i="1"/>
  <c r="D2617" i="1"/>
  <c r="E2617" i="1"/>
  <c r="H2617" i="1"/>
  <c r="I2617" i="1"/>
  <c r="J2617" i="1"/>
  <c r="K2617" i="1"/>
  <c r="A2618" i="1"/>
  <c r="B2618" i="1"/>
  <c r="C2618" i="1"/>
  <c r="D2618" i="1"/>
  <c r="E2618" i="1"/>
  <c r="H2618" i="1"/>
  <c r="I2618" i="1"/>
  <c r="J2618" i="1"/>
  <c r="K2618" i="1"/>
  <c r="A2630" i="1"/>
  <c r="F2630" i="1" s="1" a="1"/>
  <c r="F2630" i="1" s="1"/>
  <c r="B2630" i="1"/>
  <c r="C2630" i="1"/>
  <c r="D2630" i="1"/>
  <c r="E2630" i="1"/>
  <c r="H2630" i="1"/>
  <c r="I2630" i="1"/>
  <c r="J2630" i="1"/>
  <c r="K2630" i="1"/>
  <c r="A2631" i="1"/>
  <c r="F2631" i="1" s="1" a="1"/>
  <c r="F2631" i="1" s="1"/>
  <c r="B2631" i="1"/>
  <c r="C2631" i="1"/>
  <c r="D2631" i="1"/>
  <c r="E2631" i="1"/>
  <c r="H2631" i="1"/>
  <c r="I2631" i="1"/>
  <c r="J2631" i="1"/>
  <c r="K2631" i="1"/>
  <c r="A2632" i="1"/>
  <c r="B2632" i="1"/>
  <c r="C2632" i="1"/>
  <c r="D2632" i="1"/>
  <c r="E2632" i="1"/>
  <c r="H2632" i="1"/>
  <c r="I2632" i="1"/>
  <c r="J2632" i="1"/>
  <c r="K2632" i="1"/>
  <c r="A2633" i="1"/>
  <c r="F2633" i="1" s="1" a="1"/>
  <c r="F2633" i="1" s="1"/>
  <c r="B2633" i="1"/>
  <c r="C2633" i="1"/>
  <c r="D2633" i="1"/>
  <c r="E2633" i="1"/>
  <c r="H2633" i="1"/>
  <c r="I2633" i="1"/>
  <c r="J2633" i="1"/>
  <c r="K2633" i="1"/>
  <c r="A2612" i="1"/>
  <c r="F2612" i="1" s="1" a="1"/>
  <c r="F2612" i="1" s="1"/>
  <c r="B2612" i="1"/>
  <c r="C2612" i="1"/>
  <c r="D2612" i="1"/>
  <c r="E2612" i="1"/>
  <c r="H2612" i="1"/>
  <c r="I2612" i="1"/>
  <c r="J2612" i="1"/>
  <c r="K2612" i="1"/>
  <c r="A2613" i="1"/>
  <c r="F2613" i="1" s="1" a="1"/>
  <c r="F2613" i="1" s="1"/>
  <c r="B2613" i="1"/>
  <c r="C2613" i="1"/>
  <c r="D2613" i="1"/>
  <c r="E2613" i="1"/>
  <c r="H2613" i="1"/>
  <c r="I2613" i="1"/>
  <c r="J2613" i="1"/>
  <c r="K2613" i="1"/>
  <c r="A2629" i="1"/>
  <c r="B2629" i="1"/>
  <c r="C2629" i="1"/>
  <c r="D2629" i="1"/>
  <c r="E2629" i="1"/>
  <c r="H2629" i="1"/>
  <c r="I2629" i="1"/>
  <c r="J2629" i="1"/>
  <c r="K2629" i="1"/>
  <c r="A2652" i="1"/>
  <c r="B2652" i="1"/>
  <c r="C2652" i="1"/>
  <c r="D2652" i="1"/>
  <c r="E2652" i="1"/>
  <c r="H2652" i="1"/>
  <c r="I2652" i="1"/>
  <c r="J2652" i="1"/>
  <c r="K2652" i="1"/>
  <c r="A2543" i="1"/>
  <c r="G2543" i="1" s="1" a="1"/>
  <c r="G2543" i="1" s="1"/>
  <c r="B2543" i="1"/>
  <c r="C2543" i="1"/>
  <c r="D2543" i="1"/>
  <c r="E2543" i="1"/>
  <c r="F2543" i="1" a="1"/>
  <c r="F2543" i="1" s="1"/>
  <c r="H2543" i="1"/>
  <c r="I2543" i="1"/>
  <c r="J2543" i="1"/>
  <c r="K2543" i="1"/>
  <c r="A2622" i="1"/>
  <c r="F2622" i="1" s="1" a="1"/>
  <c r="F2622" i="1" s="1"/>
  <c r="B2622" i="1"/>
  <c r="C2622" i="1"/>
  <c r="D2622" i="1"/>
  <c r="E2622" i="1"/>
  <c r="H2622" i="1"/>
  <c r="I2622" i="1"/>
  <c r="J2622" i="1"/>
  <c r="K2622" i="1"/>
  <c r="A2552" i="1"/>
  <c r="F2552" i="1" s="1" a="1"/>
  <c r="F2552" i="1" s="1"/>
  <c r="B2552" i="1"/>
  <c r="C2552" i="1"/>
  <c r="D2552" i="1"/>
  <c r="E2552" i="1"/>
  <c r="H2552" i="1"/>
  <c r="I2552" i="1"/>
  <c r="J2552" i="1"/>
  <c r="K2552" i="1"/>
  <c r="A2553" i="1"/>
  <c r="F2553" i="1" s="1" a="1"/>
  <c r="F2553" i="1" s="1"/>
  <c r="B2553" i="1"/>
  <c r="C2553" i="1"/>
  <c r="D2553" i="1"/>
  <c r="E2553" i="1"/>
  <c r="H2553" i="1"/>
  <c r="I2553" i="1"/>
  <c r="J2553" i="1"/>
  <c r="K2553" i="1"/>
  <c r="A2581" i="1"/>
  <c r="G2581" i="1" s="1" a="1"/>
  <c r="G2581" i="1" s="1"/>
  <c r="B2581" i="1"/>
  <c r="C2581" i="1"/>
  <c r="D2581" i="1"/>
  <c r="E2581" i="1"/>
  <c r="F2581" i="1" a="1"/>
  <c r="F2581" i="1" s="1"/>
  <c r="H2581" i="1"/>
  <c r="I2581" i="1"/>
  <c r="J2581" i="1"/>
  <c r="K2581" i="1"/>
  <c r="A2634" i="1"/>
  <c r="F2634" i="1" s="1" a="1"/>
  <c r="F2634" i="1" s="1"/>
  <c r="B2634" i="1"/>
  <c r="C2634" i="1"/>
  <c r="D2634" i="1"/>
  <c r="E2634" i="1"/>
  <c r="H2634" i="1"/>
  <c r="I2634" i="1"/>
  <c r="J2634" i="1"/>
  <c r="K2634" i="1"/>
  <c r="A2635" i="1"/>
  <c r="B2635" i="1"/>
  <c r="C2635" i="1"/>
  <c r="D2635" i="1"/>
  <c r="E2635" i="1"/>
  <c r="H2635" i="1"/>
  <c r="I2635" i="1"/>
  <c r="J2635" i="1"/>
  <c r="K2635" i="1"/>
  <c r="A2636" i="1"/>
  <c r="B2636" i="1"/>
  <c r="C2636" i="1"/>
  <c r="D2636" i="1"/>
  <c r="E2636" i="1"/>
  <c r="H2636" i="1"/>
  <c r="I2636" i="1"/>
  <c r="J2636" i="1"/>
  <c r="K2636" i="1"/>
  <c r="A2637" i="1"/>
  <c r="G2637" i="1" s="1" a="1"/>
  <c r="G2637" i="1" s="1"/>
  <c r="B2637" i="1"/>
  <c r="C2637" i="1"/>
  <c r="D2637" i="1"/>
  <c r="E2637" i="1"/>
  <c r="F2637" i="1" a="1"/>
  <c r="F2637" i="1" s="1"/>
  <c r="H2637" i="1"/>
  <c r="I2637" i="1"/>
  <c r="J2637" i="1"/>
  <c r="K2637" i="1"/>
  <c r="A2638" i="1"/>
  <c r="F2638" i="1" s="1" a="1"/>
  <c r="F2638" i="1" s="1"/>
  <c r="B2638" i="1"/>
  <c r="C2638" i="1"/>
  <c r="D2638" i="1"/>
  <c r="E2638" i="1"/>
  <c r="H2638" i="1"/>
  <c r="I2638" i="1"/>
  <c r="J2638" i="1"/>
  <c r="K2638" i="1"/>
  <c r="A2657" i="1"/>
  <c r="F2657" i="1" s="1" a="1"/>
  <c r="F2657" i="1" s="1"/>
  <c r="B2657" i="1"/>
  <c r="C2657" i="1"/>
  <c r="D2657" i="1"/>
  <c r="E2657" i="1"/>
  <c r="H2657" i="1"/>
  <c r="I2657" i="1"/>
  <c r="J2657" i="1"/>
  <c r="K2657" i="1"/>
  <c r="A2658" i="1"/>
  <c r="F2658" i="1" s="1" a="1"/>
  <c r="F2658" i="1" s="1"/>
  <c r="B2658" i="1"/>
  <c r="C2658" i="1"/>
  <c r="D2658" i="1"/>
  <c r="E2658" i="1"/>
  <c r="H2658" i="1"/>
  <c r="I2658" i="1"/>
  <c r="J2658" i="1"/>
  <c r="K2658" i="1"/>
  <c r="A2659" i="1"/>
  <c r="F2659" i="1" s="1" a="1"/>
  <c r="F2659" i="1" s="1"/>
  <c r="B2659" i="1"/>
  <c r="C2659" i="1"/>
  <c r="D2659" i="1"/>
  <c r="E2659" i="1"/>
  <c r="H2659" i="1"/>
  <c r="I2659" i="1"/>
  <c r="J2659" i="1"/>
  <c r="K2659" i="1"/>
  <c r="A2660" i="1"/>
  <c r="F2660" i="1" s="1" a="1"/>
  <c r="F2660" i="1" s="1"/>
  <c r="B2660" i="1"/>
  <c r="C2660" i="1"/>
  <c r="D2660" i="1"/>
  <c r="E2660" i="1"/>
  <c r="H2660" i="1"/>
  <c r="I2660" i="1"/>
  <c r="J2660" i="1"/>
  <c r="K2660" i="1"/>
  <c r="A2661" i="1"/>
  <c r="B2661" i="1"/>
  <c r="C2661" i="1"/>
  <c r="D2661" i="1"/>
  <c r="E2661" i="1"/>
  <c r="H2661" i="1"/>
  <c r="I2661" i="1"/>
  <c r="J2661" i="1"/>
  <c r="K2661" i="1"/>
  <c r="G2660" i="1" l="1" a="1"/>
  <c r="G2660" i="1" s="1"/>
  <c r="G2611" i="1" a="1"/>
  <c r="G2611" i="1" s="1"/>
  <c r="F2527" i="1" a="1"/>
  <c r="F2527" i="1" s="1"/>
  <c r="G2306" i="1" a="1"/>
  <c r="G2306" i="1" s="1"/>
  <c r="F1767" i="1" a="1"/>
  <c r="F1767" i="1" s="1"/>
  <c r="F2157" i="1" a="1"/>
  <c r="F2157" i="1" s="1"/>
  <c r="G2152" i="1" a="1"/>
  <c r="G2152" i="1" s="1"/>
  <c r="F2069" i="1" a="1"/>
  <c r="F2069" i="1" s="1"/>
  <c r="G2015" i="1" a="1"/>
  <c r="G2015" i="1" s="1"/>
  <c r="G1113" i="1" a="1"/>
  <c r="G1113" i="1" s="1"/>
  <c r="G1792" i="1" a="1"/>
  <c r="G1792" i="1" s="1"/>
  <c r="G1633" i="1" a="1"/>
  <c r="G1633" i="1" s="1"/>
  <c r="G1618" i="1" a="1"/>
  <c r="G1618" i="1" s="1"/>
  <c r="F1587" i="1" a="1"/>
  <c r="F1587" i="1" s="1"/>
  <c r="G1510" i="1" a="1"/>
  <c r="G1510" i="1" s="1"/>
  <c r="F1542" i="1" a="1"/>
  <c r="F1542" i="1" s="1"/>
  <c r="G216" i="1" a="1"/>
  <c r="G216" i="1" s="1"/>
  <c r="F1330" i="1" a="1"/>
  <c r="F1330" i="1" s="1"/>
  <c r="G1301" i="1" a="1"/>
  <c r="G1301" i="1" s="1"/>
  <c r="G1250" i="1" a="1"/>
  <c r="G1250" i="1" s="1"/>
  <c r="F1177" i="1" a="1"/>
  <c r="F1177" i="1" s="1"/>
  <c r="F1149" i="1" a="1"/>
  <c r="F1149" i="1" s="1"/>
  <c r="F1143" i="1" a="1"/>
  <c r="F1143" i="1" s="1"/>
  <c r="G1142" i="1" a="1"/>
  <c r="G1142" i="1" s="1"/>
  <c r="F1132" i="1" a="1"/>
  <c r="F1132" i="1" s="1"/>
  <c r="G1082" i="1" a="1"/>
  <c r="G1082" i="1" s="1"/>
  <c r="G1069" i="1" a="1"/>
  <c r="G1069" i="1" s="1"/>
  <c r="G999" i="1" a="1"/>
  <c r="G999" i="1" s="1"/>
  <c r="F1015" i="1" a="1"/>
  <c r="F1015" i="1" s="1"/>
  <c r="G862" i="1" a="1"/>
  <c r="G862" i="1" s="1"/>
  <c r="G822" i="1" a="1"/>
  <c r="G822" i="1" s="1"/>
  <c r="F455" i="1" a="1"/>
  <c r="F455" i="1" s="1"/>
  <c r="F377" i="1" a="1"/>
  <c r="F377" i="1" s="1"/>
  <c r="G345" i="1" a="1"/>
  <c r="G345" i="1" s="1"/>
  <c r="G295" i="1" a="1"/>
  <c r="G295" i="1" s="1"/>
  <c r="G276" i="1" a="1"/>
  <c r="G276" i="1" s="1"/>
  <c r="F1377" i="1" a="1"/>
  <c r="F1377" i="1" s="1"/>
  <c r="G150" i="1" a="1"/>
  <c r="G150" i="1" s="1"/>
  <c r="F502" i="1" a="1"/>
  <c r="F502" i="1" s="1"/>
  <c r="G2556" i="1" a="1"/>
  <c r="G2556" i="1" s="1"/>
  <c r="G2665" i="1" a="1"/>
  <c r="G2665" i="1" s="1"/>
  <c r="G2250" i="1" a="1"/>
  <c r="G2250" i="1" s="1"/>
  <c r="G1492" i="1" a="1"/>
  <c r="G1492" i="1" s="1"/>
  <c r="F1410" i="1" a="1"/>
  <c r="F1410" i="1" s="1"/>
  <c r="F1268" i="1" a="1"/>
  <c r="F1268" i="1" s="1"/>
  <c r="G1192" i="1" a="1"/>
  <c r="G1192" i="1" s="1"/>
  <c r="G1141" i="1" a="1"/>
  <c r="G1141" i="1" s="1"/>
  <c r="F1594" i="1" a="1"/>
  <c r="F1594" i="1" s="1"/>
  <c r="G2630" i="1" a="1"/>
  <c r="G2630" i="1" s="1"/>
  <c r="F2322" i="1" a="1"/>
  <c r="F2322" i="1" s="1"/>
  <c r="G2134" i="1" a="1"/>
  <c r="G2134" i="1" s="1"/>
  <c r="G2032" i="1" a="1"/>
  <c r="G2032" i="1" s="1"/>
  <c r="G1655" i="1" a="1"/>
  <c r="G1655" i="1" s="1"/>
  <c r="F667" i="1" a="1"/>
  <c r="F667" i="1" s="1"/>
  <c r="G1615" i="1" a="1"/>
  <c r="G1615" i="1" s="1"/>
  <c r="G1474" i="1" a="1"/>
  <c r="G1474" i="1" s="1"/>
  <c r="F323" i="1" a="1"/>
  <c r="F323" i="1" s="1"/>
  <c r="F1236" i="1" a="1"/>
  <c r="F1236" i="1" s="1"/>
  <c r="F170" i="1" a="1"/>
  <c r="F170" i="1" s="1"/>
  <c r="F1141" i="1" a="1"/>
  <c r="F1141" i="1" s="1"/>
  <c r="F982" i="1" a="1"/>
  <c r="F982" i="1" s="1"/>
  <c r="G848" i="1" a="1"/>
  <c r="G848" i="1" s="1"/>
  <c r="G788" i="1" a="1"/>
  <c r="G788" i="1" s="1"/>
  <c r="G1520" i="1" a="1"/>
  <c r="G1520" i="1" s="1"/>
  <c r="G2153" i="1" a="1"/>
  <c r="G2153" i="1" s="1"/>
  <c r="G259" i="1" a="1"/>
  <c r="G259" i="1" s="1"/>
  <c r="F1146" i="1" a="1"/>
  <c r="F1146" i="1" s="1"/>
  <c r="G595" i="1" a="1"/>
  <c r="G595" i="1" s="1"/>
  <c r="G374" i="1" a="1"/>
  <c r="G374" i="1" s="1"/>
  <c r="G348" i="1" a="1"/>
  <c r="G348" i="1" s="1"/>
  <c r="G592" i="1" a="1"/>
  <c r="G592" i="1" s="1"/>
  <c r="G142" i="1" a="1"/>
  <c r="G142" i="1" s="1"/>
  <c r="G2023" i="1" a="1"/>
  <c r="G2023" i="1" s="1"/>
  <c r="G1866" i="1" a="1"/>
  <c r="G1866" i="1" s="1"/>
  <c r="G1821" i="1" a="1"/>
  <c r="G1821" i="1" s="1"/>
  <c r="F577" i="1" a="1"/>
  <c r="F577" i="1" s="1"/>
  <c r="F183" i="1" a="1"/>
  <c r="F183" i="1" s="1"/>
  <c r="G2550" i="1" a="1"/>
  <c r="G2550" i="1" s="1"/>
  <c r="F1366" i="1" a="1"/>
  <c r="F1366" i="1" s="1"/>
  <c r="F2089" i="1" a="1"/>
  <c r="F2089" i="1" s="1"/>
  <c r="G771" i="1" a="1"/>
  <c r="G771" i="1" s="1"/>
  <c r="G766" i="1" a="1"/>
  <c r="G766" i="1" s="1"/>
  <c r="F1544" i="1" a="1"/>
  <c r="F1544" i="1" s="1"/>
  <c r="G1117" i="1" a="1"/>
  <c r="G1117" i="1" s="1"/>
  <c r="G1005" i="1" a="1"/>
  <c r="G1005" i="1" s="1"/>
  <c r="F968" i="1" a="1"/>
  <c r="F968" i="1" s="1"/>
  <c r="F850" i="1" a="1"/>
  <c r="F850" i="1" s="1"/>
  <c r="G705" i="1" a="1"/>
  <c r="G705" i="1" s="1"/>
  <c r="G649" i="1" a="1"/>
  <c r="G649" i="1" s="1"/>
  <c r="G597" i="1" a="1"/>
  <c r="G597" i="1" s="1"/>
  <c r="F554" i="1" a="1"/>
  <c r="F554" i="1" s="1"/>
  <c r="G533" i="1" a="1"/>
  <c r="G533" i="1" s="1"/>
  <c r="G487" i="1" a="1"/>
  <c r="G487" i="1" s="1"/>
  <c r="F290" i="1" a="1"/>
  <c r="F290" i="1" s="1"/>
  <c r="F232" i="1" a="1"/>
  <c r="F232" i="1" s="1"/>
  <c r="F1768" i="1" a="1"/>
  <c r="F1768" i="1" s="1"/>
  <c r="F1826" i="1" a="1"/>
  <c r="F1826" i="1" s="1"/>
  <c r="F1028" i="1" a="1"/>
  <c r="F1028" i="1" s="1"/>
  <c r="G772" i="1" a="1"/>
  <c r="G772" i="1" s="1"/>
  <c r="G1663" i="1" a="1"/>
  <c r="G1663" i="1" s="1"/>
  <c r="F1510" i="1" a="1"/>
  <c r="F1510" i="1" s="1"/>
  <c r="F1590" i="1" a="1"/>
  <c r="F1590" i="1" s="1"/>
  <c r="F1557" i="1" a="1"/>
  <c r="F1557" i="1" s="1"/>
  <c r="G1675" i="1" a="1"/>
  <c r="G1675" i="1" s="1"/>
  <c r="F1352" i="1" a="1"/>
  <c r="F1352" i="1" s="1"/>
  <c r="G1265" i="1" a="1"/>
  <c r="G1265" i="1" s="1"/>
  <c r="F1252" i="1" a="1"/>
  <c r="F1252" i="1" s="1"/>
  <c r="F1231" i="1" a="1"/>
  <c r="F1231" i="1" s="1"/>
  <c r="F1225" i="1" a="1"/>
  <c r="F1225" i="1" s="1"/>
  <c r="G1061" i="1" a="1"/>
  <c r="G1061" i="1" s="1"/>
  <c r="F1047" i="1" a="1"/>
  <c r="F1047" i="1" s="1"/>
  <c r="G944" i="1" a="1"/>
  <c r="G944" i="1" s="1"/>
  <c r="G975" i="1" a="1"/>
  <c r="G975" i="1" s="1"/>
  <c r="G825" i="1" a="1"/>
  <c r="G825" i="1" s="1"/>
  <c r="G698" i="1" a="1"/>
  <c r="G698" i="1" s="1"/>
  <c r="F657" i="1" a="1"/>
  <c r="F657" i="1" s="1"/>
  <c r="F499" i="1" a="1"/>
  <c r="F499" i="1" s="1"/>
  <c r="G496" i="1" a="1"/>
  <c r="G496" i="1" s="1"/>
  <c r="G1279" i="1" a="1"/>
  <c r="G1279" i="1" s="1"/>
  <c r="G1272" i="1" a="1"/>
  <c r="G1272" i="1" s="1"/>
  <c r="G1376" i="1" a="1"/>
  <c r="G1376" i="1" s="1"/>
  <c r="G197" i="1" a="1"/>
  <c r="G197" i="1" s="1"/>
  <c r="G203" i="1" a="1"/>
  <c r="G203" i="1" s="1"/>
  <c r="G163" i="1" a="1"/>
  <c r="G163" i="1" s="1"/>
  <c r="F156" i="1" a="1"/>
  <c r="F156" i="1" s="1"/>
  <c r="G1120" i="1" a="1"/>
  <c r="G1120" i="1" s="1"/>
  <c r="G1928" i="1" a="1"/>
  <c r="G1928" i="1" s="1"/>
  <c r="G2659" i="1" a="1"/>
  <c r="G2659" i="1" s="1"/>
  <c r="G2643" i="1" a="1"/>
  <c r="G2643" i="1" s="1"/>
  <c r="G2569" i="1" a="1"/>
  <c r="G2569" i="1" s="1"/>
  <c r="G1568" i="1" a="1"/>
  <c r="G1568" i="1" s="1"/>
  <c r="G1289" i="1" a="1"/>
  <c r="G1289" i="1" s="1"/>
  <c r="G1268" i="1" a="1"/>
  <c r="G1268" i="1" s="1"/>
  <c r="F49" i="1" a="1"/>
  <c r="F49" i="1" s="1"/>
  <c r="G598" i="1" a="1"/>
  <c r="G598" i="1" s="1"/>
  <c r="G1393" i="1" a="1"/>
  <c r="G1393" i="1" s="1"/>
  <c r="G1945" i="1" a="1"/>
  <c r="G1945" i="1" s="1"/>
  <c r="F328" i="1" a="1"/>
  <c r="F328" i="1" s="1"/>
  <c r="G1595" i="1" a="1"/>
  <c r="G1595" i="1" s="1"/>
  <c r="F1530" i="1" a="1"/>
  <c r="F1530" i="1" s="1"/>
  <c r="G135" i="1" a="1"/>
  <c r="G135" i="1" s="1"/>
  <c r="G1230" i="1" a="1"/>
  <c r="G1230" i="1" s="1"/>
  <c r="F1137" i="1" a="1"/>
  <c r="F1137" i="1" s="1"/>
  <c r="G1123" i="1" a="1"/>
  <c r="G1123" i="1" s="1"/>
  <c r="G1354" i="1" a="1"/>
  <c r="G1354" i="1" s="1"/>
  <c r="G839" i="1" a="1"/>
  <c r="G839" i="1" s="1"/>
  <c r="G622" i="1" a="1"/>
  <c r="G622" i="1" s="1"/>
  <c r="G494" i="1" a="1"/>
  <c r="G494" i="1" s="1"/>
  <c r="G341" i="1" a="1"/>
  <c r="G341" i="1" s="1"/>
  <c r="F275" i="1" a="1"/>
  <c r="F275" i="1" s="1"/>
  <c r="F253" i="1" a="1"/>
  <c r="F253" i="1" s="1"/>
  <c r="F1027" i="1" a="1"/>
  <c r="F1027" i="1" s="1"/>
  <c r="G2218" i="1" a="1"/>
  <c r="G2218" i="1" s="1"/>
  <c r="F1230" i="1" a="1"/>
  <c r="F1230" i="1" s="1"/>
  <c r="G1135" i="1" a="1"/>
  <c r="G1135" i="1" s="1"/>
  <c r="F1468" i="1" a="1"/>
  <c r="F1468" i="1" s="1"/>
  <c r="F1110" i="1" a="1"/>
  <c r="F1110" i="1" s="1"/>
  <c r="F1022" i="1" a="1"/>
  <c r="F1022" i="1" s="1"/>
  <c r="G974" i="1" a="1"/>
  <c r="G974" i="1" s="1"/>
  <c r="G984" i="1" a="1"/>
  <c r="G984" i="1" s="1"/>
  <c r="G358" i="1" a="1"/>
  <c r="G358" i="1" s="1"/>
  <c r="G342" i="1" a="1"/>
  <c r="G342" i="1" s="1"/>
  <c r="F272" i="1" a="1"/>
  <c r="F272" i="1" s="1"/>
  <c r="F257" i="1" a="1"/>
  <c r="F257" i="1" s="1"/>
  <c r="G2369" i="1" a="1"/>
  <c r="G2369" i="1" s="1"/>
  <c r="F2555" i="1" a="1"/>
  <c r="F2555" i="1" s="1"/>
  <c r="G2646" i="1" a="1"/>
  <c r="G2646" i="1" s="1"/>
  <c r="G2626" i="1" a="1"/>
  <c r="G2626" i="1" s="1"/>
  <c r="G2501" i="1" a="1"/>
  <c r="G2501" i="1" s="1"/>
  <c r="F2505" i="1" a="1"/>
  <c r="F2505" i="1" s="1"/>
  <c r="G1327" i="1" a="1"/>
  <c r="G1327" i="1" s="1"/>
  <c r="G2189" i="1" a="1"/>
  <c r="G2189" i="1" s="1"/>
  <c r="F2179" i="1" a="1"/>
  <c r="F2179" i="1" s="1"/>
  <c r="G1614" i="1" a="1"/>
  <c r="G1614" i="1" s="1"/>
  <c r="F1578" i="1" a="1"/>
  <c r="F1578" i="1" s="1"/>
  <c r="G484" i="1" a="1"/>
  <c r="G484" i="1" s="1"/>
  <c r="G392" i="1" a="1"/>
  <c r="G392" i="1" s="1"/>
  <c r="F1507" i="1" a="1"/>
  <c r="F1507" i="1" s="1"/>
  <c r="G1213" i="1" a="1"/>
  <c r="G1213" i="1" s="1"/>
  <c r="F1247" i="1" a="1"/>
  <c r="F1247" i="1" s="1"/>
  <c r="G97" i="1" a="1"/>
  <c r="G97" i="1" s="1"/>
  <c r="G1195" i="1" a="1"/>
  <c r="G1195" i="1" s="1"/>
  <c r="G1107" i="1" a="1"/>
  <c r="G1107" i="1" s="1"/>
  <c r="F1103" i="1" a="1"/>
  <c r="F1103" i="1" s="1"/>
  <c r="G1057" i="1" a="1"/>
  <c r="G1057" i="1" s="1"/>
  <c r="G919" i="1" a="1"/>
  <c r="G919" i="1" s="1"/>
  <c r="G749" i="1" a="1"/>
  <c r="G749" i="1" s="1"/>
  <c r="G1238" i="1" a="1"/>
  <c r="G1238" i="1" s="1"/>
  <c r="G551" i="1" a="1"/>
  <c r="G551" i="1" s="1"/>
  <c r="G536" i="1" a="1"/>
  <c r="G536" i="1" s="1"/>
  <c r="G518" i="1" a="1"/>
  <c r="G518" i="1" s="1"/>
  <c r="G424" i="1" a="1"/>
  <c r="G424" i="1" s="1"/>
  <c r="G468" i="1" a="1"/>
  <c r="G468" i="1" s="1"/>
  <c r="G305" i="1" a="1"/>
  <c r="G305" i="1" s="1"/>
  <c r="G299" i="1" a="1"/>
  <c r="G299" i="1" s="1"/>
  <c r="G316" i="1" a="1"/>
  <c r="G316" i="1" s="1"/>
  <c r="F1040" i="1" a="1"/>
  <c r="F1040" i="1" s="1"/>
  <c r="G909" i="1" a="1"/>
  <c r="G909" i="1" s="1"/>
  <c r="G76" i="1" a="1"/>
  <c r="G76" i="1" s="1"/>
  <c r="G2308" i="1" a="1"/>
  <c r="G2308" i="1" s="1"/>
  <c r="F1492" i="1" a="1"/>
  <c r="F1492" i="1" s="1"/>
  <c r="G2085" i="1" a="1"/>
  <c r="G2085" i="1" s="1"/>
  <c r="G2043" i="1" a="1"/>
  <c r="G2043" i="1" s="1"/>
  <c r="F1653" i="1" a="1"/>
  <c r="F1653" i="1" s="1"/>
  <c r="G1593" i="1" a="1"/>
  <c r="G1593" i="1" s="1"/>
  <c r="G485" i="1" a="1"/>
  <c r="G485" i="1" s="1"/>
  <c r="F173" i="1" a="1"/>
  <c r="F173" i="1" s="1"/>
  <c r="F1213" i="1" a="1"/>
  <c r="F1213" i="1" s="1"/>
  <c r="F1178" i="1" a="1"/>
  <c r="F1178" i="1" s="1"/>
  <c r="G1168" i="1" a="1"/>
  <c r="G1168" i="1" s="1"/>
  <c r="G1133" i="1" a="1"/>
  <c r="G1133" i="1" s="1"/>
  <c r="G1248" i="1" a="1"/>
  <c r="G1248" i="1" s="1"/>
  <c r="F978" i="1" a="1"/>
  <c r="F978" i="1" s="1"/>
  <c r="G1518" i="1" a="1"/>
  <c r="G1518" i="1" s="1"/>
  <c r="G721" i="1" a="1"/>
  <c r="G721" i="1" s="1"/>
  <c r="G493" i="1" a="1"/>
  <c r="G493" i="1" s="1"/>
  <c r="G431" i="1" a="1"/>
  <c r="G431" i="1" s="1"/>
  <c r="G1379" i="1" a="1"/>
  <c r="G1379" i="1" s="1"/>
  <c r="G1270" i="1" a="1"/>
  <c r="G1270" i="1" s="1"/>
  <c r="G11" i="1" a="1"/>
  <c r="G11" i="1" s="1"/>
  <c r="G44" i="1" a="1"/>
  <c r="G44" i="1" s="1"/>
  <c r="F1187" i="1" a="1"/>
  <c r="F1187" i="1" s="1"/>
  <c r="G1917" i="1" a="1"/>
  <c r="G1917" i="1" s="1"/>
  <c r="G1695" i="1" a="1"/>
  <c r="G1695" i="1" s="1"/>
  <c r="G1479" i="1" a="1"/>
  <c r="G1479" i="1" s="1"/>
  <c r="F1319" i="1" a="1"/>
  <c r="F1319" i="1" s="1"/>
  <c r="G1295" i="1" a="1"/>
  <c r="G1295" i="1" s="1"/>
  <c r="G818" i="1" a="1"/>
  <c r="G818" i="1" s="1"/>
  <c r="F794" i="1" a="1"/>
  <c r="F794" i="1" s="1"/>
  <c r="G500" i="1" a="1"/>
  <c r="G500" i="1" s="1"/>
  <c r="F194" i="1" a="1"/>
  <c r="F194" i="1" s="1"/>
  <c r="F2570" i="1" a="1"/>
  <c r="F2570" i="1" s="1"/>
  <c r="G2367" i="1" a="1"/>
  <c r="G2367" i="1" s="1"/>
  <c r="G2114" i="1" a="1"/>
  <c r="G2114" i="1" s="1"/>
  <c r="F1964" i="1" a="1"/>
  <c r="F1964" i="1" s="1"/>
  <c r="F1115" i="1" a="1"/>
  <c r="F1115" i="1" s="1"/>
  <c r="G899" i="1" a="1"/>
  <c r="G899" i="1" s="1"/>
  <c r="G764" i="1" a="1"/>
  <c r="G764" i="1" s="1"/>
  <c r="G1619" i="1" a="1"/>
  <c r="G1619" i="1" s="1"/>
  <c r="G1588" i="1" a="1"/>
  <c r="G1588" i="1" s="1"/>
  <c r="G1523" i="1" a="1"/>
  <c r="G1523" i="1" s="1"/>
  <c r="F1508" i="1" a="1"/>
  <c r="F1508" i="1" s="1"/>
  <c r="G1177" i="1" a="1"/>
  <c r="G1177" i="1" s="1"/>
  <c r="G1143" i="1" a="1"/>
  <c r="G1143" i="1" s="1"/>
  <c r="G1132" i="1" a="1"/>
  <c r="G1132" i="1" s="1"/>
  <c r="F1131" i="1" a="1"/>
  <c r="F1131" i="1" s="1"/>
  <c r="F1089" i="1" a="1"/>
  <c r="F1089" i="1" s="1"/>
  <c r="G1018" i="1" a="1"/>
  <c r="G1018" i="1" s="1"/>
  <c r="G954" i="1" a="1"/>
  <c r="G954" i="1" s="1"/>
  <c r="G826" i="1" a="1"/>
  <c r="G826" i="1" s="1"/>
  <c r="G785" i="1" a="1"/>
  <c r="G785" i="1" s="1"/>
  <c r="G509" i="1" a="1"/>
  <c r="G509" i="1" s="1"/>
  <c r="G1280" i="1" a="1"/>
  <c r="G1280" i="1" s="1"/>
  <c r="G370" i="1" a="1"/>
  <c r="G370" i="1" s="1"/>
  <c r="G90" i="1" a="1"/>
  <c r="G90" i="1" s="1"/>
  <c r="G1489" i="1" a="1"/>
  <c r="G1489" i="1" s="1"/>
  <c r="G1091" i="1" a="1"/>
  <c r="G1091" i="1" s="1"/>
  <c r="F1655" i="1" a="1"/>
  <c r="F1655" i="1" s="1"/>
  <c r="F1442" i="1" a="1"/>
  <c r="F1442" i="1" s="1"/>
  <c r="G1217" i="1" a="1"/>
  <c r="G1217" i="1" s="1"/>
  <c r="G1128" i="1" a="1"/>
  <c r="G1128" i="1" s="1"/>
  <c r="G1088" i="1" a="1"/>
  <c r="G1088" i="1" s="1"/>
  <c r="F992" i="1" a="1"/>
  <c r="F992" i="1" s="1"/>
  <c r="F973" i="1" a="1"/>
  <c r="F973" i="1" s="1"/>
  <c r="G959" i="1" a="1"/>
  <c r="G959" i="1" s="1"/>
  <c r="G941" i="1" a="1"/>
  <c r="G941" i="1" s="1"/>
  <c r="F927" i="1" a="1"/>
  <c r="F927" i="1" s="1"/>
  <c r="G605" i="1" a="1"/>
  <c r="G605" i="1" s="1"/>
  <c r="G422" i="1" a="1"/>
  <c r="G422" i="1" s="1"/>
  <c r="G274" i="1" a="1"/>
  <c r="G274" i="1" s="1"/>
  <c r="G591" i="1" a="1"/>
  <c r="G591" i="1" s="1"/>
  <c r="G23" i="1" a="1"/>
  <c r="G23" i="1" s="1"/>
  <c r="G1795" i="1" a="1"/>
  <c r="G1795" i="1" s="1"/>
  <c r="G77" i="1" a="1"/>
  <c r="G77" i="1" s="1"/>
  <c r="G2598" i="1" a="1"/>
  <c r="G2598" i="1" s="1"/>
  <c r="G2261" i="1" a="1"/>
  <c r="G2261" i="1" s="1"/>
  <c r="F789" i="1" a="1"/>
  <c r="F789" i="1" s="1"/>
  <c r="F1627" i="1" a="1"/>
  <c r="F1627" i="1" s="1"/>
  <c r="G1607" i="1" a="1"/>
  <c r="G1607" i="1" s="1"/>
  <c r="F2454" i="1" a="1"/>
  <c r="F2454" i="1" s="1"/>
  <c r="F414" i="1" a="1"/>
  <c r="F414" i="1" s="1"/>
  <c r="G127" i="1" a="1"/>
  <c r="G127" i="1" s="1"/>
  <c r="G2580" i="1" a="1"/>
  <c r="G2580" i="1" s="1"/>
  <c r="G2451" i="1" a="1"/>
  <c r="G2451" i="1" s="1"/>
  <c r="F2012" i="1" a="1"/>
  <c r="F2012" i="1" s="1"/>
  <c r="G2612" i="1" a="1"/>
  <c r="G2612" i="1" s="1"/>
  <c r="G2586" i="1" a="1"/>
  <c r="G2586" i="1" s="1"/>
  <c r="F1765" i="1" a="1"/>
  <c r="F1765" i="1" s="1"/>
  <c r="G2037" i="1" a="1"/>
  <c r="G2037" i="1" s="1"/>
  <c r="F1644" i="1" a="1"/>
  <c r="F1644" i="1" s="1"/>
  <c r="G1150" i="1" a="1"/>
  <c r="G1150" i="1" s="1"/>
  <c r="G2057" i="1" a="1"/>
  <c r="G2057" i="1" s="1"/>
  <c r="G1863" i="1" a="1"/>
  <c r="G1863" i="1" s="1"/>
  <c r="F393" i="1" a="1"/>
  <c r="F393" i="1" s="1"/>
  <c r="F211" i="1" a="1"/>
  <c r="F211" i="1" s="1"/>
  <c r="F1150" i="1" a="1"/>
  <c r="F1150" i="1" s="1"/>
  <c r="G2398" i="1" a="1"/>
  <c r="G2398" i="1" s="1"/>
  <c r="F894" i="1" a="1"/>
  <c r="F894" i="1" s="1"/>
  <c r="F701" i="1" a="1"/>
  <c r="F701" i="1" s="1"/>
  <c r="F617" i="1" a="1"/>
  <c r="F617" i="1" s="1"/>
  <c r="F547" i="1" a="1"/>
  <c r="F547" i="1" s="1"/>
  <c r="G336" i="1" a="1"/>
  <c r="G336" i="1" s="1"/>
  <c r="G317" i="1" a="1"/>
  <c r="G317" i="1" s="1"/>
  <c r="G236" i="1" a="1"/>
  <c r="G236" i="1" s="1"/>
  <c r="F1931" i="1" a="1"/>
  <c r="F1931" i="1" s="1"/>
  <c r="F1754" i="1" a="1"/>
  <c r="F1754" i="1" s="1"/>
  <c r="G2545" i="1" a="1"/>
  <c r="G2545" i="1" s="1"/>
  <c r="G2654" i="1" a="1"/>
  <c r="G2654" i="1" s="1"/>
  <c r="G2407" i="1" a="1"/>
  <c r="G2407" i="1" s="1"/>
  <c r="G2299" i="1" a="1"/>
  <c r="G2299" i="1" s="1"/>
  <c r="G2247" i="1" a="1"/>
  <c r="G2247" i="1" s="1"/>
  <c r="G1503" i="1" a="1"/>
  <c r="G1503" i="1" s="1"/>
  <c r="F2109" i="1" a="1"/>
  <c r="F2109" i="1" s="1"/>
  <c r="F1030" i="1" a="1"/>
  <c r="F1030" i="1" s="1"/>
  <c r="G1628" i="1" a="1"/>
  <c r="G1628" i="1" s="1"/>
  <c r="F2452" i="1" a="1"/>
  <c r="F2452" i="1" s="1"/>
  <c r="G1016" i="1" a="1"/>
  <c r="G1016" i="1" s="1"/>
  <c r="G931" i="1" a="1"/>
  <c r="G931" i="1" s="1"/>
  <c r="F746" i="1" a="1"/>
  <c r="F746" i="1" s="1"/>
  <c r="G693" i="1" a="1"/>
  <c r="G693" i="1" s="1"/>
  <c r="F587" i="1" a="1"/>
  <c r="F587" i="1" s="1"/>
  <c r="G523" i="1" a="1"/>
  <c r="G523" i="1" s="1"/>
  <c r="G1342" i="1" a="1"/>
  <c r="G1342" i="1" s="1"/>
  <c r="G425" i="1" a="1"/>
  <c r="G425" i="1" s="1"/>
  <c r="F369" i="1" a="1"/>
  <c r="F369" i="1" s="1"/>
  <c r="G1273" i="1" a="1"/>
  <c r="G1273" i="1" s="1"/>
  <c r="G284" i="1" a="1"/>
  <c r="G284" i="1" s="1"/>
  <c r="F317" i="1" a="1"/>
  <c r="F317" i="1" s="1"/>
  <c r="F1379" i="1" a="1"/>
  <c r="F1379" i="1" s="1"/>
  <c r="G125" i="1" a="1"/>
  <c r="G125" i="1" s="1"/>
  <c r="F2241" i="1" a="1"/>
  <c r="F2241" i="1" s="1"/>
  <c r="G2167" i="1" a="1"/>
  <c r="G2167" i="1" s="1"/>
  <c r="F1845" i="1" a="1"/>
  <c r="F1845" i="1" s="1"/>
  <c r="F1490" i="1" a="1"/>
  <c r="F1490" i="1" s="1"/>
  <c r="G1200" i="1" a="1"/>
  <c r="G1200" i="1" s="1"/>
  <c r="F1244" i="1" a="1"/>
  <c r="F1244" i="1" s="1"/>
  <c r="G1136" i="1" a="1"/>
  <c r="G1136" i="1" s="1"/>
  <c r="G1125" i="1" a="1"/>
  <c r="G1125" i="1" s="1"/>
  <c r="F1464" i="1" a="1"/>
  <c r="F1464" i="1" s="1"/>
  <c r="G996" i="1" a="1"/>
  <c r="G996" i="1" s="1"/>
  <c r="G1021" i="1" a="1"/>
  <c r="G1021" i="1" s="1"/>
  <c r="G953" i="1" a="1"/>
  <c r="G953" i="1" s="1"/>
  <c r="F876" i="1" a="1"/>
  <c r="F876" i="1" s="1"/>
  <c r="G853" i="1" a="1"/>
  <c r="G853" i="1" s="1"/>
  <c r="G827" i="1" a="1"/>
  <c r="G827" i="1" s="1"/>
  <c r="G479" i="1" a="1"/>
  <c r="G479" i="1" s="1"/>
  <c r="F437" i="1" a="1"/>
  <c r="F437" i="1" s="1"/>
  <c r="G373" i="1" a="1"/>
  <c r="G373" i="1" s="1"/>
  <c r="G315" i="1" a="1"/>
  <c r="G315" i="1" s="1"/>
  <c r="G1377" i="1" a="1"/>
  <c r="G1377" i="1" s="1"/>
  <c r="G208" i="1" a="1"/>
  <c r="G208" i="1" s="1"/>
  <c r="G167" i="1" a="1"/>
  <c r="G167" i="1" s="1"/>
  <c r="F686" i="1" a="1"/>
  <c r="F686" i="1" s="1"/>
  <c r="F1593" i="1" a="1"/>
  <c r="F1593" i="1" s="1"/>
  <c r="F1128" i="1" a="1"/>
  <c r="F1128" i="1" s="1"/>
  <c r="G1353" i="1" a="1"/>
  <c r="G1353" i="1" s="1"/>
  <c r="F974" i="1" a="1"/>
  <c r="F974" i="1" s="1"/>
  <c r="G960" i="1" a="1"/>
  <c r="G960" i="1" s="1"/>
  <c r="G834" i="1" a="1"/>
  <c r="G834" i="1" s="1"/>
  <c r="G1498" i="1" a="1"/>
  <c r="G1498" i="1" s="1"/>
  <c r="G1494" i="1" a="1"/>
  <c r="G1494" i="1" s="1"/>
  <c r="F2245" i="1" a="1"/>
  <c r="F2245" i="1" s="1"/>
  <c r="G2055" i="1" a="1"/>
  <c r="G2055" i="1" s="1"/>
  <c r="G897" i="1" a="1"/>
  <c r="G897" i="1" s="1"/>
  <c r="G1654" i="1" a="1"/>
  <c r="G1654" i="1" s="1"/>
  <c r="G1632" i="1" a="1"/>
  <c r="G1632" i="1" s="1"/>
  <c r="G1586" i="1" a="1"/>
  <c r="G1586" i="1" s="1"/>
  <c r="G264" i="1" a="1"/>
  <c r="G264" i="1" s="1"/>
  <c r="G1426" i="1" a="1"/>
  <c r="G1426" i="1" s="1"/>
  <c r="F2224" i="1" a="1"/>
  <c r="F2224" i="1" s="1"/>
  <c r="G1307" i="1" a="1"/>
  <c r="G1307" i="1" s="1"/>
  <c r="G1332" i="1" a="1"/>
  <c r="G1332" i="1" s="1"/>
  <c r="F1264" i="1" a="1"/>
  <c r="F1264" i="1" s="1"/>
  <c r="F1386" i="1" a="1"/>
  <c r="F1386" i="1" s="1"/>
  <c r="G1341" i="1" a="1"/>
  <c r="G1341" i="1" s="1"/>
  <c r="F2193" i="1" a="1"/>
  <c r="F2193" i="1" s="1"/>
  <c r="F951" i="1" a="1"/>
  <c r="F951" i="1" s="1"/>
  <c r="F310" i="1" a="1"/>
  <c r="F310" i="1" s="1"/>
  <c r="G636" i="1" a="1"/>
  <c r="G636" i="1" s="1"/>
  <c r="F629" i="1" a="1"/>
  <c r="F629" i="1" s="1"/>
  <c r="F602" i="1" a="1"/>
  <c r="F602" i="1" s="1"/>
  <c r="G510" i="1" a="1"/>
  <c r="G510" i="1" s="1"/>
  <c r="G477" i="1" a="1"/>
  <c r="G477" i="1" s="1"/>
  <c r="G451" i="1" a="1"/>
  <c r="G451" i="1" s="1"/>
  <c r="G445" i="1" a="1"/>
  <c r="G445" i="1" s="1"/>
  <c r="F431" i="1" a="1"/>
  <c r="F431" i="1" s="1"/>
  <c r="F470" i="1" a="1"/>
  <c r="F470" i="1" s="1"/>
  <c r="G381" i="1" a="1"/>
  <c r="G381" i="1" s="1"/>
  <c r="G371" i="1" a="1"/>
  <c r="G371" i="1" s="1"/>
  <c r="G1340" i="1" a="1"/>
  <c r="G1340" i="1" s="1"/>
  <c r="G1269" i="1" a="1"/>
  <c r="G1269" i="1" s="1"/>
  <c r="G114" i="1" a="1"/>
  <c r="G114" i="1" s="1"/>
  <c r="G108" i="1" a="1"/>
  <c r="G108" i="1" s="1"/>
  <c r="G131" i="1" a="1"/>
  <c r="G131" i="1" s="1"/>
  <c r="G334" i="1" a="1"/>
  <c r="G334" i="1" s="1"/>
  <c r="G269" i="1" a="1"/>
  <c r="G269" i="1" s="1"/>
  <c r="G47" i="1" a="1"/>
  <c r="G47" i="1" s="1"/>
  <c r="G2429" i="1" a="1"/>
  <c r="G2429" i="1" s="1"/>
  <c r="G2197" i="1" a="1"/>
  <c r="G2197" i="1" s="1"/>
  <c r="G2048" i="1" a="1"/>
  <c r="G2048" i="1" s="1"/>
  <c r="G904" i="1" a="1"/>
  <c r="G904" i="1" s="1"/>
  <c r="G1949" i="1" a="1"/>
  <c r="G1949" i="1" s="1"/>
  <c r="G888" i="1" a="1"/>
  <c r="G888" i="1" s="1"/>
  <c r="G1748" i="1" a="1"/>
  <c r="G1748" i="1" s="1"/>
  <c r="G767" i="1" a="1"/>
  <c r="G767" i="1" s="1"/>
  <c r="F1654" i="1" a="1"/>
  <c r="F1654" i="1" s="1"/>
  <c r="F1625" i="1" a="1"/>
  <c r="F1625" i="1" s="1"/>
  <c r="F1586" i="1" a="1"/>
  <c r="F1586" i="1" s="1"/>
  <c r="F1509" i="1" a="1"/>
  <c r="F1509" i="1" s="1"/>
  <c r="G1566" i="1" a="1"/>
  <c r="G1566" i="1" s="1"/>
  <c r="G169" i="1" a="1"/>
  <c r="G169" i="1" s="1"/>
  <c r="F1332" i="1" a="1"/>
  <c r="F1332" i="1" s="1"/>
  <c r="F1233" i="1" a="1"/>
  <c r="F1233" i="1" s="1"/>
  <c r="F96" i="1" a="1"/>
  <c r="F96" i="1" s="1"/>
  <c r="G1193" i="1" a="1"/>
  <c r="G1193" i="1" s="1"/>
  <c r="F1192" i="1" a="1"/>
  <c r="F1192" i="1" s="1"/>
  <c r="G1178" i="1" a="1"/>
  <c r="G1178" i="1" s="1"/>
  <c r="G1204" i="1" a="1"/>
  <c r="G1204" i="1" s="1"/>
  <c r="G952" i="1" a="1"/>
  <c r="G952" i="1" s="1"/>
  <c r="F917" i="1" a="1"/>
  <c r="F917" i="1" s="1"/>
  <c r="G752" i="1" a="1"/>
  <c r="G752" i="1" s="1"/>
  <c r="F1584" i="1" a="1"/>
  <c r="F1584" i="1" s="1"/>
  <c r="G731" i="1" a="1"/>
  <c r="G731" i="1" s="1"/>
  <c r="G715" i="1" a="1"/>
  <c r="G715" i="1" s="1"/>
  <c r="G429" i="1" a="1"/>
  <c r="G429" i="1" s="1"/>
  <c r="G471" i="1" a="1"/>
  <c r="G471" i="1" s="1"/>
  <c r="F410" i="1" a="1"/>
  <c r="F410" i="1" s="1"/>
  <c r="F1375" i="1" a="1"/>
  <c r="F1375" i="1" s="1"/>
  <c r="G239" i="1" a="1"/>
  <c r="G239" i="1" s="1"/>
  <c r="F121" i="1" a="1"/>
  <c r="F121" i="1" s="1"/>
  <c r="F131" i="1" a="1"/>
  <c r="F131" i="1" s="1"/>
  <c r="F2171" i="1" a="1"/>
  <c r="F2171" i="1" s="1"/>
  <c r="F1915" i="1" a="1"/>
  <c r="F1915" i="1" s="1"/>
  <c r="F212" i="1" a="1"/>
  <c r="F212" i="1" s="1"/>
  <c r="F177" i="1" a="1"/>
  <c r="F177" i="1" s="1"/>
  <c r="G1070" i="1" a="1"/>
  <c r="G1070" i="1" s="1"/>
  <c r="G2402" i="1" a="1"/>
  <c r="G2402" i="1" s="1"/>
  <c r="F756" i="1" a="1"/>
  <c r="F756" i="1" s="1"/>
  <c r="F471" i="1" a="1"/>
  <c r="F471" i="1" s="1"/>
  <c r="F412" i="1" a="1"/>
  <c r="F412" i="1" s="1"/>
  <c r="G2655" i="1" a="1"/>
  <c r="G2655" i="1" s="1"/>
  <c r="G2530" i="1" a="1"/>
  <c r="G2530" i="1" s="1"/>
  <c r="G2417" i="1" a="1"/>
  <c r="G2417" i="1" s="1"/>
  <c r="G2320" i="1" a="1"/>
  <c r="G2320" i="1" s="1"/>
  <c r="G2290" i="1" a="1"/>
  <c r="G2290" i="1" s="1"/>
  <c r="F1489" i="1" a="1"/>
  <c r="F1489" i="1" s="1"/>
  <c r="G2200" i="1" a="1"/>
  <c r="G2200" i="1" s="1"/>
  <c r="G2137" i="1" a="1"/>
  <c r="G2137" i="1" s="1"/>
  <c r="G2132" i="1" a="1"/>
  <c r="G2132" i="1" s="1"/>
  <c r="F2102" i="1" a="1"/>
  <c r="F2102" i="1" s="1"/>
  <c r="G2097" i="1" a="1"/>
  <c r="G2097" i="1" s="1"/>
  <c r="G2063" i="1" a="1"/>
  <c r="G2063" i="1" s="1"/>
  <c r="F2053" i="1" a="1"/>
  <c r="F2053" i="1" s="1"/>
  <c r="G2016" i="1" a="1"/>
  <c r="G2016" i="1" s="1"/>
  <c r="F1961" i="1" a="1"/>
  <c r="F1961" i="1" s="1"/>
  <c r="F1837" i="1" a="1"/>
  <c r="F1837" i="1" s="1"/>
  <c r="G1832" i="1" a="1"/>
  <c r="G1832" i="1" s="1"/>
  <c r="G1727" i="1" a="1"/>
  <c r="G1727" i="1" s="1"/>
  <c r="G666" i="1" a="1"/>
  <c r="G666" i="1" s="1"/>
  <c r="G1630" i="1" a="1"/>
  <c r="G1630" i="1" s="1"/>
  <c r="G1612" i="1" a="1"/>
  <c r="G1612" i="1" s="1"/>
  <c r="F1600" i="1" a="1"/>
  <c r="F1600" i="1" s="1"/>
  <c r="F1359" i="1" a="1"/>
  <c r="F1359" i="1" s="1"/>
  <c r="F1872" i="1" a="1"/>
  <c r="F1872" i="1" s="1"/>
  <c r="F2217" i="1" a="1"/>
  <c r="F2217" i="1" s="1"/>
  <c r="G1293" i="1" a="1"/>
  <c r="G1293" i="1" s="1"/>
  <c r="F1256" i="1" a="1"/>
  <c r="F1256" i="1" s="1"/>
  <c r="F1223" i="1" a="1"/>
  <c r="F1223" i="1" s="1"/>
  <c r="F94" i="1" a="1"/>
  <c r="F94" i="1" s="1"/>
  <c r="F1196" i="1" a="1"/>
  <c r="F1196" i="1" s="1"/>
  <c r="F1207" i="1" a="1"/>
  <c r="F1207" i="1" s="1"/>
  <c r="F1109" i="1" a="1"/>
  <c r="F1109" i="1" s="1"/>
  <c r="F1076" i="1" a="1"/>
  <c r="F1076" i="1" s="1"/>
  <c r="F1010" i="1" a="1"/>
  <c r="F1010" i="1" s="1"/>
  <c r="F922" i="1" a="1"/>
  <c r="F922" i="1" s="1"/>
  <c r="G713" i="1" a="1"/>
  <c r="G713" i="1" s="1"/>
  <c r="G464" i="1" a="1"/>
  <c r="G464" i="1" s="1"/>
  <c r="G419" i="1" a="1"/>
  <c r="G419" i="1" s="1"/>
  <c r="G361" i="1" a="1"/>
  <c r="G361" i="1" s="1"/>
  <c r="G326" i="1" a="1"/>
  <c r="G326" i="1" s="1"/>
  <c r="G230" i="1" a="1"/>
  <c r="G230" i="1" s="1"/>
  <c r="G161" i="1" a="1"/>
  <c r="G161" i="1" s="1"/>
  <c r="F73" i="1" a="1"/>
  <c r="F73" i="1" s="1"/>
  <c r="G2582" i="1" a="1"/>
  <c r="G2582" i="1" s="1"/>
  <c r="F2316" i="1" a="1"/>
  <c r="F2316" i="1" s="1"/>
  <c r="G2657" i="1" a="1"/>
  <c r="G2657" i="1" s="1"/>
  <c r="G2606" i="1" a="1"/>
  <c r="G2606" i="1" s="1"/>
  <c r="G2532" i="1" a="1"/>
  <c r="G2532" i="1" s="1"/>
  <c r="G2507" i="1" a="1"/>
  <c r="G2507" i="1" s="1"/>
  <c r="G2450" i="1" a="1"/>
  <c r="G2450" i="1" s="1"/>
  <c r="F2395" i="1" a="1"/>
  <c r="F2395" i="1" s="1"/>
  <c r="G2274" i="1" a="1"/>
  <c r="G2274" i="1" s="1"/>
  <c r="G1504" i="1" a="1"/>
  <c r="G1504" i="1" s="1"/>
  <c r="G2105" i="1" a="1"/>
  <c r="G2105" i="1" s="1"/>
  <c r="G2041" i="1" a="1"/>
  <c r="G2041" i="1" s="1"/>
  <c r="G2011" i="1" a="1"/>
  <c r="G2011" i="1" s="1"/>
  <c r="G2181" i="1" a="1"/>
  <c r="G2181" i="1" s="1"/>
  <c r="G1923" i="1" a="1"/>
  <c r="G1923" i="1" s="1"/>
  <c r="G1879" i="1" a="1"/>
  <c r="G1879" i="1" s="1"/>
  <c r="F1867" i="1" a="1"/>
  <c r="F1867" i="1" s="1"/>
  <c r="G1859" i="1" a="1"/>
  <c r="G1859" i="1" s="1"/>
  <c r="G883" i="1" a="1"/>
  <c r="G883" i="1" s="1"/>
  <c r="G1737" i="1" a="1"/>
  <c r="G1737" i="1" s="1"/>
  <c r="G1677" i="1" a="1"/>
  <c r="G1677" i="1" s="1"/>
  <c r="G765" i="1" a="1"/>
  <c r="G765" i="1" s="1"/>
  <c r="G1617" i="1" a="1"/>
  <c r="G1617" i="1" s="1"/>
  <c r="F1612" i="1" a="1"/>
  <c r="F1612" i="1" s="1"/>
  <c r="G1606" i="1" a="1"/>
  <c r="G1606" i="1" s="1"/>
  <c r="G1499" i="1" a="1"/>
  <c r="G1499" i="1" s="1"/>
  <c r="F213" i="1" a="1"/>
  <c r="F213" i="1" s="1"/>
  <c r="F2227" i="1" a="1"/>
  <c r="F2227" i="1" s="1"/>
  <c r="G1312" i="1" a="1"/>
  <c r="G1312" i="1" s="1"/>
  <c r="F172" i="1" a="1"/>
  <c r="F172" i="1" s="1"/>
  <c r="G1149" i="1" a="1"/>
  <c r="G1149" i="1" s="1"/>
  <c r="G1468" i="1" a="1"/>
  <c r="G1468" i="1" s="1"/>
  <c r="G1466" i="1" a="1"/>
  <c r="G1466" i="1" s="1"/>
  <c r="G1007" i="1" a="1"/>
  <c r="G1007" i="1" s="1"/>
  <c r="G978" i="1" a="1"/>
  <c r="G978" i="1" s="1"/>
  <c r="G831" i="1" a="1"/>
  <c r="G831" i="1" s="1"/>
  <c r="G1458" i="1" a="1"/>
  <c r="G1458" i="1" s="1"/>
  <c r="G1166" i="1" a="1"/>
  <c r="G1166" i="1" s="1"/>
  <c r="G708" i="1" a="1"/>
  <c r="G708" i="1" s="1"/>
  <c r="G1937" i="1" a="1"/>
  <c r="G1937" i="1" s="1"/>
  <c r="F447" i="1" a="1"/>
  <c r="F447" i="1" s="1"/>
  <c r="G1277" i="1" a="1"/>
  <c r="G1277" i="1" s="1"/>
  <c r="F1275" i="1" a="1"/>
  <c r="F1275" i="1" s="1"/>
  <c r="G279" i="1" a="1"/>
  <c r="G279" i="1" s="1"/>
  <c r="F1121" i="1" a="1"/>
  <c r="F1121" i="1" s="1"/>
  <c r="G2386" i="1" a="1"/>
  <c r="G2386" i="1" s="1"/>
  <c r="G1711" i="1" a="1"/>
  <c r="G1711" i="1" s="1"/>
  <c r="F1631" i="1" a="1"/>
  <c r="F1631" i="1" s="1"/>
  <c r="G2634" i="1" a="1"/>
  <c r="G2634" i="1" s="1"/>
  <c r="G2590" i="1" a="1"/>
  <c r="G2590" i="1" s="1"/>
  <c r="G2483" i="1" a="1"/>
  <c r="G2483" i="1" s="1"/>
  <c r="F2384" i="1" a="1"/>
  <c r="F2384" i="1" s="1"/>
  <c r="F2265" i="1" a="1"/>
  <c r="F2265" i="1" s="1"/>
  <c r="G2195" i="1" a="1"/>
  <c r="G2195" i="1" s="1"/>
  <c r="G2190" i="1" a="1"/>
  <c r="G2190" i="1" s="1"/>
  <c r="F2185" i="1" a="1"/>
  <c r="F2185" i="1" s="1"/>
  <c r="G2142" i="1" a="1"/>
  <c r="G2142" i="1" s="1"/>
  <c r="F2024" i="1" a="1"/>
  <c r="F2024" i="1" s="1"/>
  <c r="G1187" i="1" a="1"/>
  <c r="G1187" i="1" s="1"/>
  <c r="F1985" i="1" a="1"/>
  <c r="F1985" i="1" s="1"/>
  <c r="G2237" i="1" a="1"/>
  <c r="G2237" i="1" s="1"/>
  <c r="G1969" i="1" a="1"/>
  <c r="G1969" i="1" s="1"/>
  <c r="F1035" i="1" a="1"/>
  <c r="F1035" i="1" s="1"/>
  <c r="G1889" i="1" a="1"/>
  <c r="G1889" i="1" s="1"/>
  <c r="G1820" i="1" a="1"/>
  <c r="G1820" i="1" s="1"/>
  <c r="F1635" i="1" a="1"/>
  <c r="F1635" i="1" s="1"/>
  <c r="F1628" i="1" a="1"/>
  <c r="F1628" i="1" s="1"/>
  <c r="F1617" i="1" a="1"/>
  <c r="F1617" i="1" s="1"/>
  <c r="G1611" i="1" a="1"/>
  <c r="G1611" i="1" s="1"/>
  <c r="F1524" i="1" a="1"/>
  <c r="F1524" i="1" s="1"/>
  <c r="F1303" i="1" a="1"/>
  <c r="F1303" i="1" s="1"/>
  <c r="F1302" i="1" a="1"/>
  <c r="F1302" i="1" s="1"/>
  <c r="F1237" i="1" a="1"/>
  <c r="F1237" i="1" s="1"/>
  <c r="F1228" i="1" a="1"/>
  <c r="F1228" i="1" s="1"/>
  <c r="G1222" i="1" a="1"/>
  <c r="G1222" i="1" s="1"/>
  <c r="G1182" i="1" a="1"/>
  <c r="G1182" i="1" s="1"/>
  <c r="F1466" i="1" a="1"/>
  <c r="F1466" i="1" s="1"/>
  <c r="F1081" i="1" a="1"/>
  <c r="F1081" i="1" s="1"/>
  <c r="G755" i="1" a="1"/>
  <c r="G755" i="1" s="1"/>
  <c r="G828" i="1" a="1"/>
  <c r="G828" i="1" s="1"/>
  <c r="G819" i="1" a="1"/>
  <c r="G819" i="1" s="1"/>
  <c r="G988" i="1" a="1"/>
  <c r="G988" i="1" s="1"/>
  <c r="G495" i="1" a="1"/>
  <c r="G495" i="1" s="1"/>
  <c r="G368" i="1" a="1"/>
  <c r="G368" i="1" s="1"/>
  <c r="G235" i="1" a="1"/>
  <c r="G235" i="1" s="1"/>
  <c r="G907" i="1" a="1"/>
  <c r="G907" i="1" s="1"/>
  <c r="G71" i="1" a="1"/>
  <c r="G71" i="1" s="1"/>
  <c r="G1198" i="1" a="1"/>
  <c r="G1198" i="1" s="1"/>
  <c r="G1653" i="1" a="1"/>
  <c r="G1653" i="1" s="1"/>
  <c r="G2413" i="1" a="1"/>
  <c r="G2413" i="1" s="1"/>
  <c r="G2073" i="1" a="1"/>
  <c r="G2073" i="1" s="1"/>
  <c r="F2061" i="1" a="1"/>
  <c r="F2061" i="1" s="1"/>
  <c r="F1959" i="1" a="1"/>
  <c r="F1959" i="1" s="1"/>
  <c r="G1036" i="1" a="1"/>
  <c r="G1036" i="1" s="1"/>
  <c r="G1027" i="1" a="1"/>
  <c r="G1027" i="1" s="1"/>
  <c r="G1725" i="1" a="1"/>
  <c r="G1725" i="1" s="1"/>
  <c r="G1691" i="1" a="1"/>
  <c r="G1691" i="1" s="1"/>
  <c r="G1634" i="1" a="1"/>
  <c r="G1634" i="1" s="1"/>
  <c r="F1588" i="1" a="1"/>
  <c r="F1588" i="1" s="1"/>
  <c r="F1554" i="1" a="1"/>
  <c r="F1554" i="1" s="1"/>
  <c r="F573" i="1" a="1"/>
  <c r="F573" i="1" s="1"/>
  <c r="G1483" i="1" a="1"/>
  <c r="G1483" i="1" s="1"/>
  <c r="F1462" i="1" a="1"/>
  <c r="F1462" i="1" s="1"/>
  <c r="F1369" i="1" a="1"/>
  <c r="F1369" i="1" s="1"/>
  <c r="F52" i="1" a="1"/>
  <c r="F52" i="1" s="1"/>
  <c r="G1089" i="1" a="1"/>
  <c r="G1089" i="1" s="1"/>
  <c r="F1050" i="1" a="1"/>
  <c r="F1050" i="1" s="1"/>
  <c r="G1065" i="1" a="1"/>
  <c r="G1065" i="1" s="1"/>
  <c r="G1052" i="1" a="1"/>
  <c r="G1052" i="1" s="1"/>
  <c r="G968" i="1" a="1"/>
  <c r="G968" i="1" s="1"/>
  <c r="G829" i="1" a="1"/>
  <c r="G829" i="1" s="1"/>
  <c r="G706" i="1" a="1"/>
  <c r="G706" i="1" s="1"/>
  <c r="G640" i="1" a="1"/>
  <c r="G640" i="1" s="1"/>
  <c r="G513" i="1" a="1"/>
  <c r="G513" i="1" s="1"/>
  <c r="G439" i="1" a="1"/>
  <c r="G439" i="1" s="1"/>
  <c r="G474" i="1" a="1"/>
  <c r="G474" i="1" s="1"/>
  <c r="G1797" i="1" a="1"/>
  <c r="G1797" i="1" s="1"/>
  <c r="F1273" i="1" a="1"/>
  <c r="F1273" i="1" s="1"/>
  <c r="F65" i="1" a="1"/>
  <c r="F65" i="1" s="1"/>
  <c r="G2412" i="1" a="1"/>
  <c r="G2412" i="1" s="1"/>
  <c r="F1197" i="1" a="1"/>
  <c r="F1197" i="1" s="1"/>
  <c r="G2510" i="1" a="1"/>
  <c r="G2510" i="1" s="1"/>
  <c r="G2549" i="1" a="1"/>
  <c r="G2549" i="1" s="1"/>
  <c r="G2603" i="1" a="1"/>
  <c r="G2603" i="1" s="1"/>
  <c r="G2591" i="1" a="1"/>
  <c r="G2591" i="1" s="1"/>
  <c r="G2536" i="1" a="1"/>
  <c r="G2536" i="1" s="1"/>
  <c r="F2449" i="1" a="1"/>
  <c r="F2449" i="1" s="1"/>
  <c r="G2390" i="1" a="1"/>
  <c r="G2390" i="1" s="1"/>
  <c r="F2337" i="1" a="1"/>
  <c r="F2337" i="1" s="1"/>
  <c r="G2444" i="1" a="1"/>
  <c r="G2444" i="1" s="1"/>
  <c r="G2310" i="1" a="1"/>
  <c r="G2310" i="1" s="1"/>
  <c r="F2279" i="1" a="1"/>
  <c r="F2279" i="1" s="1"/>
  <c r="F2272" i="1" a="1"/>
  <c r="F2272" i="1" s="1"/>
  <c r="G2273" i="1" a="1"/>
  <c r="G2273" i="1" s="1"/>
  <c r="F2252" i="1" a="1"/>
  <c r="F2252" i="1" s="1"/>
  <c r="F2187" i="1" a="1"/>
  <c r="F2187" i="1" s="1"/>
  <c r="G2141" i="1" a="1"/>
  <c r="G2141" i="1" s="1"/>
  <c r="F2091" i="1" a="1"/>
  <c r="F2091" i="1" s="1"/>
  <c r="G1847" i="1" a="1"/>
  <c r="G1847" i="1" s="1"/>
  <c r="F1752" i="1" a="1"/>
  <c r="F1752" i="1" s="1"/>
  <c r="G1752" i="1" a="1"/>
  <c r="G1752" i="1" s="1"/>
  <c r="F2497" i="1" a="1"/>
  <c r="F2497" i="1" s="1"/>
  <c r="G2497" i="1" a="1"/>
  <c r="G2497" i="1" s="1"/>
  <c r="F824" i="1" a="1"/>
  <c r="F824" i="1" s="1"/>
  <c r="G824" i="1" a="1"/>
  <c r="G824" i="1" s="1"/>
  <c r="G2521" i="1" a="1"/>
  <c r="G2521" i="1" s="1"/>
  <c r="F2579" i="1" a="1"/>
  <c r="F2579" i="1" s="1"/>
  <c r="G2574" i="1" a="1"/>
  <c r="G2574" i="1" s="1"/>
  <c r="G1194" i="1" a="1"/>
  <c r="G1194" i="1" s="1"/>
  <c r="F1771" i="1" a="1"/>
  <c r="F1771" i="1" s="1"/>
  <c r="G2182" i="1" a="1"/>
  <c r="G2182" i="1" s="1"/>
  <c r="G1030" i="1" a="1"/>
  <c r="G1030" i="1" s="1"/>
  <c r="F1713" i="1" a="1"/>
  <c r="F1713" i="1" s="1"/>
  <c r="G1713" i="1" a="1"/>
  <c r="G1713" i="1" s="1"/>
  <c r="F1720" i="1" a="1"/>
  <c r="F1720" i="1" s="1"/>
  <c r="G1720" i="1" a="1"/>
  <c r="G1720" i="1" s="1"/>
  <c r="G1603" i="1" a="1"/>
  <c r="G1603" i="1" s="1"/>
  <c r="F1603" i="1" a="1"/>
  <c r="F1603" i="1" s="1"/>
  <c r="F2492" i="1" a="1"/>
  <c r="F2492" i="1" s="1"/>
  <c r="G2492" i="1" a="1"/>
  <c r="G2492" i="1" s="1"/>
  <c r="G2651" i="1" a="1"/>
  <c r="G2651" i="1" s="1"/>
  <c r="G2613" i="1" a="1"/>
  <c r="G2613" i="1" s="1"/>
  <c r="G2544" i="1" a="1"/>
  <c r="G2544" i="1" s="1"/>
  <c r="G2599" i="1" a="1"/>
  <c r="G2599" i="1" s="1"/>
  <c r="G2512" i="1" a="1"/>
  <c r="G2512" i="1" s="1"/>
  <c r="G2642" i="1" a="1"/>
  <c r="G2642" i="1" s="1"/>
  <c r="G2609" i="1" a="1"/>
  <c r="G2609" i="1" s="1"/>
  <c r="G2568" i="1" a="1"/>
  <c r="G2568" i="1" s="1"/>
  <c r="G2542" i="1" a="1"/>
  <c r="G2542" i="1" s="1"/>
  <c r="G2524" i="1" a="1"/>
  <c r="G2524" i="1" s="1"/>
  <c r="G2368" i="1" a="1"/>
  <c r="G2368" i="1" s="1"/>
  <c r="G2361" i="1" a="1"/>
  <c r="G2361" i="1" s="1"/>
  <c r="G2372" i="1" a="1"/>
  <c r="G2372" i="1" s="1"/>
  <c r="G2396" i="1" a="1"/>
  <c r="G2396" i="1" s="1"/>
  <c r="G2333" i="1" a="1"/>
  <c r="G2333" i="1" s="1"/>
  <c r="G1642" i="1" a="1"/>
  <c r="G1642" i="1" s="1"/>
  <c r="G2305" i="1" a="1"/>
  <c r="G2305" i="1" s="1"/>
  <c r="F1194" i="1" a="1"/>
  <c r="F1194" i="1" s="1"/>
  <c r="G1766" i="1" a="1"/>
  <c r="G1766" i="1" s="1"/>
  <c r="F1493" i="1" a="1"/>
  <c r="F1493" i="1" s="1"/>
  <c r="G1490" i="1" a="1"/>
  <c r="G1490" i="1" s="1"/>
  <c r="G2246" i="1" a="1"/>
  <c r="G2246" i="1" s="1"/>
  <c r="G2199" i="1" a="1"/>
  <c r="G2199" i="1" s="1"/>
  <c r="G2196" i="1" a="1"/>
  <c r="G2196" i="1" s="1"/>
  <c r="G2151" i="1" a="1"/>
  <c r="G2151" i="1" s="1"/>
  <c r="G2131" i="1" a="1"/>
  <c r="G2131" i="1" s="1"/>
  <c r="F2423" i="1" a="1"/>
  <c r="F2423" i="1" s="1"/>
  <c r="F1259" i="1" a="1"/>
  <c r="F1259" i="1" s="1"/>
  <c r="F1971" i="1" a="1"/>
  <c r="F1971" i="1" s="1"/>
  <c r="G1028" i="1" a="1"/>
  <c r="G1028" i="1" s="1"/>
  <c r="F1812" i="1" a="1"/>
  <c r="F1812" i="1" s="1"/>
  <c r="G1812" i="1" a="1"/>
  <c r="G1812" i="1" s="1"/>
  <c r="F2463" i="1" a="1"/>
  <c r="F2463" i="1" s="1"/>
  <c r="G2202" i="1" a="1"/>
  <c r="G2202" i="1" s="1"/>
  <c r="G1827" i="1" a="1"/>
  <c r="G1827" i="1" s="1"/>
  <c r="F1827" i="1" a="1"/>
  <c r="F1827" i="1" s="1"/>
  <c r="F1666" i="1" a="1"/>
  <c r="F1666" i="1" s="1"/>
  <c r="G1666" i="1" a="1"/>
  <c r="G1666" i="1" s="1"/>
  <c r="F72" i="1" a="1"/>
  <c r="F72" i="1" s="1"/>
  <c r="G72" i="1" a="1"/>
  <c r="G72" i="1" s="1"/>
  <c r="F1899" i="1" a="1"/>
  <c r="F1899" i="1" s="1"/>
  <c r="F1887" i="1" a="1"/>
  <c r="F1887" i="1" s="1"/>
  <c r="F1817" i="1" a="1"/>
  <c r="F1817" i="1" s="1"/>
  <c r="G1817" i="1" a="1"/>
  <c r="G1817" i="1" s="1"/>
  <c r="F1776" i="1" a="1"/>
  <c r="F1776" i="1" s="1"/>
  <c r="G1776" i="1" a="1"/>
  <c r="G1776" i="1" s="1"/>
  <c r="G935" i="1" a="1"/>
  <c r="G935" i="1" s="1"/>
  <c r="G1693" i="1" a="1"/>
  <c r="G1693" i="1" s="1"/>
  <c r="F1693" i="1" a="1"/>
  <c r="F1693" i="1" s="1"/>
  <c r="G790" i="1" a="1"/>
  <c r="G790" i="1" s="1"/>
  <c r="F790" i="1" a="1"/>
  <c r="F790" i="1" s="1"/>
  <c r="F1102" i="1" a="1"/>
  <c r="F1102" i="1" s="1"/>
  <c r="F1825" i="1" a="1"/>
  <c r="F1825" i="1" s="1"/>
  <c r="G1825" i="1" a="1"/>
  <c r="G1825" i="1" s="1"/>
  <c r="F901" i="1" a="1"/>
  <c r="F901" i="1" s="1"/>
  <c r="G901" i="1" a="1"/>
  <c r="G901" i="1" s="1"/>
  <c r="F1774" i="1" a="1"/>
  <c r="F1774" i="1" s="1"/>
  <c r="G1774" i="1" a="1"/>
  <c r="G1774" i="1" s="1"/>
  <c r="G1759" i="1" a="1"/>
  <c r="G1759" i="1" s="1"/>
  <c r="F1759" i="1" a="1"/>
  <c r="F1759" i="1" s="1"/>
  <c r="G1326" i="1" a="1"/>
  <c r="G1326" i="1" s="1"/>
  <c r="G2079" i="1" a="1"/>
  <c r="G2079" i="1" s="1"/>
  <c r="G1035" i="1" a="1"/>
  <c r="G1035" i="1" s="1"/>
  <c r="F1098" i="1" a="1"/>
  <c r="F1098" i="1" s="1"/>
  <c r="G1092" i="1" a="1"/>
  <c r="G1092" i="1" s="1"/>
  <c r="G1696" i="1" a="1"/>
  <c r="G1696" i="1" s="1"/>
  <c r="F1696" i="1" a="1"/>
  <c r="F1696" i="1" s="1"/>
  <c r="G678" i="1" a="1"/>
  <c r="G678" i="1" s="1"/>
  <c r="G1317" i="1" a="1"/>
  <c r="G1317" i="1" s="1"/>
  <c r="F970" i="1" a="1"/>
  <c r="F970" i="1" s="1"/>
  <c r="G970" i="1" a="1"/>
  <c r="G970" i="1" s="1"/>
  <c r="F1383" i="1" a="1"/>
  <c r="F1383" i="1" s="1"/>
  <c r="G2059" i="1" a="1"/>
  <c r="G2059" i="1" s="1"/>
  <c r="G2233" i="1" a="1"/>
  <c r="G2233" i="1" s="1"/>
  <c r="G1913" i="1" a="1"/>
  <c r="G1913" i="1" s="1"/>
  <c r="G1880" i="1" a="1"/>
  <c r="G1880" i="1" s="1"/>
  <c r="F1251" i="1" a="1"/>
  <c r="F1251" i="1" s="1"/>
  <c r="G1261" i="1" a="1"/>
  <c r="G1261" i="1" s="1"/>
  <c r="G2346" i="1" a="1"/>
  <c r="G2346" i="1" s="1"/>
  <c r="F1326" i="1" a="1"/>
  <c r="F1326" i="1" s="1"/>
  <c r="G2260" i="1" a="1"/>
  <c r="G2260" i="1" s="1"/>
  <c r="G2244" i="1" a="1"/>
  <c r="G2244" i="1" s="1"/>
  <c r="G2203" i="1" a="1"/>
  <c r="G2203" i="1" s="1"/>
  <c r="G2165" i="1" a="1"/>
  <c r="G2165" i="1" s="1"/>
  <c r="G2658" i="1" a="1"/>
  <c r="G2658" i="1" s="1"/>
  <c r="G2553" i="1" a="1"/>
  <c r="G2553" i="1" s="1"/>
  <c r="G2631" i="1" a="1"/>
  <c r="G2631" i="1" s="1"/>
  <c r="G2595" i="1" a="1"/>
  <c r="G2595" i="1" s="1"/>
  <c r="G2561" i="1" a="1"/>
  <c r="G2561" i="1" s="1"/>
  <c r="G2666" i="1" a="1"/>
  <c r="G2666" i="1" s="1"/>
  <c r="G2628" i="1" a="1"/>
  <c r="G2628" i="1" s="1"/>
  <c r="G2623" i="1" a="1"/>
  <c r="G2623" i="1" s="1"/>
  <c r="G2517" i="1" a="1"/>
  <c r="G2517" i="1" s="1"/>
  <c r="G2419" i="1" a="1"/>
  <c r="G2419" i="1" s="1"/>
  <c r="G2416" i="1" a="1"/>
  <c r="G2416" i="1" s="1"/>
  <c r="G2389" i="1" a="1"/>
  <c r="G2389" i="1" s="1"/>
  <c r="G2481" i="1" a="1"/>
  <c r="G2481" i="1" s="1"/>
  <c r="G2394" i="1" a="1"/>
  <c r="G2394" i="1" s="1"/>
  <c r="F1764" i="1" a="1"/>
  <c r="F1764" i="1" s="1"/>
  <c r="F1494" i="1" a="1"/>
  <c r="F1494" i="1" s="1"/>
  <c r="G1493" i="1" a="1"/>
  <c r="G1493" i="1" s="1"/>
  <c r="G1366" i="1" a="1"/>
  <c r="G1366" i="1" s="1"/>
  <c r="G2155" i="1" a="1"/>
  <c r="G2155" i="1" s="1"/>
  <c r="F2101" i="1" a="1"/>
  <c r="F2101" i="1" s="1"/>
  <c r="G2087" i="1" a="1"/>
  <c r="G2087" i="1" s="1"/>
  <c r="F2056" i="1" a="1"/>
  <c r="F2056" i="1" s="1"/>
  <c r="G2025" i="1" a="1"/>
  <c r="G2025" i="1" s="1"/>
  <c r="F1929" i="1" a="1"/>
  <c r="F1929" i="1" s="1"/>
  <c r="G1100" i="1" a="1"/>
  <c r="G1100" i="1" s="1"/>
  <c r="G1029" i="1" a="1"/>
  <c r="G1029" i="1" s="1"/>
  <c r="G1804" i="1" a="1"/>
  <c r="G1804" i="1" s="1"/>
  <c r="G669" i="1" a="1"/>
  <c r="G669" i="1" s="1"/>
  <c r="F669" i="1" a="1"/>
  <c r="F669" i="1" s="1"/>
  <c r="G55" i="1" a="1"/>
  <c r="G55" i="1" s="1"/>
  <c r="G2487" i="1" a="1"/>
  <c r="G2487" i="1" s="1"/>
  <c r="F2090" i="1" a="1"/>
  <c r="F2090" i="1" s="1"/>
  <c r="F1681" i="1" a="1"/>
  <c r="F1681" i="1" s="1"/>
  <c r="G1681" i="1" a="1"/>
  <c r="G1681" i="1" s="1"/>
  <c r="F1709" i="1" a="1"/>
  <c r="F1709" i="1" s="1"/>
  <c r="G1709" i="1" a="1"/>
  <c r="G1709" i="1" s="1"/>
  <c r="G1645" i="1" a="1"/>
  <c r="G1645" i="1" s="1"/>
  <c r="F1645" i="1" a="1"/>
  <c r="F1645" i="1" s="1"/>
  <c r="F1626" i="1" a="1"/>
  <c r="F1626" i="1" s="1"/>
  <c r="G1626" i="1" a="1"/>
  <c r="G1626" i="1" s="1"/>
  <c r="F2107" i="1" a="1"/>
  <c r="F2107" i="1" s="1"/>
  <c r="G2520" i="1" a="1"/>
  <c r="G2520" i="1" s="1"/>
  <c r="G2548" i="1" a="1"/>
  <c r="G2548" i="1" s="1"/>
  <c r="G2533" i="1" a="1"/>
  <c r="G2533" i="1" s="1"/>
  <c r="G2564" i="1" a="1"/>
  <c r="G2564" i="1" s="1"/>
  <c r="G2650" i="1" a="1"/>
  <c r="G2650" i="1" s="1"/>
  <c r="G2528" i="1" a="1"/>
  <c r="G2528" i="1" s="1"/>
  <c r="G2424" i="1" a="1"/>
  <c r="G2424" i="1" s="1"/>
  <c r="F1770" i="1" a="1"/>
  <c r="F1770" i="1" s="1"/>
  <c r="G2158" i="1" a="1"/>
  <c r="G2158" i="1" s="1"/>
  <c r="G2140" i="1" a="1"/>
  <c r="G2140" i="1" s="1"/>
  <c r="G2046" i="1" a="1"/>
  <c r="G2046" i="1" s="1"/>
  <c r="G2033" i="1" a="1"/>
  <c r="G2033" i="1" s="1"/>
  <c r="G2017" i="1" a="1"/>
  <c r="G2017" i="1" s="1"/>
  <c r="G1979" i="1" a="1"/>
  <c r="G1979" i="1" s="1"/>
  <c r="G1957" i="1" a="1"/>
  <c r="G1957" i="1" s="1"/>
  <c r="G1908" i="1" a="1"/>
  <c r="G1908" i="1" s="1"/>
  <c r="G1849" i="1" a="1"/>
  <c r="G1849" i="1" s="1"/>
  <c r="G882" i="1" a="1"/>
  <c r="G882" i="1" s="1"/>
  <c r="G1780" i="1" a="1"/>
  <c r="G1780" i="1" s="1"/>
  <c r="F1730" i="1" a="1"/>
  <c r="F1730" i="1" s="1"/>
  <c r="G1730" i="1" a="1"/>
  <c r="G1730" i="1" s="1"/>
  <c r="G2382" i="1" a="1"/>
  <c r="G2382" i="1" s="1"/>
  <c r="F2484" i="1" a="1"/>
  <c r="F2484" i="1" s="1"/>
  <c r="F1900" i="1" a="1"/>
  <c r="F1900" i="1" s="1"/>
  <c r="G2585" i="1" a="1"/>
  <c r="G2585" i="1" s="1"/>
  <c r="G2409" i="1" a="1"/>
  <c r="G2409" i="1" s="1"/>
  <c r="G2363" i="1" a="1"/>
  <c r="G2363" i="1" s="1"/>
  <c r="F2360" i="1" a="1"/>
  <c r="F2360" i="1" s="1"/>
  <c r="G2448" i="1" a="1"/>
  <c r="G2448" i="1" s="1"/>
  <c r="F2352" i="1" a="1"/>
  <c r="F2352" i="1" s="1"/>
  <c r="G1496" i="1" a="1"/>
  <c r="G1496" i="1" s="1"/>
  <c r="G2143" i="1" a="1"/>
  <c r="G2143" i="1" s="1"/>
  <c r="G2096" i="1" a="1"/>
  <c r="G2096" i="1" s="1"/>
  <c r="F1982" i="1" a="1"/>
  <c r="F1982" i="1" s="1"/>
  <c r="G902" i="1" a="1"/>
  <c r="G902" i="1" s="1"/>
  <c r="F1099" i="1" a="1"/>
  <c r="F1099" i="1" s="1"/>
  <c r="G1896" i="1" a="1"/>
  <c r="G1896" i="1" s="1"/>
  <c r="F1875" i="1" a="1"/>
  <c r="F1875" i="1" s="1"/>
  <c r="G1090" i="1" a="1"/>
  <c r="G1090" i="1" s="1"/>
  <c r="F1023" i="1" a="1"/>
  <c r="F1023" i="1" s="1"/>
  <c r="F1688" i="1" a="1"/>
  <c r="F1688" i="1" s="1"/>
  <c r="G1688" i="1" a="1"/>
  <c r="G1688" i="1" s="1"/>
  <c r="G544" i="1" a="1"/>
  <c r="G544" i="1" s="1"/>
  <c r="F90" i="1" a="1"/>
  <c r="F90" i="1" s="1"/>
  <c r="G1986" i="1" a="1"/>
  <c r="G1986" i="1" s="1"/>
  <c r="F1986" i="1" a="1"/>
  <c r="F1986" i="1" s="1"/>
  <c r="G2664" i="1" a="1"/>
  <c r="G2664" i="1" s="1"/>
  <c r="G2538" i="1" a="1"/>
  <c r="G2538" i="1" s="1"/>
  <c r="G2511" i="1" a="1"/>
  <c r="G2511" i="1" s="1"/>
  <c r="F1496" i="1" a="1"/>
  <c r="F1496" i="1" s="1"/>
  <c r="F1637" i="1" a="1"/>
  <c r="F1637" i="1" s="1"/>
  <c r="F1090" i="1" a="1"/>
  <c r="F1090" i="1" s="1"/>
  <c r="F1857" i="1" a="1"/>
  <c r="F1857" i="1" s="1"/>
  <c r="F1852" i="1" a="1"/>
  <c r="F1852" i="1" s="1"/>
  <c r="G1782" i="1" a="1"/>
  <c r="G1782" i="1" s="1"/>
  <c r="F1782" i="1" a="1"/>
  <c r="F1782" i="1" s="1"/>
  <c r="G1478" i="1" a="1"/>
  <c r="G1478" i="1" s="1"/>
  <c r="F773" i="1" a="1"/>
  <c r="F773" i="1" s="1"/>
  <c r="F1533" i="1" a="1"/>
  <c r="F1533" i="1" s="1"/>
  <c r="G1509" i="1" a="1"/>
  <c r="G1509" i="1" s="1"/>
  <c r="F1416" i="1" a="1"/>
  <c r="F1416" i="1" s="1"/>
  <c r="F2216" i="1" a="1"/>
  <c r="F2216" i="1" s="1"/>
  <c r="F1313" i="1" a="1"/>
  <c r="F1313" i="1" s="1"/>
  <c r="F1253" i="1" a="1"/>
  <c r="F1253" i="1" s="1"/>
  <c r="G1224" i="1" a="1"/>
  <c r="G1224" i="1" s="1"/>
  <c r="F1218" i="1" a="1"/>
  <c r="F1218" i="1" s="1"/>
  <c r="G170" i="1" a="1"/>
  <c r="G170" i="1" s="1"/>
  <c r="G1129" i="1" a="1"/>
  <c r="G1129" i="1" s="1"/>
  <c r="F1267" i="1" a="1"/>
  <c r="F1267" i="1" s="1"/>
  <c r="G1151" i="1" a="1"/>
  <c r="G1151" i="1" s="1"/>
  <c r="G50" i="1" a="1"/>
  <c r="G50" i="1" s="1"/>
  <c r="F1112" i="1" a="1"/>
  <c r="F1112" i="1" s="1"/>
  <c r="F2468" i="1" a="1"/>
  <c r="F2468" i="1" s="1"/>
  <c r="F1992" i="1" a="1"/>
  <c r="F1992" i="1" s="1"/>
  <c r="G1072" i="1" a="1"/>
  <c r="G1072" i="1" s="1"/>
  <c r="G2399" i="1" a="1"/>
  <c r="G2399" i="1" s="1"/>
  <c r="F1002" i="1" a="1"/>
  <c r="F1002" i="1" s="1"/>
  <c r="G963" i="1" a="1"/>
  <c r="G963" i="1" s="1"/>
  <c r="G946" i="1" a="1"/>
  <c r="G946" i="1" s="1"/>
  <c r="F920" i="1" a="1"/>
  <c r="F920" i="1" s="1"/>
  <c r="F1522" i="1" a="1"/>
  <c r="F1522" i="1" s="1"/>
  <c r="G651" i="1" a="1"/>
  <c r="G651" i="1" s="1"/>
  <c r="F313" i="1" a="1"/>
  <c r="F313" i="1" s="1"/>
  <c r="F796" i="1" a="1"/>
  <c r="F796" i="1" s="1"/>
  <c r="G697" i="1" a="1"/>
  <c r="G697" i="1" s="1"/>
  <c r="F734" i="1" a="1"/>
  <c r="F734" i="1" s="1"/>
  <c r="G630" i="1" a="1"/>
  <c r="G630" i="1" s="1"/>
  <c r="F565" i="1" a="1"/>
  <c r="F565" i="1" s="1"/>
  <c r="G539" i="1" a="1"/>
  <c r="G539" i="1" s="1"/>
  <c r="F507" i="1" a="1"/>
  <c r="F507" i="1" s="1"/>
  <c r="G499" i="1" a="1"/>
  <c r="G499" i="1" s="1"/>
  <c r="F487" i="1" a="1"/>
  <c r="F487" i="1" s="1"/>
  <c r="G400" i="1" a="1"/>
  <c r="G400" i="1" s="1"/>
  <c r="G369" i="1" a="1"/>
  <c r="G369" i="1" s="1"/>
  <c r="G364" i="1" a="1"/>
  <c r="G364" i="1" s="1"/>
  <c r="G280" i="1" a="1"/>
  <c r="G280" i="1" s="1"/>
  <c r="F319" i="1" a="1"/>
  <c r="F319" i="1" s="1"/>
  <c r="F907" i="1" a="1"/>
  <c r="F907" i="1" s="1"/>
  <c r="G406" i="1" a="1"/>
  <c r="G406" i="1" s="1"/>
  <c r="G395" i="1" a="1"/>
  <c r="G395" i="1" s="1"/>
  <c r="G324" i="1" a="1"/>
  <c r="G324" i="1" s="1"/>
  <c r="F1317" i="1" a="1"/>
  <c r="F1317" i="1" s="1"/>
  <c r="G147" i="1" a="1"/>
  <c r="G147" i="1" s="1"/>
  <c r="G1170" i="1" a="1"/>
  <c r="G1170" i="1" s="1"/>
  <c r="G1155" i="1" a="1"/>
  <c r="G1155" i="1" s="1"/>
  <c r="G1990" i="1" a="1"/>
  <c r="G1990" i="1" s="1"/>
  <c r="F1070" i="1" a="1"/>
  <c r="F1070" i="1" s="1"/>
  <c r="G934" i="1" a="1"/>
  <c r="G934" i="1" s="1"/>
  <c r="G894" i="1" a="1"/>
  <c r="G894" i="1" s="1"/>
  <c r="G814" i="1" a="1"/>
  <c r="G814" i="1" s="1"/>
  <c r="G564" i="1" a="1"/>
  <c r="G564" i="1" s="1"/>
  <c r="G367" i="1" a="1"/>
  <c r="G367" i="1" s="1"/>
  <c r="G363" i="1" a="1"/>
  <c r="G363" i="1" s="1"/>
  <c r="F234" i="1" a="1"/>
  <c r="F234" i="1" s="1"/>
  <c r="F161" i="1" a="1"/>
  <c r="F161" i="1" s="1"/>
  <c r="F108" i="1" a="1"/>
  <c r="F108" i="1" s="1"/>
  <c r="G38" i="1" a="1"/>
  <c r="G38" i="1" s="1"/>
  <c r="F1633" i="1" a="1"/>
  <c r="F1633" i="1" s="1"/>
  <c r="G1631" i="1" a="1"/>
  <c r="G1631" i="1" s="1"/>
  <c r="F1615" i="1" a="1"/>
  <c r="F1615" i="1" s="1"/>
  <c r="G1544" i="1" a="1"/>
  <c r="G1544" i="1" s="1"/>
  <c r="F395" i="1" a="1"/>
  <c r="F395" i="1" s="1"/>
  <c r="G1477" i="1" a="1"/>
  <c r="G1477" i="1" s="1"/>
  <c r="F1448" i="1" a="1"/>
  <c r="F1448" i="1" s="1"/>
  <c r="F1870" i="1" a="1"/>
  <c r="F1870" i="1" s="1"/>
  <c r="F1307" i="1" a="1"/>
  <c r="F1307" i="1" s="1"/>
  <c r="G1386" i="1" a="1"/>
  <c r="G1386" i="1" s="1"/>
  <c r="G95" i="1" a="1"/>
  <c r="G95" i="1" s="1"/>
  <c r="G1196" i="1" a="1"/>
  <c r="G1196" i="1" s="1"/>
  <c r="G1464" i="1" a="1"/>
  <c r="G1464" i="1" s="1"/>
  <c r="F1107" i="1" a="1"/>
  <c r="F1107" i="1" s="1"/>
  <c r="F1079" i="1" a="1"/>
  <c r="F1079" i="1" s="1"/>
  <c r="F1056" i="1" a="1"/>
  <c r="F1056" i="1" s="1"/>
  <c r="G1048" i="1" a="1"/>
  <c r="G1048" i="1" s="1"/>
  <c r="G1172" i="1" a="1"/>
  <c r="G1172" i="1" s="1"/>
  <c r="G2192" i="1" a="1"/>
  <c r="G2192" i="1" s="1"/>
  <c r="F869" i="1" a="1"/>
  <c r="F869" i="1" s="1"/>
  <c r="F996" i="1" a="1"/>
  <c r="F996" i="1" s="1"/>
  <c r="F928" i="1" a="1"/>
  <c r="F928" i="1" s="1"/>
  <c r="G858" i="1" a="1"/>
  <c r="G858" i="1" s="1"/>
  <c r="F848" i="1" a="1"/>
  <c r="F848" i="1" s="1"/>
  <c r="F892" i="1" a="1"/>
  <c r="F892" i="1" s="1"/>
  <c r="G1517" i="1" a="1"/>
  <c r="G1517" i="1" s="1"/>
  <c r="G729" i="1" a="1"/>
  <c r="G729" i="1" s="1"/>
  <c r="G700" i="1" a="1"/>
  <c r="G700" i="1" s="1"/>
  <c r="G596" i="1" a="1"/>
  <c r="G596" i="1" s="1"/>
  <c r="G1394" i="1" a="1"/>
  <c r="G1394" i="1" s="1"/>
  <c r="G569" i="1" a="1"/>
  <c r="G569" i="1" s="1"/>
  <c r="G541" i="1" a="1"/>
  <c r="G541" i="1" s="1"/>
  <c r="F562" i="1" a="1"/>
  <c r="F562" i="1" s="1"/>
  <c r="G480" i="1" a="1"/>
  <c r="G480" i="1" s="1"/>
  <c r="G466" i="1" a="1"/>
  <c r="G466" i="1" s="1"/>
  <c r="F402" i="1" a="1"/>
  <c r="F402" i="1" s="1"/>
  <c r="G349" i="1" a="1"/>
  <c r="G349" i="1" s="1"/>
  <c r="F1270" i="1" a="1"/>
  <c r="F1270" i="1" s="1"/>
  <c r="F99" i="1" a="1"/>
  <c r="F99" i="1" s="1"/>
  <c r="G66" i="1" a="1"/>
  <c r="G66" i="1" s="1"/>
  <c r="G365" i="1" a="1"/>
  <c r="G365" i="1" s="1"/>
  <c r="G1040" i="1" a="1"/>
  <c r="G1040" i="1" s="1"/>
  <c r="G594" i="1" a="1"/>
  <c r="G594" i="1" s="1"/>
  <c r="G1210" i="1" a="1"/>
  <c r="G1210" i="1" s="1"/>
  <c r="G502" i="1" a="1"/>
  <c r="G502" i="1" s="1"/>
  <c r="F1788" i="1" a="1"/>
  <c r="F1788" i="1" s="1"/>
  <c r="G1719" i="1" a="1"/>
  <c r="G1719" i="1" s="1"/>
  <c r="G1625" i="1" a="1"/>
  <c r="G1625" i="1" s="1"/>
  <c r="G1291" i="1" a="1"/>
  <c r="G1291" i="1" s="1"/>
  <c r="G1334" i="1" a="1"/>
  <c r="G1334" i="1" s="1"/>
  <c r="G1245" i="1" a="1"/>
  <c r="G1245" i="1" s="1"/>
  <c r="F1234" i="1" a="1"/>
  <c r="F1234" i="1" s="1"/>
  <c r="F1169" i="1" a="1"/>
  <c r="F1169" i="1" s="1"/>
  <c r="F1125" i="1" a="1"/>
  <c r="F1125" i="1" s="1"/>
  <c r="F53" i="1" a="1"/>
  <c r="F53" i="1" s="1"/>
  <c r="G1594" i="1" a="1"/>
  <c r="G1594" i="1" s="1"/>
  <c r="F1054" i="1" a="1"/>
  <c r="F1054" i="1" s="1"/>
  <c r="F953" i="1" a="1"/>
  <c r="F953" i="1" s="1"/>
  <c r="G840" i="1" a="1"/>
  <c r="G840" i="1" s="1"/>
  <c r="G661" i="1" a="1"/>
  <c r="G661" i="1" s="1"/>
  <c r="G453" i="1" a="1"/>
  <c r="G453" i="1" s="1"/>
  <c r="F409" i="1" a="1"/>
  <c r="F409" i="1" s="1"/>
  <c r="G258" i="1" a="1"/>
  <c r="G258" i="1" s="1"/>
  <c r="G183" i="1" a="1"/>
  <c r="G183" i="1" s="1"/>
  <c r="F270" i="1" a="1"/>
  <c r="F270" i="1" s="1"/>
  <c r="G1025" i="1" a="1"/>
  <c r="G1025" i="1" s="1"/>
  <c r="G1687" i="1" a="1"/>
  <c r="G1687" i="1" s="1"/>
  <c r="G1680" i="1" a="1"/>
  <c r="G1680" i="1" s="1"/>
  <c r="G1659" i="1" a="1"/>
  <c r="G1659" i="1" s="1"/>
  <c r="F766" i="1" a="1"/>
  <c r="F766" i="1" s="1"/>
  <c r="F486" i="1" a="1"/>
  <c r="F486" i="1" s="1"/>
  <c r="G1410" i="1" a="1"/>
  <c r="G1410" i="1" s="1"/>
  <c r="G133" i="1" a="1"/>
  <c r="G133" i="1" s="1"/>
  <c r="G1126" i="1" a="1"/>
  <c r="G1126" i="1" s="1"/>
  <c r="G51" i="1" a="1"/>
  <c r="G51" i="1" s="1"/>
  <c r="F956" i="1" a="1"/>
  <c r="F956" i="1" s="1"/>
  <c r="F840" i="1" a="1"/>
  <c r="F840" i="1" s="1"/>
  <c r="G774" i="1" a="1"/>
  <c r="G774" i="1" s="1"/>
  <c r="G702" i="1" a="1"/>
  <c r="G702" i="1" s="1"/>
  <c r="G691" i="1" a="1"/>
  <c r="G691" i="1" s="1"/>
  <c r="F552" i="1" a="1"/>
  <c r="F552" i="1" s="1"/>
  <c r="G426" i="1" a="1"/>
  <c r="G426" i="1" s="1"/>
  <c r="G57" i="1" a="1"/>
  <c r="G57" i="1" s="1"/>
  <c r="G1712" i="1" a="1"/>
  <c r="G1712" i="1" s="1"/>
  <c r="F1778" i="1" a="1"/>
  <c r="F1778" i="1" s="1"/>
  <c r="F771" i="1" a="1"/>
  <c r="F771" i="1" s="1"/>
  <c r="G1743" i="1" a="1"/>
  <c r="G1743" i="1" s="1"/>
  <c r="G1738" i="1" a="1"/>
  <c r="G1738" i="1" s="1"/>
  <c r="G1664" i="1" a="1"/>
  <c r="G1664" i="1" s="1"/>
  <c r="G769" i="1" a="1"/>
  <c r="G769" i="1" s="1"/>
  <c r="F1636" i="1" a="1"/>
  <c r="F1636" i="1" s="1"/>
  <c r="F1562" i="1" a="1"/>
  <c r="F1562" i="1" s="1"/>
  <c r="F576" i="1" a="1"/>
  <c r="F576" i="1" s="1"/>
  <c r="G1444" i="1" a="1"/>
  <c r="G1444" i="1" s="1"/>
  <c r="G1430" i="1" a="1"/>
  <c r="G1430" i="1" s="1"/>
  <c r="F1371" i="1" a="1"/>
  <c r="F1371" i="1" s="1"/>
  <c r="G1313" i="1" a="1"/>
  <c r="G1313" i="1" s="1"/>
  <c r="G1309" i="1" a="1"/>
  <c r="G1309" i="1" s="1"/>
  <c r="F1304" i="1" a="1"/>
  <c r="F1304" i="1" s="1"/>
  <c r="G1303" i="1" a="1"/>
  <c r="G1303" i="1" s="1"/>
  <c r="F1333" i="1" a="1"/>
  <c r="F1333" i="1" s="1"/>
  <c r="G178" i="1" a="1"/>
  <c r="G178" i="1" s="1"/>
  <c r="F1133" i="1" a="1"/>
  <c r="F1133" i="1" s="1"/>
  <c r="F51" i="1" a="1"/>
  <c r="F51" i="1" s="1"/>
  <c r="G1109" i="1" a="1"/>
  <c r="G1109" i="1" s="1"/>
  <c r="F2404" i="1" a="1"/>
  <c r="F2404" i="1" s="1"/>
  <c r="G957" i="1" a="1"/>
  <c r="G957" i="1" s="1"/>
  <c r="G558" i="1" a="1"/>
  <c r="G558" i="1" s="1"/>
  <c r="F877" i="1" a="1"/>
  <c r="F877" i="1" s="1"/>
  <c r="G781" i="1" a="1"/>
  <c r="G781" i="1" s="1"/>
  <c r="G246" i="1" a="1"/>
  <c r="G246" i="1" s="1"/>
  <c r="G719" i="1" a="1"/>
  <c r="G719" i="1" s="1"/>
  <c r="G434" i="1" a="1"/>
  <c r="G434" i="1" s="1"/>
  <c r="G359" i="1" a="1"/>
  <c r="G359" i="1" s="1"/>
  <c r="G340" i="1" a="1"/>
  <c r="G340" i="1" s="1"/>
  <c r="G248" i="1" a="1"/>
  <c r="G248" i="1" s="1"/>
  <c r="G1037" i="1" a="1"/>
  <c r="G1037" i="1" s="1"/>
  <c r="G181" i="1" a="1"/>
  <c r="G181" i="1" s="1"/>
  <c r="G118" i="1" a="1"/>
  <c r="G118" i="1" s="1"/>
  <c r="F130" i="1" a="1"/>
  <c r="F130" i="1" s="1"/>
  <c r="G667" i="1" a="1"/>
  <c r="G667" i="1" s="1"/>
  <c r="G1581" i="1" a="1"/>
  <c r="G1581" i="1" s="1"/>
  <c r="G1554" i="1" a="1"/>
  <c r="G1554" i="1" s="1"/>
  <c r="F1444" i="1" a="1"/>
  <c r="F1444" i="1" s="1"/>
  <c r="F1365" i="1" a="1"/>
  <c r="F1365" i="1" s="1"/>
  <c r="F1297" i="1" a="1"/>
  <c r="F1297" i="1" s="1"/>
  <c r="G1228" i="1" a="1"/>
  <c r="G1228" i="1" s="1"/>
  <c r="G992" i="1" a="1"/>
  <c r="G992" i="1" s="1"/>
  <c r="F1519" i="1" a="1"/>
  <c r="F1519" i="1" s="1"/>
  <c r="G1513" i="1" a="1"/>
  <c r="G1513" i="1" s="1"/>
  <c r="F1279" i="1" a="1"/>
  <c r="F1279" i="1" s="1"/>
  <c r="G1616" i="1" a="1"/>
  <c r="G1616" i="1" s="1"/>
  <c r="G1596" i="1" a="1"/>
  <c r="G1596" i="1" s="1"/>
  <c r="F1576" i="1" a="1"/>
  <c r="F1576" i="1" s="1"/>
  <c r="G1570" i="1" a="1"/>
  <c r="G1570" i="1" s="1"/>
  <c r="G1538" i="1" a="1"/>
  <c r="G1538" i="1" s="1"/>
  <c r="G1414" i="1" a="1"/>
  <c r="G1414" i="1" s="1"/>
  <c r="G1348" i="1" a="1"/>
  <c r="G1348" i="1" s="1"/>
  <c r="G1243" i="1" a="1"/>
  <c r="G1243" i="1" s="1"/>
  <c r="G96" i="1" a="1"/>
  <c r="G96" i="1" s="1"/>
  <c r="F1195" i="1" a="1"/>
  <c r="F1195" i="1" s="1"/>
  <c r="G49" i="1" a="1"/>
  <c r="G49" i="1" s="1"/>
  <c r="G1086" i="1" a="1"/>
  <c r="G1086" i="1" s="1"/>
  <c r="F919" i="1" a="1"/>
  <c r="F919" i="1" s="1"/>
  <c r="F663" i="1" a="1"/>
  <c r="F663" i="1" s="1"/>
  <c r="F569" i="1" a="1"/>
  <c r="F569" i="1" s="1"/>
  <c r="F1935" i="1" a="1"/>
  <c r="F1935" i="1" s="1"/>
  <c r="G1275" i="1" a="1"/>
  <c r="G1275" i="1" s="1"/>
  <c r="G229" i="1" a="1"/>
  <c r="G229" i="1" s="1"/>
  <c r="F1202" i="1" a="1"/>
  <c r="F1202" i="1" s="1"/>
  <c r="F128" i="1" a="1"/>
  <c r="F128" i="1" s="1"/>
  <c r="F266" i="1" a="1"/>
  <c r="F266" i="1" s="1"/>
  <c r="G768" i="1" a="1"/>
  <c r="G768" i="1" s="1"/>
  <c r="F1616" i="1" a="1"/>
  <c r="F1616" i="1" s="1"/>
  <c r="G1471" i="1" a="1"/>
  <c r="G1471" i="1" s="1"/>
  <c r="F1348" i="1" a="1"/>
  <c r="F1348" i="1" s="1"/>
  <c r="G1257" i="1" a="1"/>
  <c r="G1257" i="1" s="1"/>
  <c r="F1209" i="1" a="1"/>
  <c r="F1209" i="1" s="1"/>
  <c r="G1191" i="1" a="1"/>
  <c r="G1191" i="1" s="1"/>
  <c r="F1145" i="1" a="1"/>
  <c r="F1145" i="1" s="1"/>
  <c r="G1015" i="1" a="1"/>
  <c r="G1015" i="1" s="1"/>
  <c r="G965" i="1" a="1"/>
  <c r="G965" i="1" s="1"/>
  <c r="F952" i="1" a="1"/>
  <c r="F952" i="1" s="1"/>
  <c r="F891" i="1" a="1"/>
  <c r="F891" i="1" s="1"/>
  <c r="G748" i="1" a="1"/>
  <c r="G748" i="1" s="1"/>
  <c r="F808" i="1" a="1"/>
  <c r="F808" i="1" s="1"/>
  <c r="G1311" i="1" a="1"/>
  <c r="G1311" i="1" s="1"/>
  <c r="G1160" i="1" a="1"/>
  <c r="G1160" i="1" s="1"/>
  <c r="G504" i="1" a="1"/>
  <c r="G504" i="1" s="1"/>
  <c r="G433" i="1" a="1"/>
  <c r="G433" i="1" s="1"/>
  <c r="G420" i="1" a="1"/>
  <c r="G420" i="1" s="1"/>
  <c r="F403" i="1" a="1"/>
  <c r="F403" i="1" s="1"/>
  <c r="G350" i="1" a="1"/>
  <c r="G350" i="1" s="1"/>
  <c r="G277" i="1" a="1"/>
  <c r="G277" i="1" s="1"/>
  <c r="G272" i="1" a="1"/>
  <c r="G272" i="1" s="1"/>
  <c r="G1375" i="1" a="1"/>
  <c r="G1375" i="1" s="1"/>
  <c r="G220" i="1" a="1"/>
  <c r="G220" i="1" s="1"/>
  <c r="F208" i="1" a="1"/>
  <c r="F208" i="1" s="1"/>
  <c r="G588" i="1" a="1"/>
  <c r="G588" i="1" s="1"/>
  <c r="G1717" i="1" a="1"/>
  <c r="G1717" i="1" s="1"/>
  <c r="G1678" i="1" a="1"/>
  <c r="G1678" i="1" s="1"/>
  <c r="G677" i="1" a="1"/>
  <c r="G677" i="1" s="1"/>
  <c r="G1524" i="1" a="1"/>
  <c r="G1524" i="1" s="1"/>
  <c r="F1434" i="1" a="1"/>
  <c r="F1434" i="1" s="1"/>
  <c r="G173" i="1" a="1"/>
  <c r="G173" i="1" s="1"/>
  <c r="F1135" i="1" a="1"/>
  <c r="F1135" i="1" s="1"/>
  <c r="F467" i="1" a="1"/>
  <c r="F467" i="1" s="1"/>
  <c r="G868" i="1" a="1"/>
  <c r="G868" i="1" s="1"/>
  <c r="G612" i="1" a="1"/>
  <c r="G612" i="1" s="1"/>
  <c r="G577" i="1" a="1"/>
  <c r="G577" i="1" s="1"/>
  <c r="G511" i="1" a="1"/>
  <c r="G511" i="1" s="1"/>
  <c r="G482" i="1" a="1"/>
  <c r="G482" i="1" s="1"/>
  <c r="G366" i="1" a="1"/>
  <c r="G366" i="1" s="1"/>
  <c r="G343" i="1" a="1"/>
  <c r="G343" i="1" s="1"/>
  <c r="G294" i="1" a="1"/>
  <c r="G294" i="1" s="1"/>
  <c r="F277" i="1" a="1"/>
  <c r="F277" i="1" s="1"/>
  <c r="F168" i="1" a="1"/>
  <c r="F168" i="1" s="1"/>
  <c r="G589" i="1" a="1"/>
  <c r="G589" i="1" s="1"/>
  <c r="G1724" i="1" a="1"/>
  <c r="G1724" i="1" s="1"/>
  <c r="G1736" i="1" a="1"/>
  <c r="G1736" i="1" s="1"/>
  <c r="F767" i="1" a="1"/>
  <c r="F767" i="1" s="1"/>
  <c r="F677" i="1" a="1"/>
  <c r="F677" i="1" s="1"/>
  <c r="F666" i="1" a="1"/>
  <c r="F666" i="1" s="1"/>
  <c r="G1624" i="1" a="1"/>
  <c r="G1624" i="1" s="1"/>
  <c r="F1619" i="1" a="1"/>
  <c r="F1619" i="1" s="1"/>
  <c r="G1579" i="1" a="1"/>
  <c r="G1579" i="1" s="1"/>
  <c r="F1651" i="1" a="1"/>
  <c r="F1651" i="1" s="1"/>
  <c r="F1476" i="1" a="1"/>
  <c r="F1476" i="1" s="1"/>
  <c r="F1441" i="1" a="1"/>
  <c r="F1441" i="1" s="1"/>
  <c r="G1433" i="1" a="1"/>
  <c r="G1433" i="1" s="1"/>
  <c r="G323" i="1" a="1"/>
  <c r="G323" i="1" s="1"/>
  <c r="G1306" i="1" a="1"/>
  <c r="G1306" i="1" s="1"/>
  <c r="F1182" i="1" a="1"/>
  <c r="F1182" i="1" s="1"/>
  <c r="F1140" i="1" a="1"/>
  <c r="F1140" i="1" s="1"/>
  <c r="G1131" i="1" a="1"/>
  <c r="G1131" i="1" s="1"/>
  <c r="F1085" i="1" a="1"/>
  <c r="F1085" i="1" s="1"/>
  <c r="G1076" i="1" a="1"/>
  <c r="G1076" i="1" s="1"/>
  <c r="G947" i="1" a="1"/>
  <c r="G947" i="1" s="1"/>
  <c r="F1517" i="1" a="1"/>
  <c r="F1517" i="1" s="1"/>
  <c r="G2285" i="1" a="1"/>
  <c r="G2285" i="1" s="1"/>
  <c r="G643" i="1" a="1"/>
  <c r="G643" i="1" s="1"/>
  <c r="G526" i="1" a="1"/>
  <c r="G526" i="1" s="1"/>
  <c r="F464" i="1" a="1"/>
  <c r="F464" i="1" s="1"/>
  <c r="F459" i="1" a="1"/>
  <c r="F459" i="1" s="1"/>
  <c r="F1277" i="1" a="1"/>
  <c r="F1277" i="1" s="1"/>
  <c r="F114" i="1" a="1"/>
  <c r="F114" i="1" s="1"/>
  <c r="F1758" i="1" a="1"/>
  <c r="F1758" i="1" s="1"/>
  <c r="G1744" i="1" a="1"/>
  <c r="G1744" i="1" s="1"/>
  <c r="G1665" i="1" a="1"/>
  <c r="G1665" i="1" s="1"/>
  <c r="G1646" i="1" a="1"/>
  <c r="G1646" i="1" s="1"/>
  <c r="G1635" i="1" a="1"/>
  <c r="G1635" i="1" s="1"/>
  <c r="F1632" i="1" a="1"/>
  <c r="F1632" i="1" s="1"/>
  <c r="G1799" i="1" a="1"/>
  <c r="G1799" i="1" s="1"/>
  <c r="F1127" i="1" a="1"/>
  <c r="F1127" i="1" s="1"/>
  <c r="G1153" i="1" a="1"/>
  <c r="G1153" i="1" s="1"/>
  <c r="F1148" i="1" a="1"/>
  <c r="F1148" i="1" s="1"/>
  <c r="G1205" i="1" a="1"/>
  <c r="G1205" i="1" s="1"/>
  <c r="G991" i="1" a="1"/>
  <c r="G991" i="1" s="1"/>
  <c r="F934" i="1" a="1"/>
  <c r="F934" i="1" s="1"/>
  <c r="F382" i="1" a="1"/>
  <c r="F382" i="1" s="1"/>
  <c r="G811" i="1" a="1"/>
  <c r="G811" i="1" s="1"/>
  <c r="F810" i="1" a="1"/>
  <c r="F810" i="1" s="1"/>
  <c r="F736" i="1" a="1"/>
  <c r="F736" i="1" s="1"/>
  <c r="F616" i="1" a="1"/>
  <c r="F616" i="1" s="1"/>
  <c r="G554" i="1" a="1"/>
  <c r="G554" i="1" s="1"/>
  <c r="G417" i="1" a="1"/>
  <c r="G417" i="1" s="1"/>
  <c r="F416" i="1" a="1"/>
  <c r="F416" i="1" s="1"/>
  <c r="G1385" i="1" a="1"/>
  <c r="G1385" i="1" s="1"/>
  <c r="G789" i="1" a="1"/>
  <c r="G789" i="1" s="1"/>
  <c r="F1634" i="1" a="1"/>
  <c r="F1634" i="1" s="1"/>
  <c r="G1534" i="1" a="1"/>
  <c r="G1534" i="1" s="1"/>
  <c r="F1532" i="1" a="1"/>
  <c r="F1532" i="1" s="1"/>
  <c r="F1481" i="1" a="1"/>
  <c r="F1481" i="1" s="1"/>
  <c r="F1405" i="1" a="1"/>
  <c r="F1405" i="1" s="1"/>
  <c r="G1445" i="1" a="1"/>
  <c r="G1445" i="1" s="1"/>
  <c r="G321" i="1" a="1"/>
  <c r="G321" i="1" s="1"/>
  <c r="F1360" i="1" a="1"/>
  <c r="F1360" i="1" s="1"/>
  <c r="G1319" i="1" a="1"/>
  <c r="G1319" i="1" s="1"/>
  <c r="F1291" i="1" a="1"/>
  <c r="F1291" i="1" s="1"/>
  <c r="F1334" i="1" a="1"/>
  <c r="F1334" i="1" s="1"/>
  <c r="G172" i="1" a="1"/>
  <c r="G172" i="1" s="1"/>
  <c r="G1253" i="1" a="1"/>
  <c r="G1253" i="1" s="1"/>
  <c r="F1180" i="1" a="1"/>
  <c r="F1180" i="1" s="1"/>
  <c r="F1153" i="1" a="1"/>
  <c r="F1153" i="1" s="1"/>
  <c r="G1112" i="1" a="1"/>
  <c r="G1112" i="1" s="1"/>
  <c r="G1058" i="1" a="1"/>
  <c r="G1058" i="1" s="1"/>
  <c r="F993" i="1" a="1"/>
  <c r="F993" i="1" s="1"/>
  <c r="F1018" i="1" a="1"/>
  <c r="F1018" i="1" s="1"/>
  <c r="F958" i="1" a="1"/>
  <c r="F958" i="1" s="1"/>
  <c r="G650" i="1" a="1"/>
  <c r="G650" i="1" s="1"/>
  <c r="F804" i="1" a="1"/>
  <c r="F804" i="1" s="1"/>
  <c r="G803" i="1" a="1"/>
  <c r="G803" i="1" s="1"/>
  <c r="F637" i="1" a="1"/>
  <c r="F637" i="1" s="1"/>
  <c r="G653" i="1" a="1"/>
  <c r="G653" i="1" s="1"/>
  <c r="G603" i="1" a="1"/>
  <c r="G603" i="1" s="1"/>
  <c r="G1345" i="1" a="1"/>
  <c r="G1345" i="1" s="1"/>
  <c r="G452" i="1" a="1"/>
  <c r="G452" i="1" s="1"/>
  <c r="G442" i="1" a="1"/>
  <c r="G442" i="1" s="1"/>
  <c r="G399" i="1" a="1"/>
  <c r="G399" i="1" s="1"/>
  <c r="G376" i="1" a="1"/>
  <c r="G376" i="1" s="1"/>
  <c r="G352" i="1" a="1"/>
  <c r="G352" i="1" s="1"/>
  <c r="G304" i="1" a="1"/>
  <c r="G304" i="1" s="1"/>
  <c r="G296" i="1" a="1"/>
  <c r="G296" i="1" s="1"/>
  <c r="F1385" i="1" a="1"/>
  <c r="F1385" i="1" s="1"/>
  <c r="G257" i="1" a="1"/>
  <c r="G257" i="1" s="1"/>
  <c r="G81" i="1" a="1"/>
  <c r="G81" i="1" s="1"/>
  <c r="F269" i="1" a="1"/>
  <c r="F269" i="1" s="1"/>
  <c r="G19" i="1" a="1"/>
  <c r="G19" i="1" s="1"/>
  <c r="F2534" i="1" a="1"/>
  <c r="F2534" i="1" s="1"/>
  <c r="G2534" i="1" a="1"/>
  <c r="G2534" i="1" s="1"/>
  <c r="F2535" i="1" a="1"/>
  <c r="F2535" i="1" s="1"/>
  <c r="G2535" i="1" a="1"/>
  <c r="G2535" i="1" s="1"/>
  <c r="F2464" i="1" a="1"/>
  <c r="F2464" i="1" s="1"/>
  <c r="G2464" i="1" a="1"/>
  <c r="G2464" i="1" s="1"/>
  <c r="F2149" i="1" a="1"/>
  <c r="F2149" i="1" s="1"/>
  <c r="G2149" i="1" a="1"/>
  <c r="G2149" i="1" s="1"/>
  <c r="G2371" i="1" a="1"/>
  <c r="G2371" i="1" s="1"/>
  <c r="F2458" i="1" a="1"/>
  <c r="F2458" i="1" s="1"/>
  <c r="G2458" i="1" a="1"/>
  <c r="G2458" i="1" s="1"/>
  <c r="F2435" i="1" a="1"/>
  <c r="F2435" i="1" s="1"/>
  <c r="G2435" i="1" a="1"/>
  <c r="G2435" i="1" s="1"/>
  <c r="F2253" i="1" a="1"/>
  <c r="F2253" i="1" s="1"/>
  <c r="G2253" i="1" a="1"/>
  <c r="G2253" i="1" s="1"/>
  <c r="F2184" i="1" a="1"/>
  <c r="F2184" i="1" s="1"/>
  <c r="G2184" i="1" a="1"/>
  <c r="G2184" i="1" s="1"/>
  <c r="F2618" i="1" a="1"/>
  <c r="F2618" i="1" s="1"/>
  <c r="G2618" i="1" a="1"/>
  <c r="G2618" i="1" s="1"/>
  <c r="F2557" i="1" a="1"/>
  <c r="F2557" i="1" s="1"/>
  <c r="G2557" i="1" a="1"/>
  <c r="G2557" i="1" s="1"/>
  <c r="F2281" i="1" a="1"/>
  <c r="F2281" i="1" s="1"/>
  <c r="G2281" i="1" a="1"/>
  <c r="G2281" i="1" s="1"/>
  <c r="F2639" i="1" a="1"/>
  <c r="F2639" i="1" s="1"/>
  <c r="G2639" i="1" a="1"/>
  <c r="G2639" i="1" s="1"/>
  <c r="F2649" i="1" a="1"/>
  <c r="F2649" i="1" s="1"/>
  <c r="G2649" i="1" a="1"/>
  <c r="G2649" i="1" s="1"/>
  <c r="F2566" i="1" a="1"/>
  <c r="F2566" i="1" s="1"/>
  <c r="G2566" i="1" a="1"/>
  <c r="G2566" i="1" s="1"/>
  <c r="F2525" i="1" a="1"/>
  <c r="F2525" i="1" s="1"/>
  <c r="G2525" i="1" a="1"/>
  <c r="G2525" i="1" s="1"/>
  <c r="F2387" i="1" a="1"/>
  <c r="F2387" i="1" s="1"/>
  <c r="G2387" i="1" a="1"/>
  <c r="G2387" i="1" s="1"/>
  <c r="F2465" i="1" a="1"/>
  <c r="F2465" i="1" s="1"/>
  <c r="G2465" i="1" a="1"/>
  <c r="G2465" i="1" s="1"/>
  <c r="F2439" i="1" a="1"/>
  <c r="F2439" i="1" s="1"/>
  <c r="G2439" i="1" a="1"/>
  <c r="G2439" i="1" s="1"/>
  <c r="F2297" i="1" a="1"/>
  <c r="F2297" i="1" s="1"/>
  <c r="G2297" i="1" a="1"/>
  <c r="G2297" i="1" s="1"/>
  <c r="F2629" i="1" a="1"/>
  <c r="F2629" i="1" s="1"/>
  <c r="G2629" i="1" a="1"/>
  <c r="G2629" i="1" s="1"/>
  <c r="F2500" i="1" a="1"/>
  <c r="F2500" i="1" s="1"/>
  <c r="G2500" i="1" a="1"/>
  <c r="G2500" i="1" s="1"/>
  <c r="F2335" i="1" a="1"/>
  <c r="F2335" i="1" s="1"/>
  <c r="G2335" i="1" a="1"/>
  <c r="G2335" i="1" s="1"/>
  <c r="F2314" i="1" a="1"/>
  <c r="F2314" i="1" s="1"/>
  <c r="G2314" i="1" a="1"/>
  <c r="G2314" i="1" s="1"/>
  <c r="F2597" i="1" a="1"/>
  <c r="F2597" i="1" s="1"/>
  <c r="G2597" i="1" a="1"/>
  <c r="G2597" i="1" s="1"/>
  <c r="F2588" i="1" a="1"/>
  <c r="F2588" i="1" s="1"/>
  <c r="G2588" i="1" a="1"/>
  <c r="G2588" i="1" s="1"/>
  <c r="F2577" i="1" a="1"/>
  <c r="F2577" i="1" s="1"/>
  <c r="G2577" i="1" a="1"/>
  <c r="G2577" i="1" s="1"/>
  <c r="F2410" i="1" a="1"/>
  <c r="F2410" i="1" s="1"/>
  <c r="G2410" i="1" a="1"/>
  <c r="G2410" i="1" s="1"/>
  <c r="G2358" i="1" a="1"/>
  <c r="G2358" i="1" s="1"/>
  <c r="F2358" i="1" a="1"/>
  <c r="F2358" i="1" s="1"/>
  <c r="F2635" i="1" a="1"/>
  <c r="F2635" i="1" s="1"/>
  <c r="G2635" i="1" a="1"/>
  <c r="G2635" i="1" s="1"/>
  <c r="F2624" i="1" a="1"/>
  <c r="F2624" i="1" s="1"/>
  <c r="G2624" i="1" a="1"/>
  <c r="G2624" i="1" s="1"/>
  <c r="F2330" i="1" a="1"/>
  <c r="F2330" i="1" s="1"/>
  <c r="G2330" i="1" a="1"/>
  <c r="G2330" i="1" s="1"/>
  <c r="F2338" i="1" a="1"/>
  <c r="F2338" i="1" s="1"/>
  <c r="F2427" i="1" a="1"/>
  <c r="F2427" i="1" s="1"/>
  <c r="G2601" i="1" a="1"/>
  <c r="G2601" i="1" s="1"/>
  <c r="F2601" i="1" a="1"/>
  <c r="F2601" i="1" s="1"/>
  <c r="F2489" i="1" a="1"/>
  <c r="F2489" i="1" s="1"/>
  <c r="G2489" i="1" a="1"/>
  <c r="G2489" i="1" s="1"/>
  <c r="G2436" i="1" a="1"/>
  <c r="G2436" i="1" s="1"/>
  <c r="F2436" i="1" a="1"/>
  <c r="F2436" i="1" s="1"/>
  <c r="F2558" i="1" a="1"/>
  <c r="F2558" i="1" s="1"/>
  <c r="G2558" i="1" a="1"/>
  <c r="G2558" i="1" s="1"/>
  <c r="F2375" i="1" a="1"/>
  <c r="F2375" i="1" s="1"/>
  <c r="F2392" i="1" a="1"/>
  <c r="F2392" i="1" s="1"/>
  <c r="G2392" i="1" a="1"/>
  <c r="G2392" i="1" s="1"/>
  <c r="F2262" i="1" a="1"/>
  <c r="F2262" i="1" s="1"/>
  <c r="G2262" i="1" a="1"/>
  <c r="G2262" i="1" s="1"/>
  <c r="G2122" i="1" a="1"/>
  <c r="G2122" i="1" s="1"/>
  <c r="F2602" i="1" a="1"/>
  <c r="F2602" i="1" s="1"/>
  <c r="G2602" i="1" a="1"/>
  <c r="G2602" i="1" s="1"/>
  <c r="F2554" i="1" a="1"/>
  <c r="F2554" i="1" s="1"/>
  <c r="G2554" i="1" a="1"/>
  <c r="G2554" i="1" s="1"/>
  <c r="G2514" i="1" a="1"/>
  <c r="G2514" i="1" s="1"/>
  <c r="F2514" i="1" a="1"/>
  <c r="F2514" i="1" s="1"/>
  <c r="F2640" i="1" a="1"/>
  <c r="F2640" i="1" s="1"/>
  <c r="G2640" i="1" a="1"/>
  <c r="G2640" i="1" s="1"/>
  <c r="F2526" i="1" a="1"/>
  <c r="F2526" i="1" s="1"/>
  <c r="G2526" i="1" a="1"/>
  <c r="G2526" i="1" s="1"/>
  <c r="F2388" i="1" a="1"/>
  <c r="F2388" i="1" s="1"/>
  <c r="G2388" i="1" a="1"/>
  <c r="G2388" i="1" s="1"/>
  <c r="F2490" i="1" a="1"/>
  <c r="F2490" i="1" s="1"/>
  <c r="G2490" i="1" a="1"/>
  <c r="G2490" i="1" s="1"/>
  <c r="F2353" i="1" a="1"/>
  <c r="F2353" i="1" s="1"/>
  <c r="G2353" i="1" a="1"/>
  <c r="G2353" i="1" s="1"/>
  <c r="G2440" i="1" a="1"/>
  <c r="G2440" i="1" s="1"/>
  <c r="F1639" i="1" a="1"/>
  <c r="F1639" i="1" s="1"/>
  <c r="F2111" i="1" a="1"/>
  <c r="F2111" i="1" s="1"/>
  <c r="G2111" i="1" a="1"/>
  <c r="G2111" i="1" s="1"/>
  <c r="F2661" i="1" a="1"/>
  <c r="F2661" i="1" s="1"/>
  <c r="G2661" i="1" a="1"/>
  <c r="G2661" i="1" s="1"/>
  <c r="F2627" i="1" a="1"/>
  <c r="F2627" i="1" s="1"/>
  <c r="G2627" i="1" a="1"/>
  <c r="G2627" i="1" s="1"/>
  <c r="F2653" i="1" a="1"/>
  <c r="F2653" i="1" s="1"/>
  <c r="G2653" i="1" a="1"/>
  <c r="G2653" i="1" s="1"/>
  <c r="F2636" i="1" a="1"/>
  <c r="F2636" i="1" s="1"/>
  <c r="G2636" i="1" a="1"/>
  <c r="G2636" i="1" s="1"/>
  <c r="F2547" i="1" a="1"/>
  <c r="F2547" i="1" s="1"/>
  <c r="G2547" i="1" a="1"/>
  <c r="G2547" i="1" s="1"/>
  <c r="F2567" i="1" a="1"/>
  <c r="F2567" i="1" s="1"/>
  <c r="G2567" i="1" a="1"/>
  <c r="G2567" i="1" s="1"/>
  <c r="F2411" i="1" a="1"/>
  <c r="F2411" i="1" s="1"/>
  <c r="G2411" i="1" a="1"/>
  <c r="G2411" i="1" s="1"/>
  <c r="F2480" i="1" a="1"/>
  <c r="F2480" i="1" s="1"/>
  <c r="G2480" i="1" a="1"/>
  <c r="G2480" i="1" s="1"/>
  <c r="F2325" i="1" a="1"/>
  <c r="F2325" i="1" s="1"/>
  <c r="F2347" i="1" a="1"/>
  <c r="F2347" i="1" s="1"/>
  <c r="F2617" i="1" a="1"/>
  <c r="F2617" i="1" s="1"/>
  <c r="G2617" i="1" a="1"/>
  <c r="G2617" i="1" s="1"/>
  <c r="F2625" i="1" a="1"/>
  <c r="F2625" i="1" s="1"/>
  <c r="G2625" i="1" a="1"/>
  <c r="G2625" i="1" s="1"/>
  <c r="F2578" i="1" a="1"/>
  <c r="F2578" i="1" s="1"/>
  <c r="G2578" i="1" a="1"/>
  <c r="G2578" i="1" s="1"/>
  <c r="F2331" i="1" a="1"/>
  <c r="F2331" i="1" s="1"/>
  <c r="F2276" i="1" a="1"/>
  <c r="F2276" i="1" s="1"/>
  <c r="G2276" i="1" a="1"/>
  <c r="G2276" i="1" s="1"/>
  <c r="F2616" i="1" a="1"/>
  <c r="F2616" i="1" s="1"/>
  <c r="G2616" i="1" a="1"/>
  <c r="G2616" i="1" s="1"/>
  <c r="F2378" i="1" a="1"/>
  <c r="F2378" i="1" s="1"/>
  <c r="G2378" i="1" a="1"/>
  <c r="G2378" i="1" s="1"/>
  <c r="F2267" i="1" a="1"/>
  <c r="F2267" i="1" s="1"/>
  <c r="G2267" i="1" a="1"/>
  <c r="G2267" i="1" s="1"/>
  <c r="F2648" i="1" a="1"/>
  <c r="F2648" i="1" s="1"/>
  <c r="G2648" i="1" a="1"/>
  <c r="G2648" i="1" s="1"/>
  <c r="F2415" i="1" a="1"/>
  <c r="F2415" i="1" s="1"/>
  <c r="G2415" i="1" a="1"/>
  <c r="G2415" i="1" s="1"/>
  <c r="F2551" i="1" a="1"/>
  <c r="F2551" i="1" s="1"/>
  <c r="G2551" i="1" a="1"/>
  <c r="G2551" i="1" s="1"/>
  <c r="F2383" i="1" a="1"/>
  <c r="F2383" i="1" s="1"/>
  <c r="G2383" i="1" a="1"/>
  <c r="G2383" i="1" s="1"/>
  <c r="F2304" i="1" a="1"/>
  <c r="F2304" i="1" s="1"/>
  <c r="G2304" i="1" a="1"/>
  <c r="G2304" i="1" s="1"/>
  <c r="F2288" i="1" a="1"/>
  <c r="F2288" i="1" s="1"/>
  <c r="F2249" i="1" a="1"/>
  <c r="F2249" i="1" s="1"/>
  <c r="G2249" i="1" a="1"/>
  <c r="G2249" i="1" s="1"/>
  <c r="F2652" i="1" a="1"/>
  <c r="F2652" i="1" s="1"/>
  <c r="G2652" i="1" a="1"/>
  <c r="G2652" i="1" s="1"/>
  <c r="G2596" i="1" a="1"/>
  <c r="G2596" i="1" s="1"/>
  <c r="F2596" i="1" a="1"/>
  <c r="F2596" i="1" s="1"/>
  <c r="F2491" i="1" a="1"/>
  <c r="F2491" i="1" s="1"/>
  <c r="G2491" i="1" a="1"/>
  <c r="G2491" i="1" s="1"/>
  <c r="F2488" i="1" a="1"/>
  <c r="F2488" i="1" s="1"/>
  <c r="G2488" i="1" a="1"/>
  <c r="G2488" i="1" s="1"/>
  <c r="F2160" i="1" a="1"/>
  <c r="F2160" i="1" s="1"/>
  <c r="G2638" i="1" a="1"/>
  <c r="G2638" i="1" s="1"/>
  <c r="G2622" i="1" a="1"/>
  <c r="G2622" i="1" s="1"/>
  <c r="G2633" i="1" a="1"/>
  <c r="G2633" i="1" s="1"/>
  <c r="G2508" i="1" a="1"/>
  <c r="G2508" i="1" s="1"/>
  <c r="G2604" i="1" a="1"/>
  <c r="G2604" i="1" s="1"/>
  <c r="G2583" i="1" a="1"/>
  <c r="G2583" i="1" s="1"/>
  <c r="F2667" i="1" a="1"/>
  <c r="F2667" i="1" s="1"/>
  <c r="F2644" i="1" a="1"/>
  <c r="F2644" i="1" s="1"/>
  <c r="G2572" i="1" a="1"/>
  <c r="G2572" i="1" s="1"/>
  <c r="F2529" i="1" a="1"/>
  <c r="F2529" i="1" s="1"/>
  <c r="G2522" i="1" a="1"/>
  <c r="G2522" i="1" s="1"/>
  <c r="F2516" i="1" a="1"/>
  <c r="F2516" i="1" s="1"/>
  <c r="F2379" i="1" a="1"/>
  <c r="F2379" i="1" s="1"/>
  <c r="G2420" i="1" a="1"/>
  <c r="G2420" i="1" s="1"/>
  <c r="G2408" i="1" a="1"/>
  <c r="G2408" i="1" s="1"/>
  <c r="G2504" i="1" a="1"/>
  <c r="G2504" i="1" s="1"/>
  <c r="G2377" i="1" a="1"/>
  <c r="G2377" i="1" s="1"/>
  <c r="G2552" i="1" a="1"/>
  <c r="G2552" i="1" s="1"/>
  <c r="G2656" i="1" a="1"/>
  <c r="G2656" i="1" s="1"/>
  <c r="G2614" i="1" a="1"/>
  <c r="G2614" i="1" s="1"/>
  <c r="G2607" i="1" a="1"/>
  <c r="G2607" i="1" s="1"/>
  <c r="G2600" i="1" a="1"/>
  <c r="G2600" i="1" s="1"/>
  <c r="G2592" i="1" a="1"/>
  <c r="G2592" i="1" s="1"/>
  <c r="G2537" i="1" a="1"/>
  <c r="G2537" i="1" s="1"/>
  <c r="G2573" i="1" a="1"/>
  <c r="G2573" i="1" s="1"/>
  <c r="G2523" i="1" a="1"/>
  <c r="G2523" i="1" s="1"/>
  <c r="F2277" i="1" a="1"/>
  <c r="F2277" i="1" s="1"/>
  <c r="G2277" i="1" a="1"/>
  <c r="G2277" i="1" s="1"/>
  <c r="F2243" i="1" a="1"/>
  <c r="F2243" i="1" s="1"/>
  <c r="G2243" i="1" a="1"/>
  <c r="G2243" i="1" s="1"/>
  <c r="G2632" i="1" a="1"/>
  <c r="G2632" i="1" s="1"/>
  <c r="F2632" i="1" a="1"/>
  <c r="F2632" i="1" s="1"/>
  <c r="F2656" i="1" a="1"/>
  <c r="F2656" i="1" s="1"/>
  <c r="F2614" i="1" a="1"/>
  <c r="F2614" i="1" s="1"/>
  <c r="G2662" i="1" a="1"/>
  <c r="G2662" i="1" s="1"/>
  <c r="G2531" i="1" a="1"/>
  <c r="G2531" i="1" s="1"/>
  <c r="G2593" i="1" a="1"/>
  <c r="G2593" i="1" s="1"/>
  <c r="F2592" i="1" a="1"/>
  <c r="F2592" i="1" s="1"/>
  <c r="G2562" i="1" a="1"/>
  <c r="G2562" i="1" s="1"/>
  <c r="F2537" i="1" a="1"/>
  <c r="F2537" i="1" s="1"/>
  <c r="G2668" i="1" a="1"/>
  <c r="G2668" i="1" s="1"/>
  <c r="G2645" i="1" a="1"/>
  <c r="G2645" i="1" s="1"/>
  <c r="G2620" i="1" a="1"/>
  <c r="G2620" i="1" s="1"/>
  <c r="F2573" i="1" a="1"/>
  <c r="F2573" i="1" s="1"/>
  <c r="G2380" i="1" a="1"/>
  <c r="G2380" i="1" s="1"/>
  <c r="F2408" i="1" a="1"/>
  <c r="F2408" i="1" s="1"/>
  <c r="G2485" i="1" a="1"/>
  <c r="G2485" i="1" s="1"/>
  <c r="F2342" i="1" a="1"/>
  <c r="F2342" i="1" s="1"/>
  <c r="F2349" i="1" a="1"/>
  <c r="F2349" i="1" s="1"/>
  <c r="F2307" i="1" a="1"/>
  <c r="F2307" i="1" s="1"/>
  <c r="G2307" i="1" a="1"/>
  <c r="G2307" i="1" s="1"/>
  <c r="F2283" i="1" a="1"/>
  <c r="F2283" i="1" s="1"/>
  <c r="F2323" i="1" a="1"/>
  <c r="F2323" i="1" s="1"/>
  <c r="F2257" i="1" a="1"/>
  <c r="F2257" i="1" s="1"/>
  <c r="G2257" i="1" a="1"/>
  <c r="G2257" i="1" s="1"/>
  <c r="F2254" i="1" a="1"/>
  <c r="F2254" i="1" s="1"/>
  <c r="G2254" i="1" a="1"/>
  <c r="G2254" i="1" s="1"/>
  <c r="G2539" i="1" a="1"/>
  <c r="G2539" i="1" s="1"/>
  <c r="G2381" i="1" a="1"/>
  <c r="G2381" i="1" s="1"/>
  <c r="G2414" i="1" a="1"/>
  <c r="G2414" i="1" s="1"/>
  <c r="G2426" i="1" a="1"/>
  <c r="G2426" i="1" s="1"/>
  <c r="F2263" i="1" a="1"/>
  <c r="F2263" i="1" s="1"/>
  <c r="G2263" i="1" a="1"/>
  <c r="G2263" i="1" s="1"/>
  <c r="G2565" i="1" a="1"/>
  <c r="G2565" i="1" s="1"/>
  <c r="G2546" i="1" a="1"/>
  <c r="G2546" i="1" s="1"/>
  <c r="G2587" i="1" a="1"/>
  <c r="G2587" i="1" s="1"/>
  <c r="G2540" i="1" a="1"/>
  <c r="G2540" i="1" s="1"/>
  <c r="G2647" i="1" a="1"/>
  <c r="G2647" i="1" s="1"/>
  <c r="G2576" i="1" a="1"/>
  <c r="G2576" i="1" s="1"/>
  <c r="G2503" i="1" a="1"/>
  <c r="G2503" i="1" s="1"/>
  <c r="G2479" i="1" a="1"/>
  <c r="G2479" i="1" s="1"/>
  <c r="G2160" i="1" a="1"/>
  <c r="G2160" i="1" s="1"/>
  <c r="F2426" i="1" a="1"/>
  <c r="F2426" i="1" s="1"/>
  <c r="F2248" i="1" a="1"/>
  <c r="F2248" i="1" s="1"/>
  <c r="G2248" i="1" a="1"/>
  <c r="G2248" i="1" s="1"/>
  <c r="F2438" i="1" a="1"/>
  <c r="F2438" i="1" s="1"/>
  <c r="G2438" i="1" a="1"/>
  <c r="G2438" i="1" s="1"/>
  <c r="F2266" i="1" a="1"/>
  <c r="F2266" i="1" s="1"/>
  <c r="G2266" i="1" a="1"/>
  <c r="G2266" i="1" s="1"/>
  <c r="F2148" i="1" a="1"/>
  <c r="F2148" i="1" s="1"/>
  <c r="G2148" i="1" a="1"/>
  <c r="G2148" i="1" s="1"/>
  <c r="F2461" i="1" a="1"/>
  <c r="F2461" i="1" s="1"/>
  <c r="G2461" i="1" a="1"/>
  <c r="G2461" i="1" s="1"/>
  <c r="F2318" i="1" a="1"/>
  <c r="F2318" i="1" s="1"/>
  <c r="G2300" i="1" a="1"/>
  <c r="G2300" i="1" s="1"/>
  <c r="F2255" i="1" a="1"/>
  <c r="F2255" i="1" s="1"/>
  <c r="G2255" i="1" a="1"/>
  <c r="G2255" i="1" s="1"/>
  <c r="F1488" i="1" a="1"/>
  <c r="F1488" i="1" s="1"/>
  <c r="F1657" i="1" a="1"/>
  <c r="F1657" i="1" s="1"/>
  <c r="F2206" i="1" a="1"/>
  <c r="F2206" i="1" s="1"/>
  <c r="G2206" i="1" a="1"/>
  <c r="G2206" i="1" s="1"/>
  <c r="G2287" i="1" a="1"/>
  <c r="G2287" i="1" s="1"/>
  <c r="F1763" i="1" a="1"/>
  <c r="F1763" i="1" s="1"/>
  <c r="G1495" i="1" a="1"/>
  <c r="G1495" i="1" s="1"/>
  <c r="F2201" i="1" a="1"/>
  <c r="F2201" i="1" s="1"/>
  <c r="G2239" i="1" a="1"/>
  <c r="G2239" i="1" s="1"/>
  <c r="F2139" i="1" a="1"/>
  <c r="F2139" i="1" s="1"/>
  <c r="F1327" i="1" a="1"/>
  <c r="F1327" i="1" s="1"/>
  <c r="G2186" i="1" a="1"/>
  <c r="G2186" i="1" s="1"/>
  <c r="F1198" i="1" a="1"/>
  <c r="F1198" i="1" s="1"/>
  <c r="G2238" i="1" a="1"/>
  <c r="G2238" i="1" s="1"/>
  <c r="G2050" i="1" a="1"/>
  <c r="G2050" i="1" s="1"/>
  <c r="F1970" i="1" a="1"/>
  <c r="F1970" i="1" s="1"/>
  <c r="G1970" i="1" a="1"/>
  <c r="G1970" i="1" s="1"/>
  <c r="F1504" i="1" a="1"/>
  <c r="F1504" i="1" s="1"/>
  <c r="G1324" i="1" a="1"/>
  <c r="G1324" i="1" s="1"/>
  <c r="F2144" i="1" a="1"/>
  <c r="F2144" i="1" s="1"/>
  <c r="G2144" i="1" a="1"/>
  <c r="G2144" i="1" s="1"/>
  <c r="G1901" i="1" a="1"/>
  <c r="G1901" i="1" s="1"/>
  <c r="F2112" i="1" a="1"/>
  <c r="F2112" i="1" s="1"/>
  <c r="G2112" i="1" a="1"/>
  <c r="G2112" i="1" s="1"/>
  <c r="G2103" i="1" a="1"/>
  <c r="G2103" i="1" s="1"/>
  <c r="F1189" i="1" a="1"/>
  <c r="F1189" i="1" s="1"/>
  <c r="G2146" i="1" a="1"/>
  <c r="G2146" i="1" s="1"/>
  <c r="G1898" i="1" a="1"/>
  <c r="G1898" i="1" s="1"/>
  <c r="G1769" i="1" a="1"/>
  <c r="G1769" i="1" s="1"/>
  <c r="G1638" i="1" a="1"/>
  <c r="G1638" i="1" s="1"/>
  <c r="G2188" i="1" a="1"/>
  <c r="G2188" i="1" s="1"/>
  <c r="G2128" i="1" a="1"/>
  <c r="G2128" i="1" s="1"/>
  <c r="G2421" i="1" a="1"/>
  <c r="G2421" i="1" s="1"/>
  <c r="G2147" i="1" a="1"/>
  <c r="G2147" i="1" s="1"/>
  <c r="G1904" i="1" a="1"/>
  <c r="G1904" i="1" s="1"/>
  <c r="G1903" i="1" a="1"/>
  <c r="G1903" i="1" s="1"/>
  <c r="G1902" i="1" a="1"/>
  <c r="G1902" i="1" s="1"/>
  <c r="G1639" i="1" a="1"/>
  <c r="G1639" i="1" s="1"/>
  <c r="F1638" i="1" a="1"/>
  <c r="F1638" i="1" s="1"/>
  <c r="G1637" i="1" a="1"/>
  <c r="G1637" i="1" s="1"/>
  <c r="G2205" i="1" a="1"/>
  <c r="G2205" i="1" s="1"/>
  <c r="G1488" i="1" a="1"/>
  <c r="G1488" i="1" s="1"/>
  <c r="G2256" i="1" a="1"/>
  <c r="G2256" i="1" s="1"/>
  <c r="G2183" i="1" a="1"/>
  <c r="G2183" i="1" s="1"/>
  <c r="F2162" i="1" a="1"/>
  <c r="F2162" i="1" s="1"/>
  <c r="G2162" i="1" a="1"/>
  <c r="G2162" i="1" s="1"/>
  <c r="F2145" i="1" a="1"/>
  <c r="F2145" i="1" s="1"/>
  <c r="G2145" i="1" a="1"/>
  <c r="G2145" i="1" s="1"/>
  <c r="F2081" i="1" a="1"/>
  <c r="F2081" i="1" s="1"/>
  <c r="G2081" i="1" a="1"/>
  <c r="G2081" i="1" s="1"/>
  <c r="F1994" i="1" a="1"/>
  <c r="F1994" i="1" s="1"/>
  <c r="F2232" i="1" a="1"/>
  <c r="F2232" i="1" s="1"/>
  <c r="G2232" i="1" a="1"/>
  <c r="G2232" i="1" s="1"/>
  <c r="G2240" i="1" a="1"/>
  <c r="G2240" i="1" s="1"/>
  <c r="F2135" i="1" a="1"/>
  <c r="F2135" i="1" s="1"/>
  <c r="G2422" i="1" a="1"/>
  <c r="G2422" i="1" s="1"/>
  <c r="F2104" i="1" a="1"/>
  <c r="F2104" i="1" s="1"/>
  <c r="G2104" i="1" a="1"/>
  <c r="G2104" i="1" s="1"/>
  <c r="G2178" i="1" a="1"/>
  <c r="G2178" i="1" s="1"/>
  <c r="F1640" i="1" a="1"/>
  <c r="F1640" i="1" s="1"/>
  <c r="G1491" i="1" a="1"/>
  <c r="G1491" i="1" s="1"/>
  <c r="F2113" i="1" a="1"/>
  <c r="F2113" i="1" s="1"/>
  <c r="G2113" i="1" a="1"/>
  <c r="G2113" i="1" s="1"/>
  <c r="G2065" i="1" a="1"/>
  <c r="G2065" i="1" s="1"/>
  <c r="F2065" i="1" a="1"/>
  <c r="F2065" i="1" s="1"/>
  <c r="G2034" i="1" a="1"/>
  <c r="G2034" i="1" s="1"/>
  <c r="F1955" i="1" a="1"/>
  <c r="F1955" i="1" s="1"/>
  <c r="G1955" i="1" a="1"/>
  <c r="G1955" i="1" s="1"/>
  <c r="F1491" i="1" a="1"/>
  <c r="F1491" i="1" s="1"/>
  <c r="F1324" i="1" a="1"/>
  <c r="F1324" i="1" s="1"/>
  <c r="F2119" i="1" a="1"/>
  <c r="F2119" i="1" s="1"/>
  <c r="G2119" i="1" a="1"/>
  <c r="G2119" i="1" s="1"/>
  <c r="F2076" i="1" a="1"/>
  <c r="F2076" i="1" s="1"/>
  <c r="F2170" i="1" a="1"/>
  <c r="F2170" i="1" s="1"/>
  <c r="F2156" i="1" a="1"/>
  <c r="F2156" i="1" s="1"/>
  <c r="G2156" i="1" a="1"/>
  <c r="G2156" i="1" s="1"/>
  <c r="F2238" i="1" a="1"/>
  <c r="F2238" i="1" s="1"/>
  <c r="F1323" i="1" a="1"/>
  <c r="F1323" i="1" s="1"/>
  <c r="G1323" i="1" a="1"/>
  <c r="G1323" i="1" s="1"/>
  <c r="F2071" i="1" a="1"/>
  <c r="F2071" i="1" s="1"/>
  <c r="G2071" i="1" a="1"/>
  <c r="G2071" i="1" s="1"/>
  <c r="G2029" i="1" a="1"/>
  <c r="G2029" i="1" s="1"/>
  <c r="F2029" i="1" a="1"/>
  <c r="F2029" i="1" s="1"/>
  <c r="G2098" i="1" a="1"/>
  <c r="G2098" i="1" s="1"/>
  <c r="G2031" i="1" a="1"/>
  <c r="G2031" i="1" s="1"/>
  <c r="G2021" i="1" a="1"/>
  <c r="G2021" i="1" s="1"/>
  <c r="F2005" i="1" a="1"/>
  <c r="F2005" i="1" s="1"/>
  <c r="G2005" i="1" a="1"/>
  <c r="G2005" i="1" s="1"/>
  <c r="G2166" i="1" a="1"/>
  <c r="G2166" i="1" s="1"/>
  <c r="G1322" i="1" a="1"/>
  <c r="G1322" i="1" s="1"/>
  <c r="F2117" i="1" a="1"/>
  <c r="F2117" i="1" s="1"/>
  <c r="F2078" i="1" a="1"/>
  <c r="F2078" i="1" s="1"/>
  <c r="F2067" i="1" a="1"/>
  <c r="F2067" i="1" s="1"/>
  <c r="G2062" i="1" a="1"/>
  <c r="G2062" i="1" s="1"/>
  <c r="F2062" i="1" a="1"/>
  <c r="F2062" i="1" s="1"/>
  <c r="G2047" i="1" a="1"/>
  <c r="G2047" i="1" s="1"/>
  <c r="F1995" i="1" a="1"/>
  <c r="F1995" i="1" s="1"/>
  <c r="G1995" i="1" a="1"/>
  <c r="G1995" i="1" s="1"/>
  <c r="F1095" i="1" a="1"/>
  <c r="F1095" i="1" s="1"/>
  <c r="G1095" i="1" a="1"/>
  <c r="G1095" i="1" s="1"/>
  <c r="F1865" i="1" a="1"/>
  <c r="F1865" i="1" s="1"/>
  <c r="G1865" i="1" a="1"/>
  <c r="G1865" i="1" s="1"/>
  <c r="F1839" i="1" a="1"/>
  <c r="F1839" i="1" s="1"/>
  <c r="G1839" i="1" a="1"/>
  <c r="G1839" i="1" s="1"/>
  <c r="F1968" i="1" a="1"/>
  <c r="F1968" i="1" s="1"/>
  <c r="G1968" i="1" a="1"/>
  <c r="G1968" i="1" s="1"/>
  <c r="F1893" i="1" a="1"/>
  <c r="F1893" i="1" s="1"/>
  <c r="G1893" i="1" a="1"/>
  <c r="G1893" i="1" s="1"/>
  <c r="F1321" i="1" a="1"/>
  <c r="F1321" i="1" s="1"/>
  <c r="F1260" i="1" a="1"/>
  <c r="F1260" i="1" s="1"/>
  <c r="F1834" i="1" a="1"/>
  <c r="F1834" i="1" s="1"/>
  <c r="G1834" i="1" a="1"/>
  <c r="G1834" i="1" s="1"/>
  <c r="G1657" i="1" a="1"/>
  <c r="G1657" i="1" s="1"/>
  <c r="F1503" i="1" a="1"/>
  <c r="F1503" i="1" s="1"/>
  <c r="F2075" i="1" a="1"/>
  <c r="F2075" i="1" s="1"/>
  <c r="F2058" i="1" a="1"/>
  <c r="F2058" i="1" s="1"/>
  <c r="F2045" i="1" a="1"/>
  <c r="F2045" i="1" s="1"/>
  <c r="F2039" i="1" a="1"/>
  <c r="F2039" i="1" s="1"/>
  <c r="F1919" i="1" a="1"/>
  <c r="F1919" i="1" s="1"/>
  <c r="G1919" i="1" a="1"/>
  <c r="G1919" i="1" s="1"/>
  <c r="G2133" i="1" a="1"/>
  <c r="G2133" i="1" s="1"/>
  <c r="G2013" i="1" a="1"/>
  <c r="G2013" i="1" s="1"/>
  <c r="F1977" i="1" a="1"/>
  <c r="F1977" i="1" s="1"/>
  <c r="G1977" i="1" a="1"/>
  <c r="G1977" i="1" s="1"/>
  <c r="F1842" i="1" a="1"/>
  <c r="F1842" i="1" s="1"/>
  <c r="G1842" i="1" a="1"/>
  <c r="G1842" i="1" s="1"/>
  <c r="G2150" i="1" a="1"/>
  <c r="G2150" i="1" s="1"/>
  <c r="F2027" i="1" a="1"/>
  <c r="F2027" i="1" s="1"/>
  <c r="F1954" i="1" a="1"/>
  <c r="F1954" i="1" s="1"/>
  <c r="G1954" i="1" a="1"/>
  <c r="G1954" i="1" s="1"/>
  <c r="G1874" i="1" a="1"/>
  <c r="G1874" i="1" s="1"/>
  <c r="F1874" i="1" a="1"/>
  <c r="F1874" i="1" s="1"/>
  <c r="F1671" i="1" a="1"/>
  <c r="F1671" i="1" s="1"/>
  <c r="G1671" i="1" a="1"/>
  <c r="G1671" i="1" s="1"/>
  <c r="G2040" i="1" a="1"/>
  <c r="G2040" i="1" s="1"/>
  <c r="G2003" i="1" a="1"/>
  <c r="G2003" i="1" s="1"/>
  <c r="G1996" i="1" a="1"/>
  <c r="G1996" i="1" s="1"/>
  <c r="G1487" i="1" a="1"/>
  <c r="G1487" i="1" s="1"/>
  <c r="F1975" i="1" a="1"/>
  <c r="F1975" i="1" s="1"/>
  <c r="G1975" i="1" a="1"/>
  <c r="G1975" i="1" s="1"/>
  <c r="F2049" i="1" a="1"/>
  <c r="F2049" i="1" s="1"/>
  <c r="F1185" i="1" a="1"/>
  <c r="F1185" i="1" s="1"/>
  <c r="G1185" i="1" a="1"/>
  <c r="G1185" i="1" s="1"/>
  <c r="G2060" i="1" a="1"/>
  <c r="G2060" i="1" s="1"/>
  <c r="G2028" i="1" a="1"/>
  <c r="G2028" i="1" s="1"/>
  <c r="F1892" i="1" a="1"/>
  <c r="F1892" i="1" s="1"/>
  <c r="G1892" i="1" a="1"/>
  <c r="G1892" i="1" s="1"/>
  <c r="G1321" i="1" a="1"/>
  <c r="G1321" i="1" s="1"/>
  <c r="G2120" i="1" a="1"/>
  <c r="G2120" i="1" s="1"/>
  <c r="G2077" i="1" a="1"/>
  <c r="G2077" i="1" s="1"/>
  <c r="G2070" i="1" a="1"/>
  <c r="G2070" i="1" s="1"/>
  <c r="F1978" i="1" a="1"/>
  <c r="F1978" i="1" s="1"/>
  <c r="G1978" i="1" a="1"/>
  <c r="G1978" i="1" s="1"/>
  <c r="F1967" i="1" a="1"/>
  <c r="F1967" i="1" s="1"/>
  <c r="G1967" i="1" a="1"/>
  <c r="G1967" i="1" s="1"/>
  <c r="G2035" i="1" a="1"/>
  <c r="G2035" i="1" s="1"/>
  <c r="F1981" i="1" a="1"/>
  <c r="F1981" i="1" s="1"/>
  <c r="G1973" i="1" a="1"/>
  <c r="G1973" i="1" s="1"/>
  <c r="F1916" i="1" a="1"/>
  <c r="F1916" i="1" s="1"/>
  <c r="G1868" i="1" a="1"/>
  <c r="G1868" i="1" s="1"/>
  <c r="G1115" i="1" a="1"/>
  <c r="G1115" i="1" s="1"/>
  <c r="G1912" i="1" a="1"/>
  <c r="G1912" i="1" s="1"/>
  <c r="F1836" i="1" a="1"/>
  <c r="F1836" i="1" s="1"/>
  <c r="F1824" i="1" a="1"/>
  <c r="F1824" i="1" s="1"/>
  <c r="G1824" i="1" a="1"/>
  <c r="G1824" i="1" s="1"/>
  <c r="F1662" i="1" a="1"/>
  <c r="F1662" i="1" s="1"/>
  <c r="G1662" i="1" a="1"/>
  <c r="G1662" i="1" s="1"/>
  <c r="G2009" i="1" a="1"/>
  <c r="G2009" i="1" s="1"/>
  <c r="G2001" i="1" a="1"/>
  <c r="G2001" i="1" s="1"/>
  <c r="F1894" i="1" a="1"/>
  <c r="F1894" i="1" s="1"/>
  <c r="F1790" i="1" a="1"/>
  <c r="F1790" i="1" s="1"/>
  <c r="G1790" i="1" a="1"/>
  <c r="G1790" i="1" s="1"/>
  <c r="F1840" i="1" a="1"/>
  <c r="F1840" i="1" s="1"/>
  <c r="G1840" i="1" a="1"/>
  <c r="G1840" i="1" s="1"/>
  <c r="F2051" i="1" a="1"/>
  <c r="F2051" i="1" s="1"/>
  <c r="F1999" i="1" a="1"/>
  <c r="F1999" i="1" s="1"/>
  <c r="G1993" i="1" a="1"/>
  <c r="G1993" i="1" s="1"/>
  <c r="F1983" i="1" a="1"/>
  <c r="F1983" i="1" s="1"/>
  <c r="F1951" i="1" a="1"/>
  <c r="F1951" i="1" s="1"/>
  <c r="G1197" i="1" a="1"/>
  <c r="G1197" i="1" s="1"/>
  <c r="F1100" i="1" a="1"/>
  <c r="F1100" i="1" s="1"/>
  <c r="F1869" i="1" a="1"/>
  <c r="F1869" i="1" s="1"/>
  <c r="F1843" i="1" a="1"/>
  <c r="F1843" i="1" s="1"/>
  <c r="G1843" i="1" a="1"/>
  <c r="G1843" i="1" s="1"/>
  <c r="F1802" i="1" a="1"/>
  <c r="F1802" i="1" s="1"/>
  <c r="F1890" i="1" a="1"/>
  <c r="F1890" i="1" s="1"/>
  <c r="F1831" i="1" a="1"/>
  <c r="F1831" i="1" s="1"/>
  <c r="G1831" i="1" a="1"/>
  <c r="G1831" i="1" s="1"/>
  <c r="F1828" i="1" a="1"/>
  <c r="F1828" i="1" s="1"/>
  <c r="F1093" i="1" a="1"/>
  <c r="F1093" i="1" s="1"/>
  <c r="G1093" i="1" a="1"/>
  <c r="G1093" i="1" s="1"/>
  <c r="F1895" i="1" a="1"/>
  <c r="F1895" i="1" s="1"/>
  <c r="F1891" i="1" a="1"/>
  <c r="F1891" i="1" s="1"/>
  <c r="F1886" i="1" a="1"/>
  <c r="F1886" i="1" s="1"/>
  <c r="F1707" i="1" a="1"/>
  <c r="F1707" i="1" s="1"/>
  <c r="G1707" i="1" a="1"/>
  <c r="G1707" i="1" s="1"/>
  <c r="G1097" i="1" a="1"/>
  <c r="G1097" i="1" s="1"/>
  <c r="F1881" i="1" a="1"/>
  <c r="F1881" i="1" s="1"/>
  <c r="F1877" i="1" a="1"/>
  <c r="F1877" i="1" s="1"/>
  <c r="G1877" i="1" a="1"/>
  <c r="G1877" i="1" s="1"/>
  <c r="F1841" i="1" a="1"/>
  <c r="F1841" i="1" s="1"/>
  <c r="G1841" i="1" a="1"/>
  <c r="G1841" i="1" s="1"/>
  <c r="F1838" i="1" a="1"/>
  <c r="F1838" i="1" s="1"/>
  <c r="G1838" i="1" a="1"/>
  <c r="G1838" i="1" s="1"/>
  <c r="G1789" i="1" a="1"/>
  <c r="G1789" i="1" s="1"/>
  <c r="F1789" i="1" a="1"/>
  <c r="F1789" i="1" s="1"/>
  <c r="G1715" i="1" a="1"/>
  <c r="G1715" i="1" s="1"/>
  <c r="F1715" i="1" a="1"/>
  <c r="F1715" i="1" s="1"/>
  <c r="F1918" i="1" a="1"/>
  <c r="F1918" i="1" s="1"/>
  <c r="G1918" i="1" a="1"/>
  <c r="G1918" i="1" s="1"/>
  <c r="F1091" i="1" a="1"/>
  <c r="F1091" i="1" s="1"/>
  <c r="G1850" i="1" a="1"/>
  <c r="G1850" i="1" s="1"/>
  <c r="F1742" i="1" a="1"/>
  <c r="F1742" i="1" s="1"/>
  <c r="G1742" i="1" a="1"/>
  <c r="G1742" i="1" s="1"/>
  <c r="F676" i="1" a="1"/>
  <c r="F676" i="1" s="1"/>
  <c r="G676" i="1" a="1"/>
  <c r="G676" i="1" s="1"/>
  <c r="F1094" i="1" a="1"/>
  <c r="F1094" i="1" s="1"/>
  <c r="F1844" i="1" a="1"/>
  <c r="F1844" i="1" s="1"/>
  <c r="G1844" i="1" a="1"/>
  <c r="G1844" i="1" s="1"/>
  <c r="F1833" i="1" a="1"/>
  <c r="F1833" i="1" s="1"/>
  <c r="G1833" i="1" a="1"/>
  <c r="G1833" i="1" s="1"/>
  <c r="G1997" i="1" a="1"/>
  <c r="G1997" i="1" s="1"/>
  <c r="G1958" i="1" a="1"/>
  <c r="G1958" i="1" s="1"/>
  <c r="G1905" i="1" a="1"/>
  <c r="G1905" i="1" s="1"/>
  <c r="G1884" i="1" a="1"/>
  <c r="G1884" i="1" s="1"/>
  <c r="F1853" i="1" a="1"/>
  <c r="F1853" i="1" s="1"/>
  <c r="G1189" i="1" a="1"/>
  <c r="G1189" i="1" s="1"/>
  <c r="F1958" i="1" a="1"/>
  <c r="F1958" i="1" s="1"/>
  <c r="G1925" i="1" a="1"/>
  <c r="G1925" i="1" s="1"/>
  <c r="F1912" i="1" a="1"/>
  <c r="F1912" i="1" s="1"/>
  <c r="G1906" i="1" a="1"/>
  <c r="G1906" i="1" s="1"/>
  <c r="F1882" i="1" a="1"/>
  <c r="F1882" i="1" s="1"/>
  <c r="G1882" i="1" a="1"/>
  <c r="G1882" i="1" s="1"/>
  <c r="F1029" i="1" a="1"/>
  <c r="F1029" i="1" s="1"/>
  <c r="G1851" i="1" a="1"/>
  <c r="G1851" i="1" s="1"/>
  <c r="G1836" i="1" a="1"/>
  <c r="G1836" i="1" s="1"/>
  <c r="G884" i="1" a="1"/>
  <c r="G884" i="1" s="1"/>
  <c r="F1947" i="1" a="1"/>
  <c r="F1947" i="1" s="1"/>
  <c r="F1704" i="1" a="1"/>
  <c r="F1704" i="1" s="1"/>
  <c r="F1599" i="1" a="1"/>
  <c r="F1599" i="1" s="1"/>
  <c r="G1791" i="1" a="1"/>
  <c r="G1791" i="1" s="1"/>
  <c r="F1739" i="1" a="1"/>
  <c r="F1739" i="1" s="1"/>
  <c r="F1686" i="1" a="1"/>
  <c r="F1686" i="1" s="1"/>
  <c r="F1667" i="1" a="1"/>
  <c r="F1667" i="1" s="1"/>
  <c r="F1911" i="1" a="1"/>
  <c r="F1911" i="1" s="1"/>
  <c r="F1092" i="1" a="1"/>
  <c r="F1092" i="1" s="1"/>
  <c r="F1885" i="1" a="1"/>
  <c r="F1885" i="1" s="1"/>
  <c r="F1883" i="1" a="1"/>
  <c r="F1883" i="1" s="1"/>
  <c r="G1855" i="1" a="1"/>
  <c r="G1855" i="1" s="1"/>
  <c r="F1854" i="1" a="1"/>
  <c r="F1854" i="1" s="1"/>
  <c r="G1829" i="1" a="1"/>
  <c r="G1829" i="1" s="1"/>
  <c r="G1806" i="1" a="1"/>
  <c r="G1806" i="1" s="1"/>
  <c r="F792" i="1" a="1"/>
  <c r="F792" i="1" s="1"/>
  <c r="G1689" i="1" a="1"/>
  <c r="G1689" i="1" s="1"/>
  <c r="G1685" i="1" a="1"/>
  <c r="G1685" i="1" s="1"/>
  <c r="F1861" i="1" a="1"/>
  <c r="F1861" i="1" s="1"/>
  <c r="F1860" i="1" a="1"/>
  <c r="F1860" i="1" s="1"/>
  <c r="F1856" i="1" a="1"/>
  <c r="F1856" i="1" s="1"/>
  <c r="F1855" i="1" a="1"/>
  <c r="F1855" i="1" s="1"/>
  <c r="G1830" i="1" a="1"/>
  <c r="G1830" i="1" s="1"/>
  <c r="F1829" i="1" a="1"/>
  <c r="F1829" i="1" s="1"/>
  <c r="F791" i="1" a="1"/>
  <c r="F791" i="1" s="1"/>
  <c r="G791" i="1" a="1"/>
  <c r="G791" i="1" s="1"/>
  <c r="F1648" i="1" a="1"/>
  <c r="F1648" i="1" s="1"/>
  <c r="G1648" i="1" a="1"/>
  <c r="G1648" i="1" s="1"/>
  <c r="G1597" i="1" a="1"/>
  <c r="G1597" i="1" s="1"/>
  <c r="F1597" i="1" a="1"/>
  <c r="F1597" i="1" s="1"/>
  <c r="G1540" i="1" a="1"/>
  <c r="G1540" i="1" s="1"/>
  <c r="F1540" i="1" a="1"/>
  <c r="F1540" i="1" s="1"/>
  <c r="G1805" i="1" a="1"/>
  <c r="G1805" i="1" s="1"/>
  <c r="F1672" i="1" a="1"/>
  <c r="F1672" i="1" s="1"/>
  <c r="F1705" i="1" a="1"/>
  <c r="F1705" i="1" s="1"/>
  <c r="F1621" i="1" a="1"/>
  <c r="F1621" i="1" s="1"/>
  <c r="G1621" i="1" a="1"/>
  <c r="G1621" i="1" s="1"/>
  <c r="F1608" i="1" a="1"/>
  <c r="F1608" i="1" s="1"/>
  <c r="F1786" i="1" a="1"/>
  <c r="F1786" i="1" s="1"/>
  <c r="G1786" i="1" a="1"/>
  <c r="G1786" i="1" s="1"/>
  <c r="F1756" i="1" a="1"/>
  <c r="F1756" i="1" s="1"/>
  <c r="G1756" i="1" a="1"/>
  <c r="G1756" i="1" s="1"/>
  <c r="F1749" i="1" a="1"/>
  <c r="F1749" i="1" s="1"/>
  <c r="F1741" i="1" a="1"/>
  <c r="F1741" i="1" s="1"/>
  <c r="F1733" i="1" a="1"/>
  <c r="F1733" i="1" s="1"/>
  <c r="G1733" i="1" a="1"/>
  <c r="G1733" i="1" s="1"/>
  <c r="F1668" i="1" a="1"/>
  <c r="F1668" i="1" s="1"/>
  <c r="F1660" i="1" a="1"/>
  <c r="F1660" i="1" s="1"/>
  <c r="G1660" i="1" a="1"/>
  <c r="G1660" i="1" s="1"/>
  <c r="F1760" i="1" a="1"/>
  <c r="F1760" i="1" s="1"/>
  <c r="G1740" i="1" a="1"/>
  <c r="G1740" i="1" s="1"/>
  <c r="F1097" i="1" a="1"/>
  <c r="F1097" i="1" s="1"/>
  <c r="F882" i="1" a="1"/>
  <c r="F882" i="1" s="1"/>
  <c r="F1722" i="1" a="1"/>
  <c r="F1722" i="1" s="1"/>
  <c r="F1577" i="1" a="1"/>
  <c r="F1577" i="1" s="1"/>
  <c r="F1574" i="1" a="1"/>
  <c r="F1574" i="1" s="1"/>
  <c r="G1574" i="1" a="1"/>
  <c r="G1574" i="1" s="1"/>
  <c r="F1484" i="1" a="1"/>
  <c r="F1484" i="1" s="1"/>
  <c r="G1484" i="1" a="1"/>
  <c r="G1484" i="1" s="1"/>
  <c r="G1757" i="1" a="1"/>
  <c r="G1757" i="1" s="1"/>
  <c r="F1757" i="1" a="1"/>
  <c r="F1757" i="1" s="1"/>
  <c r="F1750" i="1" a="1"/>
  <c r="F1750" i="1" s="1"/>
  <c r="F1669" i="1" a="1"/>
  <c r="F1669" i="1" s="1"/>
  <c r="F1710" i="1" a="1"/>
  <c r="F1710" i="1" s="1"/>
  <c r="G1815" i="1" a="1"/>
  <c r="G1815" i="1" s="1"/>
  <c r="F1807" i="1" a="1"/>
  <c r="F1807" i="1" s="1"/>
  <c r="G1787" i="1" a="1"/>
  <c r="G1787" i="1" s="1"/>
  <c r="F1745" i="1" a="1"/>
  <c r="F1745" i="1" s="1"/>
  <c r="F1946" i="1" a="1"/>
  <c r="F1946" i="1" s="1"/>
  <c r="G1946" i="1" a="1"/>
  <c r="G1946" i="1" s="1"/>
  <c r="G770" i="1" a="1"/>
  <c r="G770" i="1" s="1"/>
  <c r="G1814" i="1" a="1"/>
  <c r="G1814" i="1" s="1"/>
  <c r="F1784" i="1" a="1"/>
  <c r="F1784" i="1" s="1"/>
  <c r="F1761" i="1" a="1"/>
  <c r="F1761" i="1" s="1"/>
  <c r="G1761" i="1" a="1"/>
  <c r="G1761" i="1" s="1"/>
  <c r="G1704" i="1" a="1"/>
  <c r="G1704" i="1" s="1"/>
  <c r="F1661" i="1" a="1"/>
  <c r="F1661" i="1" s="1"/>
  <c r="G1661" i="1" a="1"/>
  <c r="G1661" i="1" s="1"/>
  <c r="F675" i="1" a="1"/>
  <c r="F675" i="1" s="1"/>
  <c r="G675" i="1" a="1"/>
  <c r="G675" i="1" s="1"/>
  <c r="G1816" i="1" a="1"/>
  <c r="G1816" i="1" s="1"/>
  <c r="F1815" i="1" a="1"/>
  <c r="F1815" i="1" s="1"/>
  <c r="F900" i="1" a="1"/>
  <c r="F900" i="1" s="1"/>
  <c r="F886" i="1" a="1"/>
  <c r="F886" i="1" s="1"/>
  <c r="G1728" i="1" a="1"/>
  <c r="G1728" i="1" s="1"/>
  <c r="F1723" i="1" a="1"/>
  <c r="F1723" i="1" s="1"/>
  <c r="G1947" i="1" a="1"/>
  <c r="G1947" i="1" s="1"/>
  <c r="F1670" i="1" a="1"/>
  <c r="F1670" i="1" s="1"/>
  <c r="F1734" i="1" a="1"/>
  <c r="F1734" i="1" s="1"/>
  <c r="G1731" i="1" a="1"/>
  <c r="G1731" i="1" s="1"/>
  <c r="F1647" i="1" a="1"/>
  <c r="F1647" i="1" s="1"/>
  <c r="G1647" i="1" a="1"/>
  <c r="G1647" i="1" s="1"/>
  <c r="G1601" i="1" a="1"/>
  <c r="G1601" i="1" s="1"/>
  <c r="F1601" i="1" a="1"/>
  <c r="F1601" i="1" s="1"/>
  <c r="G1526" i="1" a="1"/>
  <c r="G1526" i="1" s="1"/>
  <c r="G1563" i="1" a="1"/>
  <c r="G1563" i="1" s="1"/>
  <c r="G1772" i="1" a="1"/>
  <c r="G1772" i="1" s="1"/>
  <c r="G1729" i="1" a="1"/>
  <c r="G1729" i="1" s="1"/>
  <c r="F1682" i="1" a="1"/>
  <c r="F1682" i="1" s="1"/>
  <c r="G1682" i="1" a="1"/>
  <c r="G1682" i="1" s="1"/>
  <c r="F1716" i="1" a="1"/>
  <c r="F1716" i="1" s="1"/>
  <c r="F1620" i="1" a="1"/>
  <c r="F1620" i="1" s="1"/>
  <c r="G1620" i="1" a="1"/>
  <c r="G1620" i="1" s="1"/>
  <c r="G1721" i="1" a="1"/>
  <c r="G1721" i="1" s="1"/>
  <c r="G1643" i="1" a="1"/>
  <c r="G1643" i="1" s="1"/>
  <c r="G1641" i="1" a="1"/>
  <c r="G1641" i="1" s="1"/>
  <c r="G1629" i="1" a="1"/>
  <c r="G1629" i="1" s="1"/>
  <c r="G1623" i="1" a="1"/>
  <c r="G1623" i="1" s="1"/>
  <c r="F1607" i="1" a="1"/>
  <c r="F1607" i="1" s="1"/>
  <c r="G1604" i="1" a="1"/>
  <c r="G1604" i="1" s="1"/>
  <c r="G1732" i="1" a="1"/>
  <c r="G1732" i="1" s="1"/>
  <c r="G1706" i="1" a="1"/>
  <c r="G1706" i="1" s="1"/>
  <c r="G1702" i="1" a="1"/>
  <c r="G1702" i="1" s="1"/>
  <c r="G1699" i="1" a="1"/>
  <c r="G1699" i="1" s="1"/>
  <c r="G1697" i="1" a="1"/>
  <c r="G1697" i="1" s="1"/>
  <c r="F1656" i="1" a="1"/>
  <c r="F1656" i="1" s="1"/>
  <c r="F1604" i="1" a="1"/>
  <c r="F1604" i="1" s="1"/>
  <c r="G1602" i="1" a="1"/>
  <c r="G1602" i="1" s="1"/>
  <c r="F1364" i="1" a="1"/>
  <c r="F1364" i="1" s="1"/>
  <c r="G1364" i="1" a="1"/>
  <c r="G1364" i="1" s="1"/>
  <c r="F1706" i="1" a="1"/>
  <c r="F1706" i="1" s="1"/>
  <c r="F1703" i="1" a="1"/>
  <c r="F1703" i="1" s="1"/>
  <c r="F1702" i="1" a="1"/>
  <c r="F1702" i="1" s="1"/>
  <c r="F1701" i="1" a="1"/>
  <c r="F1701" i="1" s="1"/>
  <c r="F1700" i="1" a="1"/>
  <c r="F1700" i="1" s="1"/>
  <c r="F1614" i="1" a="1"/>
  <c r="F1614" i="1" s="1"/>
  <c r="F1613" i="1" a="1"/>
  <c r="F1613" i="1" s="1"/>
  <c r="F1609" i="1" a="1"/>
  <c r="F1609" i="1" s="1"/>
  <c r="G1600" i="1" a="1"/>
  <c r="G1600" i="1" s="1"/>
  <c r="F1523" i="1" a="1"/>
  <c r="F1523" i="1" s="1"/>
  <c r="G1561" i="1" a="1"/>
  <c r="G1561" i="1" s="1"/>
  <c r="G1578" i="1" a="1"/>
  <c r="G1578" i="1" s="1"/>
  <c r="F1610" i="1" a="1"/>
  <c r="F1610" i="1" s="1"/>
  <c r="F1500" i="1" a="1"/>
  <c r="F1500" i="1" s="1"/>
  <c r="G1500" i="1" a="1"/>
  <c r="G1500" i="1" s="1"/>
  <c r="G1480" i="1" a="1"/>
  <c r="G1480" i="1" s="1"/>
  <c r="G886" i="1" a="1"/>
  <c r="G886" i="1" s="1"/>
  <c r="F1460" i="1" a="1"/>
  <c r="F1460" i="1" s="1"/>
  <c r="G1608" i="1" a="1"/>
  <c r="G1608" i="1" s="1"/>
  <c r="F1579" i="1" a="1"/>
  <c r="F1579" i="1" s="1"/>
  <c r="G1577" i="1" a="1"/>
  <c r="G1577" i="1" s="1"/>
  <c r="F1526" i="1" a="1"/>
  <c r="F1526" i="1" s="1"/>
  <c r="F1591" i="1" a="1"/>
  <c r="F1591" i="1" s="1"/>
  <c r="G1591" i="1" a="1"/>
  <c r="G1591" i="1" s="1"/>
  <c r="G583" i="1" a="1"/>
  <c r="G583" i="1" s="1"/>
  <c r="F391" i="1" a="1"/>
  <c r="F391" i="1" s="1"/>
  <c r="G1451" i="1" a="1"/>
  <c r="G1451" i="1" s="1"/>
  <c r="G1599" i="1" a="1"/>
  <c r="G1599" i="1" s="1"/>
  <c r="G1558" i="1" a="1"/>
  <c r="G1558" i="1" s="1"/>
  <c r="G1549" i="1" a="1"/>
  <c r="G1549" i="1" s="1"/>
  <c r="G1358" i="1" a="1"/>
  <c r="G1358" i="1" s="1"/>
  <c r="G1644" i="1" a="1"/>
  <c r="G1644" i="1" s="1"/>
  <c r="G1622" i="1" a="1"/>
  <c r="G1622" i="1" s="1"/>
  <c r="F899" i="1" a="1"/>
  <c r="F899" i="1" s="1"/>
  <c r="G1023" i="1" a="1"/>
  <c r="G1023" i="1" s="1"/>
  <c r="G1652" i="1" a="1"/>
  <c r="G1652" i="1" s="1"/>
  <c r="G1605" i="1" a="1"/>
  <c r="G1605" i="1" s="1"/>
  <c r="F1595" i="1" a="1"/>
  <c r="F1595" i="1" s="1"/>
  <c r="G1296" i="1" a="1"/>
  <c r="G1296" i="1" s="1"/>
  <c r="G2220" i="1" a="1"/>
  <c r="G2220" i="1" s="1"/>
  <c r="F2220" i="1" a="1"/>
  <c r="F2220" i="1" s="1"/>
  <c r="G1598" i="1" a="1"/>
  <c r="G1598" i="1" s="1"/>
  <c r="G1576" i="1" a="1"/>
  <c r="G1576" i="1" s="1"/>
  <c r="G397" i="1" a="1"/>
  <c r="G397" i="1" s="1"/>
  <c r="G1656" i="1" a="1"/>
  <c r="G1656" i="1" s="1"/>
  <c r="F1622" i="1" a="1"/>
  <c r="F1622" i="1" s="1"/>
  <c r="G1609" i="1" a="1"/>
  <c r="G1609" i="1" s="1"/>
  <c r="F1602" i="1" a="1"/>
  <c r="F1602" i="1" s="1"/>
  <c r="F1596" i="1" a="1"/>
  <c r="F1596" i="1" s="1"/>
  <c r="F407" i="1" a="1"/>
  <c r="F407" i="1" s="1"/>
  <c r="G407" i="1" a="1"/>
  <c r="G407" i="1" s="1"/>
  <c r="G1361" i="1" a="1"/>
  <c r="G1361" i="1" s="1"/>
  <c r="F1361" i="1" a="1"/>
  <c r="F1361" i="1" s="1"/>
  <c r="F1531" i="1" a="1"/>
  <c r="F1531" i="1" s="1"/>
  <c r="G576" i="1" a="1"/>
  <c r="G576" i="1" s="1"/>
  <c r="G1481" i="1" a="1"/>
  <c r="G1481" i="1" s="1"/>
  <c r="G1462" i="1" a="1"/>
  <c r="G1462" i="1" s="1"/>
  <c r="F1431" i="1" a="1"/>
  <c r="F1431" i="1" s="1"/>
  <c r="G1551" i="1" a="1"/>
  <c r="G1551" i="1" s="1"/>
  <c r="F1372" i="1" a="1"/>
  <c r="F1372" i="1" s="1"/>
  <c r="F1335" i="1" a="1"/>
  <c r="F1335" i="1" s="1"/>
  <c r="G1335" i="1" a="1"/>
  <c r="G1335" i="1" s="1"/>
  <c r="F1534" i="1" a="1"/>
  <c r="F1534" i="1" s="1"/>
  <c r="F1567" i="1" a="1"/>
  <c r="F1567" i="1" s="1"/>
  <c r="G1556" i="1" a="1"/>
  <c r="G1556" i="1" s="1"/>
  <c r="F1550" i="1" a="1"/>
  <c r="F1550" i="1" s="1"/>
  <c r="F1528" i="1" a="1"/>
  <c r="F1528" i="1" s="1"/>
  <c r="G573" i="1" a="1"/>
  <c r="G573" i="1" s="1"/>
  <c r="G260" i="1" a="1"/>
  <c r="G260" i="1" s="1"/>
  <c r="G1482" i="1" a="1"/>
  <c r="G1482" i="1" s="1"/>
  <c r="F1305" i="1" a="1"/>
  <c r="F1305" i="1" s="1"/>
  <c r="F1159" i="1" a="1"/>
  <c r="F1159" i="1" s="1"/>
  <c r="G1573" i="1" a="1"/>
  <c r="G1573" i="1" s="1"/>
  <c r="G1580" i="1" a="1"/>
  <c r="G1580" i="1" s="1"/>
  <c r="F1478" i="1" a="1"/>
  <c r="F1478" i="1" s="1"/>
  <c r="F1573" i="1" a="1"/>
  <c r="F1573" i="1" s="1"/>
  <c r="F1529" i="1" a="1"/>
  <c r="F1529" i="1" s="1"/>
  <c r="G1460" i="1" a="1"/>
  <c r="G1460" i="1" s="1"/>
  <c r="G1434" i="1" a="1"/>
  <c r="G1434" i="1" s="1"/>
  <c r="F1329" i="1" a="1"/>
  <c r="F1329" i="1" s="1"/>
  <c r="F1288" i="1" a="1"/>
  <c r="F1288" i="1" s="1"/>
  <c r="F1535" i="1" a="1"/>
  <c r="F1535" i="1" s="1"/>
  <c r="G1251" i="1" a="1"/>
  <c r="G1251" i="1" s="1"/>
  <c r="F1437" i="1" a="1"/>
  <c r="F1437" i="1" s="1"/>
  <c r="F1433" i="1" a="1"/>
  <c r="F1433" i="1" s="1"/>
  <c r="G215" i="1" a="1"/>
  <c r="G215" i="1" s="1"/>
  <c r="F1347" i="1" a="1"/>
  <c r="F1347" i="1" s="1"/>
  <c r="G1347" i="1" a="1"/>
  <c r="G1347" i="1" s="1"/>
  <c r="F1558" i="1" a="1"/>
  <c r="F1558" i="1" s="1"/>
  <c r="G490" i="1" a="1"/>
  <c r="G490" i="1" s="1"/>
  <c r="F265" i="1" a="1"/>
  <c r="F265" i="1" s="1"/>
  <c r="F389" i="1" a="1"/>
  <c r="F389" i="1" s="1"/>
  <c r="F1480" i="1" a="1"/>
  <c r="F1480" i="1" s="1"/>
  <c r="G1416" i="1" a="1"/>
  <c r="G1416" i="1" s="1"/>
  <c r="F1408" i="1" a="1"/>
  <c r="F1408" i="1" s="1"/>
  <c r="G1587" i="1" a="1"/>
  <c r="G1587" i="1" s="1"/>
  <c r="G1541" i="1" a="1"/>
  <c r="G1541" i="1" s="1"/>
  <c r="F1650" i="1" a="1"/>
  <c r="F1650" i="1" s="1"/>
  <c r="G262" i="1" a="1"/>
  <c r="G262" i="1" s="1"/>
  <c r="F261" i="1" a="1"/>
  <c r="F261" i="1" s="1"/>
  <c r="F1445" i="1" a="1"/>
  <c r="F1445" i="1" s="1"/>
  <c r="F1438" i="1" a="1"/>
  <c r="F1438" i="1" s="1"/>
  <c r="G1431" i="1" a="1"/>
  <c r="G1431" i="1" s="1"/>
  <c r="F176" i="1" a="1"/>
  <c r="F176" i="1" s="1"/>
  <c r="G1550" i="1" a="1"/>
  <c r="G1550" i="1" s="1"/>
  <c r="G1546" i="1" a="1"/>
  <c r="G1546" i="1" s="1"/>
  <c r="G1532" i="1" a="1"/>
  <c r="G1532" i="1" s="1"/>
  <c r="G575" i="1" a="1"/>
  <c r="G575" i="1" s="1"/>
  <c r="G1447" i="1" a="1"/>
  <c r="G1447" i="1" s="1"/>
  <c r="G1357" i="1" a="1"/>
  <c r="G1357" i="1" s="1"/>
  <c r="F1315" i="1" a="1"/>
  <c r="F1315" i="1" s="1"/>
  <c r="G1387" i="1" a="1"/>
  <c r="G1387" i="1" s="1"/>
  <c r="G1530" i="1" a="1"/>
  <c r="G1530" i="1" s="1"/>
  <c r="G396" i="1" a="1"/>
  <c r="G396" i="1" s="1"/>
  <c r="F1424" i="1" a="1"/>
  <c r="F1424" i="1" s="1"/>
  <c r="F169" i="1" a="1"/>
  <c r="F169" i="1" s="1"/>
  <c r="F1355" i="1" a="1"/>
  <c r="F1355" i="1" s="1"/>
  <c r="F1370" i="1" a="1"/>
  <c r="F1370" i="1" s="1"/>
  <c r="G1370" i="1" a="1"/>
  <c r="G1370" i="1" s="1"/>
  <c r="G1318" i="1" a="1"/>
  <c r="G1318" i="1" s="1"/>
  <c r="G1571" i="1" a="1"/>
  <c r="G1571" i="1" s="1"/>
  <c r="F1566" i="1" a="1"/>
  <c r="F1566" i="1" s="1"/>
  <c r="G1543" i="1" a="1"/>
  <c r="G1543" i="1" s="1"/>
  <c r="G491" i="1" a="1"/>
  <c r="G491" i="1" s="1"/>
  <c r="F259" i="1" a="1"/>
  <c r="F259" i="1" s="1"/>
  <c r="G394" i="1" a="1"/>
  <c r="G394" i="1" s="1"/>
  <c r="G1486" i="1" a="1"/>
  <c r="G1486" i="1" s="1"/>
  <c r="F1414" i="1" a="1"/>
  <c r="F1414" i="1" s="1"/>
  <c r="F1349" i="1" a="1"/>
  <c r="F1349" i="1" s="1"/>
  <c r="F1255" i="1" a="1"/>
  <c r="F1255" i="1" s="1"/>
  <c r="G1255" i="1" a="1"/>
  <c r="G1255" i="1" s="1"/>
  <c r="G1214" i="1" a="1"/>
  <c r="G1214" i="1" s="1"/>
  <c r="F1246" i="1" a="1"/>
  <c r="F1246" i="1" s="1"/>
  <c r="F1232" i="1" a="1"/>
  <c r="F1232" i="1" s="1"/>
  <c r="G1232" i="1" a="1"/>
  <c r="G1232" i="1" s="1"/>
  <c r="F1220" i="1" a="1"/>
  <c r="F1220" i="1" s="1"/>
  <c r="G145" i="1" a="1"/>
  <c r="G145" i="1" s="1"/>
  <c r="F56" i="1" a="1"/>
  <c r="F56" i="1" s="1"/>
  <c r="G1078" i="1" a="1"/>
  <c r="G1078" i="1" s="1"/>
  <c r="G2209" i="1" a="1"/>
  <c r="G2209" i="1" s="1"/>
  <c r="F1108" i="1" a="1"/>
  <c r="F1108" i="1" s="1"/>
  <c r="G1108" i="1" a="1"/>
  <c r="G1108" i="1" s="1"/>
  <c r="G1157" i="1" a="1"/>
  <c r="G1157" i="1" s="1"/>
  <c r="G1300" i="1" a="1"/>
  <c r="G1300" i="1" s="1"/>
  <c r="G2211" i="1" a="1"/>
  <c r="G2211" i="1" s="1"/>
  <c r="F1208" i="1" a="1"/>
  <c r="F1208" i="1" s="1"/>
  <c r="G1208" i="1" a="1"/>
  <c r="G1208" i="1" s="1"/>
  <c r="F1154" i="1" a="1"/>
  <c r="F1154" i="1" s="1"/>
  <c r="F2401" i="1" a="1"/>
  <c r="F2401" i="1" s="1"/>
  <c r="G2401" i="1" a="1"/>
  <c r="G2401" i="1" s="1"/>
  <c r="F1221" i="1" a="1"/>
  <c r="F1221" i="1" s="1"/>
  <c r="G1299" i="1" a="1"/>
  <c r="G1299" i="1" s="1"/>
  <c r="F2212" i="1" a="1"/>
  <c r="F2212" i="1" s="1"/>
  <c r="G1216" i="1" a="1"/>
  <c r="G1216" i="1" s="1"/>
  <c r="F1216" i="1" a="1"/>
  <c r="F1216" i="1" s="1"/>
  <c r="G1247" i="1" a="1"/>
  <c r="G1247" i="1" s="1"/>
  <c r="F171" i="1" a="1"/>
  <c r="F171" i="1" s="1"/>
  <c r="F98" i="1" a="1"/>
  <c r="F98" i="1" s="1"/>
  <c r="F1181" i="1" a="1"/>
  <c r="F1181" i="1" s="1"/>
  <c r="F139" i="1" a="1"/>
  <c r="F139" i="1" s="1"/>
  <c r="G212" i="1" a="1"/>
  <c r="G212" i="1" s="1"/>
  <c r="F2221" i="1" a="1"/>
  <c r="F2221" i="1" s="1"/>
  <c r="G1315" i="1" a="1"/>
  <c r="G1315" i="1" s="1"/>
  <c r="G1305" i="1" a="1"/>
  <c r="G1305" i="1" s="1"/>
  <c r="F1299" i="1" a="1"/>
  <c r="F1299" i="1" s="1"/>
  <c r="G177" i="1" a="1"/>
  <c r="G177" i="1" s="1"/>
  <c r="F2494" i="1" a="1"/>
  <c r="F2494" i="1" s="1"/>
  <c r="G1146" i="1" a="1"/>
  <c r="G1146" i="1" s="1"/>
  <c r="F997" i="1" a="1"/>
  <c r="F997" i="1" s="1"/>
  <c r="G997" i="1" a="1"/>
  <c r="G997" i="1" s="1"/>
  <c r="F1310" i="1" a="1"/>
  <c r="F1310" i="1" s="1"/>
  <c r="G211" i="1" a="1"/>
  <c r="G211" i="1" s="1"/>
  <c r="G1252" i="1" a="1"/>
  <c r="G1252" i="1" s="1"/>
  <c r="F1226" i="1" a="1"/>
  <c r="F1226" i="1" s="1"/>
  <c r="F1129" i="1" a="1"/>
  <c r="F1129" i="1" s="1"/>
  <c r="G1207" i="1" a="1"/>
  <c r="G1207" i="1" s="1"/>
  <c r="F1152" i="1" a="1"/>
  <c r="F1152" i="1" s="1"/>
  <c r="G1152" i="1" a="1"/>
  <c r="G1152" i="1" s="1"/>
  <c r="F757" i="1" a="1"/>
  <c r="F757" i="1" s="1"/>
  <c r="F879" i="1" a="1"/>
  <c r="F879" i="1" s="1"/>
  <c r="G879" i="1" a="1"/>
  <c r="G879" i="1" s="1"/>
  <c r="F1320" i="1" a="1"/>
  <c r="F1320" i="1" s="1"/>
  <c r="G1308" i="1" a="1"/>
  <c r="G1308" i="1" s="1"/>
  <c r="G1333" i="1" a="1"/>
  <c r="G1333" i="1" s="1"/>
  <c r="G1246" i="1" a="1"/>
  <c r="G1246" i="1" s="1"/>
  <c r="G1220" i="1" a="1"/>
  <c r="G1220" i="1" s="1"/>
  <c r="G93" i="1" a="1"/>
  <c r="G93" i="1" s="1"/>
  <c r="G54" i="1" a="1"/>
  <c r="G54" i="1" s="1"/>
  <c r="F54" i="1" a="1"/>
  <c r="F54" i="1" s="1"/>
  <c r="G1190" i="1" a="1"/>
  <c r="G1190" i="1" s="1"/>
  <c r="G1158" i="1" a="1"/>
  <c r="G1158" i="1" s="1"/>
  <c r="F1467" i="1" a="1"/>
  <c r="F1467" i="1" s="1"/>
  <c r="G1467" i="1" a="1"/>
  <c r="G1467" i="1" s="1"/>
  <c r="F1062" i="1" a="1"/>
  <c r="F1062" i="1" s="1"/>
  <c r="G1062" i="1" a="1"/>
  <c r="G1062" i="1" s="1"/>
  <c r="G1263" i="1" a="1"/>
  <c r="G1263" i="1" s="1"/>
  <c r="F2499" i="1" a="1"/>
  <c r="F2499" i="1" s="1"/>
  <c r="G2499" i="1" a="1"/>
  <c r="G2499" i="1" s="1"/>
  <c r="F2495" i="1" a="1"/>
  <c r="F2495" i="1" s="1"/>
  <c r="G2470" i="1" a="1"/>
  <c r="G2470" i="1" s="1"/>
  <c r="G1339" i="1" a="1"/>
  <c r="G1339" i="1" s="1"/>
  <c r="F1293" i="1" a="1"/>
  <c r="F1293" i="1" s="1"/>
  <c r="G1302" i="1" a="1"/>
  <c r="G1302" i="1" s="1"/>
  <c r="F1295" i="1" a="1"/>
  <c r="F1295" i="1" s="1"/>
  <c r="G2215" i="1" a="1"/>
  <c r="G2215" i="1" s="1"/>
  <c r="F1263" i="1" a="1"/>
  <c r="F1263" i="1" s="1"/>
  <c r="F1215" i="1" a="1"/>
  <c r="F1215" i="1" s="1"/>
  <c r="F1227" i="1" a="1"/>
  <c r="F1227" i="1" s="1"/>
  <c r="G1171" i="1" a="1"/>
  <c r="G1171" i="1" s="1"/>
  <c r="F1147" i="1" a="1"/>
  <c r="F1147" i="1" s="1"/>
  <c r="F1406" i="1" a="1"/>
  <c r="F1406" i="1" s="1"/>
  <c r="G1368" i="1" a="1"/>
  <c r="G1368" i="1" s="1"/>
  <c r="G1349" i="1" a="1"/>
  <c r="G1349" i="1" s="1"/>
  <c r="G2231" i="1" a="1"/>
  <c r="G2231" i="1" s="1"/>
  <c r="F2214" i="1" a="1"/>
  <c r="F2214" i="1" s="1"/>
  <c r="F1214" i="1" a="1"/>
  <c r="F1214" i="1" s="1"/>
  <c r="G56" i="1" a="1"/>
  <c r="G56" i="1" s="1"/>
  <c r="G2207" i="1" a="1"/>
  <c r="G2207" i="1" s="1"/>
  <c r="F1191" i="1" a="1"/>
  <c r="F1191" i="1" s="1"/>
  <c r="F137" i="1" a="1"/>
  <c r="F137" i="1" s="1"/>
  <c r="F1368" i="1" a="1"/>
  <c r="F1368" i="1" s="1"/>
  <c r="F1363" i="1" a="1"/>
  <c r="F1363" i="1" s="1"/>
  <c r="G1304" i="1" a="1"/>
  <c r="G1304" i="1" s="1"/>
  <c r="F2215" i="1" a="1"/>
  <c r="F2215" i="1" s="1"/>
  <c r="F1265" i="1" a="1"/>
  <c r="F1265" i="1" s="1"/>
  <c r="F1250" i="1" a="1"/>
  <c r="F1250" i="1" s="1"/>
  <c r="G1236" i="1" a="1"/>
  <c r="G1236" i="1" s="1"/>
  <c r="F2209" i="1" a="1"/>
  <c r="F2209" i="1" s="1"/>
  <c r="F1179" i="1" a="1"/>
  <c r="F1179" i="1" s="1"/>
  <c r="G1267" i="1" a="1"/>
  <c r="G1267" i="1" s="1"/>
  <c r="F1168" i="1" a="1"/>
  <c r="F1168" i="1" s="1"/>
  <c r="G1154" i="1" a="1"/>
  <c r="G1154" i="1" s="1"/>
  <c r="F2231" i="1" a="1"/>
  <c r="F2231" i="1" s="1"/>
  <c r="F2226" i="1" a="1"/>
  <c r="F2226" i="1" s="1"/>
  <c r="G1338" i="1" a="1"/>
  <c r="G1338" i="1" s="1"/>
  <c r="F1289" i="1" a="1"/>
  <c r="F1289" i="1" s="1"/>
  <c r="F1296" i="1" a="1"/>
  <c r="F1296" i="1" s="1"/>
  <c r="G176" i="1" a="1"/>
  <c r="G176" i="1" s="1"/>
  <c r="F1257" i="1" a="1"/>
  <c r="F1257" i="1" s="1"/>
  <c r="G1215" i="1" a="1"/>
  <c r="G1215" i="1" s="1"/>
  <c r="F1224" i="1" a="1"/>
  <c r="F1224" i="1" s="1"/>
  <c r="F1171" i="1" a="1"/>
  <c r="F1171" i="1" s="1"/>
  <c r="G1156" i="1" a="1"/>
  <c r="G1156" i="1" s="1"/>
  <c r="F1465" i="1" a="1"/>
  <c r="F1465" i="1" s="1"/>
  <c r="G1465" i="1" a="1"/>
  <c r="G1465" i="1" s="1"/>
  <c r="G1087" i="1" a="1"/>
  <c r="G1087" i="1" s="1"/>
  <c r="G1159" i="1" a="1"/>
  <c r="G1159" i="1" s="1"/>
  <c r="G1111" i="1" a="1"/>
  <c r="G1111" i="1" s="1"/>
  <c r="G871" i="1" a="1"/>
  <c r="G871" i="1" s="1"/>
  <c r="G1012" i="1" a="1"/>
  <c r="G1012" i="1" s="1"/>
  <c r="F1012" i="1" a="1"/>
  <c r="F1012" i="1" s="1"/>
  <c r="F2456" i="1" a="1"/>
  <c r="F2456" i="1" s="1"/>
  <c r="G2456" i="1" a="1"/>
  <c r="G2456" i="1" s="1"/>
  <c r="F1043" i="1" a="1"/>
  <c r="F1043" i="1" s="1"/>
  <c r="G1209" i="1" a="1"/>
  <c r="G1209" i="1" s="1"/>
  <c r="G1226" i="1" a="1"/>
  <c r="G1226" i="1" s="1"/>
  <c r="F1190" i="1" a="1"/>
  <c r="F1190" i="1" s="1"/>
  <c r="G1137" i="1" a="1"/>
  <c r="G1137" i="1" s="1"/>
  <c r="F1130" i="1" a="1"/>
  <c r="F1130" i="1" s="1"/>
  <c r="G1169" i="1" a="1"/>
  <c r="G1169" i="1" s="1"/>
  <c r="F1151" i="1" a="1"/>
  <c r="F1151" i="1" s="1"/>
  <c r="G1134" i="1" a="1"/>
  <c r="G1134" i="1" s="1"/>
  <c r="F1123" i="1" a="1"/>
  <c r="F1123" i="1" s="1"/>
  <c r="F2475" i="1" a="1"/>
  <c r="F2475" i="1" s="1"/>
  <c r="G1068" i="1" a="1"/>
  <c r="G1068" i="1" s="1"/>
  <c r="F1049" i="1" a="1"/>
  <c r="F1049" i="1" s="1"/>
  <c r="G1049" i="1" a="1"/>
  <c r="G1049" i="1" s="1"/>
  <c r="F1174" i="1" a="1"/>
  <c r="F1174" i="1" s="1"/>
  <c r="G1174" i="1" a="1"/>
  <c r="G1174" i="1" s="1"/>
  <c r="G1122" i="1" a="1"/>
  <c r="G1122" i="1" s="1"/>
  <c r="G1004" i="1" a="1"/>
  <c r="G1004" i="1" s="1"/>
  <c r="F1004" i="1" a="1"/>
  <c r="F1004" i="1" s="1"/>
  <c r="F1170" i="1" a="1"/>
  <c r="F1170" i="1" s="1"/>
  <c r="F1155" i="1" a="1"/>
  <c r="F1155" i="1" s="1"/>
  <c r="F1122" i="1" a="1"/>
  <c r="F1122" i="1" s="1"/>
  <c r="G998" i="1" a="1"/>
  <c r="G998" i="1" s="1"/>
  <c r="F972" i="1" a="1"/>
  <c r="F972" i="1" s="1"/>
  <c r="G1244" i="1" a="1"/>
  <c r="G1244" i="1" s="1"/>
  <c r="G1237" i="1" a="1"/>
  <c r="G1237" i="1" s="1"/>
  <c r="G1139" i="1" a="1"/>
  <c r="G1139" i="1" s="1"/>
  <c r="G1138" i="1" a="1"/>
  <c r="G1138" i="1" s="1"/>
  <c r="F2194" i="1" a="1"/>
  <c r="F2194" i="1" s="1"/>
  <c r="G2194" i="1" a="1"/>
  <c r="G2194" i="1" s="1"/>
  <c r="F2453" i="1" a="1"/>
  <c r="F2453" i="1" s="1"/>
  <c r="G2453" i="1" a="1"/>
  <c r="G2453" i="1" s="1"/>
  <c r="F916" i="1" a="1"/>
  <c r="F916" i="1" s="1"/>
  <c r="G916" i="1" a="1"/>
  <c r="G916" i="1" s="1"/>
  <c r="F1139" i="1" a="1"/>
  <c r="F1139" i="1" s="1"/>
  <c r="G1147" i="1" a="1"/>
  <c r="G1147" i="1" s="1"/>
  <c r="F1136" i="1" a="1"/>
  <c r="F1136" i="1" s="1"/>
  <c r="G1124" i="1" a="1"/>
  <c r="G1124" i="1" s="1"/>
  <c r="G1110" i="1" a="1"/>
  <c r="G1110" i="1" s="1"/>
  <c r="F1104" i="1" a="1"/>
  <c r="F1104" i="1" s="1"/>
  <c r="F1044" i="1" a="1"/>
  <c r="F1044" i="1" s="1"/>
  <c r="G1044" i="1" a="1"/>
  <c r="G1044" i="1" s="1"/>
  <c r="F148" i="1" a="1"/>
  <c r="F148" i="1" s="1"/>
  <c r="F92" i="1" a="1"/>
  <c r="F92" i="1" s="1"/>
  <c r="F1157" i="1" a="1"/>
  <c r="F1157" i="1" s="1"/>
  <c r="F1156" i="1" a="1"/>
  <c r="F1156" i="1" s="1"/>
  <c r="G1144" i="1" a="1"/>
  <c r="G1144" i="1" s="1"/>
  <c r="F1124" i="1" a="1"/>
  <c r="F1124" i="1" s="1"/>
  <c r="F1087" i="1" a="1"/>
  <c r="F1087" i="1" s="1"/>
  <c r="F1072" i="1" a="1"/>
  <c r="F1072" i="1" s="1"/>
  <c r="F2400" i="1" a="1"/>
  <c r="F2400" i="1" s="1"/>
  <c r="G2400" i="1" a="1"/>
  <c r="G2400" i="1" s="1"/>
  <c r="F870" i="1" a="1"/>
  <c r="F870" i="1" s="1"/>
  <c r="G870" i="1" a="1"/>
  <c r="G870" i="1" s="1"/>
  <c r="G1140" i="1" a="1"/>
  <c r="G1140" i="1" s="1"/>
  <c r="F1158" i="1" a="1"/>
  <c r="F1158" i="1" s="1"/>
  <c r="F1077" i="1" a="1"/>
  <c r="F1077" i="1" s="1"/>
  <c r="F2457" i="1" a="1"/>
  <c r="F2457" i="1" s="1"/>
  <c r="F1991" i="1" a="1"/>
  <c r="F1991" i="1" s="1"/>
  <c r="F1042" i="1" a="1"/>
  <c r="F1042" i="1" s="1"/>
  <c r="G940" i="1" a="1"/>
  <c r="G940" i="1" s="1"/>
  <c r="F940" i="1" a="1"/>
  <c r="F940" i="1" s="1"/>
  <c r="G1256" i="1" a="1"/>
  <c r="G1256" i="1" s="1"/>
  <c r="G1254" i="1" a="1"/>
  <c r="G1254" i="1" s="1"/>
  <c r="G1235" i="1" a="1"/>
  <c r="G1235" i="1" s="1"/>
  <c r="F1243" i="1" a="1"/>
  <c r="F1243" i="1" s="1"/>
  <c r="G1231" i="1" a="1"/>
  <c r="G1231" i="1" s="1"/>
  <c r="G1181" i="1" a="1"/>
  <c r="G1181" i="1" s="1"/>
  <c r="F1126" i="1" a="1"/>
  <c r="F1126" i="1" s="1"/>
  <c r="G2475" i="1" a="1"/>
  <c r="G2475" i="1" s="1"/>
  <c r="G1063" i="1" a="1"/>
  <c r="G1063" i="1" s="1"/>
  <c r="F872" i="1" a="1"/>
  <c r="F872" i="1" s="1"/>
  <c r="F312" i="1" a="1"/>
  <c r="F312" i="1" s="1"/>
  <c r="G312" i="1" a="1"/>
  <c r="G312" i="1" s="1"/>
  <c r="G1050" i="1" a="1"/>
  <c r="G1050" i="1" s="1"/>
  <c r="G1047" i="1" a="1"/>
  <c r="G1047" i="1" s="1"/>
  <c r="F1354" i="1" a="1"/>
  <c r="F1354" i="1" s="1"/>
  <c r="G994" i="1" a="1"/>
  <c r="G994" i="1" s="1"/>
  <c r="F443" i="1" a="1"/>
  <c r="F443" i="1" s="1"/>
  <c r="F994" i="1" a="1"/>
  <c r="F994" i="1" s="1"/>
  <c r="G753" i="1" a="1"/>
  <c r="G753" i="1" s="1"/>
  <c r="G807" i="1" a="1"/>
  <c r="G807" i="1" s="1"/>
  <c r="G761" i="1" a="1"/>
  <c r="G761" i="1" s="1"/>
  <c r="F761" i="1" a="1"/>
  <c r="F761" i="1" s="1"/>
  <c r="G545" i="1" a="1"/>
  <c r="G545" i="1" s="1"/>
  <c r="F1204" i="1" a="1"/>
  <c r="F1204" i="1" s="1"/>
  <c r="G913" i="1" a="1"/>
  <c r="G913" i="1" s="1"/>
  <c r="G958" i="1" a="1"/>
  <c r="G958" i="1" s="1"/>
  <c r="G977" i="1" a="1"/>
  <c r="G977" i="1" s="1"/>
  <c r="F946" i="1" a="1"/>
  <c r="F946" i="1" s="1"/>
  <c r="F918" i="1" a="1"/>
  <c r="F918" i="1" s="1"/>
  <c r="G918" i="1" a="1"/>
  <c r="G918" i="1" s="1"/>
  <c r="F812" i="1" a="1"/>
  <c r="F812" i="1" s="1"/>
  <c r="G812" i="1" a="1"/>
  <c r="G812" i="1" s="1"/>
  <c r="G1077" i="1" a="1"/>
  <c r="G1077" i="1" s="1"/>
  <c r="G915" i="1" a="1"/>
  <c r="G915" i="1" s="1"/>
  <c r="G1060" i="1" a="1"/>
  <c r="G1060" i="1" s="1"/>
  <c r="G1032" i="1" a="1"/>
  <c r="G1032" i="1" s="1"/>
  <c r="G1043" i="1" a="1"/>
  <c r="G1043" i="1" s="1"/>
  <c r="G1042" i="1" a="1"/>
  <c r="G1042" i="1" s="1"/>
  <c r="G757" i="1" a="1"/>
  <c r="G757" i="1" s="1"/>
  <c r="F998" i="1" a="1"/>
  <c r="F998" i="1" s="1"/>
  <c r="F805" i="1" a="1"/>
  <c r="F805" i="1" s="1"/>
  <c r="G805" i="1" a="1"/>
  <c r="G805" i="1" s="1"/>
  <c r="F1060" i="1" a="1"/>
  <c r="F1060" i="1" s="1"/>
  <c r="F1111" i="1" a="1"/>
  <c r="F1111" i="1" s="1"/>
  <c r="G1033" i="1" a="1"/>
  <c r="G1033" i="1" s="1"/>
  <c r="F1008" i="1" a="1"/>
  <c r="F1008" i="1" s="1"/>
  <c r="G926" i="1" a="1"/>
  <c r="G926" i="1" s="1"/>
  <c r="G972" i="1" a="1"/>
  <c r="G972" i="1" s="1"/>
  <c r="F947" i="1" a="1"/>
  <c r="F947" i="1" s="1"/>
  <c r="F1134" i="1" a="1"/>
  <c r="F1134" i="1" s="1"/>
  <c r="F1105" i="1" a="1"/>
  <c r="F1105" i="1" s="1"/>
  <c r="G967" i="1" a="1"/>
  <c r="G967" i="1" s="1"/>
  <c r="F929" i="1" a="1"/>
  <c r="F929" i="1" s="1"/>
  <c r="G929" i="1" a="1"/>
  <c r="G929" i="1" s="1"/>
  <c r="F844" i="1" a="1"/>
  <c r="F844" i="1" s="1"/>
  <c r="F782" i="1" a="1"/>
  <c r="F782" i="1" s="1"/>
  <c r="F497" i="1" a="1"/>
  <c r="F497" i="1" s="1"/>
  <c r="G52" i="1" a="1"/>
  <c r="G52" i="1" s="1"/>
  <c r="G1056" i="1" a="1"/>
  <c r="G1056" i="1" s="1"/>
  <c r="F896" i="1" a="1"/>
  <c r="F896" i="1" s="1"/>
  <c r="G889" i="1" a="1"/>
  <c r="G889" i="1" s="1"/>
  <c r="G841" i="1" a="1"/>
  <c r="G841" i="1" s="1"/>
  <c r="G823" i="1" a="1"/>
  <c r="G823" i="1" s="1"/>
  <c r="G1041" i="1" a="1"/>
  <c r="G1041" i="1" s="1"/>
  <c r="F1088" i="1" a="1"/>
  <c r="F1088" i="1" s="1"/>
  <c r="G1175" i="1" a="1"/>
  <c r="G1175" i="1" s="1"/>
  <c r="G872" i="1" a="1"/>
  <c r="G872" i="1" s="1"/>
  <c r="F1021" i="1" a="1"/>
  <c r="F1021" i="1" s="1"/>
  <c r="G1010" i="1" a="1"/>
  <c r="G1010" i="1" s="1"/>
  <c r="F939" i="1" a="1"/>
  <c r="F939" i="1" s="1"/>
  <c r="F1684" i="1" a="1"/>
  <c r="F1684" i="1" s="1"/>
  <c r="G1684" i="1" a="1"/>
  <c r="G1684" i="1" s="1"/>
  <c r="F851" i="1" a="1"/>
  <c r="F851" i="1" s="1"/>
  <c r="F846" i="1" a="1"/>
  <c r="F846" i="1" s="1"/>
  <c r="G793" i="1" a="1"/>
  <c r="G793" i="1" s="1"/>
  <c r="F853" i="1" a="1"/>
  <c r="F853" i="1" s="1"/>
  <c r="G796" i="1" a="1"/>
  <c r="G796" i="1" s="1"/>
  <c r="G892" i="1" a="1"/>
  <c r="G892" i="1" s="1"/>
  <c r="G311" i="1" a="1"/>
  <c r="G311" i="1" s="1"/>
  <c r="G712" i="1" a="1"/>
  <c r="G712" i="1" s="1"/>
  <c r="F705" i="1" a="1"/>
  <c r="F705" i="1" s="1"/>
  <c r="G921" i="1" a="1"/>
  <c r="G921" i="1" s="1"/>
  <c r="G786" i="1" a="1"/>
  <c r="G786" i="1" s="1"/>
  <c r="F626" i="1" a="1"/>
  <c r="F626" i="1" s="1"/>
  <c r="G626" i="1" a="1"/>
  <c r="G626" i="1" s="1"/>
  <c r="F1938" i="1" a="1"/>
  <c r="F1938" i="1" s="1"/>
  <c r="G1938" i="1" a="1"/>
  <c r="G1938" i="1" s="1"/>
  <c r="G896" i="1" a="1"/>
  <c r="G896" i="1" s="1"/>
  <c r="F383" i="1" a="1"/>
  <c r="F383" i="1" s="1"/>
  <c r="G863" i="1" a="1"/>
  <c r="G863" i="1" s="1"/>
  <c r="G837" i="1" a="1"/>
  <c r="G837" i="1" s="1"/>
  <c r="G821" i="1" a="1"/>
  <c r="G821" i="1" s="1"/>
  <c r="G782" i="1" a="1"/>
  <c r="G782" i="1" s="1"/>
  <c r="G1240" i="1" a="1"/>
  <c r="G1240" i="1" s="1"/>
  <c r="G692" i="1" a="1"/>
  <c r="G692" i="1" s="1"/>
  <c r="G614" i="1" a="1"/>
  <c r="G614" i="1" s="1"/>
  <c r="G688" i="1" a="1"/>
  <c r="G688" i="1" s="1"/>
  <c r="G1512" i="1" a="1"/>
  <c r="G1512" i="1" s="1"/>
  <c r="F759" i="1" a="1"/>
  <c r="F759" i="1" s="1"/>
  <c r="G759" i="1" a="1"/>
  <c r="G759" i="1" s="1"/>
  <c r="F639" i="1" a="1"/>
  <c r="F639" i="1" s="1"/>
  <c r="F528" i="1" a="1"/>
  <c r="F528" i="1" s="1"/>
  <c r="G945" i="1" a="1"/>
  <c r="G945" i="1" s="1"/>
  <c r="F867" i="1" a="1"/>
  <c r="F867" i="1" s="1"/>
  <c r="G845" i="1" a="1"/>
  <c r="G845" i="1" s="1"/>
  <c r="G806" i="1" a="1"/>
  <c r="G806" i="1" s="1"/>
  <c r="G817" i="1" a="1"/>
  <c r="G817" i="1" s="1"/>
  <c r="F785" i="1" a="1"/>
  <c r="F785" i="1" s="1"/>
  <c r="F607" i="1" a="1"/>
  <c r="F607" i="1" s="1"/>
  <c r="G607" i="1" a="1"/>
  <c r="G607" i="1" s="1"/>
  <c r="F659" i="1" a="1"/>
  <c r="F659" i="1" s="1"/>
  <c r="G659" i="1" a="1"/>
  <c r="G659" i="1" s="1"/>
  <c r="G922" i="1" a="1"/>
  <c r="G922" i="1" s="1"/>
  <c r="G1522" i="1" a="1"/>
  <c r="G1522" i="1" s="1"/>
  <c r="G864" i="1" a="1"/>
  <c r="G864" i="1" s="1"/>
  <c r="F820" i="1" a="1"/>
  <c r="F820" i="1" s="1"/>
  <c r="F817" i="1" a="1"/>
  <c r="F817" i="1" s="1"/>
  <c r="G810" i="1" a="1"/>
  <c r="G810" i="1" s="1"/>
  <c r="G1584" i="1" a="1"/>
  <c r="G1584" i="1" s="1"/>
  <c r="G546" i="1" a="1"/>
  <c r="G546" i="1" s="1"/>
  <c r="G488" i="1" a="1"/>
  <c r="G488" i="1" s="1"/>
  <c r="F814" i="1" a="1"/>
  <c r="F814" i="1" s="1"/>
  <c r="G794" i="1" a="1"/>
  <c r="G794" i="1" s="1"/>
  <c r="F700" i="1" a="1"/>
  <c r="F700" i="1" s="1"/>
  <c r="G642" i="1" a="1"/>
  <c r="G642" i="1" s="1"/>
  <c r="G1164" i="1" a="1"/>
  <c r="G1164" i="1" s="1"/>
  <c r="F558" i="1" a="1"/>
  <c r="F558" i="1" s="1"/>
  <c r="F695" i="1" a="1"/>
  <c r="F695" i="1" s="1"/>
  <c r="F563" i="1" a="1"/>
  <c r="F563" i="1" s="1"/>
  <c r="F463" i="1" a="1"/>
  <c r="F463" i="1" s="1"/>
  <c r="F449" i="1" a="1"/>
  <c r="F449" i="1" s="1"/>
  <c r="G449" i="1" a="1"/>
  <c r="G449" i="1" s="1"/>
  <c r="F868" i="1" a="1"/>
  <c r="F868" i="1" s="1"/>
  <c r="G857" i="1" a="1"/>
  <c r="G857" i="1" s="1"/>
  <c r="G846" i="1" a="1"/>
  <c r="G846" i="1" s="1"/>
  <c r="F1516" i="1" a="1"/>
  <c r="F1516" i="1" s="1"/>
  <c r="G604" i="1" a="1"/>
  <c r="G604" i="1" s="1"/>
  <c r="F604" i="1" a="1"/>
  <c r="F604" i="1" s="1"/>
  <c r="G933" i="1" a="1"/>
  <c r="G933" i="1" s="1"/>
  <c r="G893" i="1" a="1"/>
  <c r="G893" i="1" s="1"/>
  <c r="G1809" i="1" a="1"/>
  <c r="G1809" i="1" s="1"/>
  <c r="F749" i="1" a="1"/>
  <c r="F749" i="1" s="1"/>
  <c r="G912" i="1" a="1"/>
  <c r="G912" i="1" s="1"/>
  <c r="G832" i="1" a="1"/>
  <c r="G832" i="1" s="1"/>
  <c r="G784" i="1" a="1"/>
  <c r="G784" i="1" s="1"/>
  <c r="F735" i="1" a="1"/>
  <c r="F735" i="1" s="1"/>
  <c r="G924" i="1" a="1"/>
  <c r="G924" i="1" s="1"/>
  <c r="G813" i="1" a="1"/>
  <c r="G813" i="1" s="1"/>
  <c r="G537" i="1" a="1"/>
  <c r="G537" i="1" s="1"/>
  <c r="G515" i="1" a="1"/>
  <c r="G515" i="1" s="1"/>
  <c r="F651" i="1" a="1"/>
  <c r="F651" i="1" s="1"/>
  <c r="G383" i="1" a="1"/>
  <c r="G383" i="1" s="1"/>
  <c r="G382" i="1" a="1"/>
  <c r="G382" i="1" s="1"/>
  <c r="G836" i="1" a="1"/>
  <c r="G836" i="1" s="1"/>
  <c r="F832" i="1" a="1"/>
  <c r="F832" i="1" s="1"/>
  <c r="F822" i="1" a="1"/>
  <c r="F822" i="1" s="1"/>
  <c r="F787" i="1" a="1"/>
  <c r="F787" i="1" s="1"/>
  <c r="G618" i="1" a="1"/>
  <c r="G618" i="1" s="1"/>
  <c r="F440" i="1" a="1"/>
  <c r="F440" i="1" s="1"/>
  <c r="G440" i="1" a="1"/>
  <c r="G440" i="1" s="1"/>
  <c r="G962" i="1" a="1"/>
  <c r="G962" i="1" s="1"/>
  <c r="G1811" i="1" a="1"/>
  <c r="G1811" i="1" s="1"/>
  <c r="F750" i="1" a="1"/>
  <c r="F750" i="1" s="1"/>
  <c r="F849" i="1" a="1"/>
  <c r="F849" i="1" s="1"/>
  <c r="G808" i="1" a="1"/>
  <c r="G808" i="1" s="1"/>
  <c r="G804" i="1" a="1"/>
  <c r="G804" i="1" s="1"/>
  <c r="F818" i="1" a="1"/>
  <c r="F818" i="1" s="1"/>
  <c r="F1521" i="1" a="1"/>
  <c r="F1521" i="1" s="1"/>
  <c r="G655" i="1" a="1"/>
  <c r="G655" i="1" s="1"/>
  <c r="F706" i="1" a="1"/>
  <c r="F706" i="1" s="1"/>
  <c r="G628" i="1" a="1"/>
  <c r="G628" i="1" s="1"/>
  <c r="F555" i="1" a="1"/>
  <c r="F555" i="1" s="1"/>
  <c r="G423" i="1" a="1"/>
  <c r="G423" i="1" s="1"/>
  <c r="G780" i="1" a="1"/>
  <c r="G780" i="1" s="1"/>
  <c r="F653" i="1" a="1"/>
  <c r="F653" i="1" s="1"/>
  <c r="G578" i="1" a="1"/>
  <c r="G578" i="1" s="1"/>
  <c r="G2177" i="1" a="1"/>
  <c r="G2177" i="1" s="1"/>
  <c r="F522" i="1" a="1"/>
  <c r="F522" i="1" s="1"/>
  <c r="F512" i="1" a="1"/>
  <c r="F512" i="1" s="1"/>
  <c r="G776" i="1" a="1"/>
  <c r="G776" i="1" s="1"/>
  <c r="F621" i="1" a="1"/>
  <c r="F621" i="1" s="1"/>
  <c r="G654" i="1" a="1"/>
  <c r="G654" i="1" s="1"/>
  <c r="G568" i="1" a="1"/>
  <c r="G568" i="1" s="1"/>
  <c r="G553" i="1" a="1"/>
  <c r="G553" i="1" s="1"/>
  <c r="G483" i="1" a="1"/>
  <c r="G483" i="1" s="1"/>
  <c r="G458" i="1" a="1"/>
  <c r="G458" i="1" s="1"/>
  <c r="F439" i="1" a="1"/>
  <c r="F439" i="1" s="1"/>
  <c r="G552" i="1" a="1"/>
  <c r="G552" i="1" s="1"/>
  <c r="F516" i="1" a="1"/>
  <c r="F516" i="1" s="1"/>
  <c r="G516" i="1" a="1"/>
  <c r="G516" i="1" s="1"/>
  <c r="G507" i="1" a="1"/>
  <c r="G507" i="1" s="1"/>
  <c r="G450" i="1" a="1"/>
  <c r="G450" i="1" s="1"/>
  <c r="G473" i="1" a="1"/>
  <c r="G473" i="1" s="1"/>
  <c r="F779" i="1" a="1"/>
  <c r="F779" i="1" s="1"/>
  <c r="F775" i="1" a="1"/>
  <c r="F775" i="1" s="1"/>
  <c r="F641" i="1" a="1"/>
  <c r="F641" i="1" s="1"/>
  <c r="G639" i="1" a="1"/>
  <c r="G639" i="1" s="1"/>
  <c r="F1394" i="1" a="1"/>
  <c r="F1394" i="1" s="1"/>
  <c r="G1344" i="1" a="1"/>
  <c r="G1344" i="1" s="1"/>
  <c r="G695" i="1" a="1"/>
  <c r="G695" i="1" s="1"/>
  <c r="G647" i="1" a="1"/>
  <c r="G647" i="1" s="1"/>
  <c r="G740" i="1" a="1"/>
  <c r="G740" i="1" s="1"/>
  <c r="F1344" i="1" a="1"/>
  <c r="F1344" i="1" s="1"/>
  <c r="G531" i="1" a="1"/>
  <c r="G531" i="1" s="1"/>
  <c r="F478" i="1" a="1"/>
  <c r="F478" i="1" s="1"/>
  <c r="F1942" i="1" a="1"/>
  <c r="F1942" i="1" s="1"/>
  <c r="G1942" i="1" a="1"/>
  <c r="G1942" i="1" s="1"/>
  <c r="G717" i="1" a="1"/>
  <c r="G717" i="1" s="1"/>
  <c r="G710" i="1" a="1"/>
  <c r="G710" i="1" s="1"/>
  <c r="G701" i="1" a="1"/>
  <c r="G701" i="1" s="1"/>
  <c r="F689" i="1" a="1"/>
  <c r="F689" i="1" s="1"/>
  <c r="G555" i="1" a="1"/>
  <c r="G555" i="1" s="1"/>
  <c r="F613" i="1" a="1"/>
  <c r="F613" i="1" s="1"/>
  <c r="F566" i="1" a="1"/>
  <c r="F566" i="1" s="1"/>
  <c r="G497" i="1" a="1"/>
  <c r="G497" i="1" s="1"/>
  <c r="F495" i="1" a="1"/>
  <c r="F495" i="1" s="1"/>
  <c r="G378" i="1" a="1"/>
  <c r="G378" i="1" s="1"/>
  <c r="G243" i="1" a="1"/>
  <c r="G243" i="1" s="1"/>
  <c r="G638" i="1" a="1"/>
  <c r="G638" i="1" s="1"/>
  <c r="G615" i="1" a="1"/>
  <c r="G615" i="1" s="1"/>
  <c r="G463" i="1" a="1"/>
  <c r="G463" i="1" s="1"/>
  <c r="G1283" i="1" a="1"/>
  <c r="G1283" i="1" s="1"/>
  <c r="F1283" i="1" a="1"/>
  <c r="F1283" i="1" s="1"/>
  <c r="F1518" i="1" a="1"/>
  <c r="F1518" i="1" s="1"/>
  <c r="F1515" i="1" a="1"/>
  <c r="F1515" i="1" s="1"/>
  <c r="F1239" i="1" a="1"/>
  <c r="F1239" i="1" s="1"/>
  <c r="F704" i="1" a="1"/>
  <c r="F704" i="1" s="1"/>
  <c r="G663" i="1" a="1"/>
  <c r="G663" i="1" s="1"/>
  <c r="F1940" i="1" a="1"/>
  <c r="F1940" i="1" s="1"/>
  <c r="G711" i="1" a="1"/>
  <c r="G711" i="1" s="1"/>
  <c r="G674" i="1" a="1"/>
  <c r="G674" i="1" s="1"/>
  <c r="G1399" i="1" a="1"/>
  <c r="G1399" i="1" s="1"/>
  <c r="F636" i="1" a="1"/>
  <c r="F636" i="1" s="1"/>
  <c r="F627" i="1" a="1"/>
  <c r="F627" i="1" s="1"/>
  <c r="G601" i="1" a="1"/>
  <c r="G601" i="1" s="1"/>
  <c r="F586" i="1" a="1"/>
  <c r="F586" i="1" s="1"/>
  <c r="G538" i="1" a="1"/>
  <c r="G538" i="1" s="1"/>
  <c r="G530" i="1" a="1"/>
  <c r="G530" i="1" s="1"/>
  <c r="G522" i="1" a="1"/>
  <c r="G522" i="1" s="1"/>
  <c r="F511" i="1" a="1"/>
  <c r="F511" i="1" s="1"/>
  <c r="F401" i="1" a="1"/>
  <c r="F401" i="1" s="1"/>
  <c r="G1278" i="1" a="1"/>
  <c r="G1278" i="1" s="1"/>
  <c r="F109" i="1" a="1"/>
  <c r="F109" i="1" s="1"/>
  <c r="G520" i="1" a="1"/>
  <c r="G520" i="1" s="1"/>
  <c r="G455" i="1" a="1"/>
  <c r="G455" i="1" s="1"/>
  <c r="G563" i="1" a="1"/>
  <c r="G563" i="1" s="1"/>
  <c r="F477" i="1" a="1"/>
  <c r="F477" i="1" s="1"/>
  <c r="G441" i="1" a="1"/>
  <c r="G441" i="1" s="1"/>
  <c r="G421" i="1" a="1"/>
  <c r="G421" i="1" s="1"/>
  <c r="G379" i="1" a="1"/>
  <c r="G379" i="1" s="1"/>
  <c r="G1796" i="1" a="1"/>
  <c r="G1796" i="1" s="1"/>
  <c r="F292" i="1" a="1"/>
  <c r="F292" i="1" s="1"/>
  <c r="G292" i="1" a="1"/>
  <c r="G292" i="1" s="1"/>
  <c r="G251" i="1" a="1"/>
  <c r="G251" i="1" s="1"/>
  <c r="G443" i="1" a="1"/>
  <c r="G443" i="1" s="1"/>
  <c r="F421" i="1" a="1"/>
  <c r="F421" i="1" s="1"/>
  <c r="G414" i="1" a="1"/>
  <c r="G414" i="1" s="1"/>
  <c r="G408" i="1" a="1"/>
  <c r="G408" i="1" s="1"/>
  <c r="G398" i="1" a="1"/>
  <c r="G398" i="1" s="1"/>
  <c r="G1936" i="1" a="1"/>
  <c r="G1936" i="1" s="1"/>
  <c r="G357" i="1" a="1"/>
  <c r="G357" i="1" s="1"/>
  <c r="G1674" i="1" a="1"/>
  <c r="G1674" i="1" s="1"/>
  <c r="F1380" i="1" a="1"/>
  <c r="F1380" i="1" s="1"/>
  <c r="G1380" i="1" a="1"/>
  <c r="G1380" i="1" s="1"/>
  <c r="F155" i="1" a="1"/>
  <c r="F155" i="1" s="1"/>
  <c r="G155" i="1" a="1"/>
  <c r="G155" i="1" s="1"/>
  <c r="F143" i="1" a="1"/>
  <c r="F143" i="1" s="1"/>
  <c r="G415" i="1" a="1"/>
  <c r="G415" i="1" s="1"/>
  <c r="F381" i="1" a="1"/>
  <c r="F381" i="1" s="1"/>
  <c r="G346" i="1" a="1"/>
  <c r="G346" i="1" s="1"/>
  <c r="F302" i="1" a="1"/>
  <c r="F302" i="1" s="1"/>
  <c r="G290" i="1" a="1"/>
  <c r="G290" i="1" s="1"/>
  <c r="F415" i="1" a="1"/>
  <c r="F415" i="1" s="1"/>
  <c r="F405" i="1" a="1"/>
  <c r="F405" i="1" s="1"/>
  <c r="G405" i="1" a="1"/>
  <c r="G405" i="1" s="1"/>
  <c r="G293" i="1" a="1"/>
  <c r="G293" i="1" s="1"/>
  <c r="G388" i="1" a="1"/>
  <c r="G388" i="1" s="1"/>
  <c r="F182" i="1" a="1"/>
  <c r="F182" i="1" s="1"/>
  <c r="F423" i="1" a="1"/>
  <c r="F423" i="1" s="1"/>
  <c r="G416" i="1" a="1"/>
  <c r="G416" i="1" s="1"/>
  <c r="G356" i="1" a="1"/>
  <c r="G356" i="1" s="1"/>
  <c r="G1939" i="1" a="1"/>
  <c r="G1939" i="1" s="1"/>
  <c r="F445" i="1" a="1"/>
  <c r="F445" i="1" s="1"/>
  <c r="G472" i="1" a="1"/>
  <c r="G472" i="1" s="1"/>
  <c r="F367" i="1" a="1"/>
  <c r="F367" i="1" s="1"/>
  <c r="F285" i="1" a="1"/>
  <c r="F285" i="1" s="1"/>
  <c r="G285" i="1" a="1"/>
  <c r="G285" i="1" s="1"/>
  <c r="G1381" i="1" a="1"/>
  <c r="G1381" i="1" s="1"/>
  <c r="F513" i="1" a="1"/>
  <c r="F513" i="1" s="1"/>
  <c r="F482" i="1" a="1"/>
  <c r="F482" i="1" s="1"/>
  <c r="G459" i="1" a="1"/>
  <c r="G459" i="1" s="1"/>
  <c r="F468" i="1" a="1"/>
  <c r="F468" i="1" s="1"/>
  <c r="G402" i="1" a="1"/>
  <c r="G402" i="1" s="1"/>
  <c r="G1281" i="1" a="1"/>
  <c r="G1281" i="1" s="1"/>
  <c r="G372" i="1" a="1"/>
  <c r="G372" i="1" s="1"/>
  <c r="G362" i="1" a="1"/>
  <c r="G362" i="1" s="1"/>
  <c r="G347" i="1" a="1"/>
  <c r="G347" i="1" s="1"/>
  <c r="F681" i="1" a="1"/>
  <c r="F681" i="1" s="1"/>
  <c r="F103" i="1" a="1"/>
  <c r="F103" i="1" s="1"/>
  <c r="G1798" i="1" a="1"/>
  <c r="G1798" i="1" s="1"/>
  <c r="F278" i="1" a="1"/>
  <c r="F278" i="1" s="1"/>
  <c r="F515" i="1" a="1"/>
  <c r="F515" i="1" s="1"/>
  <c r="G524" i="1" a="1"/>
  <c r="G524" i="1" s="1"/>
  <c r="F508" i="1" a="1"/>
  <c r="F508" i="1" s="1"/>
  <c r="G454" i="1" a="1"/>
  <c r="G454" i="1" s="1"/>
  <c r="G447" i="1" a="1"/>
  <c r="G447" i="1" s="1"/>
  <c r="G469" i="1" a="1"/>
  <c r="G469" i="1" s="1"/>
  <c r="F379" i="1" a="1"/>
  <c r="F379" i="1" s="1"/>
  <c r="F308" i="1" a="1"/>
  <c r="F308" i="1" s="1"/>
  <c r="F1506" i="1" a="1"/>
  <c r="F1506" i="1" s="1"/>
  <c r="G1383" i="1" a="1"/>
  <c r="G1383" i="1" s="1"/>
  <c r="G1211" i="1" a="1"/>
  <c r="G1211" i="1" s="1"/>
  <c r="F1211" i="1" a="1"/>
  <c r="F1211" i="1" s="1"/>
  <c r="G157" i="1" a="1"/>
  <c r="G157" i="1" s="1"/>
  <c r="G360" i="1" a="1"/>
  <c r="G360" i="1" s="1"/>
  <c r="G351" i="1" a="1"/>
  <c r="G351" i="1" s="1"/>
  <c r="G275" i="1" a="1"/>
  <c r="G275" i="1" s="1"/>
  <c r="F1505" i="1" a="1"/>
  <c r="F1505" i="1" s="1"/>
  <c r="G241" i="1" a="1"/>
  <c r="G241" i="1" s="1"/>
  <c r="F231" i="1" a="1"/>
  <c r="F231" i="1" s="1"/>
  <c r="F160" i="1" a="1"/>
  <c r="F160" i="1" s="1"/>
  <c r="G160" i="1" a="1"/>
  <c r="G160" i="1" s="1"/>
  <c r="F69" i="1" a="1"/>
  <c r="F69" i="1" s="1"/>
  <c r="G328" i="1" a="1"/>
  <c r="G328" i="1" s="1"/>
  <c r="F240" i="1" a="1"/>
  <c r="F240" i="1" s="1"/>
  <c r="G240" i="1" a="1"/>
  <c r="G240" i="1" s="1"/>
  <c r="G119" i="1" a="1"/>
  <c r="G119" i="1" s="1"/>
  <c r="G82" i="1" a="1"/>
  <c r="G82" i="1" s="1"/>
  <c r="G387" i="1" a="1"/>
  <c r="G387" i="1" s="1"/>
  <c r="G338" i="1" a="1"/>
  <c r="G338" i="1" s="1"/>
  <c r="G233" i="1" a="1"/>
  <c r="G233" i="1" s="1"/>
  <c r="G687" i="1" a="1"/>
  <c r="G687" i="1" s="1"/>
  <c r="F315" i="1" a="1"/>
  <c r="F315" i="1" s="1"/>
  <c r="F1038" i="1" a="1"/>
  <c r="F1038" i="1" s="1"/>
  <c r="G404" i="1" a="1"/>
  <c r="G404" i="1" s="1"/>
  <c r="G355" i="1" a="1"/>
  <c r="G355" i="1" s="1"/>
  <c r="G344" i="1" a="1"/>
  <c r="G344" i="1" s="1"/>
  <c r="F299" i="1" a="1"/>
  <c r="F299" i="1" s="1"/>
  <c r="G207" i="1" a="1"/>
  <c r="G207" i="1" s="1"/>
  <c r="G156" i="1" a="1"/>
  <c r="G156" i="1" s="1"/>
  <c r="G154" i="1" a="1"/>
  <c r="G154" i="1" s="1"/>
  <c r="F122" i="1" a="1"/>
  <c r="F122" i="1" s="1"/>
  <c r="G7" i="1" a="1"/>
  <c r="G7" i="1" s="1"/>
  <c r="F237" i="1" a="1"/>
  <c r="F237" i="1" s="1"/>
  <c r="G237" i="1" a="1"/>
  <c r="G237" i="1" s="1"/>
  <c r="G685" i="1" a="1"/>
  <c r="G685" i="1" s="1"/>
  <c r="F682" i="1" a="1"/>
  <c r="F682" i="1" s="1"/>
  <c r="G682" i="1" a="1"/>
  <c r="G682" i="1" s="1"/>
  <c r="F88" i="1" a="1"/>
  <c r="F88" i="1" s="1"/>
  <c r="G88" i="1" a="1"/>
  <c r="G88" i="1" s="1"/>
  <c r="G377" i="1" a="1"/>
  <c r="G377" i="1" s="1"/>
  <c r="F1381" i="1" a="1"/>
  <c r="F1381" i="1" s="1"/>
  <c r="F107" i="1" a="1"/>
  <c r="F107" i="1" s="1"/>
  <c r="G319" i="1" a="1"/>
  <c r="G319" i="1" s="1"/>
  <c r="F1340" i="1" a="1"/>
  <c r="F1340" i="1" s="1"/>
  <c r="F242" i="1" a="1"/>
  <c r="F242" i="1" s="1"/>
  <c r="G681" i="1" a="1"/>
  <c r="G681" i="1" s="1"/>
  <c r="G384" i="1" a="1"/>
  <c r="G384" i="1" s="1"/>
  <c r="G298" i="1" a="1"/>
  <c r="G298" i="1" s="1"/>
  <c r="G286" i="1" a="1"/>
  <c r="G286" i="1" s="1"/>
  <c r="F280" i="1" a="1"/>
  <c r="F280" i="1" s="1"/>
  <c r="G1505" i="1" a="1"/>
  <c r="G1505" i="1" s="1"/>
  <c r="G1382" i="1" a="1"/>
  <c r="G1382" i="1" s="1"/>
  <c r="F164" i="1" a="1"/>
  <c r="F164" i="1" s="1"/>
  <c r="G164" i="1" a="1"/>
  <c r="G164" i="1" s="1"/>
  <c r="G380" i="1" a="1"/>
  <c r="G380" i="1" s="1"/>
  <c r="F297" i="1" a="1"/>
  <c r="F297" i="1" s="1"/>
  <c r="G1506" i="1" a="1"/>
  <c r="G1506" i="1" s="1"/>
  <c r="F154" i="1" a="1"/>
  <c r="F154" i="1" s="1"/>
  <c r="G15" i="1" a="1"/>
  <c r="G15" i="1" s="1"/>
  <c r="F244" i="1" a="1"/>
  <c r="F244" i="1" s="1"/>
  <c r="F228" i="1" a="1"/>
  <c r="F228" i="1" s="1"/>
  <c r="F250" i="1" a="1"/>
  <c r="F250" i="1" s="1"/>
  <c r="F911" i="1" a="1"/>
  <c r="F911" i="1" s="1"/>
  <c r="F129" i="1" a="1"/>
  <c r="F129" i="1" s="1"/>
  <c r="G227" i="1" a="1"/>
  <c r="G227" i="1" s="1"/>
  <c r="G1202" i="1" a="1"/>
  <c r="G1202" i="1" s="1"/>
  <c r="F116" i="1" a="1"/>
  <c r="F116" i="1" s="1"/>
  <c r="F64" i="1" a="1"/>
  <c r="F64" i="1" s="1"/>
  <c r="G231" i="1" a="1"/>
  <c r="G231" i="1" s="1"/>
  <c r="G168" i="1" a="1"/>
  <c r="G168" i="1" s="1"/>
  <c r="G1121" i="1" a="1"/>
  <c r="G1121" i="1" s="1"/>
  <c r="G1390" i="1" a="1"/>
  <c r="G1390" i="1" s="1"/>
  <c r="G110" i="1" a="1"/>
  <c r="G110" i="1" s="1"/>
  <c r="F74" i="1" a="1"/>
  <c r="F74" i="1" s="1"/>
  <c r="G800" i="1" a="1"/>
  <c r="G800" i="1" s="1"/>
  <c r="G158" i="1" a="1"/>
  <c r="G158" i="1" s="1"/>
  <c r="G121" i="1" a="1"/>
  <c r="G121" i="1" s="1"/>
  <c r="G106" i="1" a="1"/>
  <c r="G106" i="1" s="1"/>
  <c r="F127" i="1" a="1"/>
  <c r="F127" i="1" s="1"/>
  <c r="G80" i="1" a="1"/>
  <c r="G80" i="1" s="1"/>
  <c r="G333" i="1" a="1"/>
  <c r="G333" i="1" s="1"/>
  <c r="G42" i="1" a="1"/>
  <c r="G42" i="1" s="1"/>
  <c r="F236" i="1" a="1"/>
  <c r="F236" i="1" s="1"/>
  <c r="F230" i="1" a="1"/>
  <c r="F230" i="1" s="1"/>
  <c r="G1038" i="1" a="1"/>
  <c r="G1038" i="1" s="1"/>
  <c r="G194" i="1" a="1"/>
  <c r="G194" i="1" s="1"/>
  <c r="G79" i="1" a="1"/>
  <c r="G79" i="1" s="1"/>
  <c r="F71" i="1" a="1"/>
  <c r="F71" i="1" s="1"/>
  <c r="G254" i="1" a="1"/>
  <c r="G254" i="1" s="1"/>
  <c r="G242" i="1" a="1"/>
  <c r="G242" i="1" s="1"/>
  <c r="F685" i="1" a="1"/>
  <c r="F685" i="1" s="1"/>
  <c r="G593" i="1" a="1"/>
  <c r="G593" i="1" s="1"/>
  <c r="G100" i="1" a="1"/>
  <c r="G100" i="1" s="1"/>
  <c r="G63" i="1" a="1"/>
  <c r="G63" i="1" s="1"/>
  <c r="F332" i="1" a="1"/>
  <c r="F332" i="1" s="1"/>
  <c r="G906" i="1" a="1"/>
  <c r="G906" i="1" s="1"/>
  <c r="G590" i="1" a="1"/>
  <c r="G590" i="1" s="1"/>
  <c r="G21" i="1" a="1"/>
  <c r="G21" i="1" s="1"/>
  <c r="G180" i="1" a="1"/>
  <c r="G180" i="1" s="1"/>
  <c r="G250" i="1" a="1"/>
  <c r="G250" i="1" s="1"/>
  <c r="G249" i="1" a="1"/>
  <c r="G249" i="1" s="1"/>
  <c r="G189" i="1" a="1"/>
  <c r="G189" i="1" s="1"/>
  <c r="G201" i="1" a="1"/>
  <c r="G201" i="1" s="1"/>
  <c r="G798" i="1" a="1"/>
  <c r="G798" i="1" s="1"/>
  <c r="G123" i="1" a="1"/>
  <c r="G123" i="1" s="1"/>
  <c r="G112" i="1" a="1"/>
  <c r="G112" i="1" s="1"/>
  <c r="G104" i="1" a="1"/>
  <c r="G104" i="1" s="1"/>
  <c r="G270" i="1" a="1"/>
  <c r="G270" i="1" s="1"/>
  <c r="F909" i="1" a="1"/>
  <c r="F909" i="1" s="1"/>
  <c r="F112" i="1" a="1"/>
  <c r="F112" i="1" s="1"/>
  <c r="G64" i="1" a="1"/>
  <c r="G64" i="1" s="1"/>
  <c r="G84" i="1" a="1"/>
  <c r="G84" i="1" s="1"/>
  <c r="G61" i="1" a="1"/>
  <c r="G61" i="1" s="1"/>
  <c r="G5" i="1" a="1"/>
  <c r="G5" i="1" s="1"/>
  <c r="F2136" i="1" a="1"/>
  <c r="F2136" i="1" s="1"/>
  <c r="G2136" i="1" a="1"/>
  <c r="G2136" i="1" s="1"/>
  <c r="F2324" i="1" a="1"/>
  <c r="F2324" i="1" s="1"/>
  <c r="G2324" i="1" a="1"/>
  <c r="G2324" i="1" s="1"/>
  <c r="F2359" i="1" a="1"/>
  <c r="F2359" i="1" s="1"/>
  <c r="G2359" i="1" a="1"/>
  <c r="G2359" i="1" s="1"/>
  <c r="F2441" i="1" a="1"/>
  <c r="F2441" i="1" s="1"/>
  <c r="G2441" i="1" a="1"/>
  <c r="G2441" i="1" s="1"/>
  <c r="F2270" i="1" a="1"/>
  <c r="F2270" i="1" s="1"/>
  <c r="G2270" i="1" a="1"/>
  <c r="G2270" i="1" s="1"/>
  <c r="F2357" i="1" a="1"/>
  <c r="F2357" i="1" s="1"/>
  <c r="F2374" i="1" a="1"/>
  <c r="F2374" i="1" s="1"/>
  <c r="G2374" i="1" a="1"/>
  <c r="G2374" i="1" s="1"/>
  <c r="F2343" i="1" a="1"/>
  <c r="F2343" i="1" s="1"/>
  <c r="G2343" i="1" a="1"/>
  <c r="G2343" i="1" s="1"/>
  <c r="F2476" i="1" a="1"/>
  <c r="F2476" i="1" s="1"/>
  <c r="G2476" i="1" a="1"/>
  <c r="G2476" i="1" s="1"/>
  <c r="F2432" i="1" a="1"/>
  <c r="F2432" i="1" s="1"/>
  <c r="F2459" i="1" a="1"/>
  <c r="F2459" i="1" s="1"/>
  <c r="G2459" i="1" a="1"/>
  <c r="G2459" i="1" s="1"/>
  <c r="F2370" i="1" a="1"/>
  <c r="F2370" i="1" s="1"/>
  <c r="G2370" i="1" a="1"/>
  <c r="G2370" i="1" s="1"/>
  <c r="F2443" i="1" a="1"/>
  <c r="F2443" i="1" s="1"/>
  <c r="G2443" i="1" a="1"/>
  <c r="G2443" i="1" s="1"/>
  <c r="F2172" i="1" a="1"/>
  <c r="F2172" i="1" s="1"/>
  <c r="G2172" i="1" a="1"/>
  <c r="G2172" i="1" s="1"/>
  <c r="F2354" i="1" a="1"/>
  <c r="F2354" i="1" s="1"/>
  <c r="G2354" i="1" a="1"/>
  <c r="G2354" i="1" s="1"/>
  <c r="G1497" i="1" a="1"/>
  <c r="G1497" i="1" s="1"/>
  <c r="G2365" i="1" a="1"/>
  <c r="G2365" i="1" s="1"/>
  <c r="G2477" i="1" a="1"/>
  <c r="G2477" i="1" s="1"/>
  <c r="G2350" i="1" a="1"/>
  <c r="G2350" i="1" s="1"/>
  <c r="G2344" i="1" a="1"/>
  <c r="G2344" i="1" s="1"/>
  <c r="F2336" i="1" a="1"/>
  <c r="F2336" i="1" s="1"/>
  <c r="G2336" i="1" a="1"/>
  <c r="G2336" i="1" s="1"/>
  <c r="F2296" i="1" a="1"/>
  <c r="F2296" i="1" s="1"/>
  <c r="G2296" i="1" a="1"/>
  <c r="G2296" i="1" s="1"/>
  <c r="F2163" i="1" a="1"/>
  <c r="F2163" i="1" s="1"/>
  <c r="G2163" i="1" a="1"/>
  <c r="G2163" i="1" s="1"/>
  <c r="G2373" i="1" a="1"/>
  <c r="G2373" i="1" s="1"/>
  <c r="F2365" i="1" a="1"/>
  <c r="F2365" i="1" s="1"/>
  <c r="G2331" i="1" a="1"/>
  <c r="G2331" i="1" s="1"/>
  <c r="G2460" i="1" a="1"/>
  <c r="G2460" i="1" s="1"/>
  <c r="F2350" i="1" a="1"/>
  <c r="F2350" i="1" s="1"/>
  <c r="G2347" i="1" a="1"/>
  <c r="G2347" i="1" s="1"/>
  <c r="F2344" i="1" a="1"/>
  <c r="F2344" i="1" s="1"/>
  <c r="G2339" i="1" a="1"/>
  <c r="G2339" i="1" s="1"/>
  <c r="F2282" i="1" a="1"/>
  <c r="F2282" i="1" s="1"/>
  <c r="G2282" i="1" a="1"/>
  <c r="G2282" i="1" s="1"/>
  <c r="G2375" i="1" a="1"/>
  <c r="G2375" i="1" s="1"/>
  <c r="F2371" i="1" a="1"/>
  <c r="F2371" i="1" s="1"/>
  <c r="G2391" i="1" a="1"/>
  <c r="G2391" i="1" s="1"/>
  <c r="F2385" i="1" a="1"/>
  <c r="F2385" i="1" s="1"/>
  <c r="F2328" i="1" a="1"/>
  <c r="F2328" i="1" s="1"/>
  <c r="G2325" i="1" a="1"/>
  <c r="G2325" i="1" s="1"/>
  <c r="G2472" i="1" a="1"/>
  <c r="G2472" i="1" s="1"/>
  <c r="F2339" i="1" a="1"/>
  <c r="F2339" i="1" s="1"/>
  <c r="G2445" i="1" a="1"/>
  <c r="G2445" i="1" s="1"/>
  <c r="F2433" i="1" a="1"/>
  <c r="F2433" i="1" s="1"/>
  <c r="G2433" i="1" a="1"/>
  <c r="G2433" i="1" s="1"/>
  <c r="F2291" i="1" a="1"/>
  <c r="F2291" i="1" s="1"/>
  <c r="G2291" i="1" a="1"/>
  <c r="G2291" i="1" s="1"/>
  <c r="F2373" i="1" a="1"/>
  <c r="F2373" i="1" s="1"/>
  <c r="F2460" i="1" a="1"/>
  <c r="F2460" i="1" s="1"/>
  <c r="G2469" i="1" a="1"/>
  <c r="G2469" i="1" s="1"/>
  <c r="F2445" i="1" a="1"/>
  <c r="F2445" i="1" s="1"/>
  <c r="F2334" i="1" a="1"/>
  <c r="F2334" i="1" s="1"/>
  <c r="G2334" i="1" a="1"/>
  <c r="G2334" i="1" s="1"/>
  <c r="G2312" i="1" a="1"/>
  <c r="G2312" i="1" s="1"/>
  <c r="G2393" i="1" a="1"/>
  <c r="G2393" i="1" s="1"/>
  <c r="F2472" i="1" a="1"/>
  <c r="F2472" i="1" s="1"/>
  <c r="G2340" i="1" a="1"/>
  <c r="G2340" i="1" s="1"/>
  <c r="G2338" i="1" a="1"/>
  <c r="G2338" i="1" s="1"/>
  <c r="F2278" i="1" a="1"/>
  <c r="F2278" i="1" s="1"/>
  <c r="G2278" i="1" a="1"/>
  <c r="G2278" i="1" s="1"/>
  <c r="F2129" i="1" a="1"/>
  <c r="F2129" i="1" s="1"/>
  <c r="G2129" i="1" a="1"/>
  <c r="G2129" i="1" s="1"/>
  <c r="G2355" i="1" a="1"/>
  <c r="G2355" i="1" s="1"/>
  <c r="G2397" i="1" a="1"/>
  <c r="G2397" i="1" s="1"/>
  <c r="G2462" i="1" a="1"/>
  <c r="G2462" i="1" s="1"/>
  <c r="G2442" i="1" a="1"/>
  <c r="G2442" i="1" s="1"/>
  <c r="F2332" i="1" a="1"/>
  <c r="F2332" i="1" s="1"/>
  <c r="G2327" i="1" a="1"/>
  <c r="G2327" i="1" s="1"/>
  <c r="F2309" i="1" a="1"/>
  <c r="F2309" i="1" s="1"/>
  <c r="G2309" i="1" a="1"/>
  <c r="G2309" i="1" s="1"/>
  <c r="F2319" i="1" a="1"/>
  <c r="F2319" i="1" s="1"/>
  <c r="G2319" i="1" a="1"/>
  <c r="G2319" i="1" s="1"/>
  <c r="F2301" i="1" a="1"/>
  <c r="F2301" i="1" s="1"/>
  <c r="G2301" i="1" a="1"/>
  <c r="G2301" i="1" s="1"/>
  <c r="G2478" i="1" a="1"/>
  <c r="G2478" i="1" s="1"/>
  <c r="F1910" i="1" a="1"/>
  <c r="F1910" i="1" s="1"/>
  <c r="G1910" i="1" a="1"/>
  <c r="G1910" i="1" s="1"/>
  <c r="F1497" i="1" a="1"/>
  <c r="F1497" i="1" s="1"/>
  <c r="G2317" i="1" a="1"/>
  <c r="G2317" i="1" s="1"/>
  <c r="F2313" i="1" a="1"/>
  <c r="F2313" i="1" s="1"/>
  <c r="G2313" i="1" a="1"/>
  <c r="G2313" i="1" s="1"/>
  <c r="F1658" i="1" a="1"/>
  <c r="F1658" i="1" s="1"/>
  <c r="G1658" i="1" a="1"/>
  <c r="G1658" i="1" s="1"/>
  <c r="F2321" i="1" a="1"/>
  <c r="F2321" i="1" s="1"/>
  <c r="G2321" i="1" a="1"/>
  <c r="G2321" i="1" s="1"/>
  <c r="F2258" i="1" a="1"/>
  <c r="F2258" i="1" s="1"/>
  <c r="G2258" i="1" a="1"/>
  <c r="G2258" i="1" s="1"/>
  <c r="G2329" i="1" a="1"/>
  <c r="G2329" i="1" s="1"/>
  <c r="F2440" i="1" a="1"/>
  <c r="F2440" i="1" s="1"/>
  <c r="G2288" i="1" a="1"/>
  <c r="G2288" i="1" s="1"/>
  <c r="G2280" i="1" a="1"/>
  <c r="G2280" i="1" s="1"/>
  <c r="F2300" i="1" a="1"/>
  <c r="F2300" i="1" s="1"/>
  <c r="F2295" i="1" a="1"/>
  <c r="F2295" i="1" s="1"/>
  <c r="F2154" i="1" a="1"/>
  <c r="F2154" i="1" s="1"/>
  <c r="G2159" i="1" a="1"/>
  <c r="G2159" i="1" s="1"/>
  <c r="G2302" i="1" a="1"/>
  <c r="G2302" i="1" s="1"/>
  <c r="G2425" i="1" a="1"/>
  <c r="G2425" i="1" s="1"/>
  <c r="G2125" i="1" a="1"/>
  <c r="G2125" i="1" s="1"/>
  <c r="F2125" i="1" a="1"/>
  <c r="F2125" i="1" s="1"/>
  <c r="F1261" i="1" a="1"/>
  <c r="F1261" i="1" s="1"/>
  <c r="G2431" i="1" a="1"/>
  <c r="G2431" i="1" s="1"/>
  <c r="G2268" i="1" a="1"/>
  <c r="G2268" i="1" s="1"/>
  <c r="F2268" i="1" a="1"/>
  <c r="F2268" i="1" s="1"/>
  <c r="F2126" i="1" a="1"/>
  <c r="F2126" i="1" s="1"/>
  <c r="G2126" i="1" a="1"/>
  <c r="G2126" i="1" s="1"/>
  <c r="G2341" i="1" a="1"/>
  <c r="G2341" i="1" s="1"/>
  <c r="G2318" i="1" a="1"/>
  <c r="G2318" i="1" s="1"/>
  <c r="G2289" i="1" a="1"/>
  <c r="G2289" i="1" s="1"/>
  <c r="F2138" i="1" a="1"/>
  <c r="F2138" i="1" s="1"/>
  <c r="F2437" i="1" a="1"/>
  <c r="F2437" i="1" s="1"/>
  <c r="F2294" i="1" a="1"/>
  <c r="F2294" i="1" s="1"/>
  <c r="G2315" i="1" a="1"/>
  <c r="G2315" i="1" s="1"/>
  <c r="G2286" i="1" a="1"/>
  <c r="G2286" i="1" s="1"/>
  <c r="G2264" i="1" a="1"/>
  <c r="G2264" i="1" s="1"/>
  <c r="G2311" i="1" a="1"/>
  <c r="G2311" i="1" s="1"/>
  <c r="G2430" i="1" a="1"/>
  <c r="G2430" i="1" s="1"/>
  <c r="F2068" i="1" a="1"/>
  <c r="F2068" i="1" s="1"/>
  <c r="G2068" i="1" a="1"/>
  <c r="G2068" i="1" s="1"/>
  <c r="F2315" i="1" a="1"/>
  <c r="F2315" i="1" s="1"/>
  <c r="G2298" i="1" a="1"/>
  <c r="G2298" i="1" s="1"/>
  <c r="F2286" i="1" a="1"/>
  <c r="F2286" i="1" s="1"/>
  <c r="G2427" i="1" a="1"/>
  <c r="G2427" i="1" s="1"/>
  <c r="F2264" i="1" a="1"/>
  <c r="F2264" i="1" s="1"/>
  <c r="G2154" i="1" a="1"/>
  <c r="G2154" i="1" s="1"/>
  <c r="F2124" i="1" a="1"/>
  <c r="F2124" i="1" s="1"/>
  <c r="G2169" i="1" a="1"/>
  <c r="G2169" i="1" s="1"/>
  <c r="F2422" i="1" a="1"/>
  <c r="F2422" i="1" s="1"/>
  <c r="G2164" i="1" a="1"/>
  <c r="G2164" i="1" s="1"/>
  <c r="F1325" i="1" a="1"/>
  <c r="F1325" i="1" s="1"/>
  <c r="F2110" i="1" a="1"/>
  <c r="F2110" i="1" s="1"/>
  <c r="F2074" i="1" a="1"/>
  <c r="F2074" i="1" s="1"/>
  <c r="G2074" i="1" a="1"/>
  <c r="G2074" i="1" s="1"/>
  <c r="F2169" i="1" a="1"/>
  <c r="F2169" i="1" s="1"/>
  <c r="F2092" i="1" a="1"/>
  <c r="F2092" i="1" s="1"/>
  <c r="G2092" i="1" a="1"/>
  <c r="G2092" i="1" s="1"/>
  <c r="G2118" i="1" a="1"/>
  <c r="G2118" i="1" s="1"/>
  <c r="G2130" i="1" a="1"/>
  <c r="G2130" i="1" s="1"/>
  <c r="F2127" i="1" a="1"/>
  <c r="F2127" i="1" s="1"/>
  <c r="G2123" i="1" a="1"/>
  <c r="G2123" i="1" s="1"/>
  <c r="F903" i="1" a="1"/>
  <c r="F903" i="1" s="1"/>
  <c r="G903" i="1" a="1"/>
  <c r="G903" i="1" s="1"/>
  <c r="G2086" i="1" a="1"/>
  <c r="G2086" i="1" s="1"/>
  <c r="F2086" i="1" a="1"/>
  <c r="F2086" i="1" s="1"/>
  <c r="F2080" i="1" a="1"/>
  <c r="F2080" i="1" s="1"/>
  <c r="G2080" i="1" a="1"/>
  <c r="G2080" i="1" s="1"/>
  <c r="F2030" i="1" a="1"/>
  <c r="F2030" i="1" s="1"/>
  <c r="G2030" i="1" a="1"/>
  <c r="G2030" i="1" s="1"/>
  <c r="F1200" i="1" a="1"/>
  <c r="F1200" i="1" s="1"/>
  <c r="G1199" i="1" a="1"/>
  <c r="G1199" i="1" s="1"/>
  <c r="F2161" i="1" a="1"/>
  <c r="F2161" i="1" s="1"/>
  <c r="F2100" i="1" a="1"/>
  <c r="F2100" i="1" s="1"/>
  <c r="G2100" i="1" a="1"/>
  <c r="G2100" i="1" s="1"/>
  <c r="F1976" i="1" a="1"/>
  <c r="F1976" i="1" s="1"/>
  <c r="G1976" i="1" a="1"/>
  <c r="G1976" i="1" s="1"/>
  <c r="F1199" i="1" a="1"/>
  <c r="F1199" i="1" s="1"/>
  <c r="F2122" i="1" a="1"/>
  <c r="F2122" i="1" s="1"/>
  <c r="F2108" i="1" a="1"/>
  <c r="F2108" i="1" s="1"/>
  <c r="G2108" i="1" a="1"/>
  <c r="G2108" i="1" s="1"/>
  <c r="F1322" i="1" a="1"/>
  <c r="F1322" i="1" s="1"/>
  <c r="G2139" i="1" a="1"/>
  <c r="G2139" i="1" s="1"/>
  <c r="F1998" i="1" a="1"/>
  <c r="F1998" i="1" s="1"/>
  <c r="G1998" i="1" a="1"/>
  <c r="G1998" i="1" s="1"/>
  <c r="G2124" i="1" a="1"/>
  <c r="G2124" i="1" s="1"/>
  <c r="G2088" i="1" a="1"/>
  <c r="G2088" i="1" s="1"/>
  <c r="G2076" i="1" a="1"/>
  <c r="G2076" i="1" s="1"/>
  <c r="F2042" i="1" a="1"/>
  <c r="F2042" i="1" s="1"/>
  <c r="F2064" i="1" a="1"/>
  <c r="F2064" i="1" s="1"/>
  <c r="F2038" i="1" a="1"/>
  <c r="F2038" i="1" s="1"/>
  <c r="G2038" i="1" a="1"/>
  <c r="G2038" i="1" s="1"/>
  <c r="F2034" i="1" a="1"/>
  <c r="F2034" i="1" s="1"/>
  <c r="F2180" i="1" a="1"/>
  <c r="F2180" i="1" s="1"/>
  <c r="G2180" i="1" a="1"/>
  <c r="G2180" i="1" s="1"/>
  <c r="F2082" i="1" a="1"/>
  <c r="F2082" i="1" s="1"/>
  <c r="G2078" i="1" a="1"/>
  <c r="G2078" i="1" s="1"/>
  <c r="F2054" i="1" a="1"/>
  <c r="F2054" i="1" s="1"/>
  <c r="G2054" i="1" a="1"/>
  <c r="G2054" i="1" s="1"/>
  <c r="F2050" i="1" a="1"/>
  <c r="F2050" i="1" s="1"/>
  <c r="F2010" i="1" a="1"/>
  <c r="F2010" i="1" s="1"/>
  <c r="G2010" i="1" a="1"/>
  <c r="G2010" i="1" s="1"/>
  <c r="F2072" i="1" a="1"/>
  <c r="F2072" i="1" s="1"/>
  <c r="F2060" i="1" a="1"/>
  <c r="F2060" i="1" s="1"/>
  <c r="F2044" i="1" a="1"/>
  <c r="F2044" i="1" s="1"/>
  <c r="G2026" i="1" a="1"/>
  <c r="G2026" i="1" s="1"/>
  <c r="F2008" i="1" a="1"/>
  <c r="F2008" i="1" s="1"/>
  <c r="G2008" i="1" a="1"/>
  <c r="G2008" i="1" s="1"/>
  <c r="F1974" i="1" a="1"/>
  <c r="F1974" i="1" s="1"/>
  <c r="G1974" i="1" a="1"/>
  <c r="G1974" i="1" s="1"/>
  <c r="F2006" i="1" a="1"/>
  <c r="F2006" i="1" s="1"/>
  <c r="G2006" i="1" a="1"/>
  <c r="G2006" i="1" s="1"/>
  <c r="F1934" i="1" a="1"/>
  <c r="F1934" i="1" s="1"/>
  <c r="G1934" i="1" a="1"/>
  <c r="G1934" i="1" s="1"/>
  <c r="G1260" i="1" a="1"/>
  <c r="G1260" i="1" s="1"/>
  <c r="F2026" i="1" a="1"/>
  <c r="F2026" i="1" s="1"/>
  <c r="F2022" i="1" a="1"/>
  <c r="F2022" i="1" s="1"/>
  <c r="G2022" i="1" a="1"/>
  <c r="G2022" i="1" s="1"/>
  <c r="F2004" i="1" a="1"/>
  <c r="F2004" i="1" s="1"/>
  <c r="G2004" i="1" a="1"/>
  <c r="G2004" i="1" s="1"/>
  <c r="F1186" i="1" a="1"/>
  <c r="F1186" i="1" s="1"/>
  <c r="G1186" i="1" a="1"/>
  <c r="G1186" i="1" s="1"/>
  <c r="F1952" i="1" a="1"/>
  <c r="F1952" i="1" s="1"/>
  <c r="G1952" i="1" a="1"/>
  <c r="G1952" i="1" s="1"/>
  <c r="F2084" i="1" a="1"/>
  <c r="F2084" i="1" s="1"/>
  <c r="G2084" i="1" a="1"/>
  <c r="G2084" i="1" s="1"/>
  <c r="F2036" i="1" a="1"/>
  <c r="F2036" i="1" s="1"/>
  <c r="G2036" i="1" a="1"/>
  <c r="G2036" i="1" s="1"/>
  <c r="F2066" i="1" a="1"/>
  <c r="F2066" i="1" s="1"/>
  <c r="F2020" i="1" a="1"/>
  <c r="F2020" i="1" s="1"/>
  <c r="G2020" i="1" a="1"/>
  <c r="G2020" i="1" s="1"/>
  <c r="F1096" i="1" a="1"/>
  <c r="F1096" i="1" s="1"/>
  <c r="G1096" i="1" a="1"/>
  <c r="G1096" i="1" s="1"/>
  <c r="F2052" i="1" a="1"/>
  <c r="F2052" i="1" s="1"/>
  <c r="G2052" i="1" a="1"/>
  <c r="G2052" i="1" s="1"/>
  <c r="G2042" i="1" a="1"/>
  <c r="G2042" i="1" s="1"/>
  <c r="G2014" i="1" a="1"/>
  <c r="G2014" i="1" s="1"/>
  <c r="F1258" i="1" a="1"/>
  <c r="F1258" i="1" s="1"/>
  <c r="G1258" i="1" a="1"/>
  <c r="G1258" i="1" s="1"/>
  <c r="F1962" i="1" a="1"/>
  <c r="F1962" i="1" s="1"/>
  <c r="G1962" i="1" a="1"/>
  <c r="G1962" i="1" s="1"/>
  <c r="G1888" i="1" a="1"/>
  <c r="G1888" i="1" s="1"/>
  <c r="F1888" i="1" a="1"/>
  <c r="F1888" i="1" s="1"/>
  <c r="F1034" i="1" a="1"/>
  <c r="F1034" i="1" s="1"/>
  <c r="G1960" i="1" a="1"/>
  <c r="G1960" i="1" s="1"/>
  <c r="F1114" i="1" a="1"/>
  <c r="F1114" i="1" s="1"/>
  <c r="G1098" i="1" a="1"/>
  <c r="G1098" i="1" s="1"/>
  <c r="F1932" i="1" a="1"/>
  <c r="F1932" i="1" s="1"/>
  <c r="G1932" i="1" a="1"/>
  <c r="G1932" i="1" s="1"/>
  <c r="F1031" i="1" a="1"/>
  <c r="F1031" i="1" s="1"/>
  <c r="G1031" i="1" a="1"/>
  <c r="G1031" i="1" s="1"/>
  <c r="F1948" i="1" a="1"/>
  <c r="F1948" i="1" s="1"/>
  <c r="G1948" i="1" a="1"/>
  <c r="G1948" i="1" s="1"/>
  <c r="G2234" i="1" a="1"/>
  <c r="G2234" i="1" s="1"/>
  <c r="F1960" i="1" a="1"/>
  <c r="F1960" i="1" s="1"/>
  <c r="F1930" i="1" a="1"/>
  <c r="F1930" i="1" s="1"/>
  <c r="G1930" i="1" a="1"/>
  <c r="G1930" i="1" s="1"/>
  <c r="F2018" i="1" a="1"/>
  <c r="F2018" i="1" s="1"/>
  <c r="F2002" i="1" a="1"/>
  <c r="F2002" i="1" s="1"/>
  <c r="F1184" i="1" a="1"/>
  <c r="F1184" i="1" s="1"/>
  <c r="G1972" i="1" a="1"/>
  <c r="G1972" i="1" s="1"/>
  <c r="G1966" i="1" a="1"/>
  <c r="G1966" i="1" s="1"/>
  <c r="F1101" i="1" a="1"/>
  <c r="F1101" i="1" s="1"/>
  <c r="G1101" i="1" a="1"/>
  <c r="G1101" i="1" s="1"/>
  <c r="F1926" i="1" a="1"/>
  <c r="F1926" i="1" s="1"/>
  <c r="G1926" i="1" a="1"/>
  <c r="G1926" i="1" s="1"/>
  <c r="F1924" i="1" a="1"/>
  <c r="F1924" i="1" s="1"/>
  <c r="G1924" i="1" a="1"/>
  <c r="G1924" i="1" s="1"/>
  <c r="F1922" i="1" a="1"/>
  <c r="F1922" i="1" s="1"/>
  <c r="G1922" i="1" a="1"/>
  <c r="G1922" i="1" s="1"/>
  <c r="G1920" i="1" a="1"/>
  <c r="G1920" i="1" s="1"/>
  <c r="F2234" i="1" a="1"/>
  <c r="F2234" i="1" s="1"/>
  <c r="G1956" i="1" a="1"/>
  <c r="G1956" i="1" s="1"/>
  <c r="F2178" i="1" a="1"/>
  <c r="F2178" i="1" s="1"/>
  <c r="G1116" i="1" a="1"/>
  <c r="G1116" i="1" s="1"/>
  <c r="F888" i="1" a="1"/>
  <c r="F888" i="1" s="1"/>
  <c r="G1188" i="1" a="1"/>
  <c r="G1188" i="1" s="1"/>
  <c r="G2236" i="1" a="1"/>
  <c r="G2236" i="1" s="1"/>
  <c r="F1972" i="1" a="1"/>
  <c r="F1972" i="1" s="1"/>
  <c r="F1966" i="1" a="1"/>
  <c r="F1966" i="1" s="1"/>
  <c r="F1775" i="1" a="1"/>
  <c r="F1775" i="1" s="1"/>
  <c r="G1775" i="1" a="1"/>
  <c r="G1775" i="1" s="1"/>
  <c r="F1956" i="1" a="1"/>
  <c r="F1956" i="1" s="1"/>
  <c r="F2366" i="1" a="1"/>
  <c r="F2366" i="1" s="1"/>
  <c r="F1036" i="1" a="1"/>
  <c r="F1036" i="1" s="1"/>
  <c r="G1034" i="1" a="1"/>
  <c r="G1034" i="1" s="1"/>
  <c r="F884" i="1" a="1"/>
  <c r="F884" i="1" s="1"/>
  <c r="F1188" i="1" a="1"/>
  <c r="F1188" i="1" s="1"/>
  <c r="F904" i="1" a="1"/>
  <c r="F904" i="1" s="1"/>
  <c r="F1024" i="1" a="1"/>
  <c r="F1024" i="1" s="1"/>
  <c r="G1024" i="1" a="1"/>
  <c r="G1024" i="1" s="1"/>
  <c r="F902" i="1" a="1"/>
  <c r="F902" i="1" s="1"/>
  <c r="G1994" i="1" a="1"/>
  <c r="G1994" i="1" s="1"/>
  <c r="G1099" i="1" a="1"/>
  <c r="G1099" i="1" s="1"/>
  <c r="F1803" i="1" a="1"/>
  <c r="F1803" i="1" s="1"/>
  <c r="G1803" i="1" a="1"/>
  <c r="G1803" i="1" s="1"/>
  <c r="F1753" i="1" a="1"/>
  <c r="F1753" i="1" s="1"/>
  <c r="G1753" i="1" a="1"/>
  <c r="G1753" i="1" s="1"/>
  <c r="F769" i="1" a="1"/>
  <c r="F769" i="1" s="1"/>
  <c r="F1116" i="1" a="1"/>
  <c r="F1116" i="1" s="1"/>
  <c r="G1894" i="1" a="1"/>
  <c r="G1894" i="1" s="1"/>
  <c r="G1878" i="1" a="1"/>
  <c r="G1878" i="1" s="1"/>
  <c r="G1862" i="1" a="1"/>
  <c r="G1862" i="1" s="1"/>
  <c r="F898" i="1" a="1"/>
  <c r="F898" i="1" s="1"/>
  <c r="G1793" i="1" a="1"/>
  <c r="G1793" i="1" s="1"/>
  <c r="G1773" i="1" a="1"/>
  <c r="G1773" i="1" s="1"/>
  <c r="F765" i="1" a="1"/>
  <c r="F765" i="1" s="1"/>
  <c r="F1800" i="1" a="1"/>
  <c r="F1800" i="1" s="1"/>
  <c r="G1800" i="1" a="1"/>
  <c r="G1800" i="1" s="1"/>
  <c r="F1026" i="1" a="1"/>
  <c r="F1026" i="1" s="1"/>
  <c r="F1781" i="1" a="1"/>
  <c r="F1781" i="1" s="1"/>
  <c r="F678" i="1" a="1"/>
  <c r="F678" i="1" s="1"/>
  <c r="F885" i="1" a="1"/>
  <c r="F885" i="1" s="1"/>
  <c r="G885" i="1" a="1"/>
  <c r="G885" i="1" s="1"/>
  <c r="F584" i="1" a="1"/>
  <c r="F584" i="1" s="1"/>
  <c r="G1916" i="1" a="1"/>
  <c r="G1916" i="1" s="1"/>
  <c r="G773" i="1" a="1"/>
  <c r="G773" i="1" s="1"/>
  <c r="G1714" i="1" a="1"/>
  <c r="G1714" i="1" s="1"/>
  <c r="F1785" i="1" a="1"/>
  <c r="F1785" i="1" s="1"/>
  <c r="G1785" i="1" a="1"/>
  <c r="G1785" i="1" s="1"/>
  <c r="F1751" i="1" a="1"/>
  <c r="F1751" i="1" s="1"/>
  <c r="F1813" i="1" a="1"/>
  <c r="F1813" i="1" s="1"/>
  <c r="F1950" i="1" a="1"/>
  <c r="F1950" i="1" s="1"/>
  <c r="G1950" i="1" a="1"/>
  <c r="G1950" i="1" s="1"/>
  <c r="F772" i="1" a="1"/>
  <c r="F772" i="1" s="1"/>
  <c r="F1747" i="1" a="1"/>
  <c r="F1747" i="1" s="1"/>
  <c r="G1747" i="1" a="1"/>
  <c r="G1747" i="1" s="1"/>
  <c r="G900" i="1" a="1"/>
  <c r="G900" i="1" s="1"/>
  <c r="G898" i="1" a="1"/>
  <c r="G898" i="1" s="1"/>
  <c r="F1791" i="1" a="1"/>
  <c r="F1791" i="1" s="1"/>
  <c r="F1714" i="1" a="1"/>
  <c r="F1714" i="1" s="1"/>
  <c r="F1783" i="1" a="1"/>
  <c r="F1783" i="1" s="1"/>
  <c r="G1783" i="1" a="1"/>
  <c r="G1783" i="1" s="1"/>
  <c r="F887" i="1" a="1"/>
  <c r="F887" i="1" s="1"/>
  <c r="G887" i="1" a="1"/>
  <c r="G887" i="1" s="1"/>
  <c r="F897" i="1" a="1"/>
  <c r="F897" i="1" s="1"/>
  <c r="G1813" i="1" a="1"/>
  <c r="G1813" i="1" s="1"/>
  <c r="F883" i="1" a="1"/>
  <c r="F883" i="1" s="1"/>
  <c r="F1777" i="1" a="1"/>
  <c r="F1777" i="1" s="1"/>
  <c r="F1755" i="1" a="1"/>
  <c r="F1755" i="1" s="1"/>
  <c r="G1755" i="1" a="1"/>
  <c r="G1755" i="1" s="1"/>
  <c r="F1575" i="1" a="1"/>
  <c r="F1575" i="1" s="1"/>
  <c r="G1575" i="1" a="1"/>
  <c r="G1575" i="1" s="1"/>
  <c r="F1545" i="1" a="1"/>
  <c r="F1545" i="1" s="1"/>
  <c r="G1545" i="1" a="1"/>
  <c r="G1545" i="1" s="1"/>
  <c r="F1525" i="1" a="1"/>
  <c r="F1525" i="1" s="1"/>
  <c r="G1525" i="1" a="1"/>
  <c r="G1525" i="1" s="1"/>
  <c r="F1589" i="1" a="1"/>
  <c r="F1589" i="1" s="1"/>
  <c r="G1589" i="1" a="1"/>
  <c r="G1589" i="1" s="1"/>
  <c r="F1537" i="1" a="1"/>
  <c r="F1537" i="1" s="1"/>
  <c r="G1537" i="1" a="1"/>
  <c r="G1537" i="1" s="1"/>
  <c r="F1436" i="1" a="1"/>
  <c r="F1436" i="1" s="1"/>
  <c r="G1436" i="1" a="1"/>
  <c r="G1436" i="1" s="1"/>
  <c r="G1779" i="1" a="1"/>
  <c r="G1779" i="1" s="1"/>
  <c r="G1749" i="1" a="1"/>
  <c r="G1749" i="1" s="1"/>
  <c r="F330" i="1" a="1"/>
  <c r="F330" i="1" s="1"/>
  <c r="G330" i="1" a="1"/>
  <c r="G330" i="1" s="1"/>
  <c r="F1501" i="1" a="1"/>
  <c r="F1501" i="1" s="1"/>
  <c r="G1501" i="1" a="1"/>
  <c r="G1501" i="1" s="1"/>
  <c r="F1559" i="1" a="1"/>
  <c r="F1559" i="1" s="1"/>
  <c r="F1572" i="1" a="1"/>
  <c r="F1572" i="1" s="1"/>
  <c r="G1572" i="1" a="1"/>
  <c r="G1572" i="1" s="1"/>
  <c r="F1582" i="1" a="1"/>
  <c r="F1582" i="1" s="1"/>
  <c r="F1527" i="1" a="1"/>
  <c r="F1527" i="1" s="1"/>
  <c r="G1527" i="1" a="1"/>
  <c r="G1527" i="1" s="1"/>
  <c r="F668" i="1" a="1"/>
  <c r="F668" i="1" s="1"/>
  <c r="F1417" i="1" a="1"/>
  <c r="F1417" i="1" s="1"/>
  <c r="G1417" i="1" a="1"/>
  <c r="G1417" i="1" s="1"/>
  <c r="G2115" i="1" a="1"/>
  <c r="G2115" i="1" s="1"/>
  <c r="F2115" i="1" a="1"/>
  <c r="F2115" i="1" s="1"/>
  <c r="G665" i="1" a="1"/>
  <c r="G665" i="1" s="1"/>
  <c r="F1401" i="1" a="1"/>
  <c r="F1401" i="1" s="1"/>
  <c r="G1401" i="1" a="1"/>
  <c r="G1401" i="1" s="1"/>
  <c r="F1676" i="1" a="1"/>
  <c r="F1676" i="1" s="1"/>
  <c r="G1676" i="1" a="1"/>
  <c r="G1676" i="1" s="1"/>
  <c r="F1455" i="1" a="1"/>
  <c r="F1455" i="1" s="1"/>
  <c r="G1455" i="1" a="1"/>
  <c r="G1455" i="1" s="1"/>
  <c r="F1449" i="1" a="1"/>
  <c r="F1449" i="1" s="1"/>
  <c r="G1449" i="1" a="1"/>
  <c r="G1449" i="1" s="1"/>
  <c r="G1374" i="1" a="1"/>
  <c r="G1374" i="1" s="1"/>
  <c r="F1374" i="1" a="1"/>
  <c r="F1374" i="1" s="1"/>
  <c r="F1571" i="1" a="1"/>
  <c r="F1571" i="1" s="1"/>
  <c r="G1569" i="1" a="1"/>
  <c r="G1569" i="1" s="1"/>
  <c r="G1564" i="1" a="1"/>
  <c r="G1564" i="1" s="1"/>
  <c r="F1555" i="1" a="1"/>
  <c r="F1555" i="1" s="1"/>
  <c r="G1547" i="1" a="1"/>
  <c r="G1547" i="1" s="1"/>
  <c r="G1539" i="1" a="1"/>
  <c r="G1539" i="1" s="1"/>
  <c r="G1535" i="1" a="1"/>
  <c r="G1535" i="1" s="1"/>
  <c r="G1529" i="1" a="1"/>
  <c r="G1529" i="1" s="1"/>
  <c r="F582" i="1" a="1"/>
  <c r="F582" i="1" s="1"/>
  <c r="G263" i="1" a="1"/>
  <c r="G263" i="1" s="1"/>
  <c r="F1456" i="1" a="1"/>
  <c r="F1456" i="1" s="1"/>
  <c r="G1456" i="1" a="1"/>
  <c r="G1456" i="1" s="1"/>
  <c r="F1592" i="1" a="1"/>
  <c r="F1592" i="1" s="1"/>
  <c r="F1565" i="1" a="1"/>
  <c r="F1565" i="1" s="1"/>
  <c r="G1557" i="1" a="1"/>
  <c r="G1557" i="1" s="1"/>
  <c r="G1548" i="1" a="1"/>
  <c r="G1548" i="1" s="1"/>
  <c r="F1536" i="1" a="1"/>
  <c r="F1536" i="1" s="1"/>
  <c r="F570" i="1" a="1"/>
  <c r="F570" i="1" s="1"/>
  <c r="F329" i="1" a="1"/>
  <c r="F329" i="1" s="1"/>
  <c r="F1443" i="1" a="1"/>
  <c r="F1443" i="1" s="1"/>
  <c r="G1443" i="1" a="1"/>
  <c r="G1443" i="1" s="1"/>
  <c r="G1262" i="1" a="1"/>
  <c r="G1262" i="1" s="1"/>
  <c r="F1262" i="1" a="1"/>
  <c r="F1262" i="1" s="1"/>
  <c r="G1567" i="1" a="1"/>
  <c r="G1567" i="1" s="1"/>
  <c r="F1581" i="1" a="1"/>
  <c r="F1581" i="1" s="1"/>
  <c r="F1564" i="1" a="1"/>
  <c r="F1564" i="1" s="1"/>
  <c r="G486" i="1" a="1"/>
  <c r="G486" i="1" s="1"/>
  <c r="F263" i="1" a="1"/>
  <c r="F263" i="1" s="1"/>
  <c r="F1485" i="1" a="1"/>
  <c r="F1485" i="1" s="1"/>
  <c r="G1485" i="1" a="1"/>
  <c r="G1485" i="1" s="1"/>
  <c r="G1472" i="1" a="1"/>
  <c r="G1472" i="1" s="1"/>
  <c r="F1472" i="1" a="1"/>
  <c r="F1472" i="1" s="1"/>
  <c r="F1418" i="1" a="1"/>
  <c r="F1418" i="1" s="1"/>
  <c r="G1418" i="1" a="1"/>
  <c r="G1418" i="1" s="1"/>
  <c r="F138" i="1" a="1"/>
  <c r="F138" i="1" s="1"/>
  <c r="G138" i="1" a="1"/>
  <c r="G138" i="1" s="1"/>
  <c r="G1590" i="1" a="1"/>
  <c r="G1590" i="1" s="1"/>
  <c r="F665" i="1" a="1"/>
  <c r="F665" i="1" s="1"/>
  <c r="F583" i="1" a="1"/>
  <c r="F583" i="1" s="1"/>
  <c r="F485" i="1" a="1"/>
  <c r="F485" i="1" s="1"/>
  <c r="F1457" i="1" a="1"/>
  <c r="F1457" i="1" s="1"/>
  <c r="G1457" i="1" a="1"/>
  <c r="G1457" i="1" s="1"/>
  <c r="G1422" i="1" a="1"/>
  <c r="G1422" i="1" s="1"/>
  <c r="F1422" i="1" a="1"/>
  <c r="F1422" i="1" s="1"/>
  <c r="M1569" i="1"/>
  <c r="F1568" i="1" a="1"/>
  <c r="F1568" i="1" s="1"/>
  <c r="F1561" i="1" a="1"/>
  <c r="F1561" i="1" s="1"/>
  <c r="F1551" i="1" a="1"/>
  <c r="F1551" i="1" s="1"/>
  <c r="G1542" i="1" a="1"/>
  <c r="G1542" i="1" s="1"/>
  <c r="G1528" i="1" a="1"/>
  <c r="G1528" i="1" s="1"/>
  <c r="F574" i="1" a="1"/>
  <c r="F574" i="1" s="1"/>
  <c r="G574" i="1" a="1"/>
  <c r="G574" i="1" s="1"/>
  <c r="F264" i="1" a="1"/>
  <c r="F264" i="1" s="1"/>
  <c r="F484" i="1" a="1"/>
  <c r="F484" i="1" s="1"/>
  <c r="F1482" i="1" a="1"/>
  <c r="F1482" i="1" s="1"/>
  <c r="F1479" i="1" a="1"/>
  <c r="F1479" i="1" s="1"/>
  <c r="F1475" i="1" a="1"/>
  <c r="F1475" i="1" s="1"/>
  <c r="G1475" i="1" a="1"/>
  <c r="G1475" i="1" s="1"/>
  <c r="F1427" i="1" a="1"/>
  <c r="F1427" i="1" s="1"/>
  <c r="G1427" i="1" a="1"/>
  <c r="G1427" i="1" s="1"/>
  <c r="F1543" i="1" a="1"/>
  <c r="F1543" i="1" s="1"/>
  <c r="F396" i="1" a="1"/>
  <c r="F396" i="1" s="1"/>
  <c r="F1477" i="1" a="1"/>
  <c r="F1477" i="1" s="1"/>
  <c r="G1452" i="1" a="1"/>
  <c r="G1452" i="1" s="1"/>
  <c r="F1452" i="1" a="1"/>
  <c r="F1452" i="1" s="1"/>
  <c r="F1407" i="1" a="1"/>
  <c r="F1407" i="1" s="1"/>
  <c r="G1407" i="1" a="1"/>
  <c r="G1407" i="1" s="1"/>
  <c r="F255" i="1" a="1"/>
  <c r="F255" i="1" s="1"/>
  <c r="G255" i="1" a="1"/>
  <c r="G255" i="1" s="1"/>
  <c r="G175" i="1" a="1"/>
  <c r="G175" i="1" s="1"/>
  <c r="F175" i="1" a="1"/>
  <c r="F175" i="1" s="1"/>
  <c r="F1547" i="1" a="1"/>
  <c r="F1547" i="1" s="1"/>
  <c r="F1539" i="1" a="1"/>
  <c r="F1539" i="1" s="1"/>
  <c r="F262" i="1" a="1"/>
  <c r="F262" i="1" s="1"/>
  <c r="F394" i="1" a="1"/>
  <c r="F394" i="1" s="1"/>
  <c r="F392" i="1" a="1"/>
  <c r="F392" i="1" s="1"/>
  <c r="G389" i="1" a="1"/>
  <c r="G389" i="1" s="1"/>
  <c r="G1476" i="1" a="1"/>
  <c r="G1476" i="1" s="1"/>
  <c r="F1432" i="1" a="1"/>
  <c r="F1432" i="1" s="1"/>
  <c r="G1432" i="1" a="1"/>
  <c r="G1432" i="1" s="1"/>
  <c r="F1580" i="1" a="1"/>
  <c r="F1580" i="1" s="1"/>
  <c r="G580" i="1" a="1"/>
  <c r="G580" i="1" s="1"/>
  <c r="G261" i="1" a="1"/>
  <c r="G261" i="1" s="1"/>
  <c r="G393" i="1" a="1"/>
  <c r="G393" i="1" s="1"/>
  <c r="F1461" i="1" a="1"/>
  <c r="F1461" i="1" s="1"/>
  <c r="G1461" i="1" a="1"/>
  <c r="G1461" i="1" s="1"/>
  <c r="F1423" i="1" a="1"/>
  <c r="F1423" i="1" s="1"/>
  <c r="G1423" i="1" a="1"/>
  <c r="G1423" i="1" s="1"/>
  <c r="G1531" i="1" a="1"/>
  <c r="G1531" i="1" s="1"/>
  <c r="F260" i="1" a="1"/>
  <c r="F260" i="1" s="1"/>
  <c r="F1428" i="1" a="1"/>
  <c r="F1428" i="1" s="1"/>
  <c r="G1428" i="1" a="1"/>
  <c r="G1428" i="1" s="1"/>
  <c r="F1412" i="1" a="1"/>
  <c r="F1412" i="1" s="1"/>
  <c r="G1412" i="1" a="1"/>
  <c r="G1412" i="1" s="1"/>
  <c r="G1533" i="1" a="1"/>
  <c r="G1533" i="1" s="1"/>
  <c r="G1562" i="1" a="1"/>
  <c r="G1562" i="1" s="1"/>
  <c r="F1560" i="1" a="1"/>
  <c r="F1560" i="1" s="1"/>
  <c r="G1552" i="1" a="1"/>
  <c r="G1552" i="1" s="1"/>
  <c r="F1538" i="1" a="1"/>
  <c r="F1538" i="1" s="1"/>
  <c r="F489" i="1" a="1"/>
  <c r="F489" i="1" s="1"/>
  <c r="G489" i="1" a="1"/>
  <c r="G489" i="1" s="1"/>
  <c r="F1454" i="1" a="1"/>
  <c r="F1454" i="1" s="1"/>
  <c r="G1454" i="1" a="1"/>
  <c r="G1454" i="1" s="1"/>
  <c r="F1439" i="1" a="1"/>
  <c r="F1439" i="1" s="1"/>
  <c r="G1439" i="1" a="1"/>
  <c r="G1439" i="1" s="1"/>
  <c r="F1373" i="1" a="1"/>
  <c r="F1373" i="1" s="1"/>
  <c r="G1373" i="1" a="1"/>
  <c r="G1373" i="1" s="1"/>
  <c r="F1563" i="1" a="1"/>
  <c r="F1563" i="1" s="1"/>
  <c r="F1553" i="1" a="1"/>
  <c r="F1553" i="1" s="1"/>
  <c r="G1553" i="1" a="1"/>
  <c r="G1553" i="1" s="1"/>
  <c r="G571" i="1" a="1"/>
  <c r="G571" i="1" s="1"/>
  <c r="F1446" i="1" a="1"/>
  <c r="F1446" i="1" s="1"/>
  <c r="G1446" i="1" a="1"/>
  <c r="G1446" i="1" s="1"/>
  <c r="F1400" i="1" a="1"/>
  <c r="F1400" i="1" s="1"/>
  <c r="G1400" i="1" a="1"/>
  <c r="G1400" i="1" s="1"/>
  <c r="G1242" i="1" a="1"/>
  <c r="G1242" i="1" s="1"/>
  <c r="F1242" i="1" a="1"/>
  <c r="F1242" i="1" s="1"/>
  <c r="F1569" i="1" a="1"/>
  <c r="F1569" i="1" s="1"/>
  <c r="G1565" i="1" a="1"/>
  <c r="G1565" i="1" s="1"/>
  <c r="G1555" i="1" a="1"/>
  <c r="G1555" i="1" s="1"/>
  <c r="F1552" i="1" a="1"/>
  <c r="F1552" i="1" s="1"/>
  <c r="G1536" i="1" a="1"/>
  <c r="G1536" i="1" s="1"/>
  <c r="F397" i="1" a="1"/>
  <c r="F397" i="1" s="1"/>
  <c r="F1548" i="1" a="1"/>
  <c r="F1548" i="1" s="1"/>
  <c r="G1651" i="1" a="1"/>
  <c r="G1651" i="1" s="1"/>
  <c r="F575" i="1" a="1"/>
  <c r="F575" i="1" s="1"/>
  <c r="F572" i="1" a="1"/>
  <c r="F572" i="1" s="1"/>
  <c r="G572" i="1" a="1"/>
  <c r="G572" i="1" s="1"/>
  <c r="F571" i="1" a="1"/>
  <c r="F571" i="1" s="1"/>
  <c r="G570" i="1" a="1"/>
  <c r="G570" i="1" s="1"/>
  <c r="G329" i="1" a="1"/>
  <c r="G329" i="1" s="1"/>
  <c r="G217" i="1" a="1"/>
  <c r="G217" i="1" s="1"/>
  <c r="F1469" i="1" a="1"/>
  <c r="F1469" i="1" s="1"/>
  <c r="G1469" i="1" a="1"/>
  <c r="G1469" i="1" s="1"/>
  <c r="F1435" i="1" a="1"/>
  <c r="F1435" i="1" s="1"/>
  <c r="G1435" i="1" a="1"/>
  <c r="G1435" i="1" s="1"/>
  <c r="G1355" i="1" a="1"/>
  <c r="G1355" i="1" s="1"/>
  <c r="G1331" i="1" a="1"/>
  <c r="G1331" i="1" s="1"/>
  <c r="F1331" i="1" a="1"/>
  <c r="F1331" i="1" s="1"/>
  <c r="G1420" i="1" a="1"/>
  <c r="G1420" i="1" s="1"/>
  <c r="G1403" i="1" a="1"/>
  <c r="G1403" i="1" s="1"/>
  <c r="F1411" i="1" a="1"/>
  <c r="F1411" i="1" s="1"/>
  <c r="G1411" i="1" a="1"/>
  <c r="G1411" i="1" s="1"/>
  <c r="F206" i="1" a="1"/>
  <c r="F206" i="1" s="1"/>
  <c r="G206" i="1" a="1"/>
  <c r="G206" i="1" s="1"/>
  <c r="G1371" i="1" a="1"/>
  <c r="G1371" i="1" s="1"/>
  <c r="G134" i="1" a="1"/>
  <c r="G134" i="1" s="1"/>
  <c r="F134" i="1" a="1"/>
  <c r="F134" i="1" s="1"/>
  <c r="G2228" i="1" a="1"/>
  <c r="G2228" i="1" s="1"/>
  <c r="F2228" i="1" a="1"/>
  <c r="F2228" i="1" s="1"/>
  <c r="G1229" i="1" a="1"/>
  <c r="G1229" i="1" s="1"/>
  <c r="F1229" i="1" a="1"/>
  <c r="F1229" i="1" s="1"/>
  <c r="F1420" i="1" a="1"/>
  <c r="F1420" i="1" s="1"/>
  <c r="F1403" i="1" a="1"/>
  <c r="F1403" i="1" s="1"/>
  <c r="G1360" i="1" a="1"/>
  <c r="G1360" i="1" s="1"/>
  <c r="G1359" i="1" a="1"/>
  <c r="G1359" i="1" s="1"/>
  <c r="M1359" i="1"/>
  <c r="G1298" i="1" a="1"/>
  <c r="G1298" i="1" s="1"/>
  <c r="F1298" i="1" a="1"/>
  <c r="F1298" i="1" s="1"/>
  <c r="G1437" i="1" a="1"/>
  <c r="G1437" i="1" s="1"/>
  <c r="F1430" i="1" a="1"/>
  <c r="F1430" i="1" s="1"/>
  <c r="F1421" i="1" a="1"/>
  <c r="F1421" i="1" s="1"/>
  <c r="G1421" i="1" a="1"/>
  <c r="G1421" i="1" s="1"/>
  <c r="F1404" i="1" a="1"/>
  <c r="F1404" i="1" s="1"/>
  <c r="G1404" i="1" a="1"/>
  <c r="G1404" i="1" s="1"/>
  <c r="G136" i="1" a="1"/>
  <c r="G136" i="1" s="1"/>
  <c r="F136" i="1" a="1"/>
  <c r="F136" i="1" s="1"/>
  <c r="G1367" i="1" a="1"/>
  <c r="G1367" i="1" s="1"/>
  <c r="F1367" i="1" a="1"/>
  <c r="F1367" i="1" s="1"/>
  <c r="G1470" i="1" a="1"/>
  <c r="G1470" i="1" s="1"/>
  <c r="G1450" i="1" a="1"/>
  <c r="G1450" i="1" s="1"/>
  <c r="G1440" i="1" a="1"/>
  <c r="G1440" i="1" s="1"/>
  <c r="G1424" i="1" a="1"/>
  <c r="G1424" i="1" s="1"/>
  <c r="G1408" i="1" a="1"/>
  <c r="G1408" i="1" s="1"/>
  <c r="F321" i="1" a="1"/>
  <c r="F321" i="1" s="1"/>
  <c r="G139" i="1" a="1"/>
  <c r="G139" i="1" s="1"/>
  <c r="F215" i="1" a="1"/>
  <c r="F215" i="1" s="1"/>
  <c r="F214" i="1" a="1"/>
  <c r="F214" i="1" s="1"/>
  <c r="G1365" i="1" a="1"/>
  <c r="G1365" i="1" s="1"/>
  <c r="G1292" i="1" a="1"/>
  <c r="G1292" i="1" s="1"/>
  <c r="F1292" i="1" a="1"/>
  <c r="F1292" i="1" s="1"/>
  <c r="F491" i="1" a="1"/>
  <c r="F491" i="1" s="1"/>
  <c r="F216" i="1" a="1"/>
  <c r="F216" i="1" s="1"/>
  <c r="F324" i="1" a="1"/>
  <c r="F324" i="1" s="1"/>
  <c r="F1471" i="1" a="1"/>
  <c r="F1471" i="1" s="1"/>
  <c r="F1451" i="1" a="1"/>
  <c r="F1451" i="1" s="1"/>
  <c r="F1415" i="1" a="1"/>
  <c r="F1415" i="1" s="1"/>
  <c r="G1415" i="1" a="1"/>
  <c r="G1415" i="1" s="1"/>
  <c r="F322" i="1" a="1"/>
  <c r="F322" i="1" s="1"/>
  <c r="G322" i="1" a="1"/>
  <c r="G322" i="1" s="1"/>
  <c r="G1388" i="1" a="1"/>
  <c r="G1388" i="1" s="1"/>
  <c r="F1388" i="1" a="1"/>
  <c r="F1388" i="1" s="1"/>
  <c r="F147" i="1" a="1"/>
  <c r="F147" i="1" s="1"/>
  <c r="F1549" i="1" a="1"/>
  <c r="F1549" i="1" s="1"/>
  <c r="G581" i="1" a="1"/>
  <c r="G581" i="1" s="1"/>
  <c r="F490" i="1" a="1"/>
  <c r="F490" i="1" s="1"/>
  <c r="G218" i="1" a="1"/>
  <c r="G218" i="1" s="1"/>
  <c r="F1502" i="1" a="1"/>
  <c r="F1502" i="1" s="1"/>
  <c r="G390" i="1" a="1"/>
  <c r="G390" i="1" s="1"/>
  <c r="F1486" i="1" a="1"/>
  <c r="F1486" i="1" s="1"/>
  <c r="G1473" i="1" a="1"/>
  <c r="G1473" i="1" s="1"/>
  <c r="F1470" i="1" a="1"/>
  <c r="F1470" i="1" s="1"/>
  <c r="G1453" i="1" a="1"/>
  <c r="G1453" i="1" s="1"/>
  <c r="F1450" i="1" a="1"/>
  <c r="F1450" i="1" s="1"/>
  <c r="F1440" i="1" a="1"/>
  <c r="F1440" i="1" s="1"/>
  <c r="G1346" i="1" a="1"/>
  <c r="G1346" i="1" s="1"/>
  <c r="G1316" i="1" a="1"/>
  <c r="G1316" i="1" s="1"/>
  <c r="F1316" i="1" a="1"/>
  <c r="F1316" i="1" s="1"/>
  <c r="G179" i="1" a="1"/>
  <c r="G179" i="1" s="1"/>
  <c r="F179" i="1" a="1"/>
  <c r="F179" i="1" s="1"/>
  <c r="G1266" i="1" a="1"/>
  <c r="G1266" i="1" s="1"/>
  <c r="F1266" i="1" a="1"/>
  <c r="F1266" i="1" s="1"/>
  <c r="F1425" i="1" a="1"/>
  <c r="F1425" i="1" s="1"/>
  <c r="G1425" i="1" a="1"/>
  <c r="G1425" i="1" s="1"/>
  <c r="F1409" i="1" a="1"/>
  <c r="F1409" i="1" s="1"/>
  <c r="G1409" i="1" a="1"/>
  <c r="G1409" i="1" s="1"/>
  <c r="F140" i="1" a="1"/>
  <c r="F140" i="1" s="1"/>
  <c r="G140" i="1" a="1"/>
  <c r="G140" i="1" s="1"/>
  <c r="F1350" i="1" a="1"/>
  <c r="F1350" i="1" s="1"/>
  <c r="G1350" i="1" a="1"/>
  <c r="G1350" i="1" s="1"/>
  <c r="G1287" i="1" a="1"/>
  <c r="G1287" i="1" s="1"/>
  <c r="F1287" i="1" a="1"/>
  <c r="F1287" i="1" s="1"/>
  <c r="G1212" i="1" a="1"/>
  <c r="G1212" i="1" s="1"/>
  <c r="F1212" i="1" a="1"/>
  <c r="F1212" i="1" s="1"/>
  <c r="F406" i="1" a="1"/>
  <c r="F406" i="1" s="1"/>
  <c r="F1499" i="1" a="1"/>
  <c r="F1499" i="1" s="1"/>
  <c r="F1483" i="1" a="1"/>
  <c r="F1483" i="1" s="1"/>
  <c r="F1447" i="1" a="1"/>
  <c r="F1447" i="1" s="1"/>
  <c r="F1419" i="1" a="1"/>
  <c r="F1419" i="1" s="1"/>
  <c r="G1419" i="1" a="1"/>
  <c r="G1419" i="1" s="1"/>
  <c r="F1402" i="1" a="1"/>
  <c r="F1402" i="1" s="1"/>
  <c r="G1402" i="1" a="1"/>
  <c r="G1402" i="1" s="1"/>
  <c r="F1871" i="1" a="1"/>
  <c r="F1871" i="1" s="1"/>
  <c r="G1871" i="1" a="1"/>
  <c r="G1871" i="1" s="1"/>
  <c r="F1570" i="1" a="1"/>
  <c r="F1570" i="1" s="1"/>
  <c r="F1541" i="1" a="1"/>
  <c r="F1541" i="1" s="1"/>
  <c r="G1406" i="1" a="1"/>
  <c r="G1406" i="1" s="1"/>
  <c r="G137" i="1" a="1"/>
  <c r="G137" i="1" s="1"/>
  <c r="G2223" i="1" a="1"/>
  <c r="G2223" i="1" s="1"/>
  <c r="G2210" i="1" a="1"/>
  <c r="G2210" i="1" s="1"/>
  <c r="F2210" i="1" a="1"/>
  <c r="F2210" i="1" s="1"/>
  <c r="F581" i="1" a="1"/>
  <c r="F581" i="1" s="1"/>
  <c r="F218" i="1" a="1"/>
  <c r="F218" i="1" s="1"/>
  <c r="F390" i="1" a="1"/>
  <c r="F390" i="1" s="1"/>
  <c r="F1473" i="1" a="1"/>
  <c r="F1473" i="1" s="1"/>
  <c r="F1453" i="1" a="1"/>
  <c r="F1453" i="1" s="1"/>
  <c r="G1442" i="1" a="1"/>
  <c r="G1442" i="1" s="1"/>
  <c r="F1429" i="1" a="1"/>
  <c r="F1429" i="1" s="1"/>
  <c r="G1429" i="1" a="1"/>
  <c r="G1429" i="1" s="1"/>
  <c r="F1413" i="1" a="1"/>
  <c r="F1413" i="1" s="1"/>
  <c r="G1413" i="1" a="1"/>
  <c r="G1413" i="1" s="1"/>
  <c r="F256" i="1" a="1"/>
  <c r="F256" i="1" s="1"/>
  <c r="G256" i="1" a="1"/>
  <c r="G256" i="1" s="1"/>
  <c r="G1352" i="1" a="1"/>
  <c r="G1352" i="1" s="1"/>
  <c r="F133" i="1" a="1"/>
  <c r="F133" i="1" s="1"/>
  <c r="G1336" i="1" a="1"/>
  <c r="G1336" i="1" s="1"/>
  <c r="F1336" i="1" a="1"/>
  <c r="F1336" i="1" s="1"/>
  <c r="F2222" i="1" a="1"/>
  <c r="F2222" i="1" s="1"/>
  <c r="G2222" i="1" a="1"/>
  <c r="G2222" i="1" s="1"/>
  <c r="G2466" i="1" a="1"/>
  <c r="G2466" i="1" s="1"/>
  <c r="F146" i="1" a="1"/>
  <c r="F146" i="1" s="1"/>
  <c r="G146" i="1" a="1"/>
  <c r="G146" i="1" s="1"/>
  <c r="M146" i="1"/>
  <c r="G1356" i="1" a="1"/>
  <c r="G1356" i="1" s="1"/>
  <c r="G1337" i="1" a="1"/>
  <c r="G1337" i="1" s="1"/>
  <c r="G1227" i="1" a="1"/>
  <c r="G1227" i="1" s="1"/>
  <c r="F93" i="1" a="1"/>
  <c r="F93" i="1" s="1"/>
  <c r="G1369" i="1" a="1"/>
  <c r="G1369" i="1" s="1"/>
  <c r="F1356" i="1" a="1"/>
  <c r="F1356" i="1" s="1"/>
  <c r="F1351" i="1" a="1"/>
  <c r="F1351" i="1" s="1"/>
  <c r="F1337" i="1" a="1"/>
  <c r="F1337" i="1" s="1"/>
  <c r="F1328" i="1" a="1"/>
  <c r="F1328" i="1" s="1"/>
  <c r="F1314" i="1" a="1"/>
  <c r="F1314" i="1" s="1"/>
  <c r="G1294" i="1" a="1"/>
  <c r="G1294" i="1" s="1"/>
  <c r="G1288" i="1" a="1"/>
  <c r="G1288" i="1" s="1"/>
  <c r="F1073" i="1" a="1"/>
  <c r="F1073" i="1" s="1"/>
  <c r="G1073" i="1" a="1"/>
  <c r="G1073" i="1" s="1"/>
  <c r="F1290" i="1" a="1"/>
  <c r="F1290" i="1" s="1"/>
  <c r="G171" i="1" a="1"/>
  <c r="G171" i="1" s="1"/>
  <c r="F1306" i="1" a="1"/>
  <c r="F1306" i="1" s="1"/>
  <c r="F1387" i="1" a="1"/>
  <c r="F1387" i="1" s="1"/>
  <c r="G1225" i="1" a="1"/>
  <c r="G1225" i="1" s="1"/>
  <c r="G1372" i="1" a="1"/>
  <c r="G1372" i="1" s="1"/>
  <c r="F1358" i="1" a="1"/>
  <c r="F1358" i="1" s="1"/>
  <c r="F1339" i="1" a="1"/>
  <c r="F1339" i="1" s="1"/>
  <c r="G1264" i="1" a="1"/>
  <c r="G1264" i="1" s="1"/>
  <c r="F1254" i="1" a="1"/>
  <c r="F1254" i="1" s="1"/>
  <c r="F132" i="1" a="1"/>
  <c r="F132" i="1" s="1"/>
  <c r="G1320" i="1" a="1"/>
  <c r="G1320" i="1" s="1"/>
  <c r="G1310" i="1" a="1"/>
  <c r="G1310" i="1" s="1"/>
  <c r="G1223" i="1" a="1"/>
  <c r="G1223" i="1" s="1"/>
  <c r="F1083" i="1" a="1"/>
  <c r="F1083" i="1" s="1"/>
  <c r="G1083" i="1" a="1"/>
  <c r="G1083" i="1" s="1"/>
  <c r="G1351" i="1" a="1"/>
  <c r="G1351" i="1" s="1"/>
  <c r="G1328" i="1" a="1"/>
  <c r="G1328" i="1" s="1"/>
  <c r="G1314" i="1" a="1"/>
  <c r="G1314" i="1" s="1"/>
  <c r="F2498" i="1" a="1"/>
  <c r="F2498" i="1" s="1"/>
  <c r="G2498" i="1" a="1"/>
  <c r="G2498" i="1" s="1"/>
  <c r="G1290" i="1" a="1"/>
  <c r="G1290" i="1" s="1"/>
  <c r="G1221" i="1" a="1"/>
  <c r="G1221" i="1" s="1"/>
  <c r="G1363" i="1" a="1"/>
  <c r="G1363" i="1" s="1"/>
  <c r="G1362" i="1" a="1"/>
  <c r="G1362" i="1" s="1"/>
  <c r="G2225" i="1" a="1"/>
  <c r="G2225" i="1" s="1"/>
  <c r="F1059" i="1" a="1"/>
  <c r="F1059" i="1" s="1"/>
  <c r="G1059" i="1" a="1"/>
  <c r="G1059" i="1" s="1"/>
  <c r="G1508" i="1" a="1"/>
  <c r="G1508" i="1" s="1"/>
  <c r="F1873" i="1" a="1"/>
  <c r="F1873" i="1" s="1"/>
  <c r="F2230" i="1" a="1"/>
  <c r="F2230" i="1" s="1"/>
  <c r="G1330" i="1" a="1"/>
  <c r="G1330" i="1" s="1"/>
  <c r="G1329" i="1" a="1"/>
  <c r="G1329" i="1" s="1"/>
  <c r="F1235" i="1" a="1"/>
  <c r="F1235" i="1" s="1"/>
  <c r="F1341" i="1" a="1"/>
  <c r="F1341" i="1" s="1"/>
  <c r="G1219" i="1" a="1"/>
  <c r="G1219" i="1" s="1"/>
  <c r="F2466" i="1" a="1"/>
  <c r="F2466" i="1" s="1"/>
  <c r="G214" i="1" a="1"/>
  <c r="G214" i="1" s="1"/>
  <c r="G213" i="1" a="1"/>
  <c r="G213" i="1" s="1"/>
  <c r="F1362" i="1" a="1"/>
  <c r="F1362" i="1" s="1"/>
  <c r="F1357" i="1" a="1"/>
  <c r="F1357" i="1" s="1"/>
  <c r="G132" i="1" a="1"/>
  <c r="G132" i="1" s="1"/>
  <c r="G2116" i="1" a="1"/>
  <c r="G2116" i="1" s="1"/>
  <c r="F2225" i="1" a="1"/>
  <c r="F2225" i="1" s="1"/>
  <c r="F1338" i="1" a="1"/>
  <c r="F1338" i="1" s="1"/>
  <c r="F2219" i="1" a="1"/>
  <c r="F2219" i="1" s="1"/>
  <c r="F1308" i="1" a="1"/>
  <c r="F1308" i="1" s="1"/>
  <c r="F178" i="1" a="1"/>
  <c r="F178" i="1" s="1"/>
  <c r="F174" i="1" a="1"/>
  <c r="F174" i="1" s="1"/>
  <c r="F1118" i="1" a="1"/>
  <c r="F1118" i="1" s="1"/>
  <c r="G1118" i="1" a="1"/>
  <c r="G1118" i="1" s="1"/>
  <c r="F1051" i="1" a="1"/>
  <c r="F1051" i="1" s="1"/>
  <c r="G1051" i="1" a="1"/>
  <c r="G1051" i="1" s="1"/>
  <c r="F145" i="1" a="1"/>
  <c r="F145" i="1" s="1"/>
  <c r="F1084" i="1" a="1"/>
  <c r="F1084" i="1" s="1"/>
  <c r="F95" i="1" a="1"/>
  <c r="F95" i="1" s="1"/>
  <c r="F1066" i="1" a="1"/>
  <c r="F1066" i="1" s="1"/>
  <c r="G1066" i="1" a="1"/>
  <c r="G1066" i="1" s="1"/>
  <c r="F1046" i="1" a="1"/>
  <c r="F1046" i="1" s="1"/>
  <c r="G1046" i="1" a="1"/>
  <c r="G1046" i="1" s="1"/>
  <c r="F1987" i="1" a="1"/>
  <c r="F1987" i="1" s="1"/>
  <c r="G1987" i="1" a="1"/>
  <c r="G1987" i="1" s="1"/>
  <c r="F1206" i="1" a="1"/>
  <c r="F1206" i="1" s="1"/>
  <c r="G1206" i="1" a="1"/>
  <c r="G1206" i="1" s="1"/>
  <c r="G144" i="1" a="1"/>
  <c r="G144" i="1" s="1"/>
  <c r="F97" i="1" a="1"/>
  <c r="F97" i="1" s="1"/>
  <c r="G2496" i="1" a="1"/>
  <c r="G2496" i="1" s="1"/>
  <c r="F1055" i="1" a="1"/>
  <c r="F1055" i="1" s="1"/>
  <c r="G1055" i="1" a="1"/>
  <c r="G1055" i="1" s="1"/>
  <c r="F2405" i="1" a="1"/>
  <c r="F2405" i="1" s="1"/>
  <c r="G2405" i="1" a="1"/>
  <c r="G2405" i="1" s="1"/>
  <c r="F55" i="1" a="1"/>
  <c r="F55" i="1" s="1"/>
  <c r="F1249" i="1" a="1"/>
  <c r="F1249" i="1" s="1"/>
  <c r="G1249" i="1" a="1"/>
  <c r="G1249" i="1" s="1"/>
  <c r="F1173" i="1" a="1"/>
  <c r="F1173" i="1" s="1"/>
  <c r="G1173" i="1" a="1"/>
  <c r="G1173" i="1" s="1"/>
  <c r="F1000" i="1" a="1"/>
  <c r="F1000" i="1" s="1"/>
  <c r="G1000" i="1" a="1"/>
  <c r="G1000" i="1" s="1"/>
  <c r="F144" i="1" a="1"/>
  <c r="F144" i="1" s="1"/>
  <c r="F2496" i="1" a="1"/>
  <c r="F2496" i="1" s="1"/>
  <c r="G1079" i="1" a="1"/>
  <c r="G1079" i="1" s="1"/>
  <c r="F1006" i="1" a="1"/>
  <c r="F1006" i="1" s="1"/>
  <c r="G1006" i="1" a="1"/>
  <c r="G1006" i="1" s="1"/>
  <c r="F1988" i="1" a="1"/>
  <c r="F1988" i="1" s="1"/>
  <c r="G1988" i="1" a="1"/>
  <c r="G1988" i="1" s="1"/>
  <c r="G148" i="1" a="1"/>
  <c r="G148" i="1" s="1"/>
  <c r="G2208" i="1" a="1"/>
  <c r="G2208" i="1" s="1"/>
  <c r="F1080" i="1" a="1"/>
  <c r="F1080" i="1" s="1"/>
  <c r="G1080" i="1" a="1"/>
  <c r="G1080" i="1" s="1"/>
  <c r="G1064" i="1" a="1"/>
  <c r="G1064" i="1" s="1"/>
  <c r="F2406" i="1" a="1"/>
  <c r="F2406" i="1" s="1"/>
  <c r="G2406" i="1" a="1"/>
  <c r="G2406" i="1" s="1"/>
  <c r="G1084" i="1" a="1"/>
  <c r="G1084" i="1" s="1"/>
  <c r="F1082" i="1" a="1"/>
  <c r="F1082" i="1" s="1"/>
  <c r="G1081" i="1" a="1"/>
  <c r="G1081" i="1" s="1"/>
  <c r="G1075" i="1" a="1"/>
  <c r="G1075" i="1" s="1"/>
  <c r="F1068" i="1" a="1"/>
  <c r="F1068" i="1" s="1"/>
  <c r="G1176" i="1" a="1"/>
  <c r="G1176" i="1" s="1"/>
  <c r="F1005" i="1" a="1"/>
  <c r="F1005" i="1" s="1"/>
  <c r="F2471" i="1" a="1"/>
  <c r="F2471" i="1" s="1"/>
  <c r="F1069" i="1" a="1"/>
  <c r="F1069" i="1" s="1"/>
  <c r="F1176" i="1" a="1"/>
  <c r="F1176" i="1" s="1"/>
  <c r="F949" i="1" a="1"/>
  <c r="F949" i="1" s="1"/>
  <c r="G949" i="1" a="1"/>
  <c r="G949" i="1" s="1"/>
  <c r="F1823" i="1" a="1"/>
  <c r="F1823" i="1" s="1"/>
  <c r="F2403" i="1" a="1"/>
  <c r="F2403" i="1" s="1"/>
  <c r="F1001" i="1" a="1"/>
  <c r="F1001" i="1" s="1"/>
  <c r="G1001" i="1" a="1"/>
  <c r="G1001" i="1" s="1"/>
  <c r="F914" i="1" a="1"/>
  <c r="F914" i="1" s="1"/>
  <c r="G914" i="1" a="1"/>
  <c r="G914" i="1" s="1"/>
  <c r="F854" i="1" a="1"/>
  <c r="F854" i="1" s="1"/>
  <c r="G854" i="1" a="1"/>
  <c r="G854" i="1" s="1"/>
  <c r="F1065" i="1" a="1"/>
  <c r="F1065" i="1" s="1"/>
  <c r="F1248" i="1" a="1"/>
  <c r="F1248" i="1" s="1"/>
  <c r="F999" i="1" a="1"/>
  <c r="F999" i="1" s="1"/>
  <c r="F1020" i="1" a="1"/>
  <c r="F1020" i="1" s="1"/>
  <c r="G1020" i="1" a="1"/>
  <c r="G1020" i="1" s="1"/>
  <c r="F1205" i="1" a="1"/>
  <c r="F1205" i="1" s="1"/>
  <c r="G1074" i="1" a="1"/>
  <c r="G1074" i="1" s="1"/>
  <c r="G1067" i="1" a="1"/>
  <c r="G1067" i="1" s="1"/>
  <c r="G1989" i="1" a="1"/>
  <c r="G1989" i="1" s="1"/>
  <c r="F979" i="1" a="1"/>
  <c r="F979" i="1" s="1"/>
  <c r="G979" i="1" a="1"/>
  <c r="G979" i="1" s="1"/>
  <c r="G1105" i="1" a="1"/>
  <c r="G1105" i="1" s="1"/>
  <c r="G1103" i="1" a="1"/>
  <c r="G1103" i="1" s="1"/>
  <c r="G1085" i="1" a="1"/>
  <c r="G1085" i="1" s="1"/>
  <c r="F1074" i="1" a="1"/>
  <c r="F1074" i="1" s="1"/>
  <c r="F1061" i="1" a="1"/>
  <c r="F1061" i="1" s="1"/>
  <c r="F1057" i="1" a="1"/>
  <c r="F1057" i="1" s="1"/>
  <c r="F1053" i="1" a="1"/>
  <c r="F1053" i="1" s="1"/>
  <c r="F1048" i="1" a="1"/>
  <c r="F1048" i="1" s="1"/>
  <c r="F1463" i="1" a="1"/>
  <c r="F1463" i="1" s="1"/>
  <c r="F1078" i="1" a="1"/>
  <c r="F1078" i="1" s="1"/>
  <c r="F1033" i="1" a="1"/>
  <c r="F1033" i="1" s="1"/>
  <c r="F1822" i="1" a="1"/>
  <c r="F1822" i="1" s="1"/>
  <c r="F1019" i="1" a="1"/>
  <c r="F1019" i="1" s="1"/>
  <c r="G1019" i="1" a="1"/>
  <c r="G1019" i="1" s="1"/>
  <c r="F1009" i="1" a="1"/>
  <c r="F1009" i="1" s="1"/>
  <c r="G1009" i="1" a="1"/>
  <c r="G1009" i="1" s="1"/>
  <c r="F925" i="1" a="1"/>
  <c r="F925" i="1" s="1"/>
  <c r="G925" i="1" a="1"/>
  <c r="G925" i="1" s="1"/>
  <c r="F1075" i="1" a="1"/>
  <c r="F1075" i="1" s="1"/>
  <c r="F2470" i="1" a="1"/>
  <c r="F2470" i="1" s="1"/>
  <c r="F1117" i="1" a="1"/>
  <c r="F1117" i="1" s="1"/>
  <c r="G756" i="1" a="1"/>
  <c r="G756" i="1" s="1"/>
  <c r="F1175" i="1" a="1"/>
  <c r="F1175" i="1" s="1"/>
  <c r="F1067" i="1" a="1"/>
  <c r="F1067" i="1" s="1"/>
  <c r="F1989" i="1" a="1"/>
  <c r="F1989" i="1" s="1"/>
  <c r="F2473" i="1" a="1"/>
  <c r="F2473" i="1" s="1"/>
  <c r="G1045" i="1" a="1"/>
  <c r="G1045" i="1" s="1"/>
  <c r="F1014" i="1" a="1"/>
  <c r="F1014" i="1" s="1"/>
  <c r="G1014" i="1" a="1"/>
  <c r="G1014" i="1" s="1"/>
  <c r="F314" i="1" a="1"/>
  <c r="F314" i="1" s="1"/>
  <c r="G314" i="1" a="1"/>
  <c r="G314" i="1" s="1"/>
  <c r="F1007" i="1" a="1"/>
  <c r="F1007" i="1" s="1"/>
  <c r="F948" i="1" a="1"/>
  <c r="F948" i="1" s="1"/>
  <c r="G948" i="1" a="1"/>
  <c r="G948" i="1" s="1"/>
  <c r="F1063" i="1" a="1"/>
  <c r="F1063" i="1" s="1"/>
  <c r="F1353" i="1" a="1"/>
  <c r="F1353" i="1" s="1"/>
  <c r="G1823" i="1" a="1"/>
  <c r="G1823" i="1" s="1"/>
  <c r="G2403" i="1" a="1"/>
  <c r="G2403" i="1" s="1"/>
  <c r="F2191" i="1" a="1"/>
  <c r="F2191" i="1" s="1"/>
  <c r="F966" i="1" a="1"/>
  <c r="F966" i="1" s="1"/>
  <c r="G966" i="1" a="1"/>
  <c r="G966" i="1" s="1"/>
  <c r="F964" i="1" a="1"/>
  <c r="F964" i="1" s="1"/>
  <c r="F838" i="1" a="1"/>
  <c r="F838" i="1" s="1"/>
  <c r="G838" i="1" a="1"/>
  <c r="G838" i="1" s="1"/>
  <c r="F871" i="1" a="1"/>
  <c r="F871" i="1" s="1"/>
  <c r="G995" i="1" a="1"/>
  <c r="G995" i="1" s="1"/>
  <c r="G1011" i="1" a="1"/>
  <c r="G1011" i="1" s="1"/>
  <c r="F976" i="1" a="1"/>
  <c r="F976" i="1" s="1"/>
  <c r="G976" i="1" a="1"/>
  <c r="G976" i="1" s="1"/>
  <c r="F754" i="1" a="1"/>
  <c r="F754" i="1" s="1"/>
  <c r="G754" i="1" a="1"/>
  <c r="G754" i="1" s="1"/>
  <c r="F747" i="1" a="1"/>
  <c r="F747" i="1" s="1"/>
  <c r="G747" i="1" a="1"/>
  <c r="G747" i="1" s="1"/>
  <c r="F990" i="1" a="1"/>
  <c r="F990" i="1" s="1"/>
  <c r="G990" i="1" a="1"/>
  <c r="G990" i="1" s="1"/>
  <c r="F995" i="1" a="1"/>
  <c r="F995" i="1" s="1"/>
  <c r="F1011" i="1" a="1"/>
  <c r="F1011" i="1" s="1"/>
  <c r="F1041" i="1" a="1"/>
  <c r="F1041" i="1" s="1"/>
  <c r="G1003" i="1" a="1"/>
  <c r="G1003" i="1" s="1"/>
  <c r="G1017" i="1" a="1"/>
  <c r="G1017" i="1" s="1"/>
  <c r="G943" i="1" a="1"/>
  <c r="G943" i="1" s="1"/>
  <c r="F975" i="1" a="1"/>
  <c r="F975" i="1" s="1"/>
  <c r="F938" i="1" a="1"/>
  <c r="F938" i="1" s="1"/>
  <c r="G938" i="1" a="1"/>
  <c r="G938" i="1" s="1"/>
  <c r="F1683" i="1" a="1"/>
  <c r="F1683" i="1" s="1"/>
  <c r="G1683" i="1" a="1"/>
  <c r="G1683" i="1" s="1"/>
  <c r="F1017" i="1" a="1"/>
  <c r="F1017" i="1" s="1"/>
  <c r="F944" i="1" a="1"/>
  <c r="F944" i="1" s="1"/>
  <c r="F855" i="1" a="1"/>
  <c r="F855" i="1" s="1"/>
  <c r="G855" i="1" a="1"/>
  <c r="G855" i="1" s="1"/>
  <c r="F847" i="1" a="1"/>
  <c r="F847" i="1" s="1"/>
  <c r="G847" i="1" a="1"/>
  <c r="G847" i="1" s="1"/>
  <c r="F1003" i="1" a="1"/>
  <c r="F1003" i="1" s="1"/>
  <c r="F943" i="1" a="1"/>
  <c r="F943" i="1" s="1"/>
  <c r="F954" i="1" a="1"/>
  <c r="F954" i="1" s="1"/>
  <c r="F557" i="1" a="1"/>
  <c r="F557" i="1" s="1"/>
  <c r="G557" i="1" a="1"/>
  <c r="G557" i="1" s="1"/>
  <c r="F873" i="1" a="1"/>
  <c r="F873" i="1" s="1"/>
  <c r="G873" i="1" a="1"/>
  <c r="G873" i="1" s="1"/>
  <c r="F915" i="1" a="1"/>
  <c r="F915" i="1" s="1"/>
  <c r="G980" i="1" a="1"/>
  <c r="G980" i="1" s="1"/>
  <c r="F955" i="1" a="1"/>
  <c r="F955" i="1" s="1"/>
  <c r="G955" i="1" a="1"/>
  <c r="G955" i="1" s="1"/>
  <c r="F937" i="1" a="1"/>
  <c r="F937" i="1" s="1"/>
  <c r="G937" i="1" a="1"/>
  <c r="G937" i="1" s="1"/>
  <c r="F923" i="1" a="1"/>
  <c r="F923" i="1" s="1"/>
  <c r="G923" i="1" a="1"/>
  <c r="G923" i="1" s="1"/>
  <c r="F895" i="1" a="1"/>
  <c r="F895" i="1" s="1"/>
  <c r="G895" i="1" a="1"/>
  <c r="G895" i="1" s="1"/>
  <c r="G1013" i="1" a="1"/>
  <c r="G1013" i="1" s="1"/>
  <c r="G964" i="1" a="1"/>
  <c r="G964" i="1" s="1"/>
  <c r="F1810" i="1" a="1"/>
  <c r="F1810" i="1" s="1"/>
  <c r="G1810" i="1" a="1"/>
  <c r="G1810" i="1" s="1"/>
  <c r="F1013" i="1" a="1"/>
  <c r="F1013" i="1" s="1"/>
  <c r="F980" i="1" a="1"/>
  <c r="F980" i="1" s="1"/>
  <c r="F959" i="1" a="1"/>
  <c r="F959" i="1" s="1"/>
  <c r="F930" i="1" a="1"/>
  <c r="F930" i="1" s="1"/>
  <c r="G930" i="1" a="1"/>
  <c r="G930" i="1" s="1"/>
  <c r="F913" i="1" a="1"/>
  <c r="F913" i="1" s="1"/>
  <c r="F981" i="1" a="1"/>
  <c r="F981" i="1" s="1"/>
  <c r="G981" i="1" a="1"/>
  <c r="G981" i="1" s="1"/>
  <c r="F971" i="1" a="1"/>
  <c r="F971" i="1" s="1"/>
  <c r="G971" i="1" a="1"/>
  <c r="G971" i="1" s="1"/>
  <c r="F960" i="1" a="1"/>
  <c r="F960" i="1" s="1"/>
  <c r="G1002" i="1" a="1"/>
  <c r="G1002" i="1" s="1"/>
  <c r="F941" i="1" a="1"/>
  <c r="F941" i="1" s="1"/>
  <c r="G993" i="1" a="1"/>
  <c r="G993" i="1" s="1"/>
  <c r="F961" i="1" a="1"/>
  <c r="F961" i="1" s="1"/>
  <c r="G961" i="1" a="1"/>
  <c r="G961" i="1" s="1"/>
  <c r="G1008" i="1" a="1"/>
  <c r="G1008" i="1" s="1"/>
  <c r="F965" i="1" a="1"/>
  <c r="F965" i="1" s="1"/>
  <c r="F950" i="1" a="1"/>
  <c r="F950" i="1" s="1"/>
  <c r="G950" i="1" a="1"/>
  <c r="G950" i="1" s="1"/>
  <c r="F942" i="1" a="1"/>
  <c r="F942" i="1" s="1"/>
  <c r="G942" i="1" a="1"/>
  <c r="G942" i="1" s="1"/>
  <c r="F751" i="1" a="1"/>
  <c r="F751" i="1" s="1"/>
  <c r="G751" i="1" a="1"/>
  <c r="G751" i="1" s="1"/>
  <c r="F788" i="1" a="1"/>
  <c r="F788" i="1" s="1"/>
  <c r="F936" i="1" a="1"/>
  <c r="F936" i="1" s="1"/>
  <c r="F875" i="1" a="1"/>
  <c r="F875" i="1" s="1"/>
  <c r="G875" i="1" a="1"/>
  <c r="G875" i="1" s="1"/>
  <c r="F836" i="1" a="1"/>
  <c r="F836" i="1" s="1"/>
  <c r="F830" i="1" a="1"/>
  <c r="F830" i="1" s="1"/>
  <c r="G830" i="1" a="1"/>
  <c r="G830" i="1" s="1"/>
  <c r="F924" i="1" a="1"/>
  <c r="F924" i="1" s="1"/>
  <c r="F835" i="1" a="1"/>
  <c r="F835" i="1" s="1"/>
  <c r="G835" i="1" a="1"/>
  <c r="G835" i="1" s="1"/>
  <c r="F711" i="1" a="1"/>
  <c r="F711" i="1" s="1"/>
  <c r="G928" i="1" a="1"/>
  <c r="G928" i="1" s="1"/>
  <c r="F864" i="1" a="1"/>
  <c r="F864" i="1" s="1"/>
  <c r="F856" i="1" a="1"/>
  <c r="F856" i="1" s="1"/>
  <c r="F890" i="1" a="1"/>
  <c r="F890" i="1" s="1"/>
  <c r="F857" i="1" a="1"/>
  <c r="F857" i="1" s="1"/>
  <c r="F931" i="1" a="1"/>
  <c r="F931" i="1" s="1"/>
  <c r="F881" i="1" a="1"/>
  <c r="F881" i="1" s="1"/>
  <c r="G881" i="1" a="1"/>
  <c r="G881" i="1" s="1"/>
  <c r="F878" i="1" a="1"/>
  <c r="F878" i="1" s="1"/>
  <c r="G878" i="1" a="1"/>
  <c r="G878" i="1" s="1"/>
  <c r="G880" i="1" a="1"/>
  <c r="G880" i="1" s="1"/>
  <c r="F977" i="1" a="1"/>
  <c r="F977" i="1" s="1"/>
  <c r="F945" i="1" a="1"/>
  <c r="F945" i="1" s="1"/>
  <c r="F650" i="1" a="1"/>
  <c r="F650" i="1" s="1"/>
  <c r="F809" i="1" a="1"/>
  <c r="F809" i="1" s="1"/>
  <c r="G809" i="1" a="1"/>
  <c r="G809" i="1" s="1"/>
  <c r="F793" i="1" a="1"/>
  <c r="F793" i="1" s="1"/>
  <c r="F967" i="1" a="1"/>
  <c r="F967" i="1" s="1"/>
  <c r="F933" i="1" a="1"/>
  <c r="F933" i="1" s="1"/>
  <c r="G932" i="1" a="1"/>
  <c r="G932" i="1" s="1"/>
  <c r="F921" i="1" a="1"/>
  <c r="F921" i="1" s="1"/>
  <c r="G920" i="1" a="1"/>
  <c r="G920" i="1" s="1"/>
  <c r="F893" i="1" a="1"/>
  <c r="F893" i="1" s="1"/>
  <c r="G891" i="1" a="1"/>
  <c r="G891" i="1" s="1"/>
  <c r="F752" i="1" a="1"/>
  <c r="F752" i="1" s="1"/>
  <c r="F863" i="1" a="1"/>
  <c r="F863" i="1" s="1"/>
  <c r="F862" i="1" a="1"/>
  <c r="F862" i="1" s="1"/>
  <c r="F926" i="1" a="1"/>
  <c r="F926" i="1" s="1"/>
  <c r="F957" i="1" a="1"/>
  <c r="F957" i="1" s="1"/>
  <c r="G956" i="1" a="1"/>
  <c r="G956" i="1" s="1"/>
  <c r="G927" i="1" a="1"/>
  <c r="G927" i="1" s="1"/>
  <c r="F748" i="1" a="1"/>
  <c r="F748" i="1" s="1"/>
  <c r="F866" i="1" a="1"/>
  <c r="F866" i="1" s="1"/>
  <c r="F865" i="1" a="1"/>
  <c r="F865" i="1" s="1"/>
  <c r="G865" i="1" a="1"/>
  <c r="G865" i="1" s="1"/>
  <c r="F912" i="1" a="1"/>
  <c r="F912" i="1" s="1"/>
  <c r="F852" i="1" a="1"/>
  <c r="F852" i="1" s="1"/>
  <c r="G852" i="1" a="1"/>
  <c r="G852" i="1" s="1"/>
  <c r="G951" i="1" a="1"/>
  <c r="G951" i="1" s="1"/>
  <c r="G917" i="1" a="1"/>
  <c r="G917" i="1" s="1"/>
  <c r="G1963" i="1" a="1"/>
  <c r="G1963" i="1" s="1"/>
  <c r="G746" i="1" a="1"/>
  <c r="G746" i="1" s="1"/>
  <c r="G313" i="1" a="1"/>
  <c r="G313" i="1" s="1"/>
  <c r="F797" i="1" a="1"/>
  <c r="F797" i="1" s="1"/>
  <c r="G797" i="1" a="1"/>
  <c r="G797" i="1" s="1"/>
  <c r="G973" i="1" a="1"/>
  <c r="G973" i="1" s="1"/>
  <c r="F969" i="1" a="1"/>
  <c r="F969" i="1" s="1"/>
  <c r="G939" i="1" a="1"/>
  <c r="G939" i="1" s="1"/>
  <c r="F935" i="1" a="1"/>
  <c r="F935" i="1" s="1"/>
  <c r="M893" i="1"/>
  <c r="G750" i="1" a="1"/>
  <c r="G750" i="1" s="1"/>
  <c r="F816" i="1" a="1"/>
  <c r="F816" i="1" s="1"/>
  <c r="G816" i="1" a="1"/>
  <c r="G816" i="1" s="1"/>
  <c r="F828" i="1" a="1"/>
  <c r="F828" i="1" s="1"/>
  <c r="F833" i="1" a="1"/>
  <c r="F833" i="1" s="1"/>
  <c r="F826" i="1" a="1"/>
  <c r="F826" i="1" s="1"/>
  <c r="F1583" i="1" a="1"/>
  <c r="F1583" i="1" s="1"/>
  <c r="G1583" i="1" a="1"/>
  <c r="G1583" i="1" s="1"/>
  <c r="F679" i="1" a="1"/>
  <c r="F679" i="1" s="1"/>
  <c r="G679" i="1" a="1"/>
  <c r="G679" i="1" s="1"/>
  <c r="F725" i="1" a="1"/>
  <c r="F725" i="1" s="1"/>
  <c r="G725" i="1" a="1"/>
  <c r="G725" i="1" s="1"/>
  <c r="G849" i="1" a="1"/>
  <c r="G849" i="1" s="1"/>
  <c r="F837" i="1" a="1"/>
  <c r="F837" i="1" s="1"/>
  <c r="F827" i="1" a="1"/>
  <c r="F827" i="1" s="1"/>
  <c r="F786" i="1" a="1"/>
  <c r="F786" i="1" s="1"/>
  <c r="F784" i="1" a="1"/>
  <c r="F784" i="1" s="1"/>
  <c r="F311" i="1" a="1"/>
  <c r="F311" i="1" s="1"/>
  <c r="F986" i="1" a="1"/>
  <c r="F986" i="1" s="1"/>
  <c r="G986" i="1" a="1"/>
  <c r="G986" i="1" s="1"/>
  <c r="F823" i="1" a="1"/>
  <c r="F823" i="1" s="1"/>
  <c r="F246" i="1" a="1"/>
  <c r="F246" i="1" s="1"/>
  <c r="F763" i="1" a="1"/>
  <c r="F763" i="1" s="1"/>
  <c r="G844" i="1" a="1"/>
  <c r="G844" i="1" s="1"/>
  <c r="F841" i="1" a="1"/>
  <c r="F841" i="1" s="1"/>
  <c r="F247" i="1" a="1"/>
  <c r="F247" i="1" s="1"/>
  <c r="G699" i="1" a="1"/>
  <c r="G699" i="1" s="1"/>
  <c r="F699" i="1" a="1"/>
  <c r="F699" i="1" s="1"/>
  <c r="F1513" i="1" a="1"/>
  <c r="F1513" i="1" s="1"/>
  <c r="F989" i="1" a="1"/>
  <c r="F989" i="1" s="1"/>
  <c r="G989" i="1" a="1"/>
  <c r="G989" i="1" s="1"/>
  <c r="G874" i="1" a="1"/>
  <c r="G874" i="1" s="1"/>
  <c r="F858" i="1" a="1"/>
  <c r="F858" i="1" s="1"/>
  <c r="F845" i="1" a="1"/>
  <c r="F845" i="1" s="1"/>
  <c r="F831" i="1" a="1"/>
  <c r="F831" i="1" s="1"/>
  <c r="F783" i="1" a="1"/>
  <c r="F783" i="1" s="1"/>
  <c r="G783" i="1" a="1"/>
  <c r="G783" i="1" s="1"/>
  <c r="F1514" i="1" a="1"/>
  <c r="F1514" i="1" s="1"/>
  <c r="G1514" i="1" a="1"/>
  <c r="G1514" i="1" s="1"/>
  <c r="F309" i="1" a="1"/>
  <c r="F309" i="1" s="1"/>
  <c r="G309" i="1" a="1"/>
  <c r="G309" i="1" s="1"/>
  <c r="F726" i="1" a="1"/>
  <c r="F726" i="1" s="1"/>
  <c r="G726" i="1" a="1"/>
  <c r="G726" i="1" s="1"/>
  <c r="F1397" i="1" a="1"/>
  <c r="F1397" i="1" s="1"/>
  <c r="G1397" i="1" a="1"/>
  <c r="G1397" i="1" s="1"/>
  <c r="F821" i="1" a="1"/>
  <c r="F821" i="1" s="1"/>
  <c r="G1519" i="1" a="1"/>
  <c r="G1519" i="1" s="1"/>
  <c r="G877" i="1" a="1"/>
  <c r="G877" i="1" s="1"/>
  <c r="F874" i="1" a="1"/>
  <c r="F874" i="1" s="1"/>
  <c r="G851" i="1" a="1"/>
  <c r="G851" i="1" s="1"/>
  <c r="G843" i="1" a="1"/>
  <c r="G843" i="1" s="1"/>
  <c r="F834" i="1" a="1"/>
  <c r="F834" i="1" s="1"/>
  <c r="F825" i="1" a="1"/>
  <c r="F825" i="1" s="1"/>
  <c r="M813" i="1"/>
  <c r="F1241" i="1" a="1"/>
  <c r="F1241" i="1" s="1"/>
  <c r="G1241" i="1" a="1"/>
  <c r="G1241" i="1" s="1"/>
  <c r="F745" i="1" a="1"/>
  <c r="F745" i="1" s="1"/>
  <c r="G745" i="1" a="1"/>
  <c r="G745" i="1" s="1"/>
  <c r="G1459" i="1" a="1"/>
  <c r="G1459" i="1" s="1"/>
  <c r="G1521" i="1" a="1"/>
  <c r="G1521" i="1" s="1"/>
  <c r="F815" i="1" a="1"/>
  <c r="F815" i="1" s="1"/>
  <c r="G842" i="1" a="1"/>
  <c r="G842" i="1" s="1"/>
  <c r="F839" i="1" a="1"/>
  <c r="F839" i="1" s="1"/>
  <c r="G833" i="1" a="1"/>
  <c r="G833" i="1" s="1"/>
  <c r="F807" i="1" a="1"/>
  <c r="F807" i="1" s="1"/>
  <c r="F819" i="1" a="1"/>
  <c r="F819" i="1" s="1"/>
  <c r="F1459" i="1" a="1"/>
  <c r="F1459" i="1" s="1"/>
  <c r="F709" i="1" a="1"/>
  <c r="F709" i="1" s="1"/>
  <c r="G709" i="1" a="1"/>
  <c r="G709" i="1" s="1"/>
  <c r="G876" i="1" a="1"/>
  <c r="G876" i="1" s="1"/>
  <c r="G850" i="1" a="1"/>
  <c r="G850" i="1" s="1"/>
  <c r="F842" i="1" a="1"/>
  <c r="F842" i="1" s="1"/>
  <c r="F829" i="1" a="1"/>
  <c r="F829" i="1" s="1"/>
  <c r="G795" i="1" a="1"/>
  <c r="G795" i="1" s="1"/>
  <c r="F843" i="1" a="1"/>
  <c r="F843" i="1" s="1"/>
  <c r="F795" i="1" a="1"/>
  <c r="F795" i="1" s="1"/>
  <c r="F1311" i="1" a="1"/>
  <c r="F1311" i="1" s="1"/>
  <c r="F1585" i="1" a="1"/>
  <c r="F1585" i="1" s="1"/>
  <c r="F1164" i="1" a="1"/>
  <c r="F1164" i="1" s="1"/>
  <c r="F1163" i="1" a="1"/>
  <c r="F1163" i="1" s="1"/>
  <c r="G1163" i="1" a="1"/>
  <c r="G1163" i="1" s="1"/>
  <c r="F728" i="1" a="1"/>
  <c r="F728" i="1" s="1"/>
  <c r="G728" i="1" a="1"/>
  <c r="G728" i="1" s="1"/>
  <c r="F727" i="1" a="1"/>
  <c r="F727" i="1" s="1"/>
  <c r="G1515" i="1" a="1"/>
  <c r="G1515" i="1" s="1"/>
  <c r="F1162" i="1" a="1"/>
  <c r="F1162" i="1" s="1"/>
  <c r="F1161" i="1" a="1"/>
  <c r="F1161" i="1" s="1"/>
  <c r="G1161" i="1" a="1"/>
  <c r="G1161" i="1" s="1"/>
  <c r="F730" i="1" a="1"/>
  <c r="F730" i="1" s="1"/>
  <c r="G730" i="1" a="1"/>
  <c r="G730" i="1" s="1"/>
  <c r="F729" i="1" a="1"/>
  <c r="F729" i="1" s="1"/>
  <c r="F714" i="1" a="1"/>
  <c r="F714" i="1" s="1"/>
  <c r="G714" i="1" a="1"/>
  <c r="G714" i="1" s="1"/>
  <c r="F713" i="1" a="1"/>
  <c r="F713" i="1" s="1"/>
  <c r="F690" i="1" a="1"/>
  <c r="F690" i="1" s="1"/>
  <c r="G690" i="1" a="1"/>
  <c r="G690" i="1" s="1"/>
  <c r="G310" i="1" a="1"/>
  <c r="G310" i="1" s="1"/>
  <c r="G2284" i="1" a="1"/>
  <c r="G2284" i="1" s="1"/>
  <c r="F732" i="1" a="1"/>
  <c r="F732" i="1" s="1"/>
  <c r="G732" i="1" a="1"/>
  <c r="G732" i="1" s="1"/>
  <c r="M732" i="1"/>
  <c r="F777" i="1" a="1"/>
  <c r="F777" i="1" s="1"/>
  <c r="F762" i="1" a="1"/>
  <c r="F762" i="1" s="1"/>
  <c r="G762" i="1" a="1"/>
  <c r="G762" i="1" s="1"/>
  <c r="F694" i="1" a="1"/>
  <c r="F694" i="1" s="1"/>
  <c r="G694" i="1" a="1"/>
  <c r="G694" i="1" s="1"/>
  <c r="F1238" i="1" a="1"/>
  <c r="F1238" i="1" s="1"/>
  <c r="F1160" i="1" a="1"/>
  <c r="F1160" i="1" s="1"/>
  <c r="F1071" i="1" a="1"/>
  <c r="F1071" i="1" s="1"/>
  <c r="G1071" i="1" a="1"/>
  <c r="G1071" i="1" s="1"/>
  <c r="F985" i="1" a="1"/>
  <c r="F985" i="1" s="1"/>
  <c r="G985" i="1" a="1"/>
  <c r="G985" i="1" s="1"/>
  <c r="F731" i="1" a="1"/>
  <c r="F731" i="1" s="1"/>
  <c r="F716" i="1" a="1"/>
  <c r="F716" i="1" s="1"/>
  <c r="G716" i="1" a="1"/>
  <c r="G716" i="1" s="1"/>
  <c r="F715" i="1" a="1"/>
  <c r="F715" i="1" s="1"/>
  <c r="F778" i="1" a="1"/>
  <c r="F778" i="1" s="1"/>
  <c r="G778" i="1" a="1"/>
  <c r="G778" i="1" s="1"/>
  <c r="F760" i="1" a="1"/>
  <c r="F760" i="1" s="1"/>
  <c r="G760" i="1" a="1"/>
  <c r="G760" i="1" s="1"/>
  <c r="F2284" i="1" a="1"/>
  <c r="F2284" i="1" s="1"/>
  <c r="F987" i="1" a="1"/>
  <c r="F987" i="1" s="1"/>
  <c r="G987" i="1" a="1"/>
  <c r="G987" i="1" s="1"/>
  <c r="F984" i="1" a="1"/>
  <c r="F984" i="1" s="1"/>
  <c r="F673" i="1" a="1"/>
  <c r="F673" i="1" s="1"/>
  <c r="G673" i="1" a="1"/>
  <c r="G673" i="1" s="1"/>
  <c r="F718" i="1" a="1"/>
  <c r="F718" i="1" s="1"/>
  <c r="G718" i="1" a="1"/>
  <c r="G718" i="1" s="1"/>
  <c r="F717" i="1" a="1"/>
  <c r="F717" i="1" s="1"/>
  <c r="G775" i="1" a="1"/>
  <c r="G775" i="1" s="1"/>
  <c r="F758" i="1" a="1"/>
  <c r="F758" i="1" s="1"/>
  <c r="G758" i="1" a="1"/>
  <c r="G758" i="1" s="1"/>
  <c r="F1167" i="1" a="1"/>
  <c r="F1167" i="1" s="1"/>
  <c r="G1167" i="1" a="1"/>
  <c r="G1167" i="1" s="1"/>
  <c r="F743" i="1" a="1"/>
  <c r="F743" i="1" s="1"/>
  <c r="G743" i="1" a="1"/>
  <c r="G743" i="1" s="1"/>
  <c r="F988" i="1" a="1"/>
  <c r="F988" i="1" s="1"/>
  <c r="F860" i="1" a="1"/>
  <c r="F860" i="1" s="1"/>
  <c r="G860" i="1" a="1"/>
  <c r="G860" i="1" s="1"/>
  <c r="F1520" i="1" a="1"/>
  <c r="F1520" i="1" s="1"/>
  <c r="F744" i="1" a="1"/>
  <c r="F744" i="1" s="1"/>
  <c r="F742" i="1" a="1"/>
  <c r="F742" i="1" s="1"/>
  <c r="F720" i="1" a="1"/>
  <c r="F720" i="1" s="1"/>
  <c r="G720" i="1" a="1"/>
  <c r="G720" i="1" s="1"/>
  <c r="F719" i="1" a="1"/>
  <c r="F719" i="1" s="1"/>
  <c r="F692" i="1" a="1"/>
  <c r="F692" i="1" s="1"/>
  <c r="F1458" i="1" a="1"/>
  <c r="F1458" i="1" s="1"/>
  <c r="G1239" i="1" a="1"/>
  <c r="G1239" i="1" s="1"/>
  <c r="F722" i="1" a="1"/>
  <c r="F722" i="1" s="1"/>
  <c r="G722" i="1" a="1"/>
  <c r="G722" i="1" s="1"/>
  <c r="F721" i="1" a="1"/>
  <c r="F721" i="1" s="1"/>
  <c r="F624" i="1" a="1"/>
  <c r="F624" i="1" s="1"/>
  <c r="G624" i="1" a="1"/>
  <c r="G624" i="1" s="1"/>
  <c r="F781" i="1" a="1"/>
  <c r="F781" i="1" s="1"/>
  <c r="F1240" i="1" a="1"/>
  <c r="F1240" i="1" s="1"/>
  <c r="F1166" i="1" a="1"/>
  <c r="F1166" i="1" s="1"/>
  <c r="G727" i="1" a="1"/>
  <c r="G727" i="1" s="1"/>
  <c r="F646" i="1" a="1"/>
  <c r="F646" i="1" s="1"/>
  <c r="G646" i="1" a="1"/>
  <c r="G646" i="1" s="1"/>
  <c r="G1516" i="1" a="1"/>
  <c r="G1516" i="1" s="1"/>
  <c r="F1512" i="1" a="1"/>
  <c r="F1512" i="1" s="1"/>
  <c r="F1165" i="1" a="1"/>
  <c r="F1165" i="1" s="1"/>
  <c r="G1165" i="1" a="1"/>
  <c r="G1165" i="1" s="1"/>
  <c r="F724" i="1" a="1"/>
  <c r="F724" i="1" s="1"/>
  <c r="G724" i="1" a="1"/>
  <c r="G724" i="1" s="1"/>
  <c r="F723" i="1" a="1"/>
  <c r="F723" i="1" s="1"/>
  <c r="F707" i="1" a="1"/>
  <c r="F707" i="1" s="1"/>
  <c r="G707" i="1" a="1"/>
  <c r="G707" i="1" s="1"/>
  <c r="F671" i="1" a="1"/>
  <c r="F671" i="1" s="1"/>
  <c r="G671" i="1" a="1"/>
  <c r="G671" i="1" s="1"/>
  <c r="F861" i="1" a="1"/>
  <c r="F861" i="1" s="1"/>
  <c r="G737" i="1" a="1"/>
  <c r="G737" i="1" s="1"/>
  <c r="F737" i="1" a="1"/>
  <c r="F737" i="1" s="1"/>
  <c r="F774" i="1" a="1"/>
  <c r="F774" i="1" s="1"/>
  <c r="F710" i="1" a="1"/>
  <c r="F710" i="1" s="1"/>
  <c r="G703" i="1" a="1"/>
  <c r="G703" i="1" s="1"/>
  <c r="F670" i="1" a="1"/>
  <c r="F670" i="1" s="1"/>
  <c r="F645" i="1" a="1"/>
  <c r="F645" i="1" s="1"/>
  <c r="F619" i="1" a="1"/>
  <c r="F619" i="1" s="1"/>
  <c r="G599" i="1" a="1"/>
  <c r="G599" i="1" s="1"/>
  <c r="F599" i="1" a="1"/>
  <c r="F599" i="1" s="1"/>
  <c r="F696" i="1" a="1"/>
  <c r="F696" i="1" s="1"/>
  <c r="F1396" i="1" a="1"/>
  <c r="F1396" i="1" s="1"/>
  <c r="G1396" i="1" a="1"/>
  <c r="G1396" i="1" s="1"/>
  <c r="F859" i="1" a="1"/>
  <c r="F859" i="1" s="1"/>
  <c r="G637" i="1" a="1"/>
  <c r="G637" i="1" s="1"/>
  <c r="F609" i="1" a="1"/>
  <c r="F609" i="1" s="1"/>
  <c r="F703" i="1" a="1"/>
  <c r="F703" i="1" s="1"/>
  <c r="F674" i="1" a="1"/>
  <c r="F674" i="1" s="1"/>
  <c r="F633" i="1" a="1"/>
  <c r="F633" i="1" s="1"/>
  <c r="F620" i="1" a="1"/>
  <c r="F620" i="1" s="1"/>
  <c r="G672" i="1" a="1"/>
  <c r="G672" i="1" s="1"/>
  <c r="F1511" i="1" a="1"/>
  <c r="F1511" i="1" s="1"/>
  <c r="G1511" i="1" a="1"/>
  <c r="G1511" i="1" s="1"/>
  <c r="F644" i="1" a="1"/>
  <c r="F644" i="1" s="1"/>
  <c r="G644" i="1" a="1"/>
  <c r="G644" i="1" s="1"/>
  <c r="F741" i="1" a="1"/>
  <c r="F741" i="1" s="1"/>
  <c r="G741" i="1" a="1"/>
  <c r="G741" i="1" s="1"/>
  <c r="F642" i="1" a="1"/>
  <c r="F642" i="1" s="1"/>
  <c r="F634" i="1" a="1"/>
  <c r="F634" i="1" s="1"/>
  <c r="G617" i="1" a="1"/>
  <c r="G617" i="1" s="1"/>
  <c r="F698" i="1" a="1"/>
  <c r="F698" i="1" s="1"/>
  <c r="F691" i="1" a="1"/>
  <c r="F691" i="1" s="1"/>
  <c r="F649" i="1" a="1"/>
  <c r="F649" i="1" s="1"/>
  <c r="F635" i="1" a="1"/>
  <c r="F635" i="1" s="1"/>
  <c r="F630" i="1" a="1"/>
  <c r="F630" i="1" s="1"/>
  <c r="F610" i="1" a="1"/>
  <c r="F610" i="1" s="1"/>
  <c r="F708" i="1" a="1"/>
  <c r="F708" i="1" s="1"/>
  <c r="F697" i="1" a="1"/>
  <c r="F697" i="1" s="1"/>
  <c r="F643" i="1" a="1"/>
  <c r="F643" i="1" s="1"/>
  <c r="G861" i="1" a="1"/>
  <c r="G861" i="1" s="1"/>
  <c r="F740" i="1" a="1"/>
  <c r="F740" i="1" s="1"/>
  <c r="G734" i="1" a="1"/>
  <c r="G734" i="1" s="1"/>
  <c r="G733" i="1" a="1"/>
  <c r="G733" i="1" s="1"/>
  <c r="F733" i="1" a="1"/>
  <c r="F733" i="1" s="1"/>
  <c r="G631" i="1" a="1"/>
  <c r="G631" i="1" s="1"/>
  <c r="F1399" i="1" a="1"/>
  <c r="F1399" i="1" s="1"/>
  <c r="F648" i="1" a="1"/>
  <c r="F648" i="1" s="1"/>
  <c r="G648" i="1" a="1"/>
  <c r="G648" i="1" s="1"/>
  <c r="F780" i="1" a="1"/>
  <c r="F780" i="1" s="1"/>
  <c r="G779" i="1" a="1"/>
  <c r="G779" i="1" s="1"/>
  <c r="F803" i="1" a="1"/>
  <c r="F803" i="1" s="1"/>
  <c r="G689" i="1" a="1"/>
  <c r="G689" i="1" s="1"/>
  <c r="F739" i="1" a="1"/>
  <c r="F739" i="1" s="1"/>
  <c r="G739" i="1" a="1"/>
  <c r="G739" i="1" s="1"/>
  <c r="F623" i="1" a="1"/>
  <c r="F623" i="1" s="1"/>
  <c r="F672" i="1" a="1"/>
  <c r="F672" i="1" s="1"/>
  <c r="F983" i="1" a="1"/>
  <c r="F983" i="1" s="1"/>
  <c r="G983" i="1" a="1"/>
  <c r="G983" i="1" s="1"/>
  <c r="G613" i="1" a="1"/>
  <c r="G613" i="1" s="1"/>
  <c r="G704" i="1" a="1"/>
  <c r="G704" i="1" s="1"/>
  <c r="F702" i="1" a="1"/>
  <c r="F702" i="1" s="1"/>
  <c r="G670" i="1" a="1"/>
  <c r="G670" i="1" s="1"/>
  <c r="F1398" i="1" a="1"/>
  <c r="F1398" i="1" s="1"/>
  <c r="G1398" i="1" a="1"/>
  <c r="G1398" i="1" s="1"/>
  <c r="F647" i="1" a="1"/>
  <c r="F647" i="1" s="1"/>
  <c r="G645" i="1" a="1"/>
  <c r="G645" i="1" s="1"/>
  <c r="M643" i="1"/>
  <c r="G736" i="1" a="1"/>
  <c r="G736" i="1" s="1"/>
  <c r="F712" i="1" a="1"/>
  <c r="F712" i="1" s="1"/>
  <c r="G696" i="1" a="1"/>
  <c r="G696" i="1" s="1"/>
  <c r="F693" i="1" a="1"/>
  <c r="F693" i="1" s="1"/>
  <c r="M1399" i="1"/>
  <c r="G859" i="1" a="1"/>
  <c r="G859" i="1" s="1"/>
  <c r="F738" i="1" a="1"/>
  <c r="F738" i="1" s="1"/>
  <c r="G641" i="1" a="1"/>
  <c r="G641" i="1" s="1"/>
  <c r="F638" i="1" a="1"/>
  <c r="F638" i="1" s="1"/>
  <c r="F660" i="1" a="1"/>
  <c r="F660" i="1" s="1"/>
  <c r="G660" i="1" a="1"/>
  <c r="G660" i="1" s="1"/>
  <c r="F662" i="1" a="1"/>
  <c r="F662" i="1" s="1"/>
  <c r="F611" i="1" a="1"/>
  <c r="F611" i="1" s="1"/>
  <c r="G611" i="1" a="1"/>
  <c r="G611" i="1" s="1"/>
  <c r="F608" i="1" a="1"/>
  <c r="F608" i="1" s="1"/>
  <c r="G608" i="1" a="1"/>
  <c r="G608" i="1" s="1"/>
  <c r="G606" i="1" a="1"/>
  <c r="G606" i="1" s="1"/>
  <c r="F606" i="1" a="1"/>
  <c r="F606" i="1" s="1"/>
  <c r="F664" i="1" a="1"/>
  <c r="F664" i="1" s="1"/>
  <c r="F578" i="1" a="1"/>
  <c r="F578" i="1" s="1"/>
  <c r="F2174" i="1" a="1"/>
  <c r="F2174" i="1" s="1"/>
  <c r="G2174" i="1" a="1"/>
  <c r="G2174" i="1" s="1"/>
  <c r="G629" i="1" a="1"/>
  <c r="G629" i="1" s="1"/>
  <c r="F597" i="1" a="1"/>
  <c r="F597" i="1" s="1"/>
  <c r="F1395" i="1" a="1"/>
  <c r="F1395" i="1" s="1"/>
  <c r="G1395" i="1" a="1"/>
  <c r="G1395" i="1" s="1"/>
  <c r="G556" i="1" a="1"/>
  <c r="G556" i="1" s="1"/>
  <c r="F556" i="1" a="1"/>
  <c r="F556" i="1" s="1"/>
  <c r="F548" i="1" a="1"/>
  <c r="F548" i="1" s="1"/>
  <c r="G548" i="1" a="1"/>
  <c r="G548" i="1" s="1"/>
  <c r="F625" i="1" a="1"/>
  <c r="F625" i="1" s="1"/>
  <c r="F622" i="1" a="1"/>
  <c r="F622" i="1" s="1"/>
  <c r="F628" i="1" a="1"/>
  <c r="F628" i="1" s="1"/>
  <c r="G616" i="1" a="1"/>
  <c r="G616" i="1" s="1"/>
  <c r="F598" i="1" a="1"/>
  <c r="F598" i="1" s="1"/>
  <c r="F549" i="1" a="1"/>
  <c r="F549" i="1" s="1"/>
  <c r="G549" i="1" a="1"/>
  <c r="G549" i="1" s="1"/>
  <c r="F640" i="1" a="1"/>
  <c r="F640" i="1" s="1"/>
  <c r="F618" i="1" a="1"/>
  <c r="F618" i="1" s="1"/>
  <c r="F615" i="1" a="1"/>
  <c r="F615" i="1" s="1"/>
  <c r="G633" i="1" a="1"/>
  <c r="G633" i="1" s="1"/>
  <c r="G632" i="1" a="1"/>
  <c r="G632" i="1" s="1"/>
  <c r="F661" i="1" a="1"/>
  <c r="F661" i="1" s="1"/>
  <c r="F656" i="1" a="1"/>
  <c r="F656" i="1" s="1"/>
  <c r="G656" i="1" a="1"/>
  <c r="G656" i="1" s="1"/>
  <c r="G585" i="1" a="1"/>
  <c r="G585" i="1" s="1"/>
  <c r="F585" i="1" a="1"/>
  <c r="F585" i="1" s="1"/>
  <c r="G1392" i="1" a="1"/>
  <c r="G1392" i="1" s="1"/>
  <c r="F1392" i="1" a="1"/>
  <c r="F1392" i="1" s="1"/>
  <c r="G735" i="1" a="1"/>
  <c r="G735" i="1" s="1"/>
  <c r="F632" i="1" a="1"/>
  <c r="F632" i="1" s="1"/>
  <c r="G620" i="1" a="1"/>
  <c r="G620" i="1" s="1"/>
  <c r="G664" i="1" a="1"/>
  <c r="G664" i="1" s="1"/>
  <c r="G662" i="1" a="1"/>
  <c r="G662" i="1" s="1"/>
  <c r="F658" i="1" a="1"/>
  <c r="F658" i="1" s="1"/>
  <c r="G635" i="1" a="1"/>
  <c r="G635" i="1" s="1"/>
  <c r="G634" i="1" a="1"/>
  <c r="G634" i="1" s="1"/>
  <c r="F614" i="1" a="1"/>
  <c r="F614" i="1" s="1"/>
  <c r="G610" i="1" a="1"/>
  <c r="G610" i="1" s="1"/>
  <c r="F605" i="1" a="1"/>
  <c r="F605" i="1" s="1"/>
  <c r="F688" i="1" a="1"/>
  <c r="F688" i="1" s="1"/>
  <c r="F567" i="1" a="1"/>
  <c r="F567" i="1" s="1"/>
  <c r="G567" i="1" a="1"/>
  <c r="G567" i="1" s="1"/>
  <c r="F2175" i="1" a="1"/>
  <c r="F2175" i="1" s="1"/>
  <c r="F2176" i="1" a="1"/>
  <c r="F2176" i="1" s="1"/>
  <c r="F559" i="1" a="1"/>
  <c r="F559" i="1" s="1"/>
  <c r="G559" i="1" a="1"/>
  <c r="G559" i="1" s="1"/>
  <c r="F655" i="1" a="1"/>
  <c r="F655" i="1" s="1"/>
  <c r="F542" i="1" a="1"/>
  <c r="F542" i="1" s="1"/>
  <c r="G542" i="1" a="1"/>
  <c r="G542" i="1" s="1"/>
  <c r="G627" i="1" a="1"/>
  <c r="G627" i="1" s="1"/>
  <c r="G625" i="1" a="1"/>
  <c r="G625" i="1" s="1"/>
  <c r="G623" i="1" a="1"/>
  <c r="G623" i="1" s="1"/>
  <c r="G621" i="1" a="1"/>
  <c r="G621" i="1" s="1"/>
  <c r="G619" i="1" a="1"/>
  <c r="G619" i="1" s="1"/>
  <c r="G609" i="1" a="1"/>
  <c r="G609" i="1" s="1"/>
  <c r="F1343" i="1" a="1"/>
  <c r="F1343" i="1" s="1"/>
  <c r="G1343" i="1" a="1"/>
  <c r="G1343" i="1" s="1"/>
  <c r="G547" i="1" a="1"/>
  <c r="G547" i="1" s="1"/>
  <c r="F601" i="1" a="1"/>
  <c r="F601" i="1" s="1"/>
  <c r="F505" i="1" a="1"/>
  <c r="F505" i="1" s="1"/>
  <c r="G505" i="1" a="1"/>
  <c r="G505" i="1" s="1"/>
  <c r="F612" i="1" a="1"/>
  <c r="F612" i="1" s="1"/>
  <c r="G657" i="1" a="1"/>
  <c r="G657" i="1" s="1"/>
  <c r="F654" i="1" a="1"/>
  <c r="F654" i="1" s="1"/>
  <c r="F1345" i="1" a="1"/>
  <c r="F1345" i="1" s="1"/>
  <c r="F534" i="1" a="1"/>
  <c r="F534" i="1" s="1"/>
  <c r="G534" i="1" a="1"/>
  <c r="G534" i="1" s="1"/>
  <c r="M534" i="1"/>
  <c r="F543" i="1" a="1"/>
  <c r="F543" i="1" s="1"/>
  <c r="G543" i="1" a="1"/>
  <c r="G543" i="1" s="1"/>
  <c r="G652" i="1" a="1"/>
  <c r="G652" i="1" s="1"/>
  <c r="F596" i="1" a="1"/>
  <c r="F596" i="1" s="1"/>
  <c r="G602" i="1" a="1"/>
  <c r="G602" i="1" s="1"/>
  <c r="F530" i="1" a="1"/>
  <c r="F530" i="1" s="1"/>
  <c r="F600" i="1" a="1"/>
  <c r="F600" i="1" s="1"/>
  <c r="G600" i="1" a="1"/>
  <c r="G600" i="1" s="1"/>
  <c r="F652" i="1" a="1"/>
  <c r="F652" i="1" s="1"/>
  <c r="G2175" i="1" a="1"/>
  <c r="G2175" i="1" s="1"/>
  <c r="F535" i="1" a="1"/>
  <c r="F535" i="1" s="1"/>
  <c r="G535" i="1" a="1"/>
  <c r="G535" i="1" s="1"/>
  <c r="F525" i="1" a="1"/>
  <c r="F525" i="1" s="1"/>
  <c r="G525" i="1" a="1"/>
  <c r="G525" i="1" s="1"/>
  <c r="F517" i="1" a="1"/>
  <c r="F517" i="1" s="1"/>
  <c r="F167" i="1" a="1"/>
  <c r="F167" i="1" s="1"/>
  <c r="F481" i="1" a="1"/>
  <c r="F481" i="1" s="1"/>
  <c r="G481" i="1" a="1"/>
  <c r="G481" i="1" s="1"/>
  <c r="F541" i="1" a="1"/>
  <c r="F541" i="1" s="1"/>
  <c r="F540" i="1" a="1"/>
  <c r="F540" i="1" s="1"/>
  <c r="F533" i="1" a="1"/>
  <c r="F533" i="1" s="1"/>
  <c r="F532" i="1" a="1"/>
  <c r="F532" i="1" s="1"/>
  <c r="G519" i="1" a="1"/>
  <c r="G519" i="1" s="1"/>
  <c r="G514" i="1" a="1"/>
  <c r="G514" i="1" s="1"/>
  <c r="F514" i="1" a="1"/>
  <c r="F514" i="1" s="1"/>
  <c r="F560" i="1" a="1"/>
  <c r="F560" i="1" s="1"/>
  <c r="G560" i="1" a="1"/>
  <c r="G560" i="1" s="1"/>
  <c r="F579" i="1" a="1"/>
  <c r="F579" i="1" s="1"/>
  <c r="F546" i="1" a="1"/>
  <c r="F546" i="1" s="1"/>
  <c r="G586" i="1" a="1"/>
  <c r="G586" i="1" s="1"/>
  <c r="F1944" i="1" a="1"/>
  <c r="F1944" i="1" s="1"/>
  <c r="F545" i="1" a="1"/>
  <c r="F545" i="1" s="1"/>
  <c r="F529" i="1" a="1"/>
  <c r="F529" i="1" s="1"/>
  <c r="F498" i="1" a="1"/>
  <c r="F498" i="1" s="1"/>
  <c r="G498" i="1" a="1"/>
  <c r="G498" i="1" s="1"/>
  <c r="F551" i="1" a="1"/>
  <c r="F551" i="1" s="1"/>
  <c r="F539" i="1" a="1"/>
  <c r="F539" i="1" s="1"/>
  <c r="F538" i="1" a="1"/>
  <c r="F538" i="1" s="1"/>
  <c r="G562" i="1" a="1"/>
  <c r="G562" i="1" s="1"/>
  <c r="F527" i="1" a="1"/>
  <c r="F527" i="1" s="1"/>
  <c r="F526" i="1" a="1"/>
  <c r="F526" i="1" s="1"/>
  <c r="F493" i="1" a="1"/>
  <c r="F493" i="1" s="1"/>
  <c r="F568" i="1" a="1"/>
  <c r="F568" i="1" s="1"/>
  <c r="G2173" i="1" a="1"/>
  <c r="G2173" i="1" s="1"/>
  <c r="G529" i="1" a="1"/>
  <c r="G529" i="1" s="1"/>
  <c r="F595" i="1" a="1"/>
  <c r="F595" i="1" s="1"/>
  <c r="F544" i="1" a="1"/>
  <c r="F544" i="1" s="1"/>
  <c r="F537" i="1" a="1"/>
  <c r="F537" i="1" s="1"/>
  <c r="F536" i="1" a="1"/>
  <c r="F536" i="1" s="1"/>
  <c r="F1393" i="1" a="1"/>
  <c r="F1393" i="1" s="1"/>
  <c r="F564" i="1" a="1"/>
  <c r="F564" i="1" s="1"/>
  <c r="F2173" i="1" a="1"/>
  <c r="F2173" i="1" s="1"/>
  <c r="F1943" i="1" a="1"/>
  <c r="F1943" i="1" s="1"/>
  <c r="G517" i="1" a="1"/>
  <c r="G517" i="1" s="1"/>
  <c r="G527" i="1" a="1"/>
  <c r="G527" i="1" s="1"/>
  <c r="F524" i="1" a="1"/>
  <c r="F524" i="1" s="1"/>
  <c r="G587" i="1" a="1"/>
  <c r="G587" i="1" s="1"/>
  <c r="G566" i="1" a="1"/>
  <c r="G566" i="1" s="1"/>
  <c r="F553" i="1" a="1"/>
  <c r="F553" i="1" s="1"/>
  <c r="G540" i="1" a="1"/>
  <c r="G540" i="1" s="1"/>
  <c r="G532" i="1" a="1"/>
  <c r="G532" i="1" s="1"/>
  <c r="F520" i="1" a="1"/>
  <c r="F520" i="1" s="1"/>
  <c r="F519" i="1" a="1"/>
  <c r="F519" i="1" s="1"/>
  <c r="F518" i="1" a="1"/>
  <c r="F518" i="1" s="1"/>
  <c r="F503" i="1" a="1"/>
  <c r="F503" i="1" s="1"/>
  <c r="F561" i="1" a="1"/>
  <c r="F561" i="1" s="1"/>
  <c r="F509" i="1" a="1"/>
  <c r="F509" i="1" s="1"/>
  <c r="F475" i="1" a="1"/>
  <c r="F475" i="1" s="1"/>
  <c r="F457" i="1" a="1"/>
  <c r="F457" i="1" s="1"/>
  <c r="G457" i="1" a="1"/>
  <c r="G457" i="1" s="1"/>
  <c r="M457" i="1"/>
  <c r="F430" i="1" a="1"/>
  <c r="F430" i="1" s="1"/>
  <c r="G430" i="1" a="1"/>
  <c r="G430" i="1" s="1"/>
  <c r="F460" i="1" a="1"/>
  <c r="F460" i="1" s="1"/>
  <c r="G460" i="1" a="1"/>
  <c r="G460" i="1" s="1"/>
  <c r="F438" i="1" a="1"/>
  <c r="F438" i="1" s="1"/>
  <c r="G438" i="1" a="1"/>
  <c r="G438" i="1" s="1"/>
  <c r="F476" i="1" a="1"/>
  <c r="F476" i="1" s="1"/>
  <c r="G476" i="1" a="1"/>
  <c r="G476" i="1" s="1"/>
  <c r="F435" i="1" a="1"/>
  <c r="F435" i="1" s="1"/>
  <c r="F427" i="1" a="1"/>
  <c r="F427" i="1" s="1"/>
  <c r="F444" i="1" a="1"/>
  <c r="F444" i="1" s="1"/>
  <c r="G444" i="1" a="1"/>
  <c r="G444" i="1" s="1"/>
  <c r="G528" i="1" a="1"/>
  <c r="G528" i="1" s="1"/>
  <c r="F480" i="1" a="1"/>
  <c r="F480" i="1" s="1"/>
  <c r="F456" i="1" a="1"/>
  <c r="F456" i="1" s="1"/>
  <c r="G456" i="1" a="1"/>
  <c r="G456" i="1" s="1"/>
  <c r="F492" i="1" a="1"/>
  <c r="F492" i="1" s="1"/>
  <c r="G492" i="1" a="1"/>
  <c r="G492" i="1" s="1"/>
  <c r="F462" i="1" a="1"/>
  <c r="F462" i="1" s="1"/>
  <c r="G462" i="1" a="1"/>
  <c r="G462" i="1" s="1"/>
  <c r="F453" i="1" a="1"/>
  <c r="F453" i="1" s="1"/>
  <c r="G503" i="1" a="1"/>
  <c r="G503" i="1" s="1"/>
  <c r="G521" i="1" a="1"/>
  <c r="G521" i="1" s="1"/>
  <c r="G512" i="1" a="1"/>
  <c r="G512" i="1" s="1"/>
  <c r="F506" i="1" a="1"/>
  <c r="F506" i="1" s="1"/>
  <c r="G506" i="1" a="1"/>
  <c r="G506" i="1" s="1"/>
  <c r="G501" i="1" a="1"/>
  <c r="G501" i="1" s="1"/>
  <c r="F483" i="1" a="1"/>
  <c r="F483" i="1" s="1"/>
  <c r="F521" i="1" a="1"/>
  <c r="F521" i="1" s="1"/>
  <c r="G561" i="1" a="1"/>
  <c r="G561" i="1" s="1"/>
  <c r="F504" i="1" a="1"/>
  <c r="F504" i="1" s="1"/>
  <c r="F501" i="1" a="1"/>
  <c r="F501" i="1" s="1"/>
  <c r="F496" i="1" a="1"/>
  <c r="F496" i="1" s="1"/>
  <c r="F1286" i="1" a="1"/>
  <c r="F1286" i="1" s="1"/>
  <c r="G1286" i="1" a="1"/>
  <c r="G1286" i="1" s="1"/>
  <c r="F1285" i="1" a="1"/>
  <c r="F1285" i="1" s="1"/>
  <c r="G475" i="1" a="1"/>
  <c r="G475" i="1" s="1"/>
  <c r="F523" i="1" a="1"/>
  <c r="F523" i="1" s="1"/>
  <c r="F510" i="1" a="1"/>
  <c r="F510" i="1" s="1"/>
  <c r="F465" i="1" a="1"/>
  <c r="F465" i="1" s="1"/>
  <c r="G465" i="1" a="1"/>
  <c r="G465" i="1" s="1"/>
  <c r="F432" i="1" a="1"/>
  <c r="F432" i="1" s="1"/>
  <c r="F494" i="1" a="1"/>
  <c r="F494" i="1" s="1"/>
  <c r="F479" i="1" a="1"/>
  <c r="F479" i="1" s="1"/>
  <c r="F327" i="1" a="1"/>
  <c r="F327" i="1" s="1"/>
  <c r="G327" i="1" a="1"/>
  <c r="G327" i="1" s="1"/>
  <c r="F291" i="1" a="1"/>
  <c r="F291" i="1" s="1"/>
  <c r="G291" i="1" a="1"/>
  <c r="G291" i="1" s="1"/>
  <c r="F273" i="1" a="1"/>
  <c r="F273" i="1" s="1"/>
  <c r="G273" i="1" a="1"/>
  <c r="G273" i="1" s="1"/>
  <c r="F461" i="1" a="1"/>
  <c r="F461" i="1" s="1"/>
  <c r="F1941" i="1" a="1"/>
  <c r="F1941" i="1" s="1"/>
  <c r="F411" i="1" a="1"/>
  <c r="F411" i="1" s="1"/>
  <c r="G411" i="1" a="1"/>
  <c r="G411" i="1" s="1"/>
  <c r="F454" i="1" a="1"/>
  <c r="F454" i="1" s="1"/>
  <c r="F436" i="1" a="1"/>
  <c r="F436" i="1" s="1"/>
  <c r="G436" i="1" a="1"/>
  <c r="G436" i="1" s="1"/>
  <c r="F422" i="1" a="1"/>
  <c r="F422" i="1" s="1"/>
  <c r="F428" i="1" a="1"/>
  <c r="F428" i="1" s="1"/>
  <c r="G448" i="1" a="1"/>
  <c r="G448" i="1" s="1"/>
  <c r="F442" i="1" a="1"/>
  <c r="F442" i="1" s="1"/>
  <c r="F469" i="1" a="1"/>
  <c r="F469" i="1" s="1"/>
  <c r="G478" i="1" a="1"/>
  <c r="G478" i="1" s="1"/>
  <c r="F466" i="1" a="1"/>
  <c r="F466" i="1" s="1"/>
  <c r="G1940" i="1" a="1"/>
  <c r="G1940" i="1" s="1"/>
  <c r="G432" i="1" a="1"/>
  <c r="G432" i="1" s="1"/>
  <c r="F426" i="1" a="1"/>
  <c r="F426" i="1" s="1"/>
  <c r="G1284" i="1" a="1"/>
  <c r="G1284" i="1" s="1"/>
  <c r="F351" i="1" a="1"/>
  <c r="F351" i="1" s="1"/>
  <c r="F1342" i="1" a="1"/>
  <c r="F1342" i="1" s="1"/>
  <c r="F434" i="1" a="1"/>
  <c r="F434" i="1" s="1"/>
  <c r="F404" i="1" a="1"/>
  <c r="F404" i="1" s="1"/>
  <c r="F399" i="1" a="1"/>
  <c r="F399" i="1" s="1"/>
  <c r="F371" i="1" a="1"/>
  <c r="F371" i="1" s="1"/>
  <c r="F500" i="1" a="1"/>
  <c r="F500" i="1" s="1"/>
  <c r="F458" i="1" a="1"/>
  <c r="F458" i="1" s="1"/>
  <c r="F419" i="1" a="1"/>
  <c r="F419" i="1" s="1"/>
  <c r="F298" i="1" a="1"/>
  <c r="F298" i="1" s="1"/>
  <c r="F488" i="1" a="1"/>
  <c r="F488" i="1" s="1"/>
  <c r="F446" i="1" a="1"/>
  <c r="F446" i="1" s="1"/>
  <c r="G446" i="1" a="1"/>
  <c r="G446" i="1" s="1"/>
  <c r="F473" i="1" a="1"/>
  <c r="F473" i="1" s="1"/>
  <c r="F418" i="1" a="1"/>
  <c r="F418" i="1" s="1"/>
  <c r="F1276" i="1" a="1"/>
  <c r="F1276" i="1" s="1"/>
  <c r="F353" i="1" a="1"/>
  <c r="F353" i="1" s="1"/>
  <c r="F452" i="1" a="1"/>
  <c r="F452" i="1" s="1"/>
  <c r="F425" i="1" a="1"/>
  <c r="F425" i="1" s="1"/>
  <c r="F420" i="1" a="1"/>
  <c r="F420" i="1" s="1"/>
  <c r="G401" i="1" a="1"/>
  <c r="G401" i="1" s="1"/>
  <c r="F349" i="1" a="1"/>
  <c r="F349" i="1" s="1"/>
  <c r="F1282" i="1" a="1"/>
  <c r="F1282" i="1" s="1"/>
  <c r="G409" i="1" a="1"/>
  <c r="G409" i="1" s="1"/>
  <c r="F363" i="1" a="1"/>
  <c r="F363" i="1" s="1"/>
  <c r="F347" i="1" a="1"/>
  <c r="F347" i="1" s="1"/>
  <c r="F336" i="1" a="1"/>
  <c r="F336" i="1" s="1"/>
  <c r="F1278" i="1" a="1"/>
  <c r="F1278" i="1" s="1"/>
  <c r="F306" i="1" a="1"/>
  <c r="F306" i="1" s="1"/>
  <c r="G306" i="1" a="1"/>
  <c r="G306" i="1" s="1"/>
  <c r="F375" i="1" a="1"/>
  <c r="F375" i="1" s="1"/>
  <c r="F361" i="1" a="1"/>
  <c r="F361" i="1" s="1"/>
  <c r="F345" i="1" a="1"/>
  <c r="F345" i="1" s="1"/>
  <c r="F380" i="1" a="1"/>
  <c r="F380" i="1" s="1"/>
  <c r="F338" i="1" a="1"/>
  <c r="F338" i="1" s="1"/>
  <c r="F303" i="1" a="1"/>
  <c r="F303" i="1" s="1"/>
  <c r="G303" i="1" a="1"/>
  <c r="G303" i="1" s="1"/>
  <c r="F448" i="1" a="1"/>
  <c r="F448" i="1" s="1"/>
  <c r="F472" i="1" a="1"/>
  <c r="F472" i="1" s="1"/>
  <c r="G418" i="1" a="1"/>
  <c r="G418" i="1" s="1"/>
  <c r="G403" i="1" a="1"/>
  <c r="G403" i="1" s="1"/>
  <c r="F400" i="1" a="1"/>
  <c r="F400" i="1" s="1"/>
  <c r="G1276" i="1" a="1"/>
  <c r="G1276" i="1" s="1"/>
  <c r="F359" i="1" a="1"/>
  <c r="F359" i="1" s="1"/>
  <c r="F343" i="1" a="1"/>
  <c r="F343" i="1" s="1"/>
  <c r="F325" i="1" a="1"/>
  <c r="F325" i="1" s="1"/>
  <c r="G325" i="1" a="1"/>
  <c r="G325" i="1" s="1"/>
  <c r="F1673" i="1" a="1"/>
  <c r="F1673" i="1" s="1"/>
  <c r="G1673" i="1" a="1"/>
  <c r="G1673" i="1" s="1"/>
  <c r="F408" i="1" a="1"/>
  <c r="F408" i="1" s="1"/>
  <c r="F1284" i="1" a="1"/>
  <c r="F1284" i="1" s="1"/>
  <c r="F357" i="1" a="1"/>
  <c r="F357" i="1" s="1"/>
  <c r="F341" i="1" a="1"/>
  <c r="F341" i="1" s="1"/>
  <c r="F388" i="1" a="1"/>
  <c r="F388" i="1" s="1"/>
  <c r="F386" i="1" a="1"/>
  <c r="F386" i="1" s="1"/>
  <c r="F384" i="1" a="1"/>
  <c r="F384" i="1" s="1"/>
  <c r="F1384" i="1" a="1"/>
  <c r="F1384" i="1" s="1"/>
  <c r="G1384" i="1" a="1"/>
  <c r="G1384" i="1" s="1"/>
  <c r="F424" i="1" a="1"/>
  <c r="F424" i="1" s="1"/>
  <c r="F1280" i="1" a="1"/>
  <c r="F1280" i="1" s="1"/>
  <c r="F355" i="1" a="1"/>
  <c r="F355" i="1" s="1"/>
  <c r="F326" i="1" a="1"/>
  <c r="F326" i="1" s="1"/>
  <c r="F450" i="1" a="1"/>
  <c r="F450" i="1" s="1"/>
  <c r="F474" i="1" a="1"/>
  <c r="F474" i="1" s="1"/>
  <c r="G470" i="1" a="1"/>
  <c r="G470" i="1" s="1"/>
  <c r="G1282" i="1" a="1"/>
  <c r="G1282" i="1" s="1"/>
  <c r="F373" i="1" a="1"/>
  <c r="F373" i="1" s="1"/>
  <c r="F320" i="1" a="1"/>
  <c r="F320" i="1" s="1"/>
  <c r="G320" i="1" a="1"/>
  <c r="G320" i="1" s="1"/>
  <c r="F233" i="1" a="1"/>
  <c r="F233" i="1" s="1"/>
  <c r="F293" i="1" a="1"/>
  <c r="F293" i="1" s="1"/>
  <c r="G282" i="1" a="1"/>
  <c r="G282" i="1" s="1"/>
  <c r="F289" i="1" a="1"/>
  <c r="F289" i="1" s="1"/>
  <c r="G289" i="1" a="1"/>
  <c r="G289" i="1" s="1"/>
  <c r="F252" i="1" a="1"/>
  <c r="F252" i="1" s="1"/>
  <c r="G252" i="1" a="1"/>
  <c r="G252" i="1" s="1"/>
  <c r="F195" i="1" a="1"/>
  <c r="F195" i="1" s="1"/>
  <c r="G195" i="1" a="1"/>
  <c r="G195" i="1" s="1"/>
  <c r="G307" i="1" a="1"/>
  <c r="G307" i="1" s="1"/>
  <c r="M293" i="1"/>
  <c r="F304" i="1" a="1"/>
  <c r="F304" i="1" s="1"/>
  <c r="F287" i="1" a="1"/>
  <c r="F287" i="1" s="1"/>
  <c r="F283" i="1" a="1"/>
  <c r="F283" i="1" s="1"/>
  <c r="G283" i="1" a="1"/>
  <c r="G283" i="1" s="1"/>
  <c r="F307" i="1" a="1"/>
  <c r="F307" i="1" s="1"/>
  <c r="F305" i="1" a="1"/>
  <c r="F305" i="1" s="1"/>
  <c r="F238" i="1" a="1"/>
  <c r="F238" i="1" s="1"/>
  <c r="G238" i="1" a="1"/>
  <c r="G238" i="1" s="1"/>
  <c r="F187" i="1" a="1"/>
  <c r="F187" i="1" s="1"/>
  <c r="G187" i="1" a="1"/>
  <c r="G187" i="1" s="1"/>
  <c r="G1274" i="1" a="1"/>
  <c r="G1274" i="1" s="1"/>
  <c r="G300" i="1" a="1"/>
  <c r="G300" i="1" s="1"/>
  <c r="F294" i="1" a="1"/>
  <c r="F294" i="1" s="1"/>
  <c r="F282" i="1" a="1"/>
  <c r="F282" i="1" s="1"/>
  <c r="F1039" i="1" a="1"/>
  <c r="F1039" i="1" s="1"/>
  <c r="G1039" i="1" a="1"/>
  <c r="G1039" i="1" s="1"/>
  <c r="F1272" i="1" a="1"/>
  <c r="F1272" i="1" s="1"/>
  <c r="G297" i="1" a="1"/>
  <c r="G297" i="1" s="1"/>
  <c r="F295" i="1" a="1"/>
  <c r="F295" i="1" s="1"/>
  <c r="F281" i="1" a="1"/>
  <c r="F281" i="1" s="1"/>
  <c r="F279" i="1" a="1"/>
  <c r="F279" i="1" s="1"/>
  <c r="F1274" i="1" a="1"/>
  <c r="F1274" i="1" s="1"/>
  <c r="F300" i="1" a="1"/>
  <c r="F300" i="1" s="1"/>
  <c r="F274" i="1" a="1"/>
  <c r="F274" i="1" s="1"/>
  <c r="G339" i="1" a="1"/>
  <c r="G339" i="1" s="1"/>
  <c r="G337" i="1" a="1"/>
  <c r="G337" i="1" s="1"/>
  <c r="G335" i="1" a="1"/>
  <c r="G335" i="1" s="1"/>
  <c r="G331" i="1" a="1"/>
  <c r="G331" i="1" s="1"/>
  <c r="F301" i="1" a="1"/>
  <c r="F301" i="1" s="1"/>
  <c r="G287" i="1" a="1"/>
  <c r="G287" i="1" s="1"/>
  <c r="F1378" i="1" a="1"/>
  <c r="F1378" i="1" s="1"/>
  <c r="G1378" i="1" a="1"/>
  <c r="G1378" i="1" s="1"/>
  <c r="F378" i="1" a="1"/>
  <c r="F378" i="1" s="1"/>
  <c r="F376" i="1" a="1"/>
  <c r="F376" i="1" s="1"/>
  <c r="F374" i="1" a="1"/>
  <c r="F374" i="1" s="1"/>
  <c r="F372" i="1" a="1"/>
  <c r="F372" i="1" s="1"/>
  <c r="F370" i="1" a="1"/>
  <c r="F370" i="1" s="1"/>
  <c r="F368" i="1" a="1"/>
  <c r="F368" i="1" s="1"/>
  <c r="F366" i="1" a="1"/>
  <c r="F366" i="1" s="1"/>
  <c r="F1936" i="1" a="1"/>
  <c r="F1936" i="1" s="1"/>
  <c r="F1798" i="1" a="1"/>
  <c r="F1798" i="1" s="1"/>
  <c r="F1796" i="1" a="1"/>
  <c r="F1796" i="1" s="1"/>
  <c r="F364" i="1" a="1"/>
  <c r="F364" i="1" s="1"/>
  <c r="F362" i="1" a="1"/>
  <c r="F362" i="1" s="1"/>
  <c r="F360" i="1" a="1"/>
  <c r="F360" i="1" s="1"/>
  <c r="F358" i="1" a="1"/>
  <c r="F358" i="1" s="1"/>
  <c r="F356" i="1" a="1"/>
  <c r="F356" i="1" s="1"/>
  <c r="F354" i="1" a="1"/>
  <c r="F354" i="1" s="1"/>
  <c r="F352" i="1" a="1"/>
  <c r="F352" i="1" s="1"/>
  <c r="F350" i="1" a="1"/>
  <c r="F350" i="1" s="1"/>
  <c r="F348" i="1" a="1"/>
  <c r="F348" i="1" s="1"/>
  <c r="F346" i="1" a="1"/>
  <c r="F346" i="1" s="1"/>
  <c r="F344" i="1" a="1"/>
  <c r="F344" i="1" s="1"/>
  <c r="F342" i="1" a="1"/>
  <c r="F342" i="1" s="1"/>
  <c r="F340" i="1" a="1"/>
  <c r="F340" i="1" s="1"/>
  <c r="F387" i="1" a="1"/>
  <c r="F387" i="1" s="1"/>
  <c r="F385" i="1" a="1"/>
  <c r="F385" i="1" s="1"/>
  <c r="F339" i="1" a="1"/>
  <c r="F339" i="1" s="1"/>
  <c r="F337" i="1" a="1"/>
  <c r="F337" i="1" s="1"/>
  <c r="F335" i="1" a="1"/>
  <c r="F335" i="1" s="1"/>
  <c r="F331" i="1" a="1"/>
  <c r="F331" i="1" s="1"/>
  <c r="G308" i="1" a="1"/>
  <c r="G308" i="1" s="1"/>
  <c r="F286" i="1" a="1"/>
  <c r="F286" i="1" s="1"/>
  <c r="G302" i="1" a="1"/>
  <c r="G302" i="1" s="1"/>
  <c r="F296" i="1" a="1"/>
  <c r="F296" i="1" s="1"/>
  <c r="F318" i="1" a="1"/>
  <c r="F318" i="1" s="1"/>
  <c r="G318" i="1" a="1"/>
  <c r="G318" i="1" s="1"/>
  <c r="F1203" i="1" a="1"/>
  <c r="F1203" i="1" s="1"/>
  <c r="F288" i="1" a="1"/>
  <c r="F288" i="1" s="1"/>
  <c r="F1271" i="1" a="1"/>
  <c r="F1271" i="1" s="1"/>
  <c r="G1201" i="1" a="1"/>
  <c r="G1201" i="1" s="1"/>
  <c r="G196" i="1" a="1"/>
  <c r="G196" i="1" s="1"/>
  <c r="F196" i="1" a="1"/>
  <c r="F196" i="1" s="1"/>
  <c r="F243" i="1" a="1"/>
  <c r="F243" i="1" s="1"/>
  <c r="F251" i="1" a="1"/>
  <c r="F251" i="1" s="1"/>
  <c r="M162" i="1"/>
  <c r="F162" i="1" a="1"/>
  <c r="F162" i="1" s="1"/>
  <c r="G162" i="1" a="1"/>
  <c r="G162" i="1" s="1"/>
  <c r="G911" i="1" a="1"/>
  <c r="G911" i="1" s="1"/>
  <c r="G200" i="1" a="1"/>
  <c r="G200" i="1" s="1"/>
  <c r="F200" i="1" a="1"/>
  <c r="F200" i="1" s="1"/>
  <c r="F248" i="1" a="1"/>
  <c r="F248" i="1" s="1"/>
  <c r="F258" i="1" a="1"/>
  <c r="F258" i="1" s="1"/>
  <c r="F239" i="1" a="1"/>
  <c r="F239" i="1" s="1"/>
  <c r="F1201" i="1" a="1"/>
  <c r="F1201" i="1" s="1"/>
  <c r="F222" i="1" a="1"/>
  <c r="F222" i="1" s="1"/>
  <c r="F220" i="1" a="1"/>
  <c r="F220" i="1" s="1"/>
  <c r="F210" i="1" a="1"/>
  <c r="F210" i="1" s="1"/>
  <c r="G905" i="1" a="1"/>
  <c r="G905" i="1" s="1"/>
  <c r="F905" i="1" a="1"/>
  <c r="F905" i="1" s="1"/>
  <c r="G232" i="1" a="1"/>
  <c r="G232" i="1" s="1"/>
  <c r="G1203" i="1" a="1"/>
  <c r="G1203" i="1" s="1"/>
  <c r="F185" i="1" a="1"/>
  <c r="F185" i="1" s="1"/>
  <c r="G185" i="1" a="1"/>
  <c r="G185" i="1" s="1"/>
  <c r="F1382" i="1" a="1"/>
  <c r="F1382" i="1" s="1"/>
  <c r="F235" i="1" a="1"/>
  <c r="F235" i="1" s="1"/>
  <c r="G288" i="1" a="1"/>
  <c r="G288" i="1" s="1"/>
  <c r="F284" i="1" a="1"/>
  <c r="F284" i="1" s="1"/>
  <c r="G278" i="1" a="1"/>
  <c r="G278" i="1" s="1"/>
  <c r="F1376" i="1" a="1"/>
  <c r="F1376" i="1" s="1"/>
  <c r="G1271" i="1" a="1"/>
  <c r="G1271" i="1" s="1"/>
  <c r="G192" i="1" a="1"/>
  <c r="G192" i="1" s="1"/>
  <c r="F192" i="1" a="1"/>
  <c r="F192" i="1" s="1"/>
  <c r="F276" i="1" a="1"/>
  <c r="F276" i="1" s="1"/>
  <c r="F254" i="1" a="1"/>
  <c r="F254" i="1" s="1"/>
  <c r="G244" i="1" a="1"/>
  <c r="G244" i="1" s="1"/>
  <c r="F241" i="1" a="1"/>
  <c r="F241" i="1" s="1"/>
  <c r="G228" i="1" a="1"/>
  <c r="G228" i="1" s="1"/>
  <c r="F249" i="1" a="1"/>
  <c r="F249" i="1" s="1"/>
  <c r="F209" i="1" a="1"/>
  <c r="F209" i="1" s="1"/>
  <c r="G209" i="1" a="1"/>
  <c r="G209" i="1" s="1"/>
  <c r="G799" i="1" a="1"/>
  <c r="G799" i="1" s="1"/>
  <c r="F799" i="1" a="1"/>
  <c r="F799" i="1" s="1"/>
  <c r="F316" i="1" a="1"/>
  <c r="F316" i="1" s="1"/>
  <c r="F205" i="1" a="1"/>
  <c r="F205" i="1" s="1"/>
  <c r="F802" i="1" a="1"/>
  <c r="F802" i="1" s="1"/>
  <c r="G159" i="1" a="1"/>
  <c r="G159" i="1" s="1"/>
  <c r="G204" i="1" a="1"/>
  <c r="G204" i="1" s="1"/>
  <c r="F204" i="1" a="1"/>
  <c r="F204" i="1" s="1"/>
  <c r="G801" i="1" a="1"/>
  <c r="G801" i="1" s="1"/>
  <c r="F801" i="1" a="1"/>
  <c r="F801" i="1" s="1"/>
  <c r="F180" i="1" a="1"/>
  <c r="F180" i="1" s="1"/>
  <c r="G141" i="1" a="1"/>
  <c r="G141" i="1" s="1"/>
  <c r="F141" i="1" a="1"/>
  <c r="F141" i="1" s="1"/>
  <c r="F191" i="1" a="1"/>
  <c r="F191" i="1" s="1"/>
  <c r="F199" i="1" a="1"/>
  <c r="F199" i="1" s="1"/>
  <c r="F683" i="1" a="1"/>
  <c r="F683" i="1" s="1"/>
  <c r="G683" i="1" a="1"/>
  <c r="G683" i="1" s="1"/>
  <c r="G186" i="1" a="1"/>
  <c r="G186" i="1" s="1"/>
  <c r="F186" i="1" a="1"/>
  <c r="F186" i="1" s="1"/>
  <c r="F800" i="1" a="1"/>
  <c r="F800" i="1" s="1"/>
  <c r="G182" i="1" a="1"/>
  <c r="G182" i="1" s="1"/>
  <c r="G190" i="1" a="1"/>
  <c r="G190" i="1" s="1"/>
  <c r="F190" i="1" a="1"/>
  <c r="F190" i="1" s="1"/>
  <c r="F203" i="1" a="1"/>
  <c r="F203" i="1" s="1"/>
  <c r="G198" i="1" a="1"/>
  <c r="G198" i="1" s="1"/>
  <c r="F198" i="1" a="1"/>
  <c r="F198" i="1" s="1"/>
  <c r="F798" i="1" a="1"/>
  <c r="F798" i="1" s="1"/>
  <c r="F197" i="1" a="1"/>
  <c r="F197" i="1" s="1"/>
  <c r="F181" i="1" a="1"/>
  <c r="F181" i="1" s="1"/>
  <c r="F593" i="1" a="1"/>
  <c r="F593" i="1" s="1"/>
  <c r="G205" i="1" a="1"/>
  <c r="G205" i="1" s="1"/>
  <c r="G202" i="1" a="1"/>
  <c r="G202" i="1" s="1"/>
  <c r="F202" i="1" a="1"/>
  <c r="F202" i="1" s="1"/>
  <c r="F906" i="1" a="1"/>
  <c r="F906" i="1" s="1"/>
  <c r="G802" i="1" a="1"/>
  <c r="G802" i="1" s="1"/>
  <c r="F687" i="1" a="1"/>
  <c r="F687" i="1" s="1"/>
  <c r="G1119" i="1" a="1"/>
  <c r="G1119" i="1" s="1"/>
  <c r="F1119" i="1" a="1"/>
  <c r="F1119" i="1" s="1"/>
  <c r="F189" i="1" a="1"/>
  <c r="F189" i="1" s="1"/>
  <c r="G166" i="1" a="1"/>
  <c r="G166" i="1" s="1"/>
  <c r="F159" i="1" a="1"/>
  <c r="F159" i="1" s="1"/>
  <c r="F149" i="1" a="1"/>
  <c r="F149" i="1" s="1"/>
  <c r="G149" i="1" a="1"/>
  <c r="G149" i="1" s="1"/>
  <c r="G910" i="1" a="1"/>
  <c r="G910" i="1" s="1"/>
  <c r="G908" i="1" a="1"/>
  <c r="G908" i="1" s="1"/>
  <c r="G223" i="1" a="1"/>
  <c r="G223" i="1" s="1"/>
  <c r="G221" i="1" a="1"/>
  <c r="G221" i="1" s="1"/>
  <c r="G219" i="1" a="1"/>
  <c r="G219" i="1" s="1"/>
  <c r="F193" i="1" a="1"/>
  <c r="F193" i="1" s="1"/>
  <c r="G184" i="1" a="1"/>
  <c r="G184" i="1" s="1"/>
  <c r="F184" i="1" a="1"/>
  <c r="F184" i="1" s="1"/>
  <c r="M798" i="1"/>
  <c r="F1037" i="1" a="1"/>
  <c r="F1037" i="1" s="1"/>
  <c r="F910" i="1" a="1"/>
  <c r="F910" i="1" s="1"/>
  <c r="F908" i="1" a="1"/>
  <c r="F908" i="1" s="1"/>
  <c r="F223" i="1" a="1"/>
  <c r="F223" i="1" s="1"/>
  <c r="F221" i="1" a="1"/>
  <c r="F221" i="1" s="1"/>
  <c r="F219" i="1" a="1"/>
  <c r="F219" i="1" s="1"/>
  <c r="F207" i="1" a="1"/>
  <c r="F207" i="1" s="1"/>
  <c r="F1269" i="1" a="1"/>
  <c r="F1269" i="1" s="1"/>
  <c r="G191" i="1" a="1"/>
  <c r="G191" i="1" s="1"/>
  <c r="G188" i="1" a="1"/>
  <c r="G188" i="1" s="1"/>
  <c r="F188" i="1" a="1"/>
  <c r="F188" i="1" s="1"/>
  <c r="F201" i="1" a="1"/>
  <c r="F201" i="1" s="1"/>
  <c r="G199" i="1" a="1"/>
  <c r="G199" i="1" s="1"/>
  <c r="G165" i="1" a="1"/>
  <c r="G165" i="1" s="1"/>
  <c r="M594" i="1"/>
  <c r="F594" i="1" a="1"/>
  <c r="F594" i="1" s="1"/>
  <c r="F165" i="1" a="1"/>
  <c r="F165" i="1" s="1"/>
  <c r="F163" i="1" a="1"/>
  <c r="F163" i="1" s="1"/>
  <c r="F158" i="1" a="1"/>
  <c r="F158" i="1" s="1"/>
  <c r="F157" i="1" a="1"/>
  <c r="F157" i="1" s="1"/>
  <c r="F120" i="1" a="1"/>
  <c r="F120" i="1" s="1"/>
  <c r="G120" i="1" a="1"/>
  <c r="G120" i="1" s="1"/>
  <c r="F113" i="1" a="1"/>
  <c r="F113" i="1" s="1"/>
  <c r="F590" i="1" a="1"/>
  <c r="F590" i="1" s="1"/>
  <c r="F1391" i="1" a="1"/>
  <c r="F1391" i="1" s="1"/>
  <c r="G116" i="1" a="1"/>
  <c r="G116" i="1" s="1"/>
  <c r="F110" i="1" a="1"/>
  <c r="F110" i="1" s="1"/>
  <c r="F592" i="1" a="1"/>
  <c r="F592" i="1" s="1"/>
  <c r="F1389" i="1" a="1"/>
  <c r="F1389" i="1" s="1"/>
  <c r="G1389" i="1" a="1"/>
  <c r="G1389" i="1" s="1"/>
  <c r="F124" i="1" a="1"/>
  <c r="F124" i="1" s="1"/>
  <c r="F70" i="1" a="1"/>
  <c r="F70" i="1" s="1"/>
  <c r="G70" i="1" a="1"/>
  <c r="G70" i="1" s="1"/>
  <c r="F126" i="1" a="1"/>
  <c r="F126" i="1" s="1"/>
  <c r="G126" i="1" a="1"/>
  <c r="G126" i="1" s="1"/>
  <c r="G122" i="1" a="1"/>
  <c r="G122" i="1" s="1"/>
  <c r="F118" i="1" a="1"/>
  <c r="F118" i="1" s="1"/>
  <c r="F1210" i="1" a="1"/>
  <c r="F1210" i="1" s="1"/>
  <c r="F680" i="1" a="1"/>
  <c r="F680" i="1" s="1"/>
  <c r="G680" i="1" a="1"/>
  <c r="G680" i="1" s="1"/>
  <c r="F151" i="1" a="1"/>
  <c r="F151" i="1" s="1"/>
  <c r="G151" i="1" a="1"/>
  <c r="G151" i="1" s="1"/>
  <c r="F684" i="1" a="1"/>
  <c r="F684" i="1" s="1"/>
  <c r="G1391" i="1" a="1"/>
  <c r="G1391" i="1" s="1"/>
  <c r="G113" i="1" a="1"/>
  <c r="G113" i="1" s="1"/>
  <c r="F106" i="1" a="1"/>
  <c r="F106" i="1" s="1"/>
  <c r="M413" i="1"/>
  <c r="F413" i="1" a="1"/>
  <c r="F413" i="1" s="1"/>
  <c r="G413" i="1" a="1"/>
  <c r="G413" i="1" s="1"/>
  <c r="F105" i="1" a="1"/>
  <c r="F105" i="1" s="1"/>
  <c r="G105" i="1" a="1"/>
  <c r="G105" i="1" s="1"/>
  <c r="F91" i="1" a="1"/>
  <c r="F91" i="1" s="1"/>
  <c r="F119" i="1" a="1"/>
  <c r="F119" i="1" s="1"/>
  <c r="F115" i="1" a="1"/>
  <c r="F115" i="1" s="1"/>
  <c r="G115" i="1" a="1"/>
  <c r="G115" i="1" s="1"/>
  <c r="F591" i="1" a="1"/>
  <c r="F591" i="1" s="1"/>
  <c r="F1390" i="1" a="1"/>
  <c r="F1390" i="1" s="1"/>
  <c r="F86" i="1" a="1"/>
  <c r="F86" i="1" s="1"/>
  <c r="F67" i="1" a="1"/>
  <c r="F67" i="1" s="1"/>
  <c r="G67" i="1" a="1"/>
  <c r="G67" i="1" s="1"/>
  <c r="F1120" i="1" a="1"/>
  <c r="F1120" i="1" s="1"/>
  <c r="G107" i="1" a="1"/>
  <c r="G107" i="1" s="1"/>
  <c r="G1927" i="1" a="1"/>
  <c r="G1927" i="1" s="1"/>
  <c r="F123" i="1" a="1"/>
  <c r="F123" i="1" s="1"/>
  <c r="G109" i="1" a="1"/>
  <c r="G109" i="1" s="1"/>
  <c r="G129" i="1" a="1"/>
  <c r="G129" i="1" s="1"/>
  <c r="F68" i="1" a="1"/>
  <c r="F68" i="1" s="1"/>
  <c r="G68" i="1" a="1"/>
  <c r="G68" i="1" s="1"/>
  <c r="F125" i="1" a="1"/>
  <c r="F125" i="1" s="1"/>
  <c r="G124" i="1" a="1"/>
  <c r="G124" i="1" s="1"/>
  <c r="F117" i="1" a="1"/>
  <c r="F117" i="1" s="1"/>
  <c r="G117" i="1" a="1"/>
  <c r="G117" i="1" s="1"/>
  <c r="G111" i="1" a="1"/>
  <c r="G111" i="1" s="1"/>
  <c r="G91" i="1" a="1"/>
  <c r="G91" i="1" s="1"/>
  <c r="F334" i="1" a="1"/>
  <c r="F334" i="1" s="1"/>
  <c r="F81" i="1" a="1"/>
  <c r="F81" i="1" s="1"/>
  <c r="F79" i="1" a="1"/>
  <c r="F79" i="1" s="1"/>
  <c r="F142" i="1" a="1"/>
  <c r="F142" i="1" s="1"/>
  <c r="F111" i="1" a="1"/>
  <c r="F111" i="1" s="1"/>
  <c r="F89" i="1" a="1"/>
  <c r="F89" i="1" s="1"/>
  <c r="G89" i="1" a="1"/>
  <c r="G89" i="1" s="1"/>
  <c r="F78" i="1" a="1"/>
  <c r="F78" i="1" s="1"/>
  <c r="G78" i="1" a="1"/>
  <c r="G78" i="1" s="1"/>
  <c r="G103" i="1" a="1"/>
  <c r="G103" i="1" s="1"/>
  <c r="G99" i="1" a="1"/>
  <c r="G99" i="1" s="1"/>
  <c r="F85" i="1" a="1"/>
  <c r="F85" i="1" s="1"/>
  <c r="G85" i="1" a="1"/>
  <c r="G85" i="1" s="1"/>
  <c r="F25" i="1" a="1"/>
  <c r="F25" i="1" s="1"/>
  <c r="G25" i="1" a="1"/>
  <c r="G25" i="1" s="1"/>
  <c r="F87" i="1" a="1"/>
  <c r="F87" i="1" s="1"/>
  <c r="G87" i="1" a="1"/>
  <c r="G87" i="1" s="1"/>
  <c r="M73" i="1"/>
  <c r="G65" i="1" a="1"/>
  <c r="G65" i="1" s="1"/>
  <c r="F63" i="1" a="1"/>
  <c r="F63" i="1" s="1"/>
  <c r="F77" i="1" a="1"/>
  <c r="F77" i="1" s="1"/>
  <c r="F26" i="1" a="1"/>
  <c r="F26" i="1" s="1"/>
  <c r="G26" i="1" a="1"/>
  <c r="G26" i="1" s="1"/>
  <c r="F82" i="1" a="1"/>
  <c r="F82" i="1" s="1"/>
  <c r="F45" i="1" a="1"/>
  <c r="F45" i="1" s="1"/>
  <c r="G45" i="1" a="1"/>
  <c r="G45" i="1" s="1"/>
  <c r="F84" i="1" a="1"/>
  <c r="F84" i="1" s="1"/>
  <c r="F75" i="1" a="1"/>
  <c r="F75" i="1" s="1"/>
  <c r="G75" i="1" a="1"/>
  <c r="G75" i="1" s="1"/>
  <c r="F268" i="1" a="1"/>
  <c r="F268" i="1" s="1"/>
  <c r="G268" i="1" a="1"/>
  <c r="G268" i="1" s="1"/>
  <c r="F27" i="1" a="1"/>
  <c r="F27" i="1" s="1"/>
  <c r="G27" i="1" a="1"/>
  <c r="G27" i="1" s="1"/>
  <c r="G73" i="1" a="1"/>
  <c r="G73" i="1" s="1"/>
  <c r="F83" i="1" a="1"/>
  <c r="F83" i="1" s="1"/>
  <c r="G83" i="1" a="1"/>
  <c r="G83" i="1" s="1"/>
  <c r="F17" i="1" a="1"/>
  <c r="F17" i="1" s="1"/>
  <c r="G17" i="1" a="1"/>
  <c r="G17" i="1" s="1"/>
  <c r="G267" i="1" a="1"/>
  <c r="G267" i="1" s="1"/>
  <c r="F24" i="1" a="1"/>
  <c r="F24" i="1" s="1"/>
  <c r="G24" i="1" a="1"/>
  <c r="G24" i="1" s="1"/>
  <c r="F40" i="1" a="1"/>
  <c r="F40" i="1" s="1"/>
  <c r="G40" i="1" a="1"/>
  <c r="G40" i="1" s="1"/>
  <c r="M72" i="1"/>
  <c r="F59" i="1" a="1"/>
  <c r="F59" i="1" s="1"/>
  <c r="G332" i="1" a="1"/>
  <c r="G332" i="1" s="1"/>
  <c r="F58" i="1" a="1"/>
  <c r="F58" i="1" s="1"/>
  <c r="G58" i="1" a="1"/>
  <c r="G58" i="1" s="1"/>
  <c r="F57" i="1" a="1"/>
  <c r="F57" i="1" s="1"/>
  <c r="F48" i="1" a="1"/>
  <c r="F48" i="1" s="1"/>
  <c r="G48" i="1" a="1"/>
  <c r="G48" i="1" s="1"/>
  <c r="F225" i="1" a="1"/>
  <c r="F225" i="1" s="1"/>
  <c r="G225" i="1" a="1"/>
  <c r="G225" i="1" s="1"/>
  <c r="M225" i="1"/>
  <c r="F76" i="1" a="1"/>
  <c r="F76" i="1" s="1"/>
  <c r="M74" i="1"/>
  <c r="G266" i="1" a="1"/>
  <c r="G266" i="1" s="1"/>
  <c r="F66" i="1" a="1"/>
  <c r="F66" i="1" s="1"/>
  <c r="F21" i="1" a="1"/>
  <c r="F21" i="1" s="1"/>
  <c r="F153" i="1" a="1"/>
  <c r="F153" i="1" s="1"/>
  <c r="G153" i="1" a="1"/>
  <c r="G153" i="1" s="1"/>
  <c r="F100" i="1" a="1"/>
  <c r="F100" i="1" s="1"/>
  <c r="F271" i="1" a="1"/>
  <c r="F271" i="1" s="1"/>
  <c r="F9" i="1" a="1"/>
  <c r="F9" i="1" s="1"/>
  <c r="G9" i="1" a="1"/>
  <c r="G9" i="1" s="1"/>
  <c r="M9" i="1"/>
  <c r="F32" i="1" a="1"/>
  <c r="F32" i="1" s="1"/>
  <c r="G32" i="1" a="1"/>
  <c r="G32" i="1" s="1"/>
  <c r="F80" i="1" a="1"/>
  <c r="F80" i="1" s="1"/>
  <c r="F101" i="1" a="1"/>
  <c r="F101" i="1" s="1"/>
  <c r="G101" i="1" a="1"/>
  <c r="G101" i="1" s="1"/>
  <c r="F13" i="1" a="1"/>
  <c r="F13" i="1" s="1"/>
  <c r="F36" i="1" a="1"/>
  <c r="F36" i="1" s="1"/>
  <c r="F30" i="1" a="1"/>
  <c r="F30" i="1" s="1"/>
  <c r="F11" i="1" a="1"/>
  <c r="F11" i="1" s="1"/>
  <c r="F227" i="1" a="1"/>
  <c r="F227" i="1" s="1"/>
  <c r="F34" i="1" a="1"/>
  <c r="F34" i="1" s="1"/>
  <c r="F47" i="1" a="1"/>
  <c r="F47" i="1" s="1"/>
  <c r="F23" i="1" a="1"/>
  <c r="F23" i="1" s="1"/>
  <c r="F7" i="1" a="1"/>
  <c r="F7" i="1" s="1"/>
  <c r="F61" i="1" a="1"/>
  <c r="F61" i="1" s="1"/>
  <c r="F46" i="1" a="1"/>
  <c r="F46" i="1" s="1"/>
  <c r="G46" i="1" a="1"/>
  <c r="G46" i="1" s="1"/>
  <c r="F44" i="1" a="1"/>
  <c r="F44" i="1" s="1"/>
  <c r="F19" i="1" a="1"/>
  <c r="F19" i="1" s="1"/>
  <c r="F42" i="1" a="1"/>
  <c r="F42" i="1" s="1"/>
  <c r="M60" i="1"/>
  <c r="F60" i="1" a="1"/>
  <c r="F60" i="1" s="1"/>
  <c r="G60" i="1" a="1"/>
  <c r="G60" i="1" s="1"/>
  <c r="F28" i="1" a="1"/>
  <c r="F28" i="1" s="1"/>
  <c r="G28" i="1" a="1"/>
  <c r="G28" i="1" s="1"/>
  <c r="G13" i="1" a="1"/>
  <c r="G13" i="1" s="1"/>
  <c r="G36" i="1" a="1"/>
  <c r="G36" i="1" s="1"/>
  <c r="G30" i="1" a="1"/>
  <c r="G30" i="1" s="1"/>
  <c r="F15" i="1" a="1"/>
  <c r="F15" i="1" s="1"/>
  <c r="F38" i="1" a="1"/>
  <c r="F38" i="1" s="1"/>
  <c r="F5" i="1" a="1"/>
  <c r="F5" i="1" s="1"/>
  <c r="G22" i="1" a="1"/>
  <c r="G22" i="1" s="1"/>
  <c r="G20" i="1" a="1"/>
  <c r="G20" i="1" s="1"/>
  <c r="G18" i="1" a="1"/>
  <c r="G18" i="1" s="1"/>
  <c r="G16" i="1" a="1"/>
  <c r="G16" i="1" s="1"/>
  <c r="G14" i="1" a="1"/>
  <c r="G14" i="1" s="1"/>
  <c r="G12" i="1" a="1"/>
  <c r="G12" i="1" s="1"/>
  <c r="G10" i="1" a="1"/>
  <c r="G10" i="1" s="1"/>
  <c r="G8" i="1" a="1"/>
  <c r="G8" i="1" s="1"/>
  <c r="G6" i="1" a="1"/>
  <c r="G6" i="1" s="1"/>
  <c r="G43" i="1" a="1"/>
  <c r="G43" i="1" s="1"/>
  <c r="G41" i="1" a="1"/>
  <c r="G41" i="1" s="1"/>
  <c r="G39" i="1" a="1"/>
  <c r="G39" i="1" s="1"/>
  <c r="G37" i="1" a="1"/>
  <c r="G37" i="1" s="1"/>
  <c r="G35" i="1" a="1"/>
  <c r="G35" i="1" s="1"/>
  <c r="G226" i="1" a="1"/>
  <c r="G226" i="1" s="1"/>
  <c r="G224" i="1" a="1"/>
  <c r="G224" i="1" s="1"/>
  <c r="G152" i="1" a="1"/>
  <c r="G152" i="1" s="1"/>
  <c r="G62" i="1" a="1"/>
  <c r="G62" i="1" s="1"/>
  <c r="G33" i="1" a="1"/>
  <c r="G33" i="1" s="1"/>
  <c r="G31" i="1" a="1"/>
  <c r="G31" i="1" s="1"/>
  <c r="G29" i="1" a="1"/>
  <c r="G29" i="1" s="1"/>
  <c r="F22" i="1" a="1"/>
  <c r="F22" i="1" s="1"/>
  <c r="F20" i="1" a="1"/>
  <c r="F20" i="1" s="1"/>
  <c r="F18" i="1" a="1"/>
  <c r="F18" i="1" s="1"/>
  <c r="F16" i="1" a="1"/>
  <c r="F16" i="1" s="1"/>
  <c r="F14" i="1" a="1"/>
  <c r="F14" i="1" s="1"/>
  <c r="F12" i="1" a="1"/>
  <c r="F12" i="1" s="1"/>
  <c r="F10" i="1" a="1"/>
  <c r="F10" i="1" s="1"/>
  <c r="F8" i="1" a="1"/>
  <c r="F8" i="1" s="1"/>
  <c r="F6" i="1" a="1"/>
  <c r="F6" i="1" s="1"/>
  <c r="F43" i="1" a="1"/>
  <c r="F43" i="1" s="1"/>
  <c r="F41" i="1" a="1"/>
  <c r="F41" i="1" s="1"/>
  <c r="F39" i="1" a="1"/>
  <c r="F39" i="1" s="1"/>
  <c r="F37" i="1" a="1"/>
  <c r="F37" i="1" s="1"/>
  <c r="F35" i="1" a="1"/>
  <c r="F35" i="1" s="1"/>
  <c r="F226" i="1" a="1"/>
  <c r="F226" i="1" s="1"/>
  <c r="F224" i="1" a="1"/>
  <c r="F224" i="1" s="1"/>
  <c r="F152" i="1" a="1"/>
  <c r="F152" i="1" s="1"/>
  <c r="F62" i="1" a="1"/>
  <c r="F62" i="1" s="1"/>
  <c r="F33" i="1" a="1"/>
  <c r="F33" i="1" s="1"/>
  <c r="F31" i="1" a="1"/>
  <c r="F31" i="1" s="1"/>
  <c r="F29" i="1" a="1"/>
  <c r="F29" i="1" s="1"/>
  <c r="G28" i="4"/>
  <c r="A93" i="5"/>
  <c r="A92" i="5"/>
  <c r="A91" i="5"/>
  <c r="A90" i="5"/>
  <c r="M2" i="1"/>
  <c r="M2642" i="1" s="1"/>
  <c r="G27" i="4"/>
  <c r="A89" i="5"/>
  <c r="A88" i="5"/>
  <c r="A87" i="5"/>
  <c r="A86" i="5"/>
  <c r="G26" i="4"/>
  <c r="A82" i="5"/>
  <c r="A83" i="5"/>
  <c r="A84" i="5"/>
  <c r="A85" i="5"/>
  <c r="M1436" i="1" l="1"/>
  <c r="M271" i="1"/>
  <c r="M117" i="1"/>
  <c r="M67" i="1"/>
  <c r="M316" i="1"/>
  <c r="M304" i="1"/>
  <c r="M1278" i="1"/>
  <c r="M476" i="1"/>
  <c r="M741" i="1"/>
  <c r="M726" i="1"/>
  <c r="M752" i="1"/>
  <c r="M179" i="1"/>
  <c r="M2282" i="1"/>
  <c r="M61" i="1"/>
  <c r="M762" i="1"/>
  <c r="M1388" i="1"/>
  <c r="M79" i="1"/>
  <c r="M121" i="1"/>
  <c r="M111" i="1"/>
  <c r="M105" i="1"/>
  <c r="M1203" i="1"/>
  <c r="M609" i="1"/>
  <c r="M542" i="1"/>
  <c r="M597" i="1"/>
  <c r="M857" i="1"/>
  <c r="M930" i="1"/>
  <c r="M148" i="1"/>
  <c r="M290" i="1"/>
  <c r="M1899" i="1"/>
  <c r="M2616" i="1"/>
  <c r="M45" i="1"/>
  <c r="M58" i="1"/>
  <c r="M40" i="1"/>
  <c r="M17" i="1"/>
  <c r="M78" i="1"/>
  <c r="M86" i="1"/>
  <c r="M115" i="1"/>
  <c r="M126" i="1"/>
  <c r="M799" i="1"/>
  <c r="M610" i="1"/>
  <c r="M927" i="1"/>
  <c r="M216" i="1"/>
  <c r="M140" i="1"/>
  <c r="M158" i="1"/>
  <c r="M165" i="1"/>
  <c r="M549" i="1"/>
  <c r="M644" i="1"/>
  <c r="M707" i="1"/>
  <c r="M921" i="1"/>
  <c r="M1094" i="1"/>
  <c r="M100" i="1"/>
  <c r="M801" i="1"/>
  <c r="M281" i="1"/>
  <c r="M438" i="1"/>
  <c r="M611" i="1"/>
  <c r="M1238" i="1"/>
  <c r="M849" i="1"/>
  <c r="M702" i="1"/>
  <c r="M68" i="1"/>
  <c r="M70" i="1"/>
  <c r="M800" i="1"/>
  <c r="M164" i="1"/>
  <c r="M283" i="1"/>
  <c r="M1518" i="1"/>
  <c r="M932" i="1"/>
  <c r="M1589" i="1"/>
  <c r="M101" i="1"/>
  <c r="M21" i="1"/>
  <c r="M27" i="1"/>
  <c r="M75" i="1"/>
  <c r="M89" i="1"/>
  <c r="M209" i="1"/>
  <c r="M475" i="1"/>
  <c r="M673" i="1"/>
  <c r="M912" i="1"/>
  <c r="M1463" i="1"/>
  <c r="M2230" i="1"/>
  <c r="M139" i="1"/>
  <c r="M391" i="1"/>
  <c r="M2515" i="1"/>
  <c r="M44" i="1"/>
  <c r="M77" i="1"/>
  <c r="M460" i="1"/>
  <c r="M480" i="1"/>
  <c r="M1118" i="1"/>
  <c r="M1439" i="1"/>
  <c r="M116" i="1"/>
  <c r="M289" i="1"/>
  <c r="M1276" i="1"/>
  <c r="M524" i="1"/>
  <c r="M961" i="1"/>
  <c r="M747" i="1"/>
  <c r="M1989" i="1"/>
  <c r="M1117" i="1"/>
  <c r="M1055" i="1"/>
  <c r="M212" i="1"/>
  <c r="M1026" i="1"/>
  <c r="M23" i="1"/>
  <c r="M1645" i="1"/>
  <c r="M85" i="1"/>
  <c r="M198" i="1"/>
  <c r="M1395" i="1"/>
  <c r="M616" i="1"/>
  <c r="M624" i="1"/>
  <c r="M819" i="1"/>
  <c r="M951" i="1"/>
  <c r="M937" i="1"/>
  <c r="M1174" i="1"/>
  <c r="M1206" i="1"/>
  <c r="M1474" i="1"/>
  <c r="M1785" i="1"/>
  <c r="M2325" i="1"/>
  <c r="M278" i="1"/>
  <c r="M445" i="1"/>
  <c r="M1004" i="1"/>
  <c r="M141" i="1"/>
  <c r="M252" i="1"/>
  <c r="M709" i="1"/>
  <c r="M1249" i="1"/>
  <c r="M425" i="1"/>
  <c r="M47" i="1"/>
  <c r="M57" i="1"/>
  <c r="M127" i="1"/>
  <c r="M1389" i="1"/>
  <c r="M159" i="1"/>
  <c r="M208" i="1"/>
  <c r="M228" i="1"/>
  <c r="M326" i="1"/>
  <c r="M405" i="1"/>
  <c r="M821" i="1"/>
  <c r="M956" i="1"/>
  <c r="M314" i="1"/>
  <c r="M1046" i="1"/>
  <c r="M2222" i="1"/>
  <c r="M323" i="1"/>
  <c r="M396" i="1"/>
  <c r="M1753" i="1"/>
  <c r="M46" i="1"/>
  <c r="M32" i="1"/>
  <c r="M107" i="1"/>
  <c r="M626" i="1"/>
  <c r="M556" i="1"/>
  <c r="M637" i="1"/>
  <c r="M787" i="1"/>
  <c r="M651" i="1"/>
  <c r="M965" i="1"/>
  <c r="M966" i="1"/>
  <c r="M1369" i="1"/>
  <c r="M1346" i="1"/>
  <c r="M1455" i="1"/>
  <c r="M30" i="1"/>
  <c r="M19" i="1"/>
  <c r="M219" i="1"/>
  <c r="M412" i="1"/>
  <c r="M128" i="1"/>
  <c r="M143" i="1"/>
  <c r="M69" i="1"/>
  <c r="M90" i="1"/>
  <c r="M1927" i="1"/>
  <c r="M591" i="1"/>
  <c r="M142" i="1"/>
  <c r="M193" i="1"/>
  <c r="M210" i="1"/>
  <c r="M908" i="1"/>
  <c r="M112" i="1"/>
  <c r="M686" i="1"/>
  <c r="M201" i="1"/>
  <c r="M189" i="1"/>
  <c r="M249" i="1"/>
  <c r="M64" i="1"/>
  <c r="M1390" i="1"/>
  <c r="M333" i="1"/>
  <c r="M71" i="1"/>
  <c r="M81" i="1"/>
  <c r="M102" i="1"/>
  <c r="M163" i="1"/>
  <c r="M38" i="1"/>
  <c r="M66" i="1"/>
  <c r="M592" i="1"/>
  <c r="M248" i="1"/>
  <c r="M245" i="1"/>
  <c r="M342" i="1"/>
  <c r="M368" i="1"/>
  <c r="M381" i="1"/>
  <c r="M76" i="1"/>
  <c r="M1270" i="1"/>
  <c r="M1376" i="1"/>
  <c r="M1377" i="1"/>
  <c r="M1382" i="1"/>
  <c r="M1375" i="1"/>
  <c r="M235" i="1"/>
  <c r="M1040" i="1"/>
  <c r="M239" i="1"/>
  <c r="M130" i="1"/>
  <c r="M253" i="1"/>
  <c r="M13" i="1"/>
  <c r="M59" i="1"/>
  <c r="M157" i="1"/>
  <c r="M1385" i="1"/>
  <c r="M272" i="1"/>
  <c r="M110" i="1"/>
  <c r="M1121" i="1"/>
  <c r="M250" i="1"/>
  <c r="M234" i="1"/>
  <c r="M288" i="1"/>
  <c r="M344" i="1"/>
  <c r="M332" i="1"/>
  <c r="M125" i="1"/>
  <c r="M257" i="1"/>
  <c r="M279" i="1"/>
  <c r="M363" i="1"/>
  <c r="M114" i="1"/>
  <c r="M361" i="1"/>
  <c r="M365" i="1"/>
  <c r="M374" i="1"/>
  <c r="M369" i="1"/>
  <c r="M404" i="1"/>
  <c r="M502" i="1"/>
  <c r="M907" i="1"/>
  <c r="M241" i="1"/>
  <c r="M275" i="1"/>
  <c r="M295" i="1"/>
  <c r="M1272" i="1"/>
  <c r="M341" i="1"/>
  <c r="M373" i="1"/>
  <c r="M469" i="1"/>
  <c r="M345" i="1"/>
  <c r="M364" i="1"/>
  <c r="M429" i="1"/>
  <c r="M280" i="1"/>
  <c r="M402" i="1"/>
  <c r="M1379" i="1"/>
  <c r="M417" i="1"/>
  <c r="M474" i="1"/>
  <c r="M424" i="1"/>
  <c r="M433" i="1"/>
  <c r="M464" i="1"/>
  <c r="M229" i="1"/>
  <c r="M459" i="1"/>
  <c r="M220" i="1"/>
  <c r="M294" i="1"/>
  <c r="M386" i="1"/>
  <c r="M343" i="1"/>
  <c r="M1282" i="1"/>
  <c r="M401" i="1"/>
  <c r="M427" i="1"/>
  <c r="M1120" i="1"/>
  <c r="M317" i="1"/>
  <c r="M377" i="1"/>
  <c r="M500" i="1"/>
  <c r="M237" i="1"/>
  <c r="M350" i="1"/>
  <c r="M355" i="1"/>
  <c r="M362" i="1"/>
  <c r="M366" i="1"/>
  <c r="M400" i="1"/>
  <c r="M1342" i="1"/>
  <c r="M376" i="1"/>
  <c r="M452" i="1"/>
  <c r="M479" i="1"/>
  <c r="M482" i="1"/>
  <c r="M496" i="1"/>
  <c r="M499" i="1"/>
  <c r="M523" i="1"/>
  <c r="M513" i="1"/>
  <c r="M277" i="1"/>
  <c r="M354" i="1"/>
  <c r="M1281" i="1"/>
  <c r="M471" i="1"/>
  <c r="M422" i="1"/>
  <c r="M451" i="1"/>
  <c r="M276" i="1"/>
  <c r="M284" i="1"/>
  <c r="M353" i="1"/>
  <c r="M375" i="1"/>
  <c r="M1939" i="1"/>
  <c r="M1279" i="1"/>
  <c r="M453" i="1"/>
  <c r="M1797" i="1"/>
  <c r="M441" i="1"/>
  <c r="M519" i="1"/>
  <c r="M564" i="1"/>
  <c r="M598" i="1"/>
  <c r="M634" i="1"/>
  <c r="M328" i="1"/>
  <c r="M421" i="1"/>
  <c r="M595" i="1"/>
  <c r="M493" i="1"/>
  <c r="M693" i="1"/>
  <c r="M466" i="1"/>
  <c r="M663" i="1"/>
  <c r="M625" i="1"/>
  <c r="M711" i="1"/>
  <c r="M555" i="1"/>
  <c r="M1393" i="1"/>
  <c r="M636" i="1"/>
  <c r="M739" i="1"/>
  <c r="M704" i="1"/>
  <c r="M705" i="1"/>
  <c r="M763" i="1"/>
  <c r="M434" i="1"/>
  <c r="M448" i="1"/>
  <c r="M487" i="1"/>
  <c r="M504" i="1"/>
  <c r="M544" i="1"/>
  <c r="M1166" i="1"/>
  <c r="M419" i="1"/>
  <c r="M661" i="1"/>
  <c r="M640" i="1"/>
  <c r="M701" i="1"/>
  <c r="M1280" i="1"/>
  <c r="M744" i="1"/>
  <c r="M507" i="1"/>
  <c r="M536" i="1"/>
  <c r="M629" i="1"/>
  <c r="M859" i="1"/>
  <c r="M647" i="1"/>
  <c r="M370" i="1"/>
  <c r="M478" i="1"/>
  <c r="M553" i="1"/>
  <c r="M670" i="1"/>
  <c r="M465" i="1"/>
  <c r="M1311" i="1"/>
  <c r="M815" i="1"/>
  <c r="M1239" i="1"/>
  <c r="M467" i="1"/>
  <c r="M894" i="1"/>
  <c r="M934" i="1"/>
  <c r="M935" i="1"/>
  <c r="M621" i="1"/>
  <c r="M865" i="1"/>
  <c r="M738" i="1"/>
  <c r="M696" i="1"/>
  <c r="M520" i="1"/>
  <c r="M1165" i="1"/>
  <c r="M1520" i="1"/>
  <c r="M928" i="1"/>
  <c r="M532" i="1"/>
  <c r="M1517" i="1"/>
  <c r="M1937" i="1"/>
  <c r="M1945" i="1"/>
  <c r="M635" i="1"/>
  <c r="M809" i="1"/>
  <c r="M755" i="1"/>
  <c r="M867" i="1"/>
  <c r="M969" i="1"/>
  <c r="M913" i="1"/>
  <c r="M974" i="1"/>
  <c r="M1052" i="1"/>
  <c r="M968" i="1"/>
  <c r="M952" i="1"/>
  <c r="M953" i="1"/>
  <c r="M1010" i="1"/>
  <c r="M1056" i="1"/>
  <c r="M382" i="1"/>
  <c r="M1522" i="1"/>
  <c r="M982" i="1"/>
  <c r="M1021" i="1"/>
  <c r="M992" i="1"/>
  <c r="M869" i="1"/>
  <c r="M983" i="1"/>
  <c r="M1516" i="1"/>
  <c r="M978" i="1"/>
  <c r="M2399" i="1"/>
  <c r="M1811" i="1"/>
  <c r="M1584" i="1"/>
  <c r="M963" i="1"/>
  <c r="M922" i="1"/>
  <c r="M896" i="1"/>
  <c r="M962" i="1"/>
  <c r="M1002" i="1"/>
  <c r="M1074" i="1"/>
  <c r="M1103" i="1"/>
  <c r="M994" i="1"/>
  <c r="M2404" i="1"/>
  <c r="M784" i="1"/>
  <c r="M1354" i="1"/>
  <c r="M1018" i="1"/>
  <c r="M1195" i="1"/>
  <c r="M1012" i="1"/>
  <c r="M1986" i="1"/>
  <c r="M52" i="1"/>
  <c r="M1458" i="1"/>
  <c r="M1141" i="1"/>
  <c r="M950" i="1"/>
  <c r="M977" i="1"/>
  <c r="M1086" i="1"/>
  <c r="M959" i="1"/>
  <c r="M1176" i="1"/>
  <c r="M51" i="1"/>
  <c r="M1125" i="1"/>
  <c r="M958" i="1"/>
  <c r="M1082" i="1"/>
  <c r="M1992" i="1"/>
  <c r="M2468" i="1"/>
  <c r="M50" i="1"/>
  <c r="M1085" i="1"/>
  <c r="M1464" i="1"/>
  <c r="M1466" i="1"/>
  <c r="M49" i="1"/>
  <c r="M2192" i="1"/>
  <c r="M2474" i="1"/>
  <c r="M2455" i="1"/>
  <c r="M1468" i="1"/>
  <c r="M1594" i="1"/>
  <c r="M1386" i="1"/>
  <c r="M1047" i="1"/>
  <c r="M1991" i="1"/>
  <c r="M2457" i="1"/>
  <c r="M1112" i="1"/>
  <c r="M1003" i="1"/>
  <c r="M1054" i="1"/>
  <c r="M1134" i="1"/>
  <c r="M1144" i="1"/>
  <c r="M1151" i="1"/>
  <c r="M1169" i="1"/>
  <c r="M1137" i="1"/>
  <c r="M1222" i="1"/>
  <c r="M1234" i="1"/>
  <c r="M1032" i="1"/>
  <c r="M1064" i="1"/>
  <c r="M1207" i="1"/>
  <c r="M1127" i="1"/>
  <c r="M1290" i="1"/>
  <c r="M132" i="1"/>
  <c r="M1348" i="1"/>
  <c r="M136" i="1"/>
  <c r="M1149" i="1"/>
  <c r="M1217" i="1"/>
  <c r="M1332" i="1"/>
  <c r="M1122" i="1"/>
  <c r="M1216" i="1"/>
  <c r="M177" i="1"/>
  <c r="M1294" i="1"/>
  <c r="M1317" i="1"/>
  <c r="M981" i="1"/>
  <c r="M1050" i="1"/>
  <c r="M1183" i="1"/>
  <c r="M1196" i="1"/>
  <c r="M96" i="1"/>
  <c r="M1225" i="1"/>
  <c r="M1247" i="1"/>
  <c r="M1306" i="1"/>
  <c r="M1157" i="1"/>
  <c r="M1168" i="1"/>
  <c r="M1126" i="1"/>
  <c r="M1179" i="1"/>
  <c r="M170" i="1"/>
  <c r="M1208" i="1"/>
  <c r="M1312" i="1"/>
  <c r="M1145" i="1"/>
  <c r="M1193" i="1"/>
  <c r="M1264" i="1"/>
  <c r="M1300" i="1"/>
  <c r="M1142" i="1"/>
  <c r="M1182" i="1"/>
  <c r="M2497" i="1"/>
  <c r="M95" i="1"/>
  <c r="M1110" i="1"/>
  <c r="M1228" i="1"/>
  <c r="M1192" i="1"/>
  <c r="M1243" i="1"/>
  <c r="M1254" i="1"/>
  <c r="M1153" i="1"/>
  <c r="M1129" i="1"/>
  <c r="M1178" i="1"/>
  <c r="M94" i="1"/>
  <c r="M1219" i="1"/>
  <c r="M1236" i="1"/>
  <c r="M1319" i="1"/>
  <c r="M1138" i="1"/>
  <c r="M55" i="1"/>
  <c r="M144" i="1"/>
  <c r="M1213" i="1"/>
  <c r="M173" i="1"/>
  <c r="M1304" i="1"/>
  <c r="M1309" i="1"/>
  <c r="M1123" i="1"/>
  <c r="M1191" i="1"/>
  <c r="M1341" i="1"/>
  <c r="M1235" i="1"/>
  <c r="M1253" i="1"/>
  <c r="M172" i="1"/>
  <c r="M1507" i="1"/>
  <c r="M1155" i="1"/>
  <c r="M1334" i="1"/>
  <c r="M1302" i="1"/>
  <c r="M211" i="1"/>
  <c r="M1333" i="1"/>
  <c r="M93" i="1"/>
  <c r="M98" i="1"/>
  <c r="M2221" i="1"/>
  <c r="M1338" i="1"/>
  <c r="M1429" i="1"/>
  <c r="M1799" i="1"/>
  <c r="M2218" i="1"/>
  <c r="M2229" i="1"/>
  <c r="M2215" i="1"/>
  <c r="M1508" i="1"/>
  <c r="M1532" i="1"/>
  <c r="M1546" i="1"/>
  <c r="M1550" i="1"/>
  <c r="M1567" i="1"/>
  <c r="M2213" i="1"/>
  <c r="M1571" i="1"/>
  <c r="M1218" i="1"/>
  <c r="M1299" i="1"/>
  <c r="M1313" i="1"/>
  <c r="M1554" i="1"/>
  <c r="M213" i="1"/>
  <c r="M2212" i="1"/>
  <c r="M489" i="1"/>
  <c r="M1586" i="1"/>
  <c r="M1128" i="1"/>
  <c r="M1872" i="1"/>
  <c r="M1349" i="1"/>
  <c r="M1402" i="1"/>
  <c r="M1421" i="1"/>
  <c r="M1479" i="1"/>
  <c r="M406" i="1"/>
  <c r="M1651" i="1"/>
  <c r="M1548" i="1"/>
  <c r="M1190" i="1"/>
  <c r="M1357" i="1"/>
  <c r="M1363" i="1"/>
  <c r="M1473" i="1"/>
  <c r="M1483" i="1"/>
  <c r="M1581" i="1"/>
  <c r="M1303" i="1"/>
  <c r="M215" i="1"/>
  <c r="M1445" i="1"/>
  <c r="M1871" i="1"/>
  <c r="M1524" i="1"/>
  <c r="M1612" i="1"/>
  <c r="M1615" i="1"/>
  <c r="M1754" i="1"/>
  <c r="M1598" i="1"/>
  <c r="M1624" i="1"/>
  <c r="M1626" i="1"/>
  <c r="M1654" i="1"/>
  <c r="M1561" i="1"/>
  <c r="M1230" i="1"/>
  <c r="M1609" i="1"/>
  <c r="M1622" i="1"/>
  <c r="M1630" i="1"/>
  <c r="M1632" i="1"/>
  <c r="M1633" i="1"/>
  <c r="M1636" i="1"/>
  <c r="M667" i="1"/>
  <c r="M1644" i="1"/>
  <c r="M1566" i="1"/>
  <c r="M1602" i="1"/>
  <c r="M1631" i="1"/>
  <c r="M1634" i="1"/>
  <c r="M1635" i="1"/>
  <c r="M666" i="1"/>
  <c r="M1646" i="1"/>
  <c r="M1510" i="1"/>
  <c r="M1687" i="1"/>
  <c r="M1711" i="1"/>
  <c r="M1291" i="1"/>
  <c r="M264" i="1"/>
  <c r="M1593" i="1"/>
  <c r="M1596" i="1"/>
  <c r="M769" i="1"/>
  <c r="M1404" i="1"/>
  <c r="M1573" i="1"/>
  <c r="M1534" i="1"/>
  <c r="M1619" i="1"/>
  <c r="M1618" i="1"/>
  <c r="M1690" i="1"/>
  <c r="M1726" i="1"/>
  <c r="M1759" i="1"/>
  <c r="M1748" i="1"/>
  <c r="M1762" i="1"/>
  <c r="M1698" i="1"/>
  <c r="M1695" i="1"/>
  <c r="M882" i="1"/>
  <c r="M1806" i="1"/>
  <c r="M1857" i="1"/>
  <c r="M1749" i="1"/>
  <c r="M1783" i="1"/>
  <c r="M584" i="1"/>
  <c r="M1694" i="1"/>
  <c r="M1744" i="1"/>
  <c r="M1949" i="1"/>
  <c r="M1617" i="1"/>
  <c r="M791" i="1"/>
  <c r="M1709" i="1"/>
  <c r="M1719" i="1"/>
  <c r="M1679" i="1"/>
  <c r="M1908" i="1"/>
  <c r="M1685" i="1"/>
  <c r="M1736" i="1"/>
  <c r="M1743" i="1"/>
  <c r="M1804" i="1"/>
  <c r="M1693" i="1"/>
  <c r="M771" i="1"/>
  <c r="M1752" i="1"/>
  <c r="M1817" i="1"/>
  <c r="M1847" i="1"/>
  <c r="M1866" i="1"/>
  <c r="M1896" i="1"/>
  <c r="M768" i="1"/>
  <c r="M1947" i="1"/>
  <c r="M1758" i="1"/>
  <c r="M790" i="1"/>
  <c r="M1735" i="1"/>
  <c r="M1781" i="1"/>
  <c r="M1616" i="1"/>
  <c r="M1692" i="1"/>
  <c r="M1682" i="1"/>
  <c r="M1688" i="1"/>
  <c r="M1794" i="1"/>
  <c r="M573" i="1"/>
  <c r="M789" i="1"/>
  <c r="M1691" i="1"/>
  <c r="M1727" i="1"/>
  <c r="M1776" i="1"/>
  <c r="M901" i="1"/>
  <c r="M1588" i="1"/>
  <c r="M1677" i="1"/>
  <c r="M1678" i="1"/>
  <c r="M1780" i="1"/>
  <c r="M1090" i="1"/>
  <c r="M1788" i="1"/>
  <c r="M886" i="1"/>
  <c r="M900" i="1"/>
  <c r="M1808" i="1"/>
  <c r="M1028" i="1"/>
  <c r="M957" i="1"/>
  <c r="M678" i="1"/>
  <c r="M1741" i="1"/>
  <c r="M792" i="1"/>
  <c r="M1832" i="1"/>
  <c r="M1859" i="1"/>
  <c r="M1843" i="1"/>
  <c r="M1926" i="1"/>
  <c r="M2235" i="1"/>
  <c r="M1858" i="1"/>
  <c r="M1863" i="1"/>
  <c r="M1885" i="1"/>
  <c r="M1914" i="1"/>
  <c r="M1973" i="1"/>
  <c r="M1846" i="1"/>
  <c r="M1913" i="1"/>
  <c r="M1915" i="1"/>
  <c r="M2032" i="1"/>
  <c r="M2033" i="1"/>
  <c r="M2048" i="1"/>
  <c r="M2061" i="1"/>
  <c r="M1595" i="1"/>
  <c r="M1961" i="1"/>
  <c r="M2234" i="1"/>
  <c r="M1188" i="1"/>
  <c r="M1950" i="1"/>
  <c r="M1830" i="1"/>
  <c r="M1960" i="1"/>
  <c r="M1801" i="1"/>
  <c r="M1792" i="1"/>
  <c r="M1816" i="1"/>
  <c r="M1845" i="1"/>
  <c r="M1778" i="1"/>
  <c r="M1879" i="1"/>
  <c r="M1905" i="1"/>
  <c r="M1959" i="1"/>
  <c r="M1971" i="1"/>
  <c r="M1835" i="1"/>
  <c r="M1784" i="1"/>
  <c r="M1025" i="1"/>
  <c r="M1882" i="1"/>
  <c r="M1856" i="1"/>
  <c r="M1197" i="1"/>
  <c r="M1953" i="1"/>
  <c r="M1887" i="1"/>
  <c r="M1891" i="1"/>
  <c r="M1923" i="1"/>
  <c r="M1965" i="1"/>
  <c r="M2016" i="1"/>
  <c r="M2009" i="1"/>
  <c r="M2053" i="1"/>
  <c r="M2097" i="1"/>
  <c r="M2109" i="1"/>
  <c r="M2165" i="1"/>
  <c r="M1503" i="1"/>
  <c r="M1933" i="1"/>
  <c r="M1116" i="1"/>
  <c r="M2366" i="1"/>
  <c r="M2052" i="1"/>
  <c r="M2098" i="1"/>
  <c r="M2002" i="1"/>
  <c r="M2039" i="1"/>
  <c r="M2067" i="1"/>
  <c r="M2089" i="1"/>
  <c r="M1100" i="1"/>
  <c r="M2035" i="1"/>
  <c r="M2043" i="1"/>
  <c r="M2073" i="1"/>
  <c r="M2083" i="1"/>
  <c r="M1964" i="1"/>
  <c r="M2051" i="1"/>
  <c r="M1909" i="1"/>
  <c r="M1115" i="1"/>
  <c r="M2015" i="1"/>
  <c r="M2066" i="1"/>
  <c r="M1027" i="1"/>
  <c r="M1097" i="1"/>
  <c r="M1932" i="1"/>
  <c r="M2011" i="1"/>
  <c r="M2021" i="1"/>
  <c r="M2056" i="1"/>
  <c r="M2072" i="1"/>
  <c r="M2082" i="1"/>
  <c r="M2093" i="1"/>
  <c r="M2106" i="1"/>
  <c r="M2423" i="1"/>
  <c r="M2134" i="1"/>
  <c r="M1895" i="1"/>
  <c r="M1102" i="1"/>
  <c r="M1985" i="1"/>
  <c r="M2105" i="1"/>
  <c r="M2152" i="1"/>
  <c r="M1881" i="1"/>
  <c r="M1812" i="1"/>
  <c r="M1114" i="1"/>
  <c r="M2020" i="1"/>
  <c r="M1984" i="1"/>
  <c r="M2127" i="1"/>
  <c r="M1886" i="1"/>
  <c r="M2237" i="1"/>
  <c r="M2000" i="1"/>
  <c r="M2019" i="1"/>
  <c r="M1869" i="1"/>
  <c r="M1917" i="1"/>
  <c r="M2037" i="1"/>
  <c r="M2041" i="1"/>
  <c r="M2132" i="1"/>
  <c r="M2143" i="1"/>
  <c r="M2036" i="1"/>
  <c r="M2075" i="1"/>
  <c r="M2203" i="1"/>
  <c r="M2261" i="1"/>
  <c r="M2265" i="1"/>
  <c r="M1860" i="1"/>
  <c r="M2131" i="1"/>
  <c r="M2189" i="1"/>
  <c r="M1494" i="1"/>
  <c r="M1765" i="1"/>
  <c r="M1951" i="1"/>
  <c r="M1983" i="1"/>
  <c r="M1848" i="1"/>
  <c r="M1321" i="1"/>
  <c r="M1977" i="1"/>
  <c r="M1993" i="1"/>
  <c r="M2069" i="1"/>
  <c r="M2161" i="1"/>
  <c r="M2341" i="1"/>
  <c r="M2236" i="1"/>
  <c r="M2099" i="1"/>
  <c r="M2139" i="1"/>
  <c r="M2157" i="1"/>
  <c r="M1325" i="1"/>
  <c r="M2199" i="1"/>
  <c r="M2117" i="1"/>
  <c r="M1200" i="1"/>
  <c r="M2245" i="1"/>
  <c r="M2251" i="1"/>
  <c r="M1093" i="1"/>
  <c r="M2171" i="1"/>
  <c r="M2003" i="1"/>
  <c r="M2023" i="1"/>
  <c r="M2040" i="1"/>
  <c r="M2153" i="1"/>
  <c r="M2167" i="1"/>
  <c r="M2079" i="1"/>
  <c r="M2101" i="1"/>
  <c r="M2119" i="1"/>
  <c r="M2170" i="1"/>
  <c r="M1757" i="1"/>
  <c r="M1260" i="1"/>
  <c r="M2166" i="1"/>
  <c r="M2197" i="1"/>
  <c r="M1900" i="1"/>
  <c r="M2271" i="1"/>
  <c r="M2327" i="1"/>
  <c r="M2484" i="1"/>
  <c r="M2363" i="1"/>
  <c r="M2416" i="1"/>
  <c r="M2628" i="1"/>
  <c r="M2654" i="1"/>
  <c r="M2311" i="1"/>
  <c r="M2501" i="1"/>
  <c r="M2506" i="1"/>
  <c r="M2141" i="1"/>
  <c r="M2155" i="1"/>
  <c r="M2289" i="1"/>
  <c r="M2556" i="1"/>
  <c r="M2630" i="1"/>
  <c r="M2382" i="1"/>
  <c r="M2396" i="1"/>
  <c r="M2482" i="1"/>
  <c r="M2362" i="1"/>
  <c r="M2580" i="1"/>
  <c r="M2605" i="1"/>
  <c r="M2241" i="1"/>
  <c r="M2579" i="1"/>
  <c r="M2555" i="1"/>
  <c r="M2412" i="1"/>
  <c r="M2305" i="1"/>
  <c r="M1498" i="1"/>
  <c r="M2345" i="1"/>
  <c r="M2346" i="1"/>
  <c r="M2084" i="1"/>
  <c r="M1767" i="1"/>
  <c r="M2162" i="1"/>
  <c r="M2356" i="1"/>
  <c r="M2303" i="1"/>
  <c r="M2352" i="1"/>
  <c r="M2391" i="1"/>
  <c r="M2487" i="1"/>
  <c r="M2623" i="1"/>
  <c r="M2666" i="1"/>
  <c r="M2513" i="1"/>
  <c r="M2564" i="1"/>
  <c r="M2595" i="1"/>
  <c r="M2533" i="1"/>
  <c r="M2664" i="1"/>
  <c r="M2553" i="1"/>
  <c r="M2658" i="1"/>
  <c r="M1999" i="1"/>
  <c r="M2299" i="1"/>
  <c r="M2369" i="1"/>
  <c r="M2420" i="1"/>
  <c r="M2518" i="1"/>
  <c r="M2522" i="1"/>
  <c r="M2610" i="1"/>
  <c r="M2561" i="1"/>
  <c r="M2583" i="1"/>
  <c r="M2604" i="1"/>
  <c r="M2275" i="1"/>
  <c r="M2319" i="1"/>
  <c r="M2486" i="1"/>
  <c r="M2380" i="1"/>
  <c r="M2542" i="1"/>
  <c r="M2600" i="1"/>
  <c r="M2662" i="1"/>
  <c r="M2510" i="1"/>
  <c r="M2632" i="1"/>
  <c r="M2574" i="1"/>
  <c r="M2519" i="1"/>
  <c r="M1326" i="1"/>
  <c r="M2447" i="1"/>
  <c r="M2573" i="1"/>
  <c r="M2538" i="1"/>
  <c r="M2594" i="1"/>
  <c r="M2622" i="1"/>
  <c r="M2638" i="1"/>
  <c r="M2607" i="1"/>
  <c r="M2586" i="1"/>
  <c r="M2461" i="1"/>
  <c r="M2584" i="1"/>
  <c r="M2509" i="1"/>
  <c r="M2585" i="1"/>
  <c r="M2365" i="1"/>
  <c r="M2485" i="1"/>
  <c r="M2537" i="1"/>
  <c r="M2634" i="1"/>
  <c r="M2419" i="1"/>
  <c r="M2541" i="1"/>
  <c r="M2646" i="1"/>
  <c r="M2593" i="1"/>
  <c r="M2521" i="1"/>
  <c r="M2512" i="1"/>
  <c r="M2337" i="1"/>
  <c r="M2409" i="1"/>
  <c r="M2418" i="1"/>
  <c r="M2621" i="1"/>
  <c r="M2645" i="1"/>
  <c r="M2563" i="1"/>
  <c r="M2532" i="1"/>
  <c r="M2545" i="1"/>
  <c r="M2613" i="1"/>
  <c r="M1771" i="1"/>
  <c r="M2668" i="1"/>
  <c r="M2612" i="1"/>
  <c r="M2351" i="1"/>
  <c r="M2524" i="1"/>
  <c r="M2530" i="1"/>
  <c r="M2520" i="1"/>
  <c r="M2508" i="1"/>
  <c r="M2660" i="1"/>
  <c r="M2322" i="1"/>
  <c r="M2390" i="1"/>
  <c r="M2505" i="1"/>
  <c r="M2386" i="1"/>
  <c r="M2665" i="1"/>
  <c r="M2511" i="1"/>
  <c r="M2544" i="1"/>
  <c r="M2615" i="1"/>
  <c r="M2477" i="1"/>
  <c r="M2417" i="1"/>
  <c r="M2575" i="1"/>
  <c r="M2620" i="1"/>
  <c r="M2562" i="1"/>
  <c r="M2592" i="1"/>
  <c r="M2531" i="1"/>
  <c r="M2373" i="1"/>
  <c r="M2424" i="1"/>
  <c r="M2328" i="1"/>
  <c r="M2448" i="1"/>
  <c r="M2523" i="1"/>
  <c r="M2663" i="1"/>
  <c r="M2619" i="1"/>
  <c r="M2656" i="1"/>
  <c r="M2364" i="1"/>
  <c r="M2614" i="1"/>
  <c r="M2502" i="1"/>
  <c r="M2633" i="1"/>
  <c r="M2297" i="1"/>
  <c r="M2314" i="1"/>
  <c r="M2358" i="1"/>
  <c r="M2489" i="1"/>
  <c r="M2375" i="1"/>
  <c r="M2370" i="1"/>
  <c r="M2111" i="1"/>
  <c r="M2395" i="1"/>
  <c r="M2570" i="1"/>
  <c r="M2276" i="1"/>
  <c r="M2267" i="1"/>
  <c r="M2504" i="1"/>
  <c r="M2503" i="1"/>
  <c r="M2569" i="1"/>
  <c r="M2659" i="1"/>
  <c r="M2517" i="1"/>
  <c r="M2294" i="1"/>
  <c r="M2272" i="1"/>
  <c r="M2290" i="1"/>
  <c r="M2182" i="1"/>
  <c r="M2085" i="1"/>
  <c r="M1995" i="1"/>
  <c r="M1113" i="1"/>
  <c r="M2244" i="1"/>
  <c r="M1967" i="1"/>
  <c r="M1715" i="1"/>
  <c r="M1756" i="1"/>
  <c r="M1825" i="1"/>
  <c r="M899" i="1"/>
  <c r="M1710" i="1"/>
  <c r="M765" i="1"/>
  <c r="M390" i="1"/>
  <c r="M1686" i="1"/>
  <c r="M1526" i="1"/>
  <c r="M669" i="1"/>
  <c r="M1499" i="1"/>
  <c r="M1553" i="1"/>
  <c r="M484" i="1"/>
  <c r="M1556" i="1"/>
  <c r="M1453" i="1"/>
  <c r="M1296" i="1"/>
  <c r="M1335" i="1"/>
  <c r="M1220" i="1"/>
  <c r="M2568" i="1"/>
  <c r="M2639" i="1"/>
  <c r="M2367" i="1"/>
  <c r="M2500" i="1"/>
  <c r="M2624" i="1"/>
  <c r="M2641" i="1"/>
  <c r="M2550" i="1"/>
  <c r="M2315" i="1"/>
  <c r="M2360" i="1"/>
  <c r="M2268" i="1"/>
  <c r="M2651" i="1"/>
  <c r="M2407" i="1"/>
  <c r="M1488" i="1"/>
  <c r="M2631" i="1"/>
  <c r="M2264" i="1"/>
  <c r="M2050" i="1"/>
  <c r="M2144" i="1"/>
  <c r="M1189" i="1"/>
  <c r="M2195" i="1"/>
  <c r="M2240" i="1"/>
  <c r="M2431" i="1"/>
  <c r="M1366" i="1"/>
  <c r="M2025" i="1"/>
  <c r="M2058" i="1"/>
  <c r="M1972" i="1"/>
  <c r="M1652" i="1"/>
  <c r="M2179" i="1"/>
  <c r="M1828" i="1"/>
  <c r="M1742" i="1"/>
  <c r="M1831" i="1"/>
  <c r="M1717" i="1"/>
  <c r="M1689" i="1"/>
  <c r="M574" i="1"/>
  <c r="M1648" i="1"/>
  <c r="M1574" i="1"/>
  <c r="M1807" i="1"/>
  <c r="M1643" i="1"/>
  <c r="M1696" i="1"/>
  <c r="M1413" i="1"/>
  <c r="M1664" i="1"/>
  <c r="M1538" i="1"/>
  <c r="M1587" i="1"/>
  <c r="M572" i="1"/>
  <c r="M1347" i="1"/>
  <c r="M1481" i="1"/>
  <c r="M1315" i="1"/>
  <c r="M1478" i="1"/>
  <c r="M2149" i="1"/>
  <c r="M2379" i="1"/>
  <c r="M2577" i="1"/>
  <c r="M2602" i="1"/>
  <c r="M2472" i="1"/>
  <c r="M2625" i="1"/>
  <c r="M2304" i="1"/>
  <c r="M2377" i="1"/>
  <c r="M904" i="1"/>
  <c r="M2449" i="1"/>
  <c r="M2445" i="1"/>
  <c r="M2528" i="1"/>
  <c r="M2186" i="1"/>
  <c r="M2188" i="1"/>
  <c r="M2425" i="1"/>
  <c r="M2034" i="1"/>
  <c r="M1487" i="1"/>
  <c r="M2233" i="1"/>
  <c r="M1996" i="1"/>
  <c r="M1969" i="1"/>
  <c r="M1911" i="1"/>
  <c r="M1889" i="1"/>
  <c r="M1707" i="1"/>
  <c r="M1838" i="1"/>
  <c r="M1036" i="1"/>
  <c r="M1829" i="1"/>
  <c r="M1791" i="1"/>
  <c r="M1782" i="1"/>
  <c r="M1670" i="1"/>
  <c r="M1731" i="1"/>
  <c r="M1663" i="1"/>
  <c r="M1599" i="1"/>
  <c r="M1509" i="1"/>
  <c r="M1440" i="1"/>
  <c r="M1159" i="1"/>
  <c r="M1470" i="1"/>
  <c r="M1214" i="1"/>
  <c r="M2534" i="1"/>
  <c r="M2618" i="1"/>
  <c r="M2661" i="1"/>
  <c r="M2636" i="1"/>
  <c r="M2567" i="1"/>
  <c r="M2347" i="1"/>
  <c r="M2491" i="1"/>
  <c r="M2479" i="1"/>
  <c r="M2350" i="1"/>
  <c r="M2361" i="1"/>
  <c r="M2657" i="1"/>
  <c r="M2560" i="1"/>
  <c r="M2148" i="1"/>
  <c r="M2581" i="1"/>
  <c r="M2643" i="1"/>
  <c r="M2318" i="1"/>
  <c r="M2320" i="1"/>
  <c r="M2260" i="1"/>
  <c r="M2280" i="1"/>
  <c r="M2202" i="1"/>
  <c r="M1981" i="1"/>
  <c r="M2076" i="1"/>
  <c r="M2256" i="1"/>
  <c r="M1323" i="1"/>
  <c r="M1839" i="1"/>
  <c r="M2026" i="1"/>
  <c r="M2088" i="1"/>
  <c r="M1834" i="1"/>
  <c r="M2055" i="1"/>
  <c r="M1931" i="1"/>
  <c r="M1790" i="1"/>
  <c r="M2024" i="1"/>
  <c r="M1772" i="1"/>
  <c r="M1837" i="1"/>
  <c r="M1484" i="1"/>
  <c r="M1745" i="1"/>
  <c r="M1558" i="1"/>
  <c r="M883" i="1"/>
  <c r="M1659" i="1"/>
  <c r="M1536" i="1"/>
  <c r="M1576" i="1"/>
  <c r="M490" i="1"/>
  <c r="M1405" i="1"/>
  <c r="M1592" i="1"/>
  <c r="M2225" i="1"/>
  <c r="M2214" i="1"/>
  <c r="M1152" i="1"/>
  <c r="M1467" i="1"/>
  <c r="M945" i="1"/>
  <c r="M1124" i="1"/>
  <c r="M872" i="1"/>
  <c r="M2493" i="1"/>
  <c r="M2527" i="1"/>
  <c r="M2279" i="1"/>
  <c r="M2348" i="1"/>
  <c r="M2387" i="1"/>
  <c r="M2427" i="1"/>
  <c r="M2587" i="1"/>
  <c r="M2277" i="1"/>
  <c r="M2349" i="1"/>
  <c r="M2481" i="1"/>
  <c r="M2655" i="1"/>
  <c r="M2536" i="1"/>
  <c r="M2274" i="1"/>
  <c r="M1766" i="1"/>
  <c r="M1504" i="1"/>
  <c r="M2181" i="1"/>
  <c r="M1184" i="1"/>
  <c r="M2063" i="1"/>
  <c r="M2077" i="1"/>
  <c r="M1954" i="1"/>
  <c r="M1035" i="1"/>
  <c r="M1892" i="1"/>
  <c r="M1662" i="1"/>
  <c r="M1876" i="1"/>
  <c r="M1716" i="1"/>
  <c r="M1092" i="1"/>
  <c r="M677" i="1"/>
  <c r="M1820" i="1"/>
  <c r="M1704" i="1"/>
  <c r="M1720" i="1"/>
  <c r="M1703" i="1"/>
  <c r="M1563" i="1"/>
  <c r="M1725" i="1"/>
  <c r="M1665" i="1"/>
  <c r="M1611" i="1"/>
  <c r="M1610" i="1"/>
  <c r="M1132" i="1"/>
  <c r="M214" i="1"/>
  <c r="M1265" i="1"/>
  <c r="M1441" i="1"/>
  <c r="M56" i="1"/>
  <c r="M1148" i="1"/>
  <c r="M1146" i="1"/>
  <c r="M1224" i="1"/>
  <c r="M1130" i="1"/>
  <c r="M2207" i="1"/>
  <c r="M1267" i="1"/>
  <c r="M1111" i="1"/>
  <c r="M2456" i="1"/>
  <c r="M2471" i="1"/>
  <c r="M2389" i="1"/>
  <c r="M2649" i="1"/>
  <c r="M2635" i="1"/>
  <c r="M2451" i="1"/>
  <c r="M2526" i="1"/>
  <c r="M2381" i="1"/>
  <c r="M1490" i="1"/>
  <c r="M2540" i="1"/>
  <c r="M2342" i="1"/>
  <c r="M2257" i="1"/>
  <c r="M2626" i="1"/>
  <c r="M2248" i="1"/>
  <c r="M1657" i="1"/>
  <c r="M2307" i="1"/>
  <c r="M2252" i="1"/>
  <c r="M1640" i="1"/>
  <c r="M1979" i="1"/>
  <c r="M1842" i="1"/>
  <c r="M2070" i="1"/>
  <c r="M902" i="1"/>
  <c r="M1906" i="1"/>
  <c r="M1912" i="1"/>
  <c r="M1877" i="1"/>
  <c r="M1815" i="1"/>
  <c r="M1701" i="1"/>
  <c r="M1641" i="1"/>
  <c r="M1814" i="1"/>
  <c r="M1760" i="1"/>
  <c r="M1661" i="1"/>
  <c r="M1786" i="1"/>
  <c r="M1700" i="1"/>
  <c r="M1724" i="1"/>
  <c r="M767" i="1"/>
  <c r="M1523" i="1"/>
  <c r="M1570" i="1"/>
  <c r="M1530" i="1"/>
  <c r="M1444" i="1"/>
  <c r="M1531" i="1"/>
  <c r="M1387" i="1"/>
  <c r="M991" i="1"/>
  <c r="M2401" i="1"/>
  <c r="M1143" i="1"/>
  <c r="M1105" i="1"/>
  <c r="M1087" i="1"/>
  <c r="M2464" i="1"/>
  <c r="M2371" i="1"/>
  <c r="M2410" i="1"/>
  <c r="M2549" i="1"/>
  <c r="M2392" i="1"/>
  <c r="M2578" i="1"/>
  <c r="M2288" i="1"/>
  <c r="M2652" i="1"/>
  <c r="M2273" i="1"/>
  <c r="M2147" i="1"/>
  <c r="M1198" i="1"/>
  <c r="M1491" i="1"/>
  <c r="M2169" i="1"/>
  <c r="M2151" i="1"/>
  <c r="M1327" i="1"/>
  <c r="M1955" i="1"/>
  <c r="M2071" i="1"/>
  <c r="M2198" i="1"/>
  <c r="M1919" i="1"/>
  <c r="M1980" i="1"/>
  <c r="M2018" i="1"/>
  <c r="M2060" i="1"/>
  <c r="M1627" i="1"/>
  <c r="M1854" i="1"/>
  <c r="M1628" i="1"/>
  <c r="M1708" i="1"/>
  <c r="M1729" i="1"/>
  <c r="M1597" i="1"/>
  <c r="M1730" i="1"/>
  <c r="M1702" i="1"/>
  <c r="M1750" i="1"/>
  <c r="M1946" i="1"/>
  <c r="M1620" i="1"/>
  <c r="M1738" i="1"/>
  <c r="M766" i="1"/>
  <c r="M218" i="1"/>
  <c r="M1541" i="1"/>
  <c r="M1605" i="1"/>
  <c r="M407" i="1"/>
  <c r="M1352" i="1"/>
  <c r="M1552" i="1"/>
  <c r="M1232" i="1"/>
  <c r="M1062" i="1"/>
  <c r="M2494" i="1"/>
  <c r="M1226" i="1"/>
  <c r="M443" i="1"/>
  <c r="M2253" i="1"/>
  <c r="M2394" i="1"/>
  <c r="M2597" i="1"/>
  <c r="M2462" i="1"/>
  <c r="M2554" i="1"/>
  <c r="M2344" i="1"/>
  <c r="M2547" i="1"/>
  <c r="M2411" i="1"/>
  <c r="M2488" i="1"/>
  <c r="M2572" i="1"/>
  <c r="M2160" i="1"/>
  <c r="M2201" i="1"/>
  <c r="M2647" i="1"/>
  <c r="M2384" i="1"/>
  <c r="M2259" i="1"/>
  <c r="M2254" i="1"/>
  <c r="M2589" i="1"/>
  <c r="M2450" i="1"/>
  <c r="M1904" i="1"/>
  <c r="M1970" i="1"/>
  <c r="M2121" i="1"/>
  <c r="M2091" i="1"/>
  <c r="M2005" i="1"/>
  <c r="M2137" i="1"/>
  <c r="M2049" i="1"/>
  <c r="M1091" i="1"/>
  <c r="M675" i="1"/>
  <c r="M1840" i="1"/>
  <c r="M1875" i="1"/>
  <c r="M1878" i="1"/>
  <c r="M884" i="1"/>
  <c r="M1773" i="1"/>
  <c r="M1623" i="1"/>
  <c r="M888" i="1"/>
  <c r="M668" i="1"/>
  <c r="M1779" i="1"/>
  <c r="M575" i="1"/>
  <c r="M1419" i="1"/>
  <c r="M1431" i="1"/>
  <c r="M1542" i="1"/>
  <c r="M1430" i="1"/>
  <c r="M1442" i="1"/>
  <c r="M1450" i="1"/>
  <c r="M2226" i="1"/>
  <c r="M145" i="1"/>
  <c r="M1293" i="1"/>
  <c r="M1154" i="1"/>
  <c r="M2557" i="1"/>
  <c r="M2281" i="1"/>
  <c r="M2566" i="1"/>
  <c r="M2465" i="1"/>
  <c r="M2529" i="1"/>
  <c r="M2426" i="1"/>
  <c r="M2414" i="1"/>
  <c r="M2637" i="1"/>
  <c r="M2576" i="1"/>
  <c r="M2460" i="1"/>
  <c r="M2606" i="1"/>
  <c r="M1763" i="1"/>
  <c r="M2185" i="1"/>
  <c r="M1902" i="1"/>
  <c r="M2429" i="1"/>
  <c r="M2247" i="1"/>
  <c r="M2306" i="1"/>
  <c r="M1324" i="1"/>
  <c r="M1921" i="1"/>
  <c r="M2013" i="1"/>
  <c r="M2031" i="1"/>
  <c r="M1030" i="1"/>
  <c r="M1836" i="1"/>
  <c r="M1907" i="1"/>
  <c r="M1997" i="1"/>
  <c r="M1855" i="1"/>
  <c r="M1614" i="1"/>
  <c r="M1579" i="1"/>
  <c r="M1733" i="1"/>
  <c r="M1660" i="1"/>
  <c r="M1600" i="1"/>
  <c r="M1746" i="1"/>
  <c r="M1603" i="1"/>
  <c r="M176" i="1"/>
  <c r="M1305" i="1"/>
  <c r="M1462" i="1"/>
  <c r="M1246" i="1"/>
  <c r="M1180" i="1"/>
  <c r="M1257" i="1"/>
  <c r="M757" i="1"/>
  <c r="M2495" i="1"/>
  <c r="M1147" i="1"/>
  <c r="M2184" i="1"/>
  <c r="M2388" i="1"/>
  <c r="M2627" i="1"/>
  <c r="M2650" i="1"/>
  <c r="M2617" i="1"/>
  <c r="M2539" i="1"/>
  <c r="M2329" i="1"/>
  <c r="M2243" i="1"/>
  <c r="M2599" i="1"/>
  <c r="M2609" i="1"/>
  <c r="M2206" i="1"/>
  <c r="M2095" i="1"/>
  <c r="M2128" i="1"/>
  <c r="M2145" i="1"/>
  <c r="M2159" i="1"/>
  <c r="M2437" i="1"/>
  <c r="M1897" i="1"/>
  <c r="M2120" i="1"/>
  <c r="M2028" i="1"/>
  <c r="M1861" i="1"/>
  <c r="M1957" i="1"/>
  <c r="M676" i="1"/>
  <c r="M1604" i="1"/>
  <c r="M1739" i="1"/>
  <c r="M1718" i="1"/>
  <c r="M1621" i="1"/>
  <c r="M1699" i="1"/>
  <c r="M1577" i="1"/>
  <c r="M1873" i="1"/>
  <c r="M1805" i="1"/>
  <c r="M1669" i="1"/>
  <c r="M1680" i="1"/>
  <c r="M772" i="1"/>
  <c r="M1460" i="1"/>
  <c r="M581" i="1"/>
  <c r="M397" i="1"/>
  <c r="M1448" i="1"/>
  <c r="M2629" i="1"/>
  <c r="M2588" i="1"/>
  <c r="M1492" i="1"/>
  <c r="M2330" i="1"/>
  <c r="M2558" i="1"/>
  <c r="M2514" i="1"/>
  <c r="M2644" i="1"/>
  <c r="M2596" i="1"/>
  <c r="M2376" i="1"/>
  <c r="M2283" i="1"/>
  <c r="M2323" i="1"/>
  <c r="M2385" i="1"/>
  <c r="M2393" i="1"/>
  <c r="M2603" i="1"/>
  <c r="M2413" i="1"/>
  <c r="M2507" i="1"/>
  <c r="M2591" i="1"/>
  <c r="M1637" i="1"/>
  <c r="M2242" i="1"/>
  <c r="M2103" i="1"/>
  <c r="M2295" i="1"/>
  <c r="M1770" i="1"/>
  <c r="M2113" i="1"/>
  <c r="M2057" i="1"/>
  <c r="M2467" i="1"/>
  <c r="M2047" i="1"/>
  <c r="M1956" i="1"/>
  <c r="M1874" i="1"/>
  <c r="M1101" i="1"/>
  <c r="M2017" i="1"/>
  <c r="M1925" i="1"/>
  <c r="M1187" i="1"/>
  <c r="M1867" i="1"/>
  <c r="M1672" i="1"/>
  <c r="M1774" i="1"/>
  <c r="M1721" i="1"/>
  <c r="M1740" i="1"/>
  <c r="M1613" i="1"/>
  <c r="M1288" i="1"/>
  <c r="M1330" i="1"/>
  <c r="M1297" i="1"/>
  <c r="M943" i="1"/>
  <c r="M2458" i="1"/>
  <c r="M2335" i="1"/>
  <c r="M2601" i="1"/>
  <c r="M2122" i="1"/>
  <c r="M1639" i="1"/>
  <c r="M2378" i="1"/>
  <c r="M2269" i="1"/>
  <c r="M2355" i="1"/>
  <c r="M2263" i="1"/>
  <c r="M2548" i="1"/>
  <c r="M2292" i="1"/>
  <c r="M2238" i="1"/>
  <c r="M2187" i="1"/>
  <c r="M1194" i="1"/>
  <c r="M2298" i="1"/>
  <c r="M2434" i="1"/>
  <c r="M1495" i="1"/>
  <c r="M2293" i="1"/>
  <c r="M1768" i="1"/>
  <c r="M1901" i="1"/>
  <c r="M2045" i="1"/>
  <c r="M1893" i="1"/>
  <c r="M2027" i="1"/>
  <c r="M1671" i="1"/>
  <c r="M1883" i="1"/>
  <c r="M1185" i="1"/>
  <c r="M2130" i="1"/>
  <c r="M2012" i="1"/>
  <c r="M1824" i="1"/>
  <c r="M1982" i="1"/>
  <c r="M1852" i="1"/>
  <c r="M1844" i="1"/>
  <c r="M1853" i="1"/>
  <c r="M1029" i="1"/>
  <c r="M1447" i="1"/>
  <c r="M1653" i="1"/>
  <c r="M1706" i="1"/>
  <c r="M1655" i="1"/>
  <c r="M1813" i="1"/>
  <c r="M1737" i="1"/>
  <c r="M1480" i="1"/>
  <c r="M1591" i="1"/>
  <c r="M92" i="1"/>
  <c r="M329" i="1"/>
  <c r="M1372" i="1"/>
  <c r="M1020" i="1"/>
  <c r="M1170" i="1"/>
  <c r="M1250" i="1"/>
  <c r="M1295" i="1"/>
  <c r="M147" i="1"/>
  <c r="M1150" i="1"/>
  <c r="M1089" i="1"/>
  <c r="M2667" i="1"/>
  <c r="M2338" i="1"/>
  <c r="M2640" i="1"/>
  <c r="M2653" i="1"/>
  <c r="M2571" i="1"/>
  <c r="M2383" i="1"/>
  <c r="M2543" i="1"/>
  <c r="M2444" i="1"/>
  <c r="M2590" i="1"/>
  <c r="M1769" i="1"/>
  <c r="M1186" i="1"/>
  <c r="M2302" i="1"/>
  <c r="M2081" i="1"/>
  <c r="M2087" i="1"/>
  <c r="M2287" i="1"/>
  <c r="M2204" i="1"/>
  <c r="M2065" i="1"/>
  <c r="M2029" i="1"/>
  <c r="M1865" i="1"/>
  <c r="M2006" i="1"/>
  <c r="M1966" i="1"/>
  <c r="M2094" i="1"/>
  <c r="M1975" i="1"/>
  <c r="M2004" i="1"/>
  <c r="M1850" i="1"/>
  <c r="M1880" i="1"/>
  <c r="M1734" i="1"/>
  <c r="M1802" i="1"/>
  <c r="M1958" i="1"/>
  <c r="M1849" i="1"/>
  <c r="M1667" i="1"/>
  <c r="M1864" i="1"/>
  <c r="M1722" i="1"/>
  <c r="M1819" i="1"/>
  <c r="M1601" i="1"/>
  <c r="M1666" i="1"/>
  <c r="M1551" i="1"/>
  <c r="M2220" i="1"/>
  <c r="M571" i="1"/>
  <c r="M1251" i="1"/>
  <c r="M135" i="1"/>
  <c r="M265" i="1"/>
  <c r="M2266" i="1"/>
  <c r="M2038" i="1"/>
  <c r="M1894" i="1"/>
  <c r="M1723" i="1"/>
  <c r="M1607" i="1"/>
  <c r="M174" i="1"/>
  <c r="M1263" i="1"/>
  <c r="M1289" i="1"/>
  <c r="M1465" i="1"/>
  <c r="M1204" i="1"/>
  <c r="M641" i="1"/>
  <c r="M1943" i="1"/>
  <c r="M853" i="1"/>
  <c r="M607" i="1"/>
  <c r="M936" i="1"/>
  <c r="M648" i="1"/>
  <c r="M565" i="1"/>
  <c r="M1942" i="1"/>
  <c r="M251" i="1"/>
  <c r="M202" i="1"/>
  <c r="M1380" i="1"/>
  <c r="M340" i="1"/>
  <c r="M372" i="1"/>
  <c r="M1211" i="1"/>
  <c r="M687" i="1"/>
  <c r="M1928" i="1"/>
  <c r="M167" i="1"/>
  <c r="M2172" i="1"/>
  <c r="M2442" i="1"/>
  <c r="M2278" i="1"/>
  <c r="M903" i="1"/>
  <c r="M1322" i="1"/>
  <c r="M1775" i="1"/>
  <c r="M773" i="1"/>
  <c r="M2525" i="1"/>
  <c r="M2490" i="1"/>
  <c r="M2559" i="1"/>
  <c r="M2428" i="1"/>
  <c r="M2001" i="1"/>
  <c r="M2146" i="1"/>
  <c r="M2190" i="1"/>
  <c r="M1608" i="1"/>
  <c r="M1862" i="1"/>
  <c r="M1647" i="1"/>
  <c r="M576" i="1"/>
  <c r="M256" i="1"/>
  <c r="M2499" i="1"/>
  <c r="M1181" i="1"/>
  <c r="M178" i="1"/>
  <c r="M1177" i="1"/>
  <c r="M972" i="1"/>
  <c r="M2194" i="1"/>
  <c r="M1076" i="1"/>
  <c r="M1172" i="1"/>
  <c r="M619" i="1"/>
  <c r="M627" i="1"/>
  <c r="M1796" i="1"/>
  <c r="M708" i="1"/>
  <c r="M2173" i="1"/>
  <c r="M477" i="1"/>
  <c r="M450" i="1"/>
  <c r="M516" i="1"/>
  <c r="M184" i="1"/>
  <c r="M348" i="1"/>
  <c r="M335" i="1"/>
  <c r="M222" i="1"/>
  <c r="M103" i="1"/>
  <c r="M685" i="1"/>
  <c r="M307" i="1"/>
  <c r="M242" i="1"/>
  <c r="M2312" i="1"/>
  <c r="M2321" i="1"/>
  <c r="M2074" i="1"/>
  <c r="M2422" i="1"/>
  <c r="M2108" i="1"/>
  <c r="M2140" i="1"/>
  <c r="M1098" i="1"/>
  <c r="M1994" i="1"/>
  <c r="M1930" i="1"/>
  <c r="M1916" i="1"/>
  <c r="M1751" i="1"/>
  <c r="M2608" i="1"/>
  <c r="M2408" i="1"/>
  <c r="M2326" i="1"/>
  <c r="M2421" i="1"/>
  <c r="M1903" i="1"/>
  <c r="M2059" i="1"/>
  <c r="M1868" i="1"/>
  <c r="M1656" i="1"/>
  <c r="M764" i="1"/>
  <c r="M1821" i="1"/>
  <c r="M1578" i="1"/>
  <c r="M1500" i="1"/>
  <c r="M871" i="1"/>
  <c r="M1043" i="1"/>
  <c r="M1042" i="1"/>
  <c r="M996" i="1"/>
  <c r="M786" i="1"/>
  <c r="M1070" i="1"/>
  <c r="M1011" i="1"/>
  <c r="M788" i="1"/>
  <c r="M521" i="1"/>
  <c r="M840" i="1"/>
  <c r="M1809" i="1"/>
  <c r="M360" i="1"/>
  <c r="M735" i="1"/>
  <c r="M515" i="1"/>
  <c r="M842" i="1"/>
  <c r="M710" i="1"/>
  <c r="M1284" i="1"/>
  <c r="M552" i="1"/>
  <c r="M371" i="1"/>
  <c r="M1273" i="1"/>
  <c r="M188" i="1"/>
  <c r="M1277" i="1"/>
  <c r="M1505" i="1"/>
  <c r="M909" i="1"/>
  <c r="M43" i="1"/>
  <c r="M398" i="1"/>
  <c r="M385" i="1"/>
  <c r="M14" i="1"/>
  <c r="M161" i="1"/>
  <c r="M152" i="1"/>
  <c r="M2136" i="1"/>
  <c r="M2270" i="1"/>
  <c r="M2316" i="1"/>
  <c r="M2008" i="1"/>
  <c r="M1096" i="1"/>
  <c r="M2232" i="1"/>
  <c r="M2480" i="1"/>
  <c r="M2565" i="1"/>
  <c r="M2368" i="1"/>
  <c r="M2239" i="1"/>
  <c r="M2196" i="1"/>
  <c r="M1638" i="1"/>
  <c r="M1705" i="1"/>
  <c r="M1629" i="1"/>
  <c r="M1681" i="1"/>
  <c r="M1014" i="1"/>
  <c r="M2398" i="1"/>
  <c r="M1044" i="1"/>
  <c r="M1990" i="1"/>
  <c r="M2400" i="1"/>
  <c r="M53" i="1"/>
  <c r="M793" i="1"/>
  <c r="M874" i="1"/>
  <c r="M836" i="1"/>
  <c r="M659" i="1"/>
  <c r="M642" i="1"/>
  <c r="M938" i="1"/>
  <c r="M697" i="1"/>
  <c r="M586" i="1"/>
  <c r="M337" i="1"/>
  <c r="M528" i="1"/>
  <c r="M494" i="1"/>
  <c r="M1936" i="1"/>
  <c r="M274" i="1"/>
  <c r="M380" i="1"/>
  <c r="M104" i="1"/>
  <c r="M226" i="1"/>
  <c r="M99" i="1"/>
  <c r="M236" i="1"/>
  <c r="M2478" i="1"/>
  <c r="M2030" i="1"/>
  <c r="M1976" i="1"/>
  <c r="M2046" i="1"/>
  <c r="M1952" i="1"/>
  <c r="M1978" i="1"/>
  <c r="M1924" i="1"/>
  <c r="M2535" i="1"/>
  <c r="M2440" i="1"/>
  <c r="M2300" i="1"/>
  <c r="M2200" i="1"/>
  <c r="M2310" i="1"/>
  <c r="M1851" i="1"/>
  <c r="M1929" i="1"/>
  <c r="M1841" i="1"/>
  <c r="M1549" i="1"/>
  <c r="M1109" i="1"/>
  <c r="M1237" i="1"/>
  <c r="M781" i="1"/>
  <c r="M311" i="1"/>
  <c r="M620" i="1"/>
  <c r="M356" i="1"/>
  <c r="M351" i="1"/>
  <c r="M510" i="1"/>
  <c r="M540" i="1"/>
  <c r="M1283" i="1"/>
  <c r="M906" i="1"/>
  <c r="M124" i="1"/>
  <c r="M63" i="1"/>
  <c r="M315" i="1"/>
  <c r="M33" i="1"/>
  <c r="M224" i="1"/>
  <c r="M1658" i="1"/>
  <c r="M1199" i="1"/>
  <c r="M2164" i="1"/>
  <c r="M2086" i="1"/>
  <c r="M1962" i="1"/>
  <c r="M1948" i="1"/>
  <c r="M1884" i="1"/>
  <c r="M2331" i="1"/>
  <c r="M2648" i="1"/>
  <c r="M2463" i="1"/>
  <c r="M2552" i="1"/>
  <c r="M2250" i="1"/>
  <c r="M2246" i="1"/>
  <c r="M1489" i="1"/>
  <c r="M2183" i="1"/>
  <c r="M770" i="1"/>
  <c r="M1433" i="1"/>
  <c r="M1140" i="1"/>
  <c r="M1215" i="1"/>
  <c r="M2211" i="1"/>
  <c r="M2453" i="1"/>
  <c r="M1135" i="1"/>
  <c r="M1344" i="1"/>
  <c r="M947" i="1"/>
  <c r="M596" i="1"/>
  <c r="M652" i="1"/>
  <c r="M645" i="1"/>
  <c r="M501" i="1"/>
  <c r="M408" i="1"/>
  <c r="M223" i="1"/>
  <c r="M36" i="1"/>
  <c r="M65" i="1"/>
  <c r="M682" i="1"/>
  <c r="M299" i="1"/>
  <c r="M29" i="1"/>
  <c r="M84" i="1"/>
  <c r="M269" i="1"/>
  <c r="M2476" i="1"/>
  <c r="M1910" i="1"/>
  <c r="M2469" i="1"/>
  <c r="M2125" i="1"/>
  <c r="M2080" i="1"/>
  <c r="M2516" i="1"/>
  <c r="M2546" i="1"/>
  <c r="M2205" i="1"/>
  <c r="M1764" i="1"/>
  <c r="M2044" i="1"/>
  <c r="M1918" i="1"/>
  <c r="M1787" i="1"/>
  <c r="M1697" i="1"/>
  <c r="M1590" i="1"/>
  <c r="M1358" i="1"/>
  <c r="M1560" i="1"/>
  <c r="M1675" i="1"/>
  <c r="M1502" i="1"/>
  <c r="M1136" i="1"/>
  <c r="M1131" i="1"/>
  <c r="M1081" i="1"/>
  <c r="M1133" i="1"/>
  <c r="M1015" i="1"/>
  <c r="M946" i="1"/>
  <c r="M939" i="1"/>
  <c r="M832" i="1"/>
  <c r="M692" i="1"/>
  <c r="M850" i="1"/>
  <c r="M877" i="1"/>
  <c r="M834" i="1"/>
  <c r="M563" i="1"/>
  <c r="M1240" i="1"/>
  <c r="M587" i="1"/>
  <c r="M439" i="1"/>
  <c r="M522" i="1"/>
  <c r="M378" i="1"/>
  <c r="M1940" i="1"/>
  <c r="M551" i="1"/>
  <c r="M1506" i="1"/>
  <c r="M357" i="1"/>
  <c r="M683" i="1"/>
  <c r="M1381" i="1"/>
  <c r="M379" i="1"/>
  <c r="M910" i="1"/>
  <c r="M11" i="1"/>
  <c r="M2334" i="1"/>
  <c r="M2168" i="1"/>
  <c r="M2064" i="1"/>
  <c r="M1968" i="1"/>
  <c r="M1800" i="1"/>
  <c r="M1501" i="1"/>
  <c r="M1259" i="1"/>
  <c r="M2107" i="1"/>
  <c r="M2007" i="1"/>
  <c r="M1156" i="1"/>
  <c r="M2209" i="1"/>
  <c r="M997" i="1"/>
  <c r="M2475" i="1"/>
  <c r="M2492" i="1"/>
  <c r="M1072" i="1"/>
  <c r="M870" i="1"/>
  <c r="M1107" i="1"/>
  <c r="M1000" i="1"/>
  <c r="M761" i="1"/>
  <c r="M889" i="1"/>
  <c r="M712" i="1"/>
  <c r="M776" i="1"/>
  <c r="M848" i="1"/>
  <c r="M531" i="1"/>
  <c r="M2285" i="1"/>
  <c r="M2177" i="1"/>
  <c r="M420" i="1"/>
  <c r="M414" i="1"/>
  <c r="M1795" i="1"/>
  <c r="M352" i="1"/>
  <c r="M180" i="1"/>
  <c r="M7" i="1"/>
  <c r="M15" i="1"/>
  <c r="M83" i="1"/>
  <c r="M2359" i="1"/>
  <c r="M2432" i="1"/>
  <c r="M2163" i="1"/>
  <c r="M2291" i="1"/>
  <c r="M2339" i="1"/>
  <c r="M2301" i="1"/>
  <c r="M1642" i="1"/>
  <c r="M2249" i="1"/>
  <c r="M2255" i="1"/>
  <c r="M1898" i="1"/>
  <c r="M1818" i="1"/>
  <c r="M1434" i="1"/>
  <c r="M1255" i="1"/>
  <c r="M1171" i="1"/>
  <c r="M2217" i="1"/>
  <c r="M1221" i="1"/>
  <c r="M1268" i="1"/>
  <c r="M1245" i="1"/>
  <c r="M2454" i="1"/>
  <c r="M940" i="1"/>
  <c r="M1060" i="1"/>
  <c r="M455" i="1"/>
  <c r="M926" i="1"/>
  <c r="M1164" i="1"/>
  <c r="M604" i="1"/>
  <c r="M423" i="1"/>
  <c r="M447" i="1"/>
  <c r="M639" i="1"/>
  <c r="M431" i="1"/>
  <c r="M387" i="1"/>
  <c r="M346" i="1"/>
  <c r="M1798" i="1"/>
  <c r="M1340" i="1"/>
  <c r="M684" i="1"/>
  <c r="M1935" i="1"/>
  <c r="M227" i="1"/>
  <c r="M680" i="1"/>
  <c r="M196" i="1"/>
  <c r="M8" i="1"/>
  <c r="M6" i="1"/>
  <c r="M268" i="1"/>
  <c r="M2354" i="1"/>
  <c r="M2336" i="1"/>
  <c r="M2436" i="1"/>
  <c r="M2340" i="1"/>
  <c r="M2129" i="1"/>
  <c r="M1261" i="1"/>
  <c r="M2150" i="1"/>
  <c r="M2133" i="1"/>
  <c r="M2114" i="1"/>
  <c r="M2014" i="1"/>
  <c r="M2054" i="1"/>
  <c r="M1803" i="1"/>
  <c r="M1493" i="1"/>
  <c r="M1833" i="1"/>
  <c r="M879" i="1"/>
  <c r="M1307" i="1"/>
  <c r="M929" i="1"/>
  <c r="M503" i="1"/>
  <c r="M844" i="1"/>
  <c r="M463" i="1"/>
  <c r="M618" i="1"/>
  <c r="M868" i="1"/>
  <c r="M512" i="1"/>
  <c r="M336" i="1"/>
  <c r="M384" i="1"/>
  <c r="M155" i="1"/>
  <c r="M1383" i="1"/>
  <c r="M347" i="1"/>
  <c r="M1202" i="1"/>
  <c r="M185" i="1"/>
  <c r="M42" i="1"/>
  <c r="M37" i="1"/>
  <c r="M12" i="1"/>
  <c r="M905" i="1"/>
  <c r="M1497" i="1"/>
  <c r="M2317" i="1"/>
  <c r="M2126" i="1"/>
  <c r="M2068" i="1"/>
  <c r="M2142" i="1"/>
  <c r="M1974" i="1"/>
  <c r="M1934" i="1"/>
  <c r="M1024" i="1"/>
  <c r="M2262" i="1"/>
  <c r="M2415" i="1"/>
  <c r="M2078" i="1"/>
  <c r="M2042" i="1"/>
  <c r="M1728" i="1"/>
  <c r="M1713" i="1"/>
  <c r="M1139" i="1"/>
  <c r="M2452" i="1"/>
  <c r="M1684" i="1"/>
  <c r="M1512" i="1"/>
  <c r="M601" i="1"/>
  <c r="M612" i="1"/>
  <c r="M359" i="1"/>
  <c r="M415" i="1"/>
  <c r="M207" i="1"/>
  <c r="M298" i="1"/>
  <c r="M1674" i="1"/>
  <c r="M437" i="1"/>
  <c r="M302" i="1"/>
  <c r="M233" i="1"/>
  <c r="M358" i="1"/>
  <c r="M1274" i="1"/>
  <c r="M349" i="1"/>
  <c r="M119" i="1"/>
  <c r="M1271" i="1"/>
  <c r="M231" i="1"/>
  <c r="M120" i="1"/>
  <c r="M16" i="1"/>
  <c r="M166" i="1"/>
  <c r="M31" i="1"/>
  <c r="M20" i="1"/>
  <c r="M10" i="1"/>
  <c r="M2459" i="1"/>
  <c r="M2110" i="1"/>
  <c r="M2096" i="1"/>
  <c r="M2010" i="1"/>
  <c r="M1031" i="1"/>
  <c r="M1793" i="1"/>
  <c r="M2435" i="1"/>
  <c r="M2439" i="1"/>
  <c r="M2611" i="1"/>
  <c r="M1095" i="1"/>
  <c r="M1789" i="1"/>
  <c r="M1827" i="1"/>
  <c r="M1438" i="1"/>
  <c r="M1058" i="1"/>
  <c r="M924" i="1"/>
  <c r="M995" i="1"/>
  <c r="M546" i="1"/>
  <c r="M449" i="1"/>
  <c r="M530" i="1"/>
  <c r="M458" i="1"/>
  <c r="M367" i="1"/>
  <c r="M243" i="1"/>
  <c r="M319" i="1"/>
  <c r="M338" i="1"/>
  <c r="M183" i="1"/>
  <c r="M106" i="1"/>
  <c r="M88" i="1"/>
  <c r="M80" i="1"/>
  <c r="M108" i="1"/>
  <c r="M270" i="1"/>
  <c r="M118" i="1"/>
  <c r="M39" i="1"/>
  <c r="M2343" i="1"/>
  <c r="M2443" i="1"/>
  <c r="M2372" i="1"/>
  <c r="M2258" i="1"/>
  <c r="M2438" i="1"/>
  <c r="M2138" i="1"/>
  <c r="M2118" i="1"/>
  <c r="M2100" i="1"/>
  <c r="M2135" i="1"/>
  <c r="M1034" i="1"/>
  <c r="M1920" i="1"/>
  <c r="M1023" i="1"/>
  <c r="M2286" i="1"/>
  <c r="M2022" i="1"/>
  <c r="M1668" i="1"/>
  <c r="M1625" i="1"/>
  <c r="M1486" i="1"/>
  <c r="M133" i="1"/>
  <c r="M2216" i="1"/>
  <c r="M1158" i="1"/>
  <c r="M2496" i="1"/>
  <c r="M1088" i="1"/>
  <c r="M1049" i="1"/>
  <c r="M998" i="1"/>
  <c r="M672" i="1"/>
  <c r="M1001" i="1"/>
  <c r="M973" i="1"/>
  <c r="M846" i="1"/>
  <c r="M1398" i="1"/>
  <c r="M858" i="1"/>
  <c r="M488" i="1"/>
  <c r="M759" i="1"/>
  <c r="M876" i="1"/>
  <c r="M655" i="1"/>
  <c r="M472" i="1"/>
  <c r="M1944" i="1"/>
  <c r="M473" i="1"/>
  <c r="M603" i="1"/>
  <c r="M461" i="1"/>
  <c r="M388" i="1"/>
  <c r="M470" i="1"/>
  <c r="M82" i="1"/>
  <c r="M590" i="1"/>
  <c r="M154" i="1"/>
  <c r="M266" i="1"/>
  <c r="M334" i="1"/>
  <c r="M35" i="1"/>
  <c r="M2357" i="1"/>
  <c r="M2374" i="1"/>
  <c r="M2433" i="1"/>
  <c r="M2308" i="1"/>
  <c r="M2353" i="1"/>
  <c r="M2154" i="1"/>
  <c r="M2156" i="1"/>
  <c r="M1099" i="1"/>
  <c r="M1761" i="1"/>
  <c r="M2582" i="1"/>
  <c r="M1528" i="1"/>
  <c r="M339" i="1"/>
  <c r="M168" i="1"/>
  <c r="M2104" i="1"/>
  <c r="M1565" i="1"/>
  <c r="M582" i="1"/>
  <c r="M1407" i="1"/>
  <c r="M1400" i="1"/>
  <c r="M217" i="1"/>
  <c r="M1410" i="1"/>
  <c r="M1212" i="1"/>
  <c r="M1414" i="1"/>
  <c r="M1328" i="1"/>
  <c r="M2231" i="1"/>
  <c r="M2208" i="1"/>
  <c r="M1079" i="1"/>
  <c r="M999" i="1"/>
  <c r="M2470" i="1"/>
  <c r="M2473" i="1"/>
  <c r="M976" i="1"/>
  <c r="M915" i="1"/>
  <c r="M830" i="1"/>
  <c r="M920" i="1"/>
  <c r="M878" i="1"/>
  <c r="M797" i="1"/>
  <c r="M986" i="1"/>
  <c r="M783" i="1"/>
  <c r="M782" i="1"/>
  <c r="M808" i="1"/>
  <c r="M785" i="1"/>
  <c r="M985" i="1"/>
  <c r="M724" i="1"/>
  <c r="M674" i="1"/>
  <c r="M631" i="1"/>
  <c r="M613" i="1"/>
  <c r="M638" i="1"/>
  <c r="M505" i="1"/>
  <c r="M1345" i="1"/>
  <c r="M527" i="1"/>
  <c r="M296" i="1"/>
  <c r="M1378" i="1"/>
  <c r="M301" i="1"/>
  <c r="M1269" i="1"/>
  <c r="M593" i="1"/>
  <c r="M2102" i="1"/>
  <c r="M1108" i="1"/>
  <c r="M688" i="1"/>
  <c r="M2324" i="1"/>
  <c r="M1258" i="1"/>
  <c r="M1747" i="1"/>
  <c r="M1582" i="1"/>
  <c r="M138" i="1"/>
  <c r="M1562" i="1"/>
  <c r="M262" i="1"/>
  <c r="M1355" i="1"/>
  <c r="M322" i="1"/>
  <c r="M2498" i="1"/>
  <c r="M1320" i="1"/>
  <c r="M1231" i="1"/>
  <c r="M1173" i="1"/>
  <c r="M948" i="1"/>
  <c r="M2191" i="1"/>
  <c r="M855" i="1"/>
  <c r="M873" i="1"/>
  <c r="M863" i="1"/>
  <c r="M383" i="1"/>
  <c r="M852" i="1"/>
  <c r="M650" i="1"/>
  <c r="M837" i="1"/>
  <c r="M811" i="1"/>
  <c r="M730" i="1"/>
  <c r="M806" i="1"/>
  <c r="M987" i="1"/>
  <c r="M723" i="1"/>
  <c r="M779" i="1"/>
  <c r="M1396" i="1"/>
  <c r="M740" i="1"/>
  <c r="M615" i="1"/>
  <c r="M561" i="1"/>
  <c r="M1286" i="1"/>
  <c r="M399" i="1"/>
  <c r="M1384" i="1"/>
  <c r="M748" i="1"/>
  <c r="M600" i="1"/>
  <c r="M331" i="1"/>
  <c r="M589" i="1"/>
  <c r="M62" i="1"/>
  <c r="M2333" i="1"/>
  <c r="M2123" i="1"/>
  <c r="M1712" i="1"/>
  <c r="M1545" i="1"/>
  <c r="M1417" i="1"/>
  <c r="M1401" i="1"/>
  <c r="M389" i="1"/>
  <c r="M1543" i="1"/>
  <c r="M1535" i="1"/>
  <c r="M1406" i="1"/>
  <c r="M324" i="1"/>
  <c r="M1073" i="1"/>
  <c r="M1870" i="1"/>
  <c r="M1083" i="1"/>
  <c r="M1361" i="1"/>
  <c r="M1059" i="1"/>
  <c r="M1223" i="1"/>
  <c r="M1078" i="1"/>
  <c r="M990" i="1"/>
  <c r="M1683" i="1"/>
  <c r="M835" i="1"/>
  <c r="M891" i="1"/>
  <c r="M917" i="1"/>
  <c r="M862" i="1"/>
  <c r="M866" i="1"/>
  <c r="M1583" i="1"/>
  <c r="M699" i="1"/>
  <c r="M1163" i="1"/>
  <c r="M729" i="1"/>
  <c r="M804" i="1"/>
  <c r="M694" i="1"/>
  <c r="M731" i="1"/>
  <c r="M1160" i="1"/>
  <c r="M774" i="1"/>
  <c r="M2174" i="1"/>
  <c r="M585" i="1"/>
  <c r="M462" i="1"/>
  <c r="M327" i="1"/>
  <c r="M411" i="1"/>
  <c r="M426" i="1"/>
  <c r="M192" i="1"/>
  <c r="M191" i="1"/>
  <c r="M1119" i="1"/>
  <c r="M149" i="1"/>
  <c r="M1106" i="1"/>
  <c r="M2112" i="1"/>
  <c r="M1022" i="1"/>
  <c r="M22" i="1"/>
  <c r="M2313" i="1"/>
  <c r="M898" i="1"/>
  <c r="M1714" i="1"/>
  <c r="M897" i="1"/>
  <c r="M1544" i="1"/>
  <c r="M255" i="1"/>
  <c r="M1443" i="1"/>
  <c r="M1412" i="1"/>
  <c r="M1454" i="1"/>
  <c r="M2228" i="1"/>
  <c r="M1411" i="1"/>
  <c r="M1266" i="1"/>
  <c r="M1350" i="1"/>
  <c r="M1424" i="1"/>
  <c r="M2466" i="1"/>
  <c r="M2227" i="1"/>
  <c r="M1252" i="1"/>
  <c r="M1356" i="1"/>
  <c r="M1310" i="1"/>
  <c r="M2406" i="1"/>
  <c r="M854" i="1"/>
  <c r="M1009" i="1"/>
  <c r="M838" i="1"/>
  <c r="M964" i="1"/>
  <c r="M1810" i="1"/>
  <c r="M1963" i="1"/>
  <c r="M816" i="1"/>
  <c r="M1459" i="1"/>
  <c r="M827" i="1"/>
  <c r="M839" i="1"/>
  <c r="M822" i="1"/>
  <c r="M718" i="1"/>
  <c r="M742" i="1"/>
  <c r="M734" i="1"/>
  <c r="M608" i="1"/>
  <c r="M606" i="1"/>
  <c r="M2175" i="1"/>
  <c r="M518" i="1"/>
  <c r="M539" i="1"/>
  <c r="M529" i="1"/>
  <c r="M492" i="1"/>
  <c r="M300" i="1"/>
  <c r="M285" i="1"/>
  <c r="M186" i="1"/>
  <c r="M1826" i="1"/>
  <c r="M1104" i="1"/>
  <c r="M753" i="1"/>
  <c r="M1016" i="1"/>
  <c r="M577" i="1"/>
  <c r="M254" i="1"/>
  <c r="M2158" i="1"/>
  <c r="M1456" i="1"/>
  <c r="M1555" i="1"/>
  <c r="M1477" i="1"/>
  <c r="M260" i="1"/>
  <c r="M1242" i="1"/>
  <c r="M665" i="1"/>
  <c r="M2116" i="1"/>
  <c r="M1051" i="1"/>
  <c r="M1987" i="1"/>
  <c r="M949" i="1"/>
  <c r="M1033" i="1"/>
  <c r="M954" i="1"/>
  <c r="M923" i="1"/>
  <c r="M795" i="1"/>
  <c r="M841" i="1"/>
  <c r="M1514" i="1"/>
  <c r="M1397" i="1"/>
  <c r="M246" i="1"/>
  <c r="M820" i="1"/>
  <c r="M1585" i="1"/>
  <c r="M984" i="1"/>
  <c r="M717" i="1"/>
  <c r="M722" i="1"/>
  <c r="M646" i="1"/>
  <c r="M671" i="1"/>
  <c r="M628" i="1"/>
  <c r="M614" i="1"/>
  <c r="M2176" i="1"/>
  <c r="M602" i="1"/>
  <c r="M1343" i="1"/>
  <c r="M525" i="1"/>
  <c r="M481" i="1"/>
  <c r="M526" i="1"/>
  <c r="M444" i="1"/>
  <c r="M456" i="1"/>
  <c r="M1285" i="1"/>
  <c r="M442" i="1"/>
  <c r="M1938" i="1"/>
  <c r="M297" i="1"/>
  <c r="M238" i="1"/>
  <c r="M282" i="1"/>
  <c r="M318" i="1"/>
  <c r="M232" i="1"/>
  <c r="M204" i="1"/>
  <c r="M197" i="1"/>
  <c r="M113" i="1"/>
  <c r="M2483" i="1"/>
  <c r="M1564" i="1"/>
  <c r="M435" i="1"/>
  <c r="M911" i="1"/>
  <c r="M18" i="1"/>
  <c r="M2296" i="1"/>
  <c r="M2430" i="1"/>
  <c r="M2180" i="1"/>
  <c r="M1527" i="1"/>
  <c r="M1449" i="1"/>
  <c r="M1485" i="1"/>
  <c r="M1457" i="1"/>
  <c r="M580" i="1"/>
  <c r="M259" i="1"/>
  <c r="M1469" i="1"/>
  <c r="M1298" i="1"/>
  <c r="M1367" i="1"/>
  <c r="M169" i="1"/>
  <c r="M1471" i="1"/>
  <c r="M321" i="1"/>
  <c r="M1365" i="1"/>
  <c r="M1006" i="1"/>
  <c r="M1080" i="1"/>
  <c r="M1175" i="1"/>
  <c r="M1045" i="1"/>
  <c r="M1008" i="1"/>
  <c r="M919" i="1"/>
  <c r="M826" i="1"/>
  <c r="M824" i="1"/>
  <c r="M728" i="1"/>
  <c r="M818" i="1"/>
  <c r="M721" i="1"/>
  <c r="M861" i="1"/>
  <c r="M617" i="1"/>
  <c r="M698" i="1"/>
  <c r="M630" i="1"/>
  <c r="M622" i="1"/>
  <c r="M657" i="1"/>
  <c r="M547" i="1"/>
  <c r="M483" i="1"/>
  <c r="M430" i="1"/>
  <c r="M291" i="1"/>
  <c r="M454" i="1"/>
  <c r="M1673" i="1"/>
  <c r="M320" i="1"/>
  <c r="M286" i="1"/>
  <c r="M244" i="1"/>
  <c r="M199" i="1"/>
  <c r="M194" i="1"/>
  <c r="M109" i="1"/>
  <c r="M123" i="1"/>
  <c r="M25" i="1"/>
  <c r="M2598" i="1"/>
  <c r="M1068" i="1"/>
  <c r="M918" i="1"/>
  <c r="M1521" i="1"/>
  <c r="M681" i="1"/>
  <c r="M1922" i="1"/>
  <c r="M570" i="1"/>
  <c r="M1472" i="1"/>
  <c r="M394" i="1"/>
  <c r="M1476" i="1"/>
  <c r="M1529" i="1"/>
  <c r="M1373" i="1"/>
  <c r="M1437" i="1"/>
  <c r="M137" i="1"/>
  <c r="M206" i="1"/>
  <c r="M134" i="1"/>
  <c r="M2210" i="1"/>
  <c r="M1329" i="1"/>
  <c r="M2219" i="1"/>
  <c r="M1233" i="1"/>
  <c r="M1209" i="1"/>
  <c r="M2224" i="1"/>
  <c r="M1244" i="1"/>
  <c r="M2405" i="1"/>
  <c r="M1061" i="1"/>
  <c r="M1007" i="1"/>
  <c r="M847" i="1"/>
  <c r="M944" i="1"/>
  <c r="M890" i="1"/>
  <c r="M931" i="1"/>
  <c r="M679" i="1"/>
  <c r="M727" i="1"/>
  <c r="M814" i="1"/>
  <c r="M1162" i="1"/>
  <c r="M700" i="1"/>
  <c r="M514" i="1"/>
  <c r="M498" i="1"/>
  <c r="M537" i="1"/>
  <c r="M538" i="1"/>
  <c r="M436" i="1"/>
  <c r="M303" i="1"/>
  <c r="M1606" i="1"/>
  <c r="M1515" i="1"/>
  <c r="M864" i="1"/>
  <c r="M267" i="1"/>
  <c r="M2441" i="1"/>
  <c r="M2309" i="1"/>
  <c r="M1755" i="1"/>
  <c r="M1482" i="1"/>
  <c r="M1427" i="1"/>
  <c r="M263" i="1"/>
  <c r="M1423" i="1"/>
  <c r="M395" i="1"/>
  <c r="M1650" i="1"/>
  <c r="M1425" i="1"/>
  <c r="M1451" i="1"/>
  <c r="M1227" i="1"/>
  <c r="M1337" i="1"/>
  <c r="M54" i="1"/>
  <c r="M1065" i="1"/>
  <c r="M1205" i="1"/>
  <c r="M925" i="1"/>
  <c r="M1063" i="1"/>
  <c r="M916" i="1"/>
  <c r="M971" i="1"/>
  <c r="M805" i="1"/>
  <c r="M1513" i="1"/>
  <c r="M845" i="1"/>
  <c r="M1241" i="1"/>
  <c r="M843" i="1"/>
  <c r="M714" i="1"/>
  <c r="M812" i="1"/>
  <c r="M716" i="1"/>
  <c r="M2446" i="1"/>
  <c r="M2178" i="1"/>
  <c r="M1559" i="1"/>
  <c r="M1533" i="1"/>
  <c r="M583" i="1"/>
  <c r="M1452" i="1"/>
  <c r="M1580" i="1"/>
  <c r="M1461" i="1"/>
  <c r="M1229" i="1"/>
  <c r="M1316" i="1"/>
  <c r="M1420" i="1"/>
  <c r="M1408" i="1"/>
  <c r="M1308" i="1"/>
  <c r="M1368" i="1"/>
  <c r="M1314" i="1"/>
  <c r="M1823" i="1"/>
  <c r="M1057" i="1"/>
  <c r="M955" i="1"/>
  <c r="M960" i="1"/>
  <c r="M942" i="1"/>
  <c r="M856" i="1"/>
  <c r="M750" i="1"/>
  <c r="M833" i="1"/>
  <c r="M309" i="1"/>
  <c r="M713" i="1"/>
  <c r="M810" i="1"/>
  <c r="M715" i="1"/>
  <c r="M689" i="1"/>
  <c r="M691" i="1"/>
  <c r="M780" i="1"/>
  <c r="M662" i="1"/>
  <c r="M664" i="1"/>
  <c r="M632" i="1"/>
  <c r="M1392" i="1"/>
  <c r="M654" i="1"/>
  <c r="M1394" i="1"/>
  <c r="M541" i="1"/>
  <c r="M432" i="1"/>
  <c r="M446" i="1"/>
  <c r="M416" i="1"/>
  <c r="M1039" i="1"/>
  <c r="M287" i="1"/>
  <c r="M230" i="1"/>
  <c r="M1732" i="1"/>
  <c r="M558" i="1"/>
  <c r="M495" i="1"/>
  <c r="M41" i="1"/>
  <c r="M2332" i="1"/>
  <c r="M1888" i="1"/>
  <c r="M1422" i="1"/>
  <c r="M175" i="1"/>
  <c r="M1331" i="1"/>
  <c r="M1370" i="1"/>
  <c r="M1364" i="1"/>
  <c r="M1336" i="1"/>
  <c r="M1318" i="1"/>
  <c r="M1256" i="1"/>
  <c r="M171" i="1"/>
  <c r="M1988" i="1"/>
  <c r="M1822" i="1"/>
  <c r="M1075" i="1"/>
  <c r="M1353" i="1"/>
  <c r="M754" i="1"/>
  <c r="M1041" i="1"/>
  <c r="M2193" i="1"/>
  <c r="M895" i="1"/>
  <c r="M941" i="1"/>
  <c r="M914" i="1"/>
  <c r="M312" i="1"/>
  <c r="M749" i="1"/>
  <c r="M967" i="1"/>
  <c r="M828" i="1"/>
  <c r="M817" i="1"/>
  <c r="M796" i="1"/>
  <c r="M720" i="1"/>
  <c r="M775" i="1"/>
  <c r="M310" i="1"/>
  <c r="M737" i="1"/>
  <c r="M1511" i="1"/>
  <c r="M559" i="1"/>
  <c r="M543" i="1"/>
  <c r="M550" i="1"/>
  <c r="M517" i="1"/>
  <c r="M428" i="1"/>
  <c r="M440" i="1"/>
  <c r="M305" i="1"/>
  <c r="M200" i="1"/>
  <c r="M205" i="1"/>
  <c r="M181" i="1"/>
  <c r="M150" i="1"/>
  <c r="M1339" i="1"/>
  <c r="M1301" i="1"/>
  <c r="M97" i="1"/>
  <c r="M545" i="1"/>
  <c r="M851" i="1"/>
  <c r="M410" i="1"/>
  <c r="M1037" i="1"/>
  <c r="M2397" i="1"/>
  <c r="M1998" i="1"/>
  <c r="M1525" i="1"/>
  <c r="M1537" i="1"/>
  <c r="M2115" i="1"/>
  <c r="M1262" i="1"/>
  <c r="M486" i="1"/>
  <c r="M1432" i="1"/>
  <c r="M261" i="1"/>
  <c r="M1446" i="1"/>
  <c r="M1557" i="1"/>
  <c r="M1409" i="1"/>
  <c r="M1371" i="1"/>
  <c r="M1287" i="1"/>
  <c r="M1362" i="1"/>
  <c r="M1351" i="1"/>
  <c r="M2403" i="1"/>
  <c r="M1248" i="1"/>
  <c r="M1053" i="1"/>
  <c r="M2402" i="1"/>
  <c r="M1017" i="1"/>
  <c r="M975" i="1"/>
  <c r="M970" i="1"/>
  <c r="M875" i="1"/>
  <c r="M831" i="1"/>
  <c r="M1519" i="1"/>
  <c r="M825" i="1"/>
  <c r="M794" i="1"/>
  <c r="M777" i="1"/>
  <c r="M860" i="1"/>
  <c r="M719" i="1"/>
  <c r="M605" i="1"/>
  <c r="M567" i="1"/>
  <c r="M566" i="1"/>
  <c r="M568" i="1"/>
  <c r="M409" i="1"/>
  <c r="M258" i="1"/>
  <c r="M203" i="1"/>
  <c r="M1391" i="1"/>
  <c r="M1210" i="1"/>
  <c r="M151" i="1"/>
  <c r="M2551" i="1"/>
  <c r="M1496" i="1"/>
  <c r="M1890" i="1"/>
  <c r="M511" i="1"/>
  <c r="M703" i="1"/>
  <c r="M292" i="1"/>
  <c r="M2090" i="1"/>
  <c r="M2062" i="1"/>
  <c r="M330" i="1"/>
  <c r="M1676" i="1"/>
  <c r="M1418" i="1"/>
  <c r="M485" i="1"/>
  <c r="M392" i="1"/>
  <c r="M1416" i="1"/>
  <c r="M1292" i="1"/>
  <c r="M1426" i="1"/>
  <c r="M2223" i="1"/>
  <c r="M979" i="1"/>
  <c r="M980" i="1"/>
  <c r="M756" i="1"/>
  <c r="M746" i="1"/>
  <c r="M881" i="1"/>
  <c r="M880" i="1"/>
  <c r="M807" i="1"/>
  <c r="M725" i="1"/>
  <c r="M823" i="1"/>
  <c r="M1071" i="1"/>
  <c r="M743" i="1"/>
  <c r="M760" i="1"/>
  <c r="M1167" i="1"/>
  <c r="M599" i="1"/>
  <c r="M736" i="1"/>
  <c r="M706" i="1"/>
  <c r="M733" i="1"/>
  <c r="M649" i="1"/>
  <c r="M803" i="1"/>
  <c r="M548" i="1"/>
  <c r="M533" i="1"/>
  <c r="M509" i="1"/>
  <c r="M497" i="1"/>
  <c r="M273" i="1"/>
  <c r="M418" i="1"/>
  <c r="M306" i="1"/>
  <c r="M653" i="1"/>
  <c r="M1077" i="1"/>
  <c r="M506" i="1"/>
  <c r="M1038" i="1"/>
  <c r="M1575" i="1"/>
  <c r="M1572" i="1"/>
  <c r="M1374" i="1"/>
  <c r="M1475" i="1"/>
  <c r="M1547" i="1"/>
  <c r="M393" i="1"/>
  <c r="M1540" i="1"/>
  <c r="M1435" i="1"/>
  <c r="M1360" i="1"/>
  <c r="M1403" i="1"/>
  <c r="M491" i="1"/>
  <c r="M1415" i="1"/>
  <c r="M1066" i="1"/>
  <c r="M1069" i="1"/>
  <c r="M1048" i="1"/>
  <c r="M1067" i="1"/>
  <c r="M1013" i="1"/>
  <c r="M993" i="1"/>
  <c r="M557" i="1"/>
  <c r="M751" i="1"/>
  <c r="M313" i="1"/>
  <c r="M933" i="1"/>
  <c r="M247" i="1"/>
  <c r="M989" i="1"/>
  <c r="M829" i="1"/>
  <c r="M1161" i="1"/>
  <c r="M892" i="1"/>
  <c r="M778" i="1"/>
  <c r="M758" i="1"/>
  <c r="M988" i="1"/>
  <c r="M690" i="1"/>
  <c r="M660" i="1"/>
  <c r="M656" i="1"/>
  <c r="M658" i="1"/>
  <c r="M569" i="1"/>
  <c r="M578" i="1"/>
  <c r="M535" i="1"/>
  <c r="M560" i="1"/>
  <c r="M562" i="1"/>
  <c r="M508" i="1"/>
  <c r="M579" i="1"/>
  <c r="M1941" i="1"/>
  <c r="M403" i="1"/>
  <c r="M468" i="1"/>
  <c r="M325" i="1"/>
  <c r="M308" i="1"/>
  <c r="M1275" i="1"/>
  <c r="M240" i="1"/>
  <c r="M1201" i="1"/>
  <c r="M802" i="1"/>
  <c r="M182" i="1"/>
  <c r="M190" i="1"/>
  <c r="M122" i="1"/>
  <c r="M1649" i="1"/>
  <c r="M695" i="1"/>
  <c r="M2284" i="1"/>
  <c r="M623" i="1"/>
  <c r="M554" i="1"/>
  <c r="M160" i="1"/>
  <c r="M156" i="1"/>
  <c r="M221" i="1"/>
  <c r="M2092" i="1"/>
  <c r="M885" i="1"/>
  <c r="M1777" i="1"/>
  <c r="M131" i="1"/>
  <c r="M1005" i="1"/>
  <c r="M28" i="1"/>
  <c r="M34" i="1"/>
  <c r="M153" i="1"/>
  <c r="M24" i="1"/>
  <c r="M588" i="1"/>
  <c r="M129" i="1"/>
  <c r="M745" i="1"/>
  <c r="M1019" i="1"/>
  <c r="M1084" i="1"/>
  <c r="M1428" i="1"/>
  <c r="M2124" i="1"/>
  <c r="M633" i="1"/>
  <c r="M91" i="1"/>
  <c r="M5" i="1"/>
  <c r="M48" i="1"/>
  <c r="M87" i="1"/>
  <c r="M26" i="1"/>
  <c r="M187" i="1"/>
  <c r="M195" i="1"/>
  <c r="M1539" i="1"/>
  <c r="M1568" i="1"/>
  <c r="M887" i="1"/>
  <c r="B4" i="1"/>
  <c r="C4" i="1"/>
  <c r="D4" i="1"/>
  <c r="E4" i="1"/>
  <c r="H4" i="1"/>
  <c r="I4" i="1"/>
  <c r="J4" i="1"/>
  <c r="K4" i="1"/>
  <c r="A4" i="1"/>
  <c r="G25" i="4"/>
  <c r="G24" i="4"/>
  <c r="A78" i="5"/>
  <c r="A79" i="5"/>
  <c r="A80" i="5"/>
  <c r="A81" i="5"/>
  <c r="A74" i="5"/>
  <c r="A75" i="5"/>
  <c r="A76" i="5"/>
  <c r="A77" i="5"/>
  <c r="G23" i="4"/>
  <c r="A70" i="5"/>
  <c r="A71" i="5"/>
  <c r="A72" i="5"/>
  <c r="A73" i="5"/>
  <c r="G4" i="1" l="1" a="1"/>
  <c r="G4" i="1" s="1"/>
  <c r="F4" i="1" a="1"/>
  <c r="F4" i="1" s="1"/>
  <c r="M4" i="1"/>
  <c r="G22" i="4"/>
  <c r="G21" i="4"/>
  <c r="A69" i="5"/>
  <c r="A68" i="5"/>
  <c r="A67" i="5"/>
  <c r="A66" i="5"/>
  <c r="G20" i="4"/>
  <c r="A62" i="5"/>
  <c r="A63" i="5"/>
  <c r="A64" i="5"/>
  <c r="A65" i="5"/>
  <c r="A58" i="5"/>
  <c r="A59" i="5"/>
  <c r="A60" i="5"/>
  <c r="A61" i="5"/>
  <c r="G19" i="4"/>
  <c r="G18" i="4"/>
  <c r="A2" i="5"/>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U347" i="1" l="1"/>
  <c r="T392" i="1"/>
  <c r="T400" i="1"/>
  <c r="U418" i="1"/>
  <c r="U439" i="1"/>
  <c r="U453" i="1"/>
  <c r="T470" i="1"/>
  <c r="U480" i="1"/>
  <c r="U684" i="1"/>
  <c r="U696" i="1"/>
  <c r="T701" i="1"/>
  <c r="U814" i="1"/>
  <c r="T886" i="1"/>
  <c r="T947" i="1"/>
  <c r="T981" i="1"/>
  <c r="T1002" i="1"/>
  <c r="U1020" i="1"/>
  <c r="U1043" i="1"/>
  <c r="U1053" i="1"/>
  <c r="T1124" i="1"/>
  <c r="U1131" i="1"/>
  <c r="T1157" i="1"/>
  <c r="T1217" i="1"/>
  <c r="U1308" i="1"/>
  <c r="U1378" i="1"/>
  <c r="T1450" i="1"/>
  <c r="T1534" i="1"/>
  <c r="U1570" i="1"/>
  <c r="U1575" i="1"/>
  <c r="U1645" i="1"/>
  <c r="T1652" i="1"/>
  <c r="U1672" i="1"/>
  <c r="U1684" i="1"/>
  <c r="T1710" i="1"/>
  <c r="U1733" i="1"/>
  <c r="T1783" i="1"/>
  <c r="U1837" i="1"/>
  <c r="U85" i="1"/>
  <c r="U98" i="1"/>
  <c r="T210" i="1"/>
  <c r="T265" i="1"/>
  <c r="T268" i="1"/>
  <c r="U344" i="1"/>
  <c r="U374" i="1"/>
  <c r="T384" i="1"/>
  <c r="U400" i="1"/>
  <c r="T475" i="1"/>
  <c r="T648" i="1"/>
  <c r="U701" i="1"/>
  <c r="U822" i="1"/>
  <c r="U886" i="1"/>
  <c r="U916" i="1"/>
  <c r="U981" i="1"/>
  <c r="U992" i="1"/>
  <c r="U997" i="1"/>
  <c r="U1033" i="1"/>
  <c r="T1058" i="1"/>
  <c r="U1124" i="1"/>
  <c r="T1149" i="1"/>
  <c r="U1184" i="1"/>
  <c r="T1346" i="1"/>
  <c r="U1469" i="1"/>
  <c r="U1534" i="1"/>
  <c r="T1546" i="1"/>
  <c r="T1625" i="1"/>
  <c r="T1631" i="1"/>
  <c r="T1689" i="1"/>
  <c r="T1742" i="1"/>
  <c r="U1753" i="1"/>
  <c r="U1783" i="1"/>
  <c r="U1820" i="1"/>
  <c r="T90" i="1"/>
  <c r="T95" i="1"/>
  <c r="U140" i="1"/>
  <c r="U265" i="1"/>
  <c r="U280" i="1"/>
  <c r="U352" i="1"/>
  <c r="T365" i="1"/>
  <c r="U384" i="1"/>
  <c r="T423" i="1"/>
  <c r="U475" i="1"/>
  <c r="T516" i="1"/>
  <c r="U555" i="1"/>
  <c r="T606" i="1"/>
  <c r="U667" i="1"/>
  <c r="U796" i="1"/>
  <c r="U801" i="1"/>
  <c r="U806" i="1"/>
  <c r="T845" i="1"/>
  <c r="T859" i="1"/>
  <c r="U891" i="1"/>
  <c r="U906" i="1"/>
  <c r="U1025" i="1"/>
  <c r="T1214" i="1"/>
  <c r="T1245" i="1"/>
  <c r="T1250" i="1"/>
  <c r="U1270" i="1"/>
  <c r="T1315" i="1"/>
  <c r="U1346" i="1"/>
  <c r="T1474" i="1"/>
  <c r="U1486" i="1"/>
  <c r="T1541" i="1"/>
  <c r="U1582" i="1"/>
  <c r="T1603" i="1"/>
  <c r="T1608" i="1"/>
  <c r="U1625" i="1"/>
  <c r="U1661" i="1"/>
  <c r="U1675" i="1"/>
  <c r="T1706" i="1"/>
  <c r="T1730" i="1"/>
  <c r="U1791" i="1"/>
  <c r="T20" i="1"/>
  <c r="U90" i="1"/>
  <c r="U137" i="1"/>
  <c r="U150" i="1"/>
  <c r="U242" i="1"/>
  <c r="U292" i="1"/>
  <c r="T357" i="1"/>
  <c r="U601" i="1"/>
  <c r="T643" i="1"/>
  <c r="T674" i="1"/>
  <c r="U774" i="1"/>
  <c r="U859" i="1"/>
  <c r="U1022" i="1"/>
  <c r="U1104" i="1"/>
  <c r="T1130" i="1"/>
  <c r="T1138" i="1"/>
  <c r="T1232" i="1"/>
  <c r="U1250" i="1"/>
  <c r="T1260" i="1"/>
  <c r="T1320" i="1"/>
  <c r="T1351" i="1"/>
  <c r="T1377" i="1"/>
  <c r="U1474" i="1"/>
  <c r="T1512" i="1"/>
  <c r="T1590" i="1"/>
  <c r="U1603" i="1"/>
  <c r="T1635" i="1"/>
  <c r="T1644" i="1"/>
  <c r="T1648" i="1"/>
  <c r="U1657" i="1"/>
  <c r="T1683" i="1"/>
  <c r="T1688" i="1"/>
  <c r="T1695" i="1"/>
  <c r="U1709" i="1"/>
  <c r="T1761" i="1"/>
  <c r="U193" i="1"/>
  <c r="T212" i="1"/>
  <c r="U247" i="1"/>
  <c r="T270" i="1"/>
  <c r="U287" i="1"/>
  <c r="U314" i="1"/>
  <c r="T346" i="1"/>
  <c r="U357" i="1"/>
  <c r="T362" i="1"/>
  <c r="U368" i="1"/>
  <c r="T402" i="1"/>
  <c r="U412" i="1"/>
  <c r="T781" i="1"/>
  <c r="U786" i="1"/>
  <c r="U871" i="1"/>
  <c r="U926" i="1"/>
  <c r="T991" i="1"/>
  <c r="T1040" i="1"/>
  <c r="T1070" i="1"/>
  <c r="T1110" i="1"/>
  <c r="U1130" i="1"/>
  <c r="U1138" i="1"/>
  <c r="T1242" i="1"/>
  <c r="U1260" i="1"/>
  <c r="U1280" i="1"/>
  <c r="U1292" i="1"/>
  <c r="T1500" i="1"/>
  <c r="U1536" i="1"/>
  <c r="T1548" i="1"/>
  <c r="T1597" i="1"/>
  <c r="T1619" i="1"/>
  <c r="U1635" i="1"/>
  <c r="U1644" i="1"/>
  <c r="T1671" i="1"/>
  <c r="U1680" i="1"/>
  <c r="U1683" i="1"/>
  <c r="U1688" i="1"/>
  <c r="U1719" i="1"/>
  <c r="T1741" i="1"/>
  <c r="T1814" i="1"/>
  <c r="U1825" i="1"/>
  <c r="U1836" i="1"/>
  <c r="T34" i="1"/>
  <c r="T46" i="1"/>
  <c r="U79" i="1"/>
  <c r="T142" i="1"/>
  <c r="T222" i="1"/>
  <c r="T232" i="1"/>
  <c r="U270" i="1"/>
  <c r="U304" i="1"/>
  <c r="T336" i="1"/>
  <c r="U346" i="1"/>
  <c r="T373" i="1"/>
  <c r="U394" i="1"/>
  <c r="U417" i="1"/>
  <c r="T420" i="1"/>
  <c r="T457" i="1"/>
  <c r="U549" i="1"/>
  <c r="T657" i="1"/>
  <c r="T700" i="1"/>
  <c r="U717" i="1"/>
  <c r="U803" i="1"/>
  <c r="U923" i="1"/>
  <c r="U991" i="1"/>
  <c r="U1084" i="1"/>
  <c r="U1123" i="1"/>
  <c r="U1168" i="1"/>
  <c r="U1242" i="1"/>
  <c r="T1275" i="1"/>
  <c r="U1302" i="1"/>
  <c r="T1317" i="1"/>
  <c r="T1358" i="1"/>
  <c r="U1548" i="1"/>
  <c r="T1555" i="1"/>
  <c r="U1619" i="1"/>
  <c r="T1638" i="1"/>
  <c r="T1641" i="1"/>
  <c r="U1651" i="1"/>
  <c r="T1716" i="1"/>
  <c r="U1741" i="1"/>
  <c r="T1766" i="1"/>
  <c r="T1782" i="1"/>
  <c r="U110" i="1"/>
  <c r="U134" i="1"/>
  <c r="T209" i="1"/>
  <c r="U222" i="1"/>
  <c r="U232" i="1"/>
  <c r="T264" i="1"/>
  <c r="U267" i="1"/>
  <c r="T324" i="1"/>
  <c r="U373" i="1"/>
  <c r="U383" i="1"/>
  <c r="T430" i="1"/>
  <c r="U438" i="1"/>
  <c r="U457" i="1"/>
  <c r="T527" i="1"/>
  <c r="U808" i="1"/>
  <c r="T915" i="1"/>
  <c r="T955" i="1"/>
  <c r="T963" i="1"/>
  <c r="T1156" i="1"/>
  <c r="T1216" i="1"/>
  <c r="U1252" i="1"/>
  <c r="U1394" i="1"/>
  <c r="T1406" i="1"/>
  <c r="T1618" i="1"/>
  <c r="T1630" i="1"/>
  <c r="T1634" i="1"/>
  <c r="U1641" i="1"/>
  <c r="T1654" i="1"/>
  <c r="T1687" i="1"/>
  <c r="T1779" i="1"/>
  <c r="U1801" i="1"/>
  <c r="T1822" i="1"/>
  <c r="U29" i="1"/>
  <c r="U41" i="1"/>
  <c r="T84" i="1"/>
  <c r="U97" i="1"/>
  <c r="U209" i="1"/>
  <c r="U264" i="1"/>
  <c r="T367" i="1"/>
  <c r="T404" i="1"/>
  <c r="T554" i="1"/>
  <c r="U564" i="1"/>
  <c r="U569" i="1"/>
  <c r="T588" i="1"/>
  <c r="T598" i="1"/>
  <c r="U915" i="1"/>
  <c r="T938" i="1"/>
  <c r="U949" i="1"/>
  <c r="U955" i="1"/>
  <c r="U1013" i="1"/>
  <c r="U1037" i="1"/>
  <c r="U1047" i="1"/>
  <c r="U1057" i="1"/>
  <c r="T1062" i="1"/>
  <c r="T1129" i="1"/>
  <c r="U1196" i="1"/>
  <c r="U1201" i="1"/>
  <c r="T1299" i="1"/>
  <c r="T1322" i="1"/>
  <c r="U1406" i="1"/>
  <c r="U1485" i="1"/>
  <c r="U1602" i="1"/>
  <c r="U1618" i="1"/>
  <c r="U1634" i="1"/>
  <c r="T1647" i="1"/>
  <c r="T1660" i="1"/>
  <c r="U1687" i="1"/>
  <c r="T1713" i="1"/>
  <c r="T1763" i="1"/>
  <c r="T1835" i="1"/>
  <c r="T24" i="1"/>
  <c r="T36" i="1"/>
  <c r="T89" i="1"/>
  <c r="U164" i="1"/>
  <c r="T246" i="1"/>
  <c r="T301" i="1"/>
  <c r="T306" i="1"/>
  <c r="T356" i="1"/>
  <c r="U367" i="1"/>
  <c r="U404" i="1"/>
  <c r="U534" i="1"/>
  <c r="T943" i="1"/>
  <c r="T1091" i="1"/>
  <c r="U1106" i="1"/>
  <c r="T1109" i="1"/>
  <c r="U1129" i="1"/>
  <c r="T1221" i="1"/>
  <c r="T1244" i="1"/>
  <c r="T1304" i="1"/>
  <c r="U1322" i="1"/>
  <c r="T1434" i="1"/>
  <c r="T1612" i="1"/>
  <c r="U1615" i="1"/>
  <c r="U1660" i="1"/>
  <c r="T1682" i="1"/>
  <c r="T1740" i="1"/>
  <c r="U1835" i="1"/>
  <c r="U69" i="1"/>
  <c r="T81" i="1"/>
  <c r="U124" i="1"/>
  <c r="T144" i="1"/>
  <c r="U161" i="1"/>
  <c r="T197" i="1"/>
  <c r="T224" i="1"/>
  <c r="U301" i="1"/>
  <c r="T388" i="1"/>
  <c r="T396" i="1"/>
  <c r="U529" i="1"/>
  <c r="U875" i="1"/>
  <c r="T925" i="1"/>
  <c r="U943" i="1"/>
  <c r="U960" i="1"/>
  <c r="U985" i="1"/>
  <c r="U1140" i="1"/>
  <c r="U1180" i="1"/>
  <c r="T1274" i="1"/>
  <c r="U1304" i="1"/>
  <c r="T1355" i="1"/>
  <c r="U1504" i="1"/>
  <c r="T1516" i="1"/>
  <c r="U1599" i="1"/>
  <c r="T1633" i="1"/>
  <c r="T1640" i="1"/>
  <c r="T1686" i="1"/>
  <c r="T1712" i="1"/>
  <c r="U1718" i="1"/>
  <c r="T1760" i="1"/>
  <c r="T1768" i="1"/>
  <c r="T26" i="1"/>
  <c r="T86" i="1"/>
  <c r="T99" i="1"/>
  <c r="U318" i="1"/>
  <c r="U323" i="1"/>
  <c r="T348" i="1"/>
  <c r="T375" i="1"/>
  <c r="T656" i="1"/>
  <c r="U882" i="1"/>
  <c r="T932" i="1"/>
  <c r="U937" i="1"/>
  <c r="T1054" i="1"/>
  <c r="T1093" i="1"/>
  <c r="U1098" i="1"/>
  <c r="T1114" i="1"/>
  <c r="T1117" i="1"/>
  <c r="U1125" i="1"/>
  <c r="T1128" i="1"/>
  <c r="T1177" i="1"/>
  <c r="T1327" i="1"/>
  <c r="T1339" i="1"/>
  <c r="T1617" i="1"/>
  <c r="T1646" i="1"/>
  <c r="U1653" i="1"/>
  <c r="U1659" i="1"/>
  <c r="T1667" i="1"/>
  <c r="T1685" i="1"/>
  <c r="U1726" i="1"/>
  <c r="T258" i="1"/>
  <c r="U348" i="1"/>
  <c r="T353" i="1"/>
  <c r="T366" i="1"/>
  <c r="U385" i="1"/>
  <c r="U406" i="1"/>
  <c r="U531" i="1"/>
  <c r="U536" i="1"/>
  <c r="T663" i="1"/>
  <c r="U702" i="1"/>
  <c r="T907" i="1"/>
  <c r="T948" i="1"/>
  <c r="T1018" i="1"/>
  <c r="T1026" i="1"/>
  <c r="U1177" i="1"/>
  <c r="T1215" i="1"/>
  <c r="T1246" i="1"/>
  <c r="T1448" i="1"/>
  <c r="U1470" i="1"/>
  <c r="T1532" i="1"/>
  <c r="T1578" i="1"/>
  <c r="U1583" i="1"/>
  <c r="T1614" i="1"/>
  <c r="T1632" i="1"/>
  <c r="U1646" i="1"/>
  <c r="T1673" i="1"/>
  <c r="U1685" i="1"/>
  <c r="T1711" i="1"/>
  <c r="U1754" i="1"/>
  <c r="T40" i="1"/>
  <c r="T52" i="1"/>
  <c r="U104" i="1"/>
  <c r="T218" i="1"/>
  <c r="T226" i="1"/>
  <c r="T293" i="1"/>
  <c r="T342" i="1"/>
  <c r="U366" i="1"/>
  <c r="U568" i="1"/>
  <c r="T632" i="1"/>
  <c r="U663" i="1"/>
  <c r="U675" i="1"/>
  <c r="U792" i="1"/>
  <c r="U812" i="1"/>
  <c r="U860" i="1"/>
  <c r="T899" i="1"/>
  <c r="U948" i="1"/>
  <c r="T959" i="1"/>
  <c r="U974" i="1"/>
  <c r="U987" i="1"/>
  <c r="T1005" i="1"/>
  <c r="T1036" i="1"/>
  <c r="T1046" i="1"/>
  <c r="T1078" i="1"/>
  <c r="U1134" i="1"/>
  <c r="T1142" i="1"/>
  <c r="U1220" i="1"/>
  <c r="U1256" i="1"/>
  <c r="T1288" i="1"/>
  <c r="T1298" i="1"/>
  <c r="T1344" i="1"/>
  <c r="T1364" i="1"/>
  <c r="T1438" i="1"/>
  <c r="U1448" i="1"/>
  <c r="U1513" i="1"/>
  <c r="T1518" i="1"/>
  <c r="U1578" i="1"/>
  <c r="U1601" i="1"/>
  <c r="U1614" i="1"/>
  <c r="U1632" i="1"/>
  <c r="U1673" i="1"/>
  <c r="U1676" i="1"/>
  <c r="U1711" i="1"/>
  <c r="T1743" i="1"/>
  <c r="T1775" i="1"/>
  <c r="T1784" i="1"/>
  <c r="T131" i="1"/>
  <c r="T418" i="1"/>
  <c r="T1268" i="1"/>
  <c r="T1659" i="1"/>
  <c r="U1712" i="1"/>
  <c r="T1725" i="1"/>
  <c r="U1905" i="1"/>
  <c r="T2067" i="1"/>
  <c r="T2262" i="1"/>
  <c r="U2356" i="1"/>
  <c r="U2584" i="1"/>
  <c r="U2665" i="1"/>
  <c r="U2315" i="1"/>
  <c r="U2603" i="1"/>
  <c r="U2619" i="1"/>
  <c r="U358" i="1"/>
  <c r="U899" i="1"/>
  <c r="U1544" i="1"/>
  <c r="T2276" i="1"/>
  <c r="U143" i="1"/>
  <c r="T221" i="1"/>
  <c r="U288" i="1"/>
  <c r="T413" i="1"/>
  <c r="U595" i="1"/>
  <c r="U1212" i="1"/>
  <c r="T1426" i="1"/>
  <c r="U1499" i="1"/>
  <c r="T1588" i="1"/>
  <c r="U1725" i="1"/>
  <c r="U1770" i="1"/>
  <c r="T1856" i="1"/>
  <c r="T2109" i="1"/>
  <c r="T2121" i="1"/>
  <c r="U2168" i="1"/>
  <c r="U2176" i="1"/>
  <c r="T2238" i="1"/>
  <c r="U2262" i="1"/>
  <c r="U2299" i="1"/>
  <c r="T2397" i="1"/>
  <c r="U2518" i="1"/>
  <c r="U2521" i="1"/>
  <c r="U2578" i="1"/>
  <c r="T2368" i="1"/>
  <c r="T2419" i="1"/>
  <c r="U2589" i="1"/>
  <c r="U107" i="1"/>
  <c r="U490" i="1"/>
  <c r="U495" i="1"/>
  <c r="T507" i="1"/>
  <c r="T576" i="1"/>
  <c r="U725" i="1"/>
  <c r="U815" i="1"/>
  <c r="T1131" i="1"/>
  <c r="U1928" i="1"/>
  <c r="T1955" i="1"/>
  <c r="T1965" i="1"/>
  <c r="U1968" i="1"/>
  <c r="U1976" i="1"/>
  <c r="U2109" i="1"/>
  <c r="U2238" i="1"/>
  <c r="U2255" i="1"/>
  <c r="T2258" i="1"/>
  <c r="U2302" i="1"/>
  <c r="T2310" i="1"/>
  <c r="T2334" i="1"/>
  <c r="U2425" i="1"/>
  <c r="U2433" i="1"/>
  <c r="U2439" i="1"/>
  <c r="U2532" i="1"/>
  <c r="U2595" i="1"/>
  <c r="U2310" i="1"/>
  <c r="U2611" i="1"/>
  <c r="U138" i="1"/>
  <c r="T347" i="1"/>
  <c r="U396" i="1"/>
  <c r="T485" i="1"/>
  <c r="U507" i="1"/>
  <c r="U1028" i="1"/>
  <c r="T1400" i="1"/>
  <c r="T1767" i="1"/>
  <c r="T1853" i="1"/>
  <c r="U1891" i="1"/>
  <c r="U1931" i="1"/>
  <c r="T1971" i="1"/>
  <c r="T2013" i="1"/>
  <c r="U2033" i="1"/>
  <c r="U2093" i="1"/>
  <c r="T2160" i="1"/>
  <c r="U2258" i="1"/>
  <c r="U128" i="1"/>
  <c r="U810" i="1"/>
  <c r="T969" i="1"/>
  <c r="U1023" i="1"/>
  <c r="U1078" i="1"/>
  <c r="U1390" i="1"/>
  <c r="U1633" i="1"/>
  <c r="T1679" i="1"/>
  <c r="T2020" i="1"/>
  <c r="T2120" i="1"/>
  <c r="T2165" i="1"/>
  <c r="U2232" i="1"/>
  <c r="T2246" i="1"/>
  <c r="T2318" i="1"/>
  <c r="T2350" i="1"/>
  <c r="U2368" i="1"/>
  <c r="U2419" i="1"/>
  <c r="U2488" i="1"/>
  <c r="U2526" i="1"/>
  <c r="U2627" i="1"/>
  <c r="U1274" i="1"/>
  <c r="U1707" i="1"/>
  <c r="T1909" i="1"/>
  <c r="U2209" i="1"/>
  <c r="U218" i="1"/>
  <c r="U959" i="1"/>
  <c r="T1636" i="1"/>
  <c r="T1650" i="1"/>
  <c r="T1684" i="1"/>
  <c r="U1813" i="1"/>
  <c r="U2147" i="1"/>
  <c r="T2173" i="1"/>
  <c r="U2189" i="1"/>
  <c r="U2246" i="1"/>
  <c r="U2261" i="1"/>
  <c r="T2264" i="1"/>
  <c r="U2318" i="1"/>
  <c r="U2350" i="1"/>
  <c r="U2414" i="1"/>
  <c r="U2452" i="1"/>
  <c r="U2553" i="1"/>
  <c r="U2586" i="1"/>
  <c r="U2635" i="1"/>
  <c r="U2643" i="1"/>
  <c r="U2651" i="1"/>
  <c r="U363" i="1"/>
  <c r="T1332" i="1"/>
  <c r="T1649" i="1"/>
  <c r="T1865" i="1"/>
  <c r="T2102" i="1"/>
  <c r="U2231" i="1"/>
  <c r="U2343" i="1"/>
  <c r="U2370" i="1"/>
  <c r="U1909" i="1"/>
  <c r="U2468" i="1"/>
  <c r="U2626" i="1"/>
  <c r="U47" i="1"/>
  <c r="U116" i="1"/>
  <c r="U388" i="1"/>
  <c r="U573" i="1"/>
  <c r="U843" i="1"/>
  <c r="T1826" i="1"/>
  <c r="U1831" i="1"/>
  <c r="U1917" i="1"/>
  <c r="U2060" i="1"/>
  <c r="T2103" i="1"/>
  <c r="T2210" i="1"/>
  <c r="T2254" i="1"/>
  <c r="U2301" i="1"/>
  <c r="U2355" i="1"/>
  <c r="T2388" i="1"/>
  <c r="U2438" i="1"/>
  <c r="U2466" i="1"/>
  <c r="U2523" i="1"/>
  <c r="U2580" i="1"/>
  <c r="U1218" i="1"/>
  <c r="T2228" i="1"/>
  <c r="U313" i="1"/>
  <c r="T689" i="1"/>
  <c r="U817" i="1"/>
  <c r="T1127" i="1"/>
  <c r="T1759" i="1"/>
  <c r="T1967" i="1"/>
  <c r="U2052" i="1"/>
  <c r="T2082" i="1"/>
  <c r="U2210" i="1"/>
  <c r="U2225" i="1"/>
  <c r="U2243" i="1"/>
  <c r="U2254" i="1"/>
  <c r="U2285" i="1"/>
  <c r="T2328" i="1"/>
  <c r="T2441" i="1"/>
  <c r="U2446" i="1"/>
  <c r="U2577" i="1"/>
  <c r="U1627" i="1"/>
  <c r="T2068" i="1"/>
  <c r="T2282" i="1"/>
  <c r="U101" i="1"/>
  <c r="U1005" i="1"/>
  <c r="T1279" i="1"/>
  <c r="U1743" i="1"/>
  <c r="T1815" i="1"/>
  <c r="T1877" i="1"/>
  <c r="T2134" i="1"/>
  <c r="U2219" i="1"/>
  <c r="T2266" i="1"/>
  <c r="U2328" i="1"/>
  <c r="U2346" i="1"/>
  <c r="T2370" i="1"/>
  <c r="U2509" i="1"/>
  <c r="U2539" i="1"/>
  <c r="U2542" i="1"/>
  <c r="U2566" i="1"/>
  <c r="U2594" i="1"/>
  <c r="U2602" i="1"/>
  <c r="U2610" i="1"/>
  <c r="U2618" i="1"/>
  <c r="T684" i="1"/>
  <c r="U1815" i="1"/>
  <c r="T2049" i="1"/>
  <c r="U5" i="1"/>
  <c r="T419" i="1"/>
  <c r="U1865" i="1"/>
  <c r="T2040" i="1"/>
  <c r="T2260" i="1"/>
  <c r="T310" i="1"/>
  <c r="T785" i="1"/>
  <c r="U804" i="1"/>
  <c r="T995" i="1"/>
  <c r="T1696" i="1"/>
  <c r="U1784" i="1"/>
  <c r="T1983" i="1"/>
  <c r="T2024" i="1"/>
  <c r="T2043" i="1"/>
  <c r="U2122" i="1"/>
  <c r="U2136" i="1"/>
  <c r="T2172" i="1"/>
  <c r="T2177" i="1"/>
  <c r="T2180" i="1"/>
  <c r="U2224" i="1"/>
  <c r="U2260" i="1"/>
  <c r="T2268" i="1"/>
  <c r="U2276" i="1"/>
  <c r="U2282" i="1"/>
  <c r="U2413" i="1"/>
  <c r="U2462" i="1"/>
  <c r="U2490" i="1"/>
  <c r="U2560" i="1"/>
  <c r="U2585" i="1"/>
  <c r="T2151" i="1"/>
  <c r="T2169" i="1"/>
  <c r="U2208" i="1"/>
  <c r="T2440" i="1"/>
  <c r="U481" i="1"/>
  <c r="U1438" i="1"/>
  <c r="U1626" i="1"/>
  <c r="U1640" i="1"/>
  <c r="T1985" i="1"/>
  <c r="U2056" i="1"/>
  <c r="U2256" i="1"/>
  <c r="U182" i="1"/>
  <c r="T248" i="1"/>
  <c r="T260" i="1"/>
  <c r="U799" i="1"/>
  <c r="T937" i="1"/>
  <c r="T1726" i="1"/>
  <c r="U2029" i="1"/>
  <c r="U2065" i="1"/>
  <c r="T2208" i="1"/>
  <c r="T2218" i="1"/>
  <c r="U2522" i="1"/>
  <c r="U2533" i="1"/>
  <c r="T2133" i="1"/>
  <c r="T2256" i="1"/>
  <c r="U2486" i="1"/>
  <c r="U2508" i="1"/>
  <c r="U925" i="1"/>
  <c r="U942" i="1"/>
  <c r="U977" i="1"/>
  <c r="U1029" i="1"/>
  <c r="T1198" i="1"/>
  <c r="U1336" i="1"/>
  <c r="U1900" i="1"/>
  <c r="T1963" i="1"/>
  <c r="U2259" i="1"/>
  <c r="T2348" i="1"/>
  <c r="U2423" i="1"/>
  <c r="U2568" i="1"/>
  <c r="U81" i="1"/>
  <c r="U163" i="1"/>
  <c r="U248" i="1"/>
  <c r="T255" i="1"/>
  <c r="U545" i="1"/>
  <c r="T756" i="1"/>
  <c r="T1341" i="1"/>
  <c r="T1626" i="1"/>
  <c r="U1854" i="1"/>
  <c r="T1864" i="1"/>
  <c r="T1873" i="1"/>
  <c r="U1879" i="1"/>
  <c r="T1977" i="1"/>
  <c r="U2158" i="1"/>
  <c r="U2218" i="1"/>
  <c r="U2227" i="1"/>
  <c r="U2576" i="1"/>
  <c r="U1926" i="1"/>
  <c r="U293" i="1"/>
  <c r="T1261" i="1"/>
  <c r="T1623" i="1"/>
  <c r="T1645" i="1"/>
  <c r="T1672" i="1"/>
  <c r="U1923" i="1"/>
  <c r="U1932" i="1"/>
  <c r="T1935" i="1"/>
  <c r="T2011" i="1"/>
  <c r="U2042" i="1"/>
  <c r="U2064" i="1"/>
  <c r="U2127" i="1"/>
  <c r="T2214" i="1"/>
  <c r="U2316" i="1"/>
  <c r="U2348" i="1"/>
  <c r="U2351" i="1"/>
  <c r="T2420" i="1"/>
  <c r="U2492" i="1"/>
  <c r="U2527" i="1"/>
  <c r="U2641" i="1"/>
  <c r="U2649" i="1"/>
  <c r="U2657" i="1"/>
  <c r="U2543" i="1"/>
  <c r="T12" i="1"/>
  <c r="T1991" i="1"/>
  <c r="U2287" i="1"/>
  <c r="T2526" i="1"/>
  <c r="U2134" i="1"/>
  <c r="U2082" i="1"/>
  <c r="U22" i="1"/>
  <c r="T2651" i="1"/>
  <c r="T2610" i="1"/>
  <c r="U2404" i="1"/>
  <c r="U386" i="1"/>
  <c r="T2573" i="1"/>
  <c r="T2537" i="1"/>
  <c r="T2305" i="1"/>
  <c r="T1067" i="1"/>
  <c r="U1985" i="1"/>
  <c r="U2083" i="1"/>
  <c r="T2034" i="1"/>
  <c r="T2639" i="1"/>
  <c r="T1882" i="1"/>
  <c r="T327" i="1"/>
  <c r="U2024" i="1"/>
  <c r="T2253" i="1"/>
  <c r="T731" i="1"/>
  <c r="U2333" i="1"/>
  <c r="T1135" i="1"/>
  <c r="T1161" i="1"/>
  <c r="U324" i="1"/>
  <c r="T1363" i="1"/>
  <c r="T511" i="1"/>
  <c r="U1745" i="1"/>
  <c r="U791" i="1"/>
  <c r="T113" i="1"/>
  <c r="U1149" i="1"/>
  <c r="U552" i="1"/>
  <c r="T1802" i="1"/>
  <c r="T1290" i="1"/>
  <c r="U611" i="1"/>
  <c r="T1373" i="1"/>
  <c r="T538" i="1"/>
  <c r="T1598" i="1"/>
  <c r="T867" i="1"/>
  <c r="U1797" i="1"/>
  <c r="U1238" i="1"/>
  <c r="U526" i="1"/>
  <c r="T1601" i="1"/>
  <c r="T792" i="1"/>
  <c r="T298" i="1"/>
  <c r="U1429" i="1"/>
  <c r="U853" i="1"/>
  <c r="T119" i="1"/>
  <c r="T1098" i="1"/>
  <c r="U419" i="1"/>
  <c r="T1627" i="1"/>
  <c r="U863" i="1"/>
  <c r="T117" i="1"/>
  <c r="T1208" i="1"/>
  <c r="T321" i="1"/>
  <c r="U2571" i="1"/>
  <c r="T2425" i="1"/>
  <c r="U2049" i="1"/>
  <c r="T1999" i="1"/>
  <c r="T2589" i="1"/>
  <c r="T2643" i="1"/>
  <c r="T2605" i="1"/>
  <c r="U2165" i="1"/>
  <c r="T242" i="1"/>
  <c r="T2281" i="1"/>
  <c r="T2455" i="1"/>
  <c r="T2195" i="1"/>
  <c r="U695" i="1"/>
  <c r="U1963" i="1"/>
  <c r="T2047" i="1"/>
  <c r="T1998" i="1"/>
  <c r="T2631" i="1"/>
  <c r="T911" i="1"/>
  <c r="T2519" i="1"/>
  <c r="U928" i="1"/>
  <c r="U2201" i="1"/>
  <c r="T407" i="1"/>
  <c r="T2290" i="1"/>
  <c r="U878" i="1"/>
  <c r="T1126" i="1"/>
  <c r="T282" i="1"/>
  <c r="U1297" i="1"/>
  <c r="T482" i="1"/>
  <c r="T1724" i="1"/>
  <c r="U781" i="1"/>
  <c r="U20" i="1"/>
  <c r="T1097" i="1"/>
  <c r="U497" i="1"/>
  <c r="T1753" i="1"/>
  <c r="U1217" i="1"/>
  <c r="T480" i="1"/>
  <c r="T1359" i="1"/>
  <c r="U485" i="1"/>
  <c r="U1588" i="1"/>
  <c r="T782" i="1"/>
  <c r="U1710" i="1"/>
  <c r="U1233" i="1"/>
  <c r="U500" i="1"/>
  <c r="T1559" i="1"/>
  <c r="T763" i="1"/>
  <c r="T163" i="1"/>
  <c r="T1424" i="1"/>
  <c r="T839" i="1"/>
  <c r="U86" i="1"/>
  <c r="T1081" i="1"/>
  <c r="T323" i="1"/>
  <c r="T1599" i="1"/>
  <c r="U858" i="1"/>
  <c r="T107" i="1"/>
  <c r="T1180" i="1"/>
  <c r="U306" i="1"/>
  <c r="U2470" i="1"/>
  <c r="T2546" i="1"/>
  <c r="U2579" i="1"/>
  <c r="T2628" i="1"/>
  <c r="U2304" i="1"/>
  <c r="U2430" i="1"/>
  <c r="T2421" i="1"/>
  <c r="T2548" i="1"/>
  <c r="T2591" i="1"/>
  <c r="T2338" i="1"/>
  <c r="T2634" i="1"/>
  <c r="T2551" i="1"/>
  <c r="T2363" i="1"/>
  <c r="T2626" i="1"/>
  <c r="T2458" i="1"/>
  <c r="T2205" i="1"/>
  <c r="T2603" i="1"/>
  <c r="U2520" i="1"/>
  <c r="U2270" i="1"/>
  <c r="U2138" i="1"/>
  <c r="T2079" i="1"/>
  <c r="U2241" i="1"/>
  <c r="U2239" i="1"/>
  <c r="T2339" i="1"/>
  <c r="T2128" i="1"/>
  <c r="T2247" i="1"/>
  <c r="T2129" i="1"/>
  <c r="U2040" i="1"/>
  <c r="U2365" i="1"/>
  <c r="T2618" i="1"/>
  <c r="T2580" i="1"/>
  <c r="T2534" i="1"/>
  <c r="T2132" i="1"/>
  <c r="T92" i="1"/>
  <c r="T2112" i="1"/>
  <c r="T2155" i="1"/>
  <c r="U2115" i="1"/>
  <c r="U588" i="1"/>
  <c r="T1958" i="1"/>
  <c r="T1894" i="1"/>
  <c r="T1972" i="1"/>
  <c r="T2593" i="1"/>
  <c r="U370" i="1"/>
  <c r="T2395" i="1"/>
  <c r="U868" i="1"/>
  <c r="T2188" i="1"/>
  <c r="T2494" i="1"/>
  <c r="U2266" i="1"/>
  <c r="U378" i="1"/>
  <c r="T1123" i="1"/>
  <c r="T267" i="1"/>
  <c r="T1224" i="1"/>
  <c r="U462" i="1"/>
  <c r="T1719" i="1"/>
  <c r="T774" i="1"/>
  <c r="T1791" i="1"/>
  <c r="T1080" i="1"/>
  <c r="U492" i="1"/>
  <c r="T1733" i="1"/>
  <c r="T1136" i="1"/>
  <c r="U458" i="1"/>
  <c r="U1349" i="1"/>
  <c r="T350" i="1"/>
  <c r="T1544" i="1"/>
  <c r="T739" i="1"/>
  <c r="U1696" i="1"/>
  <c r="T2564" i="1"/>
  <c r="T1888" i="1"/>
  <c r="T2194" i="1"/>
  <c r="T2531" i="1"/>
  <c r="U2373" i="1"/>
  <c r="T2460" i="1"/>
  <c r="T2126" i="1"/>
  <c r="T2570" i="1"/>
  <c r="T2080" i="1"/>
  <c r="U2028" i="1"/>
  <c r="T2096" i="1"/>
  <c r="T262" i="1"/>
  <c r="T1923" i="1"/>
  <c r="U1853" i="1"/>
  <c r="U1935" i="1"/>
  <c r="U2530" i="1"/>
  <c r="T134" i="1"/>
  <c r="T2666" i="1"/>
  <c r="U766" i="1"/>
  <c r="U2180" i="1"/>
  <c r="U2329" i="1"/>
  <c r="T2248" i="1"/>
  <c r="T368" i="1"/>
  <c r="U1118" i="1"/>
  <c r="U127" i="1"/>
  <c r="T1084" i="1"/>
  <c r="U430" i="1"/>
  <c r="T1680" i="1"/>
  <c r="T686" i="1"/>
  <c r="U1730" i="1"/>
  <c r="U1048" i="1"/>
  <c r="U423" i="1"/>
  <c r="U1631" i="1"/>
  <c r="T1073" i="1"/>
  <c r="T453" i="1"/>
  <c r="U1248" i="1"/>
  <c r="U260" i="1"/>
  <c r="T1508" i="1"/>
  <c r="U711" i="1"/>
  <c r="U1649" i="1"/>
  <c r="T1147" i="1"/>
  <c r="T358" i="1"/>
  <c r="T1487" i="1"/>
  <c r="U716" i="1"/>
  <c r="U109" i="1"/>
  <c r="U1344" i="1"/>
  <c r="U656" i="1"/>
  <c r="T1838" i="1"/>
  <c r="T1021" i="1"/>
  <c r="T313" i="1"/>
  <c r="T1458" i="1"/>
  <c r="T810" i="1"/>
  <c r="U76" i="1"/>
  <c r="U1091" i="1"/>
  <c r="T216" i="1"/>
  <c r="U2311" i="1"/>
  <c r="T2536" i="1"/>
  <c r="T2500" i="1"/>
  <c r="T2340" i="1"/>
  <c r="T2527" i="1"/>
  <c r="T2550" i="1"/>
  <c r="T2323" i="1"/>
  <c r="T2617" i="1"/>
  <c r="T2541" i="1"/>
  <c r="U2319" i="1"/>
  <c r="U2608" i="1"/>
  <c r="T2450" i="1"/>
  <c r="U2592" i="1"/>
  <c r="U2388" i="1"/>
  <c r="T2644" i="1"/>
  <c r="T2492" i="1"/>
  <c r="U2248" i="1"/>
  <c r="T2125" i="1"/>
  <c r="U1953" i="1"/>
  <c r="T2516" i="1"/>
  <c r="U1855" i="1"/>
  <c r="U2123" i="1"/>
  <c r="T2162" i="1"/>
  <c r="U2222" i="1"/>
  <c r="T2312" i="1"/>
  <c r="U2103" i="1"/>
  <c r="T2515" i="1"/>
  <c r="T2036" i="1"/>
  <c r="U1945" i="1"/>
  <c r="U2067" i="1"/>
  <c r="U2668" i="1"/>
  <c r="T1897" i="1"/>
  <c r="U1299" i="1"/>
  <c r="T1932" i="1"/>
  <c r="T2456" i="1"/>
  <c r="U74" i="1"/>
  <c r="U2634" i="1"/>
  <c r="T747" i="1"/>
  <c r="U2125" i="1"/>
  <c r="U2160" i="1"/>
  <c r="T2144" i="1"/>
  <c r="T239" i="1"/>
  <c r="U1062" i="1"/>
  <c r="T87" i="1"/>
  <c r="U1077" i="1"/>
  <c r="U420" i="1"/>
  <c r="U1671" i="1"/>
  <c r="T472" i="1"/>
  <c r="T1722" i="1"/>
  <c r="T1038" i="1"/>
  <c r="U410" i="1"/>
  <c r="T1580" i="1"/>
  <c r="U1058" i="1"/>
  <c r="T374" i="1"/>
  <c r="T1152" i="1"/>
  <c r="T245" i="1"/>
  <c r="U1501" i="1"/>
  <c r="T658" i="1"/>
  <c r="U1623" i="1"/>
  <c r="U1142" i="1"/>
  <c r="T315" i="1"/>
  <c r="U1453" i="1"/>
  <c r="U699" i="1"/>
  <c r="T104" i="1"/>
  <c r="U1327" i="1"/>
  <c r="T614" i="1"/>
  <c r="U1810" i="1"/>
  <c r="T870" i="1"/>
  <c r="U296" i="1"/>
  <c r="U1422" i="1"/>
  <c r="U795" i="1"/>
  <c r="T1819" i="1"/>
  <c r="U1024" i="1"/>
  <c r="T164" i="1"/>
  <c r="T2443" i="1"/>
  <c r="U2536" i="1"/>
  <c r="U2500" i="1"/>
  <c r="T2447" i="1"/>
  <c r="T2545" i="1"/>
  <c r="U2340" i="1"/>
  <c r="U2313" i="1"/>
  <c r="T2517" i="1"/>
  <c r="T2622" i="1"/>
  <c r="T2538" i="1"/>
  <c r="U2548" i="1"/>
  <c r="U2323" i="1"/>
  <c r="T2616" i="1"/>
  <c r="T2594" i="1"/>
  <c r="T2434" i="1"/>
  <c r="U2632" i="1"/>
  <c r="T2585" i="1"/>
  <c r="T2380" i="1"/>
  <c r="T2627" i="1"/>
  <c r="U2476" i="1"/>
  <c r="U2085" i="1"/>
  <c r="T1953" i="1"/>
  <c r="U2223" i="1"/>
  <c r="T2242" i="1"/>
  <c r="T2295" i="1"/>
  <c r="T2343" i="1"/>
  <c r="T2058" i="1"/>
  <c r="U2382" i="1"/>
  <c r="U1216" i="1"/>
  <c r="U2114" i="1"/>
  <c r="T2060" i="1"/>
  <c r="T2216" i="1"/>
  <c r="T2152" i="1"/>
  <c r="T1997" i="1"/>
  <c r="T2321" i="1"/>
  <c r="T2008" i="1"/>
  <c r="U391" i="1"/>
  <c r="T2031" i="1"/>
  <c r="T2625" i="1"/>
  <c r="U1490" i="1"/>
  <c r="U1110" i="1"/>
  <c r="U1608" i="1"/>
  <c r="T2426" i="1"/>
  <c r="U2177" i="1"/>
  <c r="T2615" i="1"/>
  <c r="T520" i="1"/>
  <c r="T2097" i="1"/>
  <c r="T2093" i="1"/>
  <c r="U2119" i="1"/>
  <c r="T56" i="1"/>
  <c r="T968" i="1"/>
  <c r="U46" i="1"/>
  <c r="T1011" i="1"/>
  <c r="U402" i="1"/>
  <c r="T1622" i="1"/>
  <c r="T441" i="1"/>
  <c r="T1666" i="1"/>
  <c r="T916" i="1"/>
  <c r="U379" i="1"/>
  <c r="T1575" i="1"/>
  <c r="U1038" i="1"/>
  <c r="T344" i="1"/>
  <c r="T1017" i="1"/>
  <c r="T143" i="1"/>
  <c r="T1484" i="1"/>
  <c r="T609" i="1"/>
  <c r="T1604" i="1"/>
  <c r="U2268" i="1"/>
  <c r="T1194" i="1"/>
  <c r="U2111" i="1"/>
  <c r="T2007" i="1"/>
  <c r="T2098" i="1"/>
  <c r="U1942" i="1"/>
  <c r="T1907" i="1"/>
  <c r="U2013" i="1"/>
  <c r="U1979" i="1"/>
  <c r="T2646" i="1"/>
  <c r="U2008" i="1"/>
  <c r="T2478" i="1"/>
  <c r="T1154" i="1"/>
  <c r="T796" i="1"/>
  <c r="T1502" i="1"/>
  <c r="T2410" i="1"/>
  <c r="U2169" i="1"/>
  <c r="T2607" i="1"/>
  <c r="U460" i="1"/>
  <c r="T2065" i="1"/>
  <c r="T1976" i="1"/>
  <c r="U2057" i="1"/>
  <c r="T1839" i="1"/>
  <c r="T833" i="1"/>
  <c r="U1806" i="1"/>
  <c r="T926" i="1"/>
  <c r="T397" i="1"/>
  <c r="T1587" i="1"/>
  <c r="T433" i="1"/>
  <c r="U1648" i="1"/>
  <c r="T829" i="1"/>
  <c r="T371" i="1"/>
  <c r="T1570" i="1"/>
  <c r="T891" i="1"/>
  <c r="T325" i="1"/>
  <c r="U1002" i="1"/>
  <c r="T47" i="1"/>
  <c r="U1329" i="1"/>
  <c r="T451" i="1"/>
  <c r="T1591" i="1"/>
  <c r="U1031" i="1"/>
  <c r="T208" i="1"/>
  <c r="U1271" i="1"/>
  <c r="T675" i="1"/>
  <c r="T1834" i="1"/>
  <c r="U1241" i="1"/>
  <c r="T536" i="1"/>
  <c r="U1667" i="1"/>
  <c r="U785" i="1"/>
  <c r="T206" i="1"/>
  <c r="U1360" i="1"/>
  <c r="T714" i="1"/>
  <c r="U1785" i="1"/>
  <c r="T970" i="1"/>
  <c r="T124" i="1"/>
  <c r="T2416" i="1"/>
  <c r="U2361" i="1"/>
  <c r="U2472" i="1"/>
  <c r="T2555" i="1"/>
  <c r="T2435" i="1"/>
  <c r="T2612" i="1"/>
  <c r="T2535" i="1"/>
  <c r="U2597" i="1"/>
  <c r="U2273" i="1"/>
  <c r="T2324" i="1"/>
  <c r="T2452" i="1"/>
  <c r="T2506" i="1"/>
  <c r="T2507" i="1"/>
  <c r="T2529" i="1"/>
  <c r="U2598" i="1"/>
  <c r="T2608" i="1"/>
  <c r="U2528" i="1"/>
  <c r="U2573" i="1"/>
  <c r="U2407" i="1"/>
  <c r="T2665" i="1"/>
  <c r="T2569" i="1"/>
  <c r="U2360" i="1"/>
  <c r="T2595" i="1"/>
  <c r="T2313" i="1"/>
  <c r="U2215" i="1"/>
  <c r="T2661" i="1"/>
  <c r="T1042" i="1"/>
  <c r="T2090" i="1"/>
  <c r="T1582" i="1"/>
  <c r="U2044" i="1"/>
  <c r="T1893" i="1"/>
  <c r="T1891" i="1"/>
  <c r="T1447" i="1"/>
  <c r="U1960" i="1"/>
  <c r="T2556" i="1"/>
  <c r="T1974" i="1"/>
  <c r="T2445" i="1"/>
  <c r="T906" i="1"/>
  <c r="T676" i="1"/>
  <c r="U842" i="1"/>
  <c r="U2308" i="1"/>
  <c r="U1956" i="1"/>
  <c r="T2599" i="1"/>
  <c r="T289" i="1"/>
  <c r="U2043" i="1"/>
  <c r="T2633" i="1"/>
  <c r="T2046" i="1"/>
  <c r="T1663" i="1"/>
  <c r="T808" i="1"/>
  <c r="U1796" i="1"/>
  <c r="T923" i="1"/>
  <c r="U381" i="1"/>
  <c r="U1531" i="1"/>
  <c r="T412" i="1"/>
  <c r="U1546" i="1"/>
  <c r="U760" i="1"/>
  <c r="T322" i="1"/>
  <c r="T1563" i="1"/>
  <c r="T879" i="1"/>
  <c r="U111" i="1"/>
  <c r="T964" i="1"/>
  <c r="T23" i="1"/>
  <c r="U1268" i="1"/>
  <c r="U444" i="1"/>
  <c r="T1573" i="1"/>
  <c r="T1023" i="1"/>
  <c r="T187" i="1"/>
  <c r="T1266" i="1"/>
  <c r="T623" i="1"/>
  <c r="T1805" i="1"/>
  <c r="T1185" i="1"/>
  <c r="U524" i="1"/>
  <c r="T1571" i="1"/>
  <c r="T773" i="1"/>
  <c r="T192" i="1"/>
  <c r="U1355" i="1"/>
  <c r="T678" i="1"/>
  <c r="T1749" i="1"/>
  <c r="T960" i="1"/>
  <c r="U89" i="1"/>
  <c r="U2416" i="1"/>
  <c r="T2394" i="1"/>
  <c r="U2555" i="1"/>
  <c r="U2612" i="1"/>
  <c r="U2535" i="1"/>
  <c r="T2587" i="1"/>
  <c r="U2429" i="1"/>
  <c r="T2480" i="1"/>
  <c r="T2606" i="1"/>
  <c r="T2518" i="1"/>
  <c r="T2601" i="1"/>
  <c r="T2512" i="1"/>
  <c r="T2568" i="1"/>
  <c r="U2380" i="1"/>
  <c r="U2658" i="1"/>
  <c r="T2629" i="1"/>
  <c r="T383" i="1"/>
  <c r="U1999" i="1"/>
  <c r="T1444" i="1"/>
  <c r="U1981" i="1"/>
  <c r="U1272" i="1"/>
  <c r="U1798" i="1"/>
  <c r="T2592" i="1"/>
  <c r="T1931" i="1"/>
  <c r="T2315" i="1"/>
  <c r="U1971" i="1"/>
  <c r="U2428" i="1"/>
  <c r="U835" i="1"/>
  <c r="T302" i="1"/>
  <c r="T826" i="1"/>
  <c r="T2279" i="1"/>
  <c r="U1903" i="1"/>
  <c r="T2582" i="1"/>
  <c r="U84" i="1"/>
  <c r="U1944" i="1"/>
  <c r="T2249" i="1"/>
  <c r="U1991" i="1"/>
  <c r="U1630" i="1"/>
  <c r="T764" i="1"/>
  <c r="U1774" i="1"/>
  <c r="T913" i="1"/>
  <c r="U362" i="1"/>
  <c r="T1380" i="1"/>
  <c r="T394" i="1"/>
  <c r="U1498" i="1"/>
  <c r="U706" i="1"/>
  <c r="T312" i="1"/>
  <c r="T1539" i="1"/>
  <c r="U869" i="1"/>
  <c r="T1717" i="1"/>
  <c r="U947" i="1"/>
  <c r="U16" i="1"/>
  <c r="U1261" i="1"/>
  <c r="U426" i="1"/>
  <c r="T1568" i="1"/>
  <c r="U953" i="1"/>
  <c r="T168" i="1"/>
  <c r="U1246" i="1"/>
  <c r="U585" i="1"/>
  <c r="T1693" i="1"/>
  <c r="T1172" i="1"/>
  <c r="T505" i="1"/>
  <c r="T1499" i="1"/>
  <c r="T685" i="1"/>
  <c r="U119" i="1"/>
  <c r="T1342" i="1"/>
  <c r="T673" i="1"/>
  <c r="T1708" i="1"/>
  <c r="U805" i="1"/>
  <c r="U10" i="1"/>
  <c r="T2393" i="1"/>
  <c r="T2212" i="1"/>
  <c r="U2394" i="1"/>
  <c r="T2524" i="1"/>
  <c r="U2660" i="1"/>
  <c r="U2587" i="1"/>
  <c r="U2324" i="1"/>
  <c r="T2578" i="1"/>
  <c r="T2539" i="1"/>
  <c r="U70" i="1"/>
  <c r="U1939" i="1"/>
  <c r="T140" i="1"/>
  <c r="T1962" i="1"/>
  <c r="T2520" i="1"/>
  <c r="U1694" i="1"/>
  <c r="T2412" i="1"/>
  <c r="T1881" i="1"/>
  <c r="T2244" i="1"/>
  <c r="U1958" i="1"/>
  <c r="U2284" i="1"/>
  <c r="T806" i="1"/>
  <c r="T2590" i="1"/>
  <c r="T593" i="1"/>
  <c r="U2133" i="1"/>
  <c r="U1864" i="1"/>
  <c r="T2448" i="1"/>
  <c r="T2486" i="1"/>
  <c r="T1933" i="1"/>
  <c r="T2498" i="1"/>
  <c r="U1983" i="1"/>
  <c r="T1483" i="1"/>
  <c r="T745" i="1"/>
  <c r="U1758" i="1"/>
  <c r="T871" i="1"/>
  <c r="U336" i="1"/>
  <c r="U1209" i="1"/>
  <c r="T389" i="1"/>
  <c r="U1414" i="1"/>
  <c r="T691" i="1"/>
  <c r="T290" i="1"/>
  <c r="T1520" i="1"/>
  <c r="T857" i="1"/>
  <c r="U1706" i="1"/>
  <c r="T843" i="1"/>
  <c r="T1837" i="1"/>
  <c r="T1212" i="1"/>
  <c r="U413" i="1"/>
  <c r="T1513" i="1"/>
  <c r="T889" i="1"/>
  <c r="T138" i="1"/>
  <c r="T1134" i="1"/>
  <c r="T568" i="1"/>
  <c r="U1617" i="1"/>
  <c r="T1150" i="1"/>
  <c r="U493" i="1"/>
  <c r="T1408" i="1"/>
  <c r="U673" i="1"/>
  <c r="U31" i="1"/>
  <c r="T1284" i="1"/>
  <c r="U583" i="1"/>
  <c r="U1650" i="1"/>
  <c r="T690" i="1"/>
  <c r="U2393" i="1"/>
  <c r="T2509" i="1"/>
  <c r="T2632" i="1"/>
  <c r="T1904" i="1"/>
  <c r="U8" i="1"/>
  <c r="T1866" i="1"/>
  <c r="T2225" i="1"/>
  <c r="T1674" i="1"/>
  <c r="T2307" i="1"/>
  <c r="T1113" i="1"/>
  <c r="T2192" i="1"/>
  <c r="T1948" i="1"/>
  <c r="T2270" i="1"/>
  <c r="U205" i="1"/>
  <c r="T2470" i="1"/>
  <c r="U365" i="1"/>
  <c r="T2056" i="1"/>
  <c r="T1825" i="1"/>
  <c r="T2413" i="1"/>
  <c r="T2658" i="1"/>
  <c r="U1828" i="1"/>
  <c r="T2653" i="1"/>
  <c r="U1959" i="1"/>
  <c r="U1358" i="1"/>
  <c r="T717" i="1"/>
  <c r="U1713" i="1"/>
  <c r="T816" i="1"/>
  <c r="T314" i="1"/>
  <c r="T1181" i="1"/>
  <c r="T381" i="1"/>
  <c r="T1385" i="1"/>
  <c r="U672" i="1"/>
  <c r="T280" i="1"/>
  <c r="U1450" i="1"/>
  <c r="T822" i="1"/>
  <c r="T1620" i="1"/>
  <c r="U827" i="1"/>
  <c r="U1826" i="1"/>
  <c r="T1187" i="1"/>
  <c r="T377" i="1"/>
  <c r="U1426" i="1"/>
  <c r="T820" i="1"/>
  <c r="T121" i="1"/>
  <c r="U1036" i="1"/>
  <c r="U543" i="1"/>
  <c r="U1596" i="1"/>
  <c r="U1093" i="1"/>
  <c r="T416" i="1"/>
  <c r="U1376" i="1"/>
  <c r="U621" i="1"/>
  <c r="T1841" i="1"/>
  <c r="U1128" i="1"/>
  <c r="T466" i="1"/>
  <c r="T1624" i="1"/>
  <c r="U647" i="1"/>
  <c r="T2283" i="1"/>
  <c r="T2417" i="1"/>
  <c r="U2547" i="1"/>
  <c r="T2544" i="1"/>
  <c r="T2398" i="1"/>
  <c r="T2598" i="1"/>
  <c r="T2274" i="1"/>
  <c r="T2502" i="1"/>
  <c r="U2538" i="1"/>
  <c r="U2606" i="1"/>
  <c r="U2590" i="1"/>
  <c r="U2540" i="1"/>
  <c r="T2285" i="1"/>
  <c r="U2642" i="1"/>
  <c r="T2496" i="1"/>
  <c r="T2621" i="1"/>
  <c r="U1896" i="1"/>
  <c r="T2667" i="1"/>
  <c r="T1850" i="1"/>
  <c r="T2664" i="1"/>
  <c r="U1647" i="1"/>
  <c r="U2226" i="1"/>
  <c r="T683" i="1"/>
  <c r="U1940" i="1"/>
  <c r="T1913" i="1"/>
  <c r="T2252" i="1"/>
  <c r="T110" i="1"/>
  <c r="T2316" i="1"/>
  <c r="T2638" i="1"/>
  <c r="U2051" i="1"/>
  <c r="T1613" i="1"/>
  <c r="T2375" i="1"/>
  <c r="T2650" i="1"/>
  <c r="T1776" i="1"/>
  <c r="T2645" i="1"/>
  <c r="U1949" i="1"/>
  <c r="T1340" i="1"/>
  <c r="U700" i="1"/>
  <c r="T1651" i="1"/>
  <c r="U729" i="1"/>
  <c r="U299" i="1"/>
  <c r="T1141" i="1"/>
  <c r="T334" i="1"/>
  <c r="T1331" i="1"/>
  <c r="T667" i="1"/>
  <c r="U273" i="1"/>
  <c r="T1445" i="1"/>
  <c r="U809" i="1"/>
  <c r="T1606" i="1"/>
  <c r="T777" i="1"/>
  <c r="U1789" i="1"/>
  <c r="T1139" i="1"/>
  <c r="T305" i="1"/>
  <c r="T1388" i="1"/>
  <c r="U753" i="1"/>
  <c r="T1818" i="1"/>
  <c r="U907" i="1"/>
  <c r="T476" i="1"/>
  <c r="T1547" i="1"/>
  <c r="T1059" i="1"/>
  <c r="U375" i="1"/>
  <c r="U1301" i="1"/>
  <c r="U600" i="1"/>
  <c r="U1827" i="1"/>
  <c r="T1112" i="1"/>
  <c r="T393" i="1"/>
  <c r="U1621" i="1"/>
  <c r="T581" i="1"/>
  <c r="T2525" i="1"/>
  <c r="U2544" i="1"/>
  <c r="U2636" i="1"/>
  <c r="T2668" i="1"/>
  <c r="U2531" i="1"/>
  <c r="T2390" i="1"/>
  <c r="T2462" i="1"/>
  <c r="U2274" i="1"/>
  <c r="U2480" i="1"/>
  <c r="T2583" i="1"/>
  <c r="U2496" i="1"/>
  <c r="T2236" i="1"/>
  <c r="U2529" i="1"/>
  <c r="T2275" i="1"/>
  <c r="T2280" i="1"/>
  <c r="T2566" i="1"/>
  <c r="U1221" i="1"/>
  <c r="T2204" i="1"/>
  <c r="T664" i="1"/>
  <c r="U2600" i="1"/>
  <c r="U1435" i="1"/>
  <c r="T1013" i="1"/>
  <c r="T257" i="1"/>
  <c r="T2614" i="1"/>
  <c r="U1695" i="1"/>
  <c r="U2130" i="1"/>
  <c r="U2117" i="1"/>
  <c r="T2118" i="1"/>
  <c r="U2402" i="1"/>
  <c r="U1977" i="1"/>
  <c r="U1245" i="1"/>
  <c r="T2245" i="1"/>
  <c r="U2574" i="1"/>
  <c r="T1657" i="1"/>
  <c r="T2454" i="1"/>
  <c r="T1584" i="1"/>
  <c r="U1267" i="1"/>
  <c r="U554" i="1"/>
  <c r="T1524" i="1"/>
  <c r="U638" i="1"/>
  <c r="T58" i="1"/>
  <c r="T1022" i="1"/>
  <c r="T217" i="1"/>
  <c r="T1263" i="1"/>
  <c r="U599" i="1"/>
  <c r="T150" i="1"/>
  <c r="U1315" i="1"/>
  <c r="U677" i="1"/>
  <c r="U1467" i="1"/>
  <c r="T665" i="1"/>
  <c r="U1728" i="1"/>
  <c r="U969" i="1"/>
  <c r="T148" i="1"/>
  <c r="T1321" i="1"/>
  <c r="T644" i="1"/>
  <c r="T1731" i="1"/>
  <c r="T877" i="1"/>
  <c r="T406" i="1"/>
  <c r="U1518" i="1"/>
  <c r="T987" i="1"/>
  <c r="U258" i="1"/>
  <c r="U1198" i="1"/>
  <c r="T571" i="1"/>
  <c r="U1760" i="1"/>
  <c r="T897" i="1"/>
  <c r="U224" i="1"/>
  <c r="U1528" i="1"/>
  <c r="T491" i="1"/>
  <c r="T2588" i="1"/>
  <c r="T2620" i="1"/>
  <c r="T2286" i="1"/>
  <c r="U2596" i="1"/>
  <c r="U2314" i="1"/>
  <c r="U2604" i="1"/>
  <c r="T2514" i="1"/>
  <c r="T2572" i="1"/>
  <c r="T2209" i="1"/>
  <c r="T2240" i="1"/>
  <c r="U523" i="1"/>
  <c r="T2659" i="1"/>
  <c r="T2540" i="1"/>
  <c r="T2438" i="1"/>
  <c r="T881" i="1"/>
  <c r="T2581" i="1"/>
  <c r="T2567" i="1"/>
  <c r="T2464" i="1"/>
  <c r="T1464" i="1"/>
  <c r="U2026" i="1"/>
  <c r="T2630" i="1"/>
  <c r="U2048" i="1"/>
  <c r="T2647" i="1"/>
  <c r="U1916" i="1"/>
  <c r="U626" i="1"/>
  <c r="U2068" i="1"/>
  <c r="T2476" i="1"/>
  <c r="T935" i="1"/>
  <c r="T2401" i="1"/>
  <c r="T1420" i="1"/>
  <c r="T1173" i="1"/>
  <c r="T376" i="1"/>
  <c r="T1394" i="1"/>
  <c r="T549" i="1"/>
  <c r="U1766" i="1"/>
  <c r="T876" i="1"/>
  <c r="U120" i="1"/>
  <c r="U1214" i="1"/>
  <c r="T565" i="1"/>
  <c r="U30" i="1"/>
  <c r="U1295" i="1"/>
  <c r="T627" i="1"/>
  <c r="T1390" i="1"/>
  <c r="U2441" i="1"/>
  <c r="U547" i="1"/>
  <c r="T1252" i="1"/>
  <c r="T1536" i="1"/>
  <c r="T1366" i="1"/>
  <c r="U9" i="1"/>
  <c r="T1410" i="1"/>
  <c r="U1018" i="1"/>
  <c r="T566" i="1"/>
  <c r="T139" i="1"/>
  <c r="U1880" i="1"/>
  <c r="T2314" i="1"/>
  <c r="T2597" i="1"/>
  <c r="T2523" i="1"/>
  <c r="T2387" i="1"/>
  <c r="T2511" i="1"/>
  <c r="U2474" i="1"/>
  <c r="U2633" i="1"/>
  <c r="T2560" i="1"/>
  <c r="T2533" i="1"/>
  <c r="T2237" i="1"/>
  <c r="T2239" i="1"/>
  <c r="T2299" i="1"/>
  <c r="U2278" i="1"/>
  <c r="T2309" i="1"/>
  <c r="T2263" i="1"/>
  <c r="U1973" i="1"/>
  <c r="U1947" i="1"/>
  <c r="U2035" i="1"/>
  <c r="T2213" i="1"/>
  <c r="U2139" i="1"/>
  <c r="T2130" i="1"/>
  <c r="T2122" i="1"/>
  <c r="U2150" i="1"/>
  <c r="U1816" i="1"/>
  <c r="T2135" i="1"/>
  <c r="U1957" i="1"/>
  <c r="U1681" i="1"/>
  <c r="U1893" i="1"/>
  <c r="U1735" i="1"/>
  <c r="T1903" i="1"/>
  <c r="U1793" i="1"/>
  <c r="U1961" i="1"/>
  <c r="U1812" i="1"/>
  <c r="T1851" i="1"/>
  <c r="T2045" i="1"/>
  <c r="U1822" i="1"/>
  <c r="T1889" i="1"/>
  <c r="U1703" i="1"/>
  <c r="T1600" i="1"/>
  <c r="T1823" i="1"/>
  <c r="U1756" i="1"/>
  <c r="T1416" i="1"/>
  <c r="U1526" i="1"/>
  <c r="T1607" i="1"/>
  <c r="U1622" i="1"/>
  <c r="U1591" i="1"/>
  <c r="T1383" i="1"/>
  <c r="U1408" i="1"/>
  <c r="T1472" i="1"/>
  <c r="T1566" i="1"/>
  <c r="U1398" i="1"/>
  <c r="T1171" i="1"/>
  <c r="U1206" i="1"/>
  <c r="U1103" i="1"/>
  <c r="U1222" i="1"/>
  <c r="U1266" i="1"/>
  <c r="U1151" i="1"/>
  <c r="U2228" i="1"/>
  <c r="U25" i="1"/>
  <c r="U1032" i="1"/>
  <c r="T1430" i="1"/>
  <c r="T1308" i="1"/>
  <c r="T1807" i="1"/>
  <c r="T892" i="1"/>
  <c r="U982" i="1"/>
  <c r="T447" i="1"/>
  <c r="T94" i="1"/>
  <c r="U2588" i="1"/>
  <c r="U2628" i="1"/>
  <c r="T2484" i="1"/>
  <c r="U2384" i="1"/>
  <c r="T2508" i="1"/>
  <c r="T2609" i="1"/>
  <c r="U2456" i="1"/>
  <c r="U2616" i="1"/>
  <c r="T2221" i="1"/>
  <c r="T2543" i="1"/>
  <c r="T2234" i="1"/>
  <c r="T2522" i="1"/>
  <c r="T2289" i="1"/>
  <c r="T2301" i="1"/>
  <c r="T2259" i="1"/>
  <c r="T1973" i="1"/>
  <c r="T2145" i="1"/>
  <c r="T1947" i="1"/>
  <c r="T2035" i="1"/>
  <c r="T2211" i="1"/>
  <c r="T2131" i="1"/>
  <c r="U2118" i="1"/>
  <c r="U2141" i="1"/>
  <c r="T1816" i="1"/>
  <c r="T2115" i="1"/>
  <c r="T1996" i="1"/>
  <c r="U1938" i="1"/>
  <c r="T1639" i="1"/>
  <c r="T2005" i="1"/>
  <c r="T1870" i="1"/>
  <c r="U2050" i="1"/>
  <c r="U1762" i="1"/>
  <c r="T1959" i="1"/>
  <c r="T1812" i="1"/>
  <c r="U2019" i="1"/>
  <c r="U1786" i="1"/>
  <c r="U1600" i="1"/>
  <c r="T1728" i="1"/>
  <c r="U1751" i="1"/>
  <c r="T1811" i="1"/>
  <c r="U1654" i="1"/>
  <c r="T1189" i="1"/>
  <c r="U1611" i="1"/>
  <c r="U1829" i="1"/>
  <c r="U1598" i="1"/>
  <c r="T1392" i="1"/>
  <c r="U1468" i="1"/>
  <c r="T2602" i="1"/>
  <c r="T954" i="1"/>
  <c r="T2250" i="1"/>
  <c r="U657" i="1"/>
  <c r="T755" i="1"/>
  <c r="T1378" i="1"/>
  <c r="T832" i="1"/>
  <c r="U932" i="1"/>
  <c r="T318" i="1"/>
  <c r="U1790" i="1"/>
  <c r="T2571" i="1"/>
  <c r="U2212" i="1"/>
  <c r="U2524" i="1"/>
  <c r="U2545" i="1"/>
  <c r="U2534" i="1"/>
  <c r="T2429" i="1"/>
  <c r="T2565" i="1"/>
  <c r="U2345" i="1"/>
  <c r="T2449" i="1"/>
  <c r="U2437" i="1"/>
  <c r="T2600" i="1"/>
  <c r="U2381" i="1"/>
  <c r="U2582" i="1"/>
  <c r="U2221" i="1"/>
  <c r="T2532" i="1"/>
  <c r="T2504" i="1"/>
  <c r="U2220" i="1"/>
  <c r="T2226" i="1"/>
  <c r="T2251" i="1"/>
  <c r="U2242" i="1"/>
  <c r="U2018" i="1"/>
  <c r="T2255" i="1"/>
  <c r="T1964" i="1"/>
  <c r="T2293" i="1"/>
  <c r="U2126" i="1"/>
  <c r="T2019" i="1"/>
  <c r="U2129" i="1"/>
  <c r="T2111" i="1"/>
  <c r="T2123" i="1"/>
  <c r="U1639" i="1"/>
  <c r="U1870" i="1"/>
  <c r="T2026" i="1"/>
  <c r="U1907" i="1"/>
  <c r="T1762" i="1"/>
  <c r="U1955" i="1"/>
  <c r="U1691" i="1"/>
  <c r="T1786" i="1"/>
  <c r="T1700" i="1"/>
  <c r="T1334" i="1"/>
  <c r="T1718" i="1"/>
  <c r="T1751" i="1"/>
  <c r="T1560" i="1"/>
  <c r="U1746" i="1"/>
  <c r="T1709" i="1"/>
  <c r="U1652" i="1"/>
  <c r="T1658" i="1"/>
  <c r="U1189" i="1"/>
  <c r="T1813" i="1"/>
  <c r="T1820" i="1"/>
  <c r="U1392" i="1"/>
  <c r="T1466" i="1"/>
  <c r="T1540" i="1"/>
  <c r="T1503" i="1"/>
  <c r="U1366" i="1"/>
  <c r="U1162" i="1"/>
  <c r="U1115" i="1"/>
  <c r="U1254" i="1"/>
  <c r="T1107" i="1"/>
  <c r="T1294" i="1"/>
  <c r="T1241" i="1"/>
  <c r="T1102" i="1"/>
  <c r="T972" i="1"/>
  <c r="T1121" i="1"/>
  <c r="T1019" i="1"/>
  <c r="U1117" i="1"/>
  <c r="T1004" i="1"/>
  <c r="T2298" i="1"/>
  <c r="T2554" i="1"/>
  <c r="T2081" i="1"/>
  <c r="T577" i="1"/>
  <c r="T641" i="1"/>
  <c r="U1298" i="1"/>
  <c r="U807" i="1"/>
  <c r="T668" i="1"/>
  <c r="T286" i="1"/>
  <c r="T1550" i="1"/>
  <c r="T2453" i="1"/>
  <c r="U2422" i="1"/>
  <c r="U2440" i="1"/>
  <c r="T2422" i="1"/>
  <c r="T2552" i="1"/>
  <c r="U2205" i="1"/>
  <c r="U2519" i="1"/>
  <c r="T2442" i="1"/>
  <c r="U2214" i="1"/>
  <c r="T2243" i="1"/>
  <c r="T2229" i="1"/>
  <c r="U2240" i="1"/>
  <c r="T2231" i="1"/>
  <c r="U2253" i="1"/>
  <c r="T2287" i="1"/>
  <c r="U2181" i="1"/>
  <c r="U1986" i="1"/>
  <c r="T2075" i="1"/>
  <c r="T1937" i="1"/>
  <c r="T2108" i="1"/>
  <c r="T2119" i="1"/>
  <c r="U2091" i="1"/>
  <c r="U2195" i="1"/>
  <c r="U1863" i="1"/>
  <c r="T2100" i="1"/>
  <c r="U1975" i="1"/>
  <c r="T1912" i="1"/>
  <c r="U2025" i="1"/>
  <c r="U1951" i="1"/>
  <c r="T2033" i="1"/>
  <c r="U1993" i="1"/>
  <c r="T1691" i="1"/>
  <c r="U1776" i="1"/>
  <c r="T1616" i="1"/>
  <c r="U1700" i="1"/>
  <c r="U1334" i="1"/>
  <c r="T1788" i="1"/>
  <c r="T1664" i="1"/>
  <c r="T1615" i="1"/>
  <c r="U1638" i="1"/>
  <c r="U1597" i="1"/>
  <c r="T1799" i="1"/>
  <c r="U1370" i="1"/>
  <c r="U1424" i="1"/>
  <c r="T1537" i="1"/>
  <c r="T1437" i="1"/>
  <c r="T1528" i="1"/>
  <c r="U1283" i="1"/>
  <c r="T1065" i="1"/>
  <c r="T1248" i="1"/>
  <c r="U1303" i="1"/>
  <c r="T1115" i="1"/>
  <c r="U1192" i="1"/>
  <c r="T1196" i="1"/>
  <c r="T1287" i="1"/>
  <c r="T1661" i="1"/>
  <c r="T1905" i="1"/>
  <c r="T2642" i="1"/>
  <c r="T108" i="1"/>
  <c r="T1556" i="1"/>
  <c r="U1288" i="1"/>
  <c r="U737" i="1"/>
  <c r="T553" i="1"/>
  <c r="T1803" i="1"/>
  <c r="U1244" i="1"/>
  <c r="T2557" i="1"/>
  <c r="U2387" i="1"/>
  <c r="T2432" i="1"/>
  <c r="U2338" i="1"/>
  <c r="T2542" i="1"/>
  <c r="U2666" i="1"/>
  <c r="T2415" i="1"/>
  <c r="U2213" i="1"/>
  <c r="U2206" i="1"/>
  <c r="T2241" i="1"/>
  <c r="T2223" i="1"/>
  <c r="U2229" i="1"/>
  <c r="T2232" i="1"/>
  <c r="T2335" i="1"/>
  <c r="U2094" i="1"/>
  <c r="U2075" i="1"/>
  <c r="U1937" i="1"/>
  <c r="U2112" i="1"/>
  <c r="U2077" i="1"/>
  <c r="T1699" i="1"/>
  <c r="T2190" i="1"/>
  <c r="T1863" i="1"/>
  <c r="T1896" i="1"/>
  <c r="T1861" i="1"/>
  <c r="T1957" i="1"/>
  <c r="U2076" i="1"/>
  <c r="U1997" i="1"/>
  <c r="T1895" i="1"/>
  <c r="T1887" i="1"/>
  <c r="U1946" i="1"/>
  <c r="U1738" i="1"/>
  <c r="U1616" i="1"/>
  <c r="U1692" i="1"/>
  <c r="T1746" i="1"/>
  <c r="T1934" i="1"/>
  <c r="T1714" i="1"/>
  <c r="U1788" i="1"/>
  <c r="U1792" i="1"/>
  <c r="U1664" i="1"/>
  <c r="T1723" i="1"/>
  <c r="U1775" i="1"/>
  <c r="U1512" i="1"/>
  <c r="T1286" i="1"/>
  <c r="T1356" i="1"/>
  <c r="T1549" i="1"/>
  <c r="U1410" i="1"/>
  <c r="U1477" i="1"/>
  <c r="U1464" i="1"/>
  <c r="T1283" i="1"/>
  <c r="U1563" i="1"/>
  <c r="T1153" i="1"/>
  <c r="U1065" i="1"/>
  <c r="T1311" i="1"/>
  <c r="T1201" i="1"/>
  <c r="T1240" i="1"/>
  <c r="T1302" i="1"/>
  <c r="T1191" i="1"/>
  <c r="U1240" i="1"/>
  <c r="T1168" i="1"/>
  <c r="U1116" i="1"/>
  <c r="T993" i="1"/>
  <c r="T1069" i="1"/>
  <c r="U643" i="1"/>
  <c r="T1569" i="1"/>
  <c r="T2528" i="1"/>
  <c r="U1811" i="1"/>
  <c r="U1433" i="1"/>
  <c r="T1220" i="1"/>
  <c r="T687" i="1"/>
  <c r="T308" i="1"/>
  <c r="T1697" i="1"/>
  <c r="T1226" i="1"/>
  <c r="U2443" i="1"/>
  <c r="T2636" i="1"/>
  <c r="T2472" i="1"/>
  <c r="T2596" i="1"/>
  <c r="U2484" i="1"/>
  <c r="T2574" i="1"/>
  <c r="T2521" i="1"/>
  <c r="T2657" i="1"/>
  <c r="U2482" i="1"/>
  <c r="T2660" i="1"/>
  <c r="U2410" i="1"/>
  <c r="U2211" i="1"/>
  <c r="T2156" i="1"/>
  <c r="T2207" i="1"/>
  <c r="T2222" i="1"/>
  <c r="T2224" i="1"/>
  <c r="U1994" i="1"/>
  <c r="U2230" i="1"/>
  <c r="T2320" i="1"/>
  <c r="T2269" i="1"/>
  <c r="U2267" i="1"/>
  <c r="U2084" i="1"/>
  <c r="T2148" i="1"/>
  <c r="U2003" i="1"/>
  <c r="U2097" i="1"/>
  <c r="U2081" i="1"/>
  <c r="T2064" i="1"/>
  <c r="U1699" i="1"/>
  <c r="T2176" i="1"/>
  <c r="T2051" i="1"/>
  <c r="T1902" i="1"/>
  <c r="T1869" i="1"/>
  <c r="T1990" i="1"/>
  <c r="U1861" i="1"/>
  <c r="U2004" i="1"/>
  <c r="T1968" i="1"/>
  <c r="U1869" i="1"/>
  <c r="U1887" i="1"/>
  <c r="T1677" i="1"/>
  <c r="T1738" i="1"/>
  <c r="T1951" i="1"/>
  <c r="U1723" i="1"/>
  <c r="T1754" i="1"/>
  <c r="T1692" i="1"/>
  <c r="U1714" i="1"/>
  <c r="T1774" i="1"/>
  <c r="T1792" i="1"/>
  <c r="T1642" i="1"/>
  <c r="U1609" i="1"/>
  <c r="T1496" i="1"/>
  <c r="U1763" i="1"/>
  <c r="T1694" i="1"/>
  <c r="U1663" i="1"/>
  <c r="U1742" i="1"/>
  <c r="U1286" i="1"/>
  <c r="U1555" i="1"/>
  <c r="T1514" i="1"/>
  <c r="T1463" i="1"/>
  <c r="U1525" i="1"/>
  <c r="U1153" i="1"/>
  <c r="U1012" i="1"/>
  <c r="U1191" i="1"/>
  <c r="T1238" i="1"/>
  <c r="T2414" i="1"/>
  <c r="T2217" i="1"/>
  <c r="U1686" i="1"/>
  <c r="U1133" i="1"/>
  <c r="T725" i="1"/>
  <c r="T1066" i="1"/>
  <c r="T456" i="1"/>
  <c r="U199" i="1"/>
  <c r="T1637" i="1"/>
  <c r="T1096" i="1"/>
  <c r="U2620" i="1"/>
  <c r="T2430" i="1"/>
  <c r="T2549" i="1"/>
  <c r="T2396" i="1"/>
  <c r="T2559" i="1"/>
  <c r="T2513" i="1"/>
  <c r="U2650" i="1"/>
  <c r="T2466" i="1"/>
  <c r="T2652" i="1"/>
  <c r="T2284" i="1"/>
  <c r="T2185" i="1"/>
  <c r="U2207" i="1"/>
  <c r="T2383" i="1"/>
  <c r="U2217" i="1"/>
  <c r="T2319" i="1"/>
  <c r="T2267" i="1"/>
  <c r="U2100" i="1"/>
  <c r="U2265" i="1"/>
  <c r="T2057" i="1"/>
  <c r="T2147" i="1"/>
  <c r="T1919" i="1"/>
  <c r="U2087" i="1"/>
  <c r="T2141" i="1"/>
  <c r="T2143" i="1"/>
  <c r="T1975" i="1"/>
  <c r="U1889" i="1"/>
  <c r="U1967" i="1"/>
  <c r="T1793" i="1"/>
  <c r="T2088" i="1"/>
  <c r="U1665" i="1"/>
  <c r="T1981" i="1"/>
  <c r="T1926" i="1"/>
  <c r="T1643" i="1"/>
  <c r="U1919" i="1"/>
  <c r="U1708" i="1"/>
  <c r="T1772" i="1"/>
  <c r="T1790" i="1"/>
  <c r="U1693" i="1"/>
  <c r="T1565" i="1"/>
  <c r="U1642" i="1"/>
  <c r="U1604" i="1"/>
  <c r="U1496" i="1"/>
  <c r="U1755" i="1"/>
  <c r="T1670" i="1"/>
  <c r="U1624" i="1"/>
  <c r="U1740" i="1"/>
  <c r="T2181" i="1"/>
  <c r="U2121" i="1"/>
  <c r="T985" i="1"/>
  <c r="U1004" i="1"/>
  <c r="T604" i="1"/>
  <c r="T694" i="1"/>
  <c r="T385" i="1"/>
  <c r="U166" i="1"/>
  <c r="U1516" i="1"/>
  <c r="U996" i="1"/>
  <c r="U2135" i="1"/>
  <c r="U2478" i="1"/>
  <c r="U2426" i="1"/>
  <c r="T2613" i="1"/>
  <c r="U2557" i="1"/>
  <c r="U2511" i="1"/>
  <c r="U2631" i="1"/>
  <c r="T2433" i="1"/>
  <c r="U2625" i="1"/>
  <c r="U2204" i="1"/>
  <c r="U2185" i="1"/>
  <c r="U2179" i="1"/>
  <c r="T2206" i="1"/>
  <c r="T2326" i="1"/>
  <c r="T2308" i="1"/>
  <c r="T2265" i="1"/>
  <c r="T2070" i="1"/>
  <c r="U2264" i="1"/>
  <c r="T1911" i="1"/>
  <c r="T2227" i="1"/>
  <c r="U2036" i="1"/>
  <c r="U2099" i="1"/>
  <c r="T1884" i="1"/>
  <c r="U1943" i="1"/>
  <c r="U1933" i="1"/>
  <c r="U1962" i="1"/>
  <c r="T1705" i="1"/>
  <c r="T2077" i="1"/>
  <c r="T1928" i="1"/>
  <c r="T1702" i="1"/>
  <c r="T1845" i="1"/>
  <c r="U1643" i="1"/>
  <c r="U1729" i="1"/>
  <c r="T1879" i="1"/>
  <c r="T1579" i="1"/>
  <c r="U1772" i="1"/>
  <c r="T1936" i="1"/>
  <c r="U1679" i="1"/>
  <c r="T1859" i="1"/>
  <c r="T1628" i="1"/>
  <c r="T1593" i="1"/>
  <c r="T1611" i="1"/>
  <c r="U1716" i="1"/>
  <c r="U1551" i="1"/>
  <c r="U1682" i="1"/>
  <c r="U1560" i="1"/>
  <c r="U1278" i="1"/>
  <c r="U1545" i="1"/>
  <c r="U1488" i="1"/>
  <c r="U1258" i="1"/>
  <c r="U1514" i="1"/>
  <c r="U1262" i="1"/>
  <c r="T1282" i="1"/>
  <c r="U1227" i="1"/>
  <c r="U1279" i="1"/>
  <c r="T1222" i="1"/>
  <c r="T1146" i="1"/>
  <c r="U1228" i="1"/>
  <c r="U1365" i="1"/>
  <c r="T1192" i="1"/>
  <c r="U984" i="1"/>
  <c r="U1147" i="1"/>
  <c r="U1159" i="1"/>
  <c r="U1042" i="1"/>
  <c r="T1456" i="1"/>
  <c r="T2510" i="1"/>
  <c r="T2563" i="1"/>
  <c r="T297" i="1"/>
  <c r="T580" i="1"/>
  <c r="U632" i="1"/>
  <c r="U353" i="1"/>
  <c r="T38" i="1"/>
  <c r="T1367" i="1"/>
  <c r="U539" i="1"/>
  <c r="T2579" i="1"/>
  <c r="T2637" i="1"/>
  <c r="T2273" i="1"/>
  <c r="U2613" i="1"/>
  <c r="T2272" i="1"/>
  <c r="U2502" i="1"/>
  <c r="U2624" i="1"/>
  <c r="U2593" i="1"/>
  <c r="U2199" i="1"/>
  <c r="U2079" i="1"/>
  <c r="T2179" i="1"/>
  <c r="T2199" i="1"/>
  <c r="U2280" i="1"/>
  <c r="T2296" i="1"/>
  <c r="U2070" i="1"/>
  <c r="U2234" i="1"/>
  <c r="T2052" i="1"/>
  <c r="U1911" i="1"/>
  <c r="S1893" i="1" s="1"/>
  <c r="T2072" i="1"/>
  <c r="T2029" i="1"/>
  <c r="T2099" i="1"/>
  <c r="U1884" i="1"/>
  <c r="T1886" i="1"/>
  <c r="U1925" i="1"/>
  <c r="T1949" i="1"/>
  <c r="T2061" i="1"/>
  <c r="U1918" i="1"/>
  <c r="T1969" i="1"/>
  <c r="T1656" i="1"/>
  <c r="T1844" i="1"/>
  <c r="T1629" i="1"/>
  <c r="T1729" i="1"/>
  <c r="T1878" i="1"/>
  <c r="U1579" i="1"/>
  <c r="T1704" i="1"/>
  <c r="U1767" i="1"/>
  <c r="U1851" i="1"/>
  <c r="T1655" i="1"/>
  <c r="T1858" i="1"/>
  <c r="U1542" i="1"/>
  <c r="T1609" i="1"/>
  <c r="U1702" i="1"/>
  <c r="T1551" i="1"/>
  <c r="U1802" i="1"/>
  <c r="T1678" i="1"/>
  <c r="U1368" i="1"/>
  <c r="U1482" i="1"/>
  <c r="T1441" i="1"/>
  <c r="U1440" i="1"/>
  <c r="U1441" i="1"/>
  <c r="U1524" i="1"/>
  <c r="T1230" i="1"/>
  <c r="T989" i="1"/>
  <c r="U1185" i="1"/>
  <c r="T1227" i="1"/>
  <c r="T1271" i="1"/>
  <c r="T998" i="1"/>
  <c r="U544" i="1"/>
  <c r="T2654" i="1"/>
  <c r="T2437" i="1"/>
  <c r="T193" i="1"/>
  <c r="U1759" i="1"/>
  <c r="T616" i="1"/>
  <c r="T141" i="1"/>
  <c r="T1765" i="1"/>
  <c r="U1054" i="1"/>
  <c r="T459" i="1"/>
  <c r="U2546" i="1"/>
  <c r="T2304" i="1"/>
  <c r="T2547" i="1"/>
  <c r="T2663" i="1"/>
  <c r="U2272" i="1"/>
  <c r="U2549" i="1"/>
  <c r="T2490" i="1"/>
  <c r="T2619" i="1"/>
  <c r="T2586" i="1"/>
  <c r="U2171" i="1"/>
  <c r="U2194" i="1"/>
  <c r="T2215" i="1"/>
  <c r="T2015" i="1"/>
  <c r="U2105" i="1"/>
  <c r="U2252" i="1"/>
  <c r="U2149" i="1"/>
  <c r="T2292" i="1"/>
  <c r="T2220" i="1"/>
  <c r="U2101" i="1"/>
  <c r="U2072" i="1"/>
  <c r="U2020" i="1"/>
  <c r="T2091" i="1"/>
  <c r="T2087" i="1"/>
  <c r="T1988" i="1"/>
  <c r="U1872" i="1"/>
  <c r="T1832" i="1"/>
  <c r="U1890" i="1"/>
  <c r="T1939" i="1"/>
  <c r="T2042" i="1"/>
  <c r="T1918" i="1"/>
  <c r="T1665" i="1"/>
  <c r="T1945" i="1"/>
  <c r="U1922" i="1"/>
  <c r="T1610" i="1"/>
  <c r="U1834" i="1"/>
  <c r="T1542" i="1"/>
  <c r="T1874" i="1"/>
  <c r="U1704" i="1"/>
  <c r="U1761" i="1"/>
  <c r="U1655" i="1"/>
  <c r="U1856" i="1"/>
  <c r="U1782" i="1"/>
  <c r="T1653" i="1"/>
  <c r="T1662" i="1"/>
  <c r="U1697" i="1"/>
  <c r="T1602" i="1"/>
  <c r="U1550" i="1"/>
  <c r="T1527" i="1"/>
  <c r="T1314" i="1"/>
  <c r="T1354" i="1"/>
  <c r="T1418" i="1"/>
  <c r="U1500" i="1"/>
  <c r="U1230" i="1"/>
  <c r="U989" i="1"/>
  <c r="T1223" i="1"/>
  <c r="U998" i="1"/>
  <c r="U1194" i="1"/>
  <c r="T1207" i="1"/>
  <c r="T2624" i="1"/>
  <c r="T2230" i="1"/>
  <c r="T1927" i="1"/>
  <c r="U1320" i="1"/>
  <c r="U1689" i="1"/>
  <c r="T390" i="1"/>
  <c r="T33" i="1"/>
  <c r="T1264" i="1"/>
  <c r="U880" i="1"/>
  <c r="U356" i="1"/>
  <c r="U2372" i="1"/>
  <c r="U2525" i="1"/>
  <c r="T2427" i="1"/>
  <c r="T2604" i="1"/>
  <c r="T2655" i="1"/>
  <c r="T2451" i="1"/>
  <c r="U2617" i="1"/>
  <c r="T2392" i="1"/>
  <c r="T2577" i="1"/>
  <c r="T2171" i="1"/>
  <c r="U2015" i="1"/>
  <c r="U2307" i="1"/>
  <c r="T2105" i="1"/>
  <c r="U2190" i="1"/>
  <c r="U2244" i="1"/>
  <c r="T2149" i="1"/>
  <c r="T2261" i="1"/>
  <c r="U2045" i="1"/>
  <c r="T2003" i="1"/>
  <c r="U2187" i="1"/>
  <c r="T2004" i="1"/>
  <c r="T2017" i="1"/>
  <c r="T1872" i="1"/>
  <c r="U1832" i="1"/>
  <c r="T1885" i="1"/>
  <c r="U1885" i="1"/>
  <c r="T1925" i="1"/>
  <c r="U1705" i="1"/>
  <c r="T1833" i="1"/>
  <c r="T2028" i="1"/>
  <c r="U2006" i="1"/>
  <c r="U1941" i="1"/>
  <c r="T1910" i="1"/>
  <c r="U1610" i="1"/>
  <c r="T1798" i="1"/>
  <c r="T1847" i="1"/>
  <c r="U1878" i="1"/>
  <c r="T1842" i="1"/>
  <c r="U1628" i="1"/>
  <c r="T1770" i="1"/>
  <c r="U1590" i="1"/>
  <c r="U1612" i="1"/>
  <c r="U1517" i="1"/>
  <c r="U1483" i="1"/>
  <c r="U1538" i="1"/>
  <c r="U1314" i="1"/>
  <c r="U1381" i="1"/>
  <c r="U1354" i="1"/>
  <c r="T1338" i="1"/>
  <c r="T1490" i="1"/>
  <c r="U1276" i="1"/>
  <c r="U1284" i="1"/>
  <c r="T1368" i="1"/>
  <c r="U1264" i="1"/>
  <c r="U1071" i="1"/>
  <c r="T1292" i="1"/>
  <c r="U1400" i="1"/>
  <c r="U1351" i="1"/>
  <c r="T1254" i="1"/>
  <c r="S1245" i="1" s="1"/>
  <c r="U1193" i="1"/>
  <c r="T1133" i="1"/>
  <c r="T1116" i="1"/>
  <c r="T1105" i="1"/>
  <c r="T1137" i="1"/>
  <c r="T2575" i="1"/>
  <c r="T2094" i="1"/>
  <c r="U1519" i="1"/>
  <c r="U1232" i="1"/>
  <c r="U1636" i="1"/>
  <c r="T243" i="1"/>
  <c r="U1523" i="1"/>
  <c r="T1125" i="1"/>
  <c r="T875" i="1"/>
  <c r="U219" i="1"/>
  <c r="U2435" i="1"/>
  <c r="T2474" i="1"/>
  <c r="T2649" i="1"/>
  <c r="T2656" i="1"/>
  <c r="T2530" i="1"/>
  <c r="T2407" i="1"/>
  <c r="T2611" i="1"/>
  <c r="T2360" i="1"/>
  <c r="T2576" i="1"/>
  <c r="T2411" i="1"/>
  <c r="U2143" i="1"/>
  <c r="T2136" i="1"/>
  <c r="T2424" i="1"/>
  <c r="U2216" i="1"/>
  <c r="T2146" i="1"/>
  <c r="U1794" i="1"/>
  <c r="T2158" i="1"/>
  <c r="U2196" i="1"/>
  <c r="T2027" i="1"/>
  <c r="U2017" i="1"/>
  <c r="U1808" i="1"/>
  <c r="T2074" i="1"/>
  <c r="T1979" i="1"/>
  <c r="T1854" i="1"/>
  <c r="T1921" i="1"/>
  <c r="U1677" i="1"/>
  <c r="U1833" i="1"/>
  <c r="U2027" i="1"/>
  <c r="U1894" i="1"/>
  <c r="T1941" i="1"/>
  <c r="T1900" i="1"/>
  <c r="T1605" i="1"/>
  <c r="U1771" i="1"/>
  <c r="T1758" i="1"/>
  <c r="U1629" i="1"/>
  <c r="U1814" i="1"/>
  <c r="T1480" i="1"/>
  <c r="U1877" i="1"/>
  <c r="T1747" i="1"/>
  <c r="T1831" i="1"/>
  <c r="T1827" i="1"/>
  <c r="T1755" i="1"/>
  <c r="U1637" i="1"/>
  <c r="U1325" i="1"/>
  <c r="T1481" i="1"/>
  <c r="U1509" i="1"/>
  <c r="T1515" i="1"/>
  <c r="T1306" i="1"/>
  <c r="T1323" i="1"/>
  <c r="T1381" i="1"/>
  <c r="U1338" i="1"/>
  <c r="T1318" i="1"/>
  <c r="U1282" i="1"/>
  <c r="U1190" i="1"/>
  <c r="T1372" i="1"/>
  <c r="T1169" i="1"/>
  <c r="T1203" i="1"/>
  <c r="T1200" i="1"/>
  <c r="U1337" i="1"/>
  <c r="T1228" i="1"/>
  <c r="T1243" i="1"/>
  <c r="T1182" i="1"/>
  <c r="U1466" i="1"/>
  <c r="T2488" i="1"/>
  <c r="T1312" i="1"/>
  <c r="U655" i="1"/>
  <c r="U995" i="1"/>
  <c r="T1739" i="1"/>
  <c r="T1506" i="1"/>
  <c r="U1120" i="1"/>
  <c r="U851" i="1"/>
  <c r="T149" i="1"/>
  <c r="T2641" i="1"/>
  <c r="U2572" i="1"/>
  <c r="U2648" i="1"/>
  <c r="U2510" i="1"/>
  <c r="U2236" i="1"/>
  <c r="T2336" i="1"/>
  <c r="U2609" i="1"/>
  <c r="U2567" i="1"/>
  <c r="U2396" i="1"/>
  <c r="T2138" i="1"/>
  <c r="U2074" i="1"/>
  <c r="T2127" i="1"/>
  <c r="U2279" i="1"/>
  <c r="T2418" i="1"/>
  <c r="U2173" i="1"/>
  <c r="T2233" i="1"/>
  <c r="T2086" i="1"/>
  <c r="T1794" i="1"/>
  <c r="U2151" i="1"/>
  <c r="U2041" i="1"/>
  <c r="T2193" i="1"/>
  <c r="U2011" i="1"/>
  <c r="T1669" i="1"/>
  <c r="T1808" i="1"/>
  <c r="U2073" i="1"/>
  <c r="U1950" i="1"/>
  <c r="U1921" i="1"/>
  <c r="T1824" i="1"/>
  <c r="T2018" i="1"/>
  <c r="U1871" i="1"/>
  <c r="U1927" i="1"/>
  <c r="T1867" i="1"/>
  <c r="U1605" i="1"/>
  <c r="T1721" i="1"/>
  <c r="U1778" i="1"/>
  <c r="T1809" i="1"/>
  <c r="U1480" i="1"/>
  <c r="U1873" i="1"/>
  <c r="U1747" i="1"/>
  <c r="T1701" i="1"/>
  <c r="T1715" i="1"/>
  <c r="U1458" i="1"/>
  <c r="T1325" i="1"/>
  <c r="T1583" i="1"/>
  <c r="T1404" i="1"/>
  <c r="U1306" i="1"/>
  <c r="U1309" i="1"/>
  <c r="U1573" i="1"/>
  <c r="U1318" i="1"/>
  <c r="T1276" i="1"/>
  <c r="U1291" i="1"/>
  <c r="T1190" i="1"/>
  <c r="U1169" i="1"/>
  <c r="U1200" i="1"/>
  <c r="U1333" i="1"/>
  <c r="T1225" i="1"/>
  <c r="T983" i="1"/>
  <c r="T1174" i="1"/>
  <c r="T979" i="1"/>
  <c r="U1059" i="1"/>
  <c r="U1119" i="1"/>
  <c r="T2662" i="1"/>
  <c r="U1969" i="1"/>
  <c r="T417" i="1"/>
  <c r="U42" i="1"/>
  <c r="U300" i="1"/>
  <c r="U1506" i="1"/>
  <c r="U1324" i="1"/>
  <c r="U576" i="1"/>
  <c r="T154" i="1"/>
  <c r="T1880" i="1"/>
  <c r="T2562" i="1"/>
  <c r="U2537" i="1"/>
  <c r="T2640" i="1"/>
  <c r="T2482" i="1"/>
  <c r="T2635" i="1"/>
  <c r="T2561" i="1"/>
  <c r="U2541" i="1"/>
  <c r="T2277" i="1"/>
  <c r="U2250" i="1"/>
  <c r="T2355" i="1"/>
  <c r="U2344" i="1"/>
  <c r="U2058" i="1"/>
  <c r="T2187" i="1"/>
  <c r="U2095" i="1"/>
  <c r="T2219" i="1"/>
  <c r="T2048" i="1"/>
  <c r="T2150" i="1"/>
  <c r="T2139" i="1"/>
  <c r="U2001" i="1"/>
  <c r="U1901" i="1"/>
  <c r="T1987" i="1"/>
  <c r="T2073" i="1"/>
  <c r="T2014" i="1"/>
  <c r="T1681" i="1"/>
  <c r="T1735" i="1"/>
  <c r="U1912" i="1"/>
  <c r="T1961" i="1"/>
  <c r="T1855" i="1"/>
  <c r="T1898" i="1"/>
  <c r="U1787" i="1"/>
  <c r="T1745" i="1"/>
  <c r="U1717" i="1"/>
  <c r="T1698" i="1"/>
  <c r="T1668" i="1"/>
  <c r="T1748" i="1"/>
  <c r="T1675" i="1"/>
  <c r="U1416" i="1"/>
  <c r="T1526" i="1"/>
  <c r="T1270" i="1"/>
  <c r="T790" i="1"/>
  <c r="U2565" i="1"/>
  <c r="T2584" i="1"/>
  <c r="U2066" i="1"/>
  <c r="U1857" i="1"/>
  <c r="T1848" i="1"/>
  <c r="U1543" i="1"/>
  <c r="T1387" i="1"/>
  <c r="T1234" i="1"/>
  <c r="U1207" i="1"/>
  <c r="U1157" i="1"/>
  <c r="T1374" i="1"/>
  <c r="U1208" i="1"/>
  <c r="T1074" i="1"/>
  <c r="U1007" i="1"/>
  <c r="U1122" i="1"/>
  <c r="U910" i="1"/>
  <c r="T977" i="1"/>
  <c r="U889" i="1"/>
  <c r="U1064" i="1"/>
  <c r="T802" i="1"/>
  <c r="T882" i="1"/>
  <c r="U938" i="1"/>
  <c r="T546" i="1"/>
  <c r="U634" i="1"/>
  <c r="U870" i="1"/>
  <c r="U542" i="1"/>
  <c r="T846" i="1"/>
  <c r="U538" i="1"/>
  <c r="T776" i="1"/>
  <c r="T584" i="1"/>
  <c r="U636" i="1"/>
  <c r="T757" i="1"/>
  <c r="U712" i="1"/>
  <c r="T534" i="1"/>
  <c r="U359" i="1"/>
  <c r="U470" i="1"/>
  <c r="U191" i="1"/>
  <c r="T338" i="1"/>
  <c r="U18" i="1"/>
  <c r="U172" i="1"/>
  <c r="U409" i="1"/>
  <c r="U223" i="1"/>
  <c r="T370" i="1"/>
  <c r="U389" i="1"/>
  <c r="U237" i="1"/>
  <c r="U334" i="1"/>
  <c r="U197" i="1"/>
  <c r="U250" i="1"/>
  <c r="T230" i="1"/>
  <c r="U75" i="1"/>
  <c r="U40" i="1"/>
  <c r="U160" i="1"/>
  <c r="T116" i="1"/>
  <c r="U2563" i="1"/>
  <c r="U2473" i="1"/>
  <c r="U2475" i="1"/>
  <c r="U2517" i="1"/>
  <c r="T2399" i="1"/>
  <c r="T1960" i="1"/>
  <c r="T241" i="1"/>
  <c r="T2468" i="1"/>
  <c r="U2444" i="1"/>
  <c r="T2066" i="1"/>
  <c r="U2184" i="1"/>
  <c r="U2182" i="1"/>
  <c r="T2084" i="1"/>
  <c r="T2010" i="1"/>
  <c r="U1721" i="1"/>
  <c r="T1205" i="1"/>
  <c r="U1607" i="1"/>
  <c r="U1234" i="1"/>
  <c r="T1360" i="1"/>
  <c r="U1074" i="1"/>
  <c r="U1011" i="1"/>
  <c r="T1043" i="1"/>
  <c r="T448" i="1"/>
  <c r="U578" i="1"/>
  <c r="T973" i="1"/>
  <c r="T787" i="1"/>
  <c r="T1037" i="1"/>
  <c r="T719" i="1"/>
  <c r="U877" i="1"/>
  <c r="U546" i="1"/>
  <c r="T634" i="1"/>
  <c r="U747" i="1"/>
  <c r="U605" i="1"/>
  <c r="T535" i="1"/>
  <c r="U755" i="1"/>
  <c r="T573" i="1"/>
  <c r="T697" i="1"/>
  <c r="U354" i="1"/>
  <c r="U522" i="1"/>
  <c r="U338" i="1"/>
  <c r="T360" i="1"/>
  <c r="U167" i="1"/>
  <c r="T18" i="1"/>
  <c r="T481" i="1"/>
  <c r="U332" i="1"/>
  <c r="T409" i="1"/>
  <c r="T223" i="1"/>
  <c r="U256" i="1"/>
  <c r="T288" i="1"/>
  <c r="U241" i="1"/>
  <c r="T205" i="1"/>
  <c r="T247" i="1"/>
  <c r="T71" i="1"/>
  <c r="U73" i="1"/>
  <c r="T159" i="1"/>
  <c r="T153" i="1"/>
  <c r="T111" i="1"/>
  <c r="U121" i="1"/>
  <c r="U2562" i="1"/>
  <c r="T2428" i="1"/>
  <c r="T2477" i="1"/>
  <c r="T2367" i="1"/>
  <c r="U2408" i="1"/>
  <c r="T2505" i="1"/>
  <c r="U2570" i="1"/>
  <c r="U2461" i="1"/>
  <c r="T2200" i="1"/>
  <c r="U2327" i="1"/>
  <c r="U2235" i="1"/>
  <c r="T2423" i="1"/>
  <c r="U2336" i="1"/>
  <c r="T2378" i="1"/>
  <c r="U2293" i="1"/>
  <c r="T2174" i="1"/>
  <c r="T2154" i="1"/>
  <c r="T1875" i="1"/>
  <c r="U2397" i="1"/>
  <c r="U2174" i="1"/>
  <c r="T2163" i="1"/>
  <c r="T1984" i="1"/>
  <c r="T1703" i="1"/>
  <c r="U1205" i="1"/>
  <c r="T1164" i="1"/>
  <c r="T1326" i="1"/>
  <c r="T1272" i="1"/>
  <c r="U1567" i="1"/>
  <c r="T1206" i="1"/>
  <c r="T1239" i="1"/>
  <c r="U1356" i="1"/>
  <c r="U1176" i="1"/>
  <c r="U1236" i="1"/>
  <c r="U1021" i="1"/>
  <c r="U1247" i="1"/>
  <c r="T1202" i="1"/>
  <c r="U1056" i="1"/>
  <c r="T898" i="1"/>
  <c r="T707" i="1"/>
  <c r="T578" i="1"/>
  <c r="T789" i="1"/>
  <c r="U787" i="1"/>
  <c r="T902" i="1"/>
  <c r="T517" i="1"/>
  <c r="U454" i="1"/>
  <c r="U769" i="1"/>
  <c r="T445" i="1"/>
  <c r="T715" i="1"/>
  <c r="T824" i="1"/>
  <c r="T595" i="1"/>
  <c r="T519" i="1"/>
  <c r="U557" i="1"/>
  <c r="T467" i="1"/>
  <c r="U408" i="1"/>
  <c r="T617" i="1"/>
  <c r="T681" i="1"/>
  <c r="U520" i="1"/>
  <c r="T340" i="1"/>
  <c r="U459" i="1"/>
  <c r="U326" i="1"/>
  <c r="T355" i="1"/>
  <c r="T461" i="1"/>
  <c r="T460" i="1"/>
  <c r="U244" i="1"/>
  <c r="T543" i="1"/>
  <c r="T361" i="1"/>
  <c r="T65" i="1"/>
  <c r="U230" i="1"/>
  <c r="T66" i="1"/>
  <c r="U26" i="1"/>
  <c r="U158" i="1"/>
  <c r="U148" i="1"/>
  <c r="U2514" i="1"/>
  <c r="T2006" i="1"/>
  <c r="T1756" i="1"/>
  <c r="T1291" i="1"/>
  <c r="U1326" i="1"/>
  <c r="T1592" i="1"/>
  <c r="T1218" i="1"/>
  <c r="U1027" i="1"/>
  <c r="T1259" i="1"/>
  <c r="T1328" i="1"/>
  <c r="U1019" i="1"/>
  <c r="U1239" i="1"/>
  <c r="U1017" i="1"/>
  <c r="U898" i="1"/>
  <c r="S1963" i="1" s="1"/>
  <c r="T1001" i="1"/>
  <c r="U789" i="1"/>
  <c r="T953" i="1"/>
  <c r="U902" i="1"/>
  <c r="U1001" i="1"/>
  <c r="U876" i="1"/>
  <c r="U517" i="1"/>
  <c r="T930" i="1"/>
  <c r="T716" i="1"/>
  <c r="U445" i="1"/>
  <c r="U715" i="1"/>
  <c r="T415" i="1"/>
  <c r="U467" i="1"/>
  <c r="T408" i="1"/>
  <c r="T544" i="1"/>
  <c r="T695" i="1"/>
  <c r="U340" i="1"/>
  <c r="U451" i="1"/>
  <c r="U491" i="1"/>
  <c r="T309" i="1"/>
  <c r="T440" i="1"/>
  <c r="U405" i="1"/>
  <c r="U455" i="1"/>
  <c r="T244" i="1"/>
  <c r="T236" i="1"/>
  <c r="U310" i="1"/>
  <c r="U65" i="1"/>
  <c r="U162" i="1"/>
  <c r="U262" i="1"/>
  <c r="U176" i="1"/>
  <c r="T228" i="1"/>
  <c r="T133" i="1"/>
  <c r="T7" i="1"/>
  <c r="U126" i="1"/>
  <c r="T27" i="1"/>
  <c r="T105" i="1"/>
  <c r="T70" i="1"/>
  <c r="T2497" i="1"/>
  <c r="U2409" i="1"/>
  <c r="T2444" i="1"/>
  <c r="T2331" i="1"/>
  <c r="U2623" i="1"/>
  <c r="U2450" i="1"/>
  <c r="T2487" i="1"/>
  <c r="U2489" i="1"/>
  <c r="U2638" i="1"/>
  <c r="T2402" i="1"/>
  <c r="U2445" i="1"/>
  <c r="T2404" i="1"/>
  <c r="U2421" i="1"/>
  <c r="U2418" i="1"/>
  <c r="U2337" i="1"/>
  <c r="U2363" i="1"/>
  <c r="S2438" i="1" s="1"/>
  <c r="U2326" i="1"/>
  <c r="U2283" i="1"/>
  <c r="T2137" i="1"/>
  <c r="U2312" i="1"/>
  <c r="T1186" i="1"/>
  <c r="U2417" i="1"/>
  <c r="U2352" i="1"/>
  <c r="T2085" i="1"/>
  <c r="T2041" i="1"/>
  <c r="T1950" i="1"/>
  <c r="T1916" i="1"/>
  <c r="T1836" i="1"/>
  <c r="U1581" i="1"/>
  <c r="T1440" i="1"/>
  <c r="T1471" i="1"/>
  <c r="T1044" i="1"/>
  <c r="T1003" i="1"/>
  <c r="U1312" i="1"/>
  <c r="U1224" i="1"/>
  <c r="U983" i="1"/>
  <c r="T999" i="1"/>
  <c r="U979" i="1"/>
  <c r="T1061" i="1"/>
  <c r="T1048" i="1"/>
  <c r="U873" i="1"/>
  <c r="T550" i="1"/>
  <c r="U1109" i="1"/>
  <c r="U813" i="1"/>
  <c r="T1120" i="1"/>
  <c r="U685" i="1"/>
  <c r="T905" i="1"/>
  <c r="U709" i="1"/>
  <c r="U776" i="1"/>
  <c r="U957" i="1"/>
  <c r="U640" i="1"/>
  <c r="T528" i="1"/>
  <c r="U399" i="1"/>
  <c r="T452" i="1"/>
  <c r="T354" i="1"/>
  <c r="U535" i="1"/>
  <c r="T567" i="1"/>
  <c r="U627" i="1"/>
  <c r="U683" i="1"/>
  <c r="T514" i="1"/>
  <c r="T330" i="1"/>
  <c r="U441" i="1"/>
  <c r="U309" i="1"/>
  <c r="U425" i="1"/>
  <c r="T319" i="1"/>
  <c r="T180" i="1"/>
  <c r="U236" i="1"/>
  <c r="U521" i="1"/>
  <c r="U290" i="1"/>
  <c r="U226" i="1"/>
  <c r="U257" i="1"/>
  <c r="T176" i="1"/>
  <c r="U228" i="1"/>
  <c r="U133" i="1"/>
  <c r="T120" i="1"/>
  <c r="T63" i="1"/>
  <c r="U2497" i="1"/>
  <c r="U2464" i="1"/>
  <c r="S2484" i="1" s="1"/>
  <c r="U2331" i="1"/>
  <c r="U2662" i="1"/>
  <c r="T2485" i="1"/>
  <c r="T2459" i="1"/>
  <c r="U2442" i="1"/>
  <c r="U2614" i="1"/>
  <c r="U2398" i="1"/>
  <c r="U2415" i="1"/>
  <c r="T2257" i="1"/>
  <c r="T2391" i="1"/>
  <c r="U2164" i="1"/>
  <c r="T2379" i="1"/>
  <c r="T2302" i="1"/>
  <c r="U2251" i="1"/>
  <c r="T2365" i="1"/>
  <c r="T557" i="1"/>
  <c r="T2001" i="1"/>
  <c r="T1901" i="1"/>
  <c r="U1690" i="1"/>
  <c r="T1943" i="1"/>
  <c r="T1431" i="1"/>
  <c r="T1280" i="1"/>
  <c r="U1237" i="1"/>
  <c r="T1303" i="1"/>
  <c r="U1199" i="1"/>
  <c r="U993" i="1"/>
  <c r="T903" i="1"/>
  <c r="U1100" i="1"/>
  <c r="U1249" i="1"/>
  <c r="U1061" i="1"/>
  <c r="T1159" i="1"/>
  <c r="U1003" i="1"/>
  <c r="T1039" i="1"/>
  <c r="T873" i="1"/>
  <c r="U1085" i="1"/>
  <c r="U1113" i="1"/>
  <c r="T834" i="1"/>
  <c r="U707" i="1"/>
  <c r="T855" i="1"/>
  <c r="T862" i="1"/>
  <c r="T885" i="1"/>
  <c r="T709" i="1"/>
  <c r="U911" i="1"/>
  <c r="T640" i="1"/>
  <c r="U528" i="1"/>
  <c r="U446" i="1"/>
  <c r="U646" i="1"/>
  <c r="U452" i="1"/>
  <c r="U527" i="1"/>
  <c r="U553" i="1"/>
  <c r="T508" i="1"/>
  <c r="T207" i="1"/>
  <c r="T439" i="1"/>
  <c r="T292" i="1"/>
  <c r="T299" i="1"/>
  <c r="T410" i="1"/>
  <c r="U319" i="1"/>
  <c r="U180" i="1"/>
  <c r="U533" i="1"/>
  <c r="T380" i="1"/>
  <c r="T261" i="1"/>
  <c r="T184" i="1"/>
  <c r="T132" i="1"/>
  <c r="T238" i="1"/>
  <c r="U225" i="1"/>
  <c r="U108" i="1"/>
  <c r="T93" i="1"/>
  <c r="U34" i="1"/>
  <c r="U2494" i="1"/>
  <c r="U2654" i="1"/>
  <c r="T2405" i="1"/>
  <c r="U2405" i="1"/>
  <c r="T2291" i="1"/>
  <c r="U2503" i="1"/>
  <c r="U2485" i="1"/>
  <c r="U2459" i="1"/>
  <c r="U2653" i="1"/>
  <c r="U2455" i="1"/>
  <c r="U2395" i="1"/>
  <c r="U2257" i="1"/>
  <c r="T2164" i="1"/>
  <c r="U2296" i="1"/>
  <c r="U2233" i="1"/>
  <c r="U2245" i="1"/>
  <c r="T2362" i="1"/>
  <c r="U575" i="1"/>
  <c r="U2172" i="1"/>
  <c r="T1690" i="1"/>
  <c r="T1810" i="1"/>
  <c r="U1451" i="1"/>
  <c r="U1532" i="1"/>
  <c r="U1540" i="1"/>
  <c r="U1332" i="1"/>
  <c r="T1237" i="1"/>
  <c r="T1151" i="1"/>
  <c r="T984" i="1"/>
  <c r="U903" i="1"/>
  <c r="T1184" i="1"/>
  <c r="T1122" i="1"/>
  <c r="T1007" i="1"/>
  <c r="T1079" i="1"/>
  <c r="T1072" i="1"/>
  <c r="T921" i="1"/>
  <c r="U1112" i="1"/>
  <c r="U834" i="1"/>
  <c r="U797" i="1"/>
  <c r="U832" i="1"/>
  <c r="U652" i="1"/>
  <c r="U372" i="1"/>
  <c r="U892" i="1"/>
  <c r="U630" i="1"/>
  <c r="U800" i="1"/>
  <c r="T506" i="1"/>
  <c r="T619" i="1"/>
  <c r="T496" i="1"/>
  <c r="T545" i="1"/>
  <c r="U619" i="1"/>
  <c r="T628" i="1"/>
  <c r="U508" i="1"/>
  <c r="U207" i="1"/>
  <c r="T438" i="1"/>
  <c r="U432" i="1"/>
  <c r="T296" i="1"/>
  <c r="T369" i="1"/>
  <c r="T294" i="1"/>
  <c r="T160" i="1"/>
  <c r="U525" i="1"/>
  <c r="U261" i="1"/>
  <c r="U238" i="1"/>
  <c r="U355" i="1"/>
  <c r="T88" i="1"/>
  <c r="U213" i="1"/>
  <c r="T233" i="1"/>
  <c r="T75" i="1"/>
  <c r="T274" i="1"/>
  <c r="U210" i="1"/>
  <c r="T2648" i="1"/>
  <c r="T2278" i="1"/>
  <c r="U2128" i="1"/>
  <c r="U1669" i="1"/>
  <c r="T1862" i="1"/>
  <c r="T1806" i="1"/>
  <c r="U1768" i="1"/>
  <c r="T1493" i="1"/>
  <c r="T1398" i="1"/>
  <c r="U1179" i="1"/>
  <c r="U1328" i="1"/>
  <c r="T1297" i="1"/>
  <c r="T1370" i="1"/>
  <c r="U1161" i="1"/>
  <c r="T975" i="1"/>
  <c r="U1121" i="1"/>
  <c r="T920" i="1"/>
  <c r="U1165" i="1"/>
  <c r="T1176" i="1"/>
  <c r="U952" i="1"/>
  <c r="T1118" i="1"/>
  <c r="T957" i="1"/>
  <c r="T997" i="1"/>
  <c r="U1066" i="1"/>
  <c r="T1071" i="1"/>
  <c r="U921" i="1"/>
  <c r="U1068" i="1"/>
  <c r="U811" i="1"/>
  <c r="U686" i="1"/>
  <c r="U793" i="1"/>
  <c r="T818" i="1"/>
  <c r="U798" i="1"/>
  <c r="T652" i="1"/>
  <c r="T372" i="1"/>
  <c r="T630" i="1"/>
  <c r="U511" i="1"/>
  <c r="U616" i="1"/>
  <c r="T523" i="1"/>
  <c r="U609" i="1"/>
  <c r="U506" i="1"/>
  <c r="U390" i="1"/>
  <c r="T213" i="1"/>
  <c r="U393" i="1"/>
  <c r="U369" i="1"/>
  <c r="U294" i="1"/>
  <c r="U57" i="1"/>
  <c r="U360" i="1"/>
  <c r="T462" i="1"/>
  <c r="T253" i="1"/>
  <c r="T166" i="1"/>
  <c r="U88" i="1"/>
  <c r="U202" i="1"/>
  <c r="U271" i="1"/>
  <c r="T79" i="1"/>
  <c r="U268" i="1"/>
  <c r="U12" i="1"/>
  <c r="U2471" i="1"/>
  <c r="U2558" i="1"/>
  <c r="U2637" i="1"/>
  <c r="U2391" i="1"/>
  <c r="T2483" i="1"/>
  <c r="T2406" i="1"/>
  <c r="T2403" i="1"/>
  <c r="U2467" i="1"/>
  <c r="U2506" i="1"/>
  <c r="U2385" i="1"/>
  <c r="T2389" i="1"/>
  <c r="U2451" i="1"/>
  <c r="U2317" i="1"/>
  <c r="U2371" i="1"/>
  <c r="T942" i="1"/>
  <c r="T2623" i="1"/>
  <c r="U2640" i="1"/>
  <c r="T2382" i="1"/>
  <c r="U2162" i="1"/>
  <c r="U1910" i="1"/>
  <c r="U1965" i="1"/>
  <c r="U1862" i="1"/>
  <c r="U1795" i="1"/>
  <c r="T1258" i="1"/>
  <c r="U1553" i="1"/>
  <c r="U1171" i="1"/>
  <c r="T1179" i="1"/>
  <c r="U1287" i="1"/>
  <c r="T1229" i="1"/>
  <c r="U1164" i="1"/>
  <c r="U972" i="1"/>
  <c r="U920" i="1"/>
  <c r="T952" i="1"/>
  <c r="U936" i="1"/>
  <c r="U1049" i="1"/>
  <c r="U1052" i="1"/>
  <c r="T1057" i="1"/>
  <c r="T1063" i="1"/>
  <c r="T518" i="1"/>
  <c r="T780" i="1"/>
  <c r="U841" i="1"/>
  <c r="T775" i="1"/>
  <c r="T762" i="1"/>
  <c r="T601" i="1"/>
  <c r="T692" i="1"/>
  <c r="U566" i="1"/>
  <c r="U474" i="1"/>
  <c r="T60" i="1"/>
  <c r="U380" i="1"/>
  <c r="U422" i="1"/>
  <c r="T474" i="1"/>
  <c r="T352" i="1"/>
  <c r="T364" i="1"/>
  <c r="T405" i="1"/>
  <c r="U253" i="1"/>
  <c r="T304" i="1"/>
  <c r="U330" i="1"/>
  <c r="U141" i="1"/>
  <c r="U95" i="1"/>
  <c r="T199" i="1"/>
  <c r="U114" i="1"/>
  <c r="T225" i="1"/>
  <c r="T76" i="1"/>
  <c r="U71" i="1"/>
  <c r="T2465" i="1"/>
  <c r="T2386" i="1"/>
  <c r="U2556" i="1"/>
  <c r="U2599" i="1"/>
  <c r="U2581" i="1"/>
  <c r="U2483" i="1"/>
  <c r="U2406" i="1"/>
  <c r="U2377" i="1"/>
  <c r="U2403" i="1"/>
  <c r="U2655" i="1"/>
  <c r="T2493" i="1"/>
  <c r="U2366" i="1"/>
  <c r="U2389" i="1"/>
  <c r="U2401" i="1"/>
  <c r="U2449" i="1"/>
  <c r="T2373" i="1"/>
  <c r="T2271" i="1"/>
  <c r="T2369" i="1"/>
  <c r="T2358" i="1"/>
  <c r="U2339" i="1"/>
  <c r="U894" i="1"/>
  <c r="T2558" i="1"/>
  <c r="T2356" i="1"/>
  <c r="T2201" i="1"/>
  <c r="T1795" i="1"/>
  <c r="T1589" i="1"/>
  <c r="T1309" i="1"/>
  <c r="T1482" i="1"/>
  <c r="T1162" i="1"/>
  <c r="T1336" i="1"/>
  <c r="U1275" i="1"/>
  <c r="U1181" i="1"/>
  <c r="T1160" i="1"/>
  <c r="U1111" i="1"/>
  <c r="T974" i="1"/>
  <c r="U1045" i="1"/>
  <c r="T1008" i="1"/>
  <c r="T1053" i="1"/>
  <c r="S1354" i="1" s="1"/>
  <c r="T1052" i="1"/>
  <c r="T633" i="1"/>
  <c r="U844" i="1"/>
  <c r="U518" i="1"/>
  <c r="T812" i="1"/>
  <c r="U775" i="1"/>
  <c r="T761" i="1"/>
  <c r="U780" i="1"/>
  <c r="T625" i="1"/>
  <c r="T718" i="1"/>
  <c r="U751" i="1"/>
  <c r="U584" i="1"/>
  <c r="U690" i="1"/>
  <c r="T712" i="1"/>
  <c r="U496" i="1"/>
  <c r="T469" i="1"/>
  <c r="U60" i="1"/>
  <c r="U371" i="1"/>
  <c r="U416" i="1"/>
  <c r="U469" i="1"/>
  <c r="T332" i="1"/>
  <c r="T349" i="1"/>
  <c r="U364" i="1"/>
  <c r="T182" i="1"/>
  <c r="U239" i="1"/>
  <c r="T287" i="1"/>
  <c r="U295" i="1"/>
  <c r="U311" i="1"/>
  <c r="U185" i="1"/>
  <c r="U227" i="1"/>
  <c r="T68" i="1"/>
  <c r="U198" i="1"/>
  <c r="U2465" i="1"/>
  <c r="U2386" i="1"/>
  <c r="U2554" i="1"/>
  <c r="U2583" i="1"/>
  <c r="T2501" i="1"/>
  <c r="T2457" i="1"/>
  <c r="U2664" i="1"/>
  <c r="U2646" i="1"/>
  <c r="U2383" i="1"/>
  <c r="U2493" i="1"/>
  <c r="T2322" i="1"/>
  <c r="T1707" i="1"/>
  <c r="T2553" i="1"/>
  <c r="U2031" i="1"/>
  <c r="U1589" i="1"/>
  <c r="U1823" i="1"/>
  <c r="T1621" i="1"/>
  <c r="U1541" i="1"/>
  <c r="T1324" i="1"/>
  <c r="T1103" i="1"/>
  <c r="T1235" i="1"/>
  <c r="T1165" i="1"/>
  <c r="U1156" i="1"/>
  <c r="T1111" i="1"/>
  <c r="U872" i="1"/>
  <c r="T958" i="1"/>
  <c r="T884" i="1"/>
  <c r="U1040" i="1"/>
  <c r="S1005" i="1" s="1"/>
  <c r="T1050" i="1"/>
  <c r="U633" i="1"/>
  <c r="T804" i="1"/>
  <c r="U833" i="1"/>
  <c r="T587" i="1"/>
  <c r="U691" i="1"/>
  <c r="T532" i="1"/>
  <c r="U718" i="1"/>
  <c r="U697" i="1"/>
  <c r="U565" i="1"/>
  <c r="T705" i="1"/>
  <c r="T487" i="1"/>
  <c r="U580" i="1"/>
  <c r="U465" i="1"/>
  <c r="U397" i="1"/>
  <c r="S1282" i="1" s="1"/>
  <c r="T351" i="1"/>
  <c r="U415" i="1"/>
  <c r="U349" i="1"/>
  <c r="U392" i="1"/>
  <c r="U28" i="1"/>
  <c r="U447" i="1"/>
  <c r="T463" i="1"/>
  <c r="T436" i="1"/>
  <c r="U263" i="1"/>
  <c r="U305" i="1"/>
  <c r="T83" i="1"/>
  <c r="T151" i="1"/>
  <c r="U177" i="1"/>
  <c r="T137" i="1"/>
  <c r="T22" i="1"/>
  <c r="T179" i="1"/>
  <c r="T2376" i="1"/>
  <c r="U2663" i="1"/>
  <c r="U2552" i="1"/>
  <c r="U2575" i="1"/>
  <c r="U2501" i="1"/>
  <c r="T1676" i="1"/>
  <c r="U2286" i="1"/>
  <c r="U2375" i="1"/>
  <c r="U2305" i="1"/>
  <c r="U2551" i="1"/>
  <c r="T1917" i="1"/>
  <c r="T1558" i="1"/>
  <c r="U1620" i="1"/>
  <c r="U1383" i="1"/>
  <c r="U1434" i="1"/>
  <c r="U1502" i="1"/>
  <c r="U1568" i="1"/>
  <c r="T1262" i="1"/>
  <c r="T1236" i="1"/>
  <c r="U1172" i="1"/>
  <c r="T1108" i="1"/>
  <c r="U1136" i="1"/>
  <c r="T927" i="1"/>
  <c r="T1100" i="1"/>
  <c r="T895" i="1"/>
  <c r="T992" i="1"/>
  <c r="U980" i="1"/>
  <c r="U884" i="1"/>
  <c r="U954" i="1"/>
  <c r="T498" i="1"/>
  <c r="T888" i="1"/>
  <c r="T798" i="1"/>
  <c r="T582" i="1"/>
  <c r="U826" i="1"/>
  <c r="U587" i="1"/>
  <c r="U645" i="1"/>
  <c r="T679" i="1"/>
  <c r="U682" i="1"/>
  <c r="T561" i="1"/>
  <c r="U571" i="1"/>
  <c r="T659" i="1"/>
  <c r="T696" i="1"/>
  <c r="T450" i="1"/>
  <c r="T442" i="1"/>
  <c r="T569" i="1"/>
  <c r="T386" i="1"/>
  <c r="U351" i="1"/>
  <c r="T316" i="1"/>
  <c r="T382" i="1"/>
  <c r="T28" i="1"/>
  <c r="T455" i="1"/>
  <c r="T432" i="1"/>
  <c r="T256" i="1"/>
  <c r="T254" i="1"/>
  <c r="U274" i="1"/>
  <c r="U302" i="1"/>
  <c r="T73" i="1"/>
  <c r="U147" i="1"/>
  <c r="U83" i="1"/>
  <c r="T123" i="1"/>
  <c r="T229" i="1"/>
  <c r="U168" i="1"/>
  <c r="U2376" i="1"/>
  <c r="U2622" i="1"/>
  <c r="U2550" i="1"/>
  <c r="U2498" i="1"/>
  <c r="U2481" i="1"/>
  <c r="T2436" i="1"/>
  <c r="T2469" i="1"/>
  <c r="U2661" i="1"/>
  <c r="U2379" i="1"/>
  <c r="U2463" i="1"/>
  <c r="T2306" i="1"/>
  <c r="T2354" i="1"/>
  <c r="U2353" i="1"/>
  <c r="T2203" i="1"/>
  <c r="U2295" i="1"/>
  <c r="U2325" i="1"/>
  <c r="U2309" i="1"/>
  <c r="T1436" i="1"/>
  <c r="U2275" i="1"/>
  <c r="U1824" i="1"/>
  <c r="T1750" i="1"/>
  <c r="U1558" i="1"/>
  <c r="U1606" i="1"/>
  <c r="T1553" i="1"/>
  <c r="T1523" i="1"/>
  <c r="T1012" i="1"/>
  <c r="U1290" i="1"/>
  <c r="U1146" i="1"/>
  <c r="U1107" i="1"/>
  <c r="U1108" i="1"/>
  <c r="T1140" i="1"/>
  <c r="U1173" i="1"/>
  <c r="T1119" i="1"/>
  <c r="U927" i="1"/>
  <c r="T825" i="1"/>
  <c r="U895" i="1"/>
  <c r="T910" i="1"/>
  <c r="U888" i="1"/>
  <c r="T880" i="1"/>
  <c r="T794" i="1"/>
  <c r="T786" i="1"/>
  <c r="T649" i="1"/>
  <c r="U582" i="1"/>
  <c r="U819" i="1"/>
  <c r="T645" i="1"/>
  <c r="T669" i="1"/>
  <c r="T495" i="1"/>
  <c r="T655" i="1"/>
  <c r="T682" i="1"/>
  <c r="U450" i="1"/>
  <c r="S445" i="1" s="1"/>
  <c r="U398" i="1"/>
  <c r="U442" i="1"/>
  <c r="U567" i="1"/>
  <c r="T531" i="1"/>
  <c r="U382" i="1"/>
  <c r="T271" i="1"/>
  <c r="T284" i="1"/>
  <c r="U342" i="1"/>
  <c r="U407" i="1"/>
  <c r="T426" i="1"/>
  <c r="U187" i="1"/>
  <c r="T167" i="1"/>
  <c r="T250" i="1"/>
  <c r="U255" i="1"/>
  <c r="T114" i="1"/>
  <c r="U153" i="1"/>
  <c r="T97" i="1"/>
  <c r="T235" i="1"/>
  <c r="U221" i="1"/>
  <c r="U146" i="1"/>
  <c r="U2561" i="1"/>
  <c r="U2515" i="1"/>
  <c r="U2479" i="1"/>
  <c r="U2454" i="1"/>
  <c r="U2436" i="1"/>
  <c r="U2341" i="1"/>
  <c r="U2469" i="1"/>
  <c r="U2569" i="1"/>
  <c r="U2460" i="1"/>
  <c r="T2297" i="1"/>
  <c r="U2306" i="1"/>
  <c r="T2381" i="1"/>
  <c r="T2349" i="1"/>
  <c r="U2354" i="1"/>
  <c r="U2288" i="1"/>
  <c r="T2361" i="1"/>
  <c r="U2203" i="1"/>
  <c r="U2292" i="1"/>
  <c r="U2320" i="1"/>
  <c r="T830" i="1"/>
  <c r="T2311" i="1"/>
  <c r="U2601" i="1"/>
  <c r="U2145" i="1"/>
  <c r="T1857" i="1"/>
  <c r="U2142" i="1"/>
  <c r="U2188" i="1"/>
  <c r="U1895" i="1"/>
  <c r="U1668" i="1"/>
  <c r="T1543" i="1"/>
  <c r="U1613" i="1"/>
  <c r="U1387" i="1"/>
  <c r="T1522" i="1"/>
  <c r="U1226" i="1"/>
  <c r="T1163" i="1"/>
  <c r="T1199" i="1"/>
  <c r="U1030" i="1"/>
  <c r="T1145" i="1"/>
  <c r="U1069" i="1"/>
  <c r="T1143" i="1"/>
  <c r="U1070" i="1"/>
  <c r="U1006" i="1"/>
  <c r="U770" i="1"/>
  <c r="U448" i="1"/>
  <c r="U931" i="1"/>
  <c r="U922" i="1"/>
  <c r="T1088" i="1"/>
  <c r="T821" i="1"/>
  <c r="T769" i="1"/>
  <c r="U963" i="1"/>
  <c r="T454" i="1"/>
  <c r="U788" i="1"/>
  <c r="T542" i="1"/>
  <c r="T784" i="1"/>
  <c r="U649" i="1"/>
  <c r="U303" i="1"/>
  <c r="U628" i="1"/>
  <c r="T646" i="1"/>
  <c r="T398" i="1"/>
  <c r="T490" i="1"/>
  <c r="T191" i="1"/>
  <c r="U376" i="1"/>
  <c r="T172" i="1"/>
  <c r="U289" i="1"/>
  <c r="T363" i="1"/>
  <c r="T295" i="1"/>
  <c r="T379" i="1"/>
  <c r="T6" i="1"/>
  <c r="T237" i="1"/>
  <c r="U220" i="1"/>
  <c r="T234" i="1"/>
  <c r="U254" i="1"/>
  <c r="U234" i="1"/>
  <c r="T21" i="1"/>
  <c r="U93" i="1"/>
  <c r="T43" i="1"/>
  <c r="U36" i="1"/>
  <c r="T157" i="1"/>
  <c r="U2591" i="1"/>
  <c r="T2473" i="1"/>
  <c r="T2475" i="1"/>
  <c r="U2605" i="1"/>
  <c r="T2446" i="1"/>
  <c r="U2399" i="1"/>
  <c r="U2364" i="1"/>
  <c r="U2512" i="1"/>
  <c r="U2667" i="1"/>
  <c r="S2660" i="1" s="1"/>
  <c r="T2491" i="1"/>
  <c r="U2431" i="1"/>
  <c r="T2332" i="1"/>
  <c r="U2300" i="1"/>
  <c r="U2427" i="1"/>
  <c r="T2303" i="1"/>
  <c r="U2071" i="1"/>
  <c r="U1369" i="1"/>
  <c r="T1871" i="1"/>
  <c r="T1460" i="1"/>
  <c r="U1102" i="1"/>
  <c r="T653" i="1"/>
  <c r="U660" i="1"/>
  <c r="U464" i="1"/>
  <c r="T252" i="1"/>
  <c r="T378" i="1"/>
  <c r="U33" i="1"/>
  <c r="T62" i="1"/>
  <c r="T2409" i="1"/>
  <c r="U2495" i="1"/>
  <c r="T2300" i="1"/>
  <c r="U2378" i="1"/>
  <c r="S2442" i="1" s="1"/>
  <c r="T2157" i="1"/>
  <c r="U2298" i="1"/>
  <c r="U2277" i="1"/>
  <c r="U2281" i="1"/>
  <c r="T2089" i="1"/>
  <c r="U2106" i="1"/>
  <c r="T2124" i="1"/>
  <c r="U2191" i="1"/>
  <c r="U2161" i="1"/>
  <c r="U1908" i="1"/>
  <c r="U2061" i="1"/>
  <c r="T1915" i="1"/>
  <c r="T1843" i="1"/>
  <c r="T2016" i="1"/>
  <c r="U1988" i="1"/>
  <c r="U1817" i="1"/>
  <c r="U2030" i="1"/>
  <c r="T1737" i="1"/>
  <c r="T1930" i="1"/>
  <c r="T1840" i="1"/>
  <c r="U1882" i="1"/>
  <c r="U1799" i="1"/>
  <c r="U1727" i="1"/>
  <c r="U1819" i="1"/>
  <c r="U1847" i="1"/>
  <c r="T1577" i="1"/>
  <c r="U1662" i="1"/>
  <c r="T1596" i="1"/>
  <c r="U1495" i="1"/>
  <c r="T1479" i="1"/>
  <c r="U1529" i="1"/>
  <c r="U1507" i="1"/>
  <c r="T1545" i="1"/>
  <c r="T1470" i="1"/>
  <c r="U1432" i="1"/>
  <c r="T1486" i="1"/>
  <c r="U1439" i="1"/>
  <c r="T1251" i="1"/>
  <c r="U1587" i="1"/>
  <c r="U1535" i="1"/>
  <c r="U1449" i="1"/>
  <c r="U1395" i="1"/>
  <c r="T1345" i="1"/>
  <c r="U1379" i="1"/>
  <c r="T1505" i="1"/>
  <c r="U1425" i="1"/>
  <c r="U1289" i="1"/>
  <c r="T1433" i="1"/>
  <c r="T1469" i="1"/>
  <c r="U1335" i="1"/>
  <c r="U1229" i="1"/>
  <c r="T1094" i="1"/>
  <c r="U1225" i="1"/>
  <c r="U1353" i="1"/>
  <c r="U1158" i="1"/>
  <c r="U1160" i="1"/>
  <c r="T1032" i="1"/>
  <c r="U988" i="1"/>
  <c r="U961" i="1"/>
  <c r="T890" i="1"/>
  <c r="T893" i="1"/>
  <c r="U1044" i="1"/>
  <c r="U2507" i="1"/>
  <c r="U653" i="1"/>
  <c r="T1087" i="1"/>
  <c r="U784" i="1"/>
  <c r="U641" i="1"/>
  <c r="U252" i="1"/>
  <c r="T2481" i="1"/>
  <c r="U2505" i="1"/>
  <c r="T2385" i="1"/>
  <c r="U2247" i="1"/>
  <c r="U2453" i="1"/>
  <c r="U2434" i="1"/>
  <c r="T2317" i="1"/>
  <c r="U2157" i="1"/>
  <c r="U2249" i="1"/>
  <c r="U2089" i="1"/>
  <c r="U2098" i="1"/>
  <c r="T2114" i="1"/>
  <c r="U2155" i="1"/>
  <c r="S2127" i="1" s="1"/>
  <c r="U2131" i="1"/>
  <c r="U2193" i="1"/>
  <c r="T2062" i="1"/>
  <c r="U2038" i="1"/>
  <c r="U1915" i="1"/>
  <c r="U2080" i="1"/>
  <c r="T2076" i="1"/>
  <c r="U2016" i="1"/>
  <c r="T1914" i="1"/>
  <c r="T1982" i="1"/>
  <c r="U2014" i="1"/>
  <c r="U1737" i="1"/>
  <c r="U1930" i="1"/>
  <c r="U1840" i="1"/>
  <c r="U1875" i="1"/>
  <c r="T1727" i="1"/>
  <c r="U1844" i="1"/>
  <c r="U1781" i="1"/>
  <c r="T1510" i="1"/>
  <c r="U1577" i="1"/>
  <c r="U1658" i="1"/>
  <c r="U1522" i="1"/>
  <c r="U1479" i="1"/>
  <c r="T1525" i="1"/>
  <c r="T1468" i="1"/>
  <c r="T1498" i="1"/>
  <c r="U1105" i="1"/>
  <c r="T501" i="1"/>
  <c r="T639" i="1"/>
  <c r="U556" i="1"/>
  <c r="U38" i="1"/>
  <c r="T2400" i="1"/>
  <c r="U2487" i="1"/>
  <c r="T2467" i="1"/>
  <c r="U2322" i="1"/>
  <c r="U2447" i="1"/>
  <c r="U2271" i="1"/>
  <c r="U2420" i="1"/>
  <c r="T2351" i="1"/>
  <c r="T2357" i="1"/>
  <c r="U2063" i="1"/>
  <c r="U2054" i="1"/>
  <c r="U2062" i="1"/>
  <c r="U1989" i="1"/>
  <c r="T2032" i="1"/>
  <c r="T2050" i="1"/>
  <c r="U1914" i="1"/>
  <c r="U1972" i="1"/>
  <c r="U2010" i="1"/>
  <c r="T1922" i="1"/>
  <c r="U1998" i="1"/>
  <c r="T1929" i="1"/>
  <c r="U1867" i="1"/>
  <c r="T1785" i="1"/>
  <c r="T1720" i="1"/>
  <c r="T1780" i="1"/>
  <c r="T1574" i="1"/>
  <c r="U1510" i="1"/>
  <c r="U1557" i="1"/>
  <c r="T1353" i="1"/>
  <c r="T1497" i="1"/>
  <c r="T1567" i="1"/>
  <c r="U1456" i="1"/>
  <c r="T1476" i="1"/>
  <c r="U1521" i="1"/>
  <c r="T2189" i="1"/>
  <c r="U1701" i="1"/>
  <c r="T1414" i="1"/>
  <c r="U501" i="1"/>
  <c r="U2400" i="1"/>
  <c r="U2297" i="1"/>
  <c r="U2303" i="1"/>
  <c r="T2353" i="1"/>
  <c r="U2269" i="1"/>
  <c r="T2175" i="1"/>
  <c r="T2166" i="1"/>
  <c r="T2377" i="1"/>
  <c r="U2163" i="1"/>
  <c r="T2095" i="1"/>
  <c r="T2063" i="1"/>
  <c r="T2104" i="1"/>
  <c r="T2101" i="1"/>
  <c r="T2039" i="1"/>
  <c r="T1989" i="1"/>
  <c r="U2032" i="1"/>
  <c r="U2102" i="1"/>
  <c r="U1906" i="1"/>
  <c r="T1852" i="1"/>
  <c r="U1990" i="1"/>
  <c r="U2007" i="1"/>
  <c r="U1929" i="1"/>
  <c r="T1956" i="1"/>
  <c r="U1859" i="1"/>
  <c r="U1777" i="1"/>
  <c r="U1720" i="1"/>
  <c r="U1850" i="1"/>
  <c r="T1796" i="1"/>
  <c r="U1780" i="1"/>
  <c r="U1574" i="1"/>
  <c r="T1557" i="1"/>
  <c r="T1562" i="1"/>
  <c r="T1595" i="1"/>
  <c r="U1476" i="1"/>
  <c r="U1520" i="1"/>
  <c r="T1478" i="1"/>
  <c r="U1533" i="1"/>
  <c r="U1472" i="1"/>
  <c r="U1454" i="1"/>
  <c r="U1561" i="1"/>
  <c r="T1428" i="1"/>
  <c r="U1269" i="1"/>
  <c r="U1231" i="1"/>
  <c r="T1375" i="1"/>
  <c r="U1420" i="1"/>
  <c r="U1380" i="1"/>
  <c r="T1489" i="1"/>
  <c r="T1393" i="1"/>
  <c r="T1219" i="1"/>
  <c r="U1443" i="1"/>
  <c r="U1330" i="1"/>
  <c r="T1329" i="1"/>
  <c r="U1373" i="1"/>
  <c r="T1095" i="1"/>
  <c r="U1311" i="1"/>
  <c r="T1167" i="1"/>
  <c r="U1197" i="1"/>
  <c r="T1056" i="1"/>
  <c r="U1202" i="1"/>
  <c r="U1086" i="1"/>
  <c r="T1049" i="1"/>
  <c r="U973" i="1"/>
  <c r="T933" i="1"/>
  <c r="T949" i="1"/>
  <c r="U1698" i="1"/>
  <c r="T894" i="1"/>
  <c r="U802" i="1"/>
  <c r="U665" i="1"/>
  <c r="U249" i="1"/>
  <c r="T183" i="1"/>
  <c r="U2647" i="1"/>
  <c r="S2631" i="1" s="1"/>
  <c r="T2359" i="1"/>
  <c r="U2175" i="1"/>
  <c r="U2137" i="1"/>
  <c r="U2156" i="1"/>
  <c r="S2128" i="1" s="1"/>
  <c r="T2197" i="1"/>
  <c r="U2132" i="1"/>
  <c r="T2022" i="1"/>
  <c r="U2039" i="1"/>
  <c r="U1992" i="1"/>
  <c r="T2030" i="1"/>
  <c r="U2012" i="1"/>
  <c r="U1852" i="1"/>
  <c r="U1984" i="1"/>
  <c r="U1974" i="1"/>
  <c r="U1848" i="1"/>
  <c r="T1734" i="1"/>
  <c r="U1838" i="1"/>
  <c r="U1656" i="1"/>
  <c r="T1781" i="1"/>
  <c r="T1594" i="1"/>
  <c r="U1562" i="1"/>
  <c r="U1595" i="1"/>
  <c r="U1593" i="1"/>
  <c r="U1455" i="1"/>
  <c r="U1386" i="1"/>
  <c r="U1478" i="1"/>
  <c r="U1428" i="1"/>
  <c r="T1412" i="1"/>
  <c r="T1269" i="1"/>
  <c r="T1231" i="1"/>
  <c r="T1415" i="1"/>
  <c r="U1393" i="1"/>
  <c r="T1429" i="1"/>
  <c r="U1367" i="1"/>
  <c r="T1305" i="1"/>
  <c r="T1099" i="1"/>
  <c r="U1363" i="1"/>
  <c r="U1257" i="1"/>
  <c r="T1337" i="1"/>
  <c r="S1338" i="1" s="1"/>
  <c r="T1086" i="1"/>
  <c r="U1163" i="1"/>
  <c r="T1064" i="1"/>
  <c r="T1193" i="1"/>
  <c r="U1060" i="1"/>
  <c r="T1025" i="1"/>
  <c r="U1083" i="1"/>
  <c r="T1083" i="1"/>
  <c r="T874" i="1"/>
  <c r="U933" i="1"/>
  <c r="T980" i="1"/>
  <c r="U956" i="1"/>
  <c r="T872" i="1"/>
  <c r="U854" i="1"/>
  <c r="T835" i="1"/>
  <c r="U829" i="1"/>
  <c r="T1166" i="1"/>
  <c r="U1114" i="1"/>
  <c r="T841" i="1"/>
  <c r="U651" i="1"/>
  <c r="T249" i="1"/>
  <c r="T326" i="1"/>
  <c r="T158" i="1"/>
  <c r="U151" i="1"/>
  <c r="T2503" i="1"/>
  <c r="U2656" i="1"/>
  <c r="U2607" i="1"/>
  <c r="U2332" i="1"/>
  <c r="U2424" i="1"/>
  <c r="S2328" i="1" s="1"/>
  <c r="U2359" i="1"/>
  <c r="T2202" i="1"/>
  <c r="U2166" i="1"/>
  <c r="T2345" i="1"/>
  <c r="T2325" i="1"/>
  <c r="U2022" i="1"/>
  <c r="T2054" i="1"/>
  <c r="T2037" i="1"/>
  <c r="T1992" i="1"/>
  <c r="U2090" i="1"/>
  <c r="T1980" i="1"/>
  <c r="U1948" i="1"/>
  <c r="U1964" i="1"/>
  <c r="U1978" i="1"/>
  <c r="T1849" i="1"/>
  <c r="U2005" i="1"/>
  <c r="T1868" i="1"/>
  <c r="T1829" i="1"/>
  <c r="U1734" i="1"/>
  <c r="T1757" i="1"/>
  <c r="U1809" i="1"/>
  <c r="T1773" i="1"/>
  <c r="U1594" i="1"/>
  <c r="T1564" i="1"/>
  <c r="T1519" i="1"/>
  <c r="T1386" i="1"/>
  <c r="T1475" i="1"/>
  <c r="U1396" i="1"/>
  <c r="T1384" i="1"/>
  <c r="U2148" i="1"/>
  <c r="U1750" i="1"/>
  <c r="U1154" i="1"/>
  <c r="T1106" i="1"/>
  <c r="T1055" i="1"/>
  <c r="U551" i="1"/>
  <c r="U350" i="1"/>
  <c r="T101" i="1"/>
  <c r="U2615" i="1"/>
  <c r="U2629" i="1"/>
  <c r="U2457" i="1"/>
  <c r="U2652" i="1"/>
  <c r="U2564" i="1"/>
  <c r="U2432" i="1"/>
  <c r="T2288" i="1"/>
  <c r="U2202" i="1"/>
  <c r="T2183" i="1"/>
  <c r="U2154" i="1"/>
  <c r="U2357" i="1"/>
  <c r="S2318" i="1" s="1"/>
  <c r="U2192" i="1"/>
  <c r="T2053" i="1"/>
  <c r="U2124" i="1"/>
  <c r="T2186" i="1"/>
  <c r="U2037" i="1"/>
  <c r="T1966" i="1"/>
  <c r="T1986" i="1"/>
  <c r="S1968" i="1" s="1"/>
  <c r="U1980" i="1"/>
  <c r="U1982" i="1"/>
  <c r="U1849" i="1"/>
  <c r="U1830" i="1"/>
  <c r="U1868" i="1"/>
  <c r="U1807" i="1"/>
  <c r="T1732" i="1"/>
  <c r="U1757" i="1"/>
  <c r="U1805" i="1"/>
  <c r="U1773" i="1"/>
  <c r="U1724" i="1"/>
  <c r="U1564" i="1"/>
  <c r="T1576" i="1"/>
  <c r="U1508" i="1"/>
  <c r="T1144" i="1"/>
  <c r="U1475" i="1"/>
  <c r="U1343" i="1"/>
  <c r="U1384" i="1"/>
  <c r="U1446" i="1"/>
  <c r="U1539" i="1"/>
  <c r="T1316" i="1"/>
  <c r="U1445" i="1"/>
  <c r="U1210" i="1"/>
  <c r="U1372" i="1"/>
  <c r="U1211" i="1"/>
  <c r="T1473" i="1"/>
  <c r="T1362" i="1"/>
  <c r="U1132" i="1"/>
  <c r="T1413" i="1"/>
  <c r="T1265" i="1"/>
  <c r="U1148" i="1"/>
  <c r="T1253" i="1"/>
  <c r="U962" i="1"/>
  <c r="U1341" i="1"/>
  <c r="U1331" i="1"/>
  <c r="U1170" i="1"/>
  <c r="U1139" i="1"/>
  <c r="S1125" i="1" s="1"/>
  <c r="T1051" i="1"/>
  <c r="U1186" i="1"/>
  <c r="U1152" i="1"/>
  <c r="U1046" i="1"/>
  <c r="U934" i="1"/>
  <c r="U1090" i="1"/>
  <c r="U914" i="1"/>
  <c r="T1006" i="1"/>
  <c r="T1778" i="1"/>
  <c r="T1267" i="1"/>
  <c r="U614" i="1"/>
  <c r="U577" i="1"/>
  <c r="T2471" i="1"/>
  <c r="U2477" i="1"/>
  <c r="U2644" i="1"/>
  <c r="T2439" i="1"/>
  <c r="U2347" i="1"/>
  <c r="U2358" i="1"/>
  <c r="U2183" i="1"/>
  <c r="T2333" i="1"/>
  <c r="S2297" i="1" s="1"/>
  <c r="U2197" i="1"/>
  <c r="T2142" i="1"/>
  <c r="T2117" i="1"/>
  <c r="U2053" i="1"/>
  <c r="T2107" i="1"/>
  <c r="U2108" i="1"/>
  <c r="T2178" i="1"/>
  <c r="T2002" i="1"/>
  <c r="T1954" i="1"/>
  <c r="U1952" i="1"/>
  <c r="T1736" i="1"/>
  <c r="T1993" i="1"/>
  <c r="T1830" i="1"/>
  <c r="U1803" i="1"/>
  <c r="U1732" i="1"/>
  <c r="T1744" i="1"/>
  <c r="T1797" i="1"/>
  <c r="T1752" i="1"/>
  <c r="T1561" i="1"/>
  <c r="T1538" i="1"/>
  <c r="U1144" i="1"/>
  <c r="T1343" i="1"/>
  <c r="T1310" i="1"/>
  <c r="U1412" i="1"/>
  <c r="T1511" i="1"/>
  <c r="U1316" i="1"/>
  <c r="T1435" i="1"/>
  <c r="S1435" i="1" s="1"/>
  <c r="T1421" i="1"/>
  <c r="T1371" i="1"/>
  <c r="U1404" i="1"/>
  <c r="U1183" i="1"/>
  <c r="U1281" i="1"/>
  <c r="T1419" i="1"/>
  <c r="T1350" i="1"/>
  <c r="U1413" i="1"/>
  <c r="T1352" i="1"/>
  <c r="T1148" i="1"/>
  <c r="U1215" i="1"/>
  <c r="T962" i="1"/>
  <c r="U1374" i="1"/>
  <c r="T1155" i="1"/>
  <c r="U1319" i="1"/>
  <c r="T1060" i="1"/>
  <c r="U1135" i="1"/>
  <c r="U1026" i="1"/>
  <c r="U746" i="1"/>
  <c r="T1000" i="1"/>
  <c r="T1030" i="1"/>
  <c r="T1047" i="1"/>
  <c r="T1035" i="1"/>
  <c r="U749" i="1"/>
  <c r="T1477" i="1"/>
  <c r="U1127" i="1"/>
  <c r="T779" i="1"/>
  <c r="T814" i="1"/>
  <c r="T399" i="1"/>
  <c r="U284" i="1"/>
  <c r="T425" i="1"/>
  <c r="T67" i="1"/>
  <c r="U2516" i="1"/>
  <c r="T2364" i="1"/>
  <c r="U2659" i="1"/>
  <c r="U2392" i="1"/>
  <c r="T2366" i="1"/>
  <c r="T2182" i="1"/>
  <c r="T2330" i="1"/>
  <c r="T2116" i="1"/>
  <c r="T2110" i="1"/>
  <c r="U2107" i="1"/>
  <c r="U2104" i="1"/>
  <c r="T2170" i="1"/>
  <c r="U2086" i="1"/>
  <c r="U2002" i="1"/>
  <c r="T1924" i="1"/>
  <c r="T1952" i="1"/>
  <c r="U2153" i="1"/>
  <c r="T1890" i="1"/>
  <c r="U1736" i="1"/>
  <c r="U1749" i="1"/>
  <c r="U1744" i="1"/>
  <c r="T1787" i="1"/>
  <c r="S1783" i="1" s="1"/>
  <c r="U1765" i="1"/>
  <c r="U1752" i="1"/>
  <c r="T1494" i="1"/>
  <c r="U1457" i="1"/>
  <c r="U1493" i="1"/>
  <c r="U1277" i="1"/>
  <c r="U1310" i="1"/>
  <c r="U1580" i="1"/>
  <c r="T1461" i="1"/>
  <c r="T1465" i="1"/>
  <c r="U1511" i="1"/>
  <c r="T1459" i="1"/>
  <c r="U1431" i="1"/>
  <c r="S1431" i="1" s="1"/>
  <c r="U1421" i="1"/>
  <c r="T1300" i="1"/>
  <c r="U1313" i="1"/>
  <c r="T1399" i="1"/>
  <c r="T1183" i="1"/>
  <c r="T1281" i="1"/>
  <c r="T1348" i="1"/>
  <c r="U1419" i="1"/>
  <c r="U1350" i="1"/>
  <c r="U1352" i="1"/>
  <c r="T1082" i="1"/>
  <c r="T1213" i="1"/>
  <c r="T1333" i="1"/>
  <c r="U1317" i="1"/>
  <c r="U1155" i="1"/>
  <c r="U1307" i="1"/>
  <c r="T931" i="1"/>
  <c r="T800" i="1"/>
  <c r="T529" i="1"/>
  <c r="T414" i="1"/>
  <c r="U414" i="1"/>
  <c r="U52" i="1"/>
  <c r="U2513" i="1"/>
  <c r="U2645" i="1"/>
  <c r="T2408" i="1"/>
  <c r="T2489" i="1"/>
  <c r="U2200" i="1"/>
  <c r="U2412" i="1"/>
  <c r="T2337" i="1"/>
  <c r="T2153" i="1"/>
  <c r="T2341" i="1"/>
  <c r="T2167" i="1"/>
  <c r="U2116" i="1"/>
  <c r="U2110" i="1"/>
  <c r="T2021" i="1"/>
  <c r="T2161" i="1"/>
  <c r="U2088" i="1"/>
  <c r="U2096" i="1"/>
  <c r="U1924" i="1"/>
  <c r="T2083" i="1"/>
  <c r="U1996" i="1"/>
  <c r="T1942" i="1"/>
  <c r="T1821" i="1"/>
  <c r="T1828" i="1"/>
  <c r="U1936" i="1"/>
  <c r="T1581" i="1"/>
  <c r="T1572" i="1"/>
  <c r="T1585" i="1"/>
  <c r="T1417" i="1"/>
  <c r="U1586" i="1"/>
  <c r="U1494" i="1"/>
  <c r="U1569" i="1"/>
  <c r="T1277" i="1"/>
  <c r="U1515" i="1"/>
  <c r="U1565" i="1"/>
  <c r="T1422" i="1"/>
  <c r="U1461" i="1"/>
  <c r="U1465" i="1"/>
  <c r="T1443" i="1"/>
  <c r="T1427" i="1"/>
  <c r="U1300" i="1"/>
  <c r="T1313" i="1"/>
  <c r="U1399" i="1"/>
  <c r="U1273" i="1"/>
  <c r="U1463" i="1"/>
  <c r="S1799" i="1" s="1"/>
  <c r="U1348" i="1"/>
  <c r="T1403" i="1"/>
  <c r="U1402" i="1"/>
  <c r="U1359" i="1"/>
  <c r="U1082" i="1"/>
  <c r="U1213" i="1"/>
  <c r="T1257" i="1"/>
  <c r="U1323" i="1"/>
  <c r="U1243" i="1"/>
  <c r="S1387" i="1" s="1"/>
  <c r="U1067" i="1"/>
  <c r="U1096" i="1"/>
  <c r="T1041" i="1"/>
  <c r="U1034" i="1"/>
  <c r="T743" i="1"/>
  <c r="T1247" i="1"/>
  <c r="T1256" i="1"/>
  <c r="U825" i="1"/>
  <c r="T922" i="1"/>
  <c r="T359" i="1"/>
  <c r="T446" i="1"/>
  <c r="T778" i="1"/>
  <c r="T219" i="1"/>
  <c r="U24" i="1"/>
  <c r="T2479" i="1"/>
  <c r="U2639" i="1"/>
  <c r="U2621" i="1"/>
  <c r="T2371" i="1"/>
  <c r="T2352" i="1"/>
  <c r="T2347" i="1"/>
  <c r="U2362" i="1"/>
  <c r="U2263" i="1"/>
  <c r="U2167" i="1"/>
  <c r="U2152" i="1"/>
  <c r="U2021" i="1"/>
  <c r="T2196" i="1"/>
  <c r="U2144" i="1"/>
  <c r="T2055" i="1"/>
  <c r="U2120" i="1"/>
  <c r="T1883" i="1"/>
  <c r="T1946" i="1"/>
  <c r="T1940" i="1"/>
  <c r="S1922" i="1" s="1"/>
  <c r="U1821" i="1"/>
  <c r="U1920" i="1"/>
  <c r="U1913" i="1"/>
  <c r="T1554" i="1"/>
  <c r="U1572" i="1"/>
  <c r="U1585" i="1"/>
  <c r="U1417" i="1"/>
  <c r="T1530" i="1"/>
  <c r="U1556" i="1"/>
  <c r="T1492" i="1"/>
  <c r="U1559" i="1"/>
  <c r="T1491" i="1"/>
  <c r="U1505" i="1"/>
  <c r="T1278" i="1"/>
  <c r="T770" i="1"/>
  <c r="T303" i="1"/>
  <c r="T422" i="1"/>
  <c r="U6" i="1"/>
  <c r="T227" i="1"/>
  <c r="U2630" i="1"/>
  <c r="T2463" i="1"/>
  <c r="T2372" i="1"/>
  <c r="U2369" i="1"/>
  <c r="T2344" i="1"/>
  <c r="S2306" i="1" s="1"/>
  <c r="U2237" i="1"/>
  <c r="T2184" i="1"/>
  <c r="U2186" i="1"/>
  <c r="U2055" i="1"/>
  <c r="T2012" i="1"/>
  <c r="T1906" i="1"/>
  <c r="U1883" i="1"/>
  <c r="U1934" i="1"/>
  <c r="T1978" i="1"/>
  <c r="T1944" i="1"/>
  <c r="T1938" i="1"/>
  <c r="T1892" i="1"/>
  <c r="U1904" i="1"/>
  <c r="U1897" i="1"/>
  <c r="U1554" i="1"/>
  <c r="U1748" i="1"/>
  <c r="S1742" i="1" s="1"/>
  <c r="T1531" i="1"/>
  <c r="T1442" i="1"/>
  <c r="T1402" i="1"/>
  <c r="U1530" i="1"/>
  <c r="U1492" i="1"/>
  <c r="T1529" i="1"/>
  <c r="U1491" i="1"/>
  <c r="T1504" i="1"/>
  <c r="U1503" i="1"/>
  <c r="S260" i="1" s="1"/>
  <c r="U1401" i="1"/>
  <c r="T1296" i="1"/>
  <c r="U1423" i="1"/>
  <c r="U1405" i="1"/>
  <c r="U1397" i="1"/>
  <c r="U1321" i="1"/>
  <c r="S1318" i="1" s="1"/>
  <c r="U1371" i="1"/>
  <c r="S1359" i="1" s="1"/>
  <c r="T1175" i="1"/>
  <c r="T1233" i="1"/>
  <c r="T1301" i="1"/>
  <c r="T1195" i="1"/>
  <c r="U1342" i="1"/>
  <c r="U1187" i="1"/>
  <c r="U1075" i="1"/>
  <c r="U1055" i="1"/>
  <c r="U1035" i="1"/>
  <c r="U1137" i="1"/>
  <c r="T1085" i="1"/>
  <c r="T1090" i="1"/>
  <c r="U901" i="1"/>
  <c r="U1016" i="1"/>
  <c r="T986" i="1"/>
  <c r="U941" i="1"/>
  <c r="U908" i="1"/>
  <c r="U881" i="1"/>
  <c r="U773" i="1"/>
  <c r="T635" i="1"/>
  <c r="T492" i="1"/>
  <c r="T220" i="1"/>
  <c r="T263" i="1"/>
  <c r="U139" i="1"/>
  <c r="U2559" i="1"/>
  <c r="U2504" i="1"/>
  <c r="U2448" i="1"/>
  <c r="T2384" i="1"/>
  <c r="T2342" i="1"/>
  <c r="T2235" i="1"/>
  <c r="T2346" i="1"/>
  <c r="U2334" i="1"/>
  <c r="T2329" i="1"/>
  <c r="U2335" i="1"/>
  <c r="T2168" i="1"/>
  <c r="U2178" i="1"/>
  <c r="T2059" i="1"/>
  <c r="T2009" i="1"/>
  <c r="T2044" i="1"/>
  <c r="T1899" i="1"/>
  <c r="T1860" i="1"/>
  <c r="U1892" i="1"/>
  <c r="U1845" i="1"/>
  <c r="T1769" i="1"/>
  <c r="U1888" i="1"/>
  <c r="U1881" i="1"/>
  <c r="U1739" i="1"/>
  <c r="U1497" i="1"/>
  <c r="U1678" i="1"/>
  <c r="U1442" i="1"/>
  <c r="U1552" i="1"/>
  <c r="U1566" i="1"/>
  <c r="T1396" i="1"/>
  <c r="U1296" i="1"/>
  <c r="T1407" i="1"/>
  <c r="T1411" i="1"/>
  <c r="U1460" i="1"/>
  <c r="U1388" i="1"/>
  <c r="T1295" i="1"/>
  <c r="U1126" i="1"/>
  <c r="U1294" i="1"/>
  <c r="U1195" i="1"/>
  <c r="U1101" i="1"/>
  <c r="U1377" i="1"/>
  <c r="S1365" i="1" s="1"/>
  <c r="U1265" i="1"/>
  <c r="T909" i="1"/>
  <c r="U1145" i="1"/>
  <c r="U1073" i="1"/>
  <c r="U1087" i="1"/>
  <c r="U1092" i="1"/>
  <c r="T1014" i="1"/>
  <c r="T924" i="1"/>
  <c r="T928" i="1"/>
  <c r="T951" i="1"/>
  <c r="U900" i="1"/>
  <c r="T936" i="1"/>
  <c r="U246" i="1"/>
  <c r="U125" i="1"/>
  <c r="U2499" i="1"/>
  <c r="U2367" i="1"/>
  <c r="S1498" i="1" s="1"/>
  <c r="U2491" i="1"/>
  <c r="T2431" i="1"/>
  <c r="U2342" i="1"/>
  <c r="T2374" i="1"/>
  <c r="U2294" i="1"/>
  <c r="U2321" i="1"/>
  <c r="U2330" i="1"/>
  <c r="T2198" i="1"/>
  <c r="T2140" i="1"/>
  <c r="T1876" i="1"/>
  <c r="U2059" i="1"/>
  <c r="T2000" i="1"/>
  <c r="U1966" i="1"/>
  <c r="U2047" i="1"/>
  <c r="T2069" i="1"/>
  <c r="U2009" i="1"/>
  <c r="S1985" i="1" s="1"/>
  <c r="U1970" i="1"/>
  <c r="U1899" i="1"/>
  <c r="T1846" i="1"/>
  <c r="T1804" i="1"/>
  <c r="U1860" i="1"/>
  <c r="U1800" i="1"/>
  <c r="T1771" i="1"/>
  <c r="U1842" i="1"/>
  <c r="T1789" i="1"/>
  <c r="U1769" i="1"/>
  <c r="U1874" i="1"/>
  <c r="U1841" i="1"/>
  <c r="U1722" i="1"/>
  <c r="U1674" i="1"/>
  <c r="T1552" i="1"/>
  <c r="T1509" i="1"/>
  <c r="S329" i="1" s="1"/>
  <c r="U1473" i="1"/>
  <c r="S1477" i="1" s="1"/>
  <c r="U1489" i="1"/>
  <c r="U1487" i="1"/>
  <c r="T1462" i="1"/>
  <c r="U1407" i="1"/>
  <c r="U1411" i="1"/>
  <c r="U1389" i="1"/>
  <c r="T1451" i="1"/>
  <c r="T1521" i="1"/>
  <c r="U1447" i="1"/>
  <c r="S1447" i="1" s="1"/>
  <c r="T1319" i="1"/>
  <c r="T1517" i="1"/>
  <c r="U1364" i="1"/>
  <c r="U1259" i="1"/>
  <c r="T1101" i="1"/>
  <c r="U1219" i="1"/>
  <c r="U1182" i="1"/>
  <c r="U909" i="1"/>
  <c r="U2291" i="1"/>
  <c r="S2261" i="1" s="1"/>
  <c r="T2071" i="1"/>
  <c r="U2390" i="1"/>
  <c r="U2290" i="1"/>
  <c r="U2078" i="1"/>
  <c r="U1843" i="1"/>
  <c r="U1846" i="1"/>
  <c r="T1801" i="1"/>
  <c r="T1401" i="1"/>
  <c r="U1427" i="1"/>
  <c r="U1094" i="1"/>
  <c r="U1051" i="1"/>
  <c r="T978" i="1"/>
  <c r="T971" i="1"/>
  <c r="T939" i="1"/>
  <c r="U966" i="1"/>
  <c r="T908" i="1"/>
  <c r="U680" i="1"/>
  <c r="T863" i="1"/>
  <c r="T766" i="1"/>
  <c r="T771" i="1"/>
  <c r="T693" i="1"/>
  <c r="T760" i="1"/>
  <c r="U752" i="1"/>
  <c r="T740" i="1"/>
  <c r="T708" i="1"/>
  <c r="U688" i="1"/>
  <c r="U631" i="1"/>
  <c r="U679" i="1"/>
  <c r="T624" i="1"/>
  <c r="U620" i="1"/>
  <c r="U676" i="1"/>
  <c r="T618" i="1"/>
  <c r="U613" i="1"/>
  <c r="U603" i="1"/>
  <c r="U642" i="1"/>
  <c r="U608" i="1"/>
  <c r="T521" i="1"/>
  <c r="U561" i="1"/>
  <c r="U541" i="1"/>
  <c r="U494" i="1"/>
  <c r="U339" i="1"/>
  <c r="U489" i="1"/>
  <c r="T329" i="1"/>
  <c r="U427" i="1"/>
  <c r="T429" i="1"/>
  <c r="U456" i="1"/>
  <c r="T320" i="1"/>
  <c r="U317" i="1"/>
  <c r="U285" i="1"/>
  <c r="U325" i="1"/>
  <c r="U266" i="1"/>
  <c r="U192" i="1"/>
  <c r="U118" i="1"/>
  <c r="T35" i="1"/>
  <c r="U2411" i="1"/>
  <c r="T1994" i="1"/>
  <c r="T1495" i="1"/>
  <c r="T1507" i="1"/>
  <c r="U1293" i="1"/>
  <c r="U1430" i="1"/>
  <c r="S1430" i="1" s="1"/>
  <c r="T1349" i="1"/>
  <c r="S1870" i="1" s="1"/>
  <c r="T1045" i="1"/>
  <c r="U978" i="1"/>
  <c r="U1072" i="1"/>
  <c r="T1027" i="1"/>
  <c r="U971" i="1"/>
  <c r="U939" i="1"/>
  <c r="T904" i="1"/>
  <c r="T831" i="1"/>
  <c r="U905" i="1"/>
  <c r="T840" i="1"/>
  <c r="T768" i="1"/>
  <c r="T868" i="1"/>
  <c r="T732" i="1"/>
  <c r="T848" i="1"/>
  <c r="T733" i="1"/>
  <c r="U758" i="1"/>
  <c r="T736" i="1"/>
  <c r="U740" i="1"/>
  <c r="U708" i="1"/>
  <c r="U681" i="1"/>
  <c r="T631" i="1"/>
  <c r="T730" i="1"/>
  <c r="T670" i="1"/>
  <c r="U705" i="1"/>
  <c r="T615" i="1"/>
  <c r="T583" i="1"/>
  <c r="T563" i="1"/>
  <c r="U604" i="1"/>
  <c r="U560" i="1"/>
  <c r="T559" i="1"/>
  <c r="T537" i="1"/>
  <c r="T478" i="1"/>
  <c r="U532" i="1"/>
  <c r="T483" i="1"/>
  <c r="T339" i="1"/>
  <c r="U329" i="1"/>
  <c r="U429" i="1"/>
  <c r="U320" i="1"/>
  <c r="U307" i="1"/>
  <c r="T281" i="1"/>
  <c r="T328" i="1"/>
  <c r="T300" i="1"/>
  <c r="U308" i="1"/>
  <c r="U188" i="1"/>
  <c r="U243" i="1"/>
  <c r="U201" i="1"/>
  <c r="U217" i="1"/>
  <c r="U186" i="1"/>
  <c r="T130" i="1"/>
  <c r="T173" i="1"/>
  <c r="T152" i="1"/>
  <c r="T128" i="1"/>
  <c r="U105" i="1"/>
  <c r="T61" i="1"/>
  <c r="U35" i="1"/>
  <c r="T9" i="1"/>
  <c r="T31" i="1"/>
  <c r="U196" i="1"/>
  <c r="U171" i="1"/>
  <c r="U132" i="1"/>
  <c r="U64" i="1"/>
  <c r="T2023" i="1"/>
  <c r="U2146" i="1"/>
  <c r="U1818" i="1"/>
  <c r="U1670" i="1"/>
  <c r="U1549" i="1"/>
  <c r="T1293" i="1"/>
  <c r="U1361" i="1"/>
  <c r="U1263" i="1"/>
  <c r="U1063" i="1"/>
  <c r="U1039" i="1"/>
  <c r="T1029" i="1"/>
  <c r="U904" i="1"/>
  <c r="T956" i="1"/>
  <c r="T929" i="1"/>
  <c r="U831" i="1"/>
  <c r="T900" i="1"/>
  <c r="T850" i="1"/>
  <c r="U861" i="1"/>
  <c r="U840" i="1"/>
  <c r="U768" i="1"/>
  <c r="T852" i="1"/>
  <c r="U732" i="1"/>
  <c r="U733" i="1"/>
  <c r="T758" i="1"/>
  <c r="U736" i="1"/>
  <c r="T741" i="1"/>
  <c r="U730" i="1"/>
  <c r="U659" i="1"/>
  <c r="T672" i="1"/>
  <c r="T666" i="1"/>
  <c r="U615" i="1"/>
  <c r="T570" i="1"/>
  <c r="T602" i="1"/>
  <c r="U579" i="1"/>
  <c r="U519" i="1"/>
  <c r="U478" i="1"/>
  <c r="T530" i="1"/>
  <c r="T443" i="1"/>
  <c r="U483" i="1"/>
  <c r="T513" i="1"/>
  <c r="T449" i="1"/>
  <c r="T276" i="1"/>
  <c r="U377" i="1"/>
  <c r="U428" i="1"/>
  <c r="T278" i="1"/>
  <c r="T307" i="1"/>
  <c r="T275" i="1"/>
  <c r="T273" i="1"/>
  <c r="U297" i="1"/>
  <c r="T188" i="1"/>
  <c r="U233" i="1"/>
  <c r="U190" i="1"/>
  <c r="U189" i="1"/>
  <c r="U130" i="1"/>
  <c r="T147" i="1"/>
  <c r="U152" i="1"/>
  <c r="T156" i="1"/>
  <c r="T100" i="1"/>
  <c r="T103" i="1"/>
  <c r="U78" i="1"/>
  <c r="U61" i="1"/>
  <c r="T64" i="1"/>
  <c r="T15" i="1"/>
  <c r="U17" i="1"/>
  <c r="T5" i="1"/>
  <c r="U200" i="1"/>
  <c r="U103" i="1"/>
  <c r="S413" i="1" s="1"/>
  <c r="U99" i="1"/>
  <c r="T1076" i="1"/>
  <c r="U2374" i="1"/>
  <c r="U2349" i="1"/>
  <c r="U2023" i="1"/>
  <c r="U2140" i="1"/>
  <c r="U1666" i="1"/>
  <c r="U1537" i="1"/>
  <c r="U1481" i="1"/>
  <c r="U1251" i="1"/>
  <c r="U1547" i="1"/>
  <c r="T1395" i="1"/>
  <c r="U1415" i="1"/>
  <c r="T1361" i="1"/>
  <c r="U1362" i="1"/>
  <c r="T1335" i="1"/>
  <c r="T1249" i="1"/>
  <c r="U1175" i="1"/>
  <c r="T1365" i="1"/>
  <c r="U1345" i="1"/>
  <c r="U1203" i="1"/>
  <c r="U1088" i="1"/>
  <c r="T1024" i="1"/>
  <c r="U893" i="1"/>
  <c r="U848" i="1"/>
  <c r="U856" i="1"/>
  <c r="T945" i="1"/>
  <c r="U929" i="1"/>
  <c r="U897" i="1"/>
  <c r="U850" i="1"/>
  <c r="U821" i="1"/>
  <c r="T767" i="1"/>
  <c r="T858" i="1"/>
  <c r="T788" i="1"/>
  <c r="T735" i="1"/>
  <c r="U739" i="1"/>
  <c r="U761" i="1"/>
  <c r="S1240" i="1" s="1"/>
  <c r="T729" i="1"/>
  <c r="T651" i="1"/>
  <c r="T661" i="1"/>
  <c r="T613" i="1"/>
  <c r="U570" i="1"/>
  <c r="U562" i="1"/>
  <c r="U602" i="1"/>
  <c r="T621" i="1"/>
  <c r="T600" i="1"/>
  <c r="U513" i="1"/>
  <c r="U596" i="1"/>
  <c r="T524" i="1"/>
  <c r="T605" i="1"/>
  <c r="U502" i="1"/>
  <c r="U499" i="1"/>
  <c r="U276" i="1"/>
  <c r="U341" i="1"/>
  <c r="T428" i="1"/>
  <c r="T403" i="1"/>
  <c r="U278" i="1"/>
  <c r="U286" i="1"/>
  <c r="U275" i="1"/>
  <c r="T251" i="1"/>
  <c r="T174" i="1"/>
  <c r="U184" i="1"/>
  <c r="U100" i="1"/>
  <c r="U15" i="1"/>
  <c r="S153" i="1" s="1"/>
  <c r="T976" i="1"/>
  <c r="T2092" i="1"/>
  <c r="T1908" i="1"/>
  <c r="T2025" i="1"/>
  <c r="U1571" i="1"/>
  <c r="U1462" i="1"/>
  <c r="U1357" i="1"/>
  <c r="T1330" i="1"/>
  <c r="U1235" i="1"/>
  <c r="U1223" i="1"/>
  <c r="U1174" i="1"/>
  <c r="T914" i="1"/>
  <c r="T994" i="1"/>
  <c r="U874" i="1"/>
  <c r="T1009" i="1"/>
  <c r="T996" i="1"/>
  <c r="S995" i="1" s="1"/>
  <c r="U945" i="1"/>
  <c r="T887" i="1"/>
  <c r="T849" i="1"/>
  <c r="T869" i="1"/>
  <c r="U867" i="1"/>
  <c r="U765" i="1"/>
  <c r="U767" i="1"/>
  <c r="T828" i="1"/>
  <c r="T783" i="1"/>
  <c r="T720" i="1"/>
  <c r="T688" i="1"/>
  <c r="T710" i="1"/>
  <c r="U727" i="1"/>
  <c r="T699" i="1"/>
  <c r="U637" i="1"/>
  <c r="T650" i="1"/>
  <c r="U662" i="1"/>
  <c r="T612" i="1"/>
  <c r="T558" i="1"/>
  <c r="T562" i="1"/>
  <c r="T596" i="1"/>
  <c r="T539" i="1"/>
  <c r="T497" i="1"/>
  <c r="T502" i="1"/>
  <c r="U505" i="1"/>
  <c r="T486" i="1"/>
  <c r="T509" i="1"/>
  <c r="T427" i="1"/>
  <c r="T341" i="1"/>
  <c r="U403" i="1"/>
  <c r="U251" i="1"/>
  <c r="U204" i="1"/>
  <c r="T215" i="1"/>
  <c r="T196" i="1"/>
  <c r="T146" i="1"/>
  <c r="T185" i="1"/>
  <c r="U179" i="1"/>
  <c r="T171" i="1"/>
  <c r="U144" i="1"/>
  <c r="S1121" i="1" s="1"/>
  <c r="U14" i="1"/>
  <c r="T82" i="1"/>
  <c r="T39" i="1"/>
  <c r="U48" i="1"/>
  <c r="U63" i="1"/>
  <c r="T29" i="1"/>
  <c r="T177" i="1"/>
  <c r="U56" i="1"/>
  <c r="T240" i="1"/>
  <c r="T1452" i="1"/>
  <c r="T1425" i="1"/>
  <c r="T1158" i="1"/>
  <c r="U940" i="1"/>
  <c r="U2092" i="1"/>
  <c r="T1800" i="1"/>
  <c r="U1898" i="1"/>
  <c r="U1584" i="1"/>
  <c r="U1471" i="1"/>
  <c r="T1449" i="1"/>
  <c r="T1357" i="1"/>
  <c r="T1210" i="1"/>
  <c r="U1437" i="1"/>
  <c r="T1289" i="1"/>
  <c r="U1305" i="1"/>
  <c r="U1166" i="1"/>
  <c r="U1081" i="1"/>
  <c r="T847" i="1"/>
  <c r="U994" i="1"/>
  <c r="U1009" i="1"/>
  <c r="U890" i="1"/>
  <c r="U958" i="1"/>
  <c r="U965" i="1"/>
  <c r="U887" i="1"/>
  <c r="U913" i="1"/>
  <c r="U828" i="1"/>
  <c r="T799" i="1"/>
  <c r="U862" i="1"/>
  <c r="T734" i="1"/>
  <c r="T765" i="1"/>
  <c r="U824" i="1"/>
  <c r="U671" i="1"/>
  <c r="T860" i="1"/>
  <c r="S877" i="1" s="1"/>
  <c r="U720" i="1"/>
  <c r="T737" i="1"/>
  <c r="U710" i="1"/>
  <c r="T724" i="1"/>
  <c r="U757" i="1"/>
  <c r="T703" i="1"/>
  <c r="U670" i="1"/>
  <c r="U612" i="1"/>
  <c r="T589" i="1"/>
  <c r="U515" i="1"/>
  <c r="T579" i="1"/>
  <c r="U516" i="1"/>
  <c r="U486" i="1"/>
  <c r="S483" i="1" s="1"/>
  <c r="U509" i="1"/>
  <c r="T458" i="1"/>
  <c r="U401" i="1"/>
  <c r="T331" i="1"/>
  <c r="U328" i="1"/>
  <c r="U203" i="1"/>
  <c r="T204" i="1"/>
  <c r="U215" i="1"/>
  <c r="U281" i="1"/>
  <c r="U155" i="1"/>
  <c r="T170" i="1"/>
  <c r="T136" i="1"/>
  <c r="U117" i="1"/>
  <c r="T14" i="1"/>
  <c r="U82" i="1"/>
  <c r="U39" i="1"/>
  <c r="T311" i="1"/>
  <c r="U216" i="1"/>
  <c r="U129" i="1"/>
  <c r="T126" i="1"/>
  <c r="T74" i="1"/>
  <c r="T1255" i="1"/>
  <c r="T2499" i="1"/>
  <c r="T2495" i="1"/>
  <c r="T2159" i="1"/>
  <c r="T1586" i="1"/>
  <c r="U1576" i="1"/>
  <c r="S1571" i="1" s="1"/>
  <c r="U1340" i="1"/>
  <c r="U1143" i="1"/>
  <c r="U847" i="1"/>
  <c r="U1079" i="1"/>
  <c r="T944" i="1"/>
  <c r="T946" i="1"/>
  <c r="T982" i="1"/>
  <c r="S1013" i="1" s="1"/>
  <c r="T856" i="1"/>
  <c r="U734" i="1"/>
  <c r="T813" i="1"/>
  <c r="T842" i="1"/>
  <c r="T823" i="1"/>
  <c r="U741" i="1"/>
  <c r="U735" i="1"/>
  <c r="U724" i="1"/>
  <c r="T748" i="1"/>
  <c r="U703" i="1"/>
  <c r="U694" i="1"/>
  <c r="T636" i="1"/>
  <c r="U654" i="1"/>
  <c r="U558" i="1"/>
  <c r="U635" i="1"/>
  <c r="U563" i="1"/>
  <c r="S549" i="1" s="1"/>
  <c r="T594" i="1"/>
  <c r="T607" i="1"/>
  <c r="U589" i="1"/>
  <c r="U559" i="1"/>
  <c r="U586" i="1"/>
  <c r="T515" i="1"/>
  <c r="T512" i="1"/>
  <c r="T471" i="1"/>
  <c r="T500" i="1"/>
  <c r="U482" i="1"/>
  <c r="U449" i="1"/>
  <c r="U530" i="1"/>
  <c r="U487" i="1"/>
  <c r="U472" i="1"/>
  <c r="T277" i="1"/>
  <c r="U331" i="1"/>
  <c r="U316" i="1"/>
  <c r="T203" i="1"/>
  <c r="U279" i="1"/>
  <c r="T195" i="1"/>
  <c r="U194" i="1"/>
  <c r="T200" i="1"/>
  <c r="T169" i="1"/>
  <c r="U170" i="1"/>
  <c r="U136" i="1"/>
  <c r="T98" i="1"/>
  <c r="U94" i="1"/>
  <c r="T78" i="1"/>
  <c r="T53" i="1"/>
  <c r="U72" i="1"/>
  <c r="U45" i="1"/>
  <c r="T45" i="1"/>
  <c r="T337" i="1"/>
  <c r="T1020" i="1"/>
  <c r="T2327" i="1"/>
  <c r="U2159" i="1"/>
  <c r="T1817" i="1"/>
  <c r="U1731" i="1"/>
  <c r="U1452" i="1"/>
  <c r="U1527" i="1"/>
  <c r="T1405" i="1"/>
  <c r="U1050" i="1"/>
  <c r="U1095" i="1"/>
  <c r="U1097" i="1"/>
  <c r="T1028" i="1"/>
  <c r="U944" i="1"/>
  <c r="U946" i="1"/>
  <c r="T838" i="1"/>
  <c r="U976" i="1"/>
  <c r="U846" i="1"/>
  <c r="T805" i="1"/>
  <c r="T671" i="1"/>
  <c r="T844" i="1"/>
  <c r="U762" i="1"/>
  <c r="T795" i="1"/>
  <c r="T722" i="1"/>
  <c r="T723" i="1"/>
  <c r="U745" i="1"/>
  <c r="T698" i="1"/>
  <c r="U666" i="1"/>
  <c r="U644" i="1"/>
  <c r="T637" i="1"/>
  <c r="T677" i="1"/>
  <c r="U639" i="1"/>
  <c r="S632" i="1" s="1"/>
  <c r="T654" i="1"/>
  <c r="U610" i="1"/>
  <c r="U594" i="1"/>
  <c r="U607" i="1"/>
  <c r="T556" i="1"/>
  <c r="T552" i="1"/>
  <c r="T484" i="1"/>
  <c r="U550" i="1"/>
  <c r="U581" i="1"/>
  <c r="U512" i="1"/>
  <c r="T493" i="1"/>
  <c r="T477" i="1"/>
  <c r="T434" i="1"/>
  <c r="U440" i="1"/>
  <c r="T465" i="1"/>
  <c r="U277" i="1"/>
  <c r="T333" i="1"/>
  <c r="T279" i="1"/>
  <c r="U327" i="1"/>
  <c r="T272" i="1"/>
  <c r="U195" i="1"/>
  <c r="U169" i="1"/>
  <c r="U115" i="1"/>
  <c r="T109" i="1"/>
  <c r="T106" i="1"/>
  <c r="T77" i="1"/>
  <c r="U53" i="1"/>
  <c r="U58" i="1"/>
  <c r="U44" i="1"/>
  <c r="T30" i="1"/>
  <c r="T42" i="1"/>
  <c r="U283" i="1"/>
  <c r="S289" i="1" s="1"/>
  <c r="U102" i="1"/>
  <c r="T16" i="1"/>
  <c r="T1920" i="1"/>
  <c r="T2038" i="1"/>
  <c r="U1779" i="1"/>
  <c r="U1902" i="1"/>
  <c r="U1385" i="1"/>
  <c r="T1457" i="1"/>
  <c r="T1132" i="1"/>
  <c r="T1178" i="1"/>
  <c r="U1253" i="1"/>
  <c r="S1244" i="1" s="1"/>
  <c r="T883" i="1"/>
  <c r="U1014" i="1"/>
  <c r="T1016" i="1"/>
  <c r="U986" i="1"/>
  <c r="T896" i="1"/>
  <c r="T941" i="1"/>
  <c r="U951" i="1"/>
  <c r="T837" i="1"/>
  <c r="U838" i="1"/>
  <c r="T865" i="1"/>
  <c r="U839" i="1"/>
  <c r="T811" i="1"/>
  <c r="T759" i="1"/>
  <c r="T793" i="1"/>
  <c r="S788" i="1" s="1"/>
  <c r="U722" i="1"/>
  <c r="U721" i="1"/>
  <c r="T660" i="1"/>
  <c r="U674" i="1"/>
  <c r="T638" i="1"/>
  <c r="U629" i="1"/>
  <c r="U650" i="1"/>
  <c r="S733" i="1" s="1"/>
  <c r="U606" i="1"/>
  <c r="T548" i="1"/>
  <c r="T564" i="1"/>
  <c r="U484" i="1"/>
  <c r="T575" i="1"/>
  <c r="T541" i="1"/>
  <c r="U473" i="1"/>
  <c r="U477" i="1"/>
  <c r="U434" i="1"/>
  <c r="U466" i="1"/>
  <c r="T395" i="1"/>
  <c r="U333" i="1"/>
  <c r="T283" i="1"/>
  <c r="T335" i="1"/>
  <c r="U321" i="1"/>
  <c r="U272" i="1"/>
  <c r="U229" i="1"/>
  <c r="S1037" i="1" s="1"/>
  <c r="U245" i="1"/>
  <c r="U183" i="1"/>
  <c r="T155" i="1"/>
  <c r="T102" i="1"/>
  <c r="U80" i="1"/>
  <c r="T115" i="1"/>
  <c r="U106" i="1"/>
  <c r="T51" i="1"/>
  <c r="T57" i="1"/>
  <c r="T44" i="1"/>
  <c r="T41" i="1"/>
  <c r="U214" i="1"/>
  <c r="T181" i="1"/>
  <c r="U51" i="1"/>
  <c r="T17" i="1"/>
  <c r="U1375" i="1"/>
  <c r="T990" i="1"/>
  <c r="T2461" i="1"/>
  <c r="T2191" i="1"/>
  <c r="U2198" i="1"/>
  <c r="U1876" i="1"/>
  <c r="U2000" i="1"/>
  <c r="U2034" i="1"/>
  <c r="U1995" i="1"/>
  <c r="U2046" i="1"/>
  <c r="U1839" i="1"/>
  <c r="S1821" i="1" s="1"/>
  <c r="U1886" i="1"/>
  <c r="T1764" i="1"/>
  <c r="T1535" i="1"/>
  <c r="T1423" i="1"/>
  <c r="T1389" i="1"/>
  <c r="U1403" i="1"/>
  <c r="S1402" i="1" s="1"/>
  <c r="T1501" i="1"/>
  <c r="U1285" i="1"/>
  <c r="U1178" i="1"/>
  <c r="U1150" i="1"/>
  <c r="U883" i="1"/>
  <c r="T1209" i="1"/>
  <c r="U1141" i="1"/>
  <c r="U1076" i="1"/>
  <c r="T1010" i="1"/>
  <c r="U975" i="1"/>
  <c r="U896" i="1"/>
  <c r="T918" i="1"/>
  <c r="U837" i="1"/>
  <c r="U930" i="1"/>
  <c r="U879" i="1"/>
  <c r="S558" i="1" s="1"/>
  <c r="T854" i="1"/>
  <c r="U830" i="1"/>
  <c r="T772" i="1"/>
  <c r="T704" i="1"/>
  <c r="U818" i="1"/>
  <c r="U836" i="1"/>
  <c r="T836" i="1"/>
  <c r="T791" i="1"/>
  <c r="T721" i="1"/>
  <c r="T742" i="1"/>
  <c r="U698" i="1"/>
  <c r="U669" i="1"/>
  <c r="S649" i="1" s="1"/>
  <c r="U618" i="1"/>
  <c r="T647" i="1"/>
  <c r="T586" i="1"/>
  <c r="T574" i="1"/>
  <c r="U548" i="1"/>
  <c r="T533" i="1"/>
  <c r="U503" i="1"/>
  <c r="T473" i="1"/>
  <c r="T510" i="1"/>
  <c r="U463" i="1"/>
  <c r="U395" i="1"/>
  <c r="U335" i="1"/>
  <c r="T178" i="1"/>
  <c r="U13" i="1"/>
  <c r="U1987" i="1"/>
  <c r="T1104" i="1"/>
  <c r="T464" i="1"/>
  <c r="U2458" i="1"/>
  <c r="U1954" i="1"/>
  <c r="T1995" i="1"/>
  <c r="U1866" i="1"/>
  <c r="U1764" i="1"/>
  <c r="T1488" i="1"/>
  <c r="T1454" i="1"/>
  <c r="T1391" i="1"/>
  <c r="T1382" i="1"/>
  <c r="T1485" i="1"/>
  <c r="T1285" i="1"/>
  <c r="U1099" i="1"/>
  <c r="T1197" i="1"/>
  <c r="T1204" i="1"/>
  <c r="T1033" i="1"/>
  <c r="U1080" i="1"/>
  <c r="U964" i="1"/>
  <c r="U1010" i="1"/>
  <c r="T917" i="1"/>
  <c r="U918" i="1"/>
  <c r="T853" i="1"/>
  <c r="U704" i="1"/>
  <c r="U794" i="1"/>
  <c r="T803" i="1"/>
  <c r="U779" i="1"/>
  <c r="U719" i="1"/>
  <c r="U742" i="1"/>
  <c r="U764" i="1"/>
  <c r="T726" i="1"/>
  <c r="U590" i="1"/>
  <c r="U664" i="1"/>
  <c r="U661" i="1"/>
  <c r="T622" i="1"/>
  <c r="U617" i="1"/>
  <c r="T626" i="1"/>
  <c r="U593" i="1"/>
  <c r="U574" i="1"/>
  <c r="T488" i="1"/>
  <c r="T522" i="1"/>
  <c r="T599" i="1"/>
  <c r="T503" i="1"/>
  <c r="T345" i="1"/>
  <c r="U510" i="1"/>
  <c r="U476" i="1"/>
  <c r="T411" i="1"/>
  <c r="U387" i="1"/>
  <c r="T437" i="1"/>
  <c r="U337" i="1"/>
  <c r="U291" i="1"/>
  <c r="T214" i="1"/>
  <c r="U181" i="1"/>
  <c r="T129" i="1"/>
  <c r="T80" i="1"/>
  <c r="T161" i="1"/>
  <c r="U123" i="1"/>
  <c r="T59" i="1"/>
  <c r="U54" i="1"/>
  <c r="T69" i="1"/>
  <c r="U49" i="1"/>
  <c r="U77" i="1"/>
  <c r="T19" i="1"/>
  <c r="T13" i="1"/>
  <c r="T25" i="1"/>
  <c r="T1347" i="1"/>
  <c r="T2113" i="1"/>
  <c r="T2106" i="1"/>
  <c r="U1858" i="1"/>
  <c r="U1391" i="1"/>
  <c r="U1382" i="1"/>
  <c r="T1379" i="1"/>
  <c r="U1347" i="1"/>
  <c r="T1307" i="1"/>
  <c r="U1459" i="1"/>
  <c r="U1255" i="1"/>
  <c r="T1170" i="1"/>
  <c r="U1204" i="1"/>
  <c r="T1075" i="1"/>
  <c r="T1034" i="1"/>
  <c r="U1000" i="1"/>
  <c r="T1077" i="1"/>
  <c r="T961" i="1"/>
  <c r="T940" i="1"/>
  <c r="U917" i="1"/>
  <c r="S930" i="1" s="1"/>
  <c r="T878" i="1"/>
  <c r="U823" i="1"/>
  <c r="U885" i="1"/>
  <c r="T866" i="1"/>
  <c r="U820" i="1"/>
  <c r="U771" i="1"/>
  <c r="U777" i="1"/>
  <c r="U790" i="1"/>
  <c r="T827" i="1"/>
  <c r="S834" i="1" s="1"/>
  <c r="U714" i="1"/>
  <c r="T750" i="1"/>
  <c r="U726" i="1"/>
  <c r="U658" i="1"/>
  <c r="T662" i="1"/>
  <c r="U622" i="1"/>
  <c r="U623" i="1"/>
  <c r="S616" i="1" s="1"/>
  <c r="T642" i="1"/>
  <c r="U488" i="1"/>
  <c r="T540" i="1"/>
  <c r="T555" i="1"/>
  <c r="U514" i="1"/>
  <c r="T611" i="1"/>
  <c r="U471" i="1"/>
  <c r="U479" i="1"/>
  <c r="T444" i="1"/>
  <c r="U345" i="1"/>
  <c r="T504" i="1"/>
  <c r="T387" i="1"/>
  <c r="U343" i="1"/>
  <c r="U437" i="1"/>
  <c r="U322" i="1"/>
  <c r="U231" i="1"/>
  <c r="U298" i="1"/>
  <c r="T269" i="1"/>
  <c r="T198" i="1"/>
  <c r="T122" i="1"/>
  <c r="T165" i="1"/>
  <c r="T145" i="1"/>
  <c r="U156" i="1"/>
  <c r="T91" i="1"/>
  <c r="T96" i="1"/>
  <c r="U59" i="1"/>
  <c r="T54" i="1"/>
  <c r="T37" i="1"/>
  <c r="U67" i="1"/>
  <c r="U19" i="1"/>
  <c r="U2113" i="1"/>
  <c r="U1592" i="1"/>
  <c r="S1525" i="1" s="1"/>
  <c r="T1467" i="1"/>
  <c r="U1339" i="1"/>
  <c r="T934" i="1"/>
  <c r="U689" i="1"/>
  <c r="T2294" i="1"/>
  <c r="U2170" i="1"/>
  <c r="T2078" i="1"/>
  <c r="T1970" i="1"/>
  <c r="T1777" i="1"/>
  <c r="U1715" i="1"/>
  <c r="T1432" i="1"/>
  <c r="T1455" i="1"/>
  <c r="U1444" i="1"/>
  <c r="T1211" i="1"/>
  <c r="T1376" i="1"/>
  <c r="S1364" i="1" s="1"/>
  <c r="T1397" i="1"/>
  <c r="U1188" i="1"/>
  <c r="T1068" i="1"/>
  <c r="T1369" i="1"/>
  <c r="T1092" i="1"/>
  <c r="T988" i="1"/>
  <c r="T901" i="1"/>
  <c r="U1015" i="1"/>
  <c r="U990" i="1"/>
  <c r="U970" i="1"/>
  <c r="S915" i="1" s="1"/>
  <c r="T966" i="1"/>
  <c r="U950" i="1"/>
  <c r="T680" i="1"/>
  <c r="U855" i="1"/>
  <c r="U693" i="1"/>
  <c r="U857" i="1"/>
  <c r="T801" i="1"/>
  <c r="T753" i="1"/>
  <c r="U750" i="1"/>
  <c r="U744" i="1"/>
  <c r="T727" i="1"/>
  <c r="U756" i="1"/>
  <c r="U687" i="1"/>
  <c r="U624" i="1"/>
  <c r="U597" i="1"/>
  <c r="T603" i="1"/>
  <c r="T608" i="1"/>
  <c r="T560" i="1"/>
  <c r="T620" i="1"/>
  <c r="U598" i="1"/>
  <c r="U591" i="1"/>
  <c r="T525" i="1"/>
  <c r="T547" i="1"/>
  <c r="S542" i="1" s="1"/>
  <c r="T494" i="1"/>
  <c r="T421" i="1"/>
  <c r="T489" i="1"/>
  <c r="U424" i="1"/>
  <c r="T431" i="1"/>
  <c r="U461" i="1"/>
  <c r="T317" i="1"/>
  <c r="T285" i="1"/>
  <c r="U259" i="1"/>
  <c r="T266" i="1"/>
  <c r="U174" i="1"/>
  <c r="T190" i="1"/>
  <c r="U235" i="1"/>
  <c r="U206" i="1"/>
  <c r="U142" i="1"/>
  <c r="T189" i="1"/>
  <c r="U154" i="1"/>
  <c r="T135" i="1"/>
  <c r="T118" i="1"/>
  <c r="T125" i="1"/>
  <c r="U68" i="1"/>
  <c r="T50" i="1"/>
  <c r="T85" i="1"/>
  <c r="T48" i="1"/>
  <c r="T32" i="1"/>
  <c r="U27" i="1"/>
  <c r="U23" i="1"/>
  <c r="U282" i="1"/>
  <c r="T201" i="1"/>
  <c r="U178" i="1"/>
  <c r="U135" i="1"/>
  <c r="U113" i="1"/>
  <c r="U92" i="1"/>
  <c r="U62" i="1"/>
  <c r="U1484" i="1"/>
  <c r="U1008" i="1"/>
  <c r="U865" i="1"/>
  <c r="U2069" i="1"/>
  <c r="T1439" i="1"/>
  <c r="U743" i="1"/>
  <c r="U967" i="1"/>
  <c r="T950" i="1"/>
  <c r="U778" i="1"/>
  <c r="U748" i="1"/>
  <c r="U572" i="1"/>
  <c r="T424" i="1"/>
  <c r="U433" i="1"/>
  <c r="S428" i="1" s="1"/>
  <c r="T291" i="1"/>
  <c r="U312" i="1"/>
  <c r="U122" i="1"/>
  <c r="U175" i="1"/>
  <c r="U159" i="1"/>
  <c r="T11" i="1"/>
  <c r="U43" i="1"/>
  <c r="T468" i="1"/>
  <c r="U919" i="1"/>
  <c r="T728" i="1"/>
  <c r="T967" i="1"/>
  <c r="U149" i="1"/>
  <c r="T797" i="1"/>
  <c r="S795" i="1" s="1"/>
  <c r="T819" i="1"/>
  <c r="T744" i="1"/>
  <c r="U592" i="1"/>
  <c r="T202" i="1"/>
  <c r="S186" i="1" s="1"/>
  <c r="U87" i="1"/>
  <c r="U96" i="1"/>
  <c r="U11" i="1"/>
  <c r="T585" i="1"/>
  <c r="U21" i="1"/>
  <c r="T231" i="1"/>
  <c r="U7" i="1"/>
  <c r="T746" i="1"/>
  <c r="T572" i="1"/>
  <c r="U315" i="1"/>
  <c r="U935" i="1"/>
  <c r="U845" i="1"/>
  <c r="U772" i="1"/>
  <c r="U723" i="1"/>
  <c r="T592" i="1"/>
  <c r="T499" i="1"/>
  <c r="U269" i="1"/>
  <c r="U212" i="1"/>
  <c r="U131" i="1"/>
  <c r="U498" i="1"/>
  <c r="S497" i="1" s="1"/>
  <c r="U32" i="1"/>
  <c r="U165" i="1"/>
  <c r="U864" i="1"/>
  <c r="T591" i="1"/>
  <c r="U759" i="1"/>
  <c r="T711" i="1"/>
  <c r="T597" i="1"/>
  <c r="U625" i="1"/>
  <c r="S618" i="1" s="1"/>
  <c r="T1089" i="1"/>
  <c r="T127" i="1"/>
  <c r="U1436" i="1"/>
  <c r="S1436" i="1" s="1"/>
  <c r="T749" i="1"/>
  <c r="T912" i="1"/>
  <c r="T752" i="1"/>
  <c r="T706" i="1"/>
  <c r="T479" i="1"/>
  <c r="U173" i="1"/>
  <c r="U431" i="1"/>
  <c r="T162" i="1"/>
  <c r="U37" i="1"/>
  <c r="T72" i="1"/>
  <c r="U1089" i="1"/>
  <c r="T1015" i="1"/>
  <c r="U912" i="1"/>
  <c r="U816" i="1"/>
  <c r="T751" i="1"/>
  <c r="T590" i="1"/>
  <c r="U112" i="1"/>
  <c r="U678" i="1"/>
  <c r="T401" i="1"/>
  <c r="U240" i="1"/>
  <c r="U2289" i="1"/>
  <c r="U1804" i="1"/>
  <c r="T1533" i="1"/>
  <c r="T1409" i="1"/>
  <c r="T1031" i="1"/>
  <c r="T861" i="1"/>
  <c r="T815" i="1"/>
  <c r="U731" i="1"/>
  <c r="T809" i="1"/>
  <c r="U668" i="1"/>
  <c r="U540" i="1"/>
  <c r="T343" i="1"/>
  <c r="U157" i="1"/>
  <c r="T55" i="1"/>
  <c r="U91" i="1"/>
  <c r="T919" i="1"/>
  <c r="U361" i="1"/>
  <c r="U436" i="1"/>
  <c r="U728" i="1"/>
  <c r="T49" i="1"/>
  <c r="U1409" i="1"/>
  <c r="U866" i="1"/>
  <c r="T851" i="1"/>
  <c r="T807" i="1"/>
  <c r="T864" i="1"/>
  <c r="T391" i="1"/>
  <c r="U145" i="1"/>
  <c r="U55" i="1"/>
  <c r="T10" i="1"/>
  <c r="S33" i="1" s="1"/>
  <c r="U208" i="1"/>
  <c r="U50" i="1"/>
  <c r="T194" i="1"/>
  <c r="U968" i="1"/>
  <c r="T1273" i="1"/>
  <c r="T1453" i="1"/>
  <c r="T1188" i="1"/>
  <c r="U1041" i="1"/>
  <c r="U924" i="1"/>
  <c r="T738" i="1"/>
  <c r="U763" i="1"/>
  <c r="U648" i="1"/>
  <c r="S641" i="1" s="1"/>
  <c r="U468" i="1"/>
  <c r="T259" i="1"/>
  <c r="T112" i="1"/>
  <c r="U66" i="1"/>
  <c r="S270" i="1" s="1"/>
  <c r="T1446" i="1"/>
  <c r="T965" i="1"/>
  <c r="U421" i="1"/>
  <c r="U1418" i="1"/>
  <c r="U999" i="1"/>
  <c r="U852" i="1"/>
  <c r="U754" i="1"/>
  <c r="U738" i="1"/>
  <c r="U849" i="1"/>
  <c r="T754" i="1"/>
  <c r="T713" i="1"/>
  <c r="T211" i="1"/>
  <c r="T702" i="1"/>
  <c r="U504" i="1"/>
  <c r="T175" i="1"/>
  <c r="U783" i="1"/>
  <c r="S1519" i="1" s="1"/>
  <c r="T817" i="1"/>
  <c r="U713" i="1"/>
  <c r="T610" i="1"/>
  <c r="U537" i="1"/>
  <c r="T435" i="1"/>
  <c r="U211" i="1"/>
  <c r="T186" i="1"/>
  <c r="T8" i="1"/>
  <c r="T629" i="1"/>
  <c r="U443" i="1"/>
  <c r="U1167" i="1"/>
  <c r="T551" i="1"/>
  <c r="S546" i="1" s="1"/>
  <c r="U782" i="1"/>
  <c r="T526" i="1"/>
  <c r="U435" i="1"/>
  <c r="U411" i="1"/>
  <c r="U692" i="1"/>
  <c r="U4" i="1"/>
  <c r="T4" i="1"/>
  <c r="G17" i="4"/>
  <c r="N2" i="1" s="1"/>
  <c r="G16" i="4"/>
  <c r="G15" i="4"/>
  <c r="G14" i="4"/>
  <c r="G13" i="4"/>
  <c r="G12" i="4"/>
  <c r="G11" i="4"/>
  <c r="G10" i="4"/>
  <c r="G9" i="4"/>
  <c r="G8" i="4"/>
  <c r="G7" i="4"/>
  <c r="G6" i="4"/>
  <c r="O2" i="1"/>
  <c r="S527" i="1" l="1"/>
  <c r="S2552" i="1"/>
  <c r="S40" i="1"/>
  <c r="S644" i="1"/>
  <c r="S36" i="1"/>
  <c r="S2150" i="1"/>
  <c r="S1683" i="1"/>
  <c r="S1834" i="1"/>
  <c r="S2093" i="1"/>
  <c r="S2488" i="1"/>
  <c r="S2331" i="1"/>
  <c r="S1589" i="1"/>
  <c r="S824" i="1"/>
  <c r="S1471" i="1"/>
  <c r="S2265" i="1"/>
  <c r="S685" i="1"/>
  <c r="S1880" i="1"/>
  <c r="S2020" i="1"/>
  <c r="S682" i="1"/>
  <c r="S141" i="1"/>
  <c r="S1017" i="1"/>
  <c r="S209" i="1"/>
  <c r="S2603" i="1"/>
  <c r="S2634" i="1"/>
  <c r="S652" i="1"/>
  <c r="S706" i="1"/>
  <c r="S2514" i="1"/>
  <c r="S1466" i="1"/>
  <c r="S1969" i="1"/>
  <c r="S645" i="1"/>
  <c r="S988" i="1"/>
  <c r="S1256" i="1"/>
  <c r="S111" i="1"/>
  <c r="S2111" i="1"/>
  <c r="S30" i="1"/>
  <c r="S913" i="1"/>
  <c r="S1679" i="1"/>
  <c r="S281" i="1"/>
  <c r="S1848" i="1"/>
  <c r="S1806" i="1"/>
  <c r="S1832" i="1"/>
  <c r="S307" i="1"/>
  <c r="S2445" i="1"/>
  <c r="S227" i="1"/>
  <c r="S2505" i="1"/>
  <c r="S1355" i="1"/>
  <c r="S2135" i="1"/>
  <c r="S1229" i="1"/>
  <c r="S1070" i="1"/>
  <c r="S1325" i="1"/>
  <c r="S1575" i="1"/>
  <c r="S1637" i="1"/>
  <c r="S1884" i="1"/>
  <c r="S1861" i="1"/>
  <c r="S1775" i="1"/>
  <c r="S684" i="1"/>
  <c r="S64" i="1"/>
  <c r="S208" i="1"/>
  <c r="S453" i="1"/>
  <c r="S188" i="1"/>
  <c r="S1201" i="1"/>
  <c r="S512" i="1"/>
  <c r="S1167" i="1"/>
  <c r="S1501" i="1"/>
  <c r="S179" i="1"/>
  <c r="S887" i="1"/>
  <c r="S1149" i="1"/>
  <c r="S312" i="1"/>
  <c r="S92" i="1"/>
  <c r="S1473" i="1"/>
  <c r="S367" i="1"/>
  <c r="S2644" i="1"/>
  <c r="S1566" i="1"/>
  <c r="S577" i="1"/>
  <c r="S1140" i="1"/>
  <c r="S2637" i="1"/>
  <c r="S763" i="1"/>
  <c r="S1000" i="1"/>
  <c r="S1152" i="1"/>
  <c r="S1764" i="1"/>
  <c r="S1784" i="1"/>
  <c r="S2621" i="1"/>
  <c r="S1615" i="1"/>
  <c r="S411" i="1"/>
  <c r="S102" i="1"/>
  <c r="S1381" i="1"/>
  <c r="S308" i="1"/>
  <c r="S1003" i="1"/>
  <c r="S672" i="1"/>
  <c r="S1872" i="1"/>
  <c r="S6" i="1"/>
  <c r="S1249" i="1"/>
  <c r="S1900" i="1"/>
  <c r="S1877" i="1"/>
  <c r="S680" i="1"/>
  <c r="S1068" i="1"/>
  <c r="S1128" i="1"/>
  <c r="S1083" i="1"/>
  <c r="S1472" i="1"/>
  <c r="S786" i="1"/>
  <c r="S129" i="1"/>
  <c r="S1396" i="1"/>
  <c r="S812" i="1"/>
  <c r="S333" i="1"/>
  <c r="S390" i="1"/>
  <c r="S1461" i="1"/>
  <c r="S862" i="1"/>
  <c r="S560" i="1"/>
  <c r="S813" i="1"/>
  <c r="S442" i="1"/>
  <c r="S1613" i="1"/>
  <c r="S2273" i="1"/>
  <c r="S695" i="1"/>
  <c r="S1945" i="1"/>
  <c r="S760" i="1"/>
  <c r="S1926" i="1"/>
  <c r="S2194" i="1"/>
  <c r="S77" i="1"/>
  <c r="S944" i="1"/>
  <c r="S791" i="1"/>
  <c r="S1174" i="1"/>
  <c r="S2107" i="1"/>
  <c r="S904" i="1"/>
  <c r="S961" i="1"/>
  <c r="S2344" i="1"/>
  <c r="S2113" i="1"/>
  <c r="S371" i="1"/>
  <c r="S2302" i="1"/>
  <c r="S959" i="1"/>
  <c r="S15" i="1"/>
  <c r="S165" i="1"/>
  <c r="S703" i="1"/>
  <c r="S857" i="1"/>
  <c r="S2023" i="1"/>
  <c r="S885" i="1"/>
  <c r="S2120" i="1"/>
  <c r="S1178" i="1"/>
  <c r="S1882" i="1"/>
  <c r="S1729" i="1"/>
  <c r="S597" i="1"/>
  <c r="S173" i="1"/>
  <c r="S2325" i="1"/>
  <c r="S1185" i="1"/>
  <c r="S122" i="1"/>
  <c r="S888" i="1"/>
  <c r="S2356" i="1"/>
  <c r="S953" i="1"/>
  <c r="S2662" i="1"/>
  <c r="S1170" i="1"/>
  <c r="S819" i="1"/>
  <c r="S797" i="1"/>
  <c r="S1476" i="1"/>
  <c r="S1586" i="1"/>
  <c r="S1092" i="1"/>
  <c r="S1102" i="1"/>
  <c r="S1553" i="1"/>
  <c r="S1208" i="1"/>
  <c r="S852" i="1"/>
  <c r="S1395" i="1"/>
  <c r="S215" i="1"/>
  <c r="S2147" i="1"/>
  <c r="S2037" i="1"/>
  <c r="S73" i="1"/>
  <c r="S1972" i="1"/>
  <c r="S32" i="1"/>
  <c r="S992" i="1"/>
  <c r="S734" i="1"/>
  <c r="S198" i="1"/>
  <c r="S607" i="1"/>
  <c r="S564" i="1"/>
  <c r="S1640" i="1"/>
  <c r="S1568" i="1"/>
  <c r="S246" i="1"/>
  <c r="S1938" i="1"/>
  <c r="S1858" i="1"/>
  <c r="S723" i="1"/>
  <c r="S39" i="1"/>
  <c r="S2078" i="1"/>
  <c r="S1658" i="1"/>
  <c r="S2443" i="1"/>
  <c r="S1961" i="1"/>
  <c r="S772" i="1"/>
  <c r="S1397" i="1"/>
  <c r="S2170" i="1"/>
  <c r="S851" i="1"/>
  <c r="S864" i="1"/>
  <c r="S579" i="1"/>
  <c r="S1791" i="1"/>
  <c r="S1158" i="1"/>
  <c r="S1652" i="1"/>
  <c r="S773" i="1"/>
  <c r="S203" i="1"/>
  <c r="S866" i="1"/>
  <c r="S978" i="1"/>
  <c r="S526" i="1"/>
  <c r="S2271" i="1"/>
  <c r="S204" i="1"/>
  <c r="S749" i="1"/>
  <c r="S212" i="1"/>
  <c r="S966" i="1"/>
  <c r="S2400" i="1"/>
  <c r="S651" i="1"/>
  <c r="S2161" i="1"/>
  <c r="S214" i="1"/>
  <c r="S2303" i="1"/>
  <c r="S1116" i="1"/>
  <c r="S640" i="1"/>
  <c r="S332" i="1"/>
  <c r="S1274" i="1"/>
  <c r="S1162" i="1"/>
  <c r="S1363" i="1"/>
  <c r="S451" i="1"/>
  <c r="S1554" i="1"/>
  <c r="S2134" i="1"/>
  <c r="S1697" i="1"/>
  <c r="S1310" i="1"/>
  <c r="S1236" i="1"/>
  <c r="S1518" i="1"/>
  <c r="S1276" i="1"/>
  <c r="S562" i="1"/>
  <c r="S230" i="1"/>
  <c r="S143" i="1"/>
  <c r="S2657" i="1"/>
  <c r="S41" i="1"/>
  <c r="S2022" i="1"/>
  <c r="S91" i="1"/>
  <c r="S459" i="1"/>
  <c r="S1393" i="1"/>
  <c r="S7" i="1"/>
  <c r="S1803" i="1"/>
  <c r="S2602" i="1"/>
  <c r="S369" i="1"/>
  <c r="S1311" i="1"/>
  <c r="S2471" i="1"/>
  <c r="S759" i="1"/>
  <c r="S2410" i="1"/>
  <c r="S1374" i="1"/>
  <c r="S793" i="1"/>
  <c r="S456" i="1"/>
  <c r="S538" i="1"/>
  <c r="S688" i="1"/>
  <c r="S754" i="1"/>
  <c r="S578" i="1"/>
  <c r="S1001" i="1"/>
  <c r="S113" i="1"/>
  <c r="S275" i="1"/>
  <c r="S392" i="1"/>
  <c r="S196" i="1"/>
  <c r="S2293" i="1"/>
  <c r="S2154" i="1"/>
  <c r="S1605" i="1"/>
  <c r="S1444" i="1"/>
  <c r="S1986" i="1"/>
  <c r="S267" i="1"/>
  <c r="S725" i="1"/>
  <c r="S950" i="1"/>
  <c r="S149" i="1"/>
  <c r="S1006" i="1"/>
  <c r="S846" i="1"/>
  <c r="S1166" i="1"/>
  <c r="S2179" i="1"/>
  <c r="S698" i="1"/>
  <c r="S673" i="1"/>
  <c r="S592" i="1"/>
  <c r="S557" i="1"/>
  <c r="S658" i="1"/>
  <c r="S2413" i="1"/>
  <c r="S2650" i="1"/>
  <c r="S1077" i="1"/>
  <c r="S1797" i="1"/>
  <c r="S314" i="1"/>
  <c r="S1593" i="1"/>
  <c r="S1011" i="1"/>
  <c r="S2525" i="1"/>
  <c r="S271" i="1"/>
  <c r="S996" i="1"/>
  <c r="S821" i="1"/>
  <c r="S17" i="1"/>
  <c r="S58" i="1"/>
  <c r="S1085" i="1"/>
  <c r="S1134" i="1"/>
  <c r="S107" i="1"/>
  <c r="S2617" i="1"/>
  <c r="S2493" i="1"/>
  <c r="S5" i="1"/>
  <c r="S301" i="1"/>
  <c r="S1084" i="1"/>
  <c r="S1656" i="1"/>
  <c r="S907" i="1"/>
  <c r="S2645" i="1"/>
  <c r="S288" i="1"/>
  <c r="S38" i="1"/>
  <c r="S2010" i="1"/>
  <c r="S545" i="1"/>
  <c r="S1343" i="1"/>
  <c r="S144" i="1"/>
  <c r="S1950" i="1"/>
  <c r="S1453" i="1"/>
  <c r="S1180" i="1"/>
  <c r="S2618" i="1"/>
  <c r="S2606" i="1"/>
  <c r="S1426" i="1"/>
  <c r="S1165" i="1"/>
  <c r="S2457" i="1"/>
  <c r="S358" i="1"/>
  <c r="S2031" i="1"/>
  <c r="S183" i="1"/>
  <c r="S309" i="1"/>
  <c r="S1346" i="1"/>
  <c r="S190" i="1"/>
  <c r="S266" i="1"/>
  <c r="S657" i="1"/>
  <c r="S2165" i="1"/>
  <c r="S298" i="1"/>
  <c r="S2169" i="1"/>
  <c r="S2164" i="1"/>
  <c r="S1474" i="1"/>
  <c r="S926" i="1"/>
  <c r="S811" i="1"/>
  <c r="S181" i="1"/>
  <c r="S1169" i="1"/>
  <c r="S605" i="1"/>
  <c r="S847" i="1"/>
  <c r="S1949" i="1"/>
  <c r="S2298" i="1"/>
  <c r="S2124" i="1"/>
  <c r="S832" i="1"/>
  <c r="S2231" i="1"/>
  <c r="S2086" i="1"/>
  <c r="S1726" i="1"/>
  <c r="S1173" i="1"/>
  <c r="S1981" i="1"/>
  <c r="S1954" i="1"/>
  <c r="S1543" i="1"/>
  <c r="S1283" i="1"/>
  <c r="S2251" i="1"/>
  <c r="S2455" i="1"/>
  <c r="S2667" i="1"/>
  <c r="S934" i="1"/>
  <c r="S1191" i="1"/>
  <c r="S2266" i="1"/>
  <c r="S128" i="1"/>
  <c r="S1943" i="1"/>
  <c r="S454" i="1"/>
  <c r="S1265" i="1"/>
  <c r="S1042" i="1"/>
  <c r="S223" i="1"/>
  <c r="S2580" i="1"/>
  <c r="S2049" i="1"/>
  <c r="S2392" i="1"/>
  <c r="S1189" i="1"/>
  <c r="S1691" i="1"/>
  <c r="S1548" i="1"/>
  <c r="S1463" i="1"/>
  <c r="S1441" i="1"/>
  <c r="S1574" i="1"/>
  <c r="S2423" i="1"/>
  <c r="S1721" i="1"/>
  <c r="S1322" i="1"/>
  <c r="S2207" i="1"/>
  <c r="S1657" i="1"/>
  <c r="S139" i="1"/>
  <c r="S2184" i="1"/>
  <c r="S1524" i="1"/>
  <c r="S2429" i="1"/>
  <c r="S2587" i="1"/>
  <c r="S669" i="1"/>
  <c r="S1053" i="1"/>
  <c r="S2000" i="1"/>
  <c r="S2058" i="1"/>
  <c r="S1138" i="1"/>
  <c r="S1666" i="1"/>
  <c r="S1530" i="1"/>
  <c r="S103" i="1"/>
  <c r="S1039" i="1"/>
  <c r="S1840" i="1"/>
  <c r="S619" i="1"/>
  <c r="S1119" i="1"/>
  <c r="S874" i="1"/>
  <c r="S945" i="1"/>
  <c r="S48" i="1"/>
  <c r="S1736" i="1"/>
  <c r="S12" i="1"/>
  <c r="S259" i="1"/>
  <c r="S97" i="1"/>
  <c r="S1710" i="1"/>
  <c r="S1045" i="1"/>
  <c r="S1841" i="1"/>
  <c r="S1639" i="1"/>
  <c r="S758" i="1"/>
  <c r="S1895" i="1"/>
  <c r="S2313" i="1"/>
  <c r="S1329" i="1"/>
  <c r="S57" i="1"/>
  <c r="S1941" i="1"/>
  <c r="S551" i="1"/>
  <c r="S439" i="1"/>
  <c r="S924" i="1"/>
  <c r="S1233" i="1"/>
  <c r="S1239" i="1"/>
  <c r="S1724" i="1"/>
  <c r="S2062" i="1"/>
  <c r="S2504" i="1"/>
  <c r="S1846" i="1"/>
  <c r="S677" i="1"/>
  <c r="S2171" i="1"/>
  <c r="S2462" i="1"/>
  <c r="S571" i="1"/>
  <c r="S287" i="1"/>
  <c r="S1171" i="1"/>
  <c r="S1145" i="1"/>
  <c r="S880" i="1"/>
  <c r="S2317" i="1"/>
  <c r="S984" i="1"/>
  <c r="S1564" i="1"/>
  <c r="S121" i="1"/>
  <c r="S1063" i="1"/>
  <c r="S925" i="1"/>
  <c r="S2560" i="1"/>
  <c r="S1420" i="1"/>
  <c r="S1098" i="1"/>
  <c r="S1621" i="1"/>
  <c r="S352" i="1"/>
  <c r="S192" i="1"/>
  <c r="S602" i="1"/>
  <c r="S1072" i="1"/>
  <c r="S517" i="1"/>
  <c r="S875" i="1"/>
  <c r="S1216" i="1"/>
  <c r="S99" i="1"/>
  <c r="S1179" i="1"/>
  <c r="S2419" i="1"/>
  <c r="S1659" i="1"/>
  <c r="S2245" i="1"/>
  <c r="S1997" i="1"/>
  <c r="S522" i="1"/>
  <c r="S1991" i="1"/>
  <c r="S1351" i="1"/>
  <c r="S1826" i="1"/>
  <c r="S2268" i="1"/>
  <c r="S2502" i="1"/>
  <c r="S833" i="1"/>
  <c r="S696" i="1"/>
  <c r="S1512" i="1"/>
  <c r="S1460" i="1"/>
  <c r="S1663" i="1"/>
  <c r="S2530" i="1"/>
  <c r="S2566" i="1"/>
  <c r="S2389" i="1"/>
  <c r="S366" i="1"/>
  <c r="S1468" i="1"/>
  <c r="S1133" i="1"/>
  <c r="S375" i="1"/>
  <c r="S610" i="1"/>
  <c r="S2422" i="1"/>
  <c r="S1417" i="1"/>
  <c r="S1743" i="1"/>
  <c r="S1147" i="1"/>
  <c r="S14" i="1"/>
  <c r="S1857" i="1"/>
  <c r="S2090" i="1"/>
  <c r="S591" i="1"/>
  <c r="S520" i="1"/>
  <c r="S295" i="1"/>
  <c r="S2528" i="1"/>
  <c r="S867" i="1"/>
  <c r="S2511" i="1"/>
  <c r="S1604" i="1"/>
  <c r="S1317" i="1"/>
  <c r="S2028" i="1"/>
  <c r="S2492" i="1"/>
  <c r="S1802" i="1"/>
  <c r="S1889" i="1"/>
  <c r="S1748" i="1"/>
  <c r="S1450" i="1"/>
  <c r="S2079" i="1"/>
  <c r="S1623" i="1"/>
  <c r="S470" i="1"/>
  <c r="S1212" i="1"/>
  <c r="S699" i="1"/>
  <c r="S687" i="1"/>
  <c r="S280" i="1"/>
  <c r="S1403" i="1"/>
  <c r="S2599" i="1"/>
  <c r="S1648" i="1"/>
  <c r="S2026" i="1"/>
  <c r="S2074" i="1"/>
  <c r="S316" i="1"/>
  <c r="S2333" i="1"/>
  <c r="S62" i="1"/>
  <c r="S1057" i="1"/>
  <c r="S436" i="1"/>
  <c r="S488" i="1"/>
  <c r="S513" i="1"/>
  <c r="S1668" i="1"/>
  <c r="S2531" i="1"/>
  <c r="S323" i="1"/>
  <c r="S1523" i="1"/>
  <c r="S2540" i="1"/>
  <c r="S2018" i="1"/>
  <c r="S1504" i="1"/>
  <c r="S2040" i="1"/>
  <c r="S898" i="1"/>
  <c r="S1875" i="1"/>
  <c r="S1944" i="1"/>
  <c r="S468" i="1"/>
  <c r="S1973" i="1"/>
  <c r="S1698" i="1"/>
  <c r="S469" i="1"/>
  <c r="S2198" i="1"/>
  <c r="S1511" i="1"/>
  <c r="S2473" i="1"/>
  <c r="S1285" i="1"/>
  <c r="S1437" i="1"/>
  <c r="S1415" i="1"/>
  <c r="S1382" i="1"/>
  <c r="S1946" i="1"/>
  <c r="S1567" i="1"/>
  <c r="S1445" i="1"/>
  <c r="S1429" i="1"/>
  <c r="S2377" i="1"/>
  <c r="S66" i="1"/>
  <c r="S1041" i="1"/>
  <c r="S1377" i="1"/>
  <c r="S2347" i="1"/>
  <c r="S1855" i="1"/>
  <c r="S1752" i="1"/>
  <c r="S1915" i="1"/>
  <c r="S2607" i="1"/>
  <c r="S918" i="1"/>
  <c r="S2586" i="1"/>
  <c r="S2132" i="1"/>
  <c r="S739" i="1"/>
  <c r="S2595" i="1"/>
  <c r="S1717" i="1"/>
  <c r="S519" i="1"/>
  <c r="S808" i="1"/>
  <c r="S865" i="1"/>
  <c r="S1314" i="1"/>
  <c r="S1195" i="1"/>
  <c r="S1034" i="1"/>
  <c r="S2480" i="1"/>
  <c r="S494" i="1"/>
  <c r="S1131" i="1"/>
  <c r="S2630" i="1"/>
  <c r="S182" i="1"/>
  <c r="S516" i="1"/>
  <c r="S2244" i="1"/>
  <c r="S1876" i="1"/>
  <c r="S1620" i="1"/>
  <c r="S1645" i="1"/>
  <c r="S1759" i="1"/>
  <c r="S2097" i="1"/>
  <c r="S1908" i="1"/>
  <c r="S2451" i="1"/>
  <c r="S914" i="1"/>
  <c r="S2499" i="1"/>
  <c r="S2227" i="1"/>
  <c r="S1835" i="1"/>
  <c r="S1144" i="1"/>
  <c r="S1549" i="1"/>
  <c r="S2232" i="1"/>
  <c r="S1827" i="1"/>
  <c r="S151" i="1"/>
  <c r="S1830" i="1"/>
  <c r="S1061" i="1"/>
  <c r="S1151" i="1"/>
  <c r="S2652" i="1"/>
  <c r="S2272" i="1"/>
  <c r="S689" i="1"/>
  <c r="S2453" i="1"/>
  <c r="S744" i="1"/>
  <c r="S1194" i="1"/>
  <c r="S350" i="1"/>
  <c r="S2099" i="1"/>
  <c r="S2561" i="1"/>
  <c r="S74" i="1"/>
  <c r="S2237" i="1"/>
  <c r="S1509" i="1"/>
  <c r="S257" i="1"/>
  <c r="S1221" i="1"/>
  <c r="S883" i="1"/>
  <c r="S2386" i="1"/>
  <c r="S1956" i="1"/>
  <c r="S800" i="1"/>
  <c r="S1992" i="1"/>
  <c r="S2448" i="1"/>
  <c r="S523" i="1"/>
  <c r="S2034" i="1"/>
  <c r="S2123" i="1"/>
  <c r="S2497" i="1"/>
  <c r="S1838" i="1"/>
  <c r="S1660" i="1"/>
  <c r="S636" i="1"/>
  <c r="S109" i="1"/>
  <c r="S2458" i="1"/>
  <c r="S1048" i="1"/>
  <c r="S2545" i="1"/>
  <c r="S482" i="1"/>
  <c r="S1544" i="1"/>
  <c r="S506" i="1"/>
  <c r="S1485" i="1"/>
  <c r="S1785" i="1"/>
  <c r="S941" i="1"/>
  <c r="S1058" i="1"/>
  <c r="S2224" i="1"/>
  <c r="S1966" i="1"/>
  <c r="S2221" i="1"/>
  <c r="S1060" i="1"/>
  <c r="S2593" i="1"/>
  <c r="S1141" i="1"/>
  <c r="S88" i="1"/>
  <c r="S279" i="1"/>
  <c r="S839" i="1"/>
  <c r="S922" i="1"/>
  <c r="S2215" i="1"/>
  <c r="S2537" i="1"/>
  <c r="S2105" i="1"/>
  <c r="S1219" i="1"/>
  <c r="S668" i="1"/>
  <c r="S1989" i="1"/>
  <c r="S2305" i="1"/>
  <c r="S2151" i="1"/>
  <c r="S1592" i="1"/>
  <c r="S1535" i="1"/>
  <c r="S2474" i="1"/>
  <c r="S1825" i="1"/>
  <c r="S1451" i="1"/>
  <c r="S1824" i="1"/>
  <c r="S2655" i="1"/>
  <c r="S1412" i="1"/>
  <c r="S486" i="1"/>
  <c r="S2465" i="1"/>
  <c r="S405" i="1"/>
  <c r="S2277" i="1"/>
  <c r="S2622" i="1"/>
  <c r="S1270" i="1"/>
  <c r="S2349" i="1"/>
  <c r="S529" i="1"/>
  <c r="S2563" i="1"/>
  <c r="S2316" i="1"/>
  <c r="S1761" i="1"/>
  <c r="S2098" i="1"/>
  <c r="S1760" i="1"/>
  <c r="S2454" i="1"/>
  <c r="S648" i="1"/>
  <c r="S75" i="1"/>
  <c r="S713" i="1"/>
  <c r="S806" i="1"/>
  <c r="S2312" i="1"/>
  <c r="S2449" i="1"/>
  <c r="S2439" i="1"/>
  <c r="S417" i="1"/>
  <c r="S604" i="1"/>
  <c r="S2330" i="1"/>
  <c r="S2181" i="1"/>
  <c r="S1334" i="1"/>
  <c r="S1294" i="1"/>
  <c r="S1720" i="1"/>
  <c r="S2466" i="1"/>
  <c r="S2190" i="1"/>
  <c r="S2142" i="1"/>
  <c r="S1515" i="1"/>
  <c r="S547" i="1"/>
  <c r="S1054" i="1"/>
  <c r="S1583" i="1"/>
  <c r="S2274" i="1"/>
  <c r="S1422" i="1"/>
  <c r="S171" i="1"/>
  <c r="S2212" i="1"/>
  <c r="S2056" i="1"/>
  <c r="S572" i="1"/>
  <c r="S697" i="1"/>
  <c r="S1539" i="1"/>
  <c r="S1109" i="1"/>
  <c r="S909" i="1"/>
  <c r="S2459" i="1"/>
  <c r="S1032" i="1"/>
  <c r="S1951" i="1"/>
  <c r="S2533" i="1"/>
  <c r="S1898" i="1"/>
  <c r="S2248" i="1"/>
  <c r="S1264" i="1"/>
  <c r="S2585" i="1"/>
  <c r="S1424" i="1"/>
  <c r="S1489" i="1"/>
  <c r="S1303" i="1"/>
  <c r="S2288" i="1"/>
  <c r="S2019" i="1"/>
  <c r="S1273" i="1"/>
  <c r="S938" i="1"/>
  <c r="S970" i="1"/>
  <c r="S998" i="1"/>
  <c r="S431" i="1"/>
  <c r="S827" i="1"/>
  <c r="S825" i="1"/>
  <c r="S568" i="1"/>
  <c r="S1582" i="1"/>
  <c r="S93" i="1"/>
  <c r="S2225" i="1"/>
  <c r="S1563" i="1"/>
  <c r="S2083" i="1"/>
  <c r="S1467" i="1"/>
  <c r="S265" i="1"/>
  <c r="S334" i="1"/>
  <c r="S964" i="1"/>
  <c r="S1849" i="1"/>
  <c r="S2378" i="1"/>
  <c r="S2374" i="1"/>
  <c r="S2636" i="1"/>
  <c r="S1122" i="1"/>
  <c r="S282" i="1"/>
  <c r="S319" i="1"/>
  <c r="S296" i="1"/>
  <c r="S1859" i="1"/>
  <c r="S353" i="1"/>
  <c r="S407" i="1"/>
  <c r="S2572" i="1"/>
  <c r="S1370" i="1"/>
  <c r="S132" i="1"/>
  <c r="S2414" i="1"/>
  <c r="S76" i="1"/>
  <c r="S849" i="1"/>
  <c r="S2228" i="1"/>
  <c r="S118" i="1"/>
  <c r="S690" i="1"/>
  <c r="S2072" i="1"/>
  <c r="S347" i="1"/>
  <c r="S2375" i="1"/>
  <c r="S1087" i="1"/>
  <c r="S2597" i="1"/>
  <c r="S1224" i="1"/>
  <c r="S2666" i="1"/>
  <c r="S840" i="1"/>
  <c r="S1805" i="1"/>
  <c r="S133" i="1"/>
  <c r="S1106" i="1"/>
  <c r="S2379" i="1"/>
  <c r="S1007" i="1"/>
  <c r="S1757" i="1"/>
  <c r="S1609" i="1"/>
  <c r="S2464" i="1"/>
  <c r="S755" i="1"/>
  <c r="S765" i="1"/>
  <c r="S1079" i="1"/>
  <c r="S276" i="1"/>
  <c r="S1418" i="1"/>
  <c r="S805" i="1"/>
  <c r="S731" i="1"/>
  <c r="S1306" i="1"/>
  <c r="S1526" i="1"/>
  <c r="S1368" i="1"/>
  <c r="S2236" i="1"/>
  <c r="S2436" i="1"/>
  <c r="S1277" i="1"/>
  <c r="S1047" i="1"/>
  <c r="S693" i="1"/>
  <c r="S2367" i="1"/>
  <c r="S1416" i="1"/>
  <c r="S899" i="1"/>
  <c r="S580" i="1"/>
  <c r="S2577" i="1"/>
  <c r="S2369" i="1"/>
  <c r="S1808" i="1"/>
  <c r="S359" i="1"/>
  <c r="S1521" i="1"/>
  <c r="S2141" i="1"/>
  <c r="S2146" i="1"/>
  <c r="S471" i="1"/>
  <c r="S2043" i="1"/>
  <c r="S2340" i="1"/>
  <c r="S253" i="1"/>
  <c r="S912" i="1"/>
  <c r="S837" i="1"/>
  <c r="S232" i="1"/>
  <c r="S224" i="1"/>
  <c r="S116" i="1"/>
  <c r="S1547" i="1"/>
  <c r="S920" i="1"/>
  <c r="S1442" i="1"/>
  <c r="S1580" i="1"/>
  <c r="S2108" i="1"/>
  <c r="S2077" i="1"/>
  <c r="S221" i="1"/>
  <c r="S2591" i="1"/>
  <c r="S1494" i="1"/>
  <c r="S2300" i="1"/>
  <c r="S380" i="1"/>
  <c r="S533" i="1"/>
  <c r="S98" i="1"/>
  <c r="S994" i="1"/>
  <c r="S1749" i="1"/>
  <c r="S2005" i="1"/>
  <c r="S1142" i="1"/>
  <c r="S1246" i="1"/>
  <c r="S2242" i="1"/>
  <c r="S1491" i="1"/>
  <c r="S338" i="1"/>
  <c r="S71" i="1"/>
  <c r="S1897" i="1"/>
  <c r="S1886" i="1"/>
  <c r="S1023" i="1"/>
  <c r="S2549" i="1"/>
  <c r="S1612" i="1"/>
  <c r="S1129" i="1"/>
  <c r="S294" i="1"/>
  <c r="S1361" i="1"/>
  <c r="S2668" i="1"/>
  <c r="S1230" i="1"/>
  <c r="S576" i="1"/>
  <c r="S1389" i="1"/>
  <c r="S1205" i="1"/>
  <c r="S1937" i="1"/>
  <c r="S2447" i="1"/>
  <c r="S2235" i="1"/>
  <c r="S756" i="1"/>
  <c r="S2209" i="1"/>
  <c r="S836" i="1"/>
  <c r="S1587" i="1"/>
  <c r="S853" i="1"/>
  <c r="S1026" i="1"/>
  <c r="S1278" i="1"/>
  <c r="S2279" i="1"/>
  <c r="S831" i="1"/>
  <c r="S1360" i="1"/>
  <c r="S894" i="1"/>
  <c r="S2183" i="1"/>
  <c r="S979" i="1"/>
  <c r="S1252" i="1"/>
  <c r="S2332" i="1"/>
  <c r="S2507" i="1"/>
  <c r="S903" i="1"/>
  <c r="S879" i="1"/>
  <c r="S969" i="1"/>
  <c r="S492" i="1"/>
  <c r="S1856" i="1"/>
  <c r="S778" i="1"/>
  <c r="S1983" i="1"/>
  <c r="S1502" i="1"/>
  <c r="S2421" i="1"/>
  <c r="S785" i="1"/>
  <c r="S1513" i="1"/>
  <c r="S285" i="1"/>
  <c r="S2350" i="1"/>
  <c r="S2001" i="1"/>
  <c r="S2307" i="1"/>
  <c r="S1127" i="1"/>
  <c r="S1607" i="1"/>
  <c r="S1719" i="1"/>
  <c r="S100" i="1"/>
  <c r="S828" i="1"/>
  <c r="S1350" i="1"/>
  <c r="S1671" i="1"/>
  <c r="S1667" i="1"/>
  <c r="S210" i="1"/>
  <c r="S156" i="1"/>
  <c r="S317" i="1"/>
  <c r="S2200" i="1"/>
  <c r="S292" i="1"/>
  <c r="S1617" i="1"/>
  <c r="S1716" i="1"/>
  <c r="S2539" i="1"/>
  <c r="S1798" i="1"/>
  <c r="S245" i="1"/>
  <c r="S331" i="1"/>
  <c r="S515" i="1"/>
  <c r="S582" i="1"/>
  <c r="S1213" i="1"/>
  <c r="S2157" i="1"/>
  <c r="S354" i="1"/>
  <c r="S2304" i="1"/>
  <c r="S1642" i="1"/>
  <c r="S235" i="1"/>
  <c r="S1595" i="1"/>
  <c r="S80" i="1"/>
  <c r="S1197" i="1"/>
  <c r="S238" i="1"/>
  <c r="S1421" i="1"/>
  <c r="S2296" i="1"/>
  <c r="S1056" i="1"/>
  <c r="S2110" i="1"/>
  <c r="S2211" i="1"/>
  <c r="S2651" i="1"/>
  <c r="S665" i="1"/>
  <c r="S2592" i="1"/>
  <c r="S530" i="1"/>
  <c r="S1678" i="1"/>
  <c r="S1993" i="1"/>
  <c r="S1505" i="1"/>
  <c r="S1738" i="1"/>
  <c r="S1701" i="1"/>
  <c r="S535" i="1"/>
  <c r="S2174" i="1"/>
  <c r="S1611" i="1"/>
  <c r="S799" i="1"/>
  <c r="S1800" i="1"/>
  <c r="S146" i="1"/>
  <c r="S2006" i="1"/>
  <c r="S2047" i="1"/>
  <c r="S935" i="1"/>
  <c r="S473" i="1"/>
  <c r="S951" i="1"/>
  <c r="S420" i="1"/>
  <c r="S2243" i="1"/>
  <c r="S537" i="1"/>
  <c r="S1043" i="1"/>
  <c r="S2067" i="1"/>
  <c r="S869" i="1"/>
  <c r="S1603" i="1"/>
  <c r="S1920" i="1"/>
  <c r="S2588" i="1"/>
  <c r="S2610" i="1"/>
  <c r="S1758" i="1"/>
  <c r="S2382" i="1"/>
  <c r="S1341" i="1"/>
  <c r="S2095" i="1"/>
  <c r="S2600" i="1"/>
  <c r="S2114" i="1"/>
  <c r="S2559" i="1"/>
  <c r="S2615" i="1"/>
  <c r="S1120" i="1"/>
  <c r="S1281" i="1"/>
  <c r="S555" i="1"/>
  <c r="S711" i="1"/>
  <c r="S69" i="1"/>
  <c r="S1787" i="1"/>
  <c r="S1172" i="1"/>
  <c r="S2290" i="1"/>
  <c r="S443" i="1"/>
  <c r="S2024" i="1"/>
  <c r="S1699" i="1"/>
  <c r="S2322" i="1"/>
  <c r="S2598" i="1"/>
  <c r="S322" i="1"/>
  <c r="S1200" i="1"/>
  <c r="S1912" i="1"/>
  <c r="S2574" i="1"/>
  <c r="S125" i="1"/>
  <c r="S1522" i="1"/>
  <c r="S1215" i="1"/>
  <c r="S9" i="1"/>
  <c r="S1538" i="1"/>
  <c r="S1021" i="1"/>
  <c r="S1111" i="1"/>
  <c r="S2562" i="1"/>
  <c r="S154" i="1"/>
  <c r="S2648" i="1"/>
  <c r="S2469" i="1"/>
  <c r="S161" i="1"/>
  <c r="S2068" i="1"/>
  <c r="S2524" i="1"/>
  <c r="S2262" i="1"/>
  <c r="S1596" i="1"/>
  <c r="S1536" i="1"/>
  <c r="S809" i="1"/>
  <c r="S2370" i="1"/>
  <c r="S82" i="1"/>
  <c r="S1527" i="1"/>
  <c r="S228" i="1"/>
  <c r="S2479" i="1"/>
  <c r="S1815" i="1"/>
  <c r="S751" i="1"/>
  <c r="S1704" i="1"/>
  <c r="S306" i="1"/>
  <c r="S1998" i="1"/>
  <c r="S191" i="1"/>
  <c r="S1228" i="1"/>
  <c r="S2555" i="1"/>
  <c r="S1770" i="1"/>
  <c r="S2425" i="1"/>
  <c r="S1714" i="1"/>
  <c r="S1184" i="1"/>
  <c r="S2583" i="1"/>
  <c r="S2315" i="1"/>
  <c r="S2638" i="1"/>
  <c r="S782" i="1"/>
  <c r="S461" i="1"/>
  <c r="S768" i="1"/>
  <c r="S1879" i="1"/>
  <c r="S1193" i="1"/>
  <c r="S1970" i="1"/>
  <c r="S2415" i="1"/>
  <c r="S692" i="1"/>
  <c r="S2460" i="1"/>
  <c r="S1164" i="1"/>
  <c r="S1348" i="1"/>
  <c r="S1254" i="1"/>
  <c r="S559" i="1"/>
  <c r="S505" i="1"/>
  <c r="S717" i="1"/>
  <c r="S826" i="1"/>
  <c r="S816" i="1"/>
  <c r="S1117" i="1"/>
  <c r="S1811" i="1"/>
  <c r="S1299" i="1"/>
  <c r="S2178" i="1"/>
  <c r="S242" i="1"/>
  <c r="S1392" i="1"/>
  <c r="S2335" i="1"/>
  <c r="S1750" i="1"/>
  <c r="S1496" i="1"/>
  <c r="S1108" i="1"/>
  <c r="S446" i="1"/>
  <c r="S1739" i="1"/>
  <c r="S2608" i="1"/>
  <c r="S1965" i="1"/>
  <c r="S2582" i="1"/>
  <c r="S745" i="1"/>
  <c r="S1868" i="1"/>
  <c r="S646" i="1"/>
  <c r="S629" i="1"/>
  <c r="S2527" i="1"/>
  <c r="S1975" i="1"/>
  <c r="S1930" i="1"/>
  <c r="S2353" i="1"/>
  <c r="S1300" i="1"/>
  <c r="S2376" i="1"/>
  <c r="S1918" i="1"/>
  <c r="S1537" i="1"/>
  <c r="S1188" i="1"/>
  <c r="S2341" i="1"/>
  <c r="S1778" i="1"/>
  <c r="S177" i="1"/>
  <c r="S2519" i="1"/>
  <c r="S943" i="1"/>
  <c r="S87" i="1"/>
  <c r="S775" i="1"/>
  <c r="S2223" i="1"/>
  <c r="S315" i="1"/>
  <c r="S1242" i="1"/>
  <c r="S283" i="1"/>
  <c r="S2478" i="1"/>
  <c r="S1123" i="1"/>
  <c r="S2066" i="1"/>
  <c r="S2354" i="1"/>
  <c r="S1737" i="1"/>
  <c r="S2516" i="1"/>
  <c r="S2665" i="1"/>
  <c r="S172" i="1"/>
  <c r="S736" i="1"/>
  <c r="S368" i="1"/>
  <c r="S1829" i="1"/>
  <c r="S2523" i="1"/>
  <c r="S1894" i="1"/>
  <c r="S584" i="1"/>
  <c r="S1456" i="1"/>
  <c r="S2104" i="1"/>
  <c r="S1528" i="1"/>
  <c r="S496" i="1"/>
  <c r="S1101" i="1"/>
  <c r="S2548" i="1"/>
  <c r="S2052" i="1"/>
  <c r="S388" i="1"/>
  <c r="S2506" i="1"/>
  <c r="S2642" i="1"/>
  <c r="S2567" i="1"/>
  <c r="S2102" i="1"/>
  <c r="S2629" i="1"/>
  <c r="S722" i="1"/>
  <c r="S1241" i="1"/>
  <c r="S1260" i="1"/>
  <c r="S1482" i="1"/>
  <c r="S2456" i="1"/>
  <c r="S2145" i="1"/>
  <c r="S1901" i="1"/>
  <c r="S1804" i="1"/>
  <c r="S2044" i="1"/>
  <c r="S2219" i="1"/>
  <c r="S1641" i="1"/>
  <c r="S1624" i="1"/>
  <c r="S892" i="1"/>
  <c r="S2406" i="1"/>
  <c r="S1414" i="1"/>
  <c r="S1598" i="1"/>
  <c r="S1156" i="1"/>
  <c r="S2543" i="1"/>
  <c r="S455" i="1"/>
  <c r="S211" i="1"/>
  <c r="S1767" i="1"/>
  <c r="S393" i="1"/>
  <c r="S326" i="1"/>
  <c r="S2064" i="1"/>
  <c r="S814" i="1"/>
  <c r="S1358" i="1"/>
  <c r="S2612" i="1"/>
  <c r="S528" i="1"/>
  <c r="S2299" i="1"/>
  <c r="S842" i="1"/>
  <c r="S634" i="1"/>
  <c r="S318" i="1"/>
  <c r="S553" i="1"/>
  <c r="S2007" i="1"/>
  <c r="S2253" i="1"/>
  <c r="S1695" i="1"/>
  <c r="S1878" i="1"/>
  <c r="S2546" i="1"/>
  <c r="S27" i="1"/>
  <c r="S628" i="1"/>
  <c r="S674" i="1"/>
  <c r="S1552" i="1"/>
  <c r="S2092" i="1"/>
  <c r="S1747" i="1"/>
  <c r="S2126" i="1"/>
  <c r="S1896" i="1"/>
  <c r="S2656" i="1"/>
  <c r="S381" i="1"/>
  <c r="S2295" i="1"/>
  <c r="S1065" i="1"/>
  <c r="S1614" i="1"/>
  <c r="S844" i="1"/>
  <c r="S2435" i="1"/>
  <c r="S1565" i="1"/>
  <c r="S1027" i="1"/>
  <c r="S757" i="1"/>
  <c r="S968" i="1"/>
  <c r="S1095" i="1"/>
  <c r="S1646" i="1"/>
  <c r="S474" i="1"/>
  <c r="S1766" i="1"/>
  <c r="S166" i="1"/>
  <c r="S2661" i="1"/>
  <c r="S1514" i="1"/>
  <c r="S1990" i="1"/>
  <c r="S2348" i="1"/>
  <c r="S2611" i="1"/>
  <c r="S956" i="1"/>
  <c r="S886" i="1"/>
  <c r="S357" i="1"/>
  <c r="S1677" i="1"/>
  <c r="S1357" i="1"/>
  <c r="S1569" i="1"/>
  <c r="S35" i="1"/>
  <c r="S1022" i="1"/>
  <c r="S2625" i="1"/>
  <c r="S876" i="1"/>
  <c r="S511" i="1"/>
  <c r="S1385" i="1"/>
  <c r="S1407" i="1"/>
  <c r="S481" i="1"/>
  <c r="S2131" i="1"/>
  <c r="S2089" i="1"/>
  <c r="S615" i="1"/>
  <c r="S622" i="1"/>
  <c r="S503" i="1"/>
  <c r="S630" i="1"/>
  <c r="S1345" i="1"/>
  <c r="S878" i="1"/>
  <c r="S422" i="1"/>
  <c r="S1190" i="1"/>
  <c r="S1262" i="1"/>
  <c r="S940" i="1"/>
  <c r="S908" i="1"/>
  <c r="S409" i="1"/>
  <c r="S1711" i="1"/>
  <c r="S2081" i="1"/>
  <c r="S1487" i="1"/>
  <c r="S963" i="1"/>
  <c r="S398" i="1"/>
  <c r="S2292" i="1"/>
  <c r="S2647" i="1"/>
  <c r="S324" i="1"/>
  <c r="S2139" i="1"/>
  <c r="S1689" i="1"/>
  <c r="S2155" i="1"/>
  <c r="S1433" i="1"/>
  <c r="S249" i="1"/>
  <c r="S1867" i="1"/>
  <c r="S1148" i="1"/>
  <c r="S247" i="1"/>
  <c r="S1203" i="1"/>
  <c r="S339" i="1"/>
  <c r="S611" i="1"/>
  <c r="S1082" i="1"/>
  <c r="S1352" i="1"/>
  <c r="S2437" i="1"/>
  <c r="S1150" i="1"/>
  <c r="S1820" i="1"/>
  <c r="S86" i="1"/>
  <c r="S1372" i="1"/>
  <c r="S661" i="1"/>
  <c r="S1366" i="1"/>
  <c r="S55" i="1"/>
  <c r="S1814" i="1"/>
  <c r="S2544" i="1"/>
  <c r="S2076" i="1"/>
  <c r="S2057" i="1"/>
  <c r="S1561" i="1"/>
  <c r="S2397" i="1"/>
  <c r="S2575" i="1"/>
  <c r="S1763" i="1"/>
  <c r="S1599" i="1"/>
  <c r="S569" i="1"/>
  <c r="S2166" i="1"/>
  <c r="S2073" i="1"/>
  <c r="S764" i="1"/>
  <c r="S274" i="1"/>
  <c r="S1076" i="1"/>
  <c r="S1330" i="1"/>
  <c r="S2385" i="1"/>
  <c r="S2513" i="1"/>
  <c r="S2373" i="1"/>
  <c r="S746" i="1"/>
  <c r="S2576" i="1"/>
  <c r="S438" i="1"/>
  <c r="S42" i="1"/>
  <c r="S1248" i="1"/>
  <c r="S556" i="1"/>
  <c r="S2381" i="1"/>
  <c r="S29" i="1"/>
  <c r="S620" i="1"/>
  <c r="S2192" i="1"/>
  <c r="S1672" i="1"/>
  <c r="S1629" i="1"/>
  <c r="S884" i="1"/>
  <c r="S1577" i="1"/>
  <c r="S1649" i="1"/>
  <c r="S1708" i="1"/>
  <c r="S1187" i="1"/>
  <c r="S856" i="1"/>
  <c r="S1462" i="1"/>
  <c r="S2172" i="1"/>
  <c r="S2404" i="1"/>
  <c r="S2391" i="1"/>
  <c r="S2654" i="1"/>
  <c r="S2012" i="1"/>
  <c r="S1616" i="1"/>
  <c r="S79" i="1"/>
  <c r="S465" i="1"/>
  <c r="S1409" i="1"/>
  <c r="S1132" i="1"/>
  <c r="S718" i="1"/>
  <c r="S1916" i="1"/>
  <c r="S1289" i="1"/>
  <c r="S1362" i="1"/>
  <c r="S977" i="1"/>
  <c r="S574" i="1"/>
  <c r="S1258" i="1"/>
  <c r="S1823" i="1"/>
  <c r="S1126" i="1"/>
  <c r="S180" i="1"/>
  <c r="S467" i="1"/>
  <c r="S2055" i="1"/>
  <c r="S2199" i="1"/>
  <c r="S2204" i="1"/>
  <c r="S1765" i="1"/>
  <c r="S740" i="1"/>
  <c r="S2365" i="1"/>
  <c r="S2016" i="1"/>
  <c r="S870" i="1"/>
  <c r="S2403" i="1"/>
  <c r="S1684" i="1"/>
  <c r="S2557" i="1"/>
  <c r="S973" i="1"/>
  <c r="S534" i="1"/>
  <c r="S2080" i="1"/>
  <c r="S1801" i="1"/>
  <c r="S1996" i="1"/>
  <c r="S2387" i="1"/>
  <c r="S2512" i="1"/>
  <c r="S8" i="1"/>
  <c r="S2342" i="1"/>
  <c r="S262" i="1"/>
  <c r="S1091" i="1"/>
  <c r="S2144" i="1"/>
  <c r="S2620" i="1"/>
  <c r="S217" i="1"/>
  <c r="S19" i="1"/>
  <c r="S484" i="1"/>
  <c r="S2084" i="1"/>
  <c r="S798" i="1"/>
  <c r="S491" i="1"/>
  <c r="S871" i="1"/>
  <c r="S1864" i="1"/>
  <c r="S2282" i="1"/>
  <c r="S2573" i="1"/>
  <c r="S1493" i="1"/>
  <c r="S1347" i="1"/>
  <c r="S47" i="1"/>
  <c r="S817" i="1"/>
  <c r="S2140" i="1"/>
  <c r="S1326" i="1"/>
  <c r="S2467" i="1"/>
  <c r="S218" i="1"/>
  <c r="S783" i="1"/>
  <c r="S1231" i="1"/>
  <c r="S2156" i="1"/>
  <c r="S2168" i="1"/>
  <c r="S2118" i="1"/>
  <c r="S1227" i="1"/>
  <c r="S2259" i="1"/>
  <c r="S1892" i="1"/>
  <c r="S10" i="1"/>
  <c r="S2627" i="1"/>
  <c r="S1588" i="1"/>
  <c r="S1036" i="1"/>
  <c r="S587" i="1"/>
  <c r="S1378" i="1"/>
  <c r="S931" i="1"/>
  <c r="S543" i="1"/>
  <c r="S2319" i="1"/>
  <c r="S971" i="1"/>
  <c r="S1440" i="1"/>
  <c r="S447" i="1"/>
  <c r="S1741" i="1"/>
  <c r="S284" i="1"/>
  <c r="S2180" i="1"/>
  <c r="S2339" i="1"/>
  <c r="S1210" i="1"/>
  <c r="S720" i="1"/>
  <c r="S525" i="1"/>
  <c r="S854" i="1"/>
  <c r="S608" i="1"/>
  <c r="S1427" i="1"/>
  <c r="S406" i="1"/>
  <c r="S1516" i="1"/>
  <c r="S1919" i="1"/>
  <c r="S2649" i="1"/>
  <c r="S258" i="1"/>
  <c r="S162" i="1"/>
  <c r="S965" i="1"/>
  <c r="S45" i="1"/>
  <c r="S444" i="1"/>
  <c r="S361" i="1"/>
  <c r="S609" i="1"/>
  <c r="S2518" i="1"/>
  <c r="S1772" i="1"/>
  <c r="S2536" i="1"/>
  <c r="S184" i="1"/>
  <c r="S1332" i="1"/>
  <c r="S2569" i="1"/>
  <c r="S1069" i="1"/>
  <c r="S937" i="1"/>
  <c r="S67" i="1"/>
  <c r="S1067" i="1"/>
  <c r="S429" i="1"/>
  <c r="S126" i="1"/>
  <c r="S664" i="1"/>
  <c r="S1506" i="1"/>
  <c r="S859" i="1"/>
  <c r="S2177" i="1"/>
  <c r="S1988" i="1"/>
  <c r="S290" i="1"/>
  <c r="S1964" i="1"/>
  <c r="S911" i="1"/>
  <c r="S541" i="1"/>
  <c r="S1715" i="1"/>
  <c r="S508" i="1"/>
  <c r="S1680" i="1"/>
  <c r="S1718" i="1"/>
  <c r="S643" i="1"/>
  <c r="S222" i="1"/>
  <c r="S2021" i="1"/>
  <c r="S2025" i="1"/>
  <c r="S1386" i="1"/>
  <c r="S343" i="1"/>
  <c r="S1327" i="1"/>
  <c r="S2263" i="1"/>
  <c r="S472" i="1"/>
  <c r="S603" i="1"/>
  <c r="S1673" i="1"/>
  <c r="S598" i="1"/>
  <c r="S993" i="1"/>
  <c r="S120" i="1"/>
  <c r="S726" i="1"/>
  <c r="S2433" i="1"/>
  <c r="S1136" i="1"/>
  <c r="S415" i="1"/>
  <c r="S1727" i="1"/>
  <c r="S2100" i="1"/>
  <c r="S2538" i="1"/>
  <c r="S495" i="1"/>
  <c r="S1293" i="1"/>
  <c r="S1573" i="1"/>
  <c r="S52" i="1"/>
  <c r="S1217" i="1"/>
  <c r="S1755" i="1"/>
  <c r="S432" i="1"/>
  <c r="S627" i="1"/>
  <c r="S72" i="1"/>
  <c r="S95" i="1"/>
  <c r="S1464" i="1"/>
  <c r="S61" i="1"/>
  <c r="S1313" i="1"/>
  <c r="S25" i="1"/>
  <c r="S1469" i="1"/>
  <c r="S767" i="1"/>
  <c r="S747" i="1"/>
  <c r="S1817" i="1"/>
  <c r="S659" i="1"/>
  <c r="S187" i="1"/>
  <c r="S480" i="1"/>
  <c r="S1073" i="1"/>
  <c r="S2029" i="1"/>
  <c r="S2015" i="1"/>
  <c r="S1572" i="1"/>
  <c r="S1503" i="1"/>
  <c r="S2501" i="1"/>
  <c r="S1844" i="1"/>
  <c r="S761" i="1"/>
  <c r="S1866" i="1"/>
  <c r="S195" i="1"/>
  <c r="S762" i="1"/>
  <c r="S1723" i="1"/>
  <c r="S2138" i="1"/>
  <c r="S1556" i="1"/>
  <c r="S384" i="1"/>
  <c r="S345" i="1"/>
  <c r="S1339" i="1"/>
  <c r="S2346" i="1"/>
  <c r="S1181" i="1"/>
  <c r="S138" i="1"/>
  <c r="S412" i="1"/>
  <c r="S960" i="1"/>
  <c r="S1585" i="1"/>
  <c r="S2210" i="1"/>
  <c r="S485" i="1"/>
  <c r="S1292" i="1"/>
  <c r="S1560" i="1"/>
  <c r="S1118" i="1"/>
  <c r="S1520" i="1"/>
  <c r="S437" i="1"/>
  <c r="S1809" i="1"/>
  <c r="S416" i="1"/>
  <c r="S2220" i="1"/>
  <c r="S2205" i="1"/>
  <c r="S1692" i="1"/>
  <c r="S351" i="1"/>
  <c r="S1369" i="1"/>
  <c r="S2121" i="1"/>
  <c r="S2494" i="1"/>
  <c r="S1788" i="1"/>
  <c r="S2427" i="1"/>
  <c r="S2444" i="1"/>
  <c r="S2579" i="1"/>
  <c r="S1899" i="1"/>
  <c r="S2503" i="1"/>
  <c r="S264" i="1"/>
  <c r="S1948" i="1"/>
  <c r="S278" i="1"/>
  <c r="S2491" i="1"/>
  <c r="S2301" i="1"/>
  <c r="S2291" i="1"/>
  <c r="S219" i="1"/>
  <c r="S1732" i="1"/>
  <c r="S2260" i="1"/>
  <c r="S2320" i="1"/>
  <c r="S2283" i="1"/>
  <c r="S2148" i="1"/>
  <c r="S478" i="1"/>
  <c r="S106" i="1"/>
  <c r="S1913" i="1"/>
  <c r="S2390" i="1"/>
  <c r="S719" i="1"/>
  <c r="S374" i="1"/>
  <c r="S1532" i="1"/>
  <c r="S1687" i="1"/>
  <c r="S666" i="1"/>
  <c r="S962" i="1"/>
  <c r="S600" i="1"/>
  <c r="S85" i="1"/>
  <c r="S401" i="1"/>
  <c r="S185" i="1"/>
  <c r="S1298" i="1"/>
  <c r="S624" i="1"/>
  <c r="S2498" i="1"/>
  <c r="S1266" i="1"/>
  <c r="S1388" i="1"/>
  <c r="S1733" i="1"/>
  <c r="S743" i="1"/>
  <c r="S145" i="1"/>
  <c r="S1960" i="1"/>
  <c r="S1321" i="1"/>
  <c r="S1650" i="1"/>
  <c r="S2278" i="1"/>
  <c r="S933" i="1"/>
  <c r="S254" i="1"/>
  <c r="S1769" i="1"/>
  <c r="S784" i="1"/>
  <c r="S2363" i="1"/>
  <c r="S160" i="1"/>
  <c r="S1226" i="1"/>
  <c r="S1902" i="1"/>
  <c r="S1335" i="1"/>
  <c r="S1696" i="1"/>
  <c r="S2541" i="1"/>
  <c r="S23" i="1"/>
  <c r="S1090" i="1"/>
  <c r="S2329" i="1"/>
  <c r="S1542" i="1"/>
  <c r="S1576" i="1"/>
  <c r="S1936" i="1"/>
  <c r="S565" i="1"/>
  <c r="S861" i="1"/>
  <c r="S948" i="1"/>
  <c r="S2065" i="1"/>
  <c r="S2046" i="1"/>
  <c r="S1702" i="1"/>
  <c r="S457" i="1"/>
  <c r="S942" i="1"/>
  <c r="S838" i="1"/>
  <c r="S140" i="1"/>
  <c r="S1971" i="1"/>
  <c r="S1052" i="1"/>
  <c r="S2640" i="1"/>
  <c r="S1207" i="1"/>
  <c r="S1484" i="1"/>
  <c r="S2051" i="1"/>
  <c r="S1745" i="1"/>
  <c r="S1033" i="1"/>
  <c r="S2101" i="1"/>
  <c r="S900" i="1"/>
  <c r="S430" i="1"/>
  <c r="S548" i="1"/>
  <c r="S2035" i="1"/>
  <c r="S1911" i="1"/>
  <c r="S621" i="1"/>
  <c r="S2452" i="1"/>
  <c r="S521" i="1"/>
  <c r="S2094" i="1"/>
  <c r="S2182" i="1"/>
  <c r="S2434" i="1"/>
  <c r="S59" i="1"/>
  <c r="S342" i="1"/>
  <c r="S716" i="1"/>
  <c r="S524" i="1"/>
  <c r="S707" i="1"/>
  <c r="S835" i="1"/>
  <c r="S202" i="1"/>
  <c r="S1934" i="1"/>
  <c r="S1074" i="1"/>
  <c r="S236" i="1"/>
  <c r="S330" i="1"/>
  <c r="S2030" i="1"/>
  <c r="S241" i="1"/>
  <c r="S2489" i="1"/>
  <c r="S311" i="1"/>
  <c r="S735" i="1"/>
  <c r="S1104" i="1"/>
  <c r="S123" i="1"/>
  <c r="S263" i="1"/>
  <c r="S2119" i="1"/>
  <c r="S1225" i="1"/>
  <c r="S2522" i="1"/>
  <c r="S2189" i="1"/>
  <c r="S2624" i="1"/>
  <c r="S2628" i="1"/>
  <c r="S193" i="1"/>
  <c r="S863" i="1"/>
  <c r="S1238" i="1"/>
  <c r="S423" i="1"/>
  <c r="S895" i="1"/>
  <c r="S1978" i="1"/>
  <c r="S1373" i="1"/>
  <c r="S642" i="1"/>
  <c r="S1038" i="1"/>
  <c r="S2042" i="1"/>
  <c r="S997" i="1"/>
  <c r="S1647" i="1"/>
  <c r="S1869" i="1"/>
  <c r="S2521" i="1"/>
  <c r="S1478" i="1"/>
  <c r="S1779" i="1"/>
  <c r="S426" i="1"/>
  <c r="S168" i="1"/>
  <c r="S843" i="1"/>
  <c r="S70" i="1"/>
  <c r="S157" i="1"/>
  <c r="S986" i="1"/>
  <c r="S1676" i="1"/>
  <c r="S387" i="1"/>
  <c r="S1411" i="1"/>
  <c r="S1301" i="1"/>
  <c r="S1143" i="1"/>
  <c r="S1383" i="1"/>
  <c r="S2357" i="1"/>
  <c r="S269" i="1"/>
  <c r="S779" i="1"/>
  <c r="S1540" i="1"/>
  <c r="S1500" i="1"/>
  <c r="S1030" i="1"/>
  <c r="S1113" i="1"/>
  <c r="S1638" i="1"/>
  <c r="S2461" i="1"/>
  <c r="S363" i="1"/>
  <c r="S201" i="1"/>
  <c r="S2013" i="1"/>
  <c r="S2476" i="1"/>
  <c r="S240" i="1"/>
  <c r="S1712" i="1"/>
  <c r="S1606" i="1"/>
  <c r="S34" i="1"/>
  <c r="S708" i="1"/>
  <c r="S504" i="1"/>
  <c r="S1331" i="1"/>
  <c r="S501" i="1"/>
  <c r="S2334" i="1"/>
  <c r="S303" i="1"/>
  <c r="S2158" i="1"/>
  <c r="S1413" i="1"/>
  <c r="S1562" i="1"/>
  <c r="S239" i="1"/>
  <c r="S277" i="1"/>
  <c r="S2372" i="1"/>
  <c r="S1344" i="1"/>
  <c r="S1833" i="1"/>
  <c r="S1947" i="1"/>
  <c r="S2185" i="1"/>
  <c r="S1794" i="1"/>
  <c r="S1929" i="1"/>
  <c r="S1654" i="1"/>
  <c r="S81" i="1"/>
  <c r="S830" i="1"/>
  <c r="S394" i="1"/>
  <c r="S1881" i="1"/>
  <c r="S1776" i="1"/>
  <c r="S586" i="1"/>
  <c r="S2343" i="1"/>
  <c r="S1097" i="1"/>
  <c r="S2050" i="1"/>
  <c r="S2535" i="1"/>
  <c r="S1558" i="1"/>
  <c r="S1408" i="1"/>
  <c r="S2106" i="1"/>
  <c r="S2500" i="1"/>
  <c r="S1633" i="1"/>
  <c r="S302" i="1"/>
  <c r="S119" i="1"/>
  <c r="S399" i="1"/>
  <c r="S983" i="1"/>
  <c r="S905" i="1"/>
  <c r="S475" i="1"/>
  <c r="S613" i="1"/>
  <c r="S1952" i="1"/>
  <c r="S919" i="1"/>
  <c r="S1910" i="1"/>
  <c r="S631" i="1"/>
  <c r="S2208" i="1"/>
  <c r="S1773" i="1"/>
  <c r="S1287" i="1"/>
  <c r="S2424" i="1"/>
  <c r="S2440" i="1"/>
  <c r="S348" i="1"/>
  <c r="S1434" i="1"/>
  <c r="S1940" i="1"/>
  <c r="S84" i="1"/>
  <c r="S946" i="1"/>
  <c r="S320" i="1"/>
  <c r="S340" i="1"/>
  <c r="S741" i="1"/>
  <c r="S1269" i="1"/>
  <c r="S20" i="1"/>
  <c r="S637" i="1"/>
  <c r="S737" i="1"/>
  <c r="S721" i="1"/>
  <c r="S614" i="1"/>
  <c r="S225" i="1"/>
  <c r="S268" i="1"/>
  <c r="S2176" i="1"/>
  <c r="S1342" i="1"/>
  <c r="S694" i="1"/>
  <c r="S233" i="1"/>
  <c r="S1029" i="1"/>
  <c r="S891" i="1"/>
  <c r="S297" i="1"/>
  <c r="S1105" i="1"/>
  <c r="S2495" i="1"/>
  <c r="S999" i="1"/>
  <c r="S1810" i="1"/>
  <c r="S335" i="1"/>
  <c r="S654" i="1"/>
  <c r="S801" i="1"/>
  <c r="S656" i="1"/>
  <c r="S385" i="1"/>
  <c r="S581" i="1"/>
  <c r="S1028" i="1"/>
  <c r="S1423" i="1"/>
  <c r="S1160" i="1"/>
  <c r="S378" i="1"/>
  <c r="S599" i="1"/>
  <c r="S715" i="1"/>
  <c r="S700" i="1"/>
  <c r="S561" i="1"/>
  <c r="S24" i="1"/>
  <c r="S1384" i="1"/>
  <c r="S1545" i="1"/>
  <c r="S159" i="1"/>
  <c r="S493" i="1"/>
  <c r="S890" i="1"/>
  <c r="S256" i="1"/>
  <c r="S1206" i="1"/>
  <c r="S101" i="1"/>
  <c r="S742" i="1"/>
  <c r="S479" i="1"/>
  <c r="S873" i="1"/>
  <c r="S536" i="1"/>
  <c r="S1161" i="1"/>
  <c r="S1751" i="1"/>
  <c r="S1874" i="1"/>
  <c r="S1400" i="1"/>
  <c r="S1096" i="1"/>
  <c r="S379" i="1"/>
  <c r="S2191" i="1"/>
  <c r="S923" i="1"/>
  <c r="S94" i="1"/>
  <c r="S499" i="1"/>
  <c r="S1475" i="1"/>
  <c r="S855" i="1"/>
  <c r="S68" i="1"/>
  <c r="S896" i="1"/>
  <c r="S1828" i="1"/>
  <c r="S2130" i="1"/>
  <c r="S807" i="1"/>
  <c r="S1731" i="1"/>
  <c r="S982" i="1"/>
  <c r="S252" i="1"/>
  <c r="S1458" i="1"/>
  <c r="S13" i="1"/>
  <c r="S476" i="1"/>
  <c r="S987" i="1"/>
  <c r="S158" i="1"/>
  <c r="S593" i="1"/>
  <c r="S152" i="1"/>
  <c r="S724" i="1"/>
  <c r="S108" i="1"/>
  <c r="S1319" i="1"/>
  <c r="S1103" i="1"/>
  <c r="S2233" i="1"/>
  <c r="S732" i="1"/>
  <c r="S932" i="1"/>
  <c r="S596" i="1"/>
  <c r="S510" i="1"/>
  <c r="S337" i="1"/>
  <c r="S589" i="1"/>
  <c r="S466" i="1"/>
  <c r="S1163" i="1"/>
  <c r="S881" i="1"/>
  <c r="S617" i="1"/>
  <c r="S2398" i="1"/>
  <c r="S594" i="1"/>
  <c r="S460" i="1"/>
  <c r="S1235" i="1"/>
  <c r="S1280" i="1"/>
  <c r="S1976" i="1"/>
  <c r="S462" i="1"/>
  <c r="S789" i="1"/>
  <c r="S893" i="1"/>
  <c r="S974" i="1"/>
  <c r="S2045" i="1"/>
  <c r="S709" i="1"/>
  <c r="S663" i="1"/>
  <c r="S46" i="1"/>
  <c r="S1688" i="1"/>
  <c r="S207" i="1"/>
  <c r="S1459" i="1"/>
  <c r="S730" i="1"/>
  <c r="S954" i="1"/>
  <c r="S1375" i="1"/>
  <c r="S635" i="1"/>
  <c r="S882" i="1"/>
  <c r="S1080" i="1"/>
  <c r="S601" i="1"/>
  <c r="S2520" i="1"/>
  <c r="S167" i="1"/>
  <c r="S414" i="1"/>
  <c r="S435" i="1"/>
  <c r="S2173" i="1"/>
  <c r="S200" i="1"/>
  <c r="S585" i="1"/>
  <c r="S1211" i="1"/>
  <c r="S1999" i="1"/>
  <c r="S590" i="1"/>
  <c r="S588" i="1"/>
  <c r="S424" i="1"/>
  <c r="S916" i="1"/>
  <c r="S655" i="1"/>
  <c r="S1842" i="1"/>
  <c r="S1863" i="1"/>
  <c r="S532" i="1"/>
  <c r="S115" i="1"/>
  <c r="S419" i="1"/>
  <c r="S2230" i="1"/>
  <c r="S1139" i="1"/>
  <c r="S845" i="1"/>
  <c r="S2175" i="1"/>
  <c r="S774" i="1"/>
  <c r="S1002" i="1"/>
  <c r="S955" i="1"/>
  <c r="S498" i="1"/>
  <c r="S2311" i="1"/>
  <c r="S727" i="1"/>
  <c r="S1349" i="1"/>
  <c r="S327" i="1"/>
  <c r="S291" i="1"/>
  <c r="S606" i="1"/>
  <c r="S679" i="1"/>
  <c r="S1064" i="1"/>
  <c r="S251" i="1"/>
  <c r="S163" i="1"/>
  <c r="S989" i="1"/>
  <c r="S550" i="1"/>
  <c r="S325" i="1"/>
  <c r="S1508" i="1"/>
  <c r="S1550" i="1"/>
  <c r="S1557" i="1"/>
  <c r="S21" i="1"/>
  <c r="S2558" i="1"/>
  <c r="S1438" i="1"/>
  <c r="S389" i="1"/>
  <c r="S777" i="1"/>
  <c r="S26" i="1"/>
  <c r="S89" i="1"/>
  <c r="S112" i="1"/>
  <c r="S1071" i="1"/>
  <c r="S1286" i="1"/>
  <c r="S1371" i="1"/>
  <c r="S567" i="1"/>
  <c r="S792" i="1"/>
  <c r="S662" i="1"/>
  <c r="S728" i="1"/>
  <c r="S714" i="1"/>
  <c r="S1130" i="1"/>
  <c r="S802" i="1"/>
  <c r="S985" i="1"/>
  <c r="S1009" i="1"/>
  <c r="S671" i="1"/>
  <c r="S981" i="1"/>
  <c r="S949" i="1"/>
  <c r="S815" i="1"/>
  <c r="S570" i="1"/>
  <c r="S1336" i="1"/>
  <c r="S1176" i="1"/>
  <c r="S2653" i="1"/>
  <c r="S1059" i="1"/>
  <c r="S403" i="1"/>
  <c r="S383" i="1"/>
  <c r="S1275" i="1"/>
  <c r="S2327" i="1"/>
  <c r="S63" i="1"/>
  <c r="S1977" i="1"/>
  <c r="S1932" i="1"/>
  <c r="S738" i="1"/>
  <c r="S2496" i="1"/>
  <c r="S1707" i="1"/>
  <c r="S573" i="1"/>
  <c r="S1015" i="1"/>
  <c r="S1786" i="1"/>
  <c r="S2659" i="1"/>
  <c r="S1333" i="1"/>
  <c r="S2167" i="1"/>
  <c r="S1470" i="1"/>
  <c r="S2550" i="1"/>
  <c r="S1789" i="1"/>
  <c r="S110" i="1"/>
  <c r="S2255" i="1"/>
  <c r="S1756" i="1"/>
  <c r="S2589" i="1"/>
  <c r="S2091" i="1"/>
  <c r="S2276" i="1"/>
  <c r="S701" i="1"/>
  <c r="S37" i="1"/>
  <c r="S1618" i="1"/>
  <c r="S2196" i="1"/>
  <c r="S2308" i="1"/>
  <c r="S566" i="1"/>
  <c r="S2510" i="1"/>
  <c r="S489" i="1"/>
  <c r="S502" i="1"/>
  <c r="S1681" i="1"/>
  <c r="S1406" i="1"/>
  <c r="S433" i="1"/>
  <c r="S1643" i="1"/>
  <c r="S781" i="1"/>
  <c r="S766" i="1"/>
  <c r="S507" i="1"/>
  <c r="S810" i="1"/>
  <c r="S2206" i="1"/>
  <c r="S2053" i="1"/>
  <c r="S2002" i="1"/>
  <c r="S2345" i="1"/>
  <c r="S2578" i="1"/>
  <c r="S1771" i="1"/>
  <c r="S2486" i="1"/>
  <c r="S2193" i="1"/>
  <c r="S1653" i="1"/>
  <c r="S56" i="1"/>
  <c r="S1622" i="1"/>
  <c r="S400" i="1"/>
  <c r="S1089" i="1"/>
  <c r="S349" i="1"/>
  <c r="S1570" i="1"/>
  <c r="S1404" i="1"/>
  <c r="S2405" i="1"/>
  <c r="S2309" i="1"/>
  <c r="S1559" i="1"/>
  <c r="S1078" i="1"/>
  <c r="S1425" i="1"/>
  <c r="S2368" i="1"/>
  <c r="S2270" i="1"/>
  <c r="S2285" i="1"/>
  <c r="S2289" i="1"/>
  <c r="S250" i="1"/>
  <c r="S463" i="1"/>
  <c r="S518" i="1"/>
  <c r="S623" i="1"/>
  <c r="S639" i="1"/>
  <c r="S2420" i="1"/>
  <c r="S2481" i="1"/>
  <c r="S1232" i="1"/>
  <c r="S2361" i="1"/>
  <c r="S226" i="1"/>
  <c r="S2188" i="1"/>
  <c r="S1486" i="1"/>
  <c r="S1635" i="1"/>
  <c r="S2601" i="1"/>
  <c r="S2088" i="1"/>
  <c r="S1308" i="1"/>
  <c r="S1182" i="1"/>
  <c r="S1852" i="1"/>
  <c r="S1793" i="1"/>
  <c r="S575" i="1"/>
  <c r="S1662" i="1"/>
  <c r="S1398" i="1"/>
  <c r="S362" i="1"/>
  <c r="S2534" i="1"/>
  <c r="S372" i="1"/>
  <c r="S1984" i="1"/>
  <c r="S1175" i="1"/>
  <c r="S2490" i="1"/>
  <c r="S2257" i="1"/>
  <c r="S2041" i="1"/>
  <c r="S2240" i="1"/>
  <c r="S2112" i="1"/>
  <c r="S1492" i="1"/>
  <c r="S2395" i="1"/>
  <c r="S2241" i="1"/>
  <c r="S889" i="1"/>
  <c r="S544" i="1"/>
  <c r="S1818" i="1"/>
  <c r="S1297" i="1"/>
  <c r="S1795" i="1"/>
  <c r="S1822" i="1"/>
  <c r="S769" i="1"/>
  <c r="S917" i="1"/>
  <c r="S272" i="1"/>
  <c r="S365" i="1"/>
  <c r="S1581" i="1"/>
  <c r="S1987" i="1"/>
  <c r="S2125" i="1"/>
  <c r="S2396" i="1"/>
  <c r="S1850" i="1"/>
  <c r="S255" i="1"/>
  <c r="S1290" i="1"/>
  <c r="S1454" i="1"/>
  <c r="S1734" i="1"/>
  <c r="S1499" i="1"/>
  <c r="S552" i="1"/>
  <c r="S1159" i="1"/>
  <c r="S2160" i="1"/>
  <c r="S2450" i="1"/>
  <c r="S441" i="1"/>
  <c r="S386" i="1"/>
  <c r="S681" i="1"/>
  <c r="S1541" i="1"/>
  <c r="S2071" i="1"/>
  <c r="S1062" i="1"/>
  <c r="S1031" i="1"/>
  <c r="S1356" i="1"/>
  <c r="S1925" i="1"/>
  <c r="S2408" i="1"/>
  <c r="S1694" i="1"/>
  <c r="S2326" i="1"/>
  <c r="S1631" i="1"/>
  <c r="S1488" i="1"/>
  <c r="S947" i="1"/>
  <c r="S2117" i="1"/>
  <c r="S1035" i="1"/>
  <c r="S2477" i="1"/>
  <c r="S2360" i="1"/>
  <c r="S1903" i="1"/>
  <c r="S2137" i="1"/>
  <c r="S2197" i="1"/>
  <c r="S2324" i="1"/>
  <c r="S1625" i="1"/>
  <c r="S355" i="1"/>
  <c r="S1780" i="1"/>
  <c r="S804" i="1"/>
  <c r="S261" i="1"/>
  <c r="S1376" i="1"/>
  <c r="S1546" i="1"/>
  <c r="S1807" i="1"/>
  <c r="S178" i="1"/>
  <c r="S1655" i="1"/>
  <c r="S341" i="1"/>
  <c r="S1305" i="1"/>
  <c r="S1267" i="1"/>
  <c r="S1812" i="1"/>
  <c r="S1555" i="1"/>
  <c r="S2038" i="1"/>
  <c r="S2129" i="1"/>
  <c r="S1367" i="1"/>
  <c r="S2384" i="1"/>
  <c r="S1202" i="1"/>
  <c r="S748" i="1"/>
  <c r="S104" i="1"/>
  <c r="S2430" i="1"/>
  <c r="S1380" i="1"/>
  <c r="S408" i="1"/>
  <c r="S243" i="1"/>
  <c r="S906" i="1"/>
  <c r="S2216" i="1"/>
  <c r="S2017" i="1"/>
  <c r="S2217" i="1"/>
  <c r="S2003" i="1"/>
  <c r="S1257" i="1"/>
  <c r="S2143" i="1"/>
  <c r="S1979" i="1"/>
  <c r="S1405" i="1"/>
  <c r="S1608" i="1"/>
  <c r="S1644" i="1"/>
  <c r="S1146" i="1"/>
  <c r="S1746" i="1"/>
  <c r="S1685" i="1"/>
  <c r="S2616" i="1"/>
  <c r="S2250" i="1"/>
  <c r="S189" i="1"/>
  <c r="S1713" i="1"/>
  <c r="S1114" i="1"/>
  <c r="S1323" i="1"/>
  <c r="S2446" i="1"/>
  <c r="S2287" i="1"/>
  <c r="S2059" i="1"/>
  <c r="S1917" i="1"/>
  <c r="S1337" i="1"/>
  <c r="S1891" i="1"/>
  <c r="S1709" i="1"/>
  <c r="S137" i="1"/>
  <c r="S487" i="1"/>
  <c r="S2664" i="1"/>
  <c r="S787" i="1"/>
  <c r="S1594" i="1"/>
  <c r="S169" i="1"/>
  <c r="S1253" i="1"/>
  <c r="S1627" i="1"/>
  <c r="S310" i="1"/>
  <c r="S1390" i="1"/>
  <c r="S702" i="1"/>
  <c r="S2472" i="1"/>
  <c r="S1316" i="1"/>
  <c r="S1328" i="1"/>
  <c r="S1446" i="1"/>
  <c r="S1831" i="1"/>
  <c r="S2641" i="1"/>
  <c r="S1529" i="1"/>
  <c r="S976" i="1"/>
  <c r="S286" i="1"/>
  <c r="S2314" i="1"/>
  <c r="S1497" i="1"/>
  <c r="S967" i="1"/>
  <c r="S790" i="1"/>
  <c r="S1046" i="1"/>
  <c r="S2358" i="1"/>
  <c r="S683" i="1"/>
  <c r="S1839" i="1"/>
  <c r="S1296" i="1"/>
  <c r="S1774" i="1"/>
  <c r="S2632" i="1"/>
  <c r="S1628" i="1"/>
  <c r="S1860" i="1"/>
  <c r="S1854" i="1"/>
  <c r="S2565" i="1"/>
  <c r="S2075" i="1"/>
  <c r="S676" i="1"/>
  <c r="S205" i="1"/>
  <c r="S1481" i="1"/>
  <c r="S1735" i="1"/>
  <c r="S2070" i="1"/>
  <c r="S2214" i="1"/>
  <c r="S2153" i="1"/>
  <c r="S901" i="1"/>
  <c r="S704" i="1"/>
  <c r="S1921" i="1"/>
  <c r="S2570" i="1"/>
  <c r="S370" i="1"/>
  <c r="S1837" i="1"/>
  <c r="S780" i="1"/>
  <c r="S1967" i="1"/>
  <c r="S2623" i="1"/>
  <c r="S1914" i="1"/>
  <c r="S1836" i="1"/>
  <c r="S1196" i="1"/>
  <c r="S952" i="1"/>
  <c r="S2564" i="1"/>
  <c r="S2663" i="1"/>
  <c r="S2159" i="1"/>
  <c r="S2431" i="1"/>
  <c r="S127" i="1"/>
  <c r="S1725" i="1"/>
  <c r="S670" i="1"/>
  <c r="S667" i="1"/>
  <c r="S1272" i="1"/>
  <c r="S1309" i="1"/>
  <c r="S1243" i="1"/>
  <c r="S1040" i="1"/>
  <c r="S418" i="1"/>
  <c r="S1600" i="1"/>
  <c r="S135" i="1"/>
  <c r="S803" i="1"/>
  <c r="S2039" i="1"/>
  <c r="S1019" i="1"/>
  <c r="S206" i="1"/>
  <c r="S1890" i="1"/>
  <c r="S2432" i="1"/>
  <c r="S421" i="1"/>
  <c r="S142" i="1"/>
  <c r="S710" i="1"/>
  <c r="S78" i="1"/>
  <c r="S2411" i="1"/>
  <c r="S2136" i="1"/>
  <c r="S313" i="1"/>
  <c r="S164" i="1"/>
  <c r="S1247" i="1"/>
  <c r="S595" i="1"/>
  <c r="S16" i="1"/>
  <c r="S356" i="1"/>
  <c r="S1055" i="1"/>
  <c r="S1324" i="1"/>
  <c r="S1094" i="1"/>
  <c r="S2060" i="1"/>
  <c r="S1410" i="1"/>
  <c r="S1740" i="1"/>
  <c r="S1782" i="1"/>
  <c r="S2336" i="1"/>
  <c r="S1220" i="1"/>
  <c r="S2122" i="1"/>
  <c r="S83" i="1"/>
  <c r="S1885" i="1"/>
  <c r="S425" i="1"/>
  <c r="S1199" i="1"/>
  <c r="S2553" i="1"/>
  <c r="S1905" i="1"/>
  <c r="S2532" i="1"/>
  <c r="S2402" i="1"/>
  <c r="S2556" i="1"/>
  <c r="S2428" i="1"/>
  <c r="S1218" i="1"/>
  <c r="S531" i="1"/>
  <c r="S304" i="1"/>
  <c r="S114" i="1"/>
  <c r="S90" i="1"/>
  <c r="S1307" i="1"/>
  <c r="S1279" i="1"/>
  <c r="S1670" i="1"/>
  <c r="S1124" i="1"/>
  <c r="S300" i="1"/>
  <c r="S818" i="1"/>
  <c r="S194" i="1"/>
  <c r="S1507" i="1"/>
  <c r="S477" i="1"/>
  <c r="S1873" i="1"/>
  <c r="S2226" i="1"/>
  <c r="S1962" i="1"/>
  <c r="S1051" i="1"/>
  <c r="S2222" i="1"/>
  <c r="S2275" i="1"/>
  <c r="S1449" i="1"/>
  <c r="S2133" i="1"/>
  <c r="S220" i="1"/>
  <c r="S2393" i="1"/>
  <c r="S1394" i="1"/>
  <c r="S1295" i="1"/>
  <c r="S1271" i="1"/>
  <c r="S712" i="1"/>
  <c r="S458" i="1"/>
  <c r="S1510" i="1"/>
  <c r="S1391" i="1"/>
  <c r="S2337" i="1"/>
  <c r="S1935" i="1"/>
  <c r="S1168" i="1"/>
  <c r="S427" i="1"/>
  <c r="S2380" i="1"/>
  <c r="S2417" i="1"/>
  <c r="S1942" i="1"/>
  <c r="S2399" i="1"/>
  <c r="S1214" i="1"/>
  <c r="S1674" i="1"/>
  <c r="S65" i="1"/>
  <c r="S753" i="1"/>
  <c r="S18" i="1"/>
  <c r="S1315" i="1"/>
  <c r="S1597" i="1"/>
  <c r="S583" i="1"/>
  <c r="S174" i="1"/>
  <c r="S1762" i="1"/>
  <c r="S539" i="1"/>
  <c r="S1255" i="1"/>
  <c r="S1754" i="1"/>
  <c r="S2239" i="1"/>
  <c r="S1851" i="1"/>
  <c r="S1904" i="1"/>
  <c r="S2394" i="1"/>
  <c r="S1995" i="1"/>
  <c r="S1088" i="1"/>
  <c r="S1705" i="1"/>
  <c r="S2362" i="1"/>
  <c r="S1931" i="1"/>
  <c r="S1399" i="1"/>
  <c r="S2581" i="1"/>
  <c r="S2213" i="1"/>
  <c r="S2590" i="1"/>
  <c r="S2033" i="1"/>
  <c r="S1924" i="1"/>
  <c r="S1792" i="1"/>
  <c r="S410" i="1"/>
  <c r="S902" i="1"/>
  <c r="S2004" i="1"/>
  <c r="S2633" i="1"/>
  <c r="S1008" i="1"/>
  <c r="S2418" i="1"/>
  <c r="S2594" i="1"/>
  <c r="S2203" i="1"/>
  <c r="S2568" i="1"/>
  <c r="S2246" i="1"/>
  <c r="S2658" i="1"/>
  <c r="S770" i="1"/>
  <c r="S625" i="1"/>
  <c r="S1177" i="1"/>
  <c r="S1690" i="1"/>
  <c r="S49" i="1"/>
  <c r="S653" i="1"/>
  <c r="S1590" i="1"/>
  <c r="S105" i="1"/>
  <c r="S1452" i="1"/>
  <c r="S729" i="1"/>
  <c r="S273" i="1"/>
  <c r="S980" i="1"/>
  <c r="S1584" i="1"/>
  <c r="S134" i="1"/>
  <c r="S1004" i="1"/>
  <c r="S11" i="1"/>
  <c r="S293" i="1"/>
  <c r="S660" i="1"/>
  <c r="S2054" i="1"/>
  <c r="S136" i="1"/>
  <c r="S1753" i="1"/>
  <c r="S2294" i="1"/>
  <c r="S1066" i="1"/>
  <c r="S396" i="1"/>
  <c r="S1865" i="1"/>
  <c r="S1320" i="1"/>
  <c r="S1675" i="1"/>
  <c r="S2234" i="1"/>
  <c r="S1871" i="1"/>
  <c r="S175" i="1"/>
  <c r="S1479" i="1"/>
  <c r="S1533" i="1"/>
  <c r="S1428" i="1"/>
  <c r="S1186" i="1"/>
  <c r="S1443" i="1"/>
  <c r="S1480" i="1"/>
  <c r="S1888" i="1"/>
  <c r="S2267" i="1"/>
  <c r="S1483" i="1"/>
  <c r="S1155" i="1"/>
  <c r="S1531" i="1"/>
  <c r="S2163" i="1"/>
  <c r="S1939" i="1"/>
  <c r="S2321" i="1"/>
  <c r="S2470" i="1"/>
  <c r="S2483" i="1"/>
  <c r="S2355" i="1"/>
  <c r="S328" i="1"/>
  <c r="S848" i="1"/>
  <c r="S1551" i="1"/>
  <c r="S841" i="1"/>
  <c r="S305" i="1"/>
  <c r="S54" i="1"/>
  <c r="S244" i="1"/>
  <c r="S2401" i="1"/>
  <c r="S776" i="1"/>
  <c r="S1602" i="1"/>
  <c r="S1020" i="1"/>
  <c r="S1706" i="1"/>
  <c r="S2643" i="1"/>
  <c r="S1198" i="1"/>
  <c r="S490" i="1"/>
  <c r="S1730" i="1"/>
  <c r="S2475" i="1"/>
  <c r="S2201" i="1"/>
  <c r="S1933" i="1"/>
  <c r="S2547" i="1"/>
  <c r="S96" i="1"/>
  <c r="S1209" i="1"/>
  <c r="S2626" i="1"/>
  <c r="S1781" i="1"/>
  <c r="S395" i="1"/>
  <c r="S117" i="1"/>
  <c r="S2614" i="1"/>
  <c r="S2508" i="1"/>
  <c r="S957" i="1"/>
  <c r="S2482" i="1"/>
  <c r="S2416" i="1"/>
  <c r="S822" i="1"/>
  <c r="S2085" i="1"/>
  <c r="S216" i="1"/>
  <c r="S53" i="1"/>
  <c r="S554" i="1"/>
  <c r="S1591" i="1"/>
  <c r="S404" i="1"/>
  <c r="S1044" i="1"/>
  <c r="S124" i="1"/>
  <c r="S1664" i="1"/>
  <c r="S1379" i="1"/>
  <c r="S794" i="1"/>
  <c r="S991" i="1"/>
  <c r="S448" i="1"/>
  <c r="S1419" i="1"/>
  <c r="S1700" i="1"/>
  <c r="S2352" i="1"/>
  <c r="S1153" i="1"/>
  <c r="S1682" i="1"/>
  <c r="S860" i="1"/>
  <c r="S2351" i="1"/>
  <c r="S2388" i="1"/>
  <c r="S2256" i="1"/>
  <c r="S2338" i="1"/>
  <c r="S2441" i="1"/>
  <c r="S2487" i="1"/>
  <c r="S796" i="1"/>
  <c r="S1234" i="1"/>
  <c r="S2639" i="1"/>
  <c r="S237" i="1"/>
  <c r="S921" i="1"/>
  <c r="S1288" i="1"/>
  <c r="S1909" i="1"/>
  <c r="S858" i="1"/>
  <c r="S1907" i="1"/>
  <c r="S1251" i="1"/>
  <c r="S1980" i="1"/>
  <c r="S2468" i="1"/>
  <c r="S1259" i="1"/>
  <c r="S1959" i="1"/>
  <c r="S2195" i="1"/>
  <c r="S2426" i="1"/>
  <c r="S1304" i="1"/>
  <c r="S2281" i="1"/>
  <c r="S540" i="1"/>
  <c r="S2323" i="1"/>
  <c r="S2571" i="1"/>
  <c r="S2036" i="1"/>
  <c r="S1847" i="1"/>
  <c r="S1958" i="1"/>
  <c r="S376" i="1"/>
  <c r="S1465" i="1"/>
  <c r="S1016" i="1"/>
  <c r="S44" i="1"/>
  <c r="S130" i="1"/>
  <c r="S1661" i="1"/>
  <c r="S234" i="1"/>
  <c r="S391" i="1"/>
  <c r="S647" i="1"/>
  <c r="S1728" i="1"/>
  <c r="S1012" i="1"/>
  <c r="S1819" i="1"/>
  <c r="S50" i="1"/>
  <c r="S434" i="1"/>
  <c r="S2264" i="1"/>
  <c r="S1204" i="1"/>
  <c r="S397" i="1"/>
  <c r="S2096" i="1"/>
  <c r="S148" i="1"/>
  <c r="S1906" i="1"/>
  <c r="S1457" i="1"/>
  <c r="S1135" i="1"/>
  <c r="S213" i="1"/>
  <c r="S1974" i="1"/>
  <c r="S2008" i="1"/>
  <c r="S500" i="1"/>
  <c r="S2149" i="1"/>
  <c r="S2115" i="1"/>
  <c r="S2082" i="1"/>
  <c r="S2526" i="1"/>
  <c r="S691" i="1"/>
  <c r="S2485" i="1"/>
  <c r="S60" i="1"/>
  <c r="S509" i="1"/>
  <c r="S1237" i="1"/>
  <c r="S1284" i="1"/>
  <c r="S2604" i="1"/>
  <c r="S440" i="1"/>
  <c r="S231" i="1"/>
  <c r="S1137" i="1"/>
  <c r="S1261" i="1"/>
  <c r="S155" i="1"/>
  <c r="S1110" i="1"/>
  <c r="S1312" i="1"/>
  <c r="S1853" i="1"/>
  <c r="S1183" i="1"/>
  <c r="S2116" i="1"/>
  <c r="S1923" i="1"/>
  <c r="S2048" i="1"/>
  <c r="S2619" i="1"/>
  <c r="S1686" i="1"/>
  <c r="S1843" i="1"/>
  <c r="S2202" i="1"/>
  <c r="S1268" i="1"/>
  <c r="S1157" i="1"/>
  <c r="S771" i="1"/>
  <c r="S321" i="1"/>
  <c r="S2551" i="1"/>
  <c r="S2554" i="1"/>
  <c r="S131" i="1"/>
  <c r="S2087" i="1"/>
  <c r="S2515" i="1"/>
  <c r="S377" i="1"/>
  <c r="S1768" i="1"/>
  <c r="S1093" i="1"/>
  <c r="S1928" i="1"/>
  <c r="S2366" i="1"/>
  <c r="S2542" i="1"/>
  <c r="S147" i="1"/>
  <c r="S975" i="1"/>
  <c r="S402" i="1"/>
  <c r="S1626" i="1"/>
  <c r="S928" i="1"/>
  <c r="S1112" i="1"/>
  <c r="S229" i="1"/>
  <c r="S929" i="1"/>
  <c r="S1651" i="1"/>
  <c r="S28" i="1"/>
  <c r="S1455" i="1"/>
  <c r="S2014" i="1"/>
  <c r="S1223" i="1"/>
  <c r="S1439" i="1"/>
  <c r="S373" i="1"/>
  <c r="S43" i="1"/>
  <c r="S2409" i="1"/>
  <c r="S2605" i="1"/>
  <c r="S514" i="1"/>
  <c r="S1014" i="1"/>
  <c r="S1340" i="1"/>
  <c r="S336" i="1"/>
  <c r="S872" i="1"/>
  <c r="S1107" i="1"/>
  <c r="S1790" i="1"/>
  <c r="S1982" i="1"/>
  <c r="S650" i="1"/>
  <c r="S1816" i="1"/>
  <c r="S1192" i="1"/>
  <c r="S1634" i="1"/>
  <c r="S1601" i="1"/>
  <c r="S2371" i="1"/>
  <c r="S2238" i="1"/>
  <c r="S1957" i="1"/>
  <c r="S2011" i="1"/>
  <c r="S1024" i="1"/>
  <c r="S2635" i="1"/>
  <c r="S2463" i="1"/>
  <c r="S2061" i="1"/>
  <c r="S2412" i="1"/>
  <c r="S2032" i="1"/>
  <c r="S2252" i="1"/>
  <c r="S2609" i="1"/>
  <c r="S1619" i="1"/>
  <c r="S1813" i="1"/>
  <c r="S2529" i="1"/>
  <c r="S1578" i="1"/>
  <c r="S958" i="1"/>
  <c r="S364" i="1"/>
  <c r="S1610" i="1"/>
  <c r="S820" i="1"/>
  <c r="S1075" i="1"/>
  <c r="S1636" i="1"/>
  <c r="S199" i="1"/>
  <c r="S150" i="1"/>
  <c r="S2229" i="1"/>
  <c r="S750" i="1"/>
  <c r="S1722" i="1"/>
  <c r="S990" i="1"/>
  <c r="S927" i="1"/>
  <c r="S51" i="1"/>
  <c r="S1703" i="1"/>
  <c r="S2286" i="1"/>
  <c r="S752" i="1"/>
  <c r="S638" i="1"/>
  <c r="S612" i="1"/>
  <c r="S633" i="1"/>
  <c r="S1222" i="1"/>
  <c r="S2284" i="1"/>
  <c r="S248" i="1"/>
  <c r="S1049" i="1"/>
  <c r="S2103" i="1"/>
  <c r="S2162" i="1"/>
  <c r="S1154" i="1"/>
  <c r="S176" i="1"/>
  <c r="S2186" i="1"/>
  <c r="S1994" i="1"/>
  <c r="S2254" i="1"/>
  <c r="S1953" i="1"/>
  <c r="S22" i="1"/>
  <c r="S2364" i="1"/>
  <c r="S2247" i="1"/>
  <c r="S686" i="1"/>
  <c r="S2517" i="1"/>
  <c r="S299" i="1"/>
  <c r="S360" i="1"/>
  <c r="S2069" i="1"/>
  <c r="S1887" i="1"/>
  <c r="S1448" i="1"/>
  <c r="S1086" i="1"/>
  <c r="S1669" i="1"/>
  <c r="S1579" i="1"/>
  <c r="S939" i="1"/>
  <c r="S1927" i="1"/>
  <c r="S829" i="1"/>
  <c r="S1401" i="1"/>
  <c r="S897" i="1"/>
  <c r="S1050" i="1"/>
  <c r="S1250" i="1"/>
  <c r="S1534" i="1"/>
  <c r="S1777" i="1"/>
  <c r="S1432" i="1"/>
  <c r="S2258" i="1"/>
  <c r="S1744" i="1"/>
  <c r="S2407" i="1"/>
  <c r="S2646" i="1"/>
  <c r="S346" i="1"/>
  <c r="S626" i="1"/>
  <c r="S910" i="1"/>
  <c r="S1353" i="1"/>
  <c r="S1796" i="1"/>
  <c r="S823" i="1"/>
  <c r="S1302" i="1"/>
  <c r="S197" i="1"/>
  <c r="S972" i="1"/>
  <c r="S1291" i="1"/>
  <c r="S2359" i="1"/>
  <c r="S450" i="1"/>
  <c r="S563" i="1"/>
  <c r="S2218" i="1"/>
  <c r="S449" i="1"/>
  <c r="S1883" i="1"/>
  <c r="S1010" i="1"/>
  <c r="S2063" i="1"/>
  <c r="S675" i="1"/>
  <c r="S1630" i="1"/>
  <c r="S1845" i="1"/>
  <c r="S1693" i="1"/>
  <c r="S1115" i="1"/>
  <c r="S1955" i="1"/>
  <c r="S1862" i="1"/>
  <c r="S170" i="1"/>
  <c r="S2596" i="1"/>
  <c r="S2027" i="1"/>
  <c r="S2509" i="1"/>
  <c r="S1025" i="1"/>
  <c r="S31" i="1"/>
  <c r="S2280" i="1"/>
  <c r="S2187" i="1"/>
  <c r="S2249" i="1"/>
  <c r="S678" i="1"/>
  <c r="S1100" i="1"/>
  <c r="S2584" i="1"/>
  <c r="S2152" i="1"/>
  <c r="S1490" i="1"/>
  <c r="S2383" i="1"/>
  <c r="S1517" i="1"/>
  <c r="S2310" i="1"/>
  <c r="S2109" i="1"/>
  <c r="S1632" i="1"/>
  <c r="S850" i="1"/>
  <c r="S2613" i="1"/>
  <c r="S1495" i="1"/>
  <c r="S2009" i="1"/>
  <c r="S1099" i="1"/>
  <c r="S2269" i="1"/>
  <c r="S1018" i="1"/>
  <c r="S1081" i="1"/>
  <c r="S382" i="1"/>
  <c r="S452" i="1"/>
  <c r="S936" i="1"/>
  <c r="S868" i="1"/>
  <c r="S1263" i="1"/>
  <c r="S464" i="1"/>
  <c r="S705" i="1"/>
  <c r="S1665" i="1"/>
  <c r="S344" i="1"/>
  <c r="N41" i="1"/>
  <c r="N16" i="1"/>
  <c r="N28" i="1"/>
  <c r="N66" i="1"/>
  <c r="N75" i="1"/>
  <c r="N79" i="1"/>
  <c r="N592" i="1"/>
  <c r="N224" i="1"/>
  <c r="N22" i="1"/>
  <c r="N37" i="1"/>
  <c r="N8" i="1"/>
  <c r="N271" i="1"/>
  <c r="N412" i="1"/>
  <c r="N127" i="1"/>
  <c r="N128" i="1"/>
  <c r="N143" i="1"/>
  <c r="N680" i="1"/>
  <c r="N1927" i="1"/>
  <c r="N186" i="1"/>
  <c r="N123" i="1"/>
  <c r="N1928" i="1"/>
  <c r="N798" i="1"/>
  <c r="N210" i="1"/>
  <c r="N1040" i="1"/>
  <c r="N269" i="1"/>
  <c r="N589" i="1"/>
  <c r="N108" i="1"/>
  <c r="N161" i="1"/>
  <c r="N907" i="1"/>
  <c r="N39" i="1"/>
  <c r="N35" i="1"/>
  <c r="N20" i="1"/>
  <c r="N48" i="1"/>
  <c r="N118" i="1"/>
  <c r="N72" i="1"/>
  <c r="N77" i="1"/>
  <c r="N239" i="1"/>
  <c r="N267" i="1"/>
  <c r="N413" i="1"/>
  <c r="N130" i="1"/>
  <c r="N110" i="1"/>
  <c r="N184" i="1"/>
  <c r="N295" i="1"/>
  <c r="N350" i="1"/>
  <c r="N369" i="1"/>
  <c r="N245" i="1"/>
  <c r="N106" i="1"/>
  <c r="N223" i="1"/>
  <c r="N1506" i="1"/>
  <c r="N274" i="1"/>
  <c r="N76" i="1"/>
  <c r="N236" i="1"/>
  <c r="N1377" i="1"/>
  <c r="N31" i="1"/>
  <c r="N6" i="1"/>
  <c r="N1037" i="1"/>
  <c r="N1340" i="1"/>
  <c r="N231" i="1"/>
  <c r="N254" i="1"/>
  <c r="N1375" i="1"/>
  <c r="N183" i="1"/>
  <c r="N235" i="1"/>
  <c r="N150" i="1"/>
  <c r="N319" i="1"/>
  <c r="N1935" i="1"/>
  <c r="N81" i="1"/>
  <c r="N253" i="1"/>
  <c r="N258" i="1"/>
  <c r="N686" i="1"/>
  <c r="N1385" i="1"/>
  <c r="N272" i="1"/>
  <c r="N297" i="1"/>
  <c r="N80" i="1"/>
  <c r="N502" i="1"/>
  <c r="N1379" i="1"/>
  <c r="N374" i="1"/>
  <c r="N152" i="1"/>
  <c r="N168" i="1"/>
  <c r="N220" i="1"/>
  <c r="N276" i="1"/>
  <c r="N325" i="1"/>
  <c r="N102" i="1"/>
  <c r="N361" i="1"/>
  <c r="N1796" i="1"/>
  <c r="N384" i="1"/>
  <c r="N439" i="1"/>
  <c r="N461" i="1"/>
  <c r="N275" i="1"/>
  <c r="N283" i="1"/>
  <c r="N298" i="1"/>
  <c r="N373" i="1"/>
  <c r="N379" i="1"/>
  <c r="N398" i="1"/>
  <c r="N469" i="1"/>
  <c r="N425" i="1"/>
  <c r="N1202" i="1"/>
  <c r="N344" i="1"/>
  <c r="N364" i="1"/>
  <c r="N257" i="1"/>
  <c r="N280" i="1"/>
  <c r="N348" i="1"/>
  <c r="N1276" i="1"/>
  <c r="N402" i="1"/>
  <c r="N410" i="1"/>
  <c r="N419" i="1"/>
  <c r="N428" i="1"/>
  <c r="N465" i="1"/>
  <c r="N579" i="1"/>
  <c r="N279" i="1"/>
  <c r="N359" i="1"/>
  <c r="N417" i="1"/>
  <c r="N474" i="1"/>
  <c r="N424" i="1"/>
  <c r="N433" i="1"/>
  <c r="N464" i="1"/>
  <c r="N196" i="1"/>
  <c r="N209" i="1"/>
  <c r="N229" i="1"/>
  <c r="N336" i="1"/>
  <c r="N363" i="1"/>
  <c r="N367" i="1"/>
  <c r="N459" i="1"/>
  <c r="N386" i="1"/>
  <c r="N343" i="1"/>
  <c r="N71" i="1"/>
  <c r="N288" i="1"/>
  <c r="N300" i="1"/>
  <c r="N453" i="1"/>
  <c r="N1120" i="1"/>
  <c r="N911" i="1"/>
  <c r="N234" i="1"/>
  <c r="N317" i="1"/>
  <c r="N500" i="1"/>
  <c r="N508" i="1"/>
  <c r="N242" i="1"/>
  <c r="N1271" i="1"/>
  <c r="N355" i="1"/>
  <c r="N362" i="1"/>
  <c r="N366" i="1"/>
  <c r="N400" i="1"/>
  <c r="N1342" i="1"/>
  <c r="N117" i="1"/>
  <c r="N338" i="1"/>
  <c r="N385" i="1"/>
  <c r="N358" i="1"/>
  <c r="N376" i="1"/>
  <c r="N468" i="1"/>
  <c r="N472" i="1"/>
  <c r="N452" i="1"/>
  <c r="N316" i="1"/>
  <c r="N1273" i="1"/>
  <c r="N1797" i="1"/>
  <c r="N1279" i="1"/>
  <c r="N421" i="1"/>
  <c r="N1937" i="1"/>
  <c r="N335" i="1"/>
  <c r="N458" i="1"/>
  <c r="N568" i="1"/>
  <c r="N587" i="1"/>
  <c r="N414" i="1"/>
  <c r="N477" i="1"/>
  <c r="N564" i="1"/>
  <c r="N432" i="1"/>
  <c r="N446" i="1"/>
  <c r="N586" i="1"/>
  <c r="N619" i="1"/>
  <c r="N623" i="1"/>
  <c r="N627" i="1"/>
  <c r="N1398" i="1"/>
  <c r="N418" i="1"/>
  <c r="N429" i="1"/>
  <c r="N435" i="1"/>
  <c r="N482" i="1"/>
  <c r="N493" i="1"/>
  <c r="N511" i="1"/>
  <c r="N471" i="1"/>
  <c r="N663" i="1"/>
  <c r="N420" i="1"/>
  <c r="N499" i="1"/>
  <c r="N509" i="1"/>
  <c r="N233" i="1"/>
  <c r="N1940" i="1"/>
  <c r="N625" i="1"/>
  <c r="N706" i="1"/>
  <c r="N711" i="1"/>
  <c r="N277" i="1"/>
  <c r="N451" i="1"/>
  <c r="N454" i="1"/>
  <c r="N492" i="1"/>
  <c r="N1393" i="1"/>
  <c r="N603" i="1"/>
  <c r="N739" i="1"/>
  <c r="N249" i="1"/>
  <c r="N513" i="1"/>
  <c r="N1944" i="1"/>
  <c r="N635" i="1"/>
  <c r="N1396" i="1"/>
  <c r="N2285" i="1"/>
  <c r="N971" i="1"/>
  <c r="N629" i="1"/>
  <c r="N703" i="1"/>
  <c r="N781" i="1"/>
  <c r="N820" i="1"/>
  <c r="N858" i="1"/>
  <c r="N752" i="1"/>
  <c r="N553" i="1"/>
  <c r="N566" i="1"/>
  <c r="N785" i="1"/>
  <c r="N824" i="1"/>
  <c r="N829" i="1"/>
  <c r="N504" i="1"/>
  <c r="N815" i="1"/>
  <c r="N953" i="1"/>
  <c r="N963" i="1"/>
  <c r="N968" i="1"/>
  <c r="N969" i="1"/>
  <c r="N702" i="1"/>
  <c r="N774" i="1"/>
  <c r="N1521" i="1"/>
  <c r="N796" i="1"/>
  <c r="N813" i="1"/>
  <c r="N808" i="1"/>
  <c r="N843" i="1"/>
  <c r="N467" i="1"/>
  <c r="N602" i="1"/>
  <c r="N621" i="1"/>
  <c r="N720" i="1"/>
  <c r="N578" i="1"/>
  <c r="N818" i="1"/>
  <c r="N938" i="1"/>
  <c r="N1165" i="1"/>
  <c r="N1520" i="1"/>
  <c r="N842" i="1"/>
  <c r="N657" i="1"/>
  <c r="N1517" i="1"/>
  <c r="N787" i="1"/>
  <c r="N811" i="1"/>
  <c r="N822" i="1"/>
  <c r="N496" i="1"/>
  <c r="N794" i="1"/>
  <c r="N806" i="1"/>
  <c r="N845" i="1"/>
  <c r="N876" i="1"/>
  <c r="N983" i="1"/>
  <c r="N689" i="1"/>
  <c r="N724" i="1"/>
  <c r="N1516" i="1"/>
  <c r="N826" i="1"/>
  <c r="N934" i="1"/>
  <c r="N975" i="1"/>
  <c r="N2468" i="1"/>
  <c r="N819" i="1"/>
  <c r="N974" i="1"/>
  <c r="N750" i="1"/>
  <c r="N1015" i="1"/>
  <c r="N991" i="1"/>
  <c r="N952" i="1"/>
  <c r="N821" i="1"/>
  <c r="N1522" i="1"/>
  <c r="N1175" i="1"/>
  <c r="N832" i="1"/>
  <c r="N894" i="1"/>
  <c r="N992" i="1"/>
  <c r="N869" i="1"/>
  <c r="N2402" i="1"/>
  <c r="N693" i="1"/>
  <c r="N839" i="1"/>
  <c r="N978" i="1"/>
  <c r="N2399" i="1"/>
  <c r="N1013" i="1"/>
  <c r="N1584" i="1"/>
  <c r="N810" i="1"/>
  <c r="N848" i="1"/>
  <c r="N922" i="1"/>
  <c r="N517" i="1"/>
  <c r="N957" i="1"/>
  <c r="N1018" i="1"/>
  <c r="N1054" i="1"/>
  <c r="N1074" i="1"/>
  <c r="N1990" i="1"/>
  <c r="N2453" i="1"/>
  <c r="N2194" i="1"/>
  <c r="N1989" i="1"/>
  <c r="N1354" i="1"/>
  <c r="N1248" i="1"/>
  <c r="N1117" i="1"/>
  <c r="N1195" i="1"/>
  <c r="N1127" i="1"/>
  <c r="N94" i="1"/>
  <c r="N1002" i="1"/>
  <c r="N1103" i="1"/>
  <c r="N1109" i="1"/>
  <c r="N53" i="1"/>
  <c r="N935" i="1"/>
  <c r="N1088" i="1"/>
  <c r="N2452" i="1"/>
  <c r="N2475" i="1"/>
  <c r="N1131" i="1"/>
  <c r="N1132" i="1"/>
  <c r="N1141" i="1"/>
  <c r="N1148" i="1"/>
  <c r="N1353" i="1"/>
  <c r="N1070" i="1"/>
  <c r="N51" i="1"/>
  <c r="N1125" i="1"/>
  <c r="N1810" i="1"/>
  <c r="N958" i="1"/>
  <c r="N1067" i="1"/>
  <c r="N1082" i="1"/>
  <c r="N50" i="1"/>
  <c r="N1464" i="1"/>
  <c r="N1466" i="1"/>
  <c r="N49" i="1"/>
  <c r="N1235" i="1"/>
  <c r="N817" i="1"/>
  <c r="N996" i="1"/>
  <c r="N2192" i="1"/>
  <c r="N2474" i="1"/>
  <c r="N1105" i="1"/>
  <c r="N1468" i="1"/>
  <c r="N1594" i="1"/>
  <c r="N1007" i="1"/>
  <c r="N1104" i="1"/>
  <c r="N1110" i="1"/>
  <c r="N1153" i="1"/>
  <c r="N1190" i="1"/>
  <c r="N98" i="1"/>
  <c r="N2212" i="1"/>
  <c r="N1333" i="1"/>
  <c r="N2219" i="1"/>
  <c r="N1064" i="1"/>
  <c r="N1112" i="1"/>
  <c r="N132" i="1"/>
  <c r="N1404" i="1"/>
  <c r="N1047" i="1"/>
  <c r="N177" i="1"/>
  <c r="N2217" i="1"/>
  <c r="N863" i="1"/>
  <c r="N1050" i="1"/>
  <c r="N1130" i="1"/>
  <c r="N1183" i="1"/>
  <c r="N92" i="1"/>
  <c r="N96" i="1"/>
  <c r="N1247" i="1"/>
  <c r="N1306" i="1"/>
  <c r="N170" i="1"/>
  <c r="N1204" i="1"/>
  <c r="N1135" i="1"/>
  <c r="N1145" i="1"/>
  <c r="N1193" i="1"/>
  <c r="N1264" i="1"/>
  <c r="N1300" i="1"/>
  <c r="N1058" i="1"/>
  <c r="N148" i="1"/>
  <c r="N1170" i="1"/>
  <c r="N1192" i="1"/>
  <c r="N2496" i="1"/>
  <c r="N1107" i="1"/>
  <c r="N1181" i="1"/>
  <c r="N1237" i="1"/>
  <c r="N1330" i="1"/>
  <c r="N2454" i="1"/>
  <c r="N1138" i="1"/>
  <c r="N1177" i="1"/>
  <c r="N55" i="1"/>
  <c r="N144" i="1"/>
  <c r="N147" i="1"/>
  <c r="N173" i="1"/>
  <c r="N1123" i="1"/>
  <c r="N2207" i="1"/>
  <c r="N1341" i="1"/>
  <c r="N1615" i="1"/>
  <c r="N1405" i="1"/>
  <c r="N1556" i="1"/>
  <c r="N1560" i="1"/>
  <c r="N1568" i="1"/>
  <c r="N1441" i="1"/>
  <c r="N665" i="1"/>
  <c r="N1551" i="1"/>
  <c r="N1308" i="1"/>
  <c r="N2221" i="1"/>
  <c r="N1302" i="1"/>
  <c r="N2495" i="1"/>
  <c r="N1346" i="1"/>
  <c r="N1447" i="1"/>
  <c r="N1546" i="1"/>
  <c r="N1550" i="1"/>
  <c r="N1567" i="1"/>
  <c r="N576" i="1"/>
  <c r="N1593" i="1"/>
  <c r="N54" i="1"/>
  <c r="N2214" i="1"/>
  <c r="N1470" i="1"/>
  <c r="N489" i="1"/>
  <c r="N1872" i="1"/>
  <c r="N1349" i="1"/>
  <c r="N1402" i="1"/>
  <c r="N265" i="1"/>
  <c r="N1510" i="1"/>
  <c r="N1612" i="1"/>
  <c r="N256" i="1"/>
  <c r="N1450" i="1"/>
  <c r="N573" i="1"/>
  <c r="N1254" i="1"/>
  <c r="N1541" i="1"/>
  <c r="N1949" i="1"/>
  <c r="N1655" i="1"/>
  <c r="N677" i="1"/>
  <c r="N1696" i="1"/>
  <c r="N1697" i="1"/>
  <c r="N1699" i="1"/>
  <c r="N1732" i="1"/>
  <c r="N324" i="1"/>
  <c r="N1524" i="1"/>
  <c r="N1613" i="1"/>
  <c r="N1614" i="1"/>
  <c r="N1624" i="1"/>
  <c r="N1469" i="1"/>
  <c r="N1625" i="1"/>
  <c r="N1627" i="1"/>
  <c r="N1653" i="1"/>
  <c r="N1623" i="1"/>
  <c r="N1629" i="1"/>
  <c r="N668" i="1"/>
  <c r="N1641" i="1"/>
  <c r="N1643" i="1"/>
  <c r="N1649" i="1"/>
  <c r="N2224" i="1"/>
  <c r="N1622" i="1"/>
  <c r="N1630" i="1"/>
  <c r="N1632" i="1"/>
  <c r="N1633" i="1"/>
  <c r="N1636" i="1"/>
  <c r="N667" i="1"/>
  <c r="N1644" i="1"/>
  <c r="N1645" i="1"/>
  <c r="N1631" i="1"/>
  <c r="N1688" i="1"/>
  <c r="N1743" i="1"/>
  <c r="N1727" i="1"/>
  <c r="N771" i="1"/>
  <c r="N882" i="1"/>
  <c r="N1792" i="1"/>
  <c r="N900" i="1"/>
  <c r="N901" i="1"/>
  <c r="N486" i="1"/>
  <c r="N1434" i="1"/>
  <c r="N1473" i="1"/>
  <c r="N264" i="1"/>
  <c r="N1581" i="1"/>
  <c r="N1534" i="1"/>
  <c r="N1619" i="1"/>
  <c r="N1801" i="1"/>
  <c r="N1605" i="1"/>
  <c r="N1616" i="1"/>
  <c r="N584" i="1"/>
  <c r="N1778" i="1"/>
  <c r="N1027" i="1"/>
  <c r="N1664" i="1"/>
  <c r="N1695" i="1"/>
  <c r="N1680" i="1"/>
  <c r="N1746" i="1"/>
  <c r="N1618" i="1"/>
  <c r="N1026" i="1"/>
  <c r="N1694" i="1"/>
  <c r="N1744" i="1"/>
  <c r="N1730" i="1"/>
  <c r="N1854" i="1"/>
  <c r="N1617" i="1"/>
  <c r="N1663" i="1"/>
  <c r="N1679" i="1"/>
  <c r="N1483" i="1"/>
  <c r="N1689" i="1"/>
  <c r="N1729" i="1"/>
  <c r="N1759" i="1"/>
  <c r="N1748" i="1"/>
  <c r="N1712" i="1"/>
  <c r="N1659" i="1"/>
  <c r="N1736" i="1"/>
  <c r="N1818" i="1"/>
  <c r="N1656" i="1"/>
  <c r="N1693" i="1"/>
  <c r="N1701" i="1"/>
  <c r="N1728" i="1"/>
  <c r="N1752" i="1"/>
  <c r="N1762" i="1"/>
  <c r="N767" i="1"/>
  <c r="N768" i="1"/>
  <c r="N1758" i="1"/>
  <c r="N1711" i="1"/>
  <c r="N1025" i="1"/>
  <c r="N1845" i="1"/>
  <c r="N1846" i="1"/>
  <c r="N1848" i="1"/>
  <c r="N790" i="1"/>
  <c r="N1735" i="1"/>
  <c r="N1781" i="1"/>
  <c r="N1024" i="1"/>
  <c r="N1690" i="1"/>
  <c r="N1692" i="1"/>
  <c r="N1726" i="1"/>
  <c r="N1606" i="1"/>
  <c r="N789" i="1"/>
  <c r="N1666" i="1"/>
  <c r="N1691" i="1"/>
  <c r="N1725" i="1"/>
  <c r="N1776" i="1"/>
  <c r="N1813" i="1"/>
  <c r="N1155" i="1"/>
  <c r="N1677" i="1"/>
  <c r="N1678" i="1"/>
  <c r="N1700" i="1"/>
  <c r="N1703" i="1"/>
  <c r="N1670" i="1"/>
  <c r="N1723" i="1"/>
  <c r="N1837" i="1"/>
  <c r="N675" i="1"/>
  <c r="N1687" i="1"/>
  <c r="N1724" i="1"/>
  <c r="N1788" i="1"/>
  <c r="N1808" i="1"/>
  <c r="N899" i="1"/>
  <c r="N1847" i="1"/>
  <c r="N1917" i="1"/>
  <c r="N1710" i="1"/>
  <c r="N1832" i="1"/>
  <c r="N1908" i="1"/>
  <c r="N1113" i="1"/>
  <c r="N1741" i="1"/>
  <c r="N1754" i="1"/>
  <c r="N2181" i="1"/>
  <c r="N2235" i="1"/>
  <c r="N1858" i="1"/>
  <c r="N1863" i="1"/>
  <c r="N1889" i="1"/>
  <c r="N1914" i="1"/>
  <c r="N1913" i="1"/>
  <c r="N1915" i="1"/>
  <c r="N1921" i="1"/>
  <c r="N1931" i="1"/>
  <c r="N1600" i="1"/>
  <c r="N1857" i="1"/>
  <c r="N1961" i="1"/>
  <c r="N2023" i="1"/>
  <c r="N2041" i="1"/>
  <c r="N1787" i="1"/>
  <c r="N1950" i="1"/>
  <c r="N1866" i="1"/>
  <c r="N1091" i="1"/>
  <c r="N902" i="1"/>
  <c r="N1592" i="1"/>
  <c r="N1807" i="1"/>
  <c r="N1030" i="1"/>
  <c r="N2179" i="1"/>
  <c r="N1879" i="1"/>
  <c r="N1883" i="1"/>
  <c r="N216" i="1"/>
  <c r="N765" i="1"/>
  <c r="N1028" i="1"/>
  <c r="N1829" i="1"/>
  <c r="N1835" i="1"/>
  <c r="N1911" i="1"/>
  <c r="N1929" i="1"/>
  <c r="N1957" i="1"/>
  <c r="N1745" i="1"/>
  <c r="N1861" i="1"/>
  <c r="N1029" i="1"/>
  <c r="N1882" i="1"/>
  <c r="N1721" i="1"/>
  <c r="N1849" i="1"/>
  <c r="N1197" i="1"/>
  <c r="N1953" i="1"/>
  <c r="N1806" i="1"/>
  <c r="N1090" i="1"/>
  <c r="N1887" i="1"/>
  <c r="N1891" i="1"/>
  <c r="N1094" i="1"/>
  <c r="N1918" i="1"/>
  <c r="N2019" i="1"/>
  <c r="N2006" i="1"/>
  <c r="N2017" i="1"/>
  <c r="N2044" i="1"/>
  <c r="N2079" i="1"/>
  <c r="N1325" i="1"/>
  <c r="N2161" i="1"/>
  <c r="N2022" i="1"/>
  <c r="N2048" i="1"/>
  <c r="N2053" i="1"/>
  <c r="N2058" i="1"/>
  <c r="N2096" i="1"/>
  <c r="N2097" i="1"/>
  <c r="N2109" i="1"/>
  <c r="N2130" i="1"/>
  <c r="N1933" i="1"/>
  <c r="N1965" i="1"/>
  <c r="N2233" i="1"/>
  <c r="N1187" i="1"/>
  <c r="N2026" i="1"/>
  <c r="N2063" i="1"/>
  <c r="N2088" i="1"/>
  <c r="N2002" i="1"/>
  <c r="N2016" i="1"/>
  <c r="N2089" i="1"/>
  <c r="N1738" i="1"/>
  <c r="N2012" i="1"/>
  <c r="N2043" i="1"/>
  <c r="N2062" i="1"/>
  <c r="N2073" i="1"/>
  <c r="N2083" i="1"/>
  <c r="N2108" i="1"/>
  <c r="N1825" i="1"/>
  <c r="N888" i="1"/>
  <c r="N1833" i="1"/>
  <c r="N1115" i="1"/>
  <c r="N2015" i="1"/>
  <c r="N2087" i="1"/>
  <c r="N2025" i="1"/>
  <c r="N2056" i="1"/>
  <c r="N2093" i="1"/>
  <c r="N2134" i="1"/>
  <c r="N2153" i="1"/>
  <c r="N2241" i="1"/>
  <c r="N2182" i="1"/>
  <c r="N2189" i="1"/>
  <c r="N2190" i="1"/>
  <c r="N1855" i="1"/>
  <c r="N904" i="1"/>
  <c r="N1102" i="1"/>
  <c r="N1985" i="1"/>
  <c r="N1997" i="1"/>
  <c r="N2055" i="1"/>
  <c r="N2061" i="1"/>
  <c r="N2105" i="1"/>
  <c r="N2152" i="1"/>
  <c r="N678" i="1"/>
  <c r="N1812" i="1"/>
  <c r="N2070" i="1"/>
  <c r="N2150" i="1"/>
  <c r="N1984" i="1"/>
  <c r="N2007" i="1"/>
  <c r="N2033" i="1"/>
  <c r="N1923" i="1"/>
  <c r="N1975" i="1"/>
  <c r="N2237" i="1"/>
  <c r="N2085" i="1"/>
  <c r="N2137" i="1"/>
  <c r="N2045" i="1"/>
  <c r="N2100" i="1"/>
  <c r="N2155" i="1"/>
  <c r="N2240" i="1"/>
  <c r="N1766" i="1"/>
  <c r="N1771" i="1"/>
  <c r="N1900" i="1"/>
  <c r="N2018" i="1"/>
  <c r="N2075" i="1"/>
  <c r="N2151" i="1"/>
  <c r="N2059" i="1"/>
  <c r="N2131" i="1"/>
  <c r="N1503" i="1"/>
  <c r="N2239" i="1"/>
  <c r="N1493" i="1"/>
  <c r="N1494" i="1"/>
  <c r="N1764" i="1"/>
  <c r="N1765" i="1"/>
  <c r="N1194" i="1"/>
  <c r="N1326" i="1"/>
  <c r="N2144" i="1"/>
  <c r="N2027" i="1"/>
  <c r="N1321" i="1"/>
  <c r="N1993" i="1"/>
  <c r="N2069" i="1"/>
  <c r="N2032" i="1"/>
  <c r="N2200" i="1"/>
  <c r="N2168" i="1"/>
  <c r="N2186" i="1"/>
  <c r="N2252" i="1"/>
  <c r="N2143" i="1"/>
  <c r="N2185" i="1"/>
  <c r="N2199" i="1"/>
  <c r="N2244" i="1"/>
  <c r="N2246" i="1"/>
  <c r="N2098" i="1"/>
  <c r="N2245" i="1"/>
  <c r="N2250" i="1"/>
  <c r="N2251" i="1"/>
  <c r="N1969" i="1"/>
  <c r="N2049" i="1"/>
  <c r="N2091" i="1"/>
  <c r="N2171" i="1"/>
  <c r="N2003" i="1"/>
  <c r="N1324" i="1"/>
  <c r="N2183" i="1"/>
  <c r="N2101" i="1"/>
  <c r="N2142" i="1"/>
  <c r="N1869" i="1"/>
  <c r="N2132" i="1"/>
  <c r="N2299" i="1"/>
  <c r="N1496" i="1"/>
  <c r="N2397" i="1"/>
  <c r="N2369" i="1"/>
  <c r="N2518" i="1"/>
  <c r="N2610" i="1"/>
  <c r="N2561" i="1"/>
  <c r="N2509" i="1"/>
  <c r="N2612" i="1"/>
  <c r="N2528" i="1"/>
  <c r="N2608" i="1"/>
  <c r="N1769" i="1"/>
  <c r="N1899" i="1"/>
  <c r="N2271" i="1"/>
  <c r="N2298" i="1"/>
  <c r="N2437" i="1"/>
  <c r="N2484" i="1"/>
  <c r="N2416" i="1"/>
  <c r="N2569" i="1"/>
  <c r="N2560" i="1"/>
  <c r="N2543" i="1"/>
  <c r="N2265" i="1"/>
  <c r="N2311" i="1"/>
  <c r="N2310" i="1"/>
  <c r="N2443" i="1"/>
  <c r="N2459" i="1"/>
  <c r="N2394" i="1"/>
  <c r="N2395" i="1"/>
  <c r="N2376" i="1"/>
  <c r="N2451" i="1"/>
  <c r="N2483" i="1"/>
  <c r="N2413" i="1"/>
  <c r="N2204" i="1"/>
  <c r="N1768" i="1"/>
  <c r="N1898" i="1"/>
  <c r="N2641" i="1"/>
  <c r="N2548" i="1"/>
  <c r="N1366" i="1"/>
  <c r="N2450" i="1"/>
  <c r="N2481" i="1"/>
  <c r="N2361" i="1"/>
  <c r="N2389" i="1"/>
  <c r="N2367" i="1"/>
  <c r="N2527" i="1"/>
  <c r="N2568" i="1"/>
  <c r="N2626" i="1"/>
  <c r="N2650" i="1"/>
  <c r="N2515" i="1"/>
  <c r="N2559" i="1"/>
  <c r="N2589" i="1"/>
  <c r="N2165" i="1"/>
  <c r="N1495" i="1"/>
  <c r="N2306" i="1"/>
  <c r="N2412" i="1"/>
  <c r="N1897" i="1"/>
  <c r="N2305" i="1"/>
  <c r="N1498" i="1"/>
  <c r="N2345" i="1"/>
  <c r="N2346" i="1"/>
  <c r="N2463" i="1"/>
  <c r="N2449" i="1"/>
  <c r="N2360" i="1"/>
  <c r="N1767" i="1"/>
  <c r="N1327" i="1"/>
  <c r="N2294" i="1"/>
  <c r="N2356" i="1"/>
  <c r="N1901" i="1"/>
  <c r="N2261" i="1"/>
  <c r="N2303" i="1"/>
  <c r="N2352" i="1"/>
  <c r="N2355" i="1"/>
  <c r="N2322" i="1"/>
  <c r="N2460" i="1"/>
  <c r="N2385" i="1"/>
  <c r="N2364" i="1"/>
  <c r="N2417" i="1"/>
  <c r="N2530" i="1"/>
  <c r="N2511" i="1"/>
  <c r="N2537" i="1"/>
  <c r="N2592" i="1"/>
  <c r="N2600" i="1"/>
  <c r="N2607" i="1"/>
  <c r="N2519" i="1"/>
  <c r="N2521" i="1"/>
  <c r="N2614" i="1"/>
  <c r="N2414" i="1"/>
  <c r="N2502" i="1"/>
  <c r="N2391" i="1"/>
  <c r="N2595" i="1"/>
  <c r="N2619" i="1"/>
  <c r="N2275" i="1"/>
  <c r="N2317" i="1"/>
  <c r="N2486" i="1"/>
  <c r="N2380" i="1"/>
  <c r="N2542" i="1"/>
  <c r="N2662" i="1"/>
  <c r="N2510" i="1"/>
  <c r="N2632" i="1"/>
  <c r="N2617" i="1"/>
  <c r="N2447" i="1"/>
  <c r="N2538" i="1"/>
  <c r="N2594" i="1"/>
  <c r="N1658" i="1"/>
  <c r="N2461" i="1"/>
  <c r="N2513" i="1"/>
  <c r="N2565" i="1"/>
  <c r="N2584" i="1"/>
  <c r="N2512" i="1"/>
  <c r="N2340" i="1"/>
  <c r="N2485" i="1"/>
  <c r="N2533" i="1"/>
  <c r="N2564" i="1"/>
  <c r="N2663" i="1"/>
  <c r="N2656" i="1"/>
  <c r="N2302" i="1"/>
  <c r="N2419" i="1"/>
  <c r="N2541" i="1"/>
  <c r="N2623" i="1"/>
  <c r="N2646" i="1"/>
  <c r="N2593" i="1"/>
  <c r="N2553" i="1"/>
  <c r="N2634" i="1"/>
  <c r="N2544" i="1"/>
  <c r="N2658" i="1"/>
  <c r="N2550" i="1"/>
  <c r="N2409" i="1"/>
  <c r="N2418" i="1"/>
  <c r="N2621" i="1"/>
  <c r="N2645" i="1"/>
  <c r="N2666" i="1"/>
  <c r="N2563" i="1"/>
  <c r="N2532" i="1"/>
  <c r="N2545" i="1"/>
  <c r="N2613" i="1"/>
  <c r="N2581" i="1"/>
  <c r="N2351" i="1"/>
  <c r="N2524" i="1"/>
  <c r="N2520" i="1"/>
  <c r="N2660" i="1"/>
  <c r="N2334" i="1"/>
  <c r="N2390" i="1"/>
  <c r="N2505" i="1"/>
  <c r="N2386" i="1"/>
  <c r="N2665" i="1"/>
  <c r="N2664" i="1"/>
  <c r="N2615" i="1"/>
  <c r="N2477" i="1"/>
  <c r="N2381" i="1"/>
  <c r="N2575" i="1"/>
  <c r="N2620" i="1"/>
  <c r="N2562" i="1"/>
  <c r="N2531" i="1"/>
  <c r="N2552" i="1"/>
  <c r="N2659" i="1"/>
  <c r="N2445" i="1"/>
  <c r="N2574" i="1"/>
  <c r="N2668" i="1"/>
  <c r="N2539" i="1"/>
  <c r="N2586" i="1"/>
  <c r="N2657" i="1"/>
  <c r="N2424" i="1"/>
  <c r="N2290" i="1"/>
  <c r="N2448" i="1"/>
  <c r="N2487" i="1"/>
  <c r="N1770" i="1"/>
  <c r="N2312" i="1"/>
  <c r="N2159" i="1"/>
  <c r="N2585" i="1"/>
  <c r="N2628" i="1"/>
  <c r="N2435" i="1"/>
  <c r="N2640" i="1"/>
  <c r="N2410" i="1"/>
  <c r="N2383" i="1"/>
  <c r="N1910" i="1"/>
  <c r="N2444" i="1"/>
  <c r="N2611" i="1"/>
  <c r="N2667" i="1"/>
  <c r="N2633" i="1"/>
  <c r="N2344" i="1"/>
  <c r="N2247" i="1"/>
  <c r="N2081" i="1"/>
  <c r="N2187" i="1"/>
  <c r="N2195" i="1"/>
  <c r="N2065" i="1"/>
  <c r="N1323" i="1"/>
  <c r="N1865" i="1"/>
  <c r="N1844" i="1"/>
  <c r="N1972" i="1"/>
  <c r="N2004" i="1"/>
  <c r="N1850" i="1"/>
  <c r="N1895" i="1"/>
  <c r="N1907" i="1"/>
  <c r="N1819" i="1"/>
  <c r="N1668" i="1"/>
  <c r="N1784" i="1"/>
  <c r="N1686" i="1"/>
  <c r="N1780" i="1"/>
  <c r="N1665" i="1"/>
  <c r="N1651" i="1"/>
  <c r="N390" i="1"/>
  <c r="N571" i="1"/>
  <c r="N1486" i="1"/>
  <c r="N1293" i="1"/>
  <c r="N1339" i="1"/>
  <c r="N2297" i="1"/>
  <c r="N2338" i="1"/>
  <c r="N2489" i="1"/>
  <c r="N2375" i="1"/>
  <c r="N2111" i="1"/>
  <c r="N2325" i="1"/>
  <c r="N2267" i="1"/>
  <c r="N2326" i="1"/>
  <c r="N2555" i="1"/>
  <c r="N2582" i="1"/>
  <c r="N2139" i="1"/>
  <c r="N2269" i="1"/>
  <c r="N2273" i="1"/>
  <c r="N2060" i="1"/>
  <c r="N1995" i="1"/>
  <c r="N2423" i="1"/>
  <c r="N1954" i="1"/>
  <c r="N2198" i="1"/>
  <c r="N1967" i="1"/>
  <c r="N1804" i="1"/>
  <c r="N1912" i="1"/>
  <c r="N1790" i="1"/>
  <c r="N1802" i="1"/>
  <c r="N1881" i="1"/>
  <c r="N1715" i="1"/>
  <c r="N2052" i="1"/>
  <c r="N1815" i="1"/>
  <c r="N1756" i="1"/>
  <c r="N1791" i="1"/>
  <c r="N1526" i="1"/>
  <c r="N1482" i="1"/>
  <c r="N1423" i="1"/>
  <c r="N1635" i="1"/>
  <c r="Q1635" i="1" s="1"/>
  <c r="R1635" i="1" s="1"/>
  <c r="L1635" i="1" s="1"/>
  <c r="N772" i="1"/>
  <c r="N1296" i="1"/>
  <c r="N2618" i="1"/>
  <c r="N2639" i="1"/>
  <c r="N2500" i="1"/>
  <c r="N2624" i="1"/>
  <c r="N2309" i="1"/>
  <c r="N2372" i="1"/>
  <c r="N2160" i="1"/>
  <c r="N2469" i="1"/>
  <c r="N2268" i="1"/>
  <c r="N2599" i="1"/>
  <c r="N2644" i="1"/>
  <c r="N2363" i="1"/>
  <c r="N2420" i="1"/>
  <c r="N2337" i="1"/>
  <c r="N1637" i="1"/>
  <c r="N2256" i="1"/>
  <c r="N2287" i="1"/>
  <c r="N2201" i="1"/>
  <c r="N2188" i="1"/>
  <c r="N2051" i="1"/>
  <c r="N2094" i="1"/>
  <c r="N2067" i="1"/>
  <c r="N1960" i="1"/>
  <c r="N1828" i="1"/>
  <c r="N1981" i="1"/>
  <c r="N1742" i="1"/>
  <c r="N1704" i="1"/>
  <c r="N1648" i="1"/>
  <c r="N1814" i="1"/>
  <c r="N1719" i="1"/>
  <c r="N1821" i="1"/>
  <c r="N1413" i="1"/>
  <c r="N886" i="1"/>
  <c r="N1772" i="1"/>
  <c r="N1634" i="1"/>
  <c r="N1603" i="1"/>
  <c r="N1530" i="1"/>
  <c r="N1586" i="1"/>
  <c r="N2225" i="1"/>
  <c r="N1263" i="1"/>
  <c r="N145" i="1"/>
  <c r="N1295" i="1"/>
  <c r="N1157" i="1"/>
  <c r="N1332" i="1"/>
  <c r="N1146" i="1"/>
  <c r="N1226" i="1"/>
  <c r="N1234" i="1"/>
  <c r="N2213" i="1"/>
  <c r="N2149" i="1"/>
  <c r="N2362" i="1"/>
  <c r="N2314" i="1"/>
  <c r="N2577" i="1"/>
  <c r="N2392" i="1"/>
  <c r="N2602" i="1"/>
  <c r="N2472" i="1"/>
  <c r="N2625" i="1"/>
  <c r="N2276" i="1"/>
  <c r="N2629" i="1"/>
  <c r="N1488" i="1"/>
  <c r="N2508" i="1"/>
  <c r="N2117" i="1"/>
  <c r="N2232" i="1"/>
  <c r="N2238" i="1"/>
  <c r="N2084" i="1"/>
  <c r="N1951" i="1"/>
  <c r="N887" i="1"/>
  <c r="N1885" i="1"/>
  <c r="N1035" i="1"/>
  <c r="N1838" i="1"/>
  <c r="N1794" i="1"/>
  <c r="N1709" i="1"/>
  <c r="N1667" i="1"/>
  <c r="N572" i="1"/>
  <c r="N1720" i="1"/>
  <c r="N1611" i="1"/>
  <c r="N1509" i="1"/>
  <c r="N574" i="1"/>
  <c r="N1265" i="1"/>
  <c r="N1528" i="1"/>
  <c r="N1453" i="1"/>
  <c r="N95" i="1"/>
  <c r="N1151" i="1"/>
  <c r="N1289" i="1"/>
  <c r="N1142" i="1"/>
  <c r="N1208" i="1"/>
  <c r="N1056" i="1"/>
  <c r="N1297" i="1"/>
  <c r="N1329" i="1"/>
  <c r="N1291" i="1"/>
  <c r="N1087" i="1"/>
  <c r="N1243" i="1"/>
  <c r="N1060" i="1"/>
  <c r="N1086" i="1"/>
  <c r="N2534" i="1"/>
  <c r="N2436" i="1"/>
  <c r="N2636" i="1"/>
  <c r="N2567" i="1"/>
  <c r="N2598" i="1"/>
  <c r="N2304" i="1"/>
  <c r="N2491" i="1"/>
  <c r="N2546" i="1"/>
  <c r="N2318" i="1"/>
  <c r="N2313" i="1"/>
  <c r="N1970" i="1"/>
  <c r="N2202" i="1"/>
  <c r="N1199" i="1"/>
  <c r="N2157" i="1"/>
  <c r="N1839" i="1"/>
  <c r="N1968" i="1"/>
  <c r="N1834" i="1"/>
  <c r="N1842" i="1"/>
  <c r="N1996" i="1"/>
  <c r="N1925" i="1"/>
  <c r="N1886" i="1"/>
  <c r="N1685" i="1"/>
  <c r="N1805" i="1"/>
  <c r="N1749" i="1"/>
  <c r="N1757" i="1"/>
  <c r="N1558" i="1"/>
  <c r="N883" i="1"/>
  <c r="N406" i="1"/>
  <c r="N1718" i="1"/>
  <c r="N1706" i="1"/>
  <c r="N1587" i="1"/>
  <c r="N2215" i="1"/>
  <c r="N52" i="1"/>
  <c r="N1149" i="1"/>
  <c r="N93" i="1"/>
  <c r="N1467" i="1"/>
  <c r="N1507" i="1"/>
  <c r="N1236" i="1"/>
  <c r="N211" i="1"/>
  <c r="N872" i="1"/>
  <c r="N1253" i="1"/>
  <c r="N2493" i="1"/>
  <c r="N2654" i="1"/>
  <c r="N2387" i="1"/>
  <c r="N2427" i="1"/>
  <c r="N2353" i="1"/>
  <c r="N2590" i="1"/>
  <c r="N2652" i="1"/>
  <c r="N2277" i="1"/>
  <c r="N2637" i="1"/>
  <c r="N2507" i="1"/>
  <c r="N2609" i="1"/>
  <c r="N2205" i="1"/>
  <c r="N1198" i="1"/>
  <c r="N2260" i="1"/>
  <c r="N2341" i="1"/>
  <c r="N1106" i="1"/>
  <c r="N1504" i="1"/>
  <c r="N2197" i="1"/>
  <c r="N2114" i="1"/>
  <c r="N1188" i="1"/>
  <c r="N1892" i="1"/>
  <c r="N1662" i="1"/>
  <c r="N1876" i="1"/>
  <c r="N1092" i="1"/>
  <c r="N1731" i="1"/>
  <c r="N1563" i="1"/>
  <c r="N769" i="1"/>
  <c r="N1579" i="1"/>
  <c r="N1717" i="1"/>
  <c r="N1702" i="1"/>
  <c r="N1499" i="1"/>
  <c r="N1368" i="1"/>
  <c r="N1356" i="1"/>
  <c r="N1448" i="1"/>
  <c r="N1255" i="1"/>
  <c r="N1108" i="1"/>
  <c r="N1257" i="1"/>
  <c r="N2208" i="1"/>
  <c r="N2499" i="1"/>
  <c r="N1128" i="1"/>
  <c r="Q1128" i="1" s="1"/>
  <c r="R1128" i="1" s="1"/>
  <c r="L1128" i="1" s="1"/>
  <c r="N1267" i="1"/>
  <c r="N1174" i="1"/>
  <c r="N2649" i="1"/>
  <c r="N2526" i="1"/>
  <c r="N2661" i="1"/>
  <c r="N2573" i="1"/>
  <c r="N2587" i="1"/>
  <c r="N2393" i="1"/>
  <c r="N2342" i="1"/>
  <c r="N2339" i="1"/>
  <c r="N2257" i="1"/>
  <c r="N2148" i="1"/>
  <c r="N2631" i="1"/>
  <c r="N2591" i="1"/>
  <c r="N1657" i="1"/>
  <c r="N2504" i="1"/>
  <c r="N1640" i="1"/>
  <c r="N2170" i="1"/>
  <c r="N2066" i="1"/>
  <c r="N1979" i="1"/>
  <c r="N2107" i="1"/>
  <c r="N2167" i="1"/>
  <c r="N1905" i="1"/>
  <c r="N1875" i="1"/>
  <c r="N1877" i="1"/>
  <c r="N1760" i="1"/>
  <c r="N884" i="1"/>
  <c r="N1484" i="1"/>
  <c r="N1661" i="1"/>
  <c r="N1783" i="1"/>
  <c r="N1722" i="1"/>
  <c r="N766" i="1"/>
  <c r="N1523" i="1"/>
  <c r="N1554" i="1"/>
  <c r="N1708" i="1"/>
  <c r="N1570" i="1"/>
  <c r="N1799" i="1"/>
  <c r="N1387" i="1"/>
  <c r="N1182" i="1"/>
  <c r="N2401" i="1"/>
  <c r="N1348" i="1"/>
  <c r="N178" i="1"/>
  <c r="N1313" i="1"/>
  <c r="N174" i="1"/>
  <c r="N1228" i="1"/>
  <c r="N944" i="1"/>
  <c r="N964" i="1"/>
  <c r="N2464" i="1"/>
  <c r="N2506" i="1"/>
  <c r="N2578" i="1"/>
  <c r="N2503" i="1"/>
  <c r="N2579" i="1"/>
  <c r="N2580" i="1"/>
  <c r="N2571" i="1"/>
  <c r="N2259" i="1"/>
  <c r="N2135" i="1"/>
  <c r="N1955" i="1"/>
  <c r="N2054" i="1"/>
  <c r="N2035" i="1"/>
  <c r="N1919" i="1"/>
  <c r="N2031" i="1"/>
  <c r="N2057" i="1"/>
  <c r="N1980" i="1"/>
  <c r="N1999" i="1"/>
  <c r="N2037" i="1"/>
  <c r="N1971" i="1"/>
  <c r="N1867" i="1"/>
  <c r="N1860" i="1"/>
  <c r="N1868" i="1"/>
  <c r="N2001" i="1"/>
  <c r="N2000" i="1"/>
  <c r="N1817" i="1"/>
  <c r="N1698" i="1"/>
  <c r="N1654" i="1"/>
  <c r="N1750" i="1"/>
  <c r="N1946" i="1"/>
  <c r="N1672" i="1"/>
  <c r="N1620" i="1"/>
  <c r="N1607" i="1"/>
  <c r="N1737" i="1"/>
  <c r="N1178" i="1"/>
  <c r="N218" i="1"/>
  <c r="N1451" i="1"/>
  <c r="N1573" i="1"/>
  <c r="N1571" i="1"/>
  <c r="N1305" i="1"/>
  <c r="N133" i="1"/>
  <c r="N1553" i="1"/>
  <c r="N490" i="1"/>
  <c r="N1471" i="1"/>
  <c r="N1462" i="1"/>
  <c r="N1215" i="1"/>
  <c r="N1062" i="1"/>
  <c r="N2535" i="1"/>
  <c r="N2458" i="1"/>
  <c r="N2408" i="1"/>
  <c r="N2616" i="1"/>
  <c r="N2648" i="1"/>
  <c r="N2551" i="1"/>
  <c r="N2288" i="1"/>
  <c r="N2540" i="1"/>
  <c r="N2373" i="1"/>
  <c r="N1638" i="1"/>
  <c r="N2549" i="1"/>
  <c r="N2651" i="1"/>
  <c r="N2368" i="1"/>
  <c r="N2517" i="1"/>
  <c r="N2350" i="1"/>
  <c r="N1487" i="1"/>
  <c r="N2112" i="1"/>
  <c r="N1492" i="1"/>
  <c r="N2028" i="1"/>
  <c r="N2071" i="1"/>
  <c r="N1973" i="1"/>
  <c r="N1095" i="1"/>
  <c r="N2039" i="1"/>
  <c r="N1874" i="1"/>
  <c r="N2020" i="1"/>
  <c r="N1958" i="1"/>
  <c r="N1959" i="1"/>
  <c r="N1890" i="1"/>
  <c r="N676" i="1"/>
  <c r="N666" i="1"/>
  <c r="N1713" i="1"/>
  <c r="N1774" i="1"/>
  <c r="N1647" i="1"/>
  <c r="N1864" i="1"/>
  <c r="N1682" i="1"/>
  <c r="N1681" i="1"/>
  <c r="N1590" i="1"/>
  <c r="N1549" i="1"/>
  <c r="N1578" i="1"/>
  <c r="N407" i="1"/>
  <c r="N1566" i="1"/>
  <c r="N1479" i="1"/>
  <c r="N1444" i="1"/>
  <c r="N1224" i="1"/>
  <c r="N2211" i="1"/>
  <c r="N1309" i="1"/>
  <c r="N2557" i="1"/>
  <c r="N2281" i="1"/>
  <c r="N2566" i="1"/>
  <c r="N2465" i="1"/>
  <c r="N2605" i="1"/>
  <c r="N2440" i="1"/>
  <c r="N2630" i="1"/>
  <c r="N2523" i="1"/>
  <c r="N2426" i="1"/>
  <c r="N2254" i="1"/>
  <c r="N2556" i="1"/>
  <c r="N2365" i="1"/>
  <c r="N2516" i="1"/>
  <c r="N2638" i="1"/>
  <c r="N2147" i="1"/>
  <c r="N1490" i="1"/>
  <c r="N2008" i="1"/>
  <c r="N1956" i="1"/>
  <c r="N2021" i="1"/>
  <c r="N2013" i="1"/>
  <c r="N2036" i="1"/>
  <c r="N2141" i="1"/>
  <c r="N1884" i="1"/>
  <c r="N898" i="1"/>
  <c r="N1733" i="1"/>
  <c r="N1660" i="1"/>
  <c r="N1782" i="1"/>
  <c r="N1705" i="1"/>
  <c r="N1626" i="1"/>
  <c r="N1599" i="1"/>
  <c r="N1588" i="1"/>
  <c r="N1531" i="1"/>
  <c r="N1338" i="1"/>
  <c r="N1538" i="1"/>
  <c r="N1433" i="1"/>
  <c r="N2230" i="1"/>
  <c r="N1196" i="1"/>
  <c r="N2603" i="1"/>
  <c r="N2262" i="1"/>
  <c r="N2388" i="1"/>
  <c r="N2627" i="1"/>
  <c r="N2243" i="1"/>
  <c r="N2643" i="1"/>
  <c r="N2315" i="1"/>
  <c r="N2536" i="1"/>
  <c r="N2146" i="1"/>
  <c r="N2145" i="1"/>
  <c r="N2316" i="1"/>
  <c r="N1489" i="1"/>
  <c r="N1763" i="1"/>
  <c r="N2009" i="1"/>
  <c r="N2158" i="1"/>
  <c r="N1093" i="1"/>
  <c r="N1836" i="1"/>
  <c r="N1789" i="1"/>
  <c r="N2236" i="1"/>
  <c r="N1739" i="1"/>
  <c r="N1621" i="1"/>
  <c r="N1577" i="1"/>
  <c r="N1716" i="1"/>
  <c r="N1500" i="1"/>
  <c r="N1358" i="1"/>
  <c r="N764" i="1"/>
  <c r="N581" i="1"/>
  <c r="N1372" i="1"/>
  <c r="N214" i="1"/>
  <c r="N1440" i="1"/>
  <c r="N1232" i="1"/>
  <c r="N2209" i="1"/>
  <c r="N2497" i="1"/>
  <c r="N1179" i="1"/>
  <c r="N1140" i="1"/>
  <c r="N1317" i="1"/>
  <c r="N997" i="1"/>
  <c r="N2229" i="1"/>
  <c r="N1129" i="1"/>
  <c r="N1014" i="1"/>
  <c r="N1080" i="1"/>
  <c r="N2588" i="1"/>
  <c r="N2330" i="1"/>
  <c r="N2558" i="1"/>
  <c r="N2514" i="1"/>
  <c r="N2396" i="1"/>
  <c r="N2596" i="1"/>
  <c r="N2479" i="1"/>
  <c r="N2382" i="1"/>
  <c r="N2407" i="1"/>
  <c r="N2379" i="1"/>
  <c r="N2572" i="1"/>
  <c r="N1904" i="1"/>
  <c r="N2103" i="1"/>
  <c r="N2203" i="1"/>
  <c r="N2113" i="1"/>
  <c r="N1185" i="1"/>
  <c r="N2047" i="1"/>
  <c r="N1260" i="1"/>
  <c r="N1983" i="1"/>
  <c r="N1843" i="1"/>
  <c r="N1896" i="1"/>
  <c r="N1540" i="1"/>
  <c r="N1786" i="1"/>
  <c r="N1669" i="1"/>
  <c r="N669" i="1"/>
  <c r="N1429" i="1"/>
  <c r="N397" i="1"/>
  <c r="N215" i="1"/>
  <c r="N1168" i="1"/>
  <c r="N1214" i="1"/>
  <c r="N1207" i="1"/>
  <c r="N864" i="1"/>
  <c r="N1303" i="1"/>
  <c r="N943" i="1"/>
  <c r="N1124" i="1"/>
  <c r="N1068" i="1"/>
  <c r="N2335" i="1"/>
  <c r="N2490" i="1"/>
  <c r="N2415" i="1"/>
  <c r="N2576" i="1"/>
  <c r="N2501" i="1"/>
  <c r="N2570" i="1"/>
  <c r="N2583" i="1"/>
  <c r="N2522" i="1"/>
  <c r="N2099" i="1"/>
  <c r="N1259" i="1"/>
  <c r="N2279" i="1"/>
  <c r="N2429" i="1"/>
  <c r="N2293" i="1"/>
  <c r="N1916" i="1"/>
  <c r="N2072" i="1"/>
  <c r="N2120" i="1"/>
  <c r="N1671" i="1"/>
  <c r="N2040" i="1"/>
  <c r="N1830" i="1"/>
  <c r="N1841" i="1"/>
  <c r="N1909" i="1"/>
  <c r="N1964" i="1"/>
  <c r="N1831" i="1"/>
  <c r="N1816" i="1"/>
  <c r="N1608" i="1"/>
  <c r="N1947" i="1"/>
  <c r="N1826" i="1"/>
  <c r="N1574" i="1"/>
  <c r="N770" i="1"/>
  <c r="N491" i="1"/>
  <c r="N1502" i="1"/>
  <c r="N1596" i="1"/>
  <c r="N1438" i="1"/>
  <c r="N1159" i="1"/>
  <c r="N1315" i="1"/>
  <c r="N2231" i="1"/>
  <c r="N1171" i="1"/>
  <c r="N1100" i="1"/>
  <c r="N2095" i="1"/>
  <c r="N1820" i="1"/>
  <c r="N1158" i="1"/>
  <c r="N871" i="1"/>
  <c r="N1049" i="1"/>
  <c r="N998" i="1"/>
  <c r="N1213" i="1"/>
  <c r="N443" i="1"/>
  <c r="N831" i="1"/>
  <c r="N488" i="1"/>
  <c r="N692" i="1"/>
  <c r="N896" i="1"/>
  <c r="N1285" i="1"/>
  <c r="N377" i="1"/>
  <c r="N473" i="1"/>
  <c r="N1280" i="1"/>
  <c r="N388" i="1"/>
  <c r="N908" i="1"/>
  <c r="N240" i="1"/>
  <c r="N82" i="1"/>
  <c r="N590" i="1"/>
  <c r="N99" i="1"/>
  <c r="N14" i="1"/>
  <c r="N2357" i="1"/>
  <c r="N2374" i="1"/>
  <c r="N2476" i="1"/>
  <c r="N2327" i="1"/>
  <c r="N2308" i="1"/>
  <c r="N2347" i="1"/>
  <c r="N2154" i="1"/>
  <c r="N2118" i="1"/>
  <c r="N2164" i="1"/>
  <c r="N2076" i="1"/>
  <c r="N1952" i="1"/>
  <c r="N1926" i="1"/>
  <c r="N1099" i="1"/>
  <c r="N1761" i="1"/>
  <c r="N897" i="1"/>
  <c r="N2653" i="1"/>
  <c r="N2328" i="1"/>
  <c r="N2622" i="1"/>
  <c r="N2428" i="1"/>
  <c r="N1491" i="1"/>
  <c r="N2467" i="1"/>
  <c r="N2234" i="1"/>
  <c r="N1906" i="1"/>
  <c r="N1840" i="1"/>
  <c r="N791" i="1"/>
  <c r="N1646" i="1"/>
  <c r="N792" i="1"/>
  <c r="N575" i="1"/>
  <c r="N1419" i="1"/>
  <c r="N1335" i="1"/>
  <c r="N1020" i="1"/>
  <c r="N1312" i="1"/>
  <c r="N1299" i="1"/>
  <c r="N1465" i="1"/>
  <c r="N1133" i="1"/>
  <c r="N1017" i="1"/>
  <c r="N1001" i="1"/>
  <c r="N846" i="1"/>
  <c r="N626" i="1"/>
  <c r="N788" i="1"/>
  <c r="N700" i="1"/>
  <c r="N844" i="1"/>
  <c r="N814" i="1"/>
  <c r="N2176" i="1"/>
  <c r="N403" i="1"/>
  <c r="N1281" i="1"/>
  <c r="N405" i="1"/>
  <c r="N1211" i="1"/>
  <c r="N151" i="1"/>
  <c r="N60" i="1"/>
  <c r="N1505" i="1"/>
  <c r="N342" i="1"/>
  <c r="N154" i="1"/>
  <c r="N226" i="1"/>
  <c r="N1378" i="1"/>
  <c r="N2370" i="1"/>
  <c r="N2442" i="1"/>
  <c r="N2462" i="1"/>
  <c r="N2478" i="1"/>
  <c r="N2282" i="1"/>
  <c r="N2319" i="1"/>
  <c r="N2280" i="1"/>
  <c r="N1036" i="1"/>
  <c r="N1773" i="1"/>
  <c r="N2253" i="1"/>
  <c r="N2525" i="1"/>
  <c r="N2642" i="1"/>
  <c r="N2606" i="1"/>
  <c r="N2529" i="1"/>
  <c r="N1184" i="1"/>
  <c r="N1576" i="1"/>
  <c r="N135" i="1"/>
  <c r="N1246" i="1"/>
  <c r="N1307" i="1"/>
  <c r="N893" i="1"/>
  <c r="N1191" i="1"/>
  <c r="N1137" i="1"/>
  <c r="N1217" i="1"/>
  <c r="N812" i="1"/>
  <c r="N805" i="1"/>
  <c r="N973" i="1"/>
  <c r="N278" i="1"/>
  <c r="N610" i="1"/>
  <c r="N638" i="1"/>
  <c r="N441" i="1"/>
  <c r="N528" i="1"/>
  <c r="Q528" i="1" s="1"/>
  <c r="R528" i="1" s="1"/>
  <c r="L528" i="1" s="1"/>
  <c r="N1283" i="1"/>
  <c r="N251" i="1"/>
  <c r="N365" i="1"/>
  <c r="N479" i="1"/>
  <c r="N381" i="1"/>
  <c r="N687" i="1"/>
  <c r="N1121" i="1"/>
  <c r="N2359" i="1"/>
  <c r="N2172" i="1"/>
  <c r="N2358" i="1"/>
  <c r="N2433" i="1"/>
  <c r="N2332" i="1"/>
  <c r="N2422" i="1"/>
  <c r="N1098" i="1"/>
  <c r="N2384" i="1"/>
  <c r="N1903" i="1"/>
  <c r="N2421" i="1"/>
  <c r="N1893" i="1"/>
  <c r="N2110" i="1"/>
  <c r="N1853" i="1"/>
  <c r="N1601" i="1"/>
  <c r="N1361" i="1"/>
  <c r="N1301" i="1"/>
  <c r="N1043" i="1"/>
  <c r="N1000" i="1"/>
  <c r="N972" i="1"/>
  <c r="N1150" i="1"/>
  <c r="N1042" i="1"/>
  <c r="N1386" i="1"/>
  <c r="N1021" i="1"/>
  <c r="N786" i="1"/>
  <c r="N954" i="1"/>
  <c r="N962" i="1"/>
  <c r="N521" i="1"/>
  <c r="N807" i="1"/>
  <c r="N735" i="1"/>
  <c r="N628" i="1"/>
  <c r="N661" i="1"/>
  <c r="N639" i="1"/>
  <c r="N368" i="1"/>
  <c r="N445" i="1"/>
  <c r="N188" i="1"/>
  <c r="N103" i="1"/>
  <c r="N157" i="1"/>
  <c r="N909" i="1"/>
  <c r="N43" i="1"/>
  <c r="N685" i="1"/>
  <c r="N107" i="1"/>
  <c r="N684" i="1"/>
  <c r="N33" i="1"/>
  <c r="N74" i="1"/>
  <c r="N2136" i="1"/>
  <c r="N2278" i="1"/>
  <c r="N2434" i="1"/>
  <c r="N2425" i="1"/>
  <c r="N2156" i="1"/>
  <c r="N2050" i="1"/>
  <c r="N1096" i="1"/>
  <c r="N1932" i="1"/>
  <c r="N1775" i="1"/>
  <c r="N1785" i="1"/>
  <c r="N2597" i="1"/>
  <c r="N2554" i="1"/>
  <c r="N2480" i="1"/>
  <c r="N2196" i="1"/>
  <c r="N176" i="1"/>
  <c r="N1180" i="1"/>
  <c r="N1245" i="1"/>
  <c r="N994" i="1"/>
  <c r="N933" i="1"/>
  <c r="N1044" i="1"/>
  <c r="N2400" i="1"/>
  <c r="N1143" i="1"/>
  <c r="N1085" i="1"/>
  <c r="N793" i="1"/>
  <c r="N615" i="1"/>
  <c r="N1936" i="1"/>
  <c r="N1277" i="1"/>
  <c r="N437" i="1"/>
  <c r="N1381" i="1"/>
  <c r="N24" i="1"/>
  <c r="N1274" i="1"/>
  <c r="N270" i="1"/>
  <c r="N334" i="1"/>
  <c r="N29" i="1"/>
  <c r="N2329" i="1"/>
  <c r="N2321" i="1"/>
  <c r="N2126" i="1"/>
  <c r="N2300" i="1"/>
  <c r="N2030" i="1"/>
  <c r="N1976" i="1"/>
  <c r="N2046" i="1"/>
  <c r="N2038" i="1"/>
  <c r="N1930" i="1"/>
  <c r="N1924" i="1"/>
  <c r="N1116" i="1"/>
  <c r="N2184" i="1"/>
  <c r="N2647" i="1"/>
  <c r="N2263" i="1"/>
  <c r="N2349" i="1"/>
  <c r="N1851" i="1"/>
  <c r="N2220" i="1"/>
  <c r="N1251" i="1"/>
  <c r="N980" i="1"/>
  <c r="N1139" i="1"/>
  <c r="N1081" i="1"/>
  <c r="N915" i="1"/>
  <c r="N784" i="1"/>
  <c r="N311" i="1"/>
  <c r="N892" i="1"/>
  <c r="N928" i="1"/>
  <c r="N722" i="1"/>
  <c r="N356" i="1"/>
  <c r="N351" i="1"/>
  <c r="N530" i="1"/>
  <c r="N536" i="1"/>
  <c r="N487" i="1"/>
  <c r="N910" i="1"/>
  <c r="N284" i="1"/>
  <c r="N63" i="1"/>
  <c r="N84" i="1"/>
  <c r="N333" i="1"/>
  <c r="N2270" i="1"/>
  <c r="N2307" i="1"/>
  <c r="N2074" i="1"/>
  <c r="N1322" i="1"/>
  <c r="N2180" i="1"/>
  <c r="N2064" i="1"/>
  <c r="N1948" i="1"/>
  <c r="N2482" i="1"/>
  <c r="N2547" i="1"/>
  <c r="N2604" i="1"/>
  <c r="N2377" i="1"/>
  <c r="N1856" i="1"/>
  <c r="N1827" i="1"/>
  <c r="N1480" i="1"/>
  <c r="N1220" i="1"/>
  <c r="N1268" i="1"/>
  <c r="N757" i="1"/>
  <c r="N1319" i="1"/>
  <c r="N1205" i="1"/>
  <c r="N1240" i="1"/>
  <c r="N1344" i="1"/>
  <c r="N976" i="1"/>
  <c r="N947" i="1"/>
  <c r="N659" i="1"/>
  <c r="N382" i="1"/>
  <c r="N555" i="1"/>
  <c r="N427" i="1"/>
  <c r="N640" i="1"/>
  <c r="N447" i="1"/>
  <c r="N340" i="1"/>
  <c r="N221" i="1"/>
  <c r="N349" i="1"/>
  <c r="N371" i="1"/>
  <c r="N682" i="1"/>
  <c r="N266" i="1"/>
  <c r="N2125" i="1"/>
  <c r="N2295" i="1"/>
  <c r="N2092" i="1"/>
  <c r="N2140" i="1"/>
  <c r="N1974" i="1"/>
  <c r="N2024" i="1"/>
  <c r="N1755" i="1"/>
  <c r="N1572" i="1"/>
  <c r="N1639" i="1"/>
  <c r="N2488" i="1"/>
  <c r="N1902" i="1"/>
  <c r="N2289" i="1"/>
  <c r="N2121" i="1"/>
  <c r="N1421" i="1"/>
  <c r="N1126" i="1"/>
  <c r="N1136" i="1"/>
  <c r="N1218" i="1"/>
  <c r="N1089" i="1"/>
  <c r="N921" i="1"/>
  <c r="N946" i="1"/>
  <c r="N939" i="1"/>
  <c r="N563" i="1"/>
  <c r="N618" i="1"/>
  <c r="N755" i="1"/>
  <c r="N520" i="1"/>
  <c r="N378" i="1"/>
  <c r="N507" i="1"/>
  <c r="N1382" i="1"/>
  <c r="N345" i="1"/>
  <c r="N357" i="1"/>
  <c r="N293" i="1"/>
  <c r="N370" i="1"/>
  <c r="N69" i="1"/>
  <c r="N2343" i="1"/>
  <c r="N2371" i="1"/>
  <c r="N2635" i="1"/>
  <c r="N1097" i="1"/>
  <c r="N1597" i="1"/>
  <c r="N1740" i="1"/>
  <c r="N1154" i="1"/>
  <c r="N1992" i="1"/>
  <c r="N2492" i="1"/>
  <c r="N870" i="1"/>
  <c r="N2457" i="1"/>
  <c r="N761" i="1"/>
  <c r="N2398" i="1"/>
  <c r="N889" i="1"/>
  <c r="N895" i="1"/>
  <c r="N550" i="1"/>
  <c r="N598" i="1"/>
  <c r="N632" i="1"/>
  <c r="N1939" i="1"/>
  <c r="N341" i="1"/>
  <c r="N591" i="1"/>
  <c r="N360" i="1"/>
  <c r="N250" i="1"/>
  <c r="N2432" i="1"/>
  <c r="N2163" i="1"/>
  <c r="N2291" i="1"/>
  <c r="N2301" i="1"/>
  <c r="N1642" i="1"/>
  <c r="N2266" i="1"/>
  <c r="N2123" i="1"/>
  <c r="N2086" i="1"/>
  <c r="N1200" i="1"/>
  <c r="N1934" i="1"/>
  <c r="N1888" i="1"/>
  <c r="N1922" i="1"/>
  <c r="N1982" i="1"/>
  <c r="N2249" i="1"/>
  <c r="N2255" i="1"/>
  <c r="N1734" i="1"/>
  <c r="N1337" i="1"/>
  <c r="N930" i="1"/>
  <c r="N213" i="1"/>
  <c r="N1122" i="1"/>
  <c r="N1052" i="1"/>
  <c r="N795" i="1"/>
  <c r="N1938" i="1"/>
  <c r="N614" i="1"/>
  <c r="N1811" i="1"/>
  <c r="N604" i="1"/>
  <c r="N804" i="1"/>
  <c r="N950" i="1"/>
  <c r="N423" i="1"/>
  <c r="N483" i="1"/>
  <c r="N620" i="1"/>
  <c r="N408" i="1"/>
  <c r="N653" i="1"/>
  <c r="N1798" i="1"/>
  <c r="N353" i="1"/>
  <c r="N2354" i="1"/>
  <c r="N2129" i="1"/>
  <c r="N2286" i="1"/>
  <c r="N1261" i="1"/>
  <c r="N2274" i="1"/>
  <c r="N2127" i="1"/>
  <c r="N2014" i="1"/>
  <c r="N885" i="1"/>
  <c r="N2283" i="1"/>
  <c r="N2323" i="1"/>
  <c r="N2242" i="1"/>
  <c r="N2077" i="1"/>
  <c r="N1602" i="1"/>
  <c r="N260" i="1"/>
  <c r="N1532" i="1"/>
  <c r="N879" i="1"/>
  <c r="N1362" i="1"/>
  <c r="N1222" i="1"/>
  <c r="N1063" i="1"/>
  <c r="N1010" i="1"/>
  <c r="N2456" i="1"/>
  <c r="N981" i="1"/>
  <c r="N1230" i="1"/>
  <c r="N940" i="1"/>
  <c r="N867" i="1"/>
  <c r="N1176" i="1"/>
  <c r="N929" i="1"/>
  <c r="N688" i="1"/>
  <c r="N1809" i="1"/>
  <c r="N463" i="1"/>
  <c r="N923" i="1"/>
  <c r="N516" i="1"/>
  <c r="N243" i="1"/>
  <c r="N286" i="1"/>
  <c r="N431" i="1"/>
  <c r="N155" i="1"/>
  <c r="N347" i="1"/>
  <c r="N219" i="1"/>
  <c r="N163" i="1"/>
  <c r="N2441" i="1"/>
  <c r="N2431" i="1"/>
  <c r="N2430" i="1"/>
  <c r="N2068" i="1"/>
  <c r="N2042" i="1"/>
  <c r="N1114" i="1"/>
  <c r="N1994" i="1"/>
  <c r="N1803" i="1"/>
  <c r="N1894" i="1"/>
  <c r="N773" i="1"/>
  <c r="N2601" i="1"/>
  <c r="N2348" i="1"/>
  <c r="N2248" i="1"/>
  <c r="N2106" i="1"/>
  <c r="N1966" i="1"/>
  <c r="N1369" i="1"/>
  <c r="N1779" i="1"/>
  <c r="N1652" i="1"/>
  <c r="N1628" i="1"/>
  <c r="N1367" i="1"/>
  <c r="N2227" i="1"/>
  <c r="N97" i="1"/>
  <c r="N1334" i="1"/>
  <c r="N1111" i="1"/>
  <c r="N926" i="1"/>
  <c r="N816" i="1"/>
  <c r="N1512" i="1"/>
  <c r="N982" i="1"/>
  <c r="N634" i="1"/>
  <c r="N577" i="1"/>
  <c r="N415" i="1"/>
  <c r="N531" i="1"/>
  <c r="N1376" i="1"/>
  <c r="N1674" i="1"/>
  <c r="N372" i="1"/>
  <c r="N375" i="1"/>
  <c r="N354" i="1"/>
  <c r="N346" i="1"/>
  <c r="N241" i="1"/>
  <c r="N112" i="1"/>
  <c r="N222" i="1"/>
  <c r="N2324" i="1"/>
  <c r="N2336" i="1"/>
  <c r="N2331" i="1"/>
  <c r="N2320" i="1"/>
  <c r="N2133" i="1"/>
  <c r="N2124" i="1"/>
  <c r="N2162" i="1"/>
  <c r="N2010" i="1"/>
  <c r="Q2010" i="1" s="1"/>
  <c r="R2010" i="1" s="1"/>
  <c r="L2010" i="1" s="1"/>
  <c r="N2034" i="1"/>
  <c r="N1031" i="1"/>
  <c r="N1537" i="1"/>
  <c r="N2411" i="1"/>
  <c r="N2378" i="1"/>
  <c r="N2206" i="1"/>
  <c r="N1189" i="1"/>
  <c r="N2128" i="1"/>
  <c r="N1852" i="1"/>
  <c r="N1707" i="1"/>
  <c r="N1609" i="1"/>
  <c r="N1591" i="1"/>
  <c r="N1604" i="1"/>
  <c r="N1152" i="1"/>
  <c r="N1134" i="1"/>
  <c r="N1005" i="1"/>
  <c r="N967" i="1"/>
  <c r="N312" i="1"/>
  <c r="N1032" i="1"/>
  <c r="N753" i="1"/>
  <c r="N2473" i="1"/>
  <c r="N697" i="1"/>
  <c r="N664" i="1"/>
  <c r="N449" i="1"/>
  <c r="N440" i="1"/>
  <c r="N512" i="1"/>
  <c r="N450" i="1"/>
  <c r="N1943" i="1"/>
  <c r="N202" i="1"/>
  <c r="N1275" i="1"/>
  <c r="N681" i="1"/>
  <c r="N160" i="1"/>
  <c r="N1270" i="1"/>
  <c r="N18" i="1"/>
  <c r="N2296" i="1"/>
  <c r="N2333" i="1"/>
  <c r="N2258" i="1"/>
  <c r="N2264" i="1"/>
  <c r="N2292" i="1"/>
  <c r="N2090" i="1"/>
  <c r="N903" i="1"/>
  <c r="N1186" i="1"/>
  <c r="N1962" i="1"/>
  <c r="N2366" i="1"/>
  <c r="N1714" i="1"/>
  <c r="N2655" i="1"/>
  <c r="N1004" i="1"/>
  <c r="N834" i="1"/>
  <c r="N705" i="1"/>
  <c r="N88" i="1"/>
  <c r="N104" i="1"/>
  <c r="N2166" i="1"/>
  <c r="N1751" i="1"/>
  <c r="N1777" i="1"/>
  <c r="N1436" i="1"/>
  <c r="N1455" i="1"/>
  <c r="N1555" i="1"/>
  <c r="N1474" i="1"/>
  <c r="N1428" i="1"/>
  <c r="N323" i="1"/>
  <c r="N1431" i="1"/>
  <c r="N179" i="1"/>
  <c r="N1350" i="1"/>
  <c r="N1352" i="1"/>
  <c r="N1249" i="1"/>
  <c r="N1019" i="1"/>
  <c r="N990" i="1"/>
  <c r="N873" i="1"/>
  <c r="N965" i="1"/>
  <c r="N857" i="1"/>
  <c r="N912" i="1"/>
  <c r="N1397" i="1"/>
  <c r="N1518" i="1"/>
  <c r="N744" i="1"/>
  <c r="N861" i="1"/>
  <c r="N670" i="1"/>
  <c r="N611" i="1"/>
  <c r="N597" i="1"/>
  <c r="N616" i="1"/>
  <c r="N2175" i="1"/>
  <c r="N652" i="1"/>
  <c r="N596" i="1"/>
  <c r="N546" i="1"/>
  <c r="N480" i="1"/>
  <c r="N422" i="1"/>
  <c r="N1278" i="1"/>
  <c r="N252" i="1"/>
  <c r="N299" i="1"/>
  <c r="N307" i="1"/>
  <c r="N185" i="1"/>
  <c r="N1201" i="1"/>
  <c r="N2218" i="1"/>
  <c r="N1991" i="1"/>
  <c r="N748" i="1"/>
  <c r="N836" i="1"/>
  <c r="N522" i="1"/>
  <c r="N601" i="1"/>
  <c r="N551" i="1"/>
  <c r="N612" i="1"/>
  <c r="N339" i="1"/>
  <c r="N12" i="1"/>
  <c r="N2104" i="1"/>
  <c r="N1878" i="1"/>
  <c r="N1501" i="1"/>
  <c r="N1552" i="1"/>
  <c r="N582" i="1"/>
  <c r="N1407" i="1"/>
  <c r="N1547" i="1"/>
  <c r="N1400" i="1"/>
  <c r="N1410" i="1"/>
  <c r="N1481" i="1"/>
  <c r="N1414" i="1"/>
  <c r="N1227" i="1"/>
  <c r="N1225" i="1"/>
  <c r="N1079" i="1"/>
  <c r="N999" i="1"/>
  <c r="N1172" i="1"/>
  <c r="N1061" i="1"/>
  <c r="N959" i="1"/>
  <c r="N830" i="1"/>
  <c r="N917" i="1"/>
  <c r="N878" i="1"/>
  <c r="N986" i="1"/>
  <c r="N782" i="1"/>
  <c r="N985" i="1"/>
  <c r="N1515" i="1"/>
  <c r="N631" i="1"/>
  <c r="N1345" i="1"/>
  <c r="N535" i="1"/>
  <c r="N541" i="1"/>
  <c r="N2439" i="1"/>
  <c r="N1880" i="1"/>
  <c r="N2116" i="1"/>
  <c r="N1873" i="1"/>
  <c r="N609" i="1"/>
  <c r="N294" i="1"/>
  <c r="N1258" i="1"/>
  <c r="N1747" i="1"/>
  <c r="N138" i="1"/>
  <c r="N262" i="1"/>
  <c r="N1461" i="1"/>
  <c r="N1485" i="1"/>
  <c r="N393" i="1"/>
  <c r="N1355" i="1"/>
  <c r="N1478" i="1"/>
  <c r="N1425" i="1"/>
  <c r="N2498" i="1"/>
  <c r="N1314" i="1"/>
  <c r="N2226" i="1"/>
  <c r="N1986" i="1"/>
  <c r="N1057" i="1"/>
  <c r="N1075" i="1"/>
  <c r="N948" i="1"/>
  <c r="N2191" i="1"/>
  <c r="N855" i="1"/>
  <c r="N913" i="1"/>
  <c r="N852" i="1"/>
  <c r="N868" i="1"/>
  <c r="N851" i="1"/>
  <c r="N310" i="1"/>
  <c r="N723" i="1"/>
  <c r="N780" i="1"/>
  <c r="N738" i="1"/>
  <c r="N633" i="1"/>
  <c r="N519" i="1"/>
  <c r="N2173" i="1"/>
  <c r="N540" i="1"/>
  <c r="N2177" i="1"/>
  <c r="N561" i="1"/>
  <c r="N1286" i="1"/>
  <c r="N399" i="1"/>
  <c r="N1384" i="1"/>
  <c r="N301" i="1"/>
  <c r="N208" i="1"/>
  <c r="N141" i="1"/>
  <c r="N194" i="1"/>
  <c r="Q194" i="1" s="1"/>
  <c r="R194" i="1" s="1"/>
  <c r="L194" i="1" s="1"/>
  <c r="N1347" i="1"/>
  <c r="N728" i="1"/>
  <c r="N600" i="1"/>
  <c r="N167" i="1"/>
  <c r="N2272" i="1"/>
  <c r="N2122" i="1"/>
  <c r="N1862" i="1"/>
  <c r="N1545" i="1"/>
  <c r="N1527" i="1"/>
  <c r="N1417" i="1"/>
  <c r="N1401" i="1"/>
  <c r="N1676" i="1"/>
  <c r="N1561" i="1"/>
  <c r="N1373" i="1"/>
  <c r="N1476" i="1"/>
  <c r="N1406" i="1"/>
  <c r="N1118" i="1"/>
  <c r="N1046" i="1"/>
  <c r="N1053" i="1"/>
  <c r="N1683" i="1"/>
  <c r="N835" i="1"/>
  <c r="N1963" i="1"/>
  <c r="N936" i="1"/>
  <c r="N862" i="1"/>
  <c r="N699" i="1"/>
  <c r="N853" i="1"/>
  <c r="N729" i="1"/>
  <c r="N694" i="1"/>
  <c r="N731" i="1"/>
  <c r="N1071" i="1"/>
  <c r="N645" i="1"/>
  <c r="N759" i="1"/>
  <c r="N617" i="1"/>
  <c r="N630" i="1"/>
  <c r="N643" i="1"/>
  <c r="N642" i="1"/>
  <c r="N2174" i="1"/>
  <c r="N505" i="1"/>
  <c r="N430" i="1"/>
  <c r="N462" i="1"/>
  <c r="N327" i="1"/>
  <c r="N411" i="1"/>
  <c r="N466" i="1"/>
  <c r="N308" i="1"/>
  <c r="N281" i="1"/>
  <c r="N192" i="1"/>
  <c r="N159" i="1"/>
  <c r="N166" i="1"/>
  <c r="N204" i="1"/>
  <c r="N1119" i="1"/>
  <c r="N149" i="1"/>
  <c r="N1977" i="1"/>
  <c r="N1022" i="1"/>
  <c r="N732" i="1"/>
  <c r="N1272" i="1"/>
  <c r="N1380" i="1"/>
  <c r="N1544" i="1"/>
  <c r="N484" i="1"/>
  <c r="N255" i="1"/>
  <c r="N389" i="1"/>
  <c r="N1412" i="1"/>
  <c r="N1454" i="1"/>
  <c r="N206" i="1"/>
  <c r="N1266" i="1"/>
  <c r="N322" i="1"/>
  <c r="N1424" i="1"/>
  <c r="N1256" i="1"/>
  <c r="N1351" i="1"/>
  <c r="N1055" i="1"/>
  <c r="N1173" i="1"/>
  <c r="N2406" i="1"/>
  <c r="N1045" i="1"/>
  <c r="N2404" i="1"/>
  <c r="N1009" i="1"/>
  <c r="N1048" i="1"/>
  <c r="N2193" i="1"/>
  <c r="N746" i="1"/>
  <c r="N931" i="1"/>
  <c r="N797" i="1"/>
  <c r="N850" i="1"/>
  <c r="N760" i="1"/>
  <c r="N742" i="1"/>
  <c r="N718" i="1"/>
  <c r="N704" i="1"/>
  <c r="N608" i="1"/>
  <c r="N585" i="1"/>
  <c r="N1343" i="1"/>
  <c r="N518" i="1"/>
  <c r="N514" i="1"/>
  <c r="N539" i="1"/>
  <c r="N524" i="1"/>
  <c r="N476" i="1"/>
  <c r="N460" i="1"/>
  <c r="N426" i="1"/>
  <c r="N331" i="1"/>
  <c r="N203" i="1"/>
  <c r="N2005" i="1"/>
  <c r="N172" i="1"/>
  <c r="N2455" i="1"/>
  <c r="N1016" i="1"/>
  <c r="N823" i="1"/>
  <c r="N622" i="1"/>
  <c r="N799" i="1"/>
  <c r="N1390" i="1"/>
  <c r="N2138" i="1"/>
  <c r="N2078" i="1"/>
  <c r="N1443" i="1"/>
  <c r="N1477" i="1"/>
  <c r="N485" i="1"/>
  <c r="N1535" i="1"/>
  <c r="N1242" i="1"/>
  <c r="N1073" i="1"/>
  <c r="N1870" i="1"/>
  <c r="N212" i="1"/>
  <c r="N1209" i="1"/>
  <c r="N949" i="1"/>
  <c r="N1463" i="1"/>
  <c r="N838" i="1"/>
  <c r="N756" i="1"/>
  <c r="N866" i="1"/>
  <c r="N833" i="1"/>
  <c r="N1514" i="1"/>
  <c r="N841" i="1"/>
  <c r="N246" i="1"/>
  <c r="N1585" i="1"/>
  <c r="N1311" i="1"/>
  <c r="N1238" i="1"/>
  <c r="N984" i="1"/>
  <c r="N717" i="1"/>
  <c r="N1167" i="1"/>
  <c r="N646" i="1"/>
  <c r="N708" i="1"/>
  <c r="N1395" i="1"/>
  <c r="N525" i="1"/>
  <c r="N538" i="1"/>
  <c r="N526" i="1"/>
  <c r="N444" i="1"/>
  <c r="N238" i="1"/>
  <c r="N282" i="1"/>
  <c r="N318" i="1"/>
  <c r="N113" i="1"/>
  <c r="N70" i="1"/>
  <c r="N116" i="1"/>
  <c r="N78" i="1"/>
  <c r="N2029" i="1"/>
  <c r="N1824" i="1"/>
  <c r="N1610" i="1"/>
  <c r="N1144" i="1"/>
  <c r="N1012" i="1"/>
  <c r="N1003" i="1"/>
  <c r="N2284" i="1"/>
  <c r="N558" i="1"/>
  <c r="N478" i="1"/>
  <c r="N401" i="1"/>
  <c r="N1795" i="1"/>
  <c r="N352" i="1"/>
  <c r="N1449" i="1"/>
  <c r="N1457" i="1"/>
  <c r="N396" i="1"/>
  <c r="N259" i="1"/>
  <c r="N1298" i="1"/>
  <c r="N169" i="1"/>
  <c r="N321" i="1"/>
  <c r="N1006" i="1"/>
  <c r="N854" i="1"/>
  <c r="N1823" i="1"/>
  <c r="N1078" i="1"/>
  <c r="N1008" i="1"/>
  <c r="N993" i="1"/>
  <c r="N313" i="1"/>
  <c r="N1239" i="1"/>
  <c r="N730" i="1"/>
  <c r="N721" i="1"/>
  <c r="N1166" i="1"/>
  <c r="N737" i="1"/>
  <c r="N701" i="1"/>
  <c r="N740" i="1"/>
  <c r="N691" i="1"/>
  <c r="N733" i="1"/>
  <c r="N606" i="1"/>
  <c r="N533" i="1"/>
  <c r="N506" i="1"/>
  <c r="N456" i="1"/>
  <c r="N291" i="1"/>
  <c r="N1673" i="1"/>
  <c r="N1859" i="1"/>
  <c r="N1598" i="1"/>
  <c r="N743" i="1"/>
  <c r="N918" i="1"/>
  <c r="N779" i="1"/>
  <c r="N404" i="1"/>
  <c r="N387" i="1"/>
  <c r="N62" i="1"/>
  <c r="N315" i="1"/>
  <c r="N114" i="1"/>
  <c r="N1497" i="1"/>
  <c r="N2102" i="1"/>
  <c r="N1978" i="1"/>
  <c r="N2178" i="1"/>
  <c r="N1800" i="1"/>
  <c r="N570" i="1"/>
  <c r="N1548" i="1"/>
  <c r="N394" i="1"/>
  <c r="N137" i="1"/>
  <c r="N1675" i="1"/>
  <c r="N1365" i="1"/>
  <c r="N2210" i="1"/>
  <c r="N1409" i="1"/>
  <c r="N1318" i="1"/>
  <c r="N1221" i="1"/>
  <c r="N1059" i="1"/>
  <c r="N1987" i="1"/>
  <c r="N56" i="1"/>
  <c r="N2403" i="1"/>
  <c r="N1033" i="1"/>
  <c r="N932" i="1"/>
  <c r="N651" i="1"/>
  <c r="N924" i="1"/>
  <c r="N865" i="1"/>
  <c r="N679" i="1"/>
  <c r="N727" i="1"/>
  <c r="N1160" i="1"/>
  <c r="N2011" i="1"/>
  <c r="N1595" i="1"/>
  <c r="Q1595" i="1" s="1"/>
  <c r="R1595" i="1" s="1"/>
  <c r="L1595" i="1" s="1"/>
  <c r="N1542" i="1"/>
  <c r="N1508" i="1"/>
  <c r="N916" i="1"/>
  <c r="N1942" i="1"/>
  <c r="N763" i="1"/>
  <c r="N337" i="1"/>
  <c r="N237" i="1"/>
  <c r="N61" i="1"/>
  <c r="N2082" i="1"/>
  <c r="N1920" i="1"/>
  <c r="N1456" i="1"/>
  <c r="N1472" i="1"/>
  <c r="N1427" i="1"/>
  <c r="N263" i="1"/>
  <c r="N395" i="1"/>
  <c r="N1371" i="1"/>
  <c r="N1370" i="1"/>
  <c r="N1364" i="1"/>
  <c r="N1460" i="1"/>
  <c r="N2228" i="1"/>
  <c r="N1223" i="1"/>
  <c r="N1328" i="1"/>
  <c r="N1231" i="1"/>
  <c r="N1051" i="1"/>
  <c r="N925" i="1"/>
  <c r="N2471" i="1"/>
  <c r="N2470" i="1"/>
  <c r="N847" i="1"/>
  <c r="N914" i="1"/>
  <c r="N927" i="1"/>
  <c r="N919" i="1"/>
  <c r="N1513" i="1"/>
  <c r="N837" i="1"/>
  <c r="N1241" i="1"/>
  <c r="N840" i="1"/>
  <c r="N1162" i="1"/>
  <c r="N716" i="1"/>
  <c r="N707" i="1"/>
  <c r="N734" i="1"/>
  <c r="N1511" i="1"/>
  <c r="N672" i="1"/>
  <c r="N803" i="1"/>
  <c r="N641" i="1"/>
  <c r="N549" i="1"/>
  <c r="N542" i="1"/>
  <c r="N534" i="1"/>
  <c r="N527" i="1"/>
  <c r="N498" i="1"/>
  <c r="N475" i="1"/>
  <c r="N434" i="1"/>
  <c r="N285" i="1"/>
  <c r="N801" i="1"/>
  <c r="N906" i="1"/>
  <c r="N126" i="1"/>
  <c r="N2216" i="1"/>
  <c r="N712" i="1"/>
  <c r="N1383" i="1"/>
  <c r="N2446" i="1"/>
  <c r="N1559" i="1"/>
  <c r="N580" i="1"/>
  <c r="N329" i="1"/>
  <c r="N583" i="1"/>
  <c r="N1229" i="1"/>
  <c r="N1360" i="1"/>
  <c r="N1442" i="1"/>
  <c r="N136" i="1"/>
  <c r="N1316" i="1"/>
  <c r="N1420" i="1"/>
  <c r="N1871" i="1"/>
  <c r="N2223" i="1"/>
  <c r="N1408" i="1"/>
  <c r="N171" i="1"/>
  <c r="N1320" i="1"/>
  <c r="N1290" i="1"/>
  <c r="N2405" i="1"/>
  <c r="N1076" i="1"/>
  <c r="N955" i="1"/>
  <c r="N960" i="1"/>
  <c r="N942" i="1"/>
  <c r="N956" i="1"/>
  <c r="N856" i="1"/>
  <c r="N890" i="1"/>
  <c r="N977" i="1"/>
  <c r="N309" i="1"/>
  <c r="N849" i="1"/>
  <c r="N783" i="1"/>
  <c r="N713" i="1"/>
  <c r="N715" i="1"/>
  <c r="N1163" i="1"/>
  <c r="N987" i="1"/>
  <c r="N674" i="1"/>
  <c r="N1399" i="1"/>
  <c r="N662" i="1"/>
  <c r="N556" i="1"/>
  <c r="N654" i="1"/>
  <c r="N1394" i="1"/>
  <c r="N523" i="1"/>
  <c r="N416" i="1"/>
  <c r="N409" i="1"/>
  <c r="N1039" i="1"/>
  <c r="N287" i="1"/>
  <c r="N232" i="1"/>
  <c r="N217" i="1"/>
  <c r="N2494" i="1"/>
  <c r="N776" i="1"/>
  <c r="N495" i="1"/>
  <c r="N1422" i="1"/>
  <c r="N1536" i="1"/>
  <c r="N1452" i="1"/>
  <c r="N175" i="1"/>
  <c r="N1331" i="1"/>
  <c r="N1336" i="1"/>
  <c r="N2466" i="1"/>
  <c r="N1252" i="1"/>
  <c r="N1294" i="1"/>
  <c r="N1310" i="1"/>
  <c r="N1219" i="1"/>
  <c r="N1363" i="1"/>
  <c r="N1988" i="1"/>
  <c r="N754" i="1"/>
  <c r="N1041" i="1"/>
  <c r="N941" i="1"/>
  <c r="N920" i="1"/>
  <c r="N951" i="1"/>
  <c r="N762" i="1"/>
  <c r="N1458" i="1"/>
  <c r="N736" i="1"/>
  <c r="N649" i="1"/>
  <c r="N1392" i="1"/>
  <c r="N559" i="1"/>
  <c r="N560" i="1"/>
  <c r="N273" i="1"/>
  <c r="N1284" i="1"/>
  <c r="N187" i="1"/>
  <c r="N326" i="1"/>
  <c r="N1203" i="1"/>
  <c r="N200" i="1"/>
  <c r="N230" i="1"/>
  <c r="N905" i="1"/>
  <c r="N199" i="1"/>
  <c r="N800" i="1"/>
  <c r="N193" i="1"/>
  <c r="N1147" i="1"/>
  <c r="N1156" i="1"/>
  <c r="N182" i="1"/>
  <c r="N181" i="1"/>
  <c r="N1998" i="1"/>
  <c r="N1525" i="1"/>
  <c r="N2115" i="1"/>
  <c r="N1262" i="1"/>
  <c r="N1569" i="1"/>
  <c r="N1543" i="1"/>
  <c r="N1580" i="1"/>
  <c r="N1287" i="1"/>
  <c r="N2222" i="1"/>
  <c r="N1288" i="1"/>
  <c r="N1216" i="1"/>
  <c r="N1244" i="1"/>
  <c r="N1072" i="1"/>
  <c r="N1822" i="1"/>
  <c r="N970" i="1"/>
  <c r="N650" i="1"/>
  <c r="N827" i="1"/>
  <c r="N1583" i="1"/>
  <c r="N1519" i="1"/>
  <c r="N860" i="1"/>
  <c r="N719" i="1"/>
  <c r="N503" i="1"/>
  <c r="N510" i="1"/>
  <c r="N545" i="1"/>
  <c r="N562" i="1"/>
  <c r="N448" i="1"/>
  <c r="N292" i="1"/>
  <c r="N1793" i="1"/>
  <c r="N1533" i="1"/>
  <c r="N1418" i="1"/>
  <c r="N392" i="1"/>
  <c r="N1564" i="1"/>
  <c r="N1416" i="1"/>
  <c r="N1292" i="1"/>
  <c r="N1426" i="1"/>
  <c r="N140" i="1"/>
  <c r="N1357" i="1"/>
  <c r="N1206" i="1"/>
  <c r="N1069" i="1"/>
  <c r="N979" i="1"/>
  <c r="N881" i="1"/>
  <c r="N945" i="1"/>
  <c r="N828" i="1"/>
  <c r="N725" i="1"/>
  <c r="N624" i="1"/>
  <c r="N710" i="1"/>
  <c r="N647" i="1"/>
  <c r="N548" i="1"/>
  <c r="N552" i="1"/>
  <c r="N554" i="1"/>
  <c r="N438" i="1"/>
  <c r="N436" i="1"/>
  <c r="N306" i="1"/>
  <c r="N289" i="1"/>
  <c r="N195" i="1"/>
  <c r="N244" i="1"/>
  <c r="N205" i="1"/>
  <c r="N165" i="1"/>
  <c r="N158" i="1"/>
  <c r="N1169" i="1"/>
  <c r="N537" i="1"/>
  <c r="N100" i="1"/>
  <c r="N10" i="1"/>
  <c r="N2080" i="1"/>
  <c r="N2169" i="1"/>
  <c r="N1034" i="1"/>
  <c r="N1753" i="1"/>
  <c r="N1582" i="1"/>
  <c r="N46" i="1"/>
  <c r="N1212" i="1"/>
  <c r="N1437" i="1"/>
  <c r="N726" i="1"/>
  <c r="N671" i="1"/>
  <c r="N698" i="1"/>
  <c r="N695" i="1"/>
  <c r="N565" i="1"/>
  <c r="N1941" i="1"/>
  <c r="N320" i="1"/>
  <c r="N190" i="1"/>
  <c r="N594" i="1"/>
  <c r="N180" i="1"/>
  <c r="N67" i="1"/>
  <c r="N83" i="1"/>
  <c r="N38" i="1"/>
  <c r="N59" i="1"/>
  <c r="N261" i="1"/>
  <c r="N880" i="1"/>
  <c r="N5" i="1"/>
  <c r="N1403" i="1"/>
  <c r="N302" i="1"/>
  <c r="N131" i="1"/>
  <c r="N1575" i="1"/>
  <c r="N1539" i="1"/>
  <c r="N1430" i="1"/>
  <c r="N1083" i="1"/>
  <c r="N247" i="1"/>
  <c r="N825" i="1"/>
  <c r="N758" i="1"/>
  <c r="N481" i="1"/>
  <c r="N1945" i="1"/>
  <c r="N497" i="1"/>
  <c r="N162" i="1"/>
  <c r="N593" i="1"/>
  <c r="N189" i="1"/>
  <c r="N268" i="1"/>
  <c r="N227" i="1"/>
  <c r="N588" i="1"/>
  <c r="N937" i="1"/>
  <c r="N1475" i="1"/>
  <c r="N1432" i="1"/>
  <c r="N1084" i="1"/>
  <c r="N1066" i="1"/>
  <c r="N1459" i="1"/>
  <c r="N745" i="1"/>
  <c r="N714" i="1"/>
  <c r="N644" i="1"/>
  <c r="N607" i="1"/>
  <c r="N328" i="1"/>
  <c r="N124" i="1"/>
  <c r="N58" i="1"/>
  <c r="N13" i="1"/>
  <c r="N7" i="1"/>
  <c r="N1411" i="1"/>
  <c r="N995" i="1"/>
  <c r="N1446" i="1"/>
  <c r="N1415" i="1"/>
  <c r="N966" i="1"/>
  <c r="N777" i="1"/>
  <c r="N696" i="1"/>
  <c r="N658" i="1"/>
  <c r="N543" i="1"/>
  <c r="N119" i="1"/>
  <c r="N121" i="1"/>
  <c r="N129" i="1"/>
  <c r="N65" i="1"/>
  <c r="N26" i="1"/>
  <c r="N32" i="1"/>
  <c r="N225" i="1"/>
  <c r="N494" i="1"/>
  <c r="N85" i="1"/>
  <c r="N709" i="1"/>
  <c r="N91" i="1"/>
  <c r="N501" i="1"/>
  <c r="N2438" i="1"/>
  <c r="N314" i="1"/>
  <c r="N383" i="1"/>
  <c r="N741" i="1"/>
  <c r="N532" i="1"/>
  <c r="N529" i="1"/>
  <c r="N1269" i="1"/>
  <c r="N198" i="1"/>
  <c r="N1391" i="1"/>
  <c r="N111" i="1"/>
  <c r="N1250" i="1"/>
  <c r="N442" i="1"/>
  <c r="N296" i="1"/>
  <c r="N802" i="1"/>
  <c r="N197" i="1"/>
  <c r="N201" i="1"/>
  <c r="N809" i="1"/>
  <c r="N36" i="1"/>
  <c r="N11" i="1"/>
  <c r="N1445" i="1"/>
  <c r="N89" i="1"/>
  <c r="N1529" i="1"/>
  <c r="N1359" i="1"/>
  <c r="N557" i="1"/>
  <c r="N1011" i="1"/>
  <c r="N1161" i="1"/>
  <c r="N655" i="1"/>
  <c r="N595" i="1"/>
  <c r="N304" i="1"/>
  <c r="N68" i="1"/>
  <c r="N87" i="1"/>
  <c r="N27" i="1"/>
  <c r="N21" i="1"/>
  <c r="N332" i="1"/>
  <c r="N34" i="1"/>
  <c r="N19" i="1"/>
  <c r="N778" i="1"/>
  <c r="N1435" i="1"/>
  <c r="N1388" i="1"/>
  <c r="N1650" i="1"/>
  <c r="N1065" i="1"/>
  <c r="N747" i="1"/>
  <c r="N961" i="1"/>
  <c r="N636" i="1"/>
  <c r="N547" i="1"/>
  <c r="N544" i="1"/>
  <c r="N191" i="1"/>
  <c r="N156" i="1"/>
  <c r="N122" i="1"/>
  <c r="N40" i="1"/>
  <c r="N105" i="1"/>
  <c r="N1439" i="1"/>
  <c r="N1684" i="1"/>
  <c r="N656" i="1"/>
  <c r="N2119" i="1"/>
  <c r="N1038" i="1"/>
  <c r="N391" i="1"/>
  <c r="N139" i="1"/>
  <c r="N1233" i="1"/>
  <c r="N877" i="1"/>
  <c r="N673" i="1"/>
  <c r="N599" i="1"/>
  <c r="N380" i="1"/>
  <c r="N25" i="1"/>
  <c r="N17" i="1"/>
  <c r="N125" i="1"/>
  <c r="N1077" i="1"/>
  <c r="N1589" i="1"/>
  <c r="N1374" i="1"/>
  <c r="N1565" i="1"/>
  <c r="N1557" i="1"/>
  <c r="N751" i="1"/>
  <c r="N874" i="1"/>
  <c r="N613" i="1"/>
  <c r="N470" i="1"/>
  <c r="N228" i="1"/>
  <c r="N164" i="1"/>
  <c r="N1389" i="1"/>
  <c r="N115" i="1"/>
  <c r="N330" i="1"/>
  <c r="N23" i="1"/>
  <c r="N1210" i="1"/>
  <c r="N455" i="1"/>
  <c r="N1562" i="1"/>
  <c r="N989" i="1"/>
  <c r="N988" i="1"/>
  <c r="N637" i="1"/>
  <c r="N567" i="1"/>
  <c r="N1282" i="1"/>
  <c r="N305" i="1"/>
  <c r="N45" i="1"/>
  <c r="N90" i="1"/>
  <c r="N101" i="1"/>
  <c r="N30" i="1"/>
  <c r="N47" i="1"/>
  <c r="N15" i="1"/>
  <c r="N290" i="1"/>
  <c r="N875" i="1"/>
  <c r="N1101" i="1"/>
  <c r="N1023" i="1"/>
  <c r="N134" i="1"/>
  <c r="N1304" i="1"/>
  <c r="N660" i="1"/>
  <c r="N569" i="1"/>
  <c r="N515" i="1"/>
  <c r="N683" i="1"/>
  <c r="N86" i="1"/>
  <c r="N73" i="1"/>
  <c r="N9" i="1"/>
  <c r="N42" i="1"/>
  <c r="N775" i="1"/>
  <c r="N1164" i="1"/>
  <c r="N142" i="1"/>
  <c r="N146" i="1"/>
  <c r="N891" i="1"/>
  <c r="N749" i="1"/>
  <c r="N690" i="1"/>
  <c r="N859" i="1"/>
  <c r="N648" i="1"/>
  <c r="N605" i="1"/>
  <c r="N457" i="1"/>
  <c r="N303" i="1"/>
  <c r="N207" i="1"/>
  <c r="N120" i="1"/>
  <c r="N109" i="1"/>
  <c r="N57" i="1"/>
  <c r="N64" i="1"/>
  <c r="N153" i="1"/>
  <c r="N44" i="1"/>
  <c r="N248" i="1"/>
  <c r="P12" i="1" a="1"/>
  <c r="P12" i="1" s="1"/>
  <c r="O12" i="1" s="1"/>
  <c r="P47" i="1" a="1"/>
  <c r="P47" i="1" s="1"/>
  <c r="O47" i="1" s="1"/>
  <c r="P129" i="1" a="1"/>
  <c r="P129" i="1" s="1"/>
  <c r="O129" i="1" s="1"/>
  <c r="P130" i="1" a="1"/>
  <c r="P130" i="1" s="1"/>
  <c r="O130" i="1" s="1"/>
  <c r="Q130" i="1" s="1"/>
  <c r="R130" i="1" s="1"/>
  <c r="L130" i="1" s="1"/>
  <c r="P799" i="1" a="1"/>
  <c r="P799" i="1" s="1"/>
  <c r="O799" i="1" s="1"/>
  <c r="Q799" i="1" s="1"/>
  <c r="R799" i="1" s="1"/>
  <c r="L799" i="1" s="1"/>
  <c r="P195" i="1" a="1"/>
  <c r="P195" i="1" s="1"/>
  <c r="O195" i="1" s="1"/>
  <c r="P1201" i="1" a="1"/>
  <c r="P1201" i="1" s="1"/>
  <c r="O1201" i="1" s="1"/>
  <c r="P30" i="1" a="1"/>
  <c r="P30" i="1" s="1"/>
  <c r="O30" i="1" s="1"/>
  <c r="P44" i="1" a="1"/>
  <c r="P44" i="1" s="1"/>
  <c r="O44" i="1" s="1"/>
  <c r="P16" i="1" a="1"/>
  <c r="P16" i="1" s="1"/>
  <c r="O16" i="1" s="1"/>
  <c r="Q16" i="1" s="1"/>
  <c r="R16" i="1" s="1"/>
  <c r="L16" i="1" s="1"/>
  <c r="P75" i="1" a="1"/>
  <c r="P75" i="1" s="1"/>
  <c r="O75" i="1" s="1"/>
  <c r="P1121" i="1" a="1"/>
  <c r="P1121" i="1" s="1"/>
  <c r="O1121" i="1" s="1"/>
  <c r="Q1121" i="1" s="1"/>
  <c r="R1121" i="1" s="1"/>
  <c r="L1121" i="1" s="1"/>
  <c r="P158" i="1" a="1"/>
  <c r="P158" i="1" s="1"/>
  <c r="O158" i="1" s="1"/>
  <c r="P230" i="1" a="1"/>
  <c r="P230" i="1" s="1"/>
  <c r="O230" i="1" s="1"/>
  <c r="P258" i="1" a="1"/>
  <c r="P258" i="1" s="1"/>
  <c r="O258" i="1" s="1"/>
  <c r="P25" i="1" a="1"/>
  <c r="P25" i="1" s="1"/>
  <c r="O25" i="1" s="1"/>
  <c r="P266" i="1" a="1"/>
  <c r="P266" i="1" s="1"/>
  <c r="O266" i="1" s="1"/>
  <c r="P120" i="1" a="1"/>
  <c r="P120" i="1" s="1"/>
  <c r="O120" i="1" s="1"/>
  <c r="P592" i="1" a="1"/>
  <c r="P592" i="1" s="1"/>
  <c r="O592" i="1" s="1"/>
  <c r="P681" i="1" a="1"/>
  <c r="P681" i="1" s="1"/>
  <c r="O681" i="1" s="1"/>
  <c r="P165" i="1" a="1"/>
  <c r="P165" i="1" s="1"/>
  <c r="O165" i="1" s="1"/>
  <c r="P37" i="1" a="1"/>
  <c r="P37" i="1" s="1"/>
  <c r="O37" i="1" s="1"/>
  <c r="P8" i="1" a="1"/>
  <c r="P8" i="1" s="1"/>
  <c r="O8" i="1" s="1"/>
  <c r="P90" i="1" a="1"/>
  <c r="P90" i="1" s="1"/>
  <c r="O90" i="1" s="1"/>
  <c r="P412" i="1" a="1"/>
  <c r="P412" i="1" s="1"/>
  <c r="O412" i="1" s="1"/>
  <c r="P128" i="1" a="1"/>
  <c r="P128" i="1" s="1"/>
  <c r="O128" i="1" s="1"/>
  <c r="P116" i="1" a="1"/>
  <c r="P116" i="1" s="1"/>
  <c r="O116" i="1" s="1"/>
  <c r="P680" i="1" a="1"/>
  <c r="P680" i="1" s="1"/>
  <c r="O680" i="1" s="1"/>
  <c r="P682" i="1" a="1"/>
  <c r="P682" i="1" s="1"/>
  <c r="O682" i="1" s="1"/>
  <c r="P198" i="1" a="1"/>
  <c r="P198" i="1" s="1"/>
  <c r="O198" i="1" s="1"/>
  <c r="P205" i="1" a="1"/>
  <c r="P205" i="1" s="1"/>
  <c r="O205" i="1" s="1"/>
  <c r="P194" i="1" a="1"/>
  <c r="P194" i="1" s="1"/>
  <c r="O194" i="1" s="1"/>
  <c r="P910" i="1" a="1"/>
  <c r="P910" i="1" s="1"/>
  <c r="O910" i="1" s="1"/>
  <c r="P69" i="1" a="1"/>
  <c r="P69" i="1" s="1"/>
  <c r="O69" i="1" s="1"/>
  <c r="P74" i="1" a="1"/>
  <c r="P74" i="1" s="1"/>
  <c r="O74" i="1" s="1"/>
  <c r="Q74" i="1" s="1"/>
  <c r="R74" i="1" s="1"/>
  <c r="L74" i="1" s="1"/>
  <c r="P186" i="1" a="1"/>
  <c r="P186" i="1" s="1"/>
  <c r="O186" i="1" s="1"/>
  <c r="P193" i="1" a="1"/>
  <c r="P193" i="1" s="1"/>
  <c r="O193" i="1" s="1"/>
  <c r="P228" i="1" a="1"/>
  <c r="P228" i="1" s="1"/>
  <c r="O228" i="1" s="1"/>
  <c r="P244" i="1" a="1"/>
  <c r="P244" i="1" s="1"/>
  <c r="O244" i="1" s="1"/>
  <c r="P245" i="1" a="1"/>
  <c r="P245" i="1" s="1"/>
  <c r="O245" i="1" s="1"/>
  <c r="P29" i="1" a="1"/>
  <c r="P29" i="1" s="1"/>
  <c r="O29" i="1" s="1"/>
  <c r="P33" i="1" a="1"/>
  <c r="P33" i="1" s="1"/>
  <c r="O33" i="1" s="1"/>
  <c r="P1927" i="1" a="1"/>
  <c r="P1927" i="1" s="1"/>
  <c r="O1927" i="1" s="1"/>
  <c r="P43" i="1" a="1"/>
  <c r="P43" i="1" s="1"/>
  <c r="O43" i="1" s="1"/>
  <c r="P27" i="1" a="1"/>
  <c r="P27" i="1" s="1"/>
  <c r="O27" i="1" s="1"/>
  <c r="P57" i="1" a="1"/>
  <c r="P57" i="1" s="1"/>
  <c r="O57" i="1" s="1"/>
  <c r="P270" i="1" a="1"/>
  <c r="P270" i="1" s="1"/>
  <c r="O270" i="1" s="1"/>
  <c r="Q270" i="1" s="1"/>
  <c r="R270" i="1" s="1"/>
  <c r="L270" i="1" s="1"/>
  <c r="P89" i="1" a="1"/>
  <c r="P89" i="1" s="1"/>
  <c r="O89" i="1" s="1"/>
  <c r="P104" i="1" a="1"/>
  <c r="P104" i="1" s="1"/>
  <c r="O104" i="1" s="1"/>
  <c r="Q104" i="1" s="1"/>
  <c r="R104" i="1" s="1"/>
  <c r="L104" i="1" s="1"/>
  <c r="P153" i="1" a="1"/>
  <c r="P153" i="1" s="1"/>
  <c r="O153" i="1" s="1"/>
  <c r="P21" i="1" a="1"/>
  <c r="P21" i="1" s="1"/>
  <c r="O21" i="1" s="1"/>
  <c r="P60" i="1" a="1"/>
  <c r="P60" i="1" s="1"/>
  <c r="O60" i="1" s="1"/>
  <c r="P73" i="1" a="1"/>
  <c r="P73" i="1" s="1"/>
  <c r="O73" i="1" s="1"/>
  <c r="P589" i="1" a="1"/>
  <c r="P589" i="1" s="1"/>
  <c r="O589" i="1" s="1"/>
  <c r="P108" i="1" a="1"/>
  <c r="P108" i="1" s="1"/>
  <c r="O108" i="1" s="1"/>
  <c r="P1391" i="1" a="1"/>
  <c r="P1391" i="1" s="1"/>
  <c r="O1391" i="1" s="1"/>
  <c r="P161" i="1" a="1"/>
  <c r="P161" i="1" s="1"/>
  <c r="O161" i="1" s="1"/>
  <c r="P801" i="1" a="1"/>
  <c r="P801" i="1" s="1"/>
  <c r="O801" i="1" s="1"/>
  <c r="P1039" i="1" a="1"/>
  <c r="P1039" i="1" s="1"/>
  <c r="O1039" i="1" s="1"/>
  <c r="P248" i="1" a="1"/>
  <c r="P248" i="1" s="1"/>
  <c r="O248" i="1" s="1"/>
  <c r="P234" i="1" a="1"/>
  <c r="P234" i="1" s="1"/>
  <c r="O234" i="1" s="1"/>
  <c r="P32" i="1" a="1"/>
  <c r="P32" i="1" s="1"/>
  <c r="O32" i="1" s="1"/>
  <c r="P36" i="1" a="1"/>
  <c r="P36" i="1" s="1"/>
  <c r="O36" i="1" s="1"/>
  <c r="P64" i="1" a="1"/>
  <c r="P64" i="1" s="1"/>
  <c r="O64" i="1" s="1"/>
  <c r="P115" i="1" a="1"/>
  <c r="P115" i="1" s="1"/>
  <c r="O115" i="1" s="1"/>
  <c r="P141" i="1" a="1"/>
  <c r="P141" i="1" s="1"/>
  <c r="O141" i="1" s="1"/>
  <c r="P204" i="1" a="1"/>
  <c r="P204" i="1" s="1"/>
  <c r="O204" i="1" s="1"/>
  <c r="P192" i="1" a="1"/>
  <c r="P192" i="1" s="1"/>
  <c r="O192" i="1" s="1"/>
  <c r="P5" i="1" a="1"/>
  <c r="P5" i="1" s="1"/>
  <c r="O5" i="1" s="1"/>
  <c r="P83" i="1" a="1"/>
  <c r="P83" i="1" s="1"/>
  <c r="O83" i="1" s="1"/>
  <c r="P82" i="1" a="1"/>
  <c r="P82" i="1" s="1"/>
  <c r="O82" i="1" s="1"/>
  <c r="Q82" i="1" s="1"/>
  <c r="R82" i="1" s="1"/>
  <c r="L82" i="1" s="1"/>
  <c r="P103" i="1" a="1"/>
  <c r="P103" i="1" s="1"/>
  <c r="O103" i="1" s="1"/>
  <c r="Q103" i="1" s="1"/>
  <c r="R103" i="1" s="1"/>
  <c r="L103" i="1" s="1"/>
  <c r="P107" i="1" a="1"/>
  <c r="P107" i="1" s="1"/>
  <c r="O107" i="1" s="1"/>
  <c r="P122" i="1" a="1"/>
  <c r="P122" i="1" s="1"/>
  <c r="O122" i="1" s="1"/>
  <c r="P154" i="1" a="1"/>
  <c r="P154" i="1" s="1"/>
  <c r="O154" i="1" s="1"/>
  <c r="P156" i="1" a="1"/>
  <c r="P156" i="1" s="1"/>
  <c r="O156" i="1" s="1"/>
  <c r="P687" i="1" a="1"/>
  <c r="P687" i="1" s="1"/>
  <c r="O687" i="1" s="1"/>
  <c r="P200" i="1" a="1"/>
  <c r="P200" i="1" s="1"/>
  <c r="O200" i="1" s="1"/>
  <c r="P197" i="1" a="1"/>
  <c r="P197" i="1" s="1"/>
  <c r="O197" i="1" s="1"/>
  <c r="P223" i="1" a="1"/>
  <c r="P223" i="1" s="1"/>
  <c r="O223" i="1" s="1"/>
  <c r="P250" i="1" a="1"/>
  <c r="P250" i="1" s="1"/>
  <c r="O250" i="1" s="1"/>
  <c r="P242" i="1" a="1"/>
  <c r="P242" i="1" s="1"/>
  <c r="O242" i="1" s="1"/>
  <c r="P39" i="1" a="1"/>
  <c r="P39" i="1" s="1"/>
  <c r="O39" i="1" s="1"/>
  <c r="P268" i="1" a="1"/>
  <c r="P268" i="1" s="1"/>
  <c r="O268" i="1" s="1"/>
  <c r="P588" i="1" a="1"/>
  <c r="P588" i="1" s="1"/>
  <c r="O588" i="1" s="1"/>
  <c r="P151" i="1" a="1"/>
  <c r="P151" i="1" s="1"/>
  <c r="O151" i="1" s="1"/>
  <c r="P188" i="1" a="1"/>
  <c r="P188" i="1" s="1"/>
  <c r="O188" i="1" s="1"/>
  <c r="P208" i="1" a="1"/>
  <c r="P208" i="1" s="1"/>
  <c r="O208" i="1" s="1"/>
  <c r="P35" i="1" a="1"/>
  <c r="P35" i="1" s="1"/>
  <c r="O35" i="1" s="1"/>
  <c r="P20" i="1" a="1"/>
  <c r="P20" i="1" s="1"/>
  <c r="O20" i="1" s="1"/>
  <c r="P45" i="1" a="1"/>
  <c r="P45" i="1" s="1"/>
  <c r="O45" i="1" s="1"/>
  <c r="P99" i="1" a="1"/>
  <c r="P99" i="1" s="1"/>
  <c r="O99" i="1" s="1"/>
  <c r="P159" i="1" a="1"/>
  <c r="P159" i="1" s="1"/>
  <c r="O159" i="1" s="1"/>
  <c r="P191" i="1" a="1"/>
  <c r="P191" i="1" s="1"/>
  <c r="O191" i="1" s="1"/>
  <c r="P232" i="1" a="1"/>
  <c r="P232" i="1" s="1"/>
  <c r="O232" i="1" s="1"/>
  <c r="P332" i="1" a="1"/>
  <c r="P332" i="1" s="1"/>
  <c r="O332" i="1" s="1"/>
  <c r="P131" i="1" a="1"/>
  <c r="P131" i="1" s="1"/>
  <c r="O131" i="1" s="1"/>
  <c r="P327" i="1" a="1"/>
  <c r="P327" i="1" s="1"/>
  <c r="O327" i="1" s="1"/>
  <c r="P337" i="1" a="1"/>
  <c r="P337" i="1" s="1"/>
  <c r="O337" i="1" s="1"/>
  <c r="Q337" i="1" s="1"/>
  <c r="R337" i="1" s="1"/>
  <c r="L337" i="1" s="1"/>
  <c r="P360" i="1" a="1"/>
  <c r="P360" i="1" s="1"/>
  <c r="O360" i="1" s="1"/>
  <c r="P9" i="1" a="1"/>
  <c r="P9" i="1" s="1"/>
  <c r="O9" i="1" s="1"/>
  <c r="P67" i="1" a="1"/>
  <c r="P67" i="1" s="1"/>
  <c r="O67" i="1" s="1"/>
  <c r="P203" i="1" a="1"/>
  <c r="P203" i="1" s="1"/>
  <c r="O203" i="1" s="1"/>
  <c r="P316" i="1" a="1"/>
  <c r="P316" i="1" s="1"/>
  <c r="O316" i="1" s="1"/>
  <c r="P300" i="1" a="1"/>
  <c r="P300" i="1" s="1"/>
  <c r="O300" i="1" s="1"/>
  <c r="P350" i="1" a="1"/>
  <c r="P350" i="1" s="1"/>
  <c r="O350" i="1" s="1"/>
  <c r="P370" i="1" a="1"/>
  <c r="P370" i="1" s="1"/>
  <c r="O370" i="1" s="1"/>
  <c r="P401" i="1" a="1"/>
  <c r="P401" i="1" s="1"/>
  <c r="O401" i="1" s="1"/>
  <c r="P411" i="1" a="1"/>
  <c r="P411" i="1" s="1"/>
  <c r="O411" i="1" s="1"/>
  <c r="P1383" i="1" a="1"/>
  <c r="P1383" i="1" s="1"/>
  <c r="O1383" i="1" s="1"/>
  <c r="P155" i="1" a="1"/>
  <c r="P155" i="1" s="1"/>
  <c r="O155" i="1" s="1"/>
  <c r="P240" i="1" a="1"/>
  <c r="P240" i="1" s="1"/>
  <c r="O240" i="1" s="1"/>
  <c r="P1506" i="1" a="1"/>
  <c r="P1506" i="1" s="1"/>
  <c r="O1506" i="1" s="1"/>
  <c r="P306" i="1" a="1"/>
  <c r="P306" i="1" s="1"/>
  <c r="O306" i="1" s="1"/>
  <c r="P1273" i="1" a="1"/>
  <c r="P1273" i="1" s="1"/>
  <c r="O1273" i="1" s="1"/>
  <c r="P385" i="1" a="1"/>
  <c r="P385" i="1" s="1"/>
  <c r="O385" i="1" s="1"/>
  <c r="P121" i="1" a="1"/>
  <c r="P121" i="1" s="1"/>
  <c r="O121" i="1" s="1"/>
  <c r="P219" i="1" a="1"/>
  <c r="P219" i="1" s="1"/>
  <c r="O219" i="1" s="1"/>
  <c r="P236" i="1" a="1"/>
  <c r="P236" i="1" s="1"/>
  <c r="O236" i="1" s="1"/>
  <c r="P1377" i="1" a="1"/>
  <c r="P1377" i="1" s="1"/>
  <c r="O1377" i="1" s="1"/>
  <c r="P320" i="1" a="1"/>
  <c r="P320" i="1" s="1"/>
  <c r="O320" i="1" s="1"/>
  <c r="P366" i="1" a="1"/>
  <c r="P366" i="1" s="1"/>
  <c r="O366" i="1" s="1"/>
  <c r="P380" i="1" a="1"/>
  <c r="P380" i="1" s="1"/>
  <c r="O380" i="1" s="1"/>
  <c r="P399" i="1" a="1"/>
  <c r="P399" i="1" s="1"/>
  <c r="O399" i="1" s="1"/>
  <c r="P291" i="1" a="1"/>
  <c r="P291" i="1" s="1"/>
  <c r="O291" i="1" s="1"/>
  <c r="P31" i="1" a="1"/>
  <c r="P31" i="1" s="1"/>
  <c r="O31" i="1" s="1"/>
  <c r="P1037" i="1" a="1"/>
  <c r="P1037" i="1" s="1"/>
  <c r="O1037" i="1" s="1"/>
  <c r="Q1037" i="1" s="1"/>
  <c r="R1037" i="1" s="1"/>
  <c r="L1037" i="1" s="1"/>
  <c r="P1375" i="1" a="1"/>
  <c r="P1375" i="1" s="1"/>
  <c r="O1375" i="1" s="1"/>
  <c r="P273" i="1" a="1"/>
  <c r="P273" i="1" s="1"/>
  <c r="O273" i="1" s="1"/>
  <c r="P308" i="1" a="1"/>
  <c r="P308" i="1" s="1"/>
  <c r="O308" i="1" s="1"/>
  <c r="P335" i="1" a="1"/>
  <c r="P335" i="1" s="1"/>
  <c r="O335" i="1" s="1"/>
  <c r="P348" i="1" a="1"/>
  <c r="P348" i="1" s="1"/>
  <c r="O348" i="1" s="1"/>
  <c r="P358" i="1" a="1"/>
  <c r="P358" i="1" s="1"/>
  <c r="O358" i="1" s="1"/>
  <c r="P908" i="1" a="1"/>
  <c r="P908" i="1" s="1"/>
  <c r="O908" i="1" s="1"/>
  <c r="P293" i="1" a="1"/>
  <c r="P293" i="1" s="1"/>
  <c r="O293" i="1" s="1"/>
  <c r="P340" i="1" a="1"/>
  <c r="P340" i="1" s="1"/>
  <c r="O340" i="1" s="1"/>
  <c r="P150" i="1" a="1"/>
  <c r="P150" i="1" s="1"/>
  <c r="O150" i="1" s="1"/>
  <c r="P182" i="1" a="1"/>
  <c r="P182" i="1" s="1"/>
  <c r="O182" i="1" s="1"/>
  <c r="P318" i="1" a="1"/>
  <c r="P318" i="1" s="1"/>
  <c r="O318" i="1" s="1"/>
  <c r="P319" i="1" a="1"/>
  <c r="P319" i="1" s="1"/>
  <c r="O319" i="1" s="1"/>
  <c r="P331" i="1" a="1"/>
  <c r="P331" i="1" s="1"/>
  <c r="O331" i="1" s="1"/>
  <c r="P356" i="1" a="1"/>
  <c r="P356" i="1" s="1"/>
  <c r="O356" i="1" s="1"/>
  <c r="P13" i="1" a="1"/>
  <c r="P13" i="1" s="1"/>
  <c r="O13" i="1" s="1"/>
  <c r="P23" i="1" a="1"/>
  <c r="P23" i="1" s="1"/>
  <c r="O23" i="1" s="1"/>
  <c r="P72" i="1" a="1"/>
  <c r="P72" i="1" s="1"/>
  <c r="O72" i="1" s="1"/>
  <c r="P285" i="1" a="1"/>
  <c r="P285" i="1" s="1"/>
  <c r="O285" i="1" s="1"/>
  <c r="P238" i="1" a="1"/>
  <c r="P238" i="1" s="1"/>
  <c r="O238" i="1" s="1"/>
  <c r="P281" i="1" a="1"/>
  <c r="P281" i="1" s="1"/>
  <c r="O281" i="1" s="1"/>
  <c r="P344" i="1" a="1"/>
  <c r="P344" i="1" s="1"/>
  <c r="O344" i="1" s="1"/>
  <c r="P364" i="1" a="1"/>
  <c r="P364" i="1" s="1"/>
  <c r="O364" i="1" s="1"/>
  <c r="P189" i="1" a="1"/>
  <c r="P189" i="1" s="1"/>
  <c r="O189" i="1" s="1"/>
  <c r="P1269" i="1" a="1"/>
  <c r="P1269" i="1" s="1"/>
  <c r="O1269" i="1" s="1"/>
  <c r="P1271" i="1" a="1"/>
  <c r="P1271" i="1" s="1"/>
  <c r="O1271" i="1" s="1"/>
  <c r="Q1271" i="1" s="1"/>
  <c r="R1271" i="1" s="1"/>
  <c r="L1271" i="1" s="1"/>
  <c r="P1280" i="1" a="1"/>
  <c r="P1280" i="1" s="1"/>
  <c r="O1280" i="1" s="1"/>
  <c r="Q1280" i="1" s="1"/>
  <c r="R1280" i="1" s="1"/>
  <c r="L1280" i="1" s="1"/>
  <c r="P421" i="1" a="1"/>
  <c r="P421" i="1" s="1"/>
  <c r="O421" i="1" s="1"/>
  <c r="P441" i="1" a="1"/>
  <c r="P441" i="1" s="1"/>
  <c r="O441" i="1" s="1"/>
  <c r="Q441" i="1" s="1"/>
  <c r="R441" i="1" s="1"/>
  <c r="L441" i="1" s="1"/>
  <c r="P478" i="1" a="1"/>
  <c r="P478" i="1" s="1"/>
  <c r="O478" i="1" s="1"/>
  <c r="P527" i="1" a="1"/>
  <c r="P527" i="1" s="1"/>
  <c r="O527" i="1" s="1"/>
  <c r="P1203" i="1" a="1"/>
  <c r="P1203" i="1" s="1"/>
  <c r="O1203" i="1" s="1"/>
  <c r="P290" i="1" a="1"/>
  <c r="P290" i="1" s="1"/>
  <c r="O290" i="1" s="1"/>
  <c r="P325" i="1" a="1"/>
  <c r="P325" i="1" s="1"/>
  <c r="O325" i="1" s="1"/>
  <c r="P346" i="1" a="1"/>
  <c r="P346" i="1" s="1"/>
  <c r="O346" i="1" s="1"/>
  <c r="P374" i="1" a="1"/>
  <c r="P374" i="1" s="1"/>
  <c r="O374" i="1" s="1"/>
  <c r="P1278" i="1" a="1"/>
  <c r="P1278" i="1" s="1"/>
  <c r="O1278" i="1" s="1"/>
  <c r="P405" i="1" a="1"/>
  <c r="P405" i="1" s="1"/>
  <c r="O405" i="1" s="1"/>
  <c r="P221" i="1" a="1"/>
  <c r="P221" i="1" s="1"/>
  <c r="O221" i="1" s="1"/>
  <c r="Q221" i="1" s="1"/>
  <c r="R221" i="1" s="1"/>
  <c r="L221" i="1" s="1"/>
  <c r="P1796" i="1" a="1"/>
  <c r="P1796" i="1" s="1"/>
  <c r="O1796" i="1" s="1"/>
  <c r="P449" i="1" a="1"/>
  <c r="P449" i="1" s="1"/>
  <c r="O449" i="1" s="1"/>
  <c r="P477" i="1" a="1"/>
  <c r="P477" i="1" s="1"/>
  <c r="O477" i="1" s="1"/>
  <c r="P505" i="1" a="1"/>
  <c r="P505" i="1" s="1"/>
  <c r="O505" i="1" s="1"/>
  <c r="P562" i="1" a="1"/>
  <c r="P562" i="1" s="1"/>
  <c r="O562" i="1" s="1"/>
  <c r="P511" i="1" a="1"/>
  <c r="P511" i="1" s="1"/>
  <c r="O511" i="1" s="1"/>
  <c r="P531" i="1" a="1"/>
  <c r="P531" i="1" s="1"/>
  <c r="O531" i="1" s="1"/>
  <c r="P187" i="1" a="1"/>
  <c r="P187" i="1" s="1"/>
  <c r="O187" i="1" s="1"/>
  <c r="P1936" i="1" a="1"/>
  <c r="P1936" i="1" s="1"/>
  <c r="O1936" i="1" s="1"/>
  <c r="P315" i="1" a="1"/>
  <c r="P315" i="1" s="1"/>
  <c r="O315" i="1" s="1"/>
  <c r="P1275" i="1" a="1"/>
  <c r="P1275" i="1" s="1"/>
  <c r="O1275" i="1" s="1"/>
  <c r="P387" i="1" a="1"/>
  <c r="P387" i="1" s="1"/>
  <c r="O387" i="1" s="1"/>
  <c r="P352" i="1" a="1"/>
  <c r="P352" i="1" s="1"/>
  <c r="O352" i="1" s="1"/>
  <c r="P368" i="1" a="1"/>
  <c r="P368" i="1" s="1"/>
  <c r="O368" i="1" s="1"/>
  <c r="P149" i="1" a="1"/>
  <c r="P149" i="1" s="1"/>
  <c r="O149" i="1" s="1"/>
  <c r="P403" i="1" a="1"/>
  <c r="P403" i="1" s="1"/>
  <c r="O403" i="1" s="1"/>
  <c r="Q403" i="1" s="1"/>
  <c r="R403" i="1" s="1"/>
  <c r="L403" i="1" s="1"/>
  <c r="P289" i="1" a="1"/>
  <c r="P289" i="1" s="1"/>
  <c r="O289" i="1" s="1"/>
  <c r="P438" i="1" a="1"/>
  <c r="P438" i="1" s="1"/>
  <c r="O438" i="1" s="1"/>
  <c r="P446" i="1" a="1"/>
  <c r="P446" i="1" s="1"/>
  <c r="O446" i="1" s="1"/>
  <c r="P280" i="1" a="1"/>
  <c r="P280" i="1" s="1"/>
  <c r="O280" i="1" s="1"/>
  <c r="P1276" i="1" a="1"/>
  <c r="P1276" i="1" s="1"/>
  <c r="O1276" i="1" s="1"/>
  <c r="P410" i="1" a="1"/>
  <c r="P410" i="1" s="1"/>
  <c r="O410" i="1" s="1"/>
  <c r="P418" i="1" a="1"/>
  <c r="P418" i="1" s="1"/>
  <c r="O418" i="1" s="1"/>
  <c r="P460" i="1" a="1"/>
  <c r="P460" i="1" s="1"/>
  <c r="O460" i="1" s="1"/>
  <c r="P465" i="1" a="1"/>
  <c r="P465" i="1" s="1"/>
  <c r="O465" i="1" s="1"/>
  <c r="P1384" i="1" a="1"/>
  <c r="P1384" i="1" s="1"/>
  <c r="O1384" i="1" s="1"/>
  <c r="P272" i="1" a="1"/>
  <c r="P272" i="1" s="1"/>
  <c r="O272" i="1" s="1"/>
  <c r="Q272" i="1" s="1"/>
  <c r="R272" i="1" s="1"/>
  <c r="L272" i="1" s="1"/>
  <c r="P378" i="1" a="1"/>
  <c r="P378" i="1" s="1"/>
  <c r="O378" i="1" s="1"/>
  <c r="P1284" i="1" a="1"/>
  <c r="P1284" i="1" s="1"/>
  <c r="O1284" i="1" s="1"/>
  <c r="P416" i="1" a="1"/>
  <c r="P416" i="1" s="1"/>
  <c r="O416" i="1" s="1"/>
  <c r="P417" i="1" a="1"/>
  <c r="P417" i="1" s="1"/>
  <c r="O417" i="1" s="1"/>
  <c r="P433" i="1" a="1"/>
  <c r="P433" i="1" s="1"/>
  <c r="O433" i="1" s="1"/>
  <c r="P464" i="1" a="1"/>
  <c r="P464" i="1" s="1"/>
  <c r="O464" i="1" s="1"/>
  <c r="P480" i="1" a="1"/>
  <c r="P480" i="1" s="1"/>
  <c r="O480" i="1" s="1"/>
  <c r="Q480" i="1" s="1"/>
  <c r="R480" i="1" s="1"/>
  <c r="L480" i="1" s="1"/>
  <c r="P497" i="1" a="1"/>
  <c r="P497" i="1" s="1"/>
  <c r="O497" i="1" s="1"/>
  <c r="P504" i="1" a="1"/>
  <c r="P504" i="1" s="1"/>
  <c r="O504" i="1" s="1"/>
  <c r="P166" i="1" a="1"/>
  <c r="P166" i="1" s="1"/>
  <c r="O166" i="1" s="1"/>
  <c r="P201" i="1" a="1"/>
  <c r="P201" i="1" s="1"/>
  <c r="O201" i="1" s="1"/>
  <c r="P209" i="1" a="1"/>
  <c r="P209" i="1" s="1"/>
  <c r="O209" i="1" s="1"/>
  <c r="Q209" i="1" s="1"/>
  <c r="R209" i="1" s="1"/>
  <c r="L209" i="1" s="1"/>
  <c r="P303" i="1" a="1"/>
  <c r="P303" i="1" s="1"/>
  <c r="O303" i="1" s="1"/>
  <c r="P339" i="1" a="1"/>
  <c r="P339" i="1" s="1"/>
  <c r="O339" i="1" s="1"/>
  <c r="P372" i="1" a="1"/>
  <c r="P372" i="1" s="1"/>
  <c r="O372" i="1" s="1"/>
  <c r="P905" i="1" a="1"/>
  <c r="P905" i="1" s="1"/>
  <c r="O905" i="1" s="1"/>
  <c r="P297" i="1" a="1"/>
  <c r="P297" i="1" s="1"/>
  <c r="O297" i="1" s="1"/>
  <c r="Q297" i="1" s="1"/>
  <c r="R297" i="1" s="1"/>
  <c r="L297" i="1" s="1"/>
  <c r="P1798" i="1" a="1"/>
  <c r="P1798" i="1" s="1"/>
  <c r="O1798" i="1" s="1"/>
  <c r="Q1798" i="1" s="1"/>
  <c r="R1798" i="1" s="1"/>
  <c r="L1798" i="1" s="1"/>
  <c r="P423" i="1" a="1"/>
  <c r="P423" i="1" s="1"/>
  <c r="O423" i="1" s="1"/>
  <c r="P432" i="1" a="1"/>
  <c r="P432" i="1" s="1"/>
  <c r="O432" i="1" s="1"/>
  <c r="P459" i="1" a="1"/>
  <c r="P459" i="1" s="1"/>
  <c r="O459" i="1" s="1"/>
  <c r="P1282" i="1" a="1"/>
  <c r="P1282" i="1" s="1"/>
  <c r="O1282" i="1" s="1"/>
  <c r="P409" i="1" a="1"/>
  <c r="P409" i="1" s="1"/>
  <c r="O409" i="1" s="1"/>
  <c r="P475" i="1" a="1"/>
  <c r="P475" i="1" s="1"/>
  <c r="O475" i="1" s="1"/>
  <c r="P509" i="1" a="1"/>
  <c r="P509" i="1" s="1"/>
  <c r="O509" i="1" s="1"/>
  <c r="P278" i="1" a="1"/>
  <c r="P278" i="1" s="1"/>
  <c r="O278" i="1" s="1"/>
  <c r="P415" i="1" a="1"/>
  <c r="P415" i="1" s="1"/>
  <c r="O415" i="1" s="1"/>
  <c r="P444" i="1" a="1"/>
  <c r="P444" i="1" s="1"/>
  <c r="O444" i="1" s="1"/>
  <c r="P483" i="1" a="1"/>
  <c r="P483" i="1" s="1"/>
  <c r="O483" i="1" s="1"/>
  <c r="Q483" i="1" s="1"/>
  <c r="R483" i="1" s="1"/>
  <c r="L483" i="1" s="1"/>
  <c r="P507" i="1" a="1"/>
  <c r="P507" i="1" s="1"/>
  <c r="O507" i="1" s="1"/>
  <c r="P528" i="1" a="1"/>
  <c r="P528" i="1" s="1"/>
  <c r="O528" i="1" s="1"/>
  <c r="P362" i="1" a="1"/>
  <c r="P362" i="1" s="1"/>
  <c r="O362" i="1" s="1"/>
  <c r="P431" i="1" a="1"/>
  <c r="P431" i="1" s="1"/>
  <c r="O431" i="1" s="1"/>
  <c r="P457" i="1" a="1"/>
  <c r="P457" i="1" s="1"/>
  <c r="O457" i="1" s="1"/>
  <c r="P462" i="1" a="1"/>
  <c r="P462" i="1" s="1"/>
  <c r="O462" i="1" s="1"/>
  <c r="P277" i="1" a="1"/>
  <c r="P277" i="1" s="1"/>
  <c r="O277" i="1" s="1"/>
  <c r="P299" i="1" a="1"/>
  <c r="P299" i="1" s="1"/>
  <c r="O299" i="1" s="1"/>
  <c r="P471" i="1" a="1"/>
  <c r="P471" i="1" s="1"/>
  <c r="O471" i="1" s="1"/>
  <c r="P443" i="1" a="1"/>
  <c r="P443" i="1" s="1"/>
  <c r="O443" i="1" s="1"/>
  <c r="P451" i="1" a="1"/>
  <c r="P451" i="1" s="1"/>
  <c r="O451" i="1" s="1"/>
  <c r="P506" i="1" a="1"/>
  <c r="P506" i="1" s="1"/>
  <c r="O506" i="1" s="1"/>
  <c r="P525" i="1" a="1"/>
  <c r="P525" i="1" s="1"/>
  <c r="O525" i="1" s="1"/>
  <c r="P535" i="1" a="1"/>
  <c r="P535" i="1" s="1"/>
  <c r="O535" i="1" s="1"/>
  <c r="P1944" i="1" a="1"/>
  <c r="P1944" i="1" s="1"/>
  <c r="O1944" i="1" s="1"/>
  <c r="P616" i="1" a="1"/>
  <c r="P616" i="1" s="1"/>
  <c r="O616" i="1" s="1"/>
  <c r="P640" i="1" a="1"/>
  <c r="P640" i="1" s="1"/>
  <c r="O640" i="1" s="1"/>
  <c r="P701" i="1" a="1"/>
  <c r="P701" i="1" s="1"/>
  <c r="O701" i="1" s="1"/>
  <c r="P775" i="1" a="1"/>
  <c r="P775" i="1" s="1"/>
  <c r="O775" i="1" s="1"/>
  <c r="P714" i="1" a="1"/>
  <c r="P714" i="1" s="1"/>
  <c r="O714" i="1" s="1"/>
  <c r="P723" i="1" a="1"/>
  <c r="P723" i="1" s="1"/>
  <c r="O723" i="1" s="1"/>
  <c r="P726" i="1" a="1"/>
  <c r="P726" i="1" s="1"/>
  <c r="O726" i="1" s="1"/>
  <c r="P729" i="1" a="1"/>
  <c r="P729" i="1" s="1"/>
  <c r="O729" i="1" s="1"/>
  <c r="P1238" i="1" a="1"/>
  <c r="P1238" i="1" s="1"/>
  <c r="O1238" i="1" s="1"/>
  <c r="P447" i="1" a="1"/>
  <c r="P447" i="1" s="1"/>
  <c r="O447" i="1" s="1"/>
  <c r="Q447" i="1" s="1"/>
  <c r="R447" i="1" s="1"/>
  <c r="L447" i="1" s="1"/>
  <c r="P501" i="1" a="1"/>
  <c r="P501" i="1" s="1"/>
  <c r="O501" i="1" s="1"/>
  <c r="P1399" i="1" a="1"/>
  <c r="P1399" i="1" s="1"/>
  <c r="O1399" i="1" s="1"/>
  <c r="P1164" i="1" a="1"/>
  <c r="P1164" i="1" s="1"/>
  <c r="O1164" i="1" s="1"/>
  <c r="P1583" i="1" a="1"/>
  <c r="P1583" i="1" s="1"/>
  <c r="O1583" i="1" s="1"/>
  <c r="P296" i="1" a="1"/>
  <c r="P296" i="1" s="1"/>
  <c r="O296" i="1" s="1"/>
  <c r="P342" i="1" a="1"/>
  <c r="P342" i="1" s="1"/>
  <c r="O342" i="1" s="1"/>
  <c r="P516" i="1" a="1"/>
  <c r="P516" i="1" s="1"/>
  <c r="O516" i="1" s="1"/>
  <c r="P547" i="1" a="1"/>
  <c r="P547" i="1" s="1"/>
  <c r="O547" i="1" s="1"/>
  <c r="P565" i="1" a="1"/>
  <c r="P565" i="1" s="1"/>
  <c r="O565" i="1" s="1"/>
  <c r="P577" i="1" a="1"/>
  <c r="P577" i="1" s="1"/>
  <c r="O577" i="1" s="1"/>
  <c r="P691" i="1" a="1"/>
  <c r="P691" i="1" s="1"/>
  <c r="O691" i="1" s="1"/>
  <c r="P660" i="1" a="1"/>
  <c r="P660" i="1" s="1"/>
  <c r="O660" i="1" s="1"/>
  <c r="P737" i="1" a="1"/>
  <c r="P737" i="1" s="1"/>
  <c r="O737" i="1" s="1"/>
  <c r="P741" i="1" a="1"/>
  <c r="P741" i="1" s="1"/>
  <c r="O741" i="1" s="1"/>
  <c r="P674" i="1" a="1"/>
  <c r="P674" i="1" s="1"/>
  <c r="O674" i="1" s="1"/>
  <c r="P524" i="1" a="1"/>
  <c r="P524" i="1" s="1"/>
  <c r="O524" i="1" s="1"/>
  <c r="P512" i="1" a="1"/>
  <c r="P512" i="1" s="1"/>
  <c r="O512" i="1" s="1"/>
  <c r="P2176" i="1" a="1"/>
  <c r="P2176" i="1" s="1"/>
  <c r="O2176" i="1" s="1"/>
  <c r="P550" i="1" a="1"/>
  <c r="P550" i="1" s="1"/>
  <c r="O550" i="1" s="1"/>
  <c r="P1395" i="1" a="1"/>
  <c r="P1395" i="1" s="1"/>
  <c r="O1395" i="1" s="1"/>
  <c r="P587" i="1" a="1"/>
  <c r="P587" i="1" s="1"/>
  <c r="O587" i="1" s="1"/>
  <c r="P644" i="1" a="1"/>
  <c r="P644" i="1" s="1"/>
  <c r="O644" i="1" s="1"/>
  <c r="P722" i="1" a="1"/>
  <c r="P722" i="1" s="1"/>
  <c r="O722" i="1" s="1"/>
  <c r="P455" i="1" a="1"/>
  <c r="P455" i="1" s="1"/>
  <c r="O455" i="1" s="1"/>
  <c r="P1286" i="1" a="1"/>
  <c r="P1286" i="1" s="1"/>
  <c r="O1286" i="1" s="1"/>
  <c r="P652" i="1" a="1"/>
  <c r="P652" i="1" s="1"/>
  <c r="O652" i="1" s="1"/>
  <c r="P611" i="1" a="1"/>
  <c r="P611" i="1" s="1"/>
  <c r="O611" i="1" s="1"/>
  <c r="P761" i="1" a="1"/>
  <c r="P761" i="1" s="1"/>
  <c r="O761" i="1" s="1"/>
  <c r="P728" i="1" a="1"/>
  <c r="P728" i="1" s="1"/>
  <c r="O728" i="1" s="1"/>
  <c r="P608" i="1" a="1"/>
  <c r="P608" i="1" s="1"/>
  <c r="O608" i="1" s="1"/>
  <c r="P627" i="1" a="1"/>
  <c r="P627" i="1" s="1"/>
  <c r="O627" i="1" s="1"/>
  <c r="Q627" i="1" s="1"/>
  <c r="R627" i="1" s="1"/>
  <c r="L627" i="1" s="1"/>
  <c r="P736" i="1" a="1"/>
  <c r="P736" i="1" s="1"/>
  <c r="O736" i="1" s="1"/>
  <c r="P671" i="1" a="1"/>
  <c r="P671" i="1" s="1"/>
  <c r="O671" i="1" s="1"/>
  <c r="P376" i="1" a="1"/>
  <c r="P376" i="1" s="1"/>
  <c r="O376" i="1" s="1"/>
  <c r="P440" i="1" a="1"/>
  <c r="P440" i="1" s="1"/>
  <c r="O440" i="1" s="1"/>
  <c r="P482" i="1" a="1"/>
  <c r="P482" i="1" s="1"/>
  <c r="O482" i="1" s="1"/>
  <c r="P515" i="1" a="1"/>
  <c r="P515" i="1" s="1"/>
  <c r="O515" i="1" s="1"/>
  <c r="P537" i="1" a="1"/>
  <c r="P537" i="1" s="1"/>
  <c r="O537" i="1" s="1"/>
  <c r="P556" i="1" a="1"/>
  <c r="P556" i="1" s="1"/>
  <c r="O556" i="1" s="1"/>
  <c r="P655" i="1" a="1"/>
  <c r="P655" i="1" s="1"/>
  <c r="O655" i="1" s="1"/>
  <c r="P626" i="1" a="1"/>
  <c r="P626" i="1" s="1"/>
  <c r="O626" i="1" s="1"/>
  <c r="P648" i="1" a="1"/>
  <c r="P648" i="1" s="1"/>
  <c r="O648" i="1" s="1"/>
  <c r="P1398" i="1" a="1"/>
  <c r="P1398" i="1" s="1"/>
  <c r="O1398" i="1" s="1"/>
  <c r="P2284" i="1" a="1"/>
  <c r="P2284" i="1" s="1"/>
  <c r="O2284" i="1" s="1"/>
  <c r="P2285" i="1" a="1"/>
  <c r="P2285" i="1" s="1"/>
  <c r="O2285" i="1" s="1"/>
  <c r="P523" i="1" a="1"/>
  <c r="P523" i="1" s="1"/>
  <c r="O523" i="1" s="1"/>
  <c r="P560" i="1" a="1"/>
  <c r="P560" i="1" s="1"/>
  <c r="O560" i="1" s="1"/>
  <c r="Q560" i="1" s="1"/>
  <c r="R560" i="1" s="1"/>
  <c r="L560" i="1" s="1"/>
  <c r="P521" i="1" a="1"/>
  <c r="P521" i="1" s="1"/>
  <c r="O521" i="1" s="1"/>
  <c r="P541" i="1" a="1"/>
  <c r="P541" i="1" s="1"/>
  <c r="O541" i="1" s="1"/>
  <c r="P2173" i="1" a="1"/>
  <c r="P2173" i="1" s="1"/>
  <c r="O2173" i="1" s="1"/>
  <c r="P567" i="1" a="1"/>
  <c r="P567" i="1" s="1"/>
  <c r="O567" i="1" s="1"/>
  <c r="P1344" i="1" a="1"/>
  <c r="P1344" i="1" s="1"/>
  <c r="O1344" i="1" s="1"/>
  <c r="P663" i="1" a="1"/>
  <c r="P663" i="1" s="1"/>
  <c r="O663" i="1" s="1"/>
  <c r="P630" i="1" a="1"/>
  <c r="P630" i="1" s="1"/>
  <c r="O630" i="1" s="1"/>
  <c r="P437" i="1" a="1"/>
  <c r="P437" i="1" s="1"/>
  <c r="O437" i="1" s="1"/>
  <c r="P476" i="1" a="1"/>
  <c r="P476" i="1" s="1"/>
  <c r="O476" i="1" s="1"/>
  <c r="P563" i="1" a="1"/>
  <c r="P563" i="1" s="1"/>
  <c r="O563" i="1" s="1"/>
  <c r="Q563" i="1" s="1"/>
  <c r="R563" i="1" s="1"/>
  <c r="L563" i="1" s="1"/>
  <c r="P533" i="1" a="1"/>
  <c r="P533" i="1" s="1"/>
  <c r="O533" i="1" s="1"/>
  <c r="P585" i="1" a="1"/>
  <c r="P585" i="1" s="1"/>
  <c r="O585" i="1" s="1"/>
  <c r="P600" i="1" a="1"/>
  <c r="P600" i="1" s="1"/>
  <c r="O600" i="1" s="1"/>
  <c r="P618" i="1" a="1"/>
  <c r="P618" i="1" s="1"/>
  <c r="O618" i="1" s="1"/>
  <c r="P637" i="1" a="1"/>
  <c r="P637" i="1" s="1"/>
  <c r="O637" i="1" s="1"/>
  <c r="P1397" i="1" a="1"/>
  <c r="P1397" i="1" s="1"/>
  <c r="O1397" i="1" s="1"/>
  <c r="P670" i="1" a="1"/>
  <c r="P670" i="1" s="1"/>
  <c r="O670" i="1" s="1"/>
  <c r="P499" i="1" a="1"/>
  <c r="P499" i="1" s="1"/>
  <c r="O499" i="1" s="1"/>
  <c r="P545" i="1" a="1"/>
  <c r="P545" i="1" s="1"/>
  <c r="O545" i="1" s="1"/>
  <c r="P1343" i="1" a="1"/>
  <c r="P1343" i="1" s="1"/>
  <c r="O1343" i="1" s="1"/>
  <c r="Q1343" i="1" s="1"/>
  <c r="R1343" i="1" s="1"/>
  <c r="L1343" i="1" s="1"/>
  <c r="P604" i="1" a="1"/>
  <c r="P604" i="1" s="1"/>
  <c r="O604" i="1" s="1"/>
  <c r="P688" i="1" a="1"/>
  <c r="P688" i="1" s="1"/>
  <c r="O688" i="1" s="1"/>
  <c r="P658" i="1" a="1"/>
  <c r="P658" i="1" s="1"/>
  <c r="O658" i="1" s="1"/>
  <c r="P614" i="1" a="1"/>
  <c r="P614" i="1" s="1"/>
  <c r="O614" i="1" s="1"/>
  <c r="P710" i="1" a="1"/>
  <c r="P710" i="1" s="1"/>
  <c r="O710" i="1" s="1"/>
  <c r="P727" i="1" a="1"/>
  <c r="P727" i="1" s="1"/>
  <c r="O727" i="1" s="1"/>
  <c r="P730" i="1" a="1"/>
  <c r="P730" i="1" s="1"/>
  <c r="O730" i="1" s="1"/>
  <c r="P354" i="1" a="1"/>
  <c r="P354" i="1" s="1"/>
  <c r="O354" i="1" s="1"/>
  <c r="P514" i="1" a="1"/>
  <c r="P514" i="1" s="1"/>
  <c r="O514" i="1" s="1"/>
  <c r="P548" i="1" a="1"/>
  <c r="P548" i="1" s="1"/>
  <c r="O548" i="1" s="1"/>
  <c r="P636" i="1" a="1"/>
  <c r="P636" i="1" s="1"/>
  <c r="O636" i="1" s="1"/>
  <c r="P1162" i="1" a="1"/>
  <c r="P1162" i="1" s="1"/>
  <c r="O1162" i="1" s="1"/>
  <c r="P1239" i="1" a="1"/>
  <c r="P1239" i="1" s="1"/>
  <c r="O1239" i="1" s="1"/>
  <c r="P1458" i="1" a="1"/>
  <c r="P1458" i="1" s="1"/>
  <c r="O1458" i="1" s="1"/>
  <c r="P1585" i="1" a="1"/>
  <c r="P1585" i="1" s="1"/>
  <c r="O1585" i="1" s="1"/>
  <c r="P468" i="1" a="1"/>
  <c r="P468" i="1" s="1"/>
  <c r="O468" i="1" s="1"/>
  <c r="P1942" i="1" a="1"/>
  <c r="P1942" i="1" s="1"/>
  <c r="O1942" i="1" s="1"/>
  <c r="P539" i="1" a="1"/>
  <c r="P539" i="1" s="1"/>
  <c r="O539" i="1" s="1"/>
  <c r="P543" i="1" a="1"/>
  <c r="P543" i="1" s="1"/>
  <c r="O543" i="1" s="1"/>
  <c r="P602" i="1" a="1"/>
  <c r="P602" i="1" s="1"/>
  <c r="O602" i="1" s="1"/>
  <c r="P621" i="1" a="1"/>
  <c r="P621" i="1" s="1"/>
  <c r="O621" i="1" s="1"/>
  <c r="P983" i="1" a="1"/>
  <c r="P983" i="1" s="1"/>
  <c r="O983" i="1" s="1"/>
  <c r="P689" i="1" a="1"/>
  <c r="P689" i="1" s="1"/>
  <c r="O689" i="1" s="1"/>
  <c r="P1161" i="1" a="1"/>
  <c r="P1161" i="1" s="1"/>
  <c r="O1161" i="1" s="1"/>
  <c r="P700" i="1" a="1"/>
  <c r="P700" i="1" s="1"/>
  <c r="O700" i="1" s="1"/>
  <c r="Q700" i="1" s="1"/>
  <c r="R700" i="1" s="1"/>
  <c r="L700" i="1" s="1"/>
  <c r="P834" i="1" a="1"/>
  <c r="P834" i="1" s="1"/>
  <c r="O834" i="1" s="1"/>
  <c r="P863" i="1" a="1"/>
  <c r="P863" i="1" s="1"/>
  <c r="O863" i="1" s="1"/>
  <c r="P949" i="1" a="1"/>
  <c r="P949" i="1" s="1"/>
  <c r="O949" i="1" s="1"/>
  <c r="P979" i="1" a="1"/>
  <c r="P979" i="1" s="1"/>
  <c r="O979" i="1" s="1"/>
  <c r="P1041" i="1" a="1"/>
  <c r="P1041" i="1" s="1"/>
  <c r="O1041" i="1" s="1"/>
  <c r="P495" i="1" a="1"/>
  <c r="P495" i="1" s="1"/>
  <c r="O495" i="1" s="1"/>
  <c r="P1396" i="1" a="1"/>
  <c r="P1396" i="1" s="1"/>
  <c r="O1396" i="1" s="1"/>
  <c r="P679" i="1" a="1"/>
  <c r="P679" i="1" s="1"/>
  <c r="O679" i="1" s="1"/>
  <c r="P782" i="1" a="1"/>
  <c r="P782" i="1" s="1"/>
  <c r="O782" i="1" s="1"/>
  <c r="P814" i="1" a="1"/>
  <c r="P814" i="1" s="1"/>
  <c r="O814" i="1" s="1"/>
  <c r="P851" i="1" a="1"/>
  <c r="P851" i="1" s="1"/>
  <c r="O851" i="1" s="1"/>
  <c r="P855" i="1" a="1"/>
  <c r="P855" i="1" s="1"/>
  <c r="O855" i="1" s="1"/>
  <c r="P734" i="1" a="1"/>
  <c r="P734" i="1" s="1"/>
  <c r="O734" i="1" s="1"/>
  <c r="P739" i="1" a="1"/>
  <c r="P739" i="1" s="1"/>
  <c r="O739" i="1" s="1"/>
  <c r="P718" i="1" a="1"/>
  <c r="P718" i="1" s="1"/>
  <c r="O718" i="1" s="1"/>
  <c r="P721" i="1" a="1"/>
  <c r="P721" i="1" s="1"/>
  <c r="O721" i="1" s="1"/>
  <c r="P989" i="1" a="1"/>
  <c r="P989" i="1" s="1"/>
  <c r="O989" i="1" s="1"/>
  <c r="P825" i="1" a="1"/>
  <c r="P825" i="1" s="1"/>
  <c r="O825" i="1" s="1"/>
  <c r="P833" i="1" a="1"/>
  <c r="P833" i="1" s="1"/>
  <c r="O833" i="1" s="1"/>
  <c r="P840" i="1" a="1"/>
  <c r="P840" i="1" s="1"/>
  <c r="O840" i="1" s="1"/>
  <c r="P847" i="1" a="1"/>
  <c r="P847" i="1" s="1"/>
  <c r="O847" i="1" s="1"/>
  <c r="P868" i="1" a="1"/>
  <c r="P868" i="1" s="1"/>
  <c r="O868" i="1" s="1"/>
  <c r="P942" i="1" a="1"/>
  <c r="P942" i="1" s="1"/>
  <c r="O942" i="1" s="1"/>
  <c r="P1393" i="1" a="1"/>
  <c r="P1393" i="1" s="1"/>
  <c r="O1393" i="1" s="1"/>
  <c r="P694" i="1" a="1"/>
  <c r="P694" i="1" s="1"/>
  <c r="O694" i="1" s="1"/>
  <c r="P713" i="1" a="1"/>
  <c r="P713" i="1" s="1"/>
  <c r="O713" i="1" s="1"/>
  <c r="P309" i="1" a="1"/>
  <c r="P309" i="1" s="1"/>
  <c r="O309" i="1" s="1"/>
  <c r="P820" i="1" a="1"/>
  <c r="P820" i="1" s="1"/>
  <c r="O820" i="1" s="1"/>
  <c r="P879" i="1" a="1"/>
  <c r="P879" i="1" s="1"/>
  <c r="O879" i="1" s="1"/>
  <c r="P862" i="1" a="1"/>
  <c r="P862" i="1" s="1"/>
  <c r="O862" i="1" s="1"/>
  <c r="P866" i="1" a="1"/>
  <c r="P866" i="1" s="1"/>
  <c r="O866" i="1" s="1"/>
  <c r="P558" i="1" a="1"/>
  <c r="P558" i="1" s="1"/>
  <c r="O558" i="1" s="1"/>
  <c r="P753" i="1" a="1"/>
  <c r="P753" i="1" s="1"/>
  <c r="O753" i="1" s="1"/>
  <c r="P889" i="1" a="1"/>
  <c r="P889" i="1" s="1"/>
  <c r="O889" i="1" s="1"/>
  <c r="P1311" i="1" a="1"/>
  <c r="P1311" i="1" s="1"/>
  <c r="O1311" i="1" s="1"/>
  <c r="P785" i="1" a="1"/>
  <c r="P785" i="1" s="1"/>
  <c r="O785" i="1" s="1"/>
  <c r="P804" i="1" a="1"/>
  <c r="P804" i="1" s="1"/>
  <c r="O804" i="1" s="1"/>
  <c r="P829" i="1" a="1"/>
  <c r="P829" i="1" s="1"/>
  <c r="O829" i="1" s="1"/>
  <c r="P878" i="1" a="1"/>
  <c r="P878" i="1" s="1"/>
  <c r="O878" i="1" s="1"/>
  <c r="P747" i="1" a="1"/>
  <c r="P747" i="1" s="1"/>
  <c r="O747" i="1" s="1"/>
  <c r="P920" i="1" a="1"/>
  <c r="P920" i="1" s="1"/>
  <c r="O920" i="1" s="1"/>
  <c r="P951" i="1" a="1"/>
  <c r="P951" i="1" s="1"/>
  <c r="O951" i="1" s="1"/>
  <c r="P952" i="1" a="1"/>
  <c r="P952" i="1" s="1"/>
  <c r="O952" i="1" s="1"/>
  <c r="P959" i="1" a="1"/>
  <c r="P959" i="1" s="1"/>
  <c r="O959" i="1" s="1"/>
  <c r="P641" i="1" a="1"/>
  <c r="P641" i="1" s="1"/>
  <c r="O641" i="1" s="1"/>
  <c r="P777" i="1" a="1"/>
  <c r="P777" i="1" s="1"/>
  <c r="O777" i="1" s="1"/>
  <c r="Q777" i="1" s="1"/>
  <c r="R777" i="1" s="1"/>
  <c r="L777" i="1" s="1"/>
  <c r="P892" i="1" a="1"/>
  <c r="P892" i="1" s="1"/>
  <c r="O892" i="1" s="1"/>
  <c r="P646" i="1" a="1"/>
  <c r="P646" i="1" s="1"/>
  <c r="O646" i="1" s="1"/>
  <c r="P699" i="1" a="1"/>
  <c r="P699" i="1" s="1"/>
  <c r="O699" i="1" s="1"/>
  <c r="P706" i="1" a="1"/>
  <c r="P706" i="1" s="1"/>
  <c r="O706" i="1" s="1"/>
  <c r="Q706" i="1" s="1"/>
  <c r="R706" i="1" s="1"/>
  <c r="L706" i="1" s="1"/>
  <c r="P1511" i="1" a="1"/>
  <c r="P1511" i="1" s="1"/>
  <c r="O1511" i="1" s="1"/>
  <c r="P839" i="1" a="1"/>
  <c r="P839" i="1" s="1"/>
  <c r="O839" i="1" s="1"/>
  <c r="P857" i="1" a="1"/>
  <c r="P857" i="1" s="1"/>
  <c r="O857" i="1" s="1"/>
  <c r="P865" i="1" a="1"/>
  <c r="P865" i="1" s="1"/>
  <c r="O865" i="1" s="1"/>
  <c r="P467" i="1" a="1"/>
  <c r="P467" i="1" s="1"/>
  <c r="O467" i="1" s="1"/>
  <c r="P751" i="1" a="1"/>
  <c r="P751" i="1" s="1"/>
  <c r="O751" i="1" s="1"/>
  <c r="P1811" i="1" a="1"/>
  <c r="P1811" i="1" s="1"/>
  <c r="O1811" i="1" s="1"/>
  <c r="P941" i="1" a="1"/>
  <c r="P941" i="1" s="1"/>
  <c r="O941" i="1" s="1"/>
  <c r="P956" i="1" a="1"/>
  <c r="P956" i="1" s="1"/>
  <c r="O956" i="1" s="1"/>
  <c r="P559" i="1" a="1"/>
  <c r="P559" i="1" s="1"/>
  <c r="O559" i="1" s="1"/>
  <c r="P552" i="1" a="1"/>
  <c r="P552" i="1" s="1"/>
  <c r="O552" i="1" s="1"/>
  <c r="P1166" i="1" a="1"/>
  <c r="P1166" i="1" s="1"/>
  <c r="O1166" i="1" s="1"/>
  <c r="P846" i="1" a="1"/>
  <c r="P846" i="1" s="1"/>
  <c r="O846" i="1" s="1"/>
  <c r="P382" i="1" a="1"/>
  <c r="P382" i="1" s="1"/>
  <c r="O382" i="1" s="1"/>
  <c r="Q382" i="1" s="1"/>
  <c r="R382" i="1" s="1"/>
  <c r="L382" i="1" s="1"/>
  <c r="P961" i="1" a="1"/>
  <c r="P961" i="1" s="1"/>
  <c r="O961" i="1" s="1"/>
  <c r="P915" i="1" a="1"/>
  <c r="P915" i="1" s="1"/>
  <c r="O915" i="1" s="1"/>
  <c r="P1009" i="1" a="1"/>
  <c r="P1009" i="1" s="1"/>
  <c r="O1009" i="1" s="1"/>
  <c r="P2174" i="1" a="1"/>
  <c r="P2174" i="1" s="1"/>
  <c r="O2174" i="1" s="1"/>
  <c r="P1392" i="1" a="1"/>
  <c r="P1392" i="1" s="1"/>
  <c r="O1392" i="1" s="1"/>
  <c r="P709" i="1" a="1"/>
  <c r="P709" i="1" s="1"/>
  <c r="O709" i="1" s="1"/>
  <c r="P725" i="1" a="1"/>
  <c r="P725" i="1" s="1"/>
  <c r="O725" i="1" s="1"/>
  <c r="P1459" i="1" a="1"/>
  <c r="P1459" i="1" s="1"/>
  <c r="O1459" i="1" s="1"/>
  <c r="P1514" i="1" a="1"/>
  <c r="P1514" i="1" s="1"/>
  <c r="O1514" i="1" s="1"/>
  <c r="P812" i="1" a="1"/>
  <c r="P812" i="1" s="1"/>
  <c r="O812" i="1" s="1"/>
  <c r="P877" i="1" a="1"/>
  <c r="P877" i="1" s="1"/>
  <c r="O877" i="1" s="1"/>
  <c r="P939" i="1" a="1"/>
  <c r="P939" i="1" s="1"/>
  <c r="O939" i="1" s="1"/>
  <c r="Q939" i="1" s="1"/>
  <c r="R939" i="1" s="1"/>
  <c r="L939" i="1" s="1"/>
  <c r="P613" i="1" a="1"/>
  <c r="P613" i="1" s="1"/>
  <c r="O613" i="1" s="1"/>
  <c r="P776" i="1" a="1"/>
  <c r="P776" i="1" s="1"/>
  <c r="O776" i="1" s="1"/>
  <c r="P779" i="1" a="1"/>
  <c r="P779" i="1" s="1"/>
  <c r="O779" i="1" s="1"/>
  <c r="P818" i="1" a="1"/>
  <c r="P818" i="1" s="1"/>
  <c r="O818" i="1" s="1"/>
  <c r="P831" i="1" a="1"/>
  <c r="P831" i="1" s="1"/>
  <c r="O831" i="1" s="1"/>
  <c r="P838" i="1" a="1"/>
  <c r="P838" i="1" s="1"/>
  <c r="O838" i="1" s="1"/>
  <c r="P510" i="1" a="1"/>
  <c r="P510" i="1" s="1"/>
  <c r="O510" i="1" s="1"/>
  <c r="P860" i="1" a="1"/>
  <c r="P860" i="1" s="1"/>
  <c r="O860" i="1" s="1"/>
  <c r="P1165" i="1" a="1"/>
  <c r="P1165" i="1" s="1"/>
  <c r="O1165" i="1" s="1"/>
  <c r="P853" i="1" a="1"/>
  <c r="P853" i="1" s="1"/>
  <c r="O853" i="1" s="1"/>
  <c r="P1683" i="1" a="1"/>
  <c r="P1683" i="1" s="1"/>
  <c r="O1683" i="1" s="1"/>
  <c r="P891" i="1" a="1"/>
  <c r="P891" i="1" s="1"/>
  <c r="O891" i="1" s="1"/>
  <c r="P918" i="1" a="1"/>
  <c r="P918" i="1" s="1"/>
  <c r="O918" i="1" s="1"/>
  <c r="P923" i="1" a="1"/>
  <c r="P923" i="1" s="1"/>
  <c r="O923" i="1" s="1"/>
  <c r="Q923" i="1" s="1"/>
  <c r="R923" i="1" s="1"/>
  <c r="L923" i="1" s="1"/>
  <c r="P932" i="1" a="1"/>
  <c r="P932" i="1" s="1"/>
  <c r="O932" i="1" s="1"/>
  <c r="P704" i="1" a="1"/>
  <c r="P704" i="1" s="1"/>
  <c r="O704" i="1" s="1"/>
  <c r="P787" i="1" a="1"/>
  <c r="P787" i="1" s="1"/>
  <c r="O787" i="1" s="1"/>
  <c r="P822" i="1" a="1"/>
  <c r="P822" i="1" s="1"/>
  <c r="O822" i="1" s="1"/>
  <c r="P827" i="1" a="1"/>
  <c r="P827" i="1" s="1"/>
  <c r="O827" i="1" s="1"/>
  <c r="P852" i="1" a="1"/>
  <c r="P852" i="1" s="1"/>
  <c r="O852" i="1" s="1"/>
  <c r="P856" i="1" a="1"/>
  <c r="P856" i="1" s="1"/>
  <c r="O856" i="1" s="1"/>
  <c r="P554" i="1" a="1"/>
  <c r="P554" i="1" s="1"/>
  <c r="O554" i="1" s="1"/>
  <c r="P617" i="1" a="1"/>
  <c r="P617" i="1" s="1"/>
  <c r="O617" i="1" s="1"/>
  <c r="P632" i="1" a="1"/>
  <c r="P632" i="1" s="1"/>
  <c r="O632" i="1" s="1"/>
  <c r="P246" i="1" a="1"/>
  <c r="P246" i="1" s="1"/>
  <c r="O246" i="1" s="1"/>
  <c r="P1513" i="1" a="1"/>
  <c r="P1513" i="1" s="1"/>
  <c r="O1513" i="1" s="1"/>
  <c r="P837" i="1" a="1"/>
  <c r="P837" i="1" s="1"/>
  <c r="O837" i="1" s="1"/>
  <c r="P896" i="1" a="1"/>
  <c r="P896" i="1" s="1"/>
  <c r="O896" i="1" s="1"/>
  <c r="P922" i="1" a="1"/>
  <c r="P922" i="1" s="1"/>
  <c r="O922" i="1" s="1"/>
  <c r="P980" i="1" a="1"/>
  <c r="P980" i="1" s="1"/>
  <c r="O980" i="1" s="1"/>
  <c r="P1017" i="1" a="1"/>
  <c r="P1017" i="1" s="1"/>
  <c r="O1017" i="1" s="1"/>
  <c r="P2404" i="1" a="1"/>
  <c r="P2404" i="1" s="1"/>
  <c r="O2404" i="1" s="1"/>
  <c r="P1354" i="1" a="1"/>
  <c r="P1354" i="1" s="1"/>
  <c r="O1354" i="1" s="1"/>
  <c r="Q1354" i="1" s="1"/>
  <c r="R1354" i="1" s="1"/>
  <c r="L1354" i="1" s="1"/>
  <c r="P1047" i="1" a="1"/>
  <c r="P1047" i="1" s="1"/>
  <c r="O1047" i="1" s="1"/>
  <c r="P1054" i="1" a="1"/>
  <c r="P1054" i="1" s="1"/>
  <c r="O1054" i="1" s="1"/>
  <c r="P1109" i="1" a="1"/>
  <c r="P1109" i="1" s="1"/>
  <c r="O1109" i="1" s="1"/>
  <c r="P1110" i="1" a="1"/>
  <c r="P1110" i="1" s="1"/>
  <c r="O1110" i="1" s="1"/>
  <c r="P934" i="1" a="1"/>
  <c r="P934" i="1" s="1"/>
  <c r="O934" i="1" s="1"/>
  <c r="P946" i="1" a="1"/>
  <c r="P946" i="1" s="1"/>
  <c r="O946" i="1" s="1"/>
  <c r="P965" i="1" a="1"/>
  <c r="P965" i="1" s="1"/>
  <c r="O965" i="1" s="1"/>
  <c r="P970" i="1" a="1"/>
  <c r="P970" i="1" s="1"/>
  <c r="O970" i="1" s="1"/>
  <c r="Q970" i="1" s="1"/>
  <c r="R970" i="1" s="1"/>
  <c r="L970" i="1" s="1"/>
  <c r="P1011" i="1" a="1"/>
  <c r="P1011" i="1" s="1"/>
  <c r="O1011" i="1" s="1"/>
  <c r="P1000" i="1" a="1"/>
  <c r="P1000" i="1" s="1"/>
  <c r="O1000" i="1" s="1"/>
  <c r="P794" i="1" a="1"/>
  <c r="P794" i="1" s="1"/>
  <c r="O794" i="1" s="1"/>
  <c r="P313" i="1" a="1"/>
  <c r="P313" i="1" s="1"/>
  <c r="O313" i="1" s="1"/>
  <c r="P651" i="1" a="1"/>
  <c r="P651" i="1" s="1"/>
  <c r="O651" i="1" s="1"/>
  <c r="P975" i="1" a="1"/>
  <c r="P975" i="1" s="1"/>
  <c r="O975" i="1" s="1"/>
  <c r="P913" i="1" a="1"/>
  <c r="P913" i="1" s="1"/>
  <c r="O913" i="1" s="1"/>
  <c r="P1176" i="1" a="1"/>
  <c r="P1176" i="1" s="1"/>
  <c r="O1176" i="1" s="1"/>
  <c r="P1353" i="1" a="1"/>
  <c r="P1353" i="1" s="1"/>
  <c r="O1353" i="1" s="1"/>
  <c r="P1063" i="1" a="1"/>
  <c r="P1063" i="1" s="1"/>
  <c r="O1063" i="1" s="1"/>
  <c r="P1066" i="1" a="1"/>
  <c r="P1066" i="1" s="1"/>
  <c r="O1066" i="1" s="1"/>
  <c r="P1070" i="1" a="1"/>
  <c r="P1070" i="1" s="1"/>
  <c r="O1070" i="1" s="1"/>
  <c r="P2453" i="1" a="1"/>
  <c r="P2453" i="1" s="1"/>
  <c r="O2453" i="1" s="1"/>
  <c r="P2454" i="1" a="1"/>
  <c r="P2454" i="1" s="1"/>
  <c r="O2454" i="1" s="1"/>
  <c r="P2475" i="1" a="1"/>
  <c r="P2475" i="1" s="1"/>
  <c r="O2475" i="1" s="1"/>
  <c r="P1107" i="1" a="1"/>
  <c r="P1107" i="1" s="1"/>
  <c r="O1107" i="1" s="1"/>
  <c r="P1809" i="1" a="1"/>
  <c r="P1809" i="1" s="1"/>
  <c r="O1809" i="1" s="1"/>
  <c r="P937" i="1" a="1"/>
  <c r="P937" i="1" s="1"/>
  <c r="O937" i="1" s="1"/>
  <c r="P993" i="1" a="1"/>
  <c r="P993" i="1" s="1"/>
  <c r="O993" i="1" s="1"/>
  <c r="P1988" i="1" a="1"/>
  <c r="P1988" i="1" s="1"/>
  <c r="O1988" i="1" s="1"/>
  <c r="Q1988" i="1" s="1"/>
  <c r="R1988" i="1" s="1"/>
  <c r="L1988" i="1" s="1"/>
  <c r="P1172" i="1" a="1"/>
  <c r="P1172" i="1" s="1"/>
  <c r="O1172" i="1" s="1"/>
  <c r="P1046" i="1" a="1"/>
  <c r="P1046" i="1" s="1"/>
  <c r="O1046" i="1" s="1"/>
  <c r="P1058" i="1" a="1"/>
  <c r="P1058" i="1" s="1"/>
  <c r="O1058" i="1" s="1"/>
  <c r="P1206" i="1" a="1"/>
  <c r="P1206" i="1" s="1"/>
  <c r="O1206" i="1" s="1"/>
  <c r="P1992" i="1" a="1"/>
  <c r="P1992" i="1" s="1"/>
  <c r="O1992" i="1" s="1"/>
  <c r="P1122" i="1" a="1"/>
  <c r="P1122" i="1" s="1"/>
  <c r="O1122" i="1" s="1"/>
  <c r="P1123" i="1" a="1"/>
  <c r="P1123" i="1" s="1"/>
  <c r="O1123" i="1" s="1"/>
  <c r="P968" i="1" a="1"/>
  <c r="P968" i="1" s="1"/>
  <c r="O968" i="1" s="1"/>
  <c r="P999" i="1" a="1"/>
  <c r="P999" i="1" s="1"/>
  <c r="O999" i="1" s="1"/>
  <c r="P964" i="1" a="1"/>
  <c r="P964" i="1" s="1"/>
  <c r="O964" i="1" s="1"/>
  <c r="P973" i="1" a="1"/>
  <c r="P973" i="1" s="1"/>
  <c r="O973" i="1" s="1"/>
  <c r="P1015" i="1" a="1"/>
  <c r="P1015" i="1" s="1"/>
  <c r="O1015" i="1" s="1"/>
  <c r="P872" i="1" a="1"/>
  <c r="P872" i="1" s="1"/>
  <c r="O872" i="1" s="1"/>
  <c r="P1052" i="1" a="1"/>
  <c r="P1052" i="1" s="1"/>
  <c r="O1052" i="1" s="1"/>
  <c r="P1062" i="1" a="1"/>
  <c r="P1062" i="1" s="1"/>
  <c r="O1062" i="1" s="1"/>
  <c r="P1069" i="1" a="1"/>
  <c r="P1069" i="1" s="1"/>
  <c r="O1069" i="1" s="1"/>
  <c r="P1088" i="1" a="1"/>
  <c r="P1088" i="1" s="1"/>
  <c r="O1088" i="1" s="1"/>
  <c r="P796" i="1" a="1"/>
  <c r="P796" i="1" s="1"/>
  <c r="O796" i="1" s="1"/>
  <c r="P854" i="1" a="1"/>
  <c r="P854" i="1" s="1"/>
  <c r="O854" i="1" s="1"/>
  <c r="P874" i="1" a="1"/>
  <c r="P874" i="1" s="1"/>
  <c r="O874" i="1" s="1"/>
  <c r="P953" i="1" a="1"/>
  <c r="P953" i="1" s="1"/>
  <c r="O953" i="1" s="1"/>
  <c r="P991" i="1" a="1"/>
  <c r="P991" i="1" s="1"/>
  <c r="O991" i="1" s="1"/>
  <c r="P1045" i="1" a="1"/>
  <c r="P1045" i="1" s="1"/>
  <c r="O1045" i="1" s="1"/>
  <c r="P2406" i="1" a="1"/>
  <c r="P2406" i="1" s="1"/>
  <c r="O2406" i="1" s="1"/>
  <c r="P806" i="1" a="1"/>
  <c r="P806" i="1" s="1"/>
  <c r="O806" i="1" s="1"/>
  <c r="P927" i="1" a="1"/>
  <c r="P927" i="1" s="1"/>
  <c r="O927" i="1" s="1"/>
  <c r="P930" i="1" a="1"/>
  <c r="P930" i="1" s="1"/>
  <c r="O930" i="1" s="1"/>
  <c r="Q930" i="1" s="1"/>
  <c r="R930" i="1" s="1"/>
  <c r="L930" i="1" s="1"/>
  <c r="P960" i="1" a="1"/>
  <c r="P960" i="1" s="1"/>
  <c r="O960" i="1" s="1"/>
  <c r="P1021" i="1" a="1"/>
  <c r="P1021" i="1" s="1"/>
  <c r="O1021" i="1" s="1"/>
  <c r="P2471" i="1" a="1"/>
  <c r="P2471" i="1" s="1"/>
  <c r="O2471" i="1" s="1"/>
  <c r="P1004" i="1" a="1"/>
  <c r="P1004" i="1" s="1"/>
  <c r="O1004" i="1" s="1"/>
  <c r="P760" i="1" a="1"/>
  <c r="P760" i="1" s="1"/>
  <c r="O760" i="1" s="1"/>
  <c r="P894" i="1" a="1"/>
  <c r="P894" i="1" s="1"/>
  <c r="O894" i="1" s="1"/>
  <c r="P916" i="1" a="1"/>
  <c r="P916" i="1" s="1"/>
  <c r="O916" i="1" s="1"/>
  <c r="Q916" i="1" s="1"/>
  <c r="R916" i="1" s="1"/>
  <c r="L916" i="1" s="1"/>
  <c r="P869" i="1" a="1"/>
  <c r="P869" i="1" s="1"/>
  <c r="O869" i="1" s="1"/>
  <c r="P749" i="1" a="1"/>
  <c r="P749" i="1" s="1"/>
  <c r="O749" i="1" s="1"/>
  <c r="P978" i="1" a="1"/>
  <c r="P978" i="1" s="1"/>
  <c r="O978" i="1" s="1"/>
  <c r="P2400" i="1" a="1"/>
  <c r="P2400" i="1" s="1"/>
  <c r="O2400" i="1" s="1"/>
  <c r="P2402" i="1" a="1"/>
  <c r="P2402" i="1" s="1"/>
  <c r="O2402" i="1" s="1"/>
  <c r="P1174" i="1" a="1"/>
  <c r="P1174" i="1" s="1"/>
  <c r="O1174" i="1" s="1"/>
  <c r="P1111" i="1" a="1"/>
  <c r="P1111" i="1" s="1"/>
  <c r="O1111" i="1" s="1"/>
  <c r="Q1111" i="1" s="1"/>
  <c r="R1111" i="1" s="1"/>
  <c r="L1111" i="1" s="1"/>
  <c r="P442" i="1" a="1"/>
  <c r="P442" i="1" s="1"/>
  <c r="O442" i="1" s="1"/>
  <c r="P755" i="1" a="1"/>
  <c r="P755" i="1" s="1"/>
  <c r="O755" i="1" s="1"/>
  <c r="P948" i="1" a="1"/>
  <c r="P948" i="1" s="1"/>
  <c r="O948" i="1" s="1"/>
  <c r="P657" i="1" a="1"/>
  <c r="P657" i="1" s="1"/>
  <c r="O657" i="1" s="1"/>
  <c r="P810" i="1" a="1"/>
  <c r="P810" i="1" s="1"/>
  <c r="O810" i="1" s="1"/>
  <c r="P966" i="1" a="1"/>
  <c r="P966" i="1" s="1"/>
  <c r="O966" i="1" s="1"/>
  <c r="P1019" i="1" a="1"/>
  <c r="P1019" i="1" s="1"/>
  <c r="O1019" i="1" s="1"/>
  <c r="P1003" i="1" a="1"/>
  <c r="P1003" i="1" s="1"/>
  <c r="O1003" i="1" s="1"/>
  <c r="P2401" i="1" a="1"/>
  <c r="P2401" i="1" s="1"/>
  <c r="O2401" i="1" s="1"/>
  <c r="P1077" i="1" a="1"/>
  <c r="P1077" i="1" s="1"/>
  <c r="O1077" i="1" s="1"/>
  <c r="P1049" i="1" a="1"/>
  <c r="P1049" i="1" s="1"/>
  <c r="O1049" i="1" s="1"/>
  <c r="P1079" i="1" a="1"/>
  <c r="P1079" i="1" s="1"/>
  <c r="O1079" i="1" s="1"/>
  <c r="P1104" i="1" a="1"/>
  <c r="P1104" i="1" s="1"/>
  <c r="O1104" i="1" s="1"/>
  <c r="P508" i="1" a="1"/>
  <c r="P508" i="1" s="1"/>
  <c r="O508" i="1" s="1"/>
  <c r="P310" i="1" a="1"/>
  <c r="P310" i="1" s="1"/>
  <c r="O310" i="1" s="1"/>
  <c r="P958" i="1" a="1"/>
  <c r="P958" i="1" s="1"/>
  <c r="O958" i="1" s="1"/>
  <c r="P976" i="1" a="1"/>
  <c r="P976" i="1" s="1"/>
  <c r="O976" i="1" s="1"/>
  <c r="P2191" i="1" a="1"/>
  <c r="P2191" i="1" s="1"/>
  <c r="O2191" i="1" s="1"/>
  <c r="P2474" i="1" a="1"/>
  <c r="P2474" i="1" s="1"/>
  <c r="O2474" i="1" s="1"/>
  <c r="P1006" i="1" a="1"/>
  <c r="P1006" i="1" s="1"/>
  <c r="O1006" i="1" s="1"/>
  <c r="P995" i="1" a="1"/>
  <c r="P995" i="1" s="1"/>
  <c r="O995" i="1" s="1"/>
  <c r="P1153" i="1" a="1"/>
  <c r="P1153" i="1" s="1"/>
  <c r="O1153" i="1" s="1"/>
  <c r="P1183" i="1" a="1"/>
  <c r="P1183" i="1" s="1"/>
  <c r="O1183" i="1" s="1"/>
  <c r="P54" i="1" a="1"/>
  <c r="P54" i="1" s="1"/>
  <c r="O54" i="1" s="1"/>
  <c r="P96" i="1" a="1"/>
  <c r="P96" i="1" s="1"/>
  <c r="O96" i="1" s="1"/>
  <c r="P98" i="1" a="1"/>
  <c r="P98" i="1" s="1"/>
  <c r="O98" i="1" s="1"/>
  <c r="P1247" i="1" a="1"/>
  <c r="P1247" i="1" s="1"/>
  <c r="O1247" i="1" s="1"/>
  <c r="Q1247" i="1" s="1"/>
  <c r="R1247" i="1" s="1"/>
  <c r="L1247" i="1" s="1"/>
  <c r="P1214" i="1" a="1"/>
  <c r="P1214" i="1" s="1"/>
  <c r="O1214" i="1" s="1"/>
  <c r="P912" i="1" a="1"/>
  <c r="P912" i="1" s="1"/>
  <c r="O912" i="1" s="1"/>
  <c r="Q912" i="1" s="1"/>
  <c r="R912" i="1" s="1"/>
  <c r="L912" i="1" s="1"/>
  <c r="P925" i="1" a="1"/>
  <c r="P925" i="1" s="1"/>
  <c r="O925" i="1" s="1"/>
  <c r="P1060" i="1" a="1"/>
  <c r="P1060" i="1" s="1"/>
  <c r="O1060" i="1" s="1"/>
  <c r="P1152" i="1" a="1"/>
  <c r="P1152" i="1" s="1"/>
  <c r="O1152" i="1" s="1"/>
  <c r="P848" i="1" a="1"/>
  <c r="P848" i="1" s="1"/>
  <c r="O848" i="1" s="1"/>
  <c r="P1118" i="1" a="1"/>
  <c r="P1118" i="1" s="1"/>
  <c r="O1118" i="1" s="1"/>
  <c r="P1089" i="1" a="1"/>
  <c r="P1089" i="1" s="1"/>
  <c r="O1089" i="1" s="1"/>
  <c r="P1143" i="1" a="1"/>
  <c r="P1143" i="1" s="1"/>
  <c r="O1143" i="1" s="1"/>
  <c r="P1150" i="1" a="1"/>
  <c r="P1150" i="1" s="1"/>
  <c r="O1150" i="1" s="1"/>
  <c r="P2495" i="1" a="1"/>
  <c r="P2495" i="1" s="1"/>
  <c r="O2495" i="1" s="1"/>
  <c r="P1212" i="1" a="1"/>
  <c r="P1212" i="1" s="1"/>
  <c r="O1212" i="1" s="1"/>
  <c r="P1223" i="1" a="1"/>
  <c r="P1223" i="1" s="1"/>
  <c r="O1223" i="1" s="1"/>
  <c r="P1237" i="1" a="1"/>
  <c r="P1237" i="1" s="1"/>
  <c r="O1237" i="1" s="1"/>
  <c r="P1117" i="1" a="1"/>
  <c r="P1117" i="1" s="1"/>
  <c r="O1117" i="1" s="1"/>
  <c r="P1080" i="1" a="1"/>
  <c r="P1080" i="1" s="1"/>
  <c r="O1080" i="1" s="1"/>
  <c r="P843" i="1" a="1"/>
  <c r="P843" i="1" s="1"/>
  <c r="O843" i="1" s="1"/>
  <c r="P1002" i="1" a="1"/>
  <c r="P1002" i="1" s="1"/>
  <c r="O1002" i="1" s="1"/>
  <c r="P1986" i="1" a="1"/>
  <c r="P1986" i="1" s="1"/>
  <c r="O1986" i="1" s="1"/>
  <c r="P1103" i="1" a="1"/>
  <c r="P1103" i="1" s="1"/>
  <c r="O1103" i="1" s="1"/>
  <c r="P1177" i="1" a="1"/>
  <c r="P1177" i="1" s="1"/>
  <c r="O1177" i="1" s="1"/>
  <c r="P1181" i="1" a="1"/>
  <c r="P1181" i="1" s="1"/>
  <c r="O1181" i="1" s="1"/>
  <c r="P1209" i="1" a="1"/>
  <c r="P1209" i="1" s="1"/>
  <c r="O1209" i="1" s="1"/>
  <c r="P2210" i="1" a="1"/>
  <c r="P2210" i="1" s="1"/>
  <c r="O2210" i="1" s="1"/>
  <c r="P2212" i="1" a="1"/>
  <c r="P2212" i="1" s="1"/>
  <c r="O2212" i="1" s="1"/>
  <c r="P1083" i="1" a="1"/>
  <c r="P1083" i="1" s="1"/>
  <c r="O1083" i="1" s="1"/>
  <c r="P52" i="1" a="1"/>
  <c r="P52" i="1" s="1"/>
  <c r="O52" i="1" s="1"/>
  <c r="P1142" i="1" a="1"/>
  <c r="P1142" i="1" s="1"/>
  <c r="O1142" i="1" s="1"/>
  <c r="P1149" i="1" a="1"/>
  <c r="P1149" i="1" s="1"/>
  <c r="O1149" i="1" s="1"/>
  <c r="Q1149" i="1" s="1"/>
  <c r="R1149" i="1" s="1"/>
  <c r="L1149" i="1" s="1"/>
  <c r="P1128" i="1" a="1"/>
  <c r="P1128" i="1" s="1"/>
  <c r="O1128" i="1" s="1"/>
  <c r="P1178" i="1" a="1"/>
  <c r="P1178" i="1" s="1"/>
  <c r="O1178" i="1" s="1"/>
  <c r="P997" i="1" a="1"/>
  <c r="P997" i="1" s="1"/>
  <c r="O997" i="1" s="1"/>
  <c r="P1056" i="1" a="1"/>
  <c r="P1056" i="1" s="1"/>
  <c r="O1056" i="1" s="1"/>
  <c r="P1059" i="1" a="1"/>
  <c r="P1059" i="1" s="1"/>
  <c r="O1059" i="1" s="1"/>
  <c r="P1131" i="1" a="1"/>
  <c r="P1131" i="1" s="1"/>
  <c r="O1131" i="1" s="1"/>
  <c r="P1132" i="1" a="1"/>
  <c r="P1132" i="1" s="1"/>
  <c r="O1132" i="1" s="1"/>
  <c r="P2208" i="1" a="1"/>
  <c r="P2208" i="1" s="1"/>
  <c r="O2208" i="1" s="1"/>
  <c r="P808" i="1" a="1"/>
  <c r="P808" i="1" s="1"/>
  <c r="O808" i="1" s="1"/>
  <c r="P971" i="1" a="1"/>
  <c r="P971" i="1" s="1"/>
  <c r="O971" i="1" s="1"/>
  <c r="P1086" i="1" a="1"/>
  <c r="P1086" i="1" s="1"/>
  <c r="O1086" i="1" s="1"/>
  <c r="P947" i="1" a="1"/>
  <c r="P947" i="1" s="1"/>
  <c r="O947" i="1" s="1"/>
  <c r="P1076" i="1" a="1"/>
  <c r="P1076" i="1" s="1"/>
  <c r="O1076" i="1" s="1"/>
  <c r="P1087" i="1" a="1"/>
  <c r="P1087" i="1" s="1"/>
  <c r="O1087" i="1" s="1"/>
  <c r="P1108" i="1" a="1"/>
  <c r="P1108" i="1" s="1"/>
  <c r="O1108" i="1" s="1"/>
  <c r="P2468" i="1" a="1"/>
  <c r="P2468" i="1" s="1"/>
  <c r="O2468" i="1" s="1"/>
  <c r="P51" i="1" a="1"/>
  <c r="P51" i="1" s="1"/>
  <c r="O51" i="1" s="1"/>
  <c r="P1147" i="1" a="1"/>
  <c r="P1147" i="1" s="1"/>
  <c r="O1147" i="1" s="1"/>
  <c r="P1156" i="1" a="1"/>
  <c r="P1156" i="1" s="1"/>
  <c r="O1156" i="1" s="1"/>
  <c r="P1157" i="1" a="1"/>
  <c r="P1157" i="1" s="1"/>
  <c r="O1157" i="1" s="1"/>
  <c r="P914" i="1" a="1"/>
  <c r="P914" i="1" s="1"/>
  <c r="O914" i="1" s="1"/>
  <c r="P1082" i="1" a="1"/>
  <c r="P1082" i="1" s="1"/>
  <c r="O1082" i="1" s="1"/>
  <c r="P50" i="1" a="1"/>
  <c r="P50" i="1" s="1"/>
  <c r="O50" i="1" s="1"/>
  <c r="P1136" i="1" a="1"/>
  <c r="P1136" i="1" s="1"/>
  <c r="O1136" i="1" s="1"/>
  <c r="P1146" i="1" a="1"/>
  <c r="P1146" i="1" s="1"/>
  <c r="O1146" i="1" s="1"/>
  <c r="P1139" i="1" a="1"/>
  <c r="P1139" i="1" s="1"/>
  <c r="O1139" i="1" s="1"/>
  <c r="P92" i="1" a="1"/>
  <c r="P92" i="1" s="1"/>
  <c r="O92" i="1" s="1"/>
  <c r="P171" i="1" a="1"/>
  <c r="P171" i="1" s="1"/>
  <c r="O171" i="1" s="1"/>
  <c r="P1008" i="1" a="1"/>
  <c r="P1008" i="1" s="1"/>
  <c r="O1008" i="1" s="1"/>
  <c r="P1055" i="1" a="1"/>
  <c r="P1055" i="1" s="1"/>
  <c r="O1055" i="1" s="1"/>
  <c r="P1465" i="1" a="1"/>
  <c r="P1465" i="1" s="1"/>
  <c r="O1465" i="1" s="1"/>
  <c r="P1466" i="1" a="1"/>
  <c r="P1466" i="1" s="1"/>
  <c r="O1466" i="1" s="1"/>
  <c r="Q1466" i="1" s="1"/>
  <c r="R1466" i="1" s="1"/>
  <c r="L1466" i="1" s="1"/>
  <c r="P1467" i="1" a="1"/>
  <c r="P1467" i="1" s="1"/>
  <c r="O1467" i="1" s="1"/>
  <c r="P1051" i="1" a="1"/>
  <c r="P1051" i="1" s="1"/>
  <c r="O1051" i="1" s="1"/>
  <c r="P1204" i="1" a="1"/>
  <c r="P1204" i="1" s="1"/>
  <c r="O1204" i="1" s="1"/>
  <c r="P1084" i="1" a="1"/>
  <c r="P1084" i="1" s="1"/>
  <c r="O1084" i="1" s="1"/>
  <c r="P1130" i="1" a="1"/>
  <c r="P1130" i="1" s="1"/>
  <c r="O1130" i="1" s="1"/>
  <c r="P1013" i="1" a="1"/>
  <c r="P1013" i="1" s="1"/>
  <c r="O1013" i="1" s="1"/>
  <c r="P1341" i="1" a="1"/>
  <c r="P1341" i="1" s="1"/>
  <c r="O1341" i="1" s="1"/>
  <c r="P1302" i="1" a="1"/>
  <c r="P1302" i="1" s="1"/>
  <c r="O1302" i="1" s="1"/>
  <c r="P1190" i="1" a="1"/>
  <c r="P1190" i="1" s="1"/>
  <c r="O1190" i="1" s="1"/>
  <c r="P1252" i="1" a="1"/>
  <c r="P1252" i="1" s="1"/>
  <c r="O1252" i="1" s="1"/>
  <c r="P1333" i="1" a="1"/>
  <c r="P1333" i="1" s="1"/>
  <c r="O1333" i="1" s="1"/>
  <c r="P1388" i="1" a="1"/>
  <c r="P1388" i="1" s="1"/>
  <c r="O1388" i="1" s="1"/>
  <c r="P1313" i="1" a="1"/>
  <c r="P1313" i="1" s="1"/>
  <c r="O1313" i="1" s="1"/>
  <c r="P2228" i="1" a="1"/>
  <c r="P2228" i="1" s="1"/>
  <c r="O2228" i="1" s="1"/>
  <c r="P1364" i="1" a="1"/>
  <c r="P1364" i="1" s="1"/>
  <c r="O1364" i="1" s="1"/>
  <c r="P1369" i="1" a="1"/>
  <c r="P1369" i="1" s="1"/>
  <c r="O1369" i="1" s="1"/>
  <c r="P1127" i="1" a="1"/>
  <c r="P1127" i="1" s="1"/>
  <c r="O1127" i="1" s="1"/>
  <c r="P2498" i="1" a="1"/>
  <c r="P2498" i="1" s="1"/>
  <c r="O2498" i="1" s="1"/>
  <c r="P146" i="1" a="1"/>
  <c r="P146" i="1" s="1"/>
  <c r="O146" i="1" s="1"/>
  <c r="P1266" i="1" a="1"/>
  <c r="P1266" i="1" s="1"/>
  <c r="O1266" i="1" s="1"/>
  <c r="P2219" i="1" a="1"/>
  <c r="P2219" i="1" s="1"/>
  <c r="O2219" i="1" s="1"/>
  <c r="P1360" i="1" a="1"/>
  <c r="P1360" i="1" s="1"/>
  <c r="O1360" i="1" s="1"/>
  <c r="P139" i="1" a="1"/>
  <c r="P139" i="1" s="1"/>
  <c r="O139" i="1" s="1"/>
  <c r="P870" i="1" a="1"/>
  <c r="P870" i="1" s="1"/>
  <c r="O870" i="1" s="1"/>
  <c r="P1032" i="1" a="1"/>
  <c r="P1032" i="1" s="1"/>
  <c r="O1032" i="1" s="1"/>
  <c r="Q1032" i="1" s="1"/>
  <c r="R1032" i="1" s="1"/>
  <c r="L1032" i="1" s="1"/>
  <c r="P1229" i="1" a="1"/>
  <c r="P1229" i="1" s="1"/>
  <c r="O1229" i="1" s="1"/>
  <c r="P1301" i="1" a="1"/>
  <c r="P1301" i="1" s="1"/>
  <c r="O1301" i="1" s="1"/>
  <c r="Q1301" i="1" s="1"/>
  <c r="R1301" i="1" s="1"/>
  <c r="L1301" i="1" s="1"/>
  <c r="P1401" i="1" a="1"/>
  <c r="P1401" i="1" s="1"/>
  <c r="O1401" i="1" s="1"/>
  <c r="P1233" i="1" a="1"/>
  <c r="P1233" i="1" s="1"/>
  <c r="O1233" i="1" s="1"/>
  <c r="P1307" i="1" a="1"/>
  <c r="P1307" i="1" s="1"/>
  <c r="O1307" i="1" s="1"/>
  <c r="P1294" i="1" a="1"/>
  <c r="P1294" i="1" s="1"/>
  <c r="O1294" i="1" s="1"/>
  <c r="P212" i="1" a="1"/>
  <c r="P212" i="1" s="1"/>
  <c r="O212" i="1" s="1"/>
  <c r="P2227" i="1" a="1"/>
  <c r="P2227" i="1" s="1"/>
  <c r="O2227" i="1" s="1"/>
  <c r="P1870" i="1" a="1"/>
  <c r="P1870" i="1" s="1"/>
  <c r="O1870" i="1" s="1"/>
  <c r="P2116" i="1" a="1"/>
  <c r="P2116" i="1" s="1"/>
  <c r="O2116" i="1" s="1"/>
  <c r="P1351" i="1" a="1"/>
  <c r="P1351" i="1" s="1"/>
  <c r="O1351" i="1" s="1"/>
  <c r="P1221" i="1" a="1"/>
  <c r="P1221" i="1" s="1"/>
  <c r="O1221" i="1" s="1"/>
  <c r="P1216" i="1" a="1"/>
  <c r="P1216" i="1" s="1"/>
  <c r="O1216" i="1" s="1"/>
  <c r="P1244" i="1" a="1"/>
  <c r="P1244" i="1" s="1"/>
  <c r="O1244" i="1" s="1"/>
  <c r="P177" i="1" a="1"/>
  <c r="P177" i="1" s="1"/>
  <c r="O177" i="1" s="1"/>
  <c r="P1296" i="1" a="1"/>
  <c r="P1296" i="1" s="1"/>
  <c r="O1296" i="1" s="1"/>
  <c r="P1050" i="1" a="1"/>
  <c r="P1050" i="1" s="1"/>
  <c r="O1050" i="1" s="1"/>
  <c r="P1168" i="1" a="1"/>
  <c r="P1168" i="1" s="1"/>
  <c r="O1168" i="1" s="1"/>
  <c r="P1225" i="1" a="1"/>
  <c r="P1225" i="1" s="1"/>
  <c r="O1225" i="1" s="1"/>
  <c r="P2217" i="1" a="1"/>
  <c r="P2217" i="1" s="1"/>
  <c r="O2217" i="1" s="1"/>
  <c r="P1336" i="1" a="1"/>
  <c r="P1336" i="1" s="1"/>
  <c r="O1336" i="1" s="1"/>
  <c r="P1331" i="1" a="1"/>
  <c r="P1331" i="1" s="1"/>
  <c r="O1331" i="1" s="1"/>
  <c r="P1289" i="1" a="1"/>
  <c r="P1289" i="1" s="1"/>
  <c r="O1289" i="1" s="1"/>
  <c r="P1316" i="1" a="1"/>
  <c r="P1316" i="1" s="1"/>
  <c r="O1316" i="1" s="1"/>
  <c r="P1355" i="1" a="1"/>
  <c r="P1355" i="1" s="1"/>
  <c r="O1355" i="1" s="1"/>
  <c r="P1135" i="1" a="1"/>
  <c r="P1135" i="1" s="1"/>
  <c r="O1135" i="1" s="1"/>
  <c r="P1193" i="1" a="1"/>
  <c r="P1193" i="1" s="1"/>
  <c r="O1193" i="1" s="1"/>
  <c r="P56" i="1" a="1"/>
  <c r="P56" i="1" s="1"/>
  <c r="O56" i="1" s="1"/>
  <c r="P1250" i="1" a="1"/>
  <c r="P1250" i="1" s="1"/>
  <c r="O1250" i="1" s="1"/>
  <c r="P1264" i="1" a="1"/>
  <c r="P1264" i="1" s="1"/>
  <c r="O1264" i="1" s="1"/>
  <c r="P175" i="1" a="1"/>
  <c r="P175" i="1" s="1"/>
  <c r="O175" i="1" s="1"/>
  <c r="P1320" i="1" a="1"/>
  <c r="P1320" i="1" s="1"/>
  <c r="O1320" i="1" s="1"/>
  <c r="P148" i="1" a="1"/>
  <c r="P148" i="1" s="1"/>
  <c r="O148" i="1" s="1"/>
  <c r="P2115" i="1" a="1"/>
  <c r="P2115" i="1" s="1"/>
  <c r="O2115" i="1" s="1"/>
  <c r="P1370" i="1" a="1"/>
  <c r="P1370" i="1" s="1"/>
  <c r="O1370" i="1" s="1"/>
  <c r="P1159" i="1" a="1"/>
  <c r="P1159" i="1" s="1"/>
  <c r="O1159" i="1" s="1"/>
  <c r="P1170" i="1" a="1"/>
  <c r="P1170" i="1" s="1"/>
  <c r="O1170" i="1" s="1"/>
  <c r="Q1170" i="1" s="1"/>
  <c r="R1170" i="1" s="1"/>
  <c r="L1170" i="1" s="1"/>
  <c r="P1267" i="1" a="1"/>
  <c r="P1267" i="1" s="1"/>
  <c r="O1267" i="1" s="1"/>
  <c r="P1192" i="1" a="1"/>
  <c r="P1192" i="1" s="1"/>
  <c r="O1192" i="1" s="1"/>
  <c r="P2466" i="1" a="1"/>
  <c r="P2466" i="1" s="1"/>
  <c r="O2466" i="1" s="1"/>
  <c r="P2214" i="1" a="1"/>
  <c r="P2214" i="1" s="1"/>
  <c r="O2214" i="1" s="1"/>
  <c r="Q2214" i="1" s="1"/>
  <c r="R2214" i="1" s="1"/>
  <c r="L2214" i="1" s="1"/>
  <c r="P1287" i="1" a="1"/>
  <c r="P1287" i="1" s="1"/>
  <c r="O1287" i="1" s="1"/>
  <c r="P1468" i="1" a="1"/>
  <c r="P1468" i="1" s="1"/>
  <c r="O1468" i="1" s="1"/>
  <c r="P94" i="1" a="1"/>
  <c r="P94" i="1" s="1"/>
  <c r="O94" i="1" s="1"/>
  <c r="P1219" i="1" a="1"/>
  <c r="P1219" i="1" s="1"/>
  <c r="O1219" i="1" s="1"/>
  <c r="P1254" i="1" a="1"/>
  <c r="P1254" i="1" s="1"/>
  <c r="O1254" i="1" s="1"/>
  <c r="P1262" i="1" a="1"/>
  <c r="P1262" i="1" s="1"/>
  <c r="O1262" i="1" s="1"/>
  <c r="P1292" i="1" a="1"/>
  <c r="P1292" i="1" s="1"/>
  <c r="O1292" i="1" s="1"/>
  <c r="P1314" i="1" a="1"/>
  <c r="P1314" i="1" s="1"/>
  <c r="O1314" i="1" s="1"/>
  <c r="P1319" i="1" a="1"/>
  <c r="P1319" i="1" s="1"/>
  <c r="O1319" i="1" s="1"/>
  <c r="P1227" i="1" a="1"/>
  <c r="P1227" i="1" s="1"/>
  <c r="O1227" i="1" s="1"/>
  <c r="P1231" i="1" a="1"/>
  <c r="P1231" i="1" s="1"/>
  <c r="O1231" i="1" s="1"/>
  <c r="Q1231" i="1" s="1"/>
  <c r="R1231" i="1" s="1"/>
  <c r="L1231" i="1" s="1"/>
  <c r="P1304" i="1" a="1"/>
  <c r="P1304" i="1" s="1"/>
  <c r="O1304" i="1" s="1"/>
  <c r="P1309" i="1" a="1"/>
  <c r="P1309" i="1" s="1"/>
  <c r="O1309" i="1" s="1"/>
  <c r="P1044" i="1" a="1"/>
  <c r="P1044" i="1" s="1"/>
  <c r="O1044" i="1" s="1"/>
  <c r="P1242" i="1" a="1"/>
  <c r="P1242" i="1" s="1"/>
  <c r="O1242" i="1" s="1"/>
  <c r="P173" i="1" a="1"/>
  <c r="P173" i="1" s="1"/>
  <c r="O173" i="1" s="1"/>
  <c r="P1423" i="1" a="1"/>
  <c r="P1423" i="1" s="1"/>
  <c r="O1423" i="1" s="1"/>
  <c r="P485" i="1" a="1"/>
  <c r="P485" i="1" s="1"/>
  <c r="O485" i="1" s="1"/>
  <c r="P1502" i="1" a="1"/>
  <c r="P1502" i="1" s="1"/>
  <c r="O1502" i="1" s="1"/>
  <c r="P263" i="1" a="1"/>
  <c r="P263" i="1" s="1"/>
  <c r="O263" i="1" s="1"/>
  <c r="P1535" i="1" a="1"/>
  <c r="P1535" i="1" s="1"/>
  <c r="O1535" i="1" s="1"/>
  <c r="P1564" i="1" a="1"/>
  <c r="P1564" i="1" s="1"/>
  <c r="O1564" i="1" s="1"/>
  <c r="P1616" i="1" a="1"/>
  <c r="P1616" i="1" s="1"/>
  <c r="O1616" i="1" s="1"/>
  <c r="P1618" i="1" a="1"/>
  <c r="P1618" i="1" s="1"/>
  <c r="O1618" i="1" s="1"/>
  <c r="P1288" i="1" a="1"/>
  <c r="P1288" i="1" s="1"/>
  <c r="O1288" i="1" s="1"/>
  <c r="P1365" i="1" a="1"/>
  <c r="P1365" i="1" s="1"/>
  <c r="O1365" i="1" s="1"/>
  <c r="P1411" i="1" a="1"/>
  <c r="P1411" i="1" s="1"/>
  <c r="O1411" i="1" s="1"/>
  <c r="P1417" i="1" a="1"/>
  <c r="P1417" i="1" s="1"/>
  <c r="O1417" i="1" s="1"/>
  <c r="P1426" i="1" a="1"/>
  <c r="P1426" i="1" s="1"/>
  <c r="O1426" i="1" s="1"/>
  <c r="P1449" i="1" a="1"/>
  <c r="P1449" i="1" s="1"/>
  <c r="O1449" i="1" s="1"/>
  <c r="P1482" i="1" a="1"/>
  <c r="P1482" i="1" s="1"/>
  <c r="O1482" i="1" s="1"/>
  <c r="P583" i="1" a="1"/>
  <c r="P583" i="1" s="1"/>
  <c r="O583" i="1" s="1"/>
  <c r="P1256" i="1" a="1"/>
  <c r="P1256" i="1" s="1"/>
  <c r="O1256" i="1" s="1"/>
  <c r="Q1256" i="1" s="1"/>
  <c r="R1256" i="1" s="1"/>
  <c r="L1256" i="1" s="1"/>
  <c r="P1359" i="1" a="1"/>
  <c r="P1359" i="1" s="1"/>
  <c r="O1359" i="1" s="1"/>
  <c r="P1373" i="1" a="1"/>
  <c r="P1373" i="1" s="1"/>
  <c r="O1373" i="1" s="1"/>
  <c r="P255" i="1" a="1"/>
  <c r="P255" i="1" s="1"/>
  <c r="O255" i="1" s="1"/>
  <c r="P1453" i="1" a="1"/>
  <c r="P1453" i="1" s="1"/>
  <c r="O1453" i="1" s="1"/>
  <c r="P1456" i="1" a="1"/>
  <c r="P1456" i="1" s="1"/>
  <c r="O1456" i="1" s="1"/>
  <c r="P1486" i="1" a="1"/>
  <c r="P1486" i="1" s="1"/>
  <c r="O1486" i="1" s="1"/>
  <c r="P260" i="1" a="1"/>
  <c r="P260" i="1" s="1"/>
  <c r="O260" i="1" s="1"/>
  <c r="P1538" i="1" a="1"/>
  <c r="P1538" i="1" s="1"/>
  <c r="O1538" i="1" s="1"/>
  <c r="P1556" i="1" a="1"/>
  <c r="P1556" i="1" s="1"/>
  <c r="O1556" i="1" s="1"/>
  <c r="P1560" i="1" a="1"/>
  <c r="P1560" i="1" s="1"/>
  <c r="O1560" i="1" s="1"/>
  <c r="P1580" i="1" a="1"/>
  <c r="P1580" i="1" s="1"/>
  <c r="O1580" i="1" s="1"/>
  <c r="P1568" i="1" a="1"/>
  <c r="P1568" i="1" s="1"/>
  <c r="O1568" i="1" s="1"/>
  <c r="Q1568" i="1" s="1"/>
  <c r="R1568" i="1" s="1"/>
  <c r="L1568" i="1" s="1"/>
  <c r="P1235" i="1" a="1"/>
  <c r="P1235" i="1" s="1"/>
  <c r="O1235" i="1" s="1"/>
  <c r="P2223" i="1" a="1"/>
  <c r="P2223" i="1" s="1"/>
  <c r="O2223" i="1" s="1"/>
  <c r="P1407" i="1" a="1"/>
  <c r="P1407" i="1" s="1"/>
  <c r="O1407" i="1" s="1"/>
  <c r="P1551" i="1" a="1"/>
  <c r="P1551" i="1" s="1"/>
  <c r="O1551" i="1" s="1"/>
  <c r="P1305" i="1" a="1"/>
  <c r="P1305" i="1" s="1"/>
  <c r="O1305" i="1" s="1"/>
  <c r="P1308" i="1" a="1"/>
  <c r="P1308" i="1" s="1"/>
  <c r="O1308" i="1" s="1"/>
  <c r="P1429" i="1" a="1"/>
  <c r="P1429" i="1" s="1"/>
  <c r="O1429" i="1" s="1"/>
  <c r="Q1429" i="1" s="1"/>
  <c r="R1429" i="1" s="1"/>
  <c r="L1429" i="1" s="1"/>
  <c r="P1432" i="1" a="1"/>
  <c r="P1432" i="1" s="1"/>
  <c r="O1432" i="1" s="1"/>
  <c r="P1476" i="1" a="1"/>
  <c r="P1476" i="1" s="1"/>
  <c r="O1476" i="1" s="1"/>
  <c r="P1501" i="1" a="1"/>
  <c r="P1501" i="1" s="1"/>
  <c r="O1501" i="1" s="1"/>
  <c r="P582" i="1" a="1"/>
  <c r="P582" i="1" s="1"/>
  <c r="O582" i="1" s="1"/>
  <c r="P571" i="1" a="1"/>
  <c r="P571" i="1" s="1"/>
  <c r="O571" i="1" s="1"/>
  <c r="P1528" i="1" a="1"/>
  <c r="P1528" i="1" s="1"/>
  <c r="O1528" i="1" s="1"/>
  <c r="P1555" i="1" a="1"/>
  <c r="P1555" i="1" s="1"/>
  <c r="O1555" i="1" s="1"/>
  <c r="P1335" i="1" a="1"/>
  <c r="P1335" i="1" s="1"/>
  <c r="O1335" i="1" s="1"/>
  <c r="P1350" i="1" a="1"/>
  <c r="P1350" i="1" s="1"/>
  <c r="O1350" i="1" s="1"/>
  <c r="P1410" i="1" a="1"/>
  <c r="P1410" i="1" s="1"/>
  <c r="O1410" i="1" s="1"/>
  <c r="P1436" i="1" a="1"/>
  <c r="P1436" i="1" s="1"/>
  <c r="O1436" i="1" s="1"/>
  <c r="P1452" i="1" a="1"/>
  <c r="P1452" i="1" s="1"/>
  <c r="O1452" i="1" s="1"/>
  <c r="P1676" i="1" a="1"/>
  <c r="P1676" i="1" s="1"/>
  <c r="O1676" i="1" s="1"/>
  <c r="P390" i="1" a="1"/>
  <c r="P390" i="1" s="1"/>
  <c r="O390" i="1" s="1"/>
  <c r="P1559" i="1" a="1"/>
  <c r="P1559" i="1" s="1"/>
  <c r="O1559" i="1" s="1"/>
  <c r="P179" i="1" a="1"/>
  <c r="P179" i="1" s="1"/>
  <c r="O179" i="1" s="1"/>
  <c r="P1346" i="1" a="1"/>
  <c r="P1346" i="1" s="1"/>
  <c r="O1346" i="1" s="1"/>
  <c r="P1416" i="1" a="1"/>
  <c r="P1416" i="1" s="1"/>
  <c r="O1416" i="1" s="1"/>
  <c r="Q1416" i="1" s="1"/>
  <c r="R1416" i="1" s="1"/>
  <c r="L1416" i="1" s="1"/>
  <c r="P1461" i="1" a="1"/>
  <c r="P1461" i="1" s="1"/>
  <c r="O1461" i="1" s="1"/>
  <c r="P1105" i="1" a="1"/>
  <c r="P1105" i="1" s="1"/>
  <c r="O1105" i="1" s="1"/>
  <c r="P1328" i="1" a="1"/>
  <c r="P1328" i="1" s="1"/>
  <c r="O1328" i="1" s="1"/>
  <c r="P206" i="1" a="1"/>
  <c r="P206" i="1" s="1"/>
  <c r="O206" i="1" s="1"/>
  <c r="P1400" i="1" a="1"/>
  <c r="P1400" i="1" s="1"/>
  <c r="O1400" i="1" s="1"/>
  <c r="P1455" i="1" a="1"/>
  <c r="P1455" i="1" s="1"/>
  <c r="O1455" i="1" s="1"/>
  <c r="P1485" i="1" a="1"/>
  <c r="P1485" i="1" s="1"/>
  <c r="O1485" i="1" s="1"/>
  <c r="P1542" i="1" a="1"/>
  <c r="P1542" i="1" s="1"/>
  <c r="O1542" i="1" s="1"/>
  <c r="P1566" i="1" a="1"/>
  <c r="P1566" i="1" s="1"/>
  <c r="O1566" i="1" s="1"/>
  <c r="P1575" i="1" a="1"/>
  <c r="P1575" i="1" s="1"/>
  <c r="O1575" i="1" s="1"/>
  <c r="P1873" i="1" a="1"/>
  <c r="P1873" i="1" s="1"/>
  <c r="O1873" i="1" s="1"/>
  <c r="P1413" i="1" a="1"/>
  <c r="P1413" i="1" s="1"/>
  <c r="O1413" i="1" s="1"/>
  <c r="Q1413" i="1" s="1"/>
  <c r="R1413" i="1" s="1"/>
  <c r="L1413" i="1" s="1"/>
  <c r="P1428" i="1" a="1"/>
  <c r="P1428" i="1" s="1"/>
  <c r="O1428" i="1" s="1"/>
  <c r="P1439" i="1" a="1"/>
  <c r="P1439" i="1" s="1"/>
  <c r="O1439" i="1" s="1"/>
  <c r="P1443" i="1" a="1"/>
  <c r="P1443" i="1" s="1"/>
  <c r="O1443" i="1" s="1"/>
  <c r="P1475" i="1" a="1"/>
  <c r="P1475" i="1" s="1"/>
  <c r="O1475" i="1" s="1"/>
  <c r="P393" i="1" a="1"/>
  <c r="P393" i="1" s="1"/>
  <c r="O393" i="1" s="1"/>
  <c r="P576" i="1" a="1"/>
  <c r="P576" i="1" s="1"/>
  <c r="O576" i="1" s="1"/>
  <c r="P1593" i="1" a="1"/>
  <c r="P1593" i="1" s="1"/>
  <c r="O1593" i="1" s="1"/>
  <c r="P1587" i="1" a="1"/>
  <c r="P1587" i="1" s="1"/>
  <c r="O1587" i="1" s="1"/>
  <c r="P1352" i="1" a="1"/>
  <c r="P1352" i="1" s="1"/>
  <c r="O1352" i="1" s="1"/>
  <c r="P213" i="1" a="1"/>
  <c r="P213" i="1" s="1"/>
  <c r="O213" i="1" s="1"/>
  <c r="P1435" i="1" a="1"/>
  <c r="P1435" i="1" s="1"/>
  <c r="O1435" i="1" s="1"/>
  <c r="P1446" i="1" a="1"/>
  <c r="P1446" i="1" s="1"/>
  <c r="O1446" i="1" s="1"/>
  <c r="P1460" i="1" a="1"/>
  <c r="P1460" i="1" s="1"/>
  <c r="O1460" i="1" s="1"/>
  <c r="P218" i="1" a="1"/>
  <c r="P218" i="1" s="1"/>
  <c r="O218" i="1" s="1"/>
  <c r="P570" i="1" a="1"/>
  <c r="P570" i="1" s="1"/>
  <c r="O570" i="1" s="1"/>
  <c r="P1540" i="1" a="1"/>
  <c r="P1540" i="1" s="1"/>
  <c r="O1540" i="1" s="1"/>
  <c r="P1545" i="1" a="1"/>
  <c r="P1545" i="1" s="1"/>
  <c r="O1545" i="1" s="1"/>
  <c r="P1558" i="1" a="1"/>
  <c r="P1558" i="1" s="1"/>
  <c r="O1558" i="1" s="1"/>
  <c r="P1570" i="1" a="1"/>
  <c r="P1570" i="1" s="1"/>
  <c r="O1570" i="1" s="1"/>
  <c r="P1588" i="1" a="1"/>
  <c r="P1588" i="1" s="1"/>
  <c r="O1588" i="1" s="1"/>
  <c r="P1600" i="1" a="1"/>
  <c r="P1600" i="1" s="1"/>
  <c r="O1600" i="1" s="1"/>
  <c r="P1604" i="1" a="1"/>
  <c r="P1604" i="1" s="1"/>
  <c r="O1604" i="1" s="1"/>
  <c r="P1424" i="1" a="1"/>
  <c r="P1424" i="1" s="1"/>
  <c r="O1424" i="1" s="1"/>
  <c r="P217" i="1" a="1"/>
  <c r="P217" i="1" s="1"/>
  <c r="O217" i="1" s="1"/>
  <c r="Q217" i="1" s="1"/>
  <c r="R217" i="1" s="1"/>
  <c r="L217" i="1" s="1"/>
  <c r="P1531" i="1" a="1"/>
  <c r="P1531" i="1" s="1"/>
  <c r="O1531" i="1" s="1"/>
  <c r="P1387" i="1" a="1"/>
  <c r="P1387" i="1" s="1"/>
  <c r="O1387" i="1" s="1"/>
  <c r="P1315" i="1" a="1"/>
  <c r="P1315" i="1" s="1"/>
  <c r="O1315" i="1" s="1"/>
  <c r="P1318" i="1" a="1"/>
  <c r="P1318" i="1" s="1"/>
  <c r="O1318" i="1" s="1"/>
  <c r="P1418" i="1" a="1"/>
  <c r="P1418" i="1" s="1"/>
  <c r="O1418" i="1" s="1"/>
  <c r="P1478" i="1" a="1"/>
  <c r="P1478" i="1" s="1"/>
  <c r="O1478" i="1" s="1"/>
  <c r="P396" i="1" a="1"/>
  <c r="P396" i="1" s="1"/>
  <c r="O396" i="1" s="1"/>
  <c r="P1606" i="1" a="1"/>
  <c r="P1606" i="1" s="1"/>
  <c r="O1606" i="1" s="1"/>
  <c r="P1608" i="1" a="1"/>
  <c r="P1608" i="1" s="1"/>
  <c r="O1608" i="1" s="1"/>
  <c r="P1298" i="1" a="1"/>
  <c r="P1298" i="1" s="1"/>
  <c r="O1298" i="1" s="1"/>
  <c r="P138" i="1" a="1"/>
  <c r="P138" i="1" s="1"/>
  <c r="O138" i="1" s="1"/>
  <c r="P169" i="1" a="1"/>
  <c r="P169" i="1" s="1"/>
  <c r="O169" i="1" s="1"/>
  <c r="P323" i="1" a="1"/>
  <c r="P323" i="1" s="1"/>
  <c r="O323" i="1" s="1"/>
  <c r="P1412" i="1" a="1"/>
  <c r="P1412" i="1" s="1"/>
  <c r="O1412" i="1" s="1"/>
  <c r="P1438" i="1" a="1"/>
  <c r="P1438" i="1" s="1"/>
  <c r="O1438" i="1" s="1"/>
  <c r="P1457" i="1" a="1"/>
  <c r="P1457" i="1" s="1"/>
  <c r="O1457" i="1" s="1"/>
  <c r="P1474" i="1" a="1"/>
  <c r="P1474" i="1" s="1"/>
  <c r="O1474" i="1" s="1"/>
  <c r="P1479" i="1" a="1"/>
  <c r="P1479" i="1" s="1"/>
  <c r="O1479" i="1" s="1"/>
  <c r="Q1479" i="1" s="1"/>
  <c r="R1479" i="1" s="1"/>
  <c r="L1479" i="1" s="1"/>
  <c r="P489" i="1" a="1"/>
  <c r="P489" i="1" s="1"/>
  <c r="O489" i="1" s="1"/>
  <c r="P1651" i="1" a="1"/>
  <c r="P1651" i="1" s="1"/>
  <c r="O1651" i="1" s="1"/>
  <c r="P1510" i="1" a="1"/>
  <c r="P1510" i="1" s="1"/>
  <c r="O1510" i="1" s="1"/>
  <c r="P1525" i="1" a="1"/>
  <c r="P1525" i="1" s="1"/>
  <c r="O1525" i="1" s="1"/>
  <c r="P1871" i="1" a="1"/>
  <c r="P1871" i="1" s="1"/>
  <c r="O1871" i="1" s="1"/>
  <c r="P134" i="1" a="1"/>
  <c r="P134" i="1" s="1"/>
  <c r="O134" i="1" s="1"/>
  <c r="P1347" i="1" a="1"/>
  <c r="P1347" i="1" s="1"/>
  <c r="O1347" i="1" s="1"/>
  <c r="P1469" i="1" a="1"/>
  <c r="P1469" i="1" s="1"/>
  <c r="O1469" i="1" s="1"/>
  <c r="P264" i="1" a="1"/>
  <c r="P264" i="1" s="1"/>
  <c r="O264" i="1" s="1"/>
  <c r="P330" i="1" a="1"/>
  <c r="P330" i="1" s="1"/>
  <c r="O330" i="1" s="1"/>
  <c r="P486" i="1" a="1"/>
  <c r="P486" i="1" s="1"/>
  <c r="O486" i="1" s="1"/>
  <c r="P1650" i="1" a="1"/>
  <c r="P1650" i="1" s="1"/>
  <c r="O1650" i="1" s="1"/>
  <c r="P1591" i="1" a="1"/>
  <c r="P1591" i="1" s="1"/>
  <c r="O1591" i="1" s="1"/>
  <c r="P1579" i="1" a="1"/>
  <c r="P1579" i="1" s="1"/>
  <c r="O1579" i="1" s="1"/>
  <c r="P791" i="1" a="1"/>
  <c r="P791" i="1" s="1"/>
  <c r="O791" i="1" s="1"/>
  <c r="P1734" i="1" a="1"/>
  <c r="P1734" i="1" s="1"/>
  <c r="O1734" i="1" s="1"/>
  <c r="P1747" i="1" a="1"/>
  <c r="P1747" i="1" s="1"/>
  <c r="O1747" i="1" s="1"/>
  <c r="P1776" i="1" a="1"/>
  <c r="P1776" i="1" s="1"/>
  <c r="O1776" i="1" s="1"/>
  <c r="P1024" i="1" a="1"/>
  <c r="P1024" i="1" s="1"/>
  <c r="O1024" i="1" s="1"/>
  <c r="P1698" i="1" a="1"/>
  <c r="P1698" i="1" s="1"/>
  <c r="O1698" i="1" s="1"/>
  <c r="P1800" i="1" a="1"/>
  <c r="P1800" i="1" s="1"/>
  <c r="O1800" i="1" s="1"/>
  <c r="P1612" i="1" a="1"/>
  <c r="P1612" i="1" s="1"/>
  <c r="O1612" i="1" s="1"/>
  <c r="P1524" i="1" a="1"/>
  <c r="P1524" i="1" s="1"/>
  <c r="O1524" i="1" s="1"/>
  <c r="P1598" i="1" a="1"/>
  <c r="P1598" i="1" s="1"/>
  <c r="O1598" i="1" s="1"/>
  <c r="P1614" i="1" a="1"/>
  <c r="P1614" i="1" s="1"/>
  <c r="O1614" i="1" s="1"/>
  <c r="P1656" i="1" a="1"/>
  <c r="P1656" i="1" s="1"/>
  <c r="O1656" i="1" s="1"/>
  <c r="P1700" i="1" a="1"/>
  <c r="P1700" i="1" s="1"/>
  <c r="O1700" i="1" s="1"/>
  <c r="P1710" i="1" a="1"/>
  <c r="P1710" i="1" s="1"/>
  <c r="O1710" i="1" s="1"/>
  <c r="P1667" i="1" a="1"/>
  <c r="P1667" i="1" s="1"/>
  <c r="O1667" i="1" s="1"/>
  <c r="P1670" i="1" a="1"/>
  <c r="P1670" i="1" s="1"/>
  <c r="O1670" i="1" s="1"/>
  <c r="P1671" i="1" a="1"/>
  <c r="P1671" i="1" s="1"/>
  <c r="O1671" i="1" s="1"/>
  <c r="P1723" i="1" a="1"/>
  <c r="P1723" i="1" s="1"/>
  <c r="O1723" i="1" s="1"/>
  <c r="Q1723" i="1" s="1"/>
  <c r="R1723" i="1" s="1"/>
  <c r="L1723" i="1" s="1"/>
  <c r="P1783" i="1" a="1"/>
  <c r="P1783" i="1" s="1"/>
  <c r="O1783" i="1" s="1"/>
  <c r="P1808" i="1" a="1"/>
  <c r="P1808" i="1" s="1"/>
  <c r="O1808" i="1" s="1"/>
  <c r="P1814" i="1" a="1"/>
  <c r="P1814" i="1" s="1"/>
  <c r="O1814" i="1" s="1"/>
  <c r="P1561" i="1" a="1"/>
  <c r="P1561" i="1" s="1"/>
  <c r="O1561" i="1" s="1"/>
  <c r="P1523" i="1" a="1"/>
  <c r="P1523" i="1" s="1"/>
  <c r="O1523" i="1" s="1"/>
  <c r="P1610" i="1" a="1"/>
  <c r="P1610" i="1" s="1"/>
  <c r="O1610" i="1" s="1"/>
  <c r="Q1610" i="1" s="1"/>
  <c r="R1610" i="1" s="1"/>
  <c r="L1610" i="1" s="1"/>
  <c r="P1624" i="1" a="1"/>
  <c r="P1624" i="1" s="1"/>
  <c r="O1624" i="1" s="1"/>
  <c r="P1626" i="1" a="1"/>
  <c r="P1626" i="1" s="1"/>
  <c r="O1626" i="1" s="1"/>
  <c r="P1654" i="1" a="1"/>
  <c r="P1654" i="1" s="1"/>
  <c r="O1654" i="1" s="1"/>
  <c r="P1704" i="1" a="1"/>
  <c r="P1704" i="1" s="1"/>
  <c r="O1704" i="1" s="1"/>
  <c r="P1719" i="1" a="1"/>
  <c r="P1719" i="1" s="1"/>
  <c r="O1719" i="1" s="1"/>
  <c r="P792" i="1" a="1"/>
  <c r="P792" i="1" s="1"/>
  <c r="O792" i="1" s="1"/>
  <c r="P1628" i="1" a="1"/>
  <c r="P1628" i="1" s="1"/>
  <c r="O1628" i="1" s="1"/>
  <c r="P669" i="1" a="1"/>
  <c r="P669" i="1" s="1"/>
  <c r="O669" i="1" s="1"/>
  <c r="P764" i="1" a="1"/>
  <c r="P764" i="1" s="1"/>
  <c r="O764" i="1" s="1"/>
  <c r="P1708" i="1" a="1"/>
  <c r="P1708" i="1" s="1"/>
  <c r="O1708" i="1" s="1"/>
  <c r="Q1708" i="1" s="1"/>
  <c r="R1708" i="1" s="1"/>
  <c r="L1708" i="1" s="1"/>
  <c r="P1717" i="1" a="1"/>
  <c r="P1717" i="1" s="1"/>
  <c r="O1717" i="1" s="1"/>
  <c r="P1442" i="1" a="1"/>
  <c r="P1442" i="1" s="1"/>
  <c r="O1442" i="1" s="1"/>
  <c r="P1582" i="1" a="1"/>
  <c r="P1582" i="1" s="1"/>
  <c r="O1582" i="1" s="1"/>
  <c r="P1652" i="1" a="1"/>
  <c r="P1652" i="1" s="1"/>
  <c r="O1652" i="1" s="1"/>
  <c r="P395" i="1" a="1"/>
  <c r="P395" i="1" s="1"/>
  <c r="O395" i="1" s="1"/>
  <c r="P1571" i="1" a="1"/>
  <c r="P1571" i="1" s="1"/>
  <c r="O1571" i="1" s="1"/>
  <c r="P1577" i="1" a="1"/>
  <c r="P1577" i="1" s="1"/>
  <c r="O1577" i="1" s="1"/>
  <c r="P1602" i="1" a="1"/>
  <c r="P1602" i="1" s="1"/>
  <c r="O1602" i="1" s="1"/>
  <c r="P1622" i="1" a="1"/>
  <c r="P1622" i="1" s="1"/>
  <c r="O1622" i="1" s="1"/>
  <c r="P1630" i="1" a="1"/>
  <c r="P1630" i="1" s="1"/>
  <c r="O1630" i="1" s="1"/>
  <c r="P1632" i="1" a="1"/>
  <c r="P1632" i="1" s="1"/>
  <c r="O1632" i="1" s="1"/>
  <c r="P1636" i="1" a="1"/>
  <c r="P1636" i="1" s="1"/>
  <c r="O1636" i="1" s="1"/>
  <c r="P667" i="1" a="1"/>
  <c r="P667" i="1" s="1"/>
  <c r="O667" i="1" s="1"/>
  <c r="P1644" i="1" a="1"/>
  <c r="P1644" i="1" s="1"/>
  <c r="O1644" i="1" s="1"/>
  <c r="P1752" i="1" a="1"/>
  <c r="P1752" i="1" s="1"/>
  <c r="O1752" i="1" s="1"/>
  <c r="P1773" i="1" a="1"/>
  <c r="P1773" i="1" s="1"/>
  <c r="O1773" i="1" s="1"/>
  <c r="P1778" i="1" a="1"/>
  <c r="P1778" i="1" s="1"/>
  <c r="O1778" i="1" s="1"/>
  <c r="P1408" i="1" a="1"/>
  <c r="P1408" i="1" s="1"/>
  <c r="O1408" i="1" s="1"/>
  <c r="P1427" i="1" a="1"/>
  <c r="P1427" i="1" s="1"/>
  <c r="O1427" i="1" s="1"/>
  <c r="P1634" i="1" a="1"/>
  <c r="P1634" i="1" s="1"/>
  <c r="O1634" i="1" s="1"/>
  <c r="P1646" i="1" a="1"/>
  <c r="P1646" i="1" s="1"/>
  <c r="O1646" i="1" s="1"/>
  <c r="P1291" i="1" a="1"/>
  <c r="P1291" i="1" s="1"/>
  <c r="O1291" i="1" s="1"/>
  <c r="P1648" i="1" a="1"/>
  <c r="P1648" i="1" s="1"/>
  <c r="O1648" i="1" s="1"/>
  <c r="P1473" i="1" a="1"/>
  <c r="P1473" i="1" s="1"/>
  <c r="O1473" i="1" s="1"/>
  <c r="P392" i="1" a="1"/>
  <c r="P392" i="1" s="1"/>
  <c r="O392" i="1" s="1"/>
  <c r="P1537" i="1" a="1"/>
  <c r="P1537" i="1" s="1"/>
  <c r="O1537" i="1" s="1"/>
  <c r="Q1537" i="1" s="1"/>
  <c r="R1537" i="1" s="1"/>
  <c r="L1537" i="1" s="1"/>
  <c r="P1552" i="1" a="1"/>
  <c r="P1552" i="1" s="1"/>
  <c r="O1552" i="1" s="1"/>
  <c r="P1581" i="1" a="1"/>
  <c r="P1581" i="1" s="1"/>
  <c r="O1581" i="1" s="1"/>
  <c r="P1509" i="1" a="1"/>
  <c r="P1509" i="1" s="1"/>
  <c r="O1509" i="1" s="1"/>
  <c r="P1596" i="1" a="1"/>
  <c r="P1596" i="1" s="1"/>
  <c r="O1596" i="1" s="1"/>
  <c r="P1620" i="1" a="1"/>
  <c r="P1620" i="1" s="1"/>
  <c r="O1620" i="1" s="1"/>
  <c r="P770" i="1" a="1"/>
  <c r="P770" i="1" s="1"/>
  <c r="O770" i="1" s="1"/>
  <c r="P1741" i="1" a="1"/>
  <c r="P1741" i="1" s="1"/>
  <c r="O1741" i="1" s="1"/>
  <c r="P1742" i="1" a="1"/>
  <c r="P1742" i="1" s="1"/>
  <c r="O1742" i="1" s="1"/>
  <c r="P1744" i="1" a="1"/>
  <c r="P1744" i="1" s="1"/>
  <c r="O1744" i="1" s="1"/>
  <c r="P1565" i="1" a="1"/>
  <c r="P1565" i="1" s="1"/>
  <c r="O1565" i="1" s="1"/>
  <c r="Q1565" i="1" s="1"/>
  <c r="R1565" i="1" s="1"/>
  <c r="L1565" i="1" s="1"/>
  <c r="P1661" i="1" a="1"/>
  <c r="P1661" i="1" s="1"/>
  <c r="O1661" i="1" s="1"/>
  <c r="P1682" i="1" a="1"/>
  <c r="P1682" i="1" s="1"/>
  <c r="O1682" i="1" s="1"/>
  <c r="P1685" i="1" a="1"/>
  <c r="P1685" i="1" s="1"/>
  <c r="O1685" i="1" s="1"/>
  <c r="P1749" i="1" a="1"/>
  <c r="P1749" i="1" s="1"/>
  <c r="O1749" i="1" s="1"/>
  <c r="Q1749" i="1" s="1"/>
  <c r="R1749" i="1" s="1"/>
  <c r="L1749" i="1" s="1"/>
  <c r="P675" i="1" a="1"/>
  <c r="P675" i="1" s="1"/>
  <c r="O675" i="1" s="1"/>
  <c r="P1692" i="1" a="1"/>
  <c r="P1692" i="1" s="1"/>
  <c r="O1692" i="1" s="1"/>
  <c r="P1947" i="1" a="1"/>
  <c r="P1947" i="1" s="1"/>
  <c r="O1947" i="1" s="1"/>
  <c r="Q1947" i="1" s="1"/>
  <c r="R1947" i="1" s="1"/>
  <c r="L1947" i="1" s="1"/>
  <c r="P1735" i="1" a="1"/>
  <c r="P1735" i="1" s="1"/>
  <c r="O1735" i="1" s="1"/>
  <c r="P1950" i="1" a="1"/>
  <c r="P1950" i="1" s="1"/>
  <c r="O1950" i="1" s="1"/>
  <c r="P1812" i="1" a="1"/>
  <c r="P1812" i="1" s="1"/>
  <c r="O1812" i="1" s="1"/>
  <c r="P1832" i="1" a="1"/>
  <c r="P1832" i="1" s="1"/>
  <c r="O1832" i="1" s="1"/>
  <c r="P1858" i="1" a="1"/>
  <c r="P1858" i="1" s="1"/>
  <c r="O1858" i="1" s="1"/>
  <c r="P1702" i="1" a="1"/>
  <c r="P1702" i="1" s="1"/>
  <c r="O1702" i="1" s="1"/>
  <c r="P1737" i="1" a="1"/>
  <c r="P1737" i="1" s="1"/>
  <c r="O1737" i="1" s="1"/>
  <c r="Q1737" i="1" s="1"/>
  <c r="R1737" i="1" s="1"/>
  <c r="L1737" i="1" s="1"/>
  <c r="P677" i="1" a="1"/>
  <c r="P677" i="1" s="1"/>
  <c r="O677" i="1" s="1"/>
  <c r="Q677" i="1" s="1"/>
  <c r="R677" i="1" s="1"/>
  <c r="L677" i="1" s="1"/>
  <c r="P1720" i="1" a="1"/>
  <c r="P1720" i="1" s="1"/>
  <c r="O1720" i="1" s="1"/>
  <c r="P1753" i="1" a="1"/>
  <c r="P1753" i="1" s="1"/>
  <c r="O1753" i="1" s="1"/>
  <c r="P1829" i="1" a="1"/>
  <c r="P1829" i="1" s="1"/>
  <c r="O1829" i="1" s="1"/>
  <c r="P1882" i="1" a="1"/>
  <c r="P1882" i="1" s="1"/>
  <c r="O1882" i="1" s="1"/>
  <c r="Q1882" i="1" s="1"/>
  <c r="R1882" i="1" s="1"/>
  <c r="L1882" i="1" s="1"/>
  <c r="P1887" i="1" a="1"/>
  <c r="P1887" i="1" s="1"/>
  <c r="O1887" i="1" s="1"/>
  <c r="P1094" i="1" a="1"/>
  <c r="P1094" i="1" s="1"/>
  <c r="O1094" i="1" s="1"/>
  <c r="P1095" i="1" a="1"/>
  <c r="P1095" i="1" s="1"/>
  <c r="O1095" i="1" s="1"/>
  <c r="Q1095" i="1" s="1"/>
  <c r="R1095" i="1" s="1"/>
  <c r="L1095" i="1" s="1"/>
  <c r="P1915" i="1" a="1"/>
  <c r="P1915" i="1" s="1"/>
  <c r="O1915" i="1" s="1"/>
  <c r="P1922" i="1" a="1"/>
  <c r="P1922" i="1" s="1"/>
  <c r="O1922" i="1" s="1"/>
  <c r="P1101" i="1" a="1"/>
  <c r="P1101" i="1" s="1"/>
  <c r="O1101" i="1" s="1"/>
  <c r="P1557" i="1" a="1"/>
  <c r="P1557" i="1" s="1"/>
  <c r="O1557" i="1" s="1"/>
  <c r="P1774" i="1" a="1"/>
  <c r="P1774" i="1" s="1"/>
  <c r="O1774" i="1" s="1"/>
  <c r="P1949" i="1" a="1"/>
  <c r="P1949" i="1" s="1"/>
  <c r="O1949" i="1" s="1"/>
  <c r="P1026" i="1" a="1"/>
  <c r="P1026" i="1" s="1"/>
  <c r="O1026" i="1" s="1"/>
  <c r="P1821" i="1" a="1"/>
  <c r="P1821" i="1" s="1"/>
  <c r="O1821" i="1" s="1"/>
  <c r="Q1821" i="1" s="1"/>
  <c r="R1821" i="1" s="1"/>
  <c r="L1821" i="1" s="1"/>
  <c r="P1856" i="1" a="1"/>
  <c r="P1856" i="1" s="1"/>
  <c r="O1856" i="1" s="1"/>
  <c r="P1694" i="1" a="1"/>
  <c r="P1694" i="1" s="1"/>
  <c r="O1694" i="1" s="1"/>
  <c r="P1730" i="1" a="1"/>
  <c r="P1730" i="1" s="1"/>
  <c r="O1730" i="1" s="1"/>
  <c r="P1828" i="1" a="1"/>
  <c r="P1828" i="1" s="1"/>
  <c r="O1828" i="1" s="1"/>
  <c r="P1853" i="1" a="1"/>
  <c r="P1853" i="1" s="1"/>
  <c r="O1853" i="1" s="1"/>
  <c r="P1861" i="1" a="1"/>
  <c r="P1861" i="1" s="1"/>
  <c r="O1861" i="1" s="1"/>
  <c r="P1883" i="1" a="1"/>
  <c r="P1883" i="1" s="1"/>
  <c r="O1883" i="1" s="1"/>
  <c r="P1884" i="1" a="1"/>
  <c r="P1884" i="1" s="1"/>
  <c r="O1884" i="1" s="1"/>
  <c r="P1091" i="1" a="1"/>
  <c r="P1091" i="1" s="1"/>
  <c r="O1091" i="1" s="1"/>
  <c r="P256" i="1" a="1"/>
  <c r="P256" i="1" s="1"/>
  <c r="O256" i="1" s="1"/>
  <c r="P1663" i="1" a="1"/>
  <c r="P1663" i="1" s="1"/>
  <c r="O1663" i="1" s="1"/>
  <c r="P1679" i="1" a="1"/>
  <c r="P1679" i="1" s="1"/>
  <c r="O1679" i="1" s="1"/>
  <c r="P773" i="1" a="1"/>
  <c r="P773" i="1" s="1"/>
  <c r="O773" i="1" s="1"/>
  <c r="P1819" i="1" a="1"/>
  <c r="P1819" i="1" s="1"/>
  <c r="O1819" i="1" s="1"/>
  <c r="P1820" i="1" a="1"/>
  <c r="P1820" i="1" s="1"/>
  <c r="O1820" i="1" s="1"/>
  <c r="P1743" i="1" a="1"/>
  <c r="P1743" i="1" s="1"/>
  <c r="O1743" i="1" s="1"/>
  <c r="P1729" i="1" a="1"/>
  <c r="P1729" i="1" s="1"/>
  <c r="O1729" i="1" s="1"/>
  <c r="P1748" i="1" a="1"/>
  <c r="P1748" i="1" s="1"/>
  <c r="O1748" i="1" s="1"/>
  <c r="P1850" i="1" a="1"/>
  <c r="P1850" i="1" s="1"/>
  <c r="O1850" i="1" s="1"/>
  <c r="P1030" i="1" a="1"/>
  <c r="P1030" i="1" s="1"/>
  <c r="O1030" i="1" s="1"/>
  <c r="P1907" i="1" a="1"/>
  <c r="P1907" i="1" s="1"/>
  <c r="O1907" i="1" s="1"/>
  <c r="Q1907" i="1" s="1"/>
  <c r="R1907" i="1" s="1"/>
  <c r="L1907" i="1" s="1"/>
  <c r="P1659" i="1" a="1"/>
  <c r="P1659" i="1" s="1"/>
  <c r="O1659" i="1" s="1"/>
  <c r="P771" i="1" a="1"/>
  <c r="P771" i="1" s="1"/>
  <c r="O771" i="1" s="1"/>
  <c r="P1782" i="1" a="1"/>
  <c r="P1782" i="1" s="1"/>
  <c r="O1782" i="1" s="1"/>
  <c r="P1762" i="1" a="1"/>
  <c r="P1762" i="1" s="1"/>
  <c r="O1762" i="1" s="1"/>
  <c r="P1816" i="1" a="1"/>
  <c r="P1816" i="1" s="1"/>
  <c r="O1816" i="1" s="1"/>
  <c r="P1825" i="1" a="1"/>
  <c r="P1825" i="1" s="1"/>
  <c r="O1825" i="1" s="1"/>
  <c r="P2222" i="1" a="1"/>
  <c r="P2222" i="1" s="1"/>
  <c r="O2222" i="1" s="1"/>
  <c r="P768" i="1" a="1"/>
  <c r="P768" i="1" s="1"/>
  <c r="O768" i="1" s="1"/>
  <c r="Q768" i="1" s="1"/>
  <c r="R768" i="1" s="1"/>
  <c r="L768" i="1" s="1"/>
  <c r="P897" i="1" a="1"/>
  <c r="P897" i="1" s="1"/>
  <c r="O897" i="1" s="1"/>
  <c r="P1711" i="1" a="1"/>
  <c r="P1711" i="1" s="1"/>
  <c r="O1711" i="1" s="1"/>
  <c r="P1803" i="1" a="1"/>
  <c r="P1803" i="1" s="1"/>
  <c r="O1803" i="1" s="1"/>
  <c r="P1688" i="1" a="1"/>
  <c r="P1688" i="1" s="1"/>
  <c r="O1688" i="1" s="1"/>
  <c r="P1751" i="1" a="1"/>
  <c r="P1751" i="1" s="1"/>
  <c r="O1751" i="1" s="1"/>
  <c r="P1815" i="1" a="1"/>
  <c r="P1815" i="1" s="1"/>
  <c r="O1815" i="1" s="1"/>
  <c r="P1865" i="1" a="1"/>
  <c r="P1865" i="1" s="1"/>
  <c r="O1865" i="1" s="1"/>
  <c r="P1867" i="1" a="1"/>
  <c r="P1867" i="1" s="1"/>
  <c r="O1867" i="1" s="1"/>
  <c r="Q1867" i="1" s="1"/>
  <c r="R1867" i="1" s="1"/>
  <c r="L1867" i="1" s="1"/>
  <c r="P1868" i="1" a="1"/>
  <c r="P1868" i="1" s="1"/>
  <c r="O1868" i="1" s="1"/>
  <c r="P1875" i="1" a="1"/>
  <c r="P1875" i="1" s="1"/>
  <c r="O1875" i="1" s="1"/>
  <c r="P1891" i="1" a="1"/>
  <c r="P1891" i="1" s="1"/>
  <c r="O1891" i="1" s="1"/>
  <c r="P766" i="1" a="1"/>
  <c r="P766" i="1" s="1"/>
  <c r="O766" i="1" s="1"/>
  <c r="P1690" i="1" a="1"/>
  <c r="P1690" i="1" s="1"/>
  <c r="O1690" i="1" s="1"/>
  <c r="P1726" i="1" a="1"/>
  <c r="P1726" i="1" s="1"/>
  <c r="O1726" i="1" s="1"/>
  <c r="P1727" i="1" a="1"/>
  <c r="P1727" i="1" s="1"/>
  <c r="O1727" i="1" s="1"/>
  <c r="Q1727" i="1" s="1"/>
  <c r="R1727" i="1" s="1"/>
  <c r="L1727" i="1" s="1"/>
  <c r="P1714" i="1" a="1"/>
  <c r="P1714" i="1" s="1"/>
  <c r="O1714" i="1" s="1"/>
  <c r="P1842" i="1" a="1"/>
  <c r="P1842" i="1" s="1"/>
  <c r="O1842" i="1" s="1"/>
  <c r="P789" i="1" a="1"/>
  <c r="P789" i="1" s="1"/>
  <c r="O789" i="1" s="1"/>
  <c r="P1779" i="1" a="1"/>
  <c r="P1779" i="1" s="1"/>
  <c r="O1779" i="1" s="1"/>
  <c r="Q1779" i="1" s="1"/>
  <c r="R1779" i="1" s="1"/>
  <c r="L1779" i="1" s="1"/>
  <c r="P1677" i="1" a="1"/>
  <c r="P1677" i="1" s="1"/>
  <c r="O1677" i="1" s="1"/>
  <c r="P1706" i="1" a="1"/>
  <c r="P1706" i="1" s="1"/>
  <c r="O1706" i="1" s="1"/>
  <c r="P1775" i="1" a="1"/>
  <c r="P1775" i="1" s="1"/>
  <c r="O1775" i="1" s="1"/>
  <c r="P900" i="1" a="1"/>
  <c r="P900" i="1" s="1"/>
  <c r="O900" i="1" s="1"/>
  <c r="P1696" i="1" a="1"/>
  <c r="P1696" i="1" s="1"/>
  <c r="O1696" i="1" s="1"/>
  <c r="P1818" i="1" a="1"/>
  <c r="P1818" i="1" s="1"/>
  <c r="O1818" i="1" s="1"/>
  <c r="P1886" i="1" a="1"/>
  <c r="P1886" i="1" s="1"/>
  <c r="O1886" i="1" s="1"/>
  <c r="P1093" i="1" a="1"/>
  <c r="P1093" i="1" s="1"/>
  <c r="O1093" i="1" s="1"/>
  <c r="P1909" i="1" a="1"/>
  <c r="P1909" i="1" s="1"/>
  <c r="O1909" i="1" s="1"/>
  <c r="P1985" i="1" a="1"/>
  <c r="P1985" i="1" s="1"/>
  <c r="O1985" i="1" s="1"/>
  <c r="P2043" i="1" a="1"/>
  <c r="P2043" i="1" s="1"/>
  <c r="O2043" i="1" s="1"/>
  <c r="P1859" i="1" a="1"/>
  <c r="P1859" i="1" s="1"/>
  <c r="O1859" i="1" s="1"/>
  <c r="P1932" i="1" a="1"/>
  <c r="P1932" i="1" s="1"/>
  <c r="O1932" i="1" s="1"/>
  <c r="P903" i="1" a="1"/>
  <c r="P903" i="1" s="1"/>
  <c r="O903" i="1" s="1"/>
  <c r="P2366" i="1" a="1"/>
  <c r="P2366" i="1" s="1"/>
  <c r="O2366" i="1" s="1"/>
  <c r="P2236" i="1" a="1"/>
  <c r="P2236" i="1" s="1"/>
  <c r="O2236" i="1" s="1"/>
  <c r="Q2236" i="1" s="1"/>
  <c r="R2236" i="1" s="1"/>
  <c r="L2236" i="1" s="1"/>
  <c r="P1983" i="1" a="1"/>
  <c r="P1983" i="1" s="1"/>
  <c r="O1983" i="1" s="1"/>
  <c r="P1999" i="1" a="1"/>
  <c r="P1999" i="1" s="1"/>
  <c r="O1999" i="1" s="1"/>
  <c r="P885" i="1" a="1"/>
  <c r="P885" i="1" s="1"/>
  <c r="O885" i="1" s="1"/>
  <c r="P1817" i="1" a="1"/>
  <c r="P1817" i="1" s="1"/>
  <c r="O1817" i="1" s="1"/>
  <c r="P1831" i="1" a="1"/>
  <c r="P1831" i="1" s="1"/>
  <c r="O1831" i="1" s="1"/>
  <c r="P1837" i="1" a="1"/>
  <c r="P1837" i="1" s="1"/>
  <c r="O1837" i="1" s="1"/>
  <c r="P1031" i="1" a="1"/>
  <c r="P1031" i="1" s="1"/>
  <c r="O1031" i="1" s="1"/>
  <c r="P1916" i="1" a="1"/>
  <c r="P1916" i="1" s="1"/>
  <c r="O1916" i="1" s="1"/>
  <c r="P1926" i="1" a="1"/>
  <c r="P1926" i="1" s="1"/>
  <c r="O1926" i="1" s="1"/>
  <c r="P1962" i="1" a="1"/>
  <c r="P1962" i="1" s="1"/>
  <c r="O1962" i="1" s="1"/>
  <c r="P1840" i="1" a="1"/>
  <c r="P1840" i="1" s="1"/>
  <c r="O1840" i="1" s="1"/>
  <c r="P1885" i="1" a="1"/>
  <c r="P1885" i="1" s="1"/>
  <c r="O1885" i="1" s="1"/>
  <c r="P1092" i="1" a="1"/>
  <c r="P1092" i="1" s="1"/>
  <c r="O1092" i="1" s="1"/>
  <c r="P1096" i="1" a="1"/>
  <c r="P1096" i="1" s="1"/>
  <c r="O1096" i="1" s="1"/>
  <c r="P2180" i="1" a="1"/>
  <c r="P2180" i="1" s="1"/>
  <c r="O2180" i="1" s="1"/>
  <c r="P2008" i="1" a="1"/>
  <c r="P2008" i="1" s="1"/>
  <c r="O2008" i="1" s="1"/>
  <c r="P1930" i="1" a="1"/>
  <c r="P1930" i="1" s="1"/>
  <c r="O1930" i="1" s="1"/>
  <c r="P1036" i="1" a="1"/>
  <c r="P1036" i="1" s="1"/>
  <c r="O1036" i="1" s="1"/>
  <c r="P1972" i="1" a="1"/>
  <c r="P1972" i="1" s="1"/>
  <c r="O1972" i="1" s="1"/>
  <c r="P1981" i="1" a="1"/>
  <c r="P1981" i="1" s="1"/>
  <c r="O1981" i="1" s="1"/>
  <c r="P1665" i="1" a="1"/>
  <c r="P1665" i="1" s="1"/>
  <c r="O1665" i="1" s="1"/>
  <c r="P1913" i="1" a="1"/>
  <c r="P1913" i="1" s="1"/>
  <c r="O1913" i="1" s="1"/>
  <c r="P1914" i="1" a="1"/>
  <c r="P1914" i="1" s="1"/>
  <c r="O1914" i="1" s="1"/>
  <c r="P1920" i="1" a="1"/>
  <c r="P1920" i="1" s="1"/>
  <c r="O1920" i="1" s="1"/>
  <c r="P2234" i="1" a="1"/>
  <c r="P2234" i="1" s="1"/>
  <c r="O2234" i="1" s="1"/>
  <c r="P2033" i="1" a="1"/>
  <c r="P2033" i="1" s="1"/>
  <c r="O2033" i="1" s="1"/>
  <c r="P2049" i="1" a="1"/>
  <c r="P2049" i="1" s="1"/>
  <c r="O2049" i="1" s="1"/>
  <c r="P1979" i="1" a="1"/>
  <c r="P1979" i="1" s="1"/>
  <c r="O1979" i="1" s="1"/>
  <c r="P1188" i="1" a="1"/>
  <c r="P1188" i="1" s="1"/>
  <c r="O1188" i="1" s="1"/>
  <c r="P2031" i="1" a="1"/>
  <c r="P2031" i="1" s="1"/>
  <c r="O2031" i="1" s="1"/>
  <c r="P2040" i="1" a="1"/>
  <c r="P2040" i="1" s="1"/>
  <c r="O2040" i="1" s="1"/>
  <c r="P1845" i="1" a="1"/>
  <c r="P1845" i="1" s="1"/>
  <c r="O1845" i="1" s="1"/>
  <c r="P1866" i="1" a="1"/>
  <c r="P1866" i="1" s="1"/>
  <c r="O1866" i="1" s="1"/>
  <c r="P1888" i="1" a="1"/>
  <c r="P1888" i="1" s="1"/>
  <c r="O1888" i="1" s="1"/>
  <c r="P1958" i="1" a="1"/>
  <c r="P1958" i="1" s="1"/>
  <c r="O1958" i="1" s="1"/>
  <c r="P1960" i="1" a="1"/>
  <c r="P1960" i="1" s="1"/>
  <c r="O1960" i="1" s="1"/>
  <c r="P1978" i="1" a="1"/>
  <c r="P1978" i="1" s="1"/>
  <c r="O1978" i="1" s="1"/>
  <c r="P1807" i="1" a="1"/>
  <c r="P1807" i="1" s="1"/>
  <c r="O1807" i="1" s="1"/>
  <c r="P1893" i="1" a="1"/>
  <c r="P1893" i="1" s="1"/>
  <c r="O1893" i="1" s="1"/>
  <c r="P1924" i="1" a="1"/>
  <c r="P1924" i="1" s="1"/>
  <c r="O1924" i="1" s="1"/>
  <c r="P1034" i="1" a="1"/>
  <c r="P1034" i="1" s="1"/>
  <c r="O1034" i="1" s="1"/>
  <c r="P1997" i="1" a="1"/>
  <c r="P1997" i="1" s="1"/>
  <c r="O1997" i="1" s="1"/>
  <c r="P2067" i="1" a="1"/>
  <c r="P2067" i="1" s="1"/>
  <c r="O2067" i="1" s="1"/>
  <c r="P1098" i="1" a="1"/>
  <c r="P1098" i="1" s="1"/>
  <c r="O1098" i="1" s="1"/>
  <c r="P2178" i="1" a="1"/>
  <c r="P2178" i="1" s="1"/>
  <c r="O2178" i="1" s="1"/>
  <c r="P1028" i="1" a="1"/>
  <c r="P1028" i="1" s="1"/>
  <c r="O1028" i="1" s="1"/>
  <c r="P1826" i="1" a="1"/>
  <c r="P1826" i="1" s="1"/>
  <c r="O1826" i="1" s="1"/>
  <c r="P1956" i="1" a="1"/>
  <c r="P1956" i="1" s="1"/>
  <c r="O1956" i="1" s="1"/>
  <c r="P1969" i="1" a="1"/>
  <c r="P1969" i="1" s="1"/>
  <c r="O1969" i="1" s="1"/>
  <c r="P2233" i="1" a="1"/>
  <c r="P2233" i="1" s="1"/>
  <c r="O2233" i="1" s="1"/>
  <c r="P1185" i="1" a="1"/>
  <c r="P1185" i="1" s="1"/>
  <c r="O1185" i="1" s="1"/>
  <c r="P1834" i="1" a="1"/>
  <c r="P1834" i="1" s="1"/>
  <c r="O1834" i="1" s="1"/>
  <c r="P1029" i="1" a="1"/>
  <c r="P1029" i="1" s="1"/>
  <c r="O1029" i="1" s="1"/>
  <c r="P1934" i="1" a="1"/>
  <c r="P1934" i="1" s="1"/>
  <c r="O1934" i="1" s="1"/>
  <c r="P1952" i="1" a="1"/>
  <c r="P1952" i="1" s="1"/>
  <c r="O1952" i="1" s="1"/>
  <c r="P1968" i="1" a="1"/>
  <c r="P1968" i="1" s="1"/>
  <c r="O1968" i="1" s="1"/>
  <c r="P1976" i="1" a="1"/>
  <c r="P1976" i="1" s="1"/>
  <c r="O1976" i="1" s="1"/>
  <c r="P1724" i="1" a="1"/>
  <c r="P1724" i="1" s="1"/>
  <c r="O1724" i="1" s="1"/>
  <c r="P1713" i="1" a="1"/>
  <c r="P1713" i="1" s="1"/>
  <c r="O1713" i="1" s="1"/>
  <c r="P1099" i="1" a="1"/>
  <c r="P1099" i="1" s="1"/>
  <c r="O1099" i="1" s="1"/>
  <c r="P1954" i="1" a="1"/>
  <c r="P1954" i="1" s="1"/>
  <c r="O1954" i="1" s="1"/>
  <c r="P1994" i="1" a="1"/>
  <c r="P1994" i="1" s="1"/>
  <c r="O1994" i="1" s="1"/>
  <c r="P2010" i="1" a="1"/>
  <c r="P2010" i="1" s="1"/>
  <c r="O2010" i="1" s="1"/>
  <c r="P2028" i="1" a="1"/>
  <c r="P2028" i="1" s="1"/>
  <c r="O2028" i="1" s="1"/>
  <c r="Q2028" i="1" s="1"/>
  <c r="R2028" i="1" s="1"/>
  <c r="L2028" i="1" s="1"/>
  <c r="P2056" i="1" a="1"/>
  <c r="P2056" i="1" s="1"/>
  <c r="O2056" i="1" s="1"/>
  <c r="P1848" i="1" a="1"/>
  <c r="P1848" i="1" s="1"/>
  <c r="O1848" i="1" s="1"/>
  <c r="P2003" i="1" a="1"/>
  <c r="P2003" i="1" s="1"/>
  <c r="O2003" i="1" s="1"/>
  <c r="P2013" i="1" a="1"/>
  <c r="P2013" i="1" s="1"/>
  <c r="O2013" i="1" s="1"/>
  <c r="P2059" i="1" a="1"/>
  <c r="P2059" i="1" s="1"/>
  <c r="O2059" i="1" s="1"/>
  <c r="P2100" i="1" a="1"/>
  <c r="P2100" i="1" s="1"/>
  <c r="O2100" i="1" s="1"/>
  <c r="P2118" i="1" a="1"/>
  <c r="P2118" i="1" s="1"/>
  <c r="O2118" i="1" s="1"/>
  <c r="P2141" i="1" a="1"/>
  <c r="P2141" i="1" s="1"/>
  <c r="O2141" i="1" s="1"/>
  <c r="P1258" i="1" a="1"/>
  <c r="P1258" i="1" s="1"/>
  <c r="O1258" i="1" s="1"/>
  <c r="P2017" i="1" a="1"/>
  <c r="P2017" i="1" s="1"/>
  <c r="O2017" i="1" s="1"/>
  <c r="P2074" i="1" a="1"/>
  <c r="P2074" i="1" s="1"/>
  <c r="O2074" i="1" s="1"/>
  <c r="P2078" i="1" a="1"/>
  <c r="P2078" i="1" s="1"/>
  <c r="O2078" i="1" s="1"/>
  <c r="P1974" i="1" a="1"/>
  <c r="P1974" i="1" s="1"/>
  <c r="O1974" i="1" s="1"/>
  <c r="P1116" i="1" a="1"/>
  <c r="P1116" i="1" s="1"/>
  <c r="O1116" i="1" s="1"/>
  <c r="P2052" i="1" a="1"/>
  <c r="P2052" i="1" s="1"/>
  <c r="O2052" i="1" s="1"/>
  <c r="P2165" i="1" a="1"/>
  <c r="P2165" i="1" s="1"/>
  <c r="O2165" i="1" s="1"/>
  <c r="P2199" i="1" a="1"/>
  <c r="P2199" i="1" s="1"/>
  <c r="O2199" i="1" s="1"/>
  <c r="P2201" i="1" a="1"/>
  <c r="P2201" i="1" s="1"/>
  <c r="O2201" i="1" s="1"/>
  <c r="P2026" i="1" a="1"/>
  <c r="P2026" i="1" s="1"/>
  <c r="O2026" i="1" s="1"/>
  <c r="P2035" i="1" a="1"/>
  <c r="P2035" i="1" s="1"/>
  <c r="O2035" i="1" s="1"/>
  <c r="P2094" i="1" a="1"/>
  <c r="P2094" i="1" s="1"/>
  <c r="O2094" i="1" s="1"/>
  <c r="P2098" i="1" a="1"/>
  <c r="P2098" i="1" s="1"/>
  <c r="O2098" i="1" s="1"/>
  <c r="P2122" i="1" a="1"/>
  <c r="P2122" i="1" s="1"/>
  <c r="O2122" i="1" s="1"/>
  <c r="P2170" i="1" a="1"/>
  <c r="P2170" i="1" s="1"/>
  <c r="O2170" i="1" s="1"/>
  <c r="P1964" i="1" a="1"/>
  <c r="P1964" i="1" s="1"/>
  <c r="O1964" i="1" s="1"/>
  <c r="Q1964" i="1" s="1"/>
  <c r="R1964" i="1" s="1"/>
  <c r="L1964" i="1" s="1"/>
  <c r="P2047" i="1" a="1"/>
  <c r="P2047" i="1" s="1"/>
  <c r="O2047" i="1" s="1"/>
  <c r="P2051" i="1" a="1"/>
  <c r="P2051" i="1" s="1"/>
  <c r="O2051" i="1" s="1"/>
  <c r="P2062" i="1" a="1"/>
  <c r="P2062" i="1" s="1"/>
  <c r="O2062" i="1" s="1"/>
  <c r="P2073" i="1" a="1"/>
  <c r="P2073" i="1" s="1"/>
  <c r="O2073" i="1" s="1"/>
  <c r="P2083" i="1" a="1"/>
  <c r="P2083" i="1" s="1"/>
  <c r="O2083" i="1" s="1"/>
  <c r="P2095" i="1" a="1"/>
  <c r="P2095" i="1" s="1"/>
  <c r="O2095" i="1" s="1"/>
  <c r="P1260" i="1" a="1"/>
  <c r="P1260" i="1" s="1"/>
  <c r="O1260" i="1" s="1"/>
  <c r="P2125" i="1" a="1"/>
  <c r="P2125" i="1" s="1"/>
  <c r="O2125" i="1" s="1"/>
  <c r="P2135" i="1" a="1"/>
  <c r="P2135" i="1" s="1"/>
  <c r="O2135" i="1" s="1"/>
  <c r="P1488" i="1" a="1"/>
  <c r="P1488" i="1" s="1"/>
  <c r="O1488" i="1" s="1"/>
  <c r="P2195" i="1" a="1"/>
  <c r="P2195" i="1" s="1"/>
  <c r="O2195" i="1" s="1"/>
  <c r="P1259" i="1" a="1"/>
  <c r="P1259" i="1" s="1"/>
  <c r="O1259" i="1" s="1"/>
  <c r="Q1259" i="1" s="1"/>
  <c r="R1259" i="1" s="1"/>
  <c r="L1259" i="1" s="1"/>
  <c r="P2121" i="1" a="1"/>
  <c r="P2121" i="1" s="1"/>
  <c r="O2121" i="1" s="1"/>
  <c r="P1027" i="1" a="1"/>
  <c r="P1027" i="1" s="1"/>
  <c r="O1027" i="1" s="1"/>
  <c r="P1833" i="1" a="1"/>
  <c r="P1833" i="1" s="1"/>
  <c r="O1833" i="1" s="1"/>
  <c r="P1186" i="1" a="1"/>
  <c r="P1186" i="1" s="1"/>
  <c r="O1186" i="1" s="1"/>
  <c r="P2001" i="1" a="1"/>
  <c r="P2001" i="1" s="1"/>
  <c r="O2001" i="1" s="1"/>
  <c r="P2034" i="1" a="1"/>
  <c r="P2034" i="1" s="1"/>
  <c r="O2034" i="1" s="1"/>
  <c r="P2042" i="1" a="1"/>
  <c r="P2042" i="1" s="1"/>
  <c r="O2042" i="1" s="1"/>
  <c r="P1261" i="1" a="1"/>
  <c r="P1261" i="1" s="1"/>
  <c r="O1261" i="1" s="1"/>
  <c r="P2183" i="1" a="1"/>
  <c r="P2183" i="1" s="1"/>
  <c r="O2183" i="1" s="1"/>
  <c r="Q2183" i="1" s="1"/>
  <c r="R2183" i="1" s="1"/>
  <c r="L2183" i="1" s="1"/>
  <c r="P2185" i="1" a="1"/>
  <c r="P2185" i="1" s="1"/>
  <c r="O2185" i="1" s="1"/>
  <c r="P1366" i="1" a="1"/>
  <c r="P1366" i="1" s="1"/>
  <c r="O1366" i="1" s="1"/>
  <c r="P2107" i="1" a="1"/>
  <c r="P2107" i="1" s="1"/>
  <c r="O2107" i="1" s="1"/>
  <c r="P2423" i="1" a="1"/>
  <c r="P2423" i="1" s="1"/>
  <c r="O2423" i="1" s="1"/>
  <c r="P2138" i="1" a="1"/>
  <c r="P2138" i="1" s="1"/>
  <c r="O2138" i="1" s="1"/>
  <c r="P2157" i="1" a="1"/>
  <c r="P2157" i="1" s="1"/>
  <c r="O2157" i="1" s="1"/>
  <c r="P1881" i="1" a="1"/>
  <c r="P1881" i="1" s="1"/>
  <c r="O1881" i="1" s="1"/>
  <c r="Q1881" i="1" s="1"/>
  <c r="R1881" i="1" s="1"/>
  <c r="L1881" i="1" s="1"/>
  <c r="P2105" i="1" a="1"/>
  <c r="P2105" i="1" s="1"/>
  <c r="O2105" i="1" s="1"/>
  <c r="P1114" i="1" a="1"/>
  <c r="P1114" i="1" s="1"/>
  <c r="O1114" i="1" s="1"/>
  <c r="P2004" i="1" a="1"/>
  <c r="P2004" i="1" s="1"/>
  <c r="O2004" i="1" s="1"/>
  <c r="P2014" i="1" a="1"/>
  <c r="P2014" i="1" s="1"/>
  <c r="O2014" i="1" s="1"/>
  <c r="P2020" i="1" a="1"/>
  <c r="P2020" i="1" s="1"/>
  <c r="O2020" i="1" s="1"/>
  <c r="P2024" i="1" a="1"/>
  <c r="P2024" i="1" s="1"/>
  <c r="O2024" i="1" s="1"/>
  <c r="P2029" i="1" a="1"/>
  <c r="P2029" i="1" s="1"/>
  <c r="O2029" i="1" s="1"/>
  <c r="P2092" i="1" a="1"/>
  <c r="P2092" i="1" s="1"/>
  <c r="O2092" i="1" s="1"/>
  <c r="P2128" i="1" a="1"/>
  <c r="P2128" i="1" s="1"/>
  <c r="O2128" i="1" s="1"/>
  <c r="P2060" i="1" a="1"/>
  <c r="P2060" i="1" s="1"/>
  <c r="O2060" i="1" s="1"/>
  <c r="P2124" i="1" a="1"/>
  <c r="P2124" i="1" s="1"/>
  <c r="O2124" i="1" s="1"/>
  <c r="P2127" i="1" a="1"/>
  <c r="P2127" i="1" s="1"/>
  <c r="O2127" i="1" s="1"/>
  <c r="P2019" i="1" a="1"/>
  <c r="P2019" i="1" s="1"/>
  <c r="O2019" i="1" s="1"/>
  <c r="P2111" i="1" a="1"/>
  <c r="P2111" i="1" s="1"/>
  <c r="O2111" i="1" s="1"/>
  <c r="P2421" i="1" a="1"/>
  <c r="P2421" i="1" s="1"/>
  <c r="O2421" i="1" s="1"/>
  <c r="P2162" i="1" a="1"/>
  <c r="P2162" i="1" s="1"/>
  <c r="O2162" i="1" s="1"/>
  <c r="P2172" i="1" a="1"/>
  <c r="P2172" i="1" s="1"/>
  <c r="O2172" i="1" s="1"/>
  <c r="P1767" i="1" a="1"/>
  <c r="P1767" i="1" s="1"/>
  <c r="O1767" i="1" s="1"/>
  <c r="P2140" i="1" a="1"/>
  <c r="P2140" i="1" s="1"/>
  <c r="O2140" i="1" s="1"/>
  <c r="P2203" i="1" a="1"/>
  <c r="P2203" i="1" s="1"/>
  <c r="O2203" i="1" s="1"/>
  <c r="Q2203" i="1" s="1"/>
  <c r="R2203" i="1" s="1"/>
  <c r="L2203" i="1" s="1"/>
  <c r="P1771" i="1" a="1"/>
  <c r="P1771" i="1" s="1"/>
  <c r="O1771" i="1" s="1"/>
  <c r="Q1771" i="1" s="1"/>
  <c r="R1771" i="1" s="1"/>
  <c r="L1771" i="1" s="1"/>
  <c r="P1900" i="1" a="1"/>
  <c r="P1900" i="1" s="1"/>
  <c r="O1900" i="1" s="1"/>
  <c r="P2189" i="1" a="1"/>
  <c r="P2189" i="1" s="1"/>
  <c r="O2189" i="1" s="1"/>
  <c r="P2239" i="1" a="1"/>
  <c r="P2239" i="1" s="1"/>
  <c r="O2239" i="1" s="1"/>
  <c r="P1494" i="1" a="1"/>
  <c r="P1494" i="1" s="1"/>
  <c r="O1494" i="1" s="1"/>
  <c r="P1765" i="1" a="1"/>
  <c r="P1765" i="1" s="1"/>
  <c r="O1765" i="1" s="1"/>
  <c r="P1326" i="1" a="1"/>
  <c r="P1326" i="1" s="1"/>
  <c r="O1326" i="1" s="1"/>
  <c r="Q1326" i="1" s="1"/>
  <c r="R1326" i="1" s="1"/>
  <c r="L1326" i="1" s="1"/>
  <c r="P2270" i="1" a="1"/>
  <c r="P2270" i="1" s="1"/>
  <c r="O2270" i="1" s="1"/>
  <c r="P2271" i="1" a="1"/>
  <c r="P2271" i="1" s="1"/>
  <c r="O2271" i="1" s="1"/>
  <c r="P2154" i="1" a="1"/>
  <c r="P2154" i="1" s="1"/>
  <c r="O2154" i="1" s="1"/>
  <c r="P2288" i="1" a="1"/>
  <c r="P2288" i="1" s="1"/>
  <c r="O2288" i="1" s="1"/>
  <c r="P1910" i="1" a="1"/>
  <c r="P1910" i="1" s="1"/>
  <c r="O1910" i="1" s="1"/>
  <c r="P1975" i="1" a="1"/>
  <c r="P1975" i="1" s="1"/>
  <c r="O1975" i="1" s="1"/>
  <c r="P1198" i="1" a="1"/>
  <c r="P1198" i="1" s="1"/>
  <c r="O1198" i="1" s="1"/>
  <c r="P1763" i="1" a="1"/>
  <c r="P1763" i="1" s="1"/>
  <c r="O1763" i="1" s="1"/>
  <c r="P2286" i="1" a="1"/>
  <c r="P2286" i="1" s="1"/>
  <c r="O2286" i="1" s="1"/>
  <c r="P2287" i="1" a="1"/>
  <c r="P2287" i="1" s="1"/>
  <c r="O2287" i="1" s="1"/>
  <c r="P2293" i="1" a="1"/>
  <c r="P2293" i="1" s="1"/>
  <c r="O2293" i="1" s="1"/>
  <c r="P2321" i="1" a="1"/>
  <c r="P2321" i="1" s="1"/>
  <c r="O2321" i="1" s="1"/>
  <c r="P2187" i="1" a="1"/>
  <c r="P2187" i="1" s="1"/>
  <c r="O2187" i="1" s="1"/>
  <c r="P1490" i="1" a="1"/>
  <c r="P1490" i="1" s="1"/>
  <c r="O1490" i="1" s="1"/>
  <c r="P1492" i="1" a="1"/>
  <c r="P1492" i="1" s="1"/>
  <c r="O1492" i="1" s="1"/>
  <c r="P2273" i="1" a="1"/>
  <c r="P2273" i="1" s="1"/>
  <c r="O2273" i="1" s="1"/>
  <c r="P2301" i="1" a="1"/>
  <c r="P2301" i="1" s="1"/>
  <c r="O2301" i="1" s="1"/>
  <c r="P1106" i="1" a="1"/>
  <c r="P1106" i="1" s="1"/>
  <c r="O1106" i="1" s="1"/>
  <c r="P2269" i="1" a="1"/>
  <c r="P2269" i="1" s="1"/>
  <c r="O2269" i="1" s="1"/>
  <c r="P2428" i="1" a="1"/>
  <c r="P2428" i="1" s="1"/>
  <c r="O2428" i="1" s="1"/>
  <c r="P2296" i="1" a="1"/>
  <c r="P2296" i="1" s="1"/>
  <c r="O2296" i="1" s="1"/>
  <c r="P2247" i="1" a="1"/>
  <c r="P2247" i="1" s="1"/>
  <c r="O2247" i="1" s="1"/>
  <c r="Q2247" i="1" s="1"/>
  <c r="R2247" i="1" s="1"/>
  <c r="L2247" i="1" s="1"/>
  <c r="P2278" i="1" a="1"/>
  <c r="P2278" i="1" s="1"/>
  <c r="O2278" i="1" s="1"/>
  <c r="P2068" i="1" a="1"/>
  <c r="P2068" i="1" s="1"/>
  <c r="O2068" i="1" s="1"/>
  <c r="Q2068" i="1" s="1"/>
  <c r="R2068" i="1" s="1"/>
  <c r="L2068" i="1" s="1"/>
  <c r="P1323" i="1" a="1"/>
  <c r="P1323" i="1" s="1"/>
  <c r="O1323" i="1" s="1"/>
  <c r="P1657" i="1" a="1"/>
  <c r="P1657" i="1" s="1"/>
  <c r="O1657" i="1" s="1"/>
  <c r="P2259" i="1" a="1"/>
  <c r="P2259" i="1" s="1"/>
  <c r="O2259" i="1" s="1"/>
  <c r="Q2259" i="1" s="1"/>
  <c r="R2259" i="1" s="1"/>
  <c r="L2259" i="1" s="1"/>
  <c r="P2282" i="1" a="1"/>
  <c r="P2282" i="1" s="1"/>
  <c r="O2282" i="1" s="1"/>
  <c r="P2156" i="1" a="1"/>
  <c r="P2156" i="1" s="1"/>
  <c r="O2156" i="1" s="1"/>
  <c r="P2245" i="1" a="1"/>
  <c r="P2245" i="1" s="1"/>
  <c r="O2245" i="1" s="1"/>
  <c r="P1639" i="1" a="1"/>
  <c r="P1639" i="1" s="1"/>
  <c r="O1639" i="1" s="1"/>
  <c r="P2251" i="1" a="1"/>
  <c r="P2251" i="1" s="1"/>
  <c r="O2251" i="1" s="1"/>
  <c r="P2291" i="1" a="1"/>
  <c r="P2291" i="1" s="1"/>
  <c r="O2291" i="1" s="1"/>
  <c r="P1966" i="1" a="1"/>
  <c r="P1966" i="1" s="1"/>
  <c r="O1966" i="1" s="1"/>
  <c r="P2091" i="1" a="1"/>
  <c r="P2091" i="1" s="1"/>
  <c r="O2091" i="1" s="1"/>
  <c r="P2167" i="1" a="1"/>
  <c r="P2167" i="1" s="1"/>
  <c r="O2167" i="1" s="1"/>
  <c r="P1199" i="1" a="1"/>
  <c r="P1199" i="1" s="1"/>
  <c r="O1199" i="1" s="1"/>
  <c r="P2243" i="1" a="1"/>
  <c r="P2243" i="1" s="1"/>
  <c r="O2243" i="1" s="1"/>
  <c r="P2149" i="1" a="1"/>
  <c r="P2149" i="1" s="1"/>
  <c r="O2149" i="1" s="1"/>
  <c r="Q2149" i="1" s="1"/>
  <c r="R2149" i="1" s="1"/>
  <c r="L2149" i="1" s="1"/>
  <c r="P2249" i="1" a="1"/>
  <c r="P2249" i="1" s="1"/>
  <c r="O2249" i="1" s="1"/>
  <c r="Q2249" i="1" s="1"/>
  <c r="R2249" i="1" s="1"/>
  <c r="L2249" i="1" s="1"/>
  <c r="P2257" i="1" a="1"/>
  <c r="P2257" i="1" s="1"/>
  <c r="O2257" i="1" s="1"/>
  <c r="P2267" i="1" a="1"/>
  <c r="P2267" i="1" s="1"/>
  <c r="O2267" i="1" s="1"/>
  <c r="P1658" i="1" a="1"/>
  <c r="P1658" i="1" s="1"/>
  <c r="O1658" i="1" s="1"/>
  <c r="P1497" i="1" a="1"/>
  <c r="P1497" i="1" s="1"/>
  <c r="O1497" i="1" s="1"/>
  <c r="P2110" i="1" a="1"/>
  <c r="P2110" i="1" s="1"/>
  <c r="O2110" i="1" s="1"/>
  <c r="Q2110" i="1" s="1"/>
  <c r="R2110" i="1" s="1"/>
  <c r="L2110" i="1" s="1"/>
  <c r="P2422" i="1" a="1"/>
  <c r="P2422" i="1" s="1"/>
  <c r="O2422" i="1" s="1"/>
  <c r="P2276" i="1" a="1"/>
  <c r="P2276" i="1" s="1"/>
  <c r="O2276" i="1" s="1"/>
  <c r="P2277" i="1" a="1"/>
  <c r="P2277" i="1" s="1"/>
  <c r="O2277" i="1" s="1"/>
  <c r="Q2277" i="1" s="1"/>
  <c r="R2277" i="1" s="1"/>
  <c r="L2277" i="1" s="1"/>
  <c r="P2312" i="1" a="1"/>
  <c r="P2312" i="1" s="1"/>
  <c r="O2312" i="1" s="1"/>
  <c r="P2339" i="1" a="1"/>
  <c r="P2339" i="1" s="1"/>
  <c r="O2339" i="1" s="1"/>
  <c r="P2280" i="1" a="1"/>
  <c r="P2280" i="1" s="1"/>
  <c r="O2280" i="1" s="1"/>
  <c r="P2316" i="1" a="1"/>
  <c r="P2316" i="1" s="1"/>
  <c r="O2316" i="1" s="1"/>
  <c r="P2476" i="1" a="1"/>
  <c r="P2476" i="1" s="1"/>
  <c r="O2476" i="1" s="1"/>
  <c r="P2460" i="1" a="1"/>
  <c r="P2460" i="1" s="1"/>
  <c r="O2460" i="1" s="1"/>
  <c r="P2417" i="1" a="1"/>
  <c r="P2417" i="1" s="1"/>
  <c r="O2417" i="1" s="1"/>
  <c r="P2523" i="1" a="1"/>
  <c r="P2523" i="1" s="1"/>
  <c r="O2523" i="1" s="1"/>
  <c r="P2530" i="1" a="1"/>
  <c r="P2530" i="1" s="1"/>
  <c r="O2530" i="1" s="1"/>
  <c r="P2573" i="1" a="1"/>
  <c r="P2573" i="1" s="1"/>
  <c r="O2573" i="1" s="1"/>
  <c r="P2537" i="1" a="1"/>
  <c r="P2537" i="1" s="1"/>
  <c r="O2537" i="1" s="1"/>
  <c r="P2592" i="1" a="1"/>
  <c r="P2592" i="1" s="1"/>
  <c r="O2592" i="1" s="1"/>
  <c r="Q2592" i="1" s="1"/>
  <c r="R2592" i="1" s="1"/>
  <c r="L2592" i="1" s="1"/>
  <c r="P2600" i="1" a="1"/>
  <c r="P2600" i="1" s="1"/>
  <c r="O2600" i="1" s="1"/>
  <c r="P2607" i="1" a="1"/>
  <c r="P2607" i="1" s="1"/>
  <c r="O2607" i="1" s="1"/>
  <c r="P2519" i="1" a="1"/>
  <c r="P2519" i="1" s="1"/>
  <c r="O2519" i="1" s="1"/>
  <c r="P2521" i="1" a="1"/>
  <c r="P2521" i="1" s="1"/>
  <c r="O2521" i="1" s="1"/>
  <c r="P2656" i="1" a="1"/>
  <c r="P2656" i="1" s="1"/>
  <c r="O2656" i="1" s="1"/>
  <c r="P2632" i="1" a="1"/>
  <c r="P2632" i="1" s="1"/>
  <c r="O2632" i="1" s="1"/>
  <c r="P2582" i="1" a="1"/>
  <c r="P2582" i="1" s="1"/>
  <c r="O2582" i="1" s="1"/>
  <c r="P2147" i="1" a="1"/>
  <c r="P2147" i="1" s="1"/>
  <c r="O2147" i="1" s="1"/>
  <c r="P2359" i="1" a="1"/>
  <c r="P2359" i="1" s="1"/>
  <c r="O2359" i="1" s="1"/>
  <c r="P2369" i="1" a="1"/>
  <c r="P2369" i="1" s="1"/>
  <c r="O2369" i="1" s="1"/>
  <c r="Q2369" i="1" s="1"/>
  <c r="R2369" i="1" s="1"/>
  <c r="L2369" i="1" s="1"/>
  <c r="P2420" i="1" a="1"/>
  <c r="P2420" i="1" s="1"/>
  <c r="O2420" i="1" s="1"/>
  <c r="P2518" i="1" a="1"/>
  <c r="P2518" i="1" s="1"/>
  <c r="O2518" i="1" s="1"/>
  <c r="P2522" i="1" a="1"/>
  <c r="P2522" i="1" s="1"/>
  <c r="O2522" i="1" s="1"/>
  <c r="P2572" i="1" a="1"/>
  <c r="P2572" i="1" s="1"/>
  <c r="O2572" i="1" s="1"/>
  <c r="P2610" i="1" a="1"/>
  <c r="P2610" i="1" s="1"/>
  <c r="O2610" i="1" s="1"/>
  <c r="P2561" i="1" a="1"/>
  <c r="P2561" i="1" s="1"/>
  <c r="O2561" i="1" s="1"/>
  <c r="P2583" i="1" a="1"/>
  <c r="P2583" i="1" s="1"/>
  <c r="O2583" i="1" s="1"/>
  <c r="P2604" i="1" a="1"/>
  <c r="P2604" i="1" s="1"/>
  <c r="O2604" i="1" s="1"/>
  <c r="P2508" i="1" a="1"/>
  <c r="P2508" i="1" s="1"/>
  <c r="O2508" i="1" s="1"/>
  <c r="P2633" i="1" a="1"/>
  <c r="P2633" i="1" s="1"/>
  <c r="O2633" i="1" s="1"/>
  <c r="P2622" i="1" a="1"/>
  <c r="P2622" i="1" s="1"/>
  <c r="O2622" i="1" s="1"/>
  <c r="P2638" i="1" a="1"/>
  <c r="P2638" i="1" s="1"/>
  <c r="O2638" i="1" s="1"/>
  <c r="P2368" i="1" a="1"/>
  <c r="P2368" i="1" s="1"/>
  <c r="O2368" i="1" s="1"/>
  <c r="P2507" i="1" a="1"/>
  <c r="P2507" i="1" s="1"/>
  <c r="O2507" i="1" s="1"/>
  <c r="Q2507" i="1" s="1"/>
  <c r="R2507" i="1" s="1"/>
  <c r="L2507" i="1" s="1"/>
  <c r="P2643" i="1" a="1"/>
  <c r="P2643" i="1" s="1"/>
  <c r="O2643" i="1" s="1"/>
  <c r="P2651" i="1" a="1"/>
  <c r="P2651" i="1" s="1"/>
  <c r="O2651" i="1" s="1"/>
  <c r="P2549" i="1" a="1"/>
  <c r="P2549" i="1" s="1"/>
  <c r="O2549" i="1" s="1"/>
  <c r="P1637" i="1" a="1"/>
  <c r="P1637" i="1" s="1"/>
  <c r="O1637" i="1" s="1"/>
  <c r="P1769" i="1" a="1"/>
  <c r="P1769" i="1" s="1"/>
  <c r="O1769" i="1" s="1"/>
  <c r="P2283" i="1" a="1"/>
  <c r="P2283" i="1" s="1"/>
  <c r="O2283" i="1" s="1"/>
  <c r="P2298" i="1" a="1"/>
  <c r="P2298" i="1" s="1"/>
  <c r="O2298" i="1" s="1"/>
  <c r="Q2298" i="1" s="1"/>
  <c r="R2298" i="1" s="1"/>
  <c r="L2298" i="1" s="1"/>
  <c r="P2434" i="1" a="1"/>
  <c r="P2434" i="1" s="1"/>
  <c r="O2434" i="1" s="1"/>
  <c r="P2333" i="1" a="1"/>
  <c r="P2333" i="1" s="1"/>
  <c r="O2333" i="1" s="1"/>
  <c r="P2327" i="1" a="1"/>
  <c r="P2327" i="1" s="1"/>
  <c r="O2327" i="1" s="1"/>
  <c r="P2397" i="1" a="1"/>
  <c r="P2397" i="1" s="1"/>
  <c r="O2397" i="1" s="1"/>
  <c r="P2484" i="1" a="1"/>
  <c r="P2484" i="1" s="1"/>
  <c r="O2484" i="1" s="1"/>
  <c r="P2416" i="1" a="1"/>
  <c r="P2416" i="1" s="1"/>
  <c r="O2416" i="1" s="1"/>
  <c r="P2516" i="1" a="1"/>
  <c r="P2516" i="1" s="1"/>
  <c r="O2516" i="1" s="1"/>
  <c r="P2517" i="1" a="1"/>
  <c r="P2517" i="1" s="1"/>
  <c r="O2517" i="1" s="1"/>
  <c r="P2529" i="1" a="1"/>
  <c r="P2529" i="1" s="1"/>
  <c r="O2529" i="1" s="1"/>
  <c r="P2609" i="1" a="1"/>
  <c r="P2609" i="1" s="1"/>
  <c r="O2609" i="1" s="1"/>
  <c r="P2644" i="1" a="1"/>
  <c r="P2644" i="1" s="1"/>
  <c r="O2644" i="1" s="1"/>
  <c r="P2667" i="1" a="1"/>
  <c r="P2667" i="1" s="1"/>
  <c r="O2667" i="1" s="1"/>
  <c r="P2591" i="1" a="1"/>
  <c r="P2591" i="1" s="1"/>
  <c r="O2591" i="1" s="1"/>
  <c r="P2599" i="1" a="1"/>
  <c r="P2599" i="1" s="1"/>
  <c r="O2599" i="1" s="1"/>
  <c r="P2606" i="1" a="1"/>
  <c r="P2606" i="1" s="1"/>
  <c r="O2606" i="1" s="1"/>
  <c r="P2655" i="1" a="1"/>
  <c r="P2655" i="1" s="1"/>
  <c r="O2655" i="1" s="1"/>
  <c r="P2631" i="1" a="1"/>
  <c r="P2631" i="1" s="1"/>
  <c r="O2631" i="1" s="1"/>
  <c r="P2570" i="1" a="1"/>
  <c r="P2570" i="1" s="1"/>
  <c r="O2570" i="1" s="1"/>
  <c r="P2642" i="1" a="1"/>
  <c r="P2642" i="1" s="1"/>
  <c r="O2642" i="1" s="1"/>
  <c r="P2097" i="1" a="1"/>
  <c r="P2097" i="1" s="1"/>
  <c r="O2097" i="1" s="1"/>
  <c r="P2311" i="1" a="1"/>
  <c r="P2311" i="1" s="1"/>
  <c r="O2311" i="1" s="1"/>
  <c r="P2315" i="1" a="1"/>
  <c r="P2315" i="1" s="1"/>
  <c r="O2315" i="1" s="1"/>
  <c r="P2372" i="1" a="1"/>
  <c r="P2372" i="1" s="1"/>
  <c r="O2372" i="1" s="1"/>
  <c r="P2253" i="1" a="1"/>
  <c r="P2253" i="1" s="1"/>
  <c r="O2253" i="1" s="1"/>
  <c r="P2431" i="1" a="1"/>
  <c r="P2431" i="1" s="1"/>
  <c r="O2431" i="1" s="1"/>
  <c r="P2443" i="1" a="1"/>
  <c r="P2443" i="1" s="1"/>
  <c r="O2443" i="1" s="1"/>
  <c r="P2349" i="1" a="1"/>
  <c r="P2349" i="1" s="1"/>
  <c r="O2349" i="1" s="1"/>
  <c r="P2459" i="1" a="1"/>
  <c r="P2459" i="1" s="1"/>
  <c r="O2459" i="1" s="1"/>
  <c r="P2384" i="1" a="1"/>
  <c r="P2384" i="1" s="1"/>
  <c r="O2384" i="1" s="1"/>
  <c r="P2395" i="1" a="1"/>
  <c r="P2395" i="1" s="1"/>
  <c r="O2395" i="1" s="1"/>
  <c r="P2376" i="1" a="1"/>
  <c r="P2376" i="1" s="1"/>
  <c r="O2376" i="1" s="1"/>
  <c r="P2528" i="1" a="1"/>
  <c r="P2528" i="1" s="1"/>
  <c r="O2528" i="1" s="1"/>
  <c r="P2569" i="1" a="1"/>
  <c r="P2569" i="1" s="1"/>
  <c r="O2569" i="1" s="1"/>
  <c r="P2608" i="1" a="1"/>
  <c r="P2608" i="1" s="1"/>
  <c r="O2608" i="1" s="1"/>
  <c r="P2590" i="1" a="1"/>
  <c r="P2590" i="1" s="1"/>
  <c r="O2590" i="1" s="1"/>
  <c r="P2598" i="1" a="1"/>
  <c r="P2598" i="1" s="1"/>
  <c r="O2598" i="1" s="1"/>
  <c r="P2603" i="1" a="1"/>
  <c r="P2603" i="1" s="1"/>
  <c r="O2603" i="1" s="1"/>
  <c r="P2543" i="1" a="1"/>
  <c r="P2543" i="1" s="1"/>
  <c r="O2543" i="1" s="1"/>
  <c r="P2605" i="1" a="1"/>
  <c r="P2605" i="1" s="1"/>
  <c r="O2605" i="1" s="1"/>
  <c r="P2241" i="1" a="1"/>
  <c r="P2241" i="1" s="1"/>
  <c r="O2241" i="1" s="1"/>
  <c r="P1898" i="1" a="1"/>
  <c r="P1898" i="1" s="1"/>
  <c r="O1898" i="1" s="1"/>
  <c r="P1902" i="1" a="1"/>
  <c r="P1902" i="1" s="1"/>
  <c r="O1902" i="1" s="1"/>
  <c r="P2436" i="1" a="1"/>
  <c r="P2436" i="1" s="1"/>
  <c r="O2436" i="1" s="1"/>
  <c r="P1642" i="1" a="1"/>
  <c r="P1642" i="1" s="1"/>
  <c r="O1642" i="1" s="1"/>
  <c r="P2382" i="1" a="1"/>
  <c r="P2382" i="1" s="1"/>
  <c r="O2382" i="1" s="1"/>
  <c r="P2393" i="1" a="1"/>
  <c r="P2393" i="1" s="1"/>
  <c r="O2393" i="1" s="1"/>
  <c r="P2482" i="1" a="1"/>
  <c r="P2482" i="1" s="1"/>
  <c r="O2482" i="1" s="1"/>
  <c r="P2506" i="1" a="1"/>
  <c r="P2506" i="1" s="1"/>
  <c r="O2506" i="1" s="1"/>
  <c r="P2580" i="1" a="1"/>
  <c r="P2580" i="1" s="1"/>
  <c r="O2580" i="1" s="1"/>
  <c r="P2628" i="1" a="1"/>
  <c r="P2628" i="1" s="1"/>
  <c r="O2628" i="1" s="1"/>
  <c r="P2654" i="1" a="1"/>
  <c r="P2654" i="1" s="1"/>
  <c r="O2654" i="1" s="1"/>
  <c r="P2630" i="1" a="1"/>
  <c r="P2630" i="1" s="1"/>
  <c r="O2630" i="1" s="1"/>
  <c r="P2197" i="1" a="1"/>
  <c r="P2197" i="1" s="1"/>
  <c r="O2197" i="1" s="1"/>
  <c r="P2338" i="1" a="1"/>
  <c r="P2338" i="1" s="1"/>
  <c r="O2338" i="1" s="1"/>
  <c r="P2347" i="1" a="1"/>
  <c r="P2347" i="1" s="1"/>
  <c r="O2347" i="1" s="1"/>
  <c r="P2357" i="1" a="1"/>
  <c r="P2357" i="1" s="1"/>
  <c r="O2357" i="1" s="1"/>
  <c r="P2481" i="1" a="1"/>
  <c r="P2481" i="1" s="1"/>
  <c r="O2481" i="1" s="1"/>
  <c r="P2361" i="1" a="1"/>
  <c r="P2361" i="1" s="1"/>
  <c r="O2361" i="1" s="1"/>
  <c r="P2367" i="1" a="1"/>
  <c r="P2367" i="1" s="1"/>
  <c r="O2367" i="1" s="1"/>
  <c r="P2527" i="1" a="1"/>
  <c r="P2527" i="1" s="1"/>
  <c r="O2527" i="1" s="1"/>
  <c r="P2568" i="1" a="1"/>
  <c r="P2568" i="1" s="1"/>
  <c r="O2568" i="1" s="1"/>
  <c r="P2626" i="1" a="1"/>
  <c r="P2626" i="1" s="1"/>
  <c r="O2626" i="1" s="1"/>
  <c r="P2650" i="1" a="1"/>
  <c r="P2650" i="1" s="1"/>
  <c r="O2650" i="1" s="1"/>
  <c r="P2641" i="1" a="1"/>
  <c r="P2641" i="1" s="1"/>
  <c r="O2641" i="1" s="1"/>
  <c r="P2132" i="1" a="1"/>
  <c r="P2132" i="1" s="1"/>
  <c r="O2132" i="1" s="1"/>
  <c r="Q2132" i="1" s="1"/>
  <c r="R2132" i="1" s="1"/>
  <c r="L2132" i="1" s="1"/>
  <c r="P2567" i="1" a="1"/>
  <c r="P2567" i="1" s="1"/>
  <c r="O2567" i="1" s="1"/>
  <c r="P2579" i="1" a="1"/>
  <c r="P2579" i="1" s="1"/>
  <c r="O2579" i="1" s="1"/>
  <c r="P2649" i="1" a="1"/>
  <c r="P2649" i="1" s="1"/>
  <c r="O2649" i="1" s="1"/>
  <c r="P1322" i="1" a="1"/>
  <c r="P1322" i="1" s="1"/>
  <c r="O1322" i="1" s="1"/>
  <c r="P2430" i="1" a="1"/>
  <c r="P2430" i="1" s="1"/>
  <c r="O2430" i="1" s="1"/>
  <c r="P2331" i="1" a="1"/>
  <c r="P2331" i="1" s="1"/>
  <c r="O2331" i="1" s="1"/>
  <c r="P2449" i="1" a="1"/>
  <c r="P2449" i="1" s="1"/>
  <c r="O2449" i="1" s="1"/>
  <c r="P2360" i="1" a="1"/>
  <c r="P2360" i="1" s="1"/>
  <c r="O2360" i="1" s="1"/>
  <c r="P2526" i="1" a="1"/>
  <c r="P2526" i="1" s="1"/>
  <c r="O2526" i="1" s="1"/>
  <c r="P2578" i="1" a="1"/>
  <c r="P2578" i="1" s="1"/>
  <c r="O2578" i="1" s="1"/>
  <c r="P2627" i="1" a="1"/>
  <c r="P2627" i="1" s="1"/>
  <c r="O2627" i="1" s="1"/>
  <c r="P2640" i="1" a="1"/>
  <c r="P2640" i="1" s="1"/>
  <c r="O2640" i="1" s="1"/>
  <c r="P1877" i="1" a="1"/>
  <c r="P1877" i="1" s="1"/>
  <c r="O1877" i="1" s="1"/>
  <c r="P2433" i="1" a="1"/>
  <c r="P2433" i="1" s="1"/>
  <c r="O2433" i="1" s="1"/>
  <c r="P2442" i="1" a="1"/>
  <c r="P2442" i="1" s="1"/>
  <c r="O2442" i="1" s="1"/>
  <c r="P2446" i="1" a="1"/>
  <c r="P2446" i="1" s="1"/>
  <c r="O2446" i="1" s="1"/>
  <c r="P2346" i="1" a="1"/>
  <c r="P2346" i="1" s="1"/>
  <c r="O2346" i="1" s="1"/>
  <c r="P2469" i="1" a="1"/>
  <c r="P2469" i="1" s="1"/>
  <c r="O2469" i="1" s="1"/>
  <c r="P2480" i="1" a="1"/>
  <c r="P2480" i="1" s="1"/>
  <c r="O2480" i="1" s="1"/>
  <c r="P2490" i="1" a="1"/>
  <c r="P2490" i="1" s="1"/>
  <c r="O2490" i="1" s="1"/>
  <c r="P2491" i="1" a="1"/>
  <c r="P2491" i="1" s="1"/>
  <c r="O2491" i="1" s="1"/>
  <c r="P2566" i="1" a="1"/>
  <c r="P2566" i="1" s="1"/>
  <c r="O2566" i="1" s="1"/>
  <c r="P2625" i="1" a="1"/>
  <c r="P2625" i="1" s="1"/>
  <c r="O2625" i="1" s="1"/>
  <c r="P1869" i="1" a="1"/>
  <c r="P1869" i="1" s="1"/>
  <c r="O1869" i="1" s="1"/>
  <c r="P2255" i="1" a="1"/>
  <c r="P2255" i="1" s="1"/>
  <c r="O2255" i="1" s="1"/>
  <c r="P2300" i="1" a="1"/>
  <c r="P2300" i="1" s="1"/>
  <c r="O2300" i="1" s="1"/>
  <c r="P2313" i="1" a="1"/>
  <c r="P2313" i="1" s="1"/>
  <c r="O2313" i="1" s="1"/>
  <c r="P2370" i="1" a="1"/>
  <c r="P2370" i="1" s="1"/>
  <c r="O2370" i="1" s="1"/>
  <c r="P2489" i="1" a="1"/>
  <c r="P2489" i="1" s="1"/>
  <c r="O2489" i="1" s="1"/>
  <c r="P2551" i="1" a="1"/>
  <c r="P2551" i="1" s="1"/>
  <c r="O2551" i="1" s="1"/>
  <c r="P2577" i="1" a="1"/>
  <c r="P2577" i="1" s="1"/>
  <c r="O2577" i="1" s="1"/>
  <c r="P2648" i="1" a="1"/>
  <c r="P2648" i="1" s="1"/>
  <c r="O2648" i="1" s="1"/>
  <c r="P2205" i="1" a="1"/>
  <c r="P2205" i="1" s="1"/>
  <c r="O2205" i="1" s="1"/>
  <c r="P2432" i="1" a="1"/>
  <c r="P2432" i="1" s="1"/>
  <c r="O2432" i="1" s="1"/>
  <c r="P2319" i="1" a="1"/>
  <c r="P2319" i="1" s="1"/>
  <c r="O2319" i="1" s="1"/>
  <c r="P2354" i="1" a="1"/>
  <c r="P2354" i="1" s="1"/>
  <c r="O2354" i="1" s="1"/>
  <c r="P2373" i="1" a="1"/>
  <c r="P2373" i="1" s="1"/>
  <c r="O2373" i="1" s="1"/>
  <c r="P2447" i="1" a="1"/>
  <c r="P2447" i="1" s="1"/>
  <c r="O2447" i="1" s="1"/>
  <c r="Q2447" i="1" s="1"/>
  <c r="R2447" i="1" s="1"/>
  <c r="L2447" i="1" s="1"/>
  <c r="P2485" i="1" a="1"/>
  <c r="P2485" i="1" s="1"/>
  <c r="O2485" i="1" s="1"/>
  <c r="P2418" i="1" a="1"/>
  <c r="P2418" i="1" s="1"/>
  <c r="O2418" i="1" s="1"/>
  <c r="Q2418" i="1" s="1"/>
  <c r="R2418" i="1" s="1"/>
  <c r="L2418" i="1" s="1"/>
  <c r="P2541" i="1" a="1"/>
  <c r="P2541" i="1" s="1"/>
  <c r="O2541" i="1" s="1"/>
  <c r="P2620" i="1" a="1"/>
  <c r="P2620" i="1" s="1"/>
  <c r="O2620" i="1" s="1"/>
  <c r="P2645" i="1" a="1"/>
  <c r="P2645" i="1" s="1"/>
  <c r="O2645" i="1" s="1"/>
  <c r="P2668" i="1" a="1"/>
  <c r="P2668" i="1" s="1"/>
  <c r="O2668" i="1" s="1"/>
  <c r="P2562" i="1" a="1"/>
  <c r="P2562" i="1" s="1"/>
  <c r="O2562" i="1" s="1"/>
  <c r="Q2562" i="1" s="1"/>
  <c r="R2562" i="1" s="1"/>
  <c r="L2562" i="1" s="1"/>
  <c r="P2584" i="1" a="1"/>
  <c r="P2584" i="1" s="1"/>
  <c r="O2584" i="1" s="1"/>
  <c r="P2593" i="1" a="1"/>
  <c r="P2593" i="1" s="1"/>
  <c r="O2593" i="1" s="1"/>
  <c r="P2531" i="1" a="1"/>
  <c r="P2531" i="1" s="1"/>
  <c r="O2531" i="1" s="1"/>
  <c r="P2662" i="1" a="1"/>
  <c r="P2662" i="1" s="1"/>
  <c r="O2662" i="1" s="1"/>
  <c r="P2619" i="1" a="1"/>
  <c r="P2619" i="1" s="1"/>
  <c r="O2619" i="1" s="1"/>
  <c r="P2520" i="1" a="1"/>
  <c r="P2520" i="1" s="1"/>
  <c r="O2520" i="1" s="1"/>
  <c r="P2355" i="1" a="1"/>
  <c r="P2355" i="1" s="1"/>
  <c r="O2355" i="1" s="1"/>
  <c r="P2647" i="1" a="1"/>
  <c r="P2647" i="1" s="1"/>
  <c r="O2647" i="1" s="1"/>
  <c r="P2585" i="1" a="1"/>
  <c r="P2585" i="1" s="1"/>
  <c r="O2585" i="1" s="1"/>
  <c r="P2308" i="1" a="1"/>
  <c r="P2308" i="1" s="1"/>
  <c r="O2308" i="1" s="1"/>
  <c r="P1904" i="1" a="1"/>
  <c r="P1904" i="1" s="1"/>
  <c r="O1904" i="1" s="1"/>
  <c r="P2330" i="1" a="1"/>
  <c r="P2330" i="1" s="1"/>
  <c r="O2330" i="1" s="1"/>
  <c r="P2624" i="1" a="1"/>
  <c r="P2624" i="1" s="1"/>
  <c r="O2624" i="1" s="1"/>
  <c r="P2659" i="1" a="1"/>
  <c r="P2659" i="1" s="1"/>
  <c r="O2659" i="1" s="1"/>
  <c r="P2539" i="1" a="1"/>
  <c r="P2539" i="1" s="1"/>
  <c r="O2539" i="1" s="1"/>
  <c r="P2275" i="1" a="1"/>
  <c r="P2275" i="1" s="1"/>
  <c r="O2275" i="1" s="1"/>
  <c r="P2462" i="1" a="1"/>
  <c r="P2462" i="1" s="1"/>
  <c r="O2462" i="1" s="1"/>
  <c r="P2486" i="1" a="1"/>
  <c r="P2486" i="1" s="1"/>
  <c r="O2486" i="1" s="1"/>
  <c r="P2542" i="1" a="1"/>
  <c r="P2542" i="1" s="1"/>
  <c r="O2542" i="1" s="1"/>
  <c r="P2317" i="1" a="1"/>
  <c r="P2317" i="1" s="1"/>
  <c r="O2317" i="1" s="1"/>
  <c r="P2324" i="1" a="1"/>
  <c r="P2324" i="1" s="1"/>
  <c r="O2324" i="1" s="1"/>
  <c r="P2538" i="1" a="1"/>
  <c r="P2538" i="1" s="1"/>
  <c r="O2538" i="1" s="1"/>
  <c r="P2623" i="1" a="1"/>
  <c r="P2623" i="1" s="1"/>
  <c r="O2623" i="1" s="1"/>
  <c r="P2646" i="1" a="1"/>
  <c r="P2646" i="1" s="1"/>
  <c r="O2646" i="1" s="1"/>
  <c r="P2657" i="1" a="1"/>
  <c r="P2657" i="1" s="1"/>
  <c r="O2657" i="1" s="1"/>
  <c r="Q2657" i="1" s="1"/>
  <c r="R2657" i="1" s="1"/>
  <c r="L2657" i="1" s="1"/>
  <c r="P2272" i="1" a="1"/>
  <c r="P2272" i="1" s="1"/>
  <c r="O2272" i="1" s="1"/>
  <c r="P2343" i="1" a="1"/>
  <c r="P2343" i="1" s="1"/>
  <c r="O2343" i="1" s="1"/>
  <c r="P2352" i="1" a="1"/>
  <c r="P2352" i="1" s="1"/>
  <c r="O2352" i="1" s="1"/>
  <c r="P2525" i="1" a="1"/>
  <c r="P2525" i="1" s="1"/>
  <c r="O2525" i="1" s="1"/>
  <c r="P2639" i="1" a="1"/>
  <c r="P2639" i="1" s="1"/>
  <c r="O2639" i="1" s="1"/>
  <c r="P2513" i="1" a="1"/>
  <c r="P2513" i="1" s="1"/>
  <c r="O2513" i="1" s="1"/>
  <c r="P2419" i="1" a="1"/>
  <c r="P2419" i="1" s="1"/>
  <c r="O2419" i="1" s="1"/>
  <c r="Q2419" i="1" s="1"/>
  <c r="R2419" i="1" s="1"/>
  <c r="L2419" i="1" s="1"/>
  <c r="P2126" i="1" a="1"/>
  <c r="P2126" i="1" s="1"/>
  <c r="O2126" i="1" s="1"/>
  <c r="P2340" i="1" a="1"/>
  <c r="P2340" i="1" s="1"/>
  <c r="O2340" i="1" s="1"/>
  <c r="P2552" i="1" a="1"/>
  <c r="P2552" i="1" s="1"/>
  <c r="O2552" i="1" s="1"/>
  <c r="Q2552" i="1" s="1"/>
  <c r="R2552" i="1" s="1"/>
  <c r="L2552" i="1" s="1"/>
  <c r="P2576" i="1" a="1"/>
  <c r="P2576" i="1" s="1"/>
  <c r="O2576" i="1" s="1"/>
  <c r="P2512" i="1" a="1"/>
  <c r="P2512" i="1" s="1"/>
  <c r="O2512" i="1" s="1"/>
  <c r="P2564" i="1" a="1"/>
  <c r="P2564" i="1" s="1"/>
  <c r="O2564" i="1" s="1"/>
  <c r="P2438" i="1" a="1"/>
  <c r="P2438" i="1" s="1"/>
  <c r="O2438" i="1" s="1"/>
  <c r="P2464" i="1" a="1"/>
  <c r="P2464" i="1" s="1"/>
  <c r="O2464" i="1" s="1"/>
  <c r="P2553" i="1" a="1"/>
  <c r="P2553" i="1" s="1"/>
  <c r="O2553" i="1" s="1"/>
  <c r="P2634" i="1" a="1"/>
  <c r="P2634" i="1" s="1"/>
  <c r="O2634" i="1" s="1"/>
  <c r="P2581" i="1" a="1"/>
  <c r="P2581" i="1" s="1"/>
  <c r="O2581" i="1" s="1"/>
  <c r="P2574" i="1" a="1"/>
  <c r="P2574" i="1" s="1"/>
  <c r="O2574" i="1" s="1"/>
  <c r="P2488" i="1" a="1"/>
  <c r="P2488" i="1" s="1"/>
  <c r="O2488" i="1" s="1"/>
  <c r="Q2488" i="1" s="1"/>
  <c r="R2488" i="1" s="1"/>
  <c r="L2488" i="1" s="1"/>
  <c r="P2621" i="1" a="1"/>
  <c r="P2621" i="1" s="1"/>
  <c r="O2621" i="1" s="1"/>
  <c r="P2666" i="1" a="1"/>
  <c r="P2666" i="1" s="1"/>
  <c r="O2666" i="1" s="1"/>
  <c r="P2563" i="1" a="1"/>
  <c r="P2563" i="1" s="1"/>
  <c r="O2563" i="1" s="1"/>
  <c r="P2524" i="1" a="1"/>
  <c r="P2524" i="1" s="1"/>
  <c r="O2524" i="1" s="1"/>
  <c r="P2540" i="1" a="1"/>
  <c r="P2540" i="1" s="1"/>
  <c r="O2540" i="1" s="1"/>
  <c r="P2390" i="1" a="1"/>
  <c r="P2390" i="1" s="1"/>
  <c r="O2390" i="1" s="1"/>
  <c r="P2665" i="1" a="1"/>
  <c r="P2665" i="1" s="1"/>
  <c r="O2665" i="1" s="1"/>
  <c r="Q2665" i="1" s="1"/>
  <c r="R2665" i="1" s="1"/>
  <c r="L2665" i="1" s="1"/>
  <c r="P2544" i="1" a="1"/>
  <c r="P2544" i="1" s="1"/>
  <c r="O2544" i="1" s="1"/>
  <c r="P2658" i="1" a="1"/>
  <c r="P2658" i="1" s="1"/>
  <c r="O2658" i="1" s="1"/>
  <c r="P2660" i="1" a="1"/>
  <c r="P2660" i="1" s="1"/>
  <c r="O2660" i="1" s="1"/>
  <c r="P2575" i="1" a="1"/>
  <c r="P2575" i="1" s="1"/>
  <c r="O2575" i="1" s="1"/>
  <c r="P2356" i="1" a="1"/>
  <c r="P2356" i="1" s="1"/>
  <c r="O2356" i="1" s="1"/>
  <c r="P2445" i="1" a="1"/>
  <c r="P2445" i="1" s="1"/>
  <c r="O2445" i="1" s="1"/>
  <c r="P2424" i="1" a="1"/>
  <c r="P2424" i="1" s="1"/>
  <c r="O2424" i="1" s="1"/>
  <c r="P2487" i="1" a="1"/>
  <c r="P2487" i="1" s="1"/>
  <c r="O2487" i="1" s="1"/>
  <c r="Q2487" i="1" s="1"/>
  <c r="R2487" i="1" s="1"/>
  <c r="L2487" i="1" s="1"/>
  <c r="P2550" i="1" a="1"/>
  <c r="P2550" i="1" s="1"/>
  <c r="O2550" i="1" s="1"/>
  <c r="P1321" i="1" a="1"/>
  <c r="P1321" i="1" s="1"/>
  <c r="O1321" i="1" s="1"/>
  <c r="P2407" i="1" a="1"/>
  <c r="P2407" i="1" s="1"/>
  <c r="O2407" i="1" s="1"/>
  <c r="P2328" i="1" a="1"/>
  <c r="P2328" i="1" s="1"/>
  <c r="O2328" i="1" s="1"/>
  <c r="P2532" i="1" a="1"/>
  <c r="P2532" i="1" s="1"/>
  <c r="O2532" i="1" s="1"/>
  <c r="P2613" i="1" a="1"/>
  <c r="P2613" i="1" s="1"/>
  <c r="O2613" i="1" s="1"/>
  <c r="P2461" i="1" a="1"/>
  <c r="P2461" i="1" s="1"/>
  <c r="O2461" i="1" s="1"/>
  <c r="P2425" i="1" a="1"/>
  <c r="P2425" i="1" s="1"/>
  <c r="O2425" i="1" s="1"/>
  <c r="P2546" i="1" a="1"/>
  <c r="P2546" i="1" s="1"/>
  <c r="O2546" i="1" s="1"/>
  <c r="P2358" i="1" a="1"/>
  <c r="P2358" i="1" s="1"/>
  <c r="O2358" i="1" s="1"/>
  <c r="P1184" i="1" a="1"/>
  <c r="P1184" i="1" s="1"/>
  <c r="O1184" i="1" s="1"/>
  <c r="Q1184" i="1" s="1"/>
  <c r="R1184" i="1" s="1"/>
  <c r="L1184" i="1" s="1"/>
  <c r="P2265" i="1" a="1"/>
  <c r="P2265" i="1" s="1"/>
  <c r="O2265" i="1" s="1"/>
  <c r="P1901" i="1" a="1"/>
  <c r="P1901" i="1" s="1"/>
  <c r="O1901" i="1" s="1"/>
  <c r="P2198" i="1" a="1"/>
  <c r="P2198" i="1" s="1"/>
  <c r="O2198" i="1" s="1"/>
  <c r="P1489" i="1" a="1"/>
  <c r="P1489" i="1" s="1"/>
  <c r="O1489" i="1" s="1"/>
  <c r="P2075" i="1" a="1"/>
  <c r="P2075" i="1" s="1"/>
  <c r="O2075" i="1" s="1"/>
  <c r="Q2075" i="1" s="1"/>
  <c r="R2075" i="1" s="1"/>
  <c r="L2075" i="1" s="1"/>
  <c r="P2108" i="1" a="1"/>
  <c r="P2108" i="1" s="1"/>
  <c r="O2108" i="1" s="1"/>
  <c r="P1917" i="1" a="1"/>
  <c r="P1917" i="1" s="1"/>
  <c r="O1917" i="1" s="1"/>
  <c r="P2018" i="1" a="1"/>
  <c r="P2018" i="1" s="1"/>
  <c r="O2018" i="1" s="1"/>
  <c r="P1923" i="1" a="1"/>
  <c r="P1923" i="1" s="1"/>
  <c r="O1923" i="1" s="1"/>
  <c r="P1705" i="1" a="1"/>
  <c r="P1705" i="1" s="1"/>
  <c r="O1705" i="1" s="1"/>
  <c r="Q1705" i="1" s="1"/>
  <c r="R1705" i="1" s="1"/>
  <c r="L1705" i="1" s="1"/>
  <c r="P1955" i="1" a="1"/>
  <c r="P1955" i="1" s="1"/>
  <c r="O1955" i="1" s="1"/>
  <c r="P1959" i="1" a="1"/>
  <c r="P1959" i="1" s="1"/>
  <c r="O1959" i="1" s="1"/>
  <c r="P1756" i="1" a="1"/>
  <c r="P1756" i="1" s="1"/>
  <c r="O1756" i="1" s="1"/>
  <c r="P665" i="1" a="1"/>
  <c r="P665" i="1" s="1"/>
  <c r="O665" i="1" s="1"/>
  <c r="P1529" i="1" a="1"/>
  <c r="P1529" i="1" s="1"/>
  <c r="O1529" i="1" s="1"/>
  <c r="P1547" i="1" a="1"/>
  <c r="P1547" i="1" s="1"/>
  <c r="O1547" i="1" s="1"/>
  <c r="P1619" i="1" a="1"/>
  <c r="P1619" i="1" s="1"/>
  <c r="O1619" i="1" s="1"/>
  <c r="P1788" i="1" a="1"/>
  <c r="P1788" i="1" s="1"/>
  <c r="O1788" i="1" s="1"/>
  <c r="Q1788" i="1" s="1"/>
  <c r="R1788" i="1" s="1"/>
  <c r="L1788" i="1" s="1"/>
  <c r="P1437" i="1" a="1"/>
  <c r="P1437" i="1" s="1"/>
  <c r="O1437" i="1" s="1"/>
  <c r="P1415" i="1" a="1"/>
  <c r="P1415" i="1" s="1"/>
  <c r="O1415" i="1" s="1"/>
  <c r="P1530" i="1" a="1"/>
  <c r="P1530" i="1" s="1"/>
  <c r="O1530" i="1" s="1"/>
  <c r="P1508" i="1" a="1"/>
  <c r="P1508" i="1" s="1"/>
  <c r="O1508" i="1" s="1"/>
  <c r="P178" i="1" a="1"/>
  <c r="P178" i="1" s="1"/>
  <c r="O178" i="1" s="1"/>
  <c r="P1207" i="1" a="1"/>
  <c r="P1207" i="1" s="1"/>
  <c r="O1207" i="1" s="1"/>
  <c r="P2413" i="1" a="1"/>
  <c r="P2413" i="1" s="1"/>
  <c r="O2413" i="1" s="1"/>
  <c r="Q2413" i="1" s="1"/>
  <c r="R2413" i="1" s="1"/>
  <c r="L2413" i="1" s="1"/>
  <c r="P2323" i="1" a="1"/>
  <c r="P2323" i="1" s="1"/>
  <c r="O2323" i="1" s="1"/>
  <c r="P2509" i="1" a="1"/>
  <c r="P2509" i="1" s="1"/>
  <c r="O2509" i="1" s="1"/>
  <c r="Q2509" i="1" s="1"/>
  <c r="R2509" i="1" s="1"/>
  <c r="L2509" i="1" s="1"/>
  <c r="P2322" i="1" a="1"/>
  <c r="P2322" i="1" s="1"/>
  <c r="O2322" i="1" s="1"/>
  <c r="P2502" i="1" a="1"/>
  <c r="P2502" i="1" s="1"/>
  <c r="O2502" i="1" s="1"/>
  <c r="P2478" i="1" a="1"/>
  <c r="P2478" i="1" s="1"/>
  <c r="O2478" i="1" s="1"/>
  <c r="P2439" i="1" a="1"/>
  <c r="P2439" i="1" s="1"/>
  <c r="O2439" i="1" s="1"/>
  <c r="Q2439" i="1" s="1"/>
  <c r="R2439" i="1" s="1"/>
  <c r="L2439" i="1" s="1"/>
  <c r="P2534" i="1" a="1"/>
  <c r="P2534" i="1" s="1"/>
  <c r="O2534" i="1" s="1"/>
  <c r="Q2534" i="1" s="1"/>
  <c r="R2534" i="1" s="1"/>
  <c r="L2534" i="1" s="1"/>
  <c r="P2341" i="1" a="1"/>
  <c r="P2341" i="1" s="1"/>
  <c r="O2341" i="1" s="1"/>
  <c r="P2435" i="1" a="1"/>
  <c r="P2435" i="1" s="1"/>
  <c r="O2435" i="1" s="1"/>
  <c r="P2559" i="1" a="1"/>
  <c r="P2559" i="1" s="1"/>
  <c r="O2559" i="1" s="1"/>
  <c r="P2342" i="1" a="1"/>
  <c r="P2342" i="1" s="1"/>
  <c r="O2342" i="1" s="1"/>
  <c r="P2472" i="1" a="1"/>
  <c r="P2472" i="1" s="1"/>
  <c r="O2472" i="1" s="1"/>
  <c r="P2196" i="1" a="1"/>
  <c r="P2196" i="1" s="1"/>
  <c r="O2196" i="1" s="1"/>
  <c r="P1899" i="1" a="1"/>
  <c r="P1899" i="1" s="1"/>
  <c r="O1899" i="1" s="1"/>
  <c r="P2206" i="1" a="1"/>
  <c r="P2206" i="1" s="1"/>
  <c r="O2206" i="1" s="1"/>
  <c r="P2274" i="1" a="1"/>
  <c r="P2274" i="1" s="1"/>
  <c r="O2274" i="1" s="1"/>
  <c r="P2084" i="1" a="1"/>
  <c r="P2084" i="1" s="1"/>
  <c r="O2084" i="1" s="1"/>
  <c r="P2036" i="1" a="1"/>
  <c r="P2036" i="1" s="1"/>
  <c r="O2036" i="1" s="1"/>
  <c r="P2064" i="1" a="1"/>
  <c r="P2064" i="1" s="1"/>
  <c r="O2064" i="1" s="1"/>
  <c r="P1908" i="1" a="1"/>
  <c r="P1908" i="1" s="1"/>
  <c r="O1908" i="1" s="1"/>
  <c r="P2104" i="1" a="1"/>
  <c r="P2104" i="1" s="1"/>
  <c r="O2104" i="1" s="1"/>
  <c r="P1102" i="1" a="1"/>
  <c r="P1102" i="1" s="1"/>
  <c r="O1102" i="1" s="1"/>
  <c r="P1860" i="1" a="1"/>
  <c r="P1860" i="1" s="1"/>
  <c r="O1860" i="1" s="1"/>
  <c r="P2016" i="1" a="1"/>
  <c r="P2016" i="1" s="1"/>
  <c r="O2016" i="1" s="1"/>
  <c r="P1918" i="1" a="1"/>
  <c r="P1918" i="1" s="1"/>
  <c r="O1918" i="1" s="1"/>
  <c r="P1905" i="1" a="1"/>
  <c r="P1905" i="1" s="1"/>
  <c r="O1905" i="1" s="1"/>
  <c r="Q1905" i="1" s="1"/>
  <c r="R1905" i="1" s="1"/>
  <c r="L1905" i="1" s="1"/>
  <c r="P2179" i="1" a="1"/>
  <c r="P2179" i="1" s="1"/>
  <c r="O2179" i="1" s="1"/>
  <c r="P1827" i="1" a="1"/>
  <c r="P1827" i="1" s="1"/>
  <c r="O1827" i="1" s="1"/>
  <c r="Q1827" i="1" s="1"/>
  <c r="R1827" i="1" s="1"/>
  <c r="L1827" i="1" s="1"/>
  <c r="P1912" i="1" a="1"/>
  <c r="P1912" i="1" s="1"/>
  <c r="O1912" i="1" s="1"/>
  <c r="P1806" i="1" a="1"/>
  <c r="P1806" i="1" s="1"/>
  <c r="O1806" i="1" s="1"/>
  <c r="P1784" i="1" a="1"/>
  <c r="P1784" i="1" s="1"/>
  <c r="O1784" i="1" s="1"/>
  <c r="P1780" i="1" a="1"/>
  <c r="P1780" i="1" s="1"/>
  <c r="O1780" i="1" s="1"/>
  <c r="P1824" i="1" a="1"/>
  <c r="P1824" i="1" s="1"/>
  <c r="O1824" i="1" s="1"/>
  <c r="P1627" i="1" a="1"/>
  <c r="P1627" i="1" s="1"/>
  <c r="O1627" i="1" s="1"/>
  <c r="P1477" i="1" a="1"/>
  <c r="P1477" i="1" s="1"/>
  <c r="O1477" i="1" s="1"/>
  <c r="P1804" i="1" a="1"/>
  <c r="P1804" i="1" s="1"/>
  <c r="O1804" i="1" s="1"/>
  <c r="Q1804" i="1" s="1"/>
  <c r="R1804" i="1" s="1"/>
  <c r="L1804" i="1" s="1"/>
  <c r="P1649" i="1" a="1"/>
  <c r="P1649" i="1" s="1"/>
  <c r="O1649" i="1" s="1"/>
  <c r="P1317" i="1" a="1"/>
  <c r="P1317" i="1" s="1"/>
  <c r="O1317" i="1" s="1"/>
  <c r="P1433" i="1" a="1"/>
  <c r="P1433" i="1" s="1"/>
  <c r="O1433" i="1" s="1"/>
  <c r="P324" i="1" a="1"/>
  <c r="P324" i="1" s="1"/>
  <c r="O324" i="1" s="1"/>
  <c r="P1371" i="1" a="1"/>
  <c r="P1371" i="1" s="1"/>
  <c r="O1371" i="1" s="1"/>
  <c r="P1484" i="1" a="1"/>
  <c r="P1484" i="1" s="1"/>
  <c r="O1484" i="1" s="1"/>
  <c r="P2231" i="1" a="1"/>
  <c r="P2231" i="1" s="1"/>
  <c r="O2231" i="1" s="1"/>
  <c r="P2220" i="1" a="1"/>
  <c r="P2220" i="1" s="1"/>
  <c r="O2220" i="1" s="1"/>
  <c r="P581" i="1" a="1"/>
  <c r="P581" i="1" s="1"/>
  <c r="O581" i="1" s="1"/>
  <c r="P2363" i="1" a="1"/>
  <c r="P2363" i="1" s="1"/>
  <c r="O2363" i="1" s="1"/>
  <c r="P2394" i="1" a="1"/>
  <c r="P2394" i="1" s="1"/>
  <c r="O2394" i="1" s="1"/>
  <c r="P2594" i="1" a="1"/>
  <c r="P2594" i="1" s="1"/>
  <c r="O2594" i="1" s="1"/>
  <c r="P2510" i="1" a="1"/>
  <c r="P2510" i="1" s="1"/>
  <c r="O2510" i="1" s="1"/>
  <c r="P2477" i="1" a="1"/>
  <c r="P2477" i="1" s="1"/>
  <c r="O2477" i="1" s="1"/>
  <c r="P2565" i="1" a="1"/>
  <c r="P2565" i="1" s="1"/>
  <c r="O2565" i="1" s="1"/>
  <c r="P2303" i="1" a="1"/>
  <c r="P2303" i="1" s="1"/>
  <c r="O2303" i="1" s="1"/>
  <c r="P2587" i="1" a="1"/>
  <c r="P2587" i="1" s="1"/>
  <c r="O2587" i="1" s="1"/>
  <c r="P2411" i="1" a="1"/>
  <c r="P2411" i="1" s="1"/>
  <c r="O2411" i="1" s="1"/>
  <c r="P2261" i="1" a="1"/>
  <c r="P2261" i="1" s="1"/>
  <c r="O2261" i="1" s="1"/>
  <c r="Q2261" i="1" s="1"/>
  <c r="R2261" i="1" s="1"/>
  <c r="L2261" i="1" s="1"/>
  <c r="P1897" i="1" a="1"/>
  <c r="P1897" i="1" s="1"/>
  <c r="O1897" i="1" s="1"/>
  <c r="P2281" i="1" a="1"/>
  <c r="P2281" i="1" s="1"/>
  <c r="O2281" i="1" s="1"/>
  <c r="P2329" i="1" a="1"/>
  <c r="P2329" i="1" s="1"/>
  <c r="O2329" i="1" s="1"/>
  <c r="P1982" i="1" a="1"/>
  <c r="P1982" i="1" s="1"/>
  <c r="O1982" i="1" s="1"/>
  <c r="P2426" i="1" a="1"/>
  <c r="P2426" i="1" s="1"/>
  <c r="O2426" i="1" s="1"/>
  <c r="P2099" i="1" a="1"/>
  <c r="P2099" i="1" s="1"/>
  <c r="O2099" i="1" s="1"/>
  <c r="P2130" i="1" a="1"/>
  <c r="P2130" i="1" s="1"/>
  <c r="O2130" i="1" s="1"/>
  <c r="P2161" i="1" a="1"/>
  <c r="P2161" i="1" s="1"/>
  <c r="O2161" i="1" s="1"/>
  <c r="P2079" i="1" a="1"/>
  <c r="P2079" i="1" s="1"/>
  <c r="O2079" i="1" s="1"/>
  <c r="P2032" i="1" a="1"/>
  <c r="P2032" i="1" s="1"/>
  <c r="O2032" i="1" s="1"/>
  <c r="P2467" i="1" a="1"/>
  <c r="P2467" i="1" s="1"/>
  <c r="O2467" i="1" s="1"/>
  <c r="P2240" i="1" a="1"/>
  <c r="P2240" i="1" s="1"/>
  <c r="O2240" i="1" s="1"/>
  <c r="P2129" i="1" a="1"/>
  <c r="P2129" i="1" s="1"/>
  <c r="O2129" i="1" s="1"/>
  <c r="P2232" i="1" a="1"/>
  <c r="P2232" i="1" s="1"/>
  <c r="O2232" i="1" s="1"/>
  <c r="P1197" i="1" a="1"/>
  <c r="P1197" i="1" s="1"/>
  <c r="O1197" i="1" s="1"/>
  <c r="P2041" i="1" a="1"/>
  <c r="P2041" i="1" s="1"/>
  <c r="O2041" i="1" s="1"/>
  <c r="P1799" i="1" a="1"/>
  <c r="P1799" i="1" s="1"/>
  <c r="O1799" i="1" s="1"/>
  <c r="P1662" i="1" a="1"/>
  <c r="P1662" i="1" s="1"/>
  <c r="O1662" i="1" s="1"/>
  <c r="P1625" i="1" a="1"/>
  <c r="P1625" i="1" s="1"/>
  <c r="O1625" i="1" s="1"/>
  <c r="P1794" i="1" a="1"/>
  <c r="P1794" i="1" s="1"/>
  <c r="O1794" i="1" s="1"/>
  <c r="P1607" i="1" a="1"/>
  <c r="P1607" i="1" s="1"/>
  <c r="O1607" i="1" s="1"/>
  <c r="P1686" i="1" a="1"/>
  <c r="P1686" i="1" s="1"/>
  <c r="O1686" i="1" s="1"/>
  <c r="P1643" i="1" a="1"/>
  <c r="P1643" i="1" s="1"/>
  <c r="O1643" i="1" s="1"/>
  <c r="P491" i="1" a="1"/>
  <c r="P491" i="1" s="1"/>
  <c r="O491" i="1" s="1"/>
  <c r="P1430" i="1" a="1"/>
  <c r="P1430" i="1" s="1"/>
  <c r="O1430" i="1" s="1"/>
  <c r="P574" i="1" a="1"/>
  <c r="P574" i="1" s="1"/>
  <c r="O574" i="1" s="1"/>
  <c r="P1334" i="1" a="1"/>
  <c r="P1334" i="1" s="1"/>
  <c r="O1334" i="1" s="1"/>
  <c r="P262" i="1" a="1"/>
  <c r="P262" i="1" s="1"/>
  <c r="O262" i="1" s="1"/>
  <c r="P1329" i="1" a="1"/>
  <c r="P1329" i="1" s="1"/>
  <c r="O1329" i="1" s="1"/>
  <c r="P1330" i="1" a="1"/>
  <c r="P1330" i="1" s="1"/>
  <c r="O1330" i="1" s="1"/>
  <c r="P928" i="1" a="1"/>
  <c r="P928" i="1" s="1"/>
  <c r="O928" i="1" s="1"/>
  <c r="P2307" i="1" a="1"/>
  <c r="P2307" i="1" s="1"/>
  <c r="O2307" i="1" s="1"/>
  <c r="P2396" i="1" a="1"/>
  <c r="P2396" i="1" s="1"/>
  <c r="O2396" i="1" s="1"/>
  <c r="P2614" i="1" a="1"/>
  <c r="P2614" i="1" s="1"/>
  <c r="O2614" i="1" s="1"/>
  <c r="P2429" i="1" a="1"/>
  <c r="P2429" i="1" s="1"/>
  <c r="O2429" i="1" s="1"/>
  <c r="P2615" i="1" a="1"/>
  <c r="P2615" i="1" s="1"/>
  <c r="O2615" i="1" s="1"/>
  <c r="P2383" i="1" a="1"/>
  <c r="P2383" i="1" s="1"/>
  <c r="O2383" i="1" s="1"/>
  <c r="P2597" i="1" a="1"/>
  <c r="P2597" i="1" s="1"/>
  <c r="O2597" i="1" s="1"/>
  <c r="P1768" i="1" a="1"/>
  <c r="P1768" i="1" s="1"/>
  <c r="O1768" i="1" s="1"/>
  <c r="P2263" i="1" a="1"/>
  <c r="P2263" i="1" s="1"/>
  <c r="O2263" i="1" s="1"/>
  <c r="Q2263" i="1" s="1"/>
  <c r="R2263" i="1" s="1"/>
  <c r="L2263" i="1" s="1"/>
  <c r="P2250" i="1" a="1"/>
  <c r="P2250" i="1" s="1"/>
  <c r="O2250" i="1" s="1"/>
  <c r="Q2250" i="1" s="1"/>
  <c r="R2250" i="1" s="1"/>
  <c r="L2250" i="1" s="1"/>
  <c r="P2186" i="1" a="1"/>
  <c r="P2186" i="1" s="1"/>
  <c r="O2186" i="1" s="1"/>
  <c r="P2123" i="1" a="1"/>
  <c r="P2123" i="1" s="1"/>
  <c r="O2123" i="1" s="1"/>
  <c r="P1325" i="1" a="1"/>
  <c r="P1325" i="1" s="1"/>
  <c r="O1325" i="1" s="1"/>
  <c r="Q1325" i="1" s="1"/>
  <c r="R1325" i="1" s="1"/>
  <c r="L1325" i="1" s="1"/>
  <c r="P2081" i="1" a="1"/>
  <c r="P2081" i="1" s="1"/>
  <c r="O2081" i="1" s="1"/>
  <c r="P2169" i="1" a="1"/>
  <c r="P2169" i="1" s="1"/>
  <c r="O2169" i="1" s="1"/>
  <c r="P2190" i="1" a="1"/>
  <c r="P2190" i="1" s="1"/>
  <c r="O2190" i="1" s="1"/>
  <c r="P2120" i="1" a="1"/>
  <c r="P2120" i="1" s="1"/>
  <c r="O2120" i="1" s="1"/>
  <c r="P1895" i="1" a="1"/>
  <c r="P1895" i="1" s="1"/>
  <c r="O1895" i="1" s="1"/>
  <c r="P1933" i="1" a="1"/>
  <c r="P1933" i="1" s="1"/>
  <c r="O1933" i="1" s="1"/>
  <c r="P1967" i="1" a="1"/>
  <c r="P1967" i="1" s="1"/>
  <c r="O1967" i="1" s="1"/>
  <c r="P1533" i="1" a="1"/>
  <c r="P1533" i="1" s="1"/>
  <c r="O1533" i="1" s="1"/>
  <c r="P1971" i="1" a="1"/>
  <c r="P1971" i="1" s="1"/>
  <c r="O1971" i="1" s="1"/>
  <c r="P1925" i="1" a="1"/>
  <c r="P1925" i="1" s="1"/>
  <c r="O1925" i="1" s="1"/>
  <c r="P1906" i="1" a="1"/>
  <c r="P1906" i="1" s="1"/>
  <c r="O1906" i="1" s="1"/>
  <c r="P1757" i="1" a="1"/>
  <c r="P1757" i="1" s="1"/>
  <c r="O1757" i="1" s="1"/>
  <c r="P1836" i="1" a="1"/>
  <c r="P1836" i="1" s="1"/>
  <c r="O1836" i="1" s="1"/>
  <c r="P901" i="1" a="1"/>
  <c r="P901" i="1" s="1"/>
  <c r="O901" i="1" s="1"/>
  <c r="P1707" i="1" a="1"/>
  <c r="P1707" i="1" s="1"/>
  <c r="O1707" i="1" s="1"/>
  <c r="P1441" i="1" a="1"/>
  <c r="P1441" i="1" s="1"/>
  <c r="O1441" i="1" s="1"/>
  <c r="P898" i="1" a="1"/>
  <c r="P898" i="1" s="1"/>
  <c r="O898" i="1" s="1"/>
  <c r="Q898" i="1" s="1"/>
  <c r="R898" i="1" s="1"/>
  <c r="L898" i="1" s="1"/>
  <c r="P666" i="1" a="1"/>
  <c r="P666" i="1" s="1"/>
  <c r="O666" i="1" s="1"/>
  <c r="P1793" i="1" a="1"/>
  <c r="P1793" i="1" s="1"/>
  <c r="O1793" i="1" s="1"/>
  <c r="P1641" i="1" a="1"/>
  <c r="P1641" i="1" s="1"/>
  <c r="O1641" i="1" s="1"/>
  <c r="P572" i="1" a="1"/>
  <c r="P572" i="1" s="1"/>
  <c r="O572" i="1" s="1"/>
  <c r="P1534" i="1" a="1"/>
  <c r="P1534" i="1" s="1"/>
  <c r="O1534" i="1" s="1"/>
  <c r="P407" i="1" a="1"/>
  <c r="P407" i="1" s="1"/>
  <c r="O407" i="1" s="1"/>
  <c r="P2494" i="1" a="1"/>
  <c r="P2494" i="1" s="1"/>
  <c r="O2494" i="1" s="1"/>
  <c r="P1576" i="1" a="1"/>
  <c r="P1576" i="1" s="1"/>
  <c r="O1576" i="1" s="1"/>
  <c r="P1601" i="1" a="1"/>
  <c r="P1601" i="1" s="1"/>
  <c r="O1601" i="1" s="1"/>
  <c r="P1406" i="1" a="1"/>
  <c r="P1406" i="1" s="1"/>
  <c r="O1406" i="1" s="1"/>
  <c r="P1213" i="1" a="1"/>
  <c r="P1213" i="1" s="1"/>
  <c r="O1213" i="1" s="1"/>
  <c r="P215" i="1" a="1"/>
  <c r="P215" i="1" s="1"/>
  <c r="O215" i="1" s="1"/>
  <c r="P1339" i="1" a="1"/>
  <c r="P1339" i="1" s="1"/>
  <c r="O1339" i="1" s="1"/>
  <c r="P1208" i="1" a="1"/>
  <c r="P1208" i="1" s="1"/>
  <c r="O1208" i="1" s="1"/>
  <c r="Q1208" i="1" s="1"/>
  <c r="R1208" i="1" s="1"/>
  <c r="L1208" i="1" s="1"/>
  <c r="P1053" i="1" a="1"/>
  <c r="P1053" i="1" s="1"/>
  <c r="O1053" i="1" s="1"/>
  <c r="P1137" i="1" a="1"/>
  <c r="P1137" i="1" s="1"/>
  <c r="O1137" i="1" s="1"/>
  <c r="Q1137" i="1" s="1"/>
  <c r="R1137" i="1" s="1"/>
  <c r="L1137" i="1" s="1"/>
  <c r="P1257" i="1" a="1"/>
  <c r="P1257" i="1" s="1"/>
  <c r="O1257" i="1" s="1"/>
  <c r="P1073" i="1" a="1"/>
  <c r="P1073" i="1" s="1"/>
  <c r="O1073" i="1" s="1"/>
  <c r="P2505" i="1" a="1"/>
  <c r="P2505" i="1" s="1"/>
  <c r="O2505" i="1" s="1"/>
  <c r="Q2505" i="1" s="1"/>
  <c r="R2505" i="1" s="1"/>
  <c r="L2505" i="1" s="1"/>
  <c r="P2661" i="1" a="1"/>
  <c r="P2661" i="1" s="1"/>
  <c r="O2661" i="1" s="1"/>
  <c r="P2374" i="1" a="1"/>
  <c r="P2374" i="1" s="1"/>
  <c r="O2374" i="1" s="1"/>
  <c r="P2503" i="1" a="1"/>
  <c r="P2503" i="1" s="1"/>
  <c r="O2503" i="1" s="1"/>
  <c r="Q2503" i="1" s="1"/>
  <c r="R2503" i="1" s="1"/>
  <c r="L2503" i="1" s="1"/>
  <c r="P2557" i="1" a="1"/>
  <c r="P2557" i="1" s="1"/>
  <c r="O2557" i="1" s="1"/>
  <c r="P2596" i="1" a="1"/>
  <c r="P2596" i="1" s="1"/>
  <c r="O2596" i="1" s="1"/>
  <c r="P2652" i="1" a="1"/>
  <c r="P2652" i="1" s="1"/>
  <c r="O2652" i="1" s="1"/>
  <c r="P2558" i="1" a="1"/>
  <c r="P2558" i="1" s="1"/>
  <c r="O2558" i="1" s="1"/>
  <c r="P2463" i="1" a="1"/>
  <c r="P2463" i="1" s="1"/>
  <c r="O2463" i="1" s="1"/>
  <c r="P2371" i="1" a="1"/>
  <c r="P2371" i="1" s="1"/>
  <c r="O2371" i="1" s="1"/>
  <c r="P2389" i="1" a="1"/>
  <c r="P2389" i="1" s="1"/>
  <c r="O2389" i="1" s="1"/>
  <c r="P2334" i="1" a="1"/>
  <c r="P2334" i="1" s="1"/>
  <c r="O2334" i="1" s="1"/>
  <c r="P1770" i="1" a="1"/>
  <c r="P1770" i="1" s="1"/>
  <c r="O1770" i="1" s="1"/>
  <c r="P1495" i="1" a="1"/>
  <c r="P1495" i="1" s="1"/>
  <c r="O1495" i="1" s="1"/>
  <c r="Q1495" i="1" s="1"/>
  <c r="R1495" i="1" s="1"/>
  <c r="L1495" i="1" s="1"/>
  <c r="P2256" i="1" a="1"/>
  <c r="P2256" i="1" s="1"/>
  <c r="O2256" i="1" s="1"/>
  <c r="P2268" i="1" a="1"/>
  <c r="P2268" i="1" s="1"/>
  <c r="O2268" i="1" s="1"/>
  <c r="P1200" i="1" a="1"/>
  <c r="P1200" i="1" s="1"/>
  <c r="O1200" i="1" s="1"/>
  <c r="P2200" i="1" a="1"/>
  <c r="P2200" i="1" s="1"/>
  <c r="O2200" i="1" s="1"/>
  <c r="P2134" i="1" a="1"/>
  <c r="P2134" i="1" s="1"/>
  <c r="O2134" i="1" s="1"/>
  <c r="Q2134" i="1" s="1"/>
  <c r="R2134" i="1" s="1"/>
  <c r="L2134" i="1" s="1"/>
  <c r="P2109" i="1" a="1"/>
  <c r="P2109" i="1" s="1"/>
  <c r="O2109" i="1" s="1"/>
  <c r="P2009" i="1" a="1"/>
  <c r="P2009" i="1" s="1"/>
  <c r="O2009" i="1" s="1"/>
  <c r="P2069" i="1" a="1"/>
  <c r="P2069" i="1" s="1"/>
  <c r="O2069" i="1" s="1"/>
  <c r="P2054" i="1" a="1"/>
  <c r="P2054" i="1" s="1"/>
  <c r="O2054" i="1" s="1"/>
  <c r="P2151" i="1" a="1"/>
  <c r="P2151" i="1" s="1"/>
  <c r="O2151" i="1" s="1"/>
  <c r="P2182" i="1" a="1"/>
  <c r="P2182" i="1" s="1"/>
  <c r="O2182" i="1" s="1"/>
  <c r="P2055" i="1" a="1"/>
  <c r="P2055" i="1" s="1"/>
  <c r="O2055" i="1" s="1"/>
  <c r="P2087" i="1" a="1"/>
  <c r="P2087" i="1" s="1"/>
  <c r="O2087" i="1" s="1"/>
  <c r="Q2087" i="1" s="1"/>
  <c r="R2087" i="1" s="1"/>
  <c r="L2087" i="1" s="1"/>
  <c r="P1805" i="1" a="1"/>
  <c r="P1805" i="1" s="1"/>
  <c r="O1805" i="1" s="1"/>
  <c r="P1113" i="1" a="1"/>
  <c r="P1113" i="1" s="1"/>
  <c r="O1113" i="1" s="1"/>
  <c r="P1841" i="1" a="1"/>
  <c r="P1841" i="1" s="1"/>
  <c r="O1841" i="1" s="1"/>
  <c r="P2023" i="1" a="1"/>
  <c r="P2023" i="1" s="1"/>
  <c r="O2023" i="1" s="1"/>
  <c r="P882" i="1" a="1"/>
  <c r="P882" i="1" s="1"/>
  <c r="O882" i="1" s="1"/>
  <c r="P1830" i="1" a="1"/>
  <c r="P1830" i="1" s="1"/>
  <c r="O1830" i="1" s="1"/>
  <c r="Q1830" i="1" s="1"/>
  <c r="R1830" i="1" s="1"/>
  <c r="L1830" i="1" s="1"/>
  <c r="P1863" i="1" a="1"/>
  <c r="P1863" i="1" s="1"/>
  <c r="O1863" i="1" s="1"/>
  <c r="P1754" i="1" a="1"/>
  <c r="P1754" i="1" s="1"/>
  <c r="O1754" i="1" s="1"/>
  <c r="P1894" i="1" a="1"/>
  <c r="P1894" i="1" s="1"/>
  <c r="O1894" i="1" s="1"/>
  <c r="P1758" i="1" a="1"/>
  <c r="P1758" i="1" s="1"/>
  <c r="O1758" i="1" s="1"/>
  <c r="Q1758" i="1" s="1"/>
  <c r="R1758" i="1" s="1"/>
  <c r="L1758" i="1" s="1"/>
  <c r="P1896" i="1" a="1"/>
  <c r="P1896" i="1" s="1"/>
  <c r="O1896" i="1" s="1"/>
  <c r="P1635" i="1" a="1"/>
  <c r="P1635" i="1" s="1"/>
  <c r="O1635" i="1" s="1"/>
  <c r="P668" i="1" a="1"/>
  <c r="P668" i="1" s="1"/>
  <c r="O668" i="1" s="1"/>
  <c r="P1569" i="1" a="1"/>
  <c r="P1569" i="1" s="1"/>
  <c r="O1569" i="1" s="1"/>
  <c r="Q1569" i="1" s="1"/>
  <c r="R1569" i="1" s="1"/>
  <c r="L1569" i="1" s="1"/>
  <c r="P484" i="1" a="1"/>
  <c r="P484" i="1" s="1"/>
  <c r="O484" i="1" s="1"/>
  <c r="P1356" i="1" a="1"/>
  <c r="P1356" i="1" s="1"/>
  <c r="O1356" i="1" s="1"/>
  <c r="P1404" i="1" a="1"/>
  <c r="P1404" i="1" s="1"/>
  <c r="O1404" i="1" s="1"/>
  <c r="P1454" i="1" a="1"/>
  <c r="P1454" i="1" s="1"/>
  <c r="O1454" i="1" s="1"/>
  <c r="P1363" i="1" a="1"/>
  <c r="P1363" i="1" s="1"/>
  <c r="O1363" i="1" s="1"/>
  <c r="P265" i="1" a="1"/>
  <c r="P265" i="1" s="1"/>
  <c r="O265" i="1" s="1"/>
  <c r="P406" i="1" a="1"/>
  <c r="P406" i="1" s="1"/>
  <c r="O406" i="1" s="1"/>
  <c r="P1586" i="1" a="1"/>
  <c r="P1586" i="1" s="1"/>
  <c r="O1586" i="1" s="1"/>
  <c r="P1451" i="1" a="1"/>
  <c r="P1451" i="1" s="1"/>
  <c r="O1451" i="1" s="1"/>
  <c r="Q1451" i="1" s="1"/>
  <c r="R1451" i="1" s="1"/>
  <c r="L1451" i="1" s="1"/>
  <c r="P1480" i="1" a="1"/>
  <c r="P1480" i="1" s="1"/>
  <c r="O1480" i="1" s="1"/>
  <c r="P1527" i="1" a="1"/>
  <c r="P1527" i="1" s="1"/>
  <c r="O1527" i="1" s="1"/>
  <c r="P1217" i="1" a="1"/>
  <c r="P1217" i="1" s="1"/>
  <c r="O1217" i="1" s="1"/>
  <c r="P1372" i="1" a="1"/>
  <c r="P1372" i="1" s="1"/>
  <c r="O1372" i="1" s="1"/>
  <c r="P1215" i="1" a="1"/>
  <c r="P1215" i="1" s="1"/>
  <c r="O1215" i="1" s="1"/>
  <c r="P49" i="1" a="1"/>
  <c r="P49" i="1" s="1"/>
  <c r="O49" i="1" s="1"/>
  <c r="P2483" i="1" a="1"/>
  <c r="P2483" i="1" s="1"/>
  <c r="O2483" i="1" s="1"/>
  <c r="P2560" i="1" a="1"/>
  <c r="P2560" i="1" s="1"/>
  <c r="O2560" i="1" s="1"/>
  <c r="Q2560" i="1" s="1"/>
  <c r="R2560" i="1" s="1"/>
  <c r="L2560" i="1" s="1"/>
  <c r="P2365" i="1" a="1"/>
  <c r="P2365" i="1" s="1"/>
  <c r="O2365" i="1" s="1"/>
  <c r="Q2365" i="1" s="1"/>
  <c r="R2365" i="1" s="1"/>
  <c r="L2365" i="1" s="1"/>
  <c r="P2545" i="1" a="1"/>
  <c r="P2545" i="1" s="1"/>
  <c r="O2545" i="1" s="1"/>
  <c r="P2294" i="1" a="1"/>
  <c r="P2294" i="1" s="1"/>
  <c r="O2294" i="1" s="1"/>
  <c r="P2314" i="1" a="1"/>
  <c r="P2314" i="1" s="1"/>
  <c r="O2314" i="1" s="1"/>
  <c r="P2618" i="1" a="1"/>
  <c r="P2618" i="1" s="1"/>
  <c r="O2618" i="1" s="1"/>
  <c r="Q2618" i="1" s="1"/>
  <c r="R2618" i="1" s="1"/>
  <c r="L2618" i="1" s="1"/>
  <c r="P2548" i="1" a="1"/>
  <c r="P2548" i="1" s="1"/>
  <c r="O2548" i="1" s="1"/>
  <c r="P2515" i="1" a="1"/>
  <c r="P2515" i="1" s="1"/>
  <c r="O2515" i="1" s="1"/>
  <c r="P1496" i="1" a="1"/>
  <c r="P1496" i="1" s="1"/>
  <c r="O1496" i="1" s="1"/>
  <c r="P2153" i="1" a="1"/>
  <c r="P2153" i="1" s="1"/>
  <c r="O2153" i="1" s="1"/>
  <c r="P2258" i="1" a="1"/>
  <c r="P2258" i="1" s="1"/>
  <c r="O2258" i="1" s="1"/>
  <c r="P2106" i="1" a="1"/>
  <c r="P2106" i="1" s="1"/>
  <c r="O2106" i="1" s="1"/>
  <c r="P2076" i="1" a="1"/>
  <c r="P2076" i="1" s="1"/>
  <c r="O2076" i="1" s="1"/>
  <c r="P2050" i="1" a="1"/>
  <c r="P2050" i="1" s="1"/>
  <c r="O2050" i="1" s="1"/>
  <c r="P2082" i="1" a="1"/>
  <c r="P2082" i="1" s="1"/>
  <c r="O2082" i="1" s="1"/>
  <c r="P2077" i="1" a="1"/>
  <c r="P2077" i="1" s="1"/>
  <c r="O2077" i="1" s="1"/>
  <c r="P2071" i="1" a="1"/>
  <c r="P2071" i="1" s="1"/>
  <c r="O2071" i="1" s="1"/>
  <c r="P2045" i="1" a="1"/>
  <c r="P2045" i="1" s="1"/>
  <c r="O2045" i="1" s="1"/>
  <c r="P2006" i="1" a="1"/>
  <c r="P2006" i="1" s="1"/>
  <c r="O2006" i="1" s="1"/>
  <c r="P2066" i="1" a="1"/>
  <c r="P2066" i="1" s="1"/>
  <c r="O2066" i="1" s="1"/>
  <c r="Q2066" i="1" s="1"/>
  <c r="R2066" i="1" s="1"/>
  <c r="L2066" i="1" s="1"/>
  <c r="P1879" i="1" a="1"/>
  <c r="P1879" i="1" s="1"/>
  <c r="O1879" i="1" s="1"/>
  <c r="P1709" i="1" a="1"/>
  <c r="P1709" i="1" s="1"/>
  <c r="O1709" i="1" s="1"/>
  <c r="P1802" i="1" a="1"/>
  <c r="P1802" i="1" s="1"/>
  <c r="O1802" i="1" s="1"/>
  <c r="P1761" i="1" a="1"/>
  <c r="P1761" i="1" s="1"/>
  <c r="O1761" i="1" s="1"/>
  <c r="P1703" i="1" a="1"/>
  <c r="P1703" i="1" s="1"/>
  <c r="O1703" i="1" s="1"/>
  <c r="P1892" i="1" a="1"/>
  <c r="P1892" i="1" s="1"/>
  <c r="O1892" i="1" s="1"/>
  <c r="P1849" i="1" a="1"/>
  <c r="P1849" i="1" s="1"/>
  <c r="O1849" i="1" s="1"/>
  <c r="P1611" i="1" a="1"/>
  <c r="P1611" i="1" s="1"/>
  <c r="O1611" i="1" s="1"/>
  <c r="P1631" i="1" a="1"/>
  <c r="P1631" i="1" s="1"/>
  <c r="O1631" i="1" s="1"/>
  <c r="P1629" i="1" a="1"/>
  <c r="P1629" i="1" s="1"/>
  <c r="O1629" i="1" s="1"/>
  <c r="P394" i="1" a="1"/>
  <c r="P394" i="1" s="1"/>
  <c r="O394" i="1" s="1"/>
  <c r="P2229" i="1" a="1"/>
  <c r="P2229" i="1" s="1"/>
  <c r="O2229" i="1" s="1"/>
  <c r="P1615" i="1" a="1"/>
  <c r="P1615" i="1" s="1"/>
  <c r="O1615" i="1" s="1"/>
  <c r="P1357" i="1" a="1"/>
  <c r="P1357" i="1" s="1"/>
  <c r="O1357" i="1" s="1"/>
  <c r="P389" i="1" a="1"/>
  <c r="P389" i="1" s="1"/>
  <c r="O389" i="1" s="1"/>
  <c r="P1526" i="1" a="1"/>
  <c r="P1526" i="1" s="1"/>
  <c r="O1526" i="1" s="1"/>
  <c r="P1471" i="1" a="1"/>
  <c r="P1471" i="1" s="1"/>
  <c r="O1471" i="1" s="1"/>
  <c r="P575" i="1" a="1"/>
  <c r="P575" i="1" s="1"/>
  <c r="O575" i="1" s="1"/>
  <c r="P1425" i="1" a="1"/>
  <c r="P1425" i="1" s="1"/>
  <c r="O1425" i="1" s="1"/>
  <c r="P1567" i="1" a="1"/>
  <c r="P1567" i="1" s="1"/>
  <c r="O1567" i="1" s="1"/>
  <c r="P1481" i="1" a="1"/>
  <c r="P1481" i="1" s="1"/>
  <c r="O1481" i="1" s="1"/>
  <c r="P797" i="1" a="1"/>
  <c r="P797" i="1" s="1"/>
  <c r="O797" i="1" s="1"/>
  <c r="P172" i="1" a="1"/>
  <c r="P172" i="1" s="1"/>
  <c r="O172" i="1" s="1"/>
  <c r="P1144" i="1" a="1"/>
  <c r="P1144" i="1" s="1"/>
  <c r="O1144" i="1" s="1"/>
  <c r="Q1144" i="1" s="1"/>
  <c r="R1144" i="1" s="1"/>
  <c r="L1144" i="1" s="1"/>
  <c r="P2497" i="1" a="1"/>
  <c r="P2497" i="1" s="1"/>
  <c r="O2497" i="1" s="1"/>
  <c r="P2218" i="1" a="1"/>
  <c r="P2218" i="1" s="1"/>
  <c r="O2218" i="1" s="1"/>
  <c r="P176" i="1" a="1"/>
  <c r="P176" i="1" s="1"/>
  <c r="O176" i="1" s="1"/>
  <c r="P2202" i="1" a="1"/>
  <c r="P2202" i="1" s="1"/>
  <c r="O2202" i="1" s="1"/>
  <c r="P2635" i="1" a="1"/>
  <c r="P2635" i="1" s="1"/>
  <c r="O2635" i="1" s="1"/>
  <c r="P2391" i="1" a="1"/>
  <c r="P2391" i="1" s="1"/>
  <c r="O2391" i="1" s="1"/>
  <c r="P2387" i="1" a="1"/>
  <c r="P2387" i="1" s="1"/>
  <c r="O2387" i="1" s="1"/>
  <c r="Q2387" i="1" s="1"/>
  <c r="R2387" i="1" s="1"/>
  <c r="L2387" i="1" s="1"/>
  <c r="P2297" i="1" a="1"/>
  <c r="P2297" i="1" s="1"/>
  <c r="O2297" i="1" s="1"/>
  <c r="P2653" i="1" a="1"/>
  <c r="P2653" i="1" s="1"/>
  <c r="O2653" i="1" s="1"/>
  <c r="P2378" i="1" a="1"/>
  <c r="P2378" i="1" s="1"/>
  <c r="O2378" i="1" s="1"/>
  <c r="P2306" i="1" a="1"/>
  <c r="P2306" i="1" s="1"/>
  <c r="O2306" i="1" s="1"/>
  <c r="P2302" i="1" a="1"/>
  <c r="P2302" i="1" s="1"/>
  <c r="O2302" i="1" s="1"/>
  <c r="P2248" i="1" a="1"/>
  <c r="P2248" i="1" s="1"/>
  <c r="O2248" i="1" s="1"/>
  <c r="P2260" i="1" a="1"/>
  <c r="P2260" i="1" s="1"/>
  <c r="O2260" i="1" s="1"/>
  <c r="P2168" i="1" a="1"/>
  <c r="P2168" i="1" s="1"/>
  <c r="O2168" i="1" s="1"/>
  <c r="P2242" i="1" a="1"/>
  <c r="P2242" i="1" s="1"/>
  <c r="O2242" i="1" s="1"/>
  <c r="Q2242" i="1" s="1"/>
  <c r="R2242" i="1" s="1"/>
  <c r="L2242" i="1" s="1"/>
  <c r="P2058" i="1" a="1"/>
  <c r="P2058" i="1" s="1"/>
  <c r="O2058" i="1" s="1"/>
  <c r="P2142" i="1" a="1"/>
  <c r="P2142" i="1" s="1"/>
  <c r="O2142" i="1" s="1"/>
  <c r="P2037" i="1" a="1"/>
  <c r="P2037" i="1" s="1"/>
  <c r="O2037" i="1" s="1"/>
  <c r="P2046" i="1" a="1"/>
  <c r="P2046" i="1" s="1"/>
  <c r="O2046" i="1" s="1"/>
  <c r="P2238" i="1" a="1"/>
  <c r="P2238" i="1" s="1"/>
  <c r="O2238" i="1" s="1"/>
  <c r="P2072" i="1" a="1"/>
  <c r="P2072" i="1" s="1"/>
  <c r="O2072" i="1" s="1"/>
  <c r="P2057" i="1" a="1"/>
  <c r="P2057" i="1" s="1"/>
  <c r="O2057" i="1" s="1"/>
  <c r="P2070" i="1" a="1"/>
  <c r="P2070" i="1" s="1"/>
  <c r="O2070" i="1" s="1"/>
  <c r="P1090" i="1" a="1"/>
  <c r="P1090" i="1" s="1"/>
  <c r="O1090" i="1" s="1"/>
  <c r="P2038" i="1" a="1"/>
  <c r="P2038" i="1" s="1"/>
  <c r="O2038" i="1" s="1"/>
  <c r="P1668" i="1" a="1"/>
  <c r="P1668" i="1" s="1"/>
  <c r="O1668" i="1" s="1"/>
  <c r="P1911" i="1" a="1"/>
  <c r="P1911" i="1" s="1"/>
  <c r="O1911" i="1" s="1"/>
  <c r="P1996" i="1" a="1"/>
  <c r="P1996" i="1" s="1"/>
  <c r="O1996" i="1" s="1"/>
  <c r="P1792" i="1" a="1"/>
  <c r="P1792" i="1" s="1"/>
  <c r="O1792" i="1" s="1"/>
  <c r="P1699" i="1" a="1"/>
  <c r="P1699" i="1" s="1"/>
  <c r="O1699" i="1" s="1"/>
  <c r="P1890" i="1" a="1"/>
  <c r="P1890" i="1" s="1"/>
  <c r="O1890" i="1" s="1"/>
  <c r="P1697" i="1" a="1"/>
  <c r="P1697" i="1" s="1"/>
  <c r="O1697" i="1" s="1"/>
  <c r="P1790" i="1" a="1"/>
  <c r="P1790" i="1" s="1"/>
  <c r="O1790" i="1" s="1"/>
  <c r="P322" i="1" a="1"/>
  <c r="P322" i="1" s="1"/>
  <c r="O322" i="1" s="1"/>
  <c r="P1732" i="1" a="1"/>
  <c r="P1732" i="1" s="1"/>
  <c r="O1732" i="1" s="1"/>
  <c r="P1847" i="1" a="1"/>
  <c r="P1847" i="1" s="1"/>
  <c r="O1847" i="1" s="1"/>
  <c r="P1695" i="1" a="1"/>
  <c r="P1695" i="1" s="1"/>
  <c r="O1695" i="1" s="1"/>
  <c r="P1691" i="1" a="1"/>
  <c r="P1691" i="1" s="1"/>
  <c r="O1691" i="1" s="1"/>
  <c r="P1759" i="1" a="1"/>
  <c r="P1759" i="1" s="1"/>
  <c r="O1759" i="1" s="1"/>
  <c r="P772" i="1" a="1"/>
  <c r="P772" i="1" s="1"/>
  <c r="O772" i="1" s="1"/>
  <c r="P1623" i="1" a="1"/>
  <c r="P1623" i="1" s="1"/>
  <c r="O1623" i="1" s="1"/>
  <c r="P1462" i="1" a="1"/>
  <c r="P1462" i="1" s="1"/>
  <c r="O1462" i="1" s="1"/>
  <c r="P1434" i="1" a="1"/>
  <c r="P1434" i="1" s="1"/>
  <c r="O1434" i="1" s="1"/>
  <c r="P1499" i="1" a="1"/>
  <c r="P1499" i="1" s="1"/>
  <c r="O1499" i="1" s="1"/>
  <c r="P1470" i="1" a="1"/>
  <c r="P1470" i="1" s="1"/>
  <c r="O1470" i="1" s="1"/>
  <c r="P1431" i="1" a="1"/>
  <c r="P1431" i="1" s="1"/>
  <c r="O1431" i="1" s="1"/>
  <c r="P1361" i="1" a="1"/>
  <c r="P1361" i="1" s="1"/>
  <c r="O1361" i="1" s="1"/>
  <c r="P1230" i="1" a="1"/>
  <c r="P1230" i="1" s="1"/>
  <c r="O1230" i="1" s="1"/>
  <c r="P2194" i="1" a="1"/>
  <c r="P2194" i="1" s="1"/>
  <c r="O2194" i="1" s="1"/>
  <c r="P1022" i="1" a="1"/>
  <c r="P1022" i="1" s="1"/>
  <c r="O1022" i="1" s="1"/>
  <c r="P781" i="1" a="1"/>
  <c r="P781" i="1" s="1"/>
  <c r="O781" i="1" s="1"/>
  <c r="P2408" i="1" a="1"/>
  <c r="P2408" i="1" s="1"/>
  <c r="O2408" i="1" s="1"/>
  <c r="P2337" i="1" a="1"/>
  <c r="P2337" i="1" s="1"/>
  <c r="O2337" i="1" s="1"/>
  <c r="P2279" i="1" a="1"/>
  <c r="P2279" i="1" s="1"/>
  <c r="O2279" i="1" s="1"/>
  <c r="P2353" i="1" a="1"/>
  <c r="P2353" i="1" s="1"/>
  <c r="O2353" i="1" s="1"/>
  <c r="P2304" i="1" a="1"/>
  <c r="P2304" i="1" s="1"/>
  <c r="O2304" i="1" s="1"/>
  <c r="P2450" i="1" a="1"/>
  <c r="P2450" i="1" s="1"/>
  <c r="O2450" i="1" s="1"/>
  <c r="P1194" i="1" a="1"/>
  <c r="P1194" i="1" s="1"/>
  <c r="O1194" i="1" s="1"/>
  <c r="P2096" i="1" a="1"/>
  <c r="P2096" i="1" s="1"/>
  <c r="O2096" i="1" s="1"/>
  <c r="P2204" i="1" a="1"/>
  <c r="P2204" i="1" s="1"/>
  <c r="O2204" i="1" s="1"/>
  <c r="P2022" i="1" a="1"/>
  <c r="P2022" i="1" s="1"/>
  <c r="O2022" i="1" s="1"/>
  <c r="P2166" i="1" a="1"/>
  <c r="P2166" i="1" s="1"/>
  <c r="O2166" i="1" s="1"/>
  <c r="P1487" i="1" a="1"/>
  <c r="P1487" i="1" s="1"/>
  <c r="O1487" i="1" s="1"/>
  <c r="P2332" i="1" a="1"/>
  <c r="P2332" i="1" s="1"/>
  <c r="O2332" i="1" s="1"/>
  <c r="P2148" i="1" a="1"/>
  <c r="P2148" i="1" s="1"/>
  <c r="O2148" i="1" s="1"/>
  <c r="P2345" i="1" a="1"/>
  <c r="P2345" i="1" s="1"/>
  <c r="O2345" i="1" s="1"/>
  <c r="P1638" i="1" a="1"/>
  <c r="P1638" i="1" s="1"/>
  <c r="O1638" i="1" s="1"/>
  <c r="Q1638" i="1" s="1"/>
  <c r="R1638" i="1" s="1"/>
  <c r="L1638" i="1" s="1"/>
  <c r="P2252" i="1" a="1"/>
  <c r="P2252" i="1" s="1"/>
  <c r="O2252" i="1" s="1"/>
  <c r="P2102" i="1" a="1"/>
  <c r="P2102" i="1" s="1"/>
  <c r="O2102" i="1" s="1"/>
  <c r="P2063" i="1" a="1"/>
  <c r="P2063" i="1" s="1"/>
  <c r="O2063" i="1" s="1"/>
  <c r="P2000" i="1" a="1"/>
  <c r="P2000" i="1" s="1"/>
  <c r="O2000" i="1" s="1"/>
  <c r="Q2000" i="1" s="1"/>
  <c r="R2000" i="1" s="1"/>
  <c r="L2000" i="1" s="1"/>
  <c r="P1097" i="1" a="1"/>
  <c r="P1097" i="1" s="1"/>
  <c r="O1097" i="1" s="1"/>
  <c r="P2021" i="1" a="1"/>
  <c r="P2021" i="1" s="1"/>
  <c r="O2021" i="1" s="1"/>
  <c r="P2030" i="1" a="1"/>
  <c r="P2030" i="1" s="1"/>
  <c r="O2030" i="1" s="1"/>
  <c r="P1660" i="1" a="1"/>
  <c r="P1660" i="1" s="1"/>
  <c r="O1660" i="1" s="1"/>
  <c r="P1681" i="1" a="1"/>
  <c r="P1681" i="1" s="1"/>
  <c r="O1681" i="1" s="1"/>
  <c r="P1876" i="1" a="1"/>
  <c r="P1876" i="1" s="1"/>
  <c r="O1876" i="1" s="1"/>
  <c r="P1846" i="1" a="1"/>
  <c r="P1846" i="1" s="1"/>
  <c r="O1846" i="1" s="1"/>
  <c r="P676" i="1" a="1"/>
  <c r="P676" i="1" s="1"/>
  <c r="O676" i="1" s="1"/>
  <c r="P1801" i="1" a="1"/>
  <c r="P1801" i="1" s="1"/>
  <c r="O1801" i="1" s="1"/>
  <c r="P1693" i="1" a="1"/>
  <c r="P1693" i="1" s="1"/>
  <c r="O1693" i="1" s="1"/>
  <c r="P1678" i="1" a="1"/>
  <c r="P1678" i="1" s="1"/>
  <c r="O1678" i="1" s="1"/>
  <c r="P1597" i="1" a="1"/>
  <c r="P1597" i="1" s="1"/>
  <c r="O1597" i="1" s="1"/>
  <c r="Q1597" i="1" s="1"/>
  <c r="R1597" i="1" s="1"/>
  <c r="L1597" i="1" s="1"/>
  <c r="P1746" i="1" a="1"/>
  <c r="P1746" i="1" s="1"/>
  <c r="O1746" i="1" s="1"/>
  <c r="P1553" i="1" a="1"/>
  <c r="P1553" i="1" s="1"/>
  <c r="O1553" i="1" s="1"/>
  <c r="P1554" i="1" a="1"/>
  <c r="P1554" i="1" s="1"/>
  <c r="O1554" i="1" s="1"/>
  <c r="P1422" i="1" a="1"/>
  <c r="P1422" i="1" s="1"/>
  <c r="O1422" i="1" s="1"/>
  <c r="P1563" i="1" a="1"/>
  <c r="P1563" i="1" s="1"/>
  <c r="O1563" i="1" s="1"/>
  <c r="P1268" i="1" a="1"/>
  <c r="P1268" i="1" s="1"/>
  <c r="O1268" i="1" s="1"/>
  <c r="P2211" i="1" a="1"/>
  <c r="P2211" i="1" s="1"/>
  <c r="O2211" i="1" s="1"/>
  <c r="P1218" i="1" a="1"/>
  <c r="P1218" i="1" s="1"/>
  <c r="O1218" i="1" s="1"/>
  <c r="P1872" i="1" a="1"/>
  <c r="P1872" i="1" s="1"/>
  <c r="O1872" i="1" s="1"/>
  <c r="P174" i="1" a="1"/>
  <c r="P174" i="1" s="1"/>
  <c r="O174" i="1" s="1"/>
  <c r="P1182" i="1" a="1"/>
  <c r="P1182" i="1" s="1"/>
  <c r="O1182" i="1" s="1"/>
  <c r="P1312" i="1" a="1"/>
  <c r="P1312" i="1" s="1"/>
  <c r="O1312" i="1" s="1"/>
  <c r="P2188" i="1" a="1"/>
  <c r="P2188" i="1" s="1"/>
  <c r="O2188" i="1" s="1"/>
  <c r="P2350" i="1" a="1"/>
  <c r="P2350" i="1" s="1"/>
  <c r="O2350" i="1" s="1"/>
  <c r="P2612" i="1" a="1"/>
  <c r="P2612" i="1" s="1"/>
  <c r="O2612" i="1" s="1"/>
  <c r="P2451" i="1" a="1"/>
  <c r="P2451" i="1" s="1"/>
  <c r="O2451" i="1" s="1"/>
  <c r="P2335" i="1" a="1"/>
  <c r="P2335" i="1" s="1"/>
  <c r="O2335" i="1" s="1"/>
  <c r="P2375" i="1" a="1"/>
  <c r="P2375" i="1" s="1"/>
  <c r="O2375" i="1" s="1"/>
  <c r="P2299" i="1" a="1"/>
  <c r="P2299" i="1" s="1"/>
  <c r="O2299" i="1" s="1"/>
  <c r="P1903" i="1" a="1"/>
  <c r="P1903" i="1" s="1"/>
  <c r="O1903" i="1" s="1"/>
  <c r="P2163" i="1" a="1"/>
  <c r="P2163" i="1" s="1"/>
  <c r="O2163" i="1" s="1"/>
  <c r="Q2163" i="1" s="1"/>
  <c r="R2163" i="1" s="1"/>
  <c r="L2163" i="1" s="1"/>
  <c r="P1491" i="1" a="1"/>
  <c r="P1491" i="1" s="1"/>
  <c r="O1491" i="1" s="1"/>
  <c r="Q1491" i="1" s="1"/>
  <c r="R1491" i="1" s="1"/>
  <c r="L1491" i="1" s="1"/>
  <c r="P1712" i="1" a="1"/>
  <c r="P1712" i="1" s="1"/>
  <c r="O1712" i="1" s="1"/>
  <c r="P1852" i="1" a="1"/>
  <c r="P1852" i="1" s="1"/>
  <c r="O1852" i="1" s="1"/>
  <c r="P2086" i="1" a="1"/>
  <c r="P2086" i="1" s="1"/>
  <c r="O2086" i="1" s="1"/>
  <c r="P2011" i="1" a="1"/>
  <c r="P2011" i="1" s="1"/>
  <c r="O2011" i="1" s="1"/>
  <c r="P2039" i="1" a="1"/>
  <c r="P2039" i="1" s="1"/>
  <c r="O2039" i="1" s="1"/>
  <c r="P1862" i="1" a="1"/>
  <c r="P1862" i="1" s="1"/>
  <c r="O1862" i="1" s="1"/>
  <c r="P1880" i="1" a="1"/>
  <c r="P1880" i="1" s="1"/>
  <c r="O1880" i="1" s="1"/>
  <c r="P1760" i="1" a="1"/>
  <c r="P1760" i="1" s="1"/>
  <c r="O1760" i="1" s="1"/>
  <c r="P883" i="1" a="1"/>
  <c r="P883" i="1" s="1"/>
  <c r="O883" i="1" s="1"/>
  <c r="P1716" i="1" a="1"/>
  <c r="P1716" i="1" s="1"/>
  <c r="O1716" i="1" s="1"/>
  <c r="P1362" i="1" a="1"/>
  <c r="P1362" i="1" s="1"/>
  <c r="O1362" i="1" s="1"/>
  <c r="P1785" i="1" a="1"/>
  <c r="P1785" i="1" s="1"/>
  <c r="O1785" i="1" s="1"/>
  <c r="P1025" i="1" a="1"/>
  <c r="P1025" i="1" s="1"/>
  <c r="O1025" i="1" s="1"/>
  <c r="P1738" i="1" a="1"/>
  <c r="P1738" i="1" s="1"/>
  <c r="O1738" i="1" s="1"/>
  <c r="P1405" i="1" a="1"/>
  <c r="P1405" i="1" s="1"/>
  <c r="O1405" i="1" s="1"/>
  <c r="P1647" i="1" a="1"/>
  <c r="P1647" i="1" s="1"/>
  <c r="O1647" i="1" s="1"/>
  <c r="Q1647" i="1" s="1"/>
  <c r="R1647" i="1" s="1"/>
  <c r="L1647" i="1" s="1"/>
  <c r="P1574" i="1" a="1"/>
  <c r="P1574" i="1" s="1"/>
  <c r="O1574" i="1" s="1"/>
  <c r="P1633" i="1" a="1"/>
  <c r="P1633" i="1" s="1"/>
  <c r="O1633" i="1" s="1"/>
  <c r="P1548" i="1" a="1"/>
  <c r="P1548" i="1" s="1"/>
  <c r="O1548" i="1" s="1"/>
  <c r="P1472" i="1" a="1"/>
  <c r="P1472" i="1" s="1"/>
  <c r="O1472" i="1" s="1"/>
  <c r="P1539" i="1" a="1"/>
  <c r="P1539" i="1" s="1"/>
  <c r="O1539" i="1" s="1"/>
  <c r="P1374" i="1" a="1"/>
  <c r="P1374" i="1" s="1"/>
  <c r="O1374" i="1" s="1"/>
  <c r="P1483" i="1" a="1"/>
  <c r="P1483" i="1" s="1"/>
  <c r="O1483" i="1" s="1"/>
  <c r="P1409" i="1" a="1"/>
  <c r="P1409" i="1" s="1"/>
  <c r="O1409" i="1" s="1"/>
  <c r="P1549" i="1" a="1"/>
  <c r="P1549" i="1" s="1"/>
  <c r="O1549" i="1" s="1"/>
  <c r="Q1549" i="1" s="1"/>
  <c r="R1549" i="1" s="1"/>
  <c r="L1549" i="1" s="1"/>
  <c r="P1419" i="1" a="1"/>
  <c r="P1419" i="1" s="1"/>
  <c r="O1419" i="1" s="1"/>
  <c r="Q1419" i="1" s="1"/>
  <c r="R1419" i="1" s="1"/>
  <c r="L1419" i="1" s="1"/>
  <c r="P1541" i="1" a="1"/>
  <c r="P1541" i="1" s="1"/>
  <c r="O1541" i="1" s="1"/>
  <c r="P1550" i="1" a="1"/>
  <c r="P1550" i="1" s="1"/>
  <c r="O1550" i="1" s="1"/>
  <c r="P1447" i="1" a="1"/>
  <c r="P1447" i="1" s="1"/>
  <c r="O1447" i="1" s="1"/>
  <c r="P1226" i="1" a="1"/>
  <c r="P1226" i="1" s="1"/>
  <c r="O1226" i="1" s="1"/>
  <c r="P1349" i="1" a="1"/>
  <c r="P1349" i="1" s="1"/>
  <c r="O1349" i="1" s="1"/>
  <c r="P2224" i="1" a="1"/>
  <c r="P2224" i="1" s="1"/>
  <c r="O2224" i="1" s="1"/>
  <c r="Q2224" i="1" s="1"/>
  <c r="R2224" i="1" s="1"/>
  <c r="L2224" i="1" s="1"/>
  <c r="P1253" i="1" a="1"/>
  <c r="P1253" i="1" s="1"/>
  <c r="O1253" i="1" s="1"/>
  <c r="P144" i="1" a="1"/>
  <c r="P144" i="1" s="1"/>
  <c r="O144" i="1" s="1"/>
  <c r="P2496" i="1" a="1"/>
  <c r="P2496" i="1" s="1"/>
  <c r="O2496" i="1" s="1"/>
  <c r="P2379" i="1" a="1"/>
  <c r="P2379" i="1" s="1"/>
  <c r="O2379" i="1" s="1"/>
  <c r="Q2379" i="1" s="1"/>
  <c r="R2379" i="1" s="1"/>
  <c r="L2379" i="1" s="1"/>
  <c r="P2159" i="1" a="1"/>
  <c r="P2159" i="1" s="1"/>
  <c r="O2159" i="1" s="1"/>
  <c r="P2617" i="1" a="1"/>
  <c r="P2617" i="1" s="1"/>
  <c r="O2617" i="1" s="1"/>
  <c r="P1503" i="1" a="1"/>
  <c r="P1503" i="1" s="1"/>
  <c r="O1503" i="1" s="1"/>
  <c r="P2427" i="1" a="1"/>
  <c r="P2427" i="1" s="1"/>
  <c r="O2427" i="1" s="1"/>
  <c r="P1766" i="1" a="1"/>
  <c r="P1766" i="1" s="1"/>
  <c r="O1766" i="1" s="1"/>
  <c r="P1324" i="1" a="1"/>
  <c r="P1324" i="1" s="1"/>
  <c r="O1324" i="1" s="1"/>
  <c r="P2145" i="1" a="1"/>
  <c r="P2145" i="1" s="1"/>
  <c r="O2145" i="1" s="1"/>
  <c r="P1189" i="1" a="1"/>
  <c r="P1189" i="1" s="1"/>
  <c r="O1189" i="1" s="1"/>
  <c r="P2025" i="1" a="1"/>
  <c r="P2025" i="1" s="1"/>
  <c r="O2025" i="1" s="1"/>
  <c r="P1951" i="1" a="1"/>
  <c r="P1951" i="1" s="1"/>
  <c r="O1951" i="1" s="1"/>
  <c r="Q1951" i="1" s="1"/>
  <c r="R1951" i="1" s="1"/>
  <c r="L1951" i="1" s="1"/>
  <c r="P1115" i="1" a="1"/>
  <c r="P1115" i="1" s="1"/>
  <c r="O1115" i="1" s="1"/>
  <c r="P1995" i="1" a="1"/>
  <c r="P1995" i="1" s="1"/>
  <c r="O1995" i="1" s="1"/>
  <c r="P1929" i="1" a="1"/>
  <c r="P1929" i="1" s="1"/>
  <c r="O1929" i="1" s="1"/>
  <c r="P1857" i="1" a="1"/>
  <c r="P1857" i="1" s="1"/>
  <c r="O1857" i="1" s="1"/>
  <c r="P1980" i="1" a="1"/>
  <c r="P1980" i="1" s="1"/>
  <c r="O1980" i="1" s="1"/>
  <c r="P1946" i="1" a="1"/>
  <c r="P1946" i="1" s="1"/>
  <c r="O1946" i="1" s="1"/>
  <c r="P1777" i="1" a="1"/>
  <c r="P1777" i="1" s="1"/>
  <c r="O1777" i="1" s="1"/>
  <c r="P1851" i="1" a="1"/>
  <c r="P1851" i="1" s="1"/>
  <c r="O1851" i="1" s="1"/>
  <c r="P1718" i="1" a="1"/>
  <c r="P1718" i="1" s="1"/>
  <c r="O1718" i="1" s="1"/>
  <c r="P1562" i="1" a="1"/>
  <c r="P1562" i="1" s="1"/>
  <c r="O1562" i="1" s="1"/>
  <c r="P1680" i="1" a="1"/>
  <c r="P1680" i="1" s="1"/>
  <c r="O1680" i="1" s="1"/>
  <c r="P137" i="1" a="1"/>
  <c r="P137" i="1" s="1"/>
  <c r="O137" i="1" s="1"/>
  <c r="P1133" i="1" a="1"/>
  <c r="P1133" i="1" s="1"/>
  <c r="O1133" i="1" s="1"/>
  <c r="P1421" i="1" a="1"/>
  <c r="P1421" i="1" s="1"/>
  <c r="O1421" i="1" s="1"/>
  <c r="P321" i="1" a="1"/>
  <c r="P321" i="1" s="1"/>
  <c r="O321" i="1" s="1"/>
  <c r="P1546" i="1" a="1"/>
  <c r="P1546" i="1" s="1"/>
  <c r="O1546" i="1" s="1"/>
  <c r="P1222" i="1" a="1"/>
  <c r="P1222" i="1" s="1"/>
  <c r="O1222" i="1" s="1"/>
  <c r="P2501" i="1" a="1"/>
  <c r="P2501" i="1" s="1"/>
  <c r="O2501" i="1" s="1"/>
  <c r="P2511" i="1" a="1"/>
  <c r="P2511" i="1" s="1"/>
  <c r="O2511" i="1" s="1"/>
  <c r="P2364" i="1" a="1"/>
  <c r="P2364" i="1" s="1"/>
  <c r="O2364" i="1" s="1"/>
  <c r="P2409" i="1" a="1"/>
  <c r="P2409" i="1" s="1"/>
  <c r="O2409" i="1" s="1"/>
  <c r="P2616" i="1" a="1"/>
  <c r="P2616" i="1" s="1"/>
  <c r="O2616" i="1" s="1"/>
  <c r="P2588" i="1" a="1"/>
  <c r="P2588" i="1" s="1"/>
  <c r="O2588" i="1" s="1"/>
  <c r="P2264" i="1" a="1"/>
  <c r="P2264" i="1" s="1"/>
  <c r="O2264" i="1" s="1"/>
  <c r="P2602" i="1" a="1"/>
  <c r="P2602" i="1" s="1"/>
  <c r="O2602" i="1" s="1"/>
  <c r="P2637" i="1" a="1"/>
  <c r="P2637" i="1" s="1"/>
  <c r="O2637" i="1" s="1"/>
  <c r="P2048" i="1" a="1"/>
  <c r="P2048" i="1" s="1"/>
  <c r="O2048" i="1" s="1"/>
  <c r="P2266" i="1" a="1"/>
  <c r="P2266" i="1" s="1"/>
  <c r="O2266" i="1" s="1"/>
  <c r="P2254" i="1" a="1"/>
  <c r="P2254" i="1" s="1"/>
  <c r="O2254" i="1" s="1"/>
  <c r="P2089" i="1" a="1"/>
  <c r="P2089" i="1" s="1"/>
  <c r="O2089" i="1" s="1"/>
  <c r="P2053" i="1" a="1"/>
  <c r="P2053" i="1" s="1"/>
  <c r="O2053" i="1" s="1"/>
  <c r="P2144" i="1" a="1"/>
  <c r="P2144" i="1" s="1"/>
  <c r="O2144" i="1" s="1"/>
  <c r="P2085" i="1" a="1"/>
  <c r="P2085" i="1" s="1"/>
  <c r="O2085" i="1" s="1"/>
  <c r="P2065" i="1" a="1"/>
  <c r="P2065" i="1" s="1"/>
  <c r="O2065" i="1" s="1"/>
  <c r="P2002" i="1" a="1"/>
  <c r="P2002" i="1" s="1"/>
  <c r="O2002" i="1" s="1"/>
  <c r="P1878" i="1" a="1"/>
  <c r="P1878" i="1" s="1"/>
  <c r="O1878" i="1" s="1"/>
  <c r="P1919" i="1" a="1"/>
  <c r="P1919" i="1" s="1"/>
  <c r="O1919" i="1" s="1"/>
  <c r="P1854" i="1" a="1"/>
  <c r="P1854" i="1" s="1"/>
  <c r="O1854" i="1" s="1"/>
  <c r="P1740" i="1" a="1"/>
  <c r="P1740" i="1" s="1"/>
  <c r="O1740" i="1" s="1"/>
  <c r="P1655" i="1" a="1"/>
  <c r="P1655" i="1" s="1"/>
  <c r="O1655" i="1" s="1"/>
  <c r="P1613" i="1" a="1"/>
  <c r="P1613" i="1" s="1"/>
  <c r="O1613" i="1" s="1"/>
  <c r="P1595" i="1" a="1"/>
  <c r="P1595" i="1" s="1"/>
  <c r="O1595" i="1" s="1"/>
  <c r="P1617" i="1" a="1"/>
  <c r="P1617" i="1" s="1"/>
  <c r="O1617" i="1" s="1"/>
  <c r="P1689" i="1" a="1"/>
  <c r="P1689" i="1" s="1"/>
  <c r="O1689" i="1" s="1"/>
  <c r="P1603" i="1" a="1"/>
  <c r="P1603" i="1" s="1"/>
  <c r="O1603" i="1" s="1"/>
  <c r="P1444" i="1" a="1"/>
  <c r="P1444" i="1" s="1"/>
  <c r="O1444" i="1" s="1"/>
  <c r="P1544" i="1" a="1"/>
  <c r="P1544" i="1" s="1"/>
  <c r="O1544" i="1" s="1"/>
  <c r="P580" i="1" a="1"/>
  <c r="P580" i="1" s="1"/>
  <c r="O580" i="1" s="1"/>
  <c r="Q580" i="1" s="1"/>
  <c r="R580" i="1" s="1"/>
  <c r="L580" i="1" s="1"/>
  <c r="P1402" i="1" a="1"/>
  <c r="P1402" i="1" s="1"/>
  <c r="O1402" i="1" s="1"/>
  <c r="P136" i="1" a="1"/>
  <c r="P136" i="1" s="1"/>
  <c r="O136" i="1" s="1"/>
  <c r="P2493" i="1" a="1"/>
  <c r="P2493" i="1" s="1"/>
  <c r="O2493" i="1" s="1"/>
  <c r="P1299" i="1" a="1"/>
  <c r="P1299" i="1" s="1"/>
  <c r="O1299" i="1" s="1"/>
  <c r="P1129" i="1" a="1"/>
  <c r="P1129" i="1" s="1"/>
  <c r="O1129" i="1" s="1"/>
  <c r="Q1129" i="1" s="1"/>
  <c r="R1129" i="1" s="1"/>
  <c r="L1129" i="1" s="1"/>
  <c r="P1265" i="1" a="1"/>
  <c r="P1265" i="1" s="1"/>
  <c r="O1265" i="1" s="1"/>
  <c r="P2473" i="1" a="1"/>
  <c r="P2473" i="1" s="1"/>
  <c r="O2473" i="1" s="1"/>
  <c r="P1191" i="1" a="1"/>
  <c r="P1191" i="1" s="1"/>
  <c r="O1191" i="1" s="1"/>
  <c r="P2571" i="1" a="1"/>
  <c r="P2571" i="1" s="1"/>
  <c r="O2571" i="1" s="1"/>
  <c r="P2377" i="1" a="1"/>
  <c r="P2377" i="1" s="1"/>
  <c r="O2377" i="1" s="1"/>
  <c r="P2444" i="1" a="1"/>
  <c r="P2444" i="1" s="1"/>
  <c r="O2444" i="1" s="1"/>
  <c r="P2381" i="1" a="1"/>
  <c r="P2381" i="1" s="1"/>
  <c r="O2381" i="1" s="1"/>
  <c r="Q2381" i="1" s="1"/>
  <c r="R2381" i="1" s="1"/>
  <c r="L2381" i="1" s="1"/>
  <c r="P2554" i="1" a="1"/>
  <c r="P2554" i="1" s="1"/>
  <c r="O2554" i="1" s="1"/>
  <c r="P2309" i="1" a="1"/>
  <c r="P2309" i="1" s="1"/>
  <c r="O2309" i="1" s="1"/>
  <c r="Q2309" i="1" s="1"/>
  <c r="R2309" i="1" s="1"/>
  <c r="L2309" i="1" s="1"/>
  <c r="P2589" i="1" a="1"/>
  <c r="P2589" i="1" s="1"/>
  <c r="O2589" i="1" s="1"/>
  <c r="P2326" i="1" a="1"/>
  <c r="P2326" i="1" s="1"/>
  <c r="O2326" i="1" s="1"/>
  <c r="Q2326" i="1" s="1"/>
  <c r="R2326" i="1" s="1"/>
  <c r="L2326" i="1" s="1"/>
  <c r="P2262" i="1" a="1"/>
  <c r="P2262" i="1" s="1"/>
  <c r="O2262" i="1" s="1"/>
  <c r="P2088" i="1" a="1"/>
  <c r="P2088" i="1" s="1"/>
  <c r="O2088" i="1" s="1"/>
  <c r="Q2088" i="1" s="1"/>
  <c r="R2088" i="1" s="1"/>
  <c r="L2088" i="1" s="1"/>
  <c r="P2117" i="1" a="1"/>
  <c r="P2117" i="1" s="1"/>
  <c r="O2117" i="1" s="1"/>
  <c r="P2150" i="1" a="1"/>
  <c r="P2150" i="1" s="1"/>
  <c r="O2150" i="1" s="1"/>
  <c r="P2137" i="1" a="1"/>
  <c r="P2137" i="1" s="1"/>
  <c r="O2137" i="1" s="1"/>
  <c r="P2113" i="1" a="1"/>
  <c r="P2113" i="1" s="1"/>
  <c r="O2113" i="1" s="1"/>
  <c r="P2061" i="1" a="1"/>
  <c r="P2061" i="1" s="1"/>
  <c r="O2061" i="1" s="1"/>
  <c r="P2015" i="1" a="1"/>
  <c r="P2015" i="1" s="1"/>
  <c r="O2015" i="1" s="1"/>
  <c r="Q2015" i="1" s="1"/>
  <c r="R2015" i="1" s="1"/>
  <c r="L2015" i="1" s="1"/>
  <c r="P1864" i="1" a="1"/>
  <c r="P1864" i="1" s="1"/>
  <c r="O1864" i="1" s="1"/>
  <c r="P1977" i="1" a="1"/>
  <c r="P1977" i="1" s="1"/>
  <c r="O1977" i="1" s="1"/>
  <c r="P1813" i="1" a="1"/>
  <c r="P1813" i="1" s="1"/>
  <c r="O1813" i="1" s="1"/>
  <c r="P2012" i="1" a="1"/>
  <c r="P2012" i="1" s="1"/>
  <c r="O2012" i="1" s="1"/>
  <c r="P1187" i="1" a="1"/>
  <c r="P1187" i="1" s="1"/>
  <c r="O1187" i="1" s="1"/>
  <c r="P1722" i="1" a="1"/>
  <c r="P1722" i="1" s="1"/>
  <c r="O1722" i="1" s="1"/>
  <c r="P1839" i="1" a="1"/>
  <c r="P1839" i="1" s="1"/>
  <c r="O1839" i="1" s="1"/>
  <c r="P1772" i="1" a="1"/>
  <c r="P1772" i="1" s="1"/>
  <c r="O1772" i="1" s="1"/>
  <c r="P1843" i="1" a="1"/>
  <c r="P1843" i="1" s="1"/>
  <c r="O1843" i="1" s="1"/>
  <c r="P1844" i="1" a="1"/>
  <c r="P1844" i="1" s="1"/>
  <c r="O1844" i="1" s="1"/>
  <c r="Q1844" i="1" s="1"/>
  <c r="R1844" i="1" s="1"/>
  <c r="L1844" i="1" s="1"/>
  <c r="P1781" i="1" a="1"/>
  <c r="P1781" i="1" s="1"/>
  <c r="O1781" i="1" s="1"/>
  <c r="P887" i="1" a="1"/>
  <c r="P887" i="1" s="1"/>
  <c r="O887" i="1" s="1"/>
  <c r="P1736" i="1" a="1"/>
  <c r="P1736" i="1" s="1"/>
  <c r="O1736" i="1" s="1"/>
  <c r="P1578" i="1" a="1"/>
  <c r="P1578" i="1" s="1"/>
  <c r="O1578" i="1" s="1"/>
  <c r="P1715" i="1" a="1"/>
  <c r="P1715" i="1" s="1"/>
  <c r="O1715" i="1" s="1"/>
  <c r="P1787" i="1" a="1"/>
  <c r="P1787" i="1" s="1"/>
  <c r="O1787" i="1" s="1"/>
  <c r="P1420" i="1" a="1"/>
  <c r="P1420" i="1" s="1"/>
  <c r="O1420" i="1" s="1"/>
  <c r="P1609" i="1" a="1"/>
  <c r="P1609" i="1" s="1"/>
  <c r="O1609" i="1" s="1"/>
  <c r="P1731" i="1" a="1"/>
  <c r="P1731" i="1" s="1"/>
  <c r="O1731" i="1" s="1"/>
  <c r="P1440" i="1" a="1"/>
  <c r="P1440" i="1" s="1"/>
  <c r="O1440" i="1" s="1"/>
  <c r="P1348" i="1" a="1"/>
  <c r="P1348" i="1" s="1"/>
  <c r="O1348" i="1" s="1"/>
  <c r="P1306" i="1" a="1"/>
  <c r="P1306" i="1" s="1"/>
  <c r="O1306" i="1" s="1"/>
  <c r="P1590" i="1" a="1"/>
  <c r="P1590" i="1" s="1"/>
  <c r="O1590" i="1" s="1"/>
  <c r="P490" i="1" a="1"/>
  <c r="P490" i="1" s="1"/>
  <c r="O490" i="1" s="1"/>
  <c r="P1358" i="1" a="1"/>
  <c r="P1358" i="1" s="1"/>
  <c r="O1358" i="1" s="1"/>
  <c r="P1368" i="1" a="1"/>
  <c r="P1368" i="1" s="1"/>
  <c r="O1368" i="1" s="1"/>
  <c r="P1532" i="1" a="1"/>
  <c r="P1532" i="1" s="1"/>
  <c r="O1532" i="1" s="1"/>
  <c r="Q1532" i="1" s="1"/>
  <c r="R1532" i="1" s="1"/>
  <c r="L1532" i="1" s="1"/>
  <c r="P2221" i="1" a="1"/>
  <c r="P2221" i="1" s="1"/>
  <c r="O2221" i="1" s="1"/>
  <c r="P135" i="1" a="1"/>
  <c r="P135" i="1" s="1"/>
  <c r="O135" i="1" s="1"/>
  <c r="P1246" i="1" a="1"/>
  <c r="P1246" i="1" s="1"/>
  <c r="O1246" i="1" s="1"/>
  <c r="Q1246" i="1" s="1"/>
  <c r="R1246" i="1" s="1"/>
  <c r="L1246" i="1" s="1"/>
  <c r="P1295" i="1" a="1"/>
  <c r="P1295" i="1" s="1"/>
  <c r="O1295" i="1" s="1"/>
  <c r="P1179" i="1" a="1"/>
  <c r="P1179" i="1" s="1"/>
  <c r="O1179" i="1" s="1"/>
  <c r="Q1179" i="1" s="1"/>
  <c r="R1179" i="1" s="1"/>
  <c r="L1179" i="1" s="1"/>
  <c r="P2437" i="1" a="1"/>
  <c r="P2437" i="1" s="1"/>
  <c r="O2437" i="1" s="1"/>
  <c r="P2441" i="1" a="1"/>
  <c r="P2441" i="1" s="1"/>
  <c r="O2441" i="1" s="1"/>
  <c r="P2158" i="1" a="1"/>
  <c r="P2158" i="1" s="1"/>
  <c r="O2158" i="1" s="1"/>
  <c r="P2380" i="1" a="1"/>
  <c r="P2380" i="1" s="1"/>
  <c r="O2380" i="1" s="1"/>
  <c r="P2448" i="1" a="1"/>
  <c r="P2448" i="1" s="1"/>
  <c r="O2448" i="1" s="1"/>
  <c r="P2595" i="1" a="1"/>
  <c r="P2595" i="1" s="1"/>
  <c r="O2595" i="1" s="1"/>
  <c r="P2410" i="1" a="1"/>
  <c r="P2410" i="1" s="1"/>
  <c r="O2410" i="1" s="1"/>
  <c r="P2514" i="1" a="1"/>
  <c r="P2514" i="1" s="1"/>
  <c r="O2514" i="1" s="1"/>
  <c r="P2458" i="1" a="1"/>
  <c r="P2458" i="1" s="1"/>
  <c r="O2458" i="1" s="1"/>
  <c r="P2535" i="1" a="1"/>
  <c r="P2535" i="1" s="1"/>
  <c r="O2535" i="1" s="1"/>
  <c r="Q2535" i="1" s="1"/>
  <c r="R2535" i="1" s="1"/>
  <c r="L2535" i="1" s="1"/>
  <c r="P2412" i="1" a="1"/>
  <c r="P2412" i="1" s="1"/>
  <c r="O2412" i="1" s="1"/>
  <c r="P1764" i="1" a="1"/>
  <c r="P1764" i="1" s="1"/>
  <c r="O1764" i="1" s="1"/>
  <c r="P2348" i="1" a="1"/>
  <c r="P2348" i="1" s="1"/>
  <c r="O2348" i="1" s="1"/>
  <c r="P2244" i="1" a="1"/>
  <c r="P2244" i="1" s="1"/>
  <c r="O2244" i="1" s="1"/>
  <c r="P1640" i="1" a="1"/>
  <c r="P1640" i="1" s="1"/>
  <c r="O1640" i="1" s="1"/>
  <c r="P2164" i="1" a="1"/>
  <c r="P2164" i="1" s="1"/>
  <c r="O2164" i="1" s="1"/>
  <c r="P2090" i="1" a="1"/>
  <c r="P2090" i="1" s="1"/>
  <c r="O2090" i="1" s="1"/>
  <c r="P2080" i="1" a="1"/>
  <c r="P2080" i="1" s="1"/>
  <c r="O2080" i="1" s="1"/>
  <c r="P2103" i="1" a="1"/>
  <c r="P2103" i="1" s="1"/>
  <c r="O2103" i="1" s="1"/>
  <c r="P1672" i="1" a="1"/>
  <c r="P1672" i="1" s="1"/>
  <c r="O1672" i="1" s="1"/>
  <c r="P1921" i="1" a="1"/>
  <c r="P1921" i="1" s="1"/>
  <c r="O1921" i="1" s="1"/>
  <c r="P2237" i="1" a="1"/>
  <c r="P2237" i="1" s="1"/>
  <c r="O2237" i="1" s="1"/>
  <c r="P2027" i="1" a="1"/>
  <c r="P2027" i="1" s="1"/>
  <c r="O2027" i="1" s="1"/>
  <c r="P1953" i="1" a="1"/>
  <c r="P1953" i="1" s="1"/>
  <c r="O1953" i="1" s="1"/>
  <c r="P1023" i="1" a="1"/>
  <c r="P1023" i="1" s="1"/>
  <c r="O1023" i="1" s="1"/>
  <c r="P1835" i="1" a="1"/>
  <c r="P1835" i="1" s="1"/>
  <c r="O1835" i="1" s="1"/>
  <c r="P391" i="1" a="1"/>
  <c r="P391" i="1" s="1"/>
  <c r="O391" i="1" s="1"/>
  <c r="P1605" i="1" a="1"/>
  <c r="P1605" i="1" s="1"/>
  <c r="O1605" i="1" s="1"/>
  <c r="P1592" i="1" a="1"/>
  <c r="P1592" i="1" s="1"/>
  <c r="O1592" i="1" s="1"/>
  <c r="P767" i="1" a="1"/>
  <c r="P767" i="1" s="1"/>
  <c r="O767" i="1" s="1"/>
  <c r="P1573" i="1" a="1"/>
  <c r="P1573" i="1" s="1"/>
  <c r="O1573" i="1" s="1"/>
  <c r="P1789" i="1" a="1"/>
  <c r="P1789" i="1" s="1"/>
  <c r="O1789" i="1" s="1"/>
  <c r="Q1789" i="1" s="1"/>
  <c r="R1789" i="1" s="1"/>
  <c r="L1789" i="1" s="1"/>
  <c r="P1621" i="1" a="1"/>
  <c r="P1621" i="1" s="1"/>
  <c r="O1621" i="1" s="1"/>
  <c r="P216" i="1" a="1"/>
  <c r="P216" i="1" s="1"/>
  <c r="O216" i="1" s="1"/>
  <c r="P1500" i="1" a="1"/>
  <c r="P1500" i="1" s="1"/>
  <c r="O1500" i="1" s="1"/>
  <c r="P1332" i="1" a="1"/>
  <c r="P1332" i="1" s="1"/>
  <c r="O1332" i="1" s="1"/>
  <c r="P2629" i="1" a="1"/>
  <c r="P2629" i="1" s="1"/>
  <c r="O2629" i="1" s="1"/>
  <c r="P2414" i="1" a="1"/>
  <c r="P2414" i="1" s="1"/>
  <c r="O2414" i="1" s="1"/>
  <c r="P2465" i="1" a="1"/>
  <c r="P2465" i="1" s="1"/>
  <c r="O2465" i="1" s="1"/>
  <c r="P1327" i="1" a="1"/>
  <c r="P1327" i="1" s="1"/>
  <c r="O1327" i="1" s="1"/>
  <c r="Q1327" i="1" s="1"/>
  <c r="R1327" i="1" s="1"/>
  <c r="L1327" i="1" s="1"/>
  <c r="P2295" i="1" a="1"/>
  <c r="P2295" i="1" s="1"/>
  <c r="O2295" i="1" s="1"/>
  <c r="P2235" i="1" a="1"/>
  <c r="P2235" i="1" s="1"/>
  <c r="O2235" i="1" s="1"/>
  <c r="P1965" i="1" a="1"/>
  <c r="P1965" i="1" s="1"/>
  <c r="O1965" i="1" s="1"/>
  <c r="P1755" i="1" a="1"/>
  <c r="P1755" i="1" s="1"/>
  <c r="O1755" i="1" s="1"/>
  <c r="P1589" i="1" a="1"/>
  <c r="P1589" i="1" s="1"/>
  <c r="O1589" i="1" s="1"/>
  <c r="P1290" i="1" a="1"/>
  <c r="P1290" i="1" s="1"/>
  <c r="O1290" i="1" s="1"/>
  <c r="P1507" i="1" a="1"/>
  <c r="P1507" i="1" s="1"/>
  <c r="O1507" i="1" s="1"/>
  <c r="P1138" i="1" a="1"/>
  <c r="P1138" i="1" s="1"/>
  <c r="O1138" i="1" s="1"/>
  <c r="P1990" i="1" a="1"/>
  <c r="P1990" i="1" s="1"/>
  <c r="O1990" i="1" s="1"/>
  <c r="Q1990" i="1" s="1"/>
  <c r="R1990" i="1" s="1"/>
  <c r="L1990" i="1" s="1"/>
  <c r="P1823" i="1" a="1"/>
  <c r="P1823" i="1" s="1"/>
  <c r="O1823" i="1" s="1"/>
  <c r="P1989" i="1" a="1"/>
  <c r="P1989" i="1" s="1"/>
  <c r="O1989" i="1" s="1"/>
  <c r="P972" i="1" a="1"/>
  <c r="P972" i="1" s="1"/>
  <c r="O972" i="1" s="1"/>
  <c r="P1175" i="1" a="1"/>
  <c r="P1175" i="1" s="1"/>
  <c r="O1175" i="1" s="1"/>
  <c r="P2403" i="1" a="1"/>
  <c r="P2403" i="1" s="1"/>
  <c r="O2403" i="1" s="1"/>
  <c r="P867" i="1" a="1"/>
  <c r="P867" i="1" s="1"/>
  <c r="O867" i="1" s="1"/>
  <c r="P733" i="1" a="1"/>
  <c r="P733" i="1" s="1"/>
  <c r="O733" i="1" s="1"/>
  <c r="P832" i="1" a="1"/>
  <c r="P832" i="1" s="1"/>
  <c r="O832" i="1" s="1"/>
  <c r="P774" i="1" a="1"/>
  <c r="P774" i="1" s="1"/>
  <c r="O774" i="1" s="1"/>
  <c r="P1010" i="1" a="1"/>
  <c r="P1010" i="1" s="1"/>
  <c r="O1010" i="1" s="1"/>
  <c r="P595" i="1" a="1"/>
  <c r="P595" i="1" s="1"/>
  <c r="O595" i="1" s="1"/>
  <c r="P645" i="1" a="1"/>
  <c r="P645" i="1" s="1"/>
  <c r="O645" i="1" s="1"/>
  <c r="P597" i="1" a="1"/>
  <c r="P597" i="1" s="1"/>
  <c r="O597" i="1" s="1"/>
  <c r="P492" i="1" a="1"/>
  <c r="P492" i="1" s="1"/>
  <c r="O492" i="1" s="1"/>
  <c r="P643" i="1" a="1"/>
  <c r="P643" i="1" s="1"/>
  <c r="O643" i="1" s="1"/>
  <c r="Q643" i="1" s="1"/>
  <c r="R643" i="1" s="1"/>
  <c r="L643" i="1" s="1"/>
  <c r="P690" i="1" a="1"/>
  <c r="P690" i="1" s="1"/>
  <c r="O690" i="1" s="1"/>
  <c r="P707" i="1" a="1"/>
  <c r="P707" i="1" s="1"/>
  <c r="O707" i="1" s="1"/>
  <c r="P534" i="1" a="1"/>
  <c r="P534" i="1" s="1"/>
  <c r="O534" i="1" s="1"/>
  <c r="P716" i="1" a="1"/>
  <c r="P716" i="1" s="1"/>
  <c r="O716" i="1" s="1"/>
  <c r="P520" i="1" a="1"/>
  <c r="P520" i="1" s="1"/>
  <c r="O520" i="1" s="1"/>
  <c r="P1279" i="1" a="1"/>
  <c r="P1279" i="1" s="1"/>
  <c r="O1279" i="1" s="1"/>
  <c r="P1938" i="1" a="1"/>
  <c r="P1938" i="1" s="1"/>
  <c r="O1938" i="1" s="1"/>
  <c r="P377" i="1" a="1"/>
  <c r="P377" i="1" s="1"/>
  <c r="O377" i="1" s="1"/>
  <c r="P301" i="1" a="1"/>
  <c r="P301" i="1" s="1"/>
  <c r="O301" i="1" s="1"/>
  <c r="P503" i="1" a="1"/>
  <c r="P503" i="1" s="1"/>
  <c r="O503" i="1" s="1"/>
  <c r="P1211" i="1" a="1"/>
  <c r="P1211" i="1" s="1"/>
  <c r="O1211" i="1" s="1"/>
  <c r="P243" i="1" a="1"/>
  <c r="P243" i="1" s="1"/>
  <c r="O243" i="1" s="1"/>
  <c r="P61" i="1" a="1"/>
  <c r="P61" i="1" s="1"/>
  <c r="O61" i="1" s="1"/>
  <c r="P202" i="1" a="1"/>
  <c r="P202" i="1" s="1"/>
  <c r="O202" i="1" s="1"/>
  <c r="P267" i="1" a="1"/>
  <c r="P267" i="1" s="1"/>
  <c r="O267" i="1" s="1"/>
  <c r="P86" i="1" a="1"/>
  <c r="P86" i="1" s="1"/>
  <c r="O86" i="1" s="1"/>
  <c r="P2601" i="1" a="1"/>
  <c r="P2601" i="1" s="1"/>
  <c r="O2601" i="1" s="1"/>
  <c r="P2181" i="1" a="1"/>
  <c r="P2181" i="1" s="1"/>
  <c r="O2181" i="1" s="1"/>
  <c r="P1653" i="1" a="1"/>
  <c r="P1653" i="1" s="1"/>
  <c r="O1653" i="1" s="1"/>
  <c r="P1675" i="1" a="1"/>
  <c r="P1675" i="1" s="1"/>
  <c r="O1675" i="1" s="1"/>
  <c r="P2213" i="1" a="1"/>
  <c r="P2213" i="1" s="1"/>
  <c r="O2213" i="1" s="1"/>
  <c r="P1255" i="1" a="1"/>
  <c r="P1255" i="1" s="1"/>
  <c r="O1255" i="1" s="1"/>
  <c r="P1154" i="1" a="1"/>
  <c r="P1154" i="1" s="1"/>
  <c r="O1154" i="1" s="1"/>
  <c r="P1386" i="1" a="1"/>
  <c r="P1386" i="1" s="1"/>
  <c r="O1386" i="1" s="1"/>
  <c r="P1171" i="1" a="1"/>
  <c r="P1171" i="1" s="1"/>
  <c r="O1171" i="1" s="1"/>
  <c r="P1517" i="1" a="1"/>
  <c r="P1517" i="1" s="1"/>
  <c r="O1517" i="1" s="1"/>
  <c r="P756" i="1" a="1"/>
  <c r="P756" i="1" s="1"/>
  <c r="O756" i="1" s="1"/>
  <c r="Q756" i="1" s="1"/>
  <c r="R756" i="1" s="1"/>
  <c r="L756" i="1" s="1"/>
  <c r="P1014" i="1" a="1"/>
  <c r="P1014" i="1" s="1"/>
  <c r="O1014" i="1" s="1"/>
  <c r="P724" i="1" a="1"/>
  <c r="P724" i="1" s="1"/>
  <c r="O724" i="1" s="1"/>
  <c r="P458" i="1" a="1"/>
  <c r="P458" i="1" s="1"/>
  <c r="O458" i="1" s="1"/>
  <c r="P819" i="1" a="1"/>
  <c r="P819" i="1" s="1"/>
  <c r="O819" i="1" s="1"/>
  <c r="Q819" i="1" s="1"/>
  <c r="R819" i="1" s="1"/>
  <c r="L819" i="1" s="1"/>
  <c r="P612" i="1" a="1"/>
  <c r="P612" i="1" s="1"/>
  <c r="O612" i="1" s="1"/>
  <c r="P599" i="1" a="1"/>
  <c r="P599" i="1" s="1"/>
  <c r="O599" i="1" s="1"/>
  <c r="P622" i="1" a="1"/>
  <c r="P622" i="1" s="1"/>
  <c r="O622" i="1" s="1"/>
  <c r="P487" i="1" a="1"/>
  <c r="P487" i="1" s="1"/>
  <c r="O487" i="1" s="1"/>
  <c r="P555" i="1" a="1"/>
  <c r="P555" i="1" s="1"/>
  <c r="O555" i="1" s="1"/>
  <c r="P647" i="1" a="1"/>
  <c r="P647" i="1" s="1"/>
  <c r="O647" i="1" s="1"/>
  <c r="P693" i="1" a="1"/>
  <c r="P693" i="1" s="1"/>
  <c r="O693" i="1" s="1"/>
  <c r="P517" i="1" a="1"/>
  <c r="P517" i="1" s="1"/>
  <c r="O517" i="1" s="1"/>
  <c r="P224" i="1" a="1"/>
  <c r="P224" i="1" s="1"/>
  <c r="O224" i="1" s="1"/>
  <c r="Q224" i="1" s="1"/>
  <c r="R224" i="1" s="1"/>
  <c r="L224" i="1" s="1"/>
  <c r="P237" i="1" a="1"/>
  <c r="P237" i="1" s="1"/>
  <c r="O237" i="1" s="1"/>
  <c r="P181" i="1" a="1"/>
  <c r="P181" i="1" s="1"/>
  <c r="O181" i="1" s="1"/>
  <c r="P229" i="1" a="1"/>
  <c r="P229" i="1" s="1"/>
  <c r="O229" i="1" s="1"/>
  <c r="P38" i="1" a="1"/>
  <c r="P38" i="1" s="1"/>
  <c r="O38" i="1" s="1"/>
  <c r="P91" i="1" a="1"/>
  <c r="P91" i="1" s="1"/>
  <c r="O91" i="1" s="1"/>
  <c r="P125" i="1" a="1"/>
  <c r="P125" i="1" s="1"/>
  <c r="O125" i="1" s="1"/>
  <c r="P6" i="1" a="1"/>
  <c r="P6" i="1" s="1"/>
  <c r="O6" i="1" s="1"/>
  <c r="P769" i="1" a="1"/>
  <c r="P769" i="1" s="1"/>
  <c r="O769" i="1" s="1"/>
  <c r="Q769" i="1" s="1"/>
  <c r="R769" i="1" s="1"/>
  <c r="L769" i="1" s="1"/>
  <c r="P2386" i="1" a="1"/>
  <c r="P2386" i="1" s="1"/>
  <c r="O2386" i="1" s="1"/>
  <c r="P2246" i="1" a="1"/>
  <c r="P2246" i="1" s="1"/>
  <c r="O2246" i="1" s="1"/>
  <c r="P2114" i="1" a="1"/>
  <c r="P2114" i="1" s="1"/>
  <c r="O2114" i="1" s="1"/>
  <c r="P1750" i="1" a="1"/>
  <c r="P1750" i="1" s="1"/>
  <c r="O1750" i="1" s="1"/>
  <c r="P886" i="1" a="1"/>
  <c r="P886" i="1" s="1"/>
  <c r="O886" i="1" s="1"/>
  <c r="Q886" i="1" s="1"/>
  <c r="R886" i="1" s="1"/>
  <c r="L886" i="1" s="1"/>
  <c r="P1721" i="1" a="1"/>
  <c r="P1721" i="1" s="1"/>
  <c r="O1721" i="1" s="1"/>
  <c r="P1543" i="1" a="1"/>
  <c r="P1543" i="1" s="1"/>
  <c r="O1543" i="1" s="1"/>
  <c r="P1158" i="1" a="1"/>
  <c r="P1158" i="1" s="1"/>
  <c r="O1158" i="1" s="1"/>
  <c r="P957" i="1" a="1"/>
  <c r="P957" i="1" s="1"/>
  <c r="O957" i="1" s="1"/>
  <c r="P955" i="1" a="1"/>
  <c r="P955" i="1" s="1"/>
  <c r="O955" i="1" s="1"/>
  <c r="P1205" i="1" a="1"/>
  <c r="P1205" i="1" s="1"/>
  <c r="O1205" i="1" s="1"/>
  <c r="P996" i="1" a="1"/>
  <c r="P996" i="1" s="1"/>
  <c r="O996" i="1" s="1"/>
  <c r="P842" i="1" a="1"/>
  <c r="P842" i="1" s="1"/>
  <c r="O842" i="1" s="1"/>
  <c r="P551" i="1" a="1"/>
  <c r="P551" i="1" s="1"/>
  <c r="O551" i="1" s="1"/>
  <c r="P783" i="1" a="1"/>
  <c r="P783" i="1" s="1"/>
  <c r="O783" i="1" s="1"/>
  <c r="P823" i="1" a="1"/>
  <c r="P823" i="1" s="1"/>
  <c r="O823" i="1" s="1"/>
  <c r="P954" i="1" a="1"/>
  <c r="P954" i="1" s="1"/>
  <c r="O954" i="1" s="1"/>
  <c r="P538" i="1" a="1"/>
  <c r="P538" i="1" s="1"/>
  <c r="O538" i="1" s="1"/>
  <c r="P569" i="1" a="1"/>
  <c r="P569" i="1" s="1"/>
  <c r="O569" i="1" s="1"/>
  <c r="P629" i="1" a="1"/>
  <c r="P629" i="1" s="1"/>
  <c r="O629" i="1" s="1"/>
  <c r="Q629" i="1" s="1"/>
  <c r="R629" i="1" s="1"/>
  <c r="L629" i="1" s="1"/>
  <c r="P625" i="1" a="1"/>
  <c r="P625" i="1" s="1"/>
  <c r="O625" i="1" s="1"/>
  <c r="P692" i="1" a="1"/>
  <c r="P692" i="1" s="1"/>
  <c r="O692" i="1" s="1"/>
  <c r="P373" i="1" a="1"/>
  <c r="P373" i="1" s="1"/>
  <c r="O373" i="1" s="1"/>
  <c r="P109" i="1" a="1"/>
  <c r="P109" i="1" s="1"/>
  <c r="O109" i="1" s="1"/>
  <c r="P422" i="1" a="1"/>
  <c r="P422" i="1" s="1"/>
  <c r="O422" i="1" s="1"/>
  <c r="P1378" i="1" a="1"/>
  <c r="P1378" i="1" s="1"/>
  <c r="O1378" i="1" s="1"/>
  <c r="P452" i="1" a="1"/>
  <c r="P452" i="1" s="1"/>
  <c r="O452" i="1" s="1"/>
  <c r="P398" i="1" a="1"/>
  <c r="P398" i="1" s="1"/>
  <c r="O398" i="1" s="1"/>
  <c r="P1379" i="1" a="1"/>
  <c r="P1379" i="1" s="1"/>
  <c r="O1379" i="1" s="1"/>
  <c r="P305" i="1" a="1"/>
  <c r="P305" i="1" s="1"/>
  <c r="O305" i="1" s="1"/>
  <c r="P239" i="1" a="1"/>
  <c r="P239" i="1" s="1"/>
  <c r="O239" i="1" s="1"/>
  <c r="P235" i="1" a="1"/>
  <c r="P235" i="1" s="1"/>
  <c r="O235" i="1" s="1"/>
  <c r="P286" i="1" a="1"/>
  <c r="P286" i="1" s="1"/>
  <c r="O286" i="1" s="1"/>
  <c r="P87" i="1" a="1"/>
  <c r="P87" i="1" s="1"/>
  <c r="O87" i="1" s="1"/>
  <c r="P126" i="1" a="1"/>
  <c r="P126" i="1" s="1"/>
  <c r="O126" i="1" s="1"/>
  <c r="P100" i="1" a="1"/>
  <c r="P100" i="1" s="1"/>
  <c r="O100" i="1" s="1"/>
  <c r="P2289" i="1" a="1"/>
  <c r="P2289" i="1" s="1"/>
  <c r="O2289" i="1" s="1"/>
  <c r="P2362" i="1" a="1"/>
  <c r="P2362" i="1" s="1"/>
  <c r="O2362" i="1" s="1"/>
  <c r="P2146" i="1" a="1"/>
  <c r="P2146" i="1" s="1"/>
  <c r="O2146" i="1" s="1"/>
  <c r="P1450" i="1" a="1"/>
  <c r="P1450" i="1" s="1"/>
  <c r="O1450" i="1" s="1"/>
  <c r="P1337" i="1" a="1"/>
  <c r="P1337" i="1" s="1"/>
  <c r="O1337" i="1" s="1"/>
  <c r="P1236" i="1" a="1"/>
  <c r="P1236" i="1" s="1"/>
  <c r="O1236" i="1" s="1"/>
  <c r="P1232" i="1" a="1"/>
  <c r="P1232" i="1" s="1"/>
  <c r="O1232" i="1" s="1"/>
  <c r="P1145" i="1" a="1"/>
  <c r="P1145" i="1" s="1"/>
  <c r="O1145" i="1" s="1"/>
  <c r="P1220" i="1" a="1"/>
  <c r="P1220" i="1" s="1"/>
  <c r="O1220" i="1" s="1"/>
  <c r="P1067" i="1" a="1"/>
  <c r="P1067" i="1" s="1"/>
  <c r="O1067" i="1" s="1"/>
  <c r="P1167" i="1" a="1"/>
  <c r="P1167" i="1" s="1"/>
  <c r="O1167" i="1" s="1"/>
  <c r="P992" i="1" a="1"/>
  <c r="P992" i="1" s="1"/>
  <c r="O992" i="1" s="1"/>
  <c r="P1512" i="1" a="1"/>
  <c r="P1512" i="1" s="1"/>
  <c r="O1512" i="1" s="1"/>
  <c r="P778" i="1" a="1"/>
  <c r="P778" i="1" s="1"/>
  <c r="O778" i="1" s="1"/>
  <c r="P628" i="1" a="1"/>
  <c r="P628" i="1" s="1"/>
  <c r="O628" i="1" s="1"/>
  <c r="P522" i="1" a="1"/>
  <c r="P522" i="1" s="1"/>
  <c r="O522" i="1" s="1"/>
  <c r="P740" i="1" a="1"/>
  <c r="P740" i="1" s="1"/>
  <c r="O740" i="1" s="1"/>
  <c r="P546" i="1" a="1"/>
  <c r="P546" i="1" s="1"/>
  <c r="O546" i="1" s="1"/>
  <c r="P549" i="1" a="1"/>
  <c r="P549" i="1" s="1"/>
  <c r="O549" i="1" s="1"/>
  <c r="P1345" i="1" a="1"/>
  <c r="P1345" i="1" s="1"/>
  <c r="O1345" i="1" s="1"/>
  <c r="P456" i="1" a="1"/>
  <c r="P456" i="1" s="1"/>
  <c r="O456" i="1" s="1"/>
  <c r="P408" i="1" a="1"/>
  <c r="P408" i="1" s="1"/>
  <c r="O408" i="1" s="1"/>
  <c r="P473" i="1" a="1"/>
  <c r="P473" i="1" s="1"/>
  <c r="O473" i="1" s="1"/>
  <c r="P58" i="1" a="1"/>
  <c r="P58" i="1" s="1"/>
  <c r="O58" i="1" s="1"/>
  <c r="P1283" i="1" a="1"/>
  <c r="P1283" i="1" s="1"/>
  <c r="O1283" i="1" s="1"/>
  <c r="P302" i="1" a="1"/>
  <c r="P302" i="1" s="1"/>
  <c r="O302" i="1" s="1"/>
  <c r="P251" i="1" a="1"/>
  <c r="P251" i="1" s="1"/>
  <c r="O251" i="1" s="1"/>
  <c r="P1390" i="1" a="1"/>
  <c r="P1390" i="1" s="1"/>
  <c r="O1390" i="1" s="1"/>
  <c r="P798" i="1" a="1"/>
  <c r="P798" i="1" s="1"/>
  <c r="O798" i="1" s="1"/>
  <c r="P888" i="1" a="1"/>
  <c r="P888" i="1" s="1"/>
  <c r="O888" i="1" s="1"/>
  <c r="P765" i="1" a="1"/>
  <c r="P765" i="1" s="1"/>
  <c r="O765" i="1" s="1"/>
  <c r="P2664" i="1" a="1"/>
  <c r="P2664" i="1" s="1"/>
  <c r="O2664" i="1" s="1"/>
  <c r="P2101" i="1" a="1"/>
  <c r="P2101" i="1" s="1"/>
  <c r="O2101" i="1" s="1"/>
  <c r="P1889" i="1" a="1"/>
  <c r="P1889" i="1" s="1"/>
  <c r="O1889" i="1" s="1"/>
  <c r="P1838" i="1" a="1"/>
  <c r="P1838" i="1" s="1"/>
  <c r="O1838" i="1" s="1"/>
  <c r="Q1838" i="1" s="1"/>
  <c r="R1838" i="1" s="1"/>
  <c r="L1838" i="1" s="1"/>
  <c r="P1855" i="1" a="1"/>
  <c r="P1855" i="1" s="1"/>
  <c r="O1855" i="1" s="1"/>
  <c r="P1701" i="1" a="1"/>
  <c r="P1701" i="1" s="1"/>
  <c r="O1701" i="1" s="1"/>
  <c r="P140" i="1" a="1"/>
  <c r="P140" i="1" s="1"/>
  <c r="O140" i="1" s="1"/>
  <c r="P1367" i="1" a="1"/>
  <c r="P1367" i="1" s="1"/>
  <c r="O1367" i="1" s="1"/>
  <c r="P1245" i="1" a="1"/>
  <c r="P1245" i="1" s="1"/>
  <c r="O1245" i="1" s="1"/>
  <c r="P2215" i="1" a="1"/>
  <c r="P2215" i="1" s="1"/>
  <c r="O2215" i="1" s="1"/>
  <c r="P1228" i="1" a="1"/>
  <c r="P1228" i="1" s="1"/>
  <c r="O1228" i="1" s="1"/>
  <c r="P656" i="1" a="1"/>
  <c r="P656" i="1" s="1"/>
  <c r="O656" i="1" s="1"/>
  <c r="P2499" i="1" a="1"/>
  <c r="P2499" i="1" s="1"/>
  <c r="O2499" i="1" s="1"/>
  <c r="P2455" i="1" a="1"/>
  <c r="P2455" i="1" s="1"/>
  <c r="O2455" i="1" s="1"/>
  <c r="Q2455" i="1" s="1"/>
  <c r="R2455" i="1" s="1"/>
  <c r="L2455" i="1" s="1"/>
  <c r="P1064" i="1" a="1"/>
  <c r="P1064" i="1" s="1"/>
  <c r="O1064" i="1" s="1"/>
  <c r="P962" i="1" a="1"/>
  <c r="P962" i="1" s="1"/>
  <c r="O962" i="1" s="1"/>
  <c r="P1241" i="1" a="1"/>
  <c r="P1241" i="1" s="1"/>
  <c r="O1241" i="1" s="1"/>
  <c r="P1072" i="1" a="1"/>
  <c r="P1072" i="1" s="1"/>
  <c r="O1072" i="1" s="1"/>
  <c r="P926" i="1" a="1"/>
  <c r="P926" i="1" s="1"/>
  <c r="O926" i="1" s="1"/>
  <c r="P1249" i="1" a="1"/>
  <c r="P1249" i="1" s="1"/>
  <c r="O1249" i="1" s="1"/>
  <c r="P940" i="1" a="1"/>
  <c r="P940" i="1" s="1"/>
  <c r="O940" i="1" s="1"/>
  <c r="P943" i="1" a="1"/>
  <c r="P943" i="1" s="1"/>
  <c r="O943" i="1" s="1"/>
  <c r="P917" i="1" a="1"/>
  <c r="P917" i="1" s="1"/>
  <c r="O917" i="1" s="1"/>
  <c r="P816" i="1" a="1"/>
  <c r="P816" i="1" s="1"/>
  <c r="O816" i="1" s="1"/>
  <c r="P596" i="1" a="1"/>
  <c r="P596" i="1" s="1"/>
  <c r="O596" i="1" s="1"/>
  <c r="P830" i="1" a="1"/>
  <c r="P830" i="1" s="1"/>
  <c r="O830" i="1" s="1"/>
  <c r="P795" i="1" a="1"/>
  <c r="P795" i="1" s="1"/>
  <c r="O795" i="1" s="1"/>
  <c r="P383" i="1" a="1"/>
  <c r="P383" i="1" s="1"/>
  <c r="O383" i="1" s="1"/>
  <c r="P1163" i="1" a="1"/>
  <c r="P1163" i="1" s="1"/>
  <c r="O1163" i="1" s="1"/>
  <c r="P935" i="1" a="1"/>
  <c r="P935" i="1" s="1"/>
  <c r="O935" i="1" s="1"/>
  <c r="P1515" i="1" a="1"/>
  <c r="P1515" i="1" s="1"/>
  <c r="O1515" i="1" s="1"/>
  <c r="P986" i="1" a="1"/>
  <c r="P986" i="1" s="1"/>
  <c r="O986" i="1" s="1"/>
  <c r="P654" i="1" a="1"/>
  <c r="P654" i="1" s="1"/>
  <c r="O654" i="1" s="1"/>
  <c r="P454" i="1" a="1"/>
  <c r="P454" i="1" s="1"/>
  <c r="O454" i="1" s="1"/>
  <c r="P638" i="1" a="1"/>
  <c r="P638" i="1" s="1"/>
  <c r="O638" i="1" s="1"/>
  <c r="P463" i="1" a="1"/>
  <c r="P463" i="1" s="1"/>
  <c r="O463" i="1" s="1"/>
  <c r="P402" i="1" a="1"/>
  <c r="P402" i="1" s="1"/>
  <c r="O402" i="1" s="1"/>
  <c r="P379" i="1" a="1"/>
  <c r="P379" i="1" s="1"/>
  <c r="O379" i="1" s="1"/>
  <c r="P1119" i="1" a="1"/>
  <c r="P1119" i="1" s="1"/>
  <c r="O1119" i="1" s="1"/>
  <c r="P227" i="1" a="1"/>
  <c r="P227" i="1" s="1"/>
  <c r="O227" i="1" s="1"/>
  <c r="P1281" i="1" a="1"/>
  <c r="P1281" i="1" s="1"/>
  <c r="O1281" i="1" s="1"/>
  <c r="P127" i="1" a="1"/>
  <c r="P127" i="1" s="1"/>
  <c r="O127" i="1" s="1"/>
  <c r="P292" i="1" a="1"/>
  <c r="P292" i="1" s="1"/>
  <c r="O292" i="1" s="1"/>
  <c r="P1040" i="1" a="1"/>
  <c r="P1040" i="1" s="1"/>
  <c r="O1040" i="1" s="1"/>
  <c r="P1340" i="1" a="1"/>
  <c r="P1340" i="1" s="1"/>
  <c r="O1340" i="1" s="1"/>
  <c r="Q1340" i="1" s="1"/>
  <c r="R1340" i="1" s="1"/>
  <c r="L1340" i="1" s="1"/>
  <c r="P85" i="1" a="1"/>
  <c r="P85" i="1" s="1"/>
  <c r="O85" i="1" s="1"/>
  <c r="P76" i="1" a="1"/>
  <c r="P76" i="1" s="1"/>
  <c r="O76" i="1" s="1"/>
  <c r="P502" i="1" a="1"/>
  <c r="P502" i="1" s="1"/>
  <c r="O502" i="1" s="1"/>
  <c r="P80" i="1" a="1"/>
  <c r="P80" i="1" s="1"/>
  <c r="O80" i="1" s="1"/>
  <c r="P63" i="1" a="1"/>
  <c r="P63" i="1" s="1"/>
  <c r="O63" i="1" s="1"/>
  <c r="P78" i="1" a="1"/>
  <c r="P78" i="1" s="1"/>
  <c r="O78" i="1" s="1"/>
  <c r="P904" i="1" a="1"/>
  <c r="P904" i="1" s="1"/>
  <c r="O904" i="1" s="1"/>
  <c r="P2533" i="1" a="1"/>
  <c r="P2533" i="1" s="1"/>
  <c r="O2533" i="1" s="1"/>
  <c r="P2547" i="1" a="1"/>
  <c r="P2547" i="1" s="1"/>
  <c r="O2547" i="1" s="1"/>
  <c r="Q2547" i="1" s="1"/>
  <c r="R2547" i="1" s="1"/>
  <c r="L2547" i="1" s="1"/>
  <c r="P2044" i="1" a="1"/>
  <c r="P2044" i="1" s="1"/>
  <c r="O2044" i="1" s="1"/>
  <c r="P2131" i="1" a="1"/>
  <c r="P2131" i="1" s="1"/>
  <c r="O2131" i="1" s="1"/>
  <c r="P1100" i="1" a="1"/>
  <c r="P1100" i="1" s="1"/>
  <c r="O1100" i="1" s="1"/>
  <c r="Q1100" i="1" s="1"/>
  <c r="R1100" i="1" s="1"/>
  <c r="L1100" i="1" s="1"/>
  <c r="P1957" i="1" a="1"/>
  <c r="P1957" i="1" s="1"/>
  <c r="O1957" i="1" s="1"/>
  <c r="P1745" i="1" a="1"/>
  <c r="P1745" i="1" s="1"/>
  <c r="O1745" i="1" s="1"/>
  <c r="P329" i="1" a="1"/>
  <c r="P329" i="1" s="1"/>
  <c r="O329" i="1" s="1"/>
  <c r="P1234" i="1" a="1"/>
  <c r="P1234" i="1" s="1"/>
  <c r="O1234" i="1" s="1"/>
  <c r="P211" i="1" a="1"/>
  <c r="P211" i="1" s="1"/>
  <c r="O211" i="1" s="1"/>
  <c r="P2216" i="1" a="1"/>
  <c r="P2216" i="1" s="1"/>
  <c r="O2216" i="1" s="1"/>
  <c r="Q2216" i="1" s="1"/>
  <c r="R2216" i="1" s="1"/>
  <c r="L2216" i="1" s="1"/>
  <c r="P1126" i="1" a="1"/>
  <c r="P1126" i="1" s="1"/>
  <c r="O1126" i="1" s="1"/>
  <c r="P247" i="1" a="1"/>
  <c r="P247" i="1" s="1"/>
  <c r="O247" i="1" s="1"/>
  <c r="P982" i="1" a="1"/>
  <c r="P982" i="1" s="1"/>
  <c r="O982" i="1" s="1"/>
  <c r="P841" i="1" a="1"/>
  <c r="P841" i="1" s="1"/>
  <c r="O841" i="1" s="1"/>
  <c r="P519" i="1" a="1"/>
  <c r="P519" i="1" s="1"/>
  <c r="O519" i="1" s="1"/>
  <c r="P826" i="1" a="1"/>
  <c r="P826" i="1" s="1"/>
  <c r="O826" i="1" s="1"/>
  <c r="Q826" i="1" s="1"/>
  <c r="R826" i="1" s="1"/>
  <c r="L826" i="1" s="1"/>
  <c r="P880" i="1" a="1"/>
  <c r="P880" i="1" s="1"/>
  <c r="O880" i="1" s="1"/>
  <c r="P919" i="1" a="1"/>
  <c r="P919" i="1" s="1"/>
  <c r="O919" i="1" s="1"/>
  <c r="P849" i="1" a="1"/>
  <c r="P849" i="1" s="1"/>
  <c r="O849" i="1" s="1"/>
  <c r="P494" i="1" a="1"/>
  <c r="P494" i="1" s="1"/>
  <c r="O494" i="1" s="1"/>
  <c r="P743" i="1" a="1"/>
  <c r="P743" i="1" s="1"/>
  <c r="O743" i="1" s="1"/>
  <c r="P717" i="1" a="1"/>
  <c r="P717" i="1" s="1"/>
  <c r="O717" i="1" s="1"/>
  <c r="P566" i="1" a="1"/>
  <c r="P566" i="1" s="1"/>
  <c r="O566" i="1" s="1"/>
  <c r="P603" i="1" a="1"/>
  <c r="P603" i="1" s="1"/>
  <c r="O603" i="1" s="1"/>
  <c r="Q603" i="1" s="1"/>
  <c r="R603" i="1" s="1"/>
  <c r="L603" i="1" s="1"/>
  <c r="P434" i="1" a="1"/>
  <c r="P434" i="1" s="1"/>
  <c r="O434" i="1" s="1"/>
  <c r="P735" i="1" a="1"/>
  <c r="P735" i="1" s="1"/>
  <c r="O735" i="1" s="1"/>
  <c r="P143" i="1" a="1"/>
  <c r="P143" i="1" s="1"/>
  <c r="O143" i="1" s="1"/>
  <c r="P500" i="1" a="1"/>
  <c r="P500" i="1" s="1"/>
  <c r="O500" i="1" s="1"/>
  <c r="P1274" i="1" a="1"/>
  <c r="P1274" i="1" s="1"/>
  <c r="O1274" i="1" s="1"/>
  <c r="P19" i="1" a="1"/>
  <c r="P19" i="1" s="1"/>
  <c r="O19" i="1" s="1"/>
  <c r="P22" i="1" a="1"/>
  <c r="P22" i="1" s="1"/>
  <c r="O22" i="1" s="1"/>
  <c r="P1277" i="1" a="1"/>
  <c r="P1277" i="1" s="1"/>
  <c r="O1277" i="1" s="1"/>
  <c r="P906" i="1" a="1"/>
  <c r="P906" i="1" s="1"/>
  <c r="O906" i="1" s="1"/>
  <c r="P111" i="1" a="1"/>
  <c r="P111" i="1" s="1"/>
  <c r="O111" i="1" s="1"/>
  <c r="P2351" i="1" a="1"/>
  <c r="P2351" i="1" s="1"/>
  <c r="O2351" i="1" s="1"/>
  <c r="P2320" i="1" a="1"/>
  <c r="P2320" i="1" s="1"/>
  <c r="O2320" i="1" s="1"/>
  <c r="P2415" i="1" a="1"/>
  <c r="P2415" i="1" s="1"/>
  <c r="O2415" i="1" s="1"/>
  <c r="P2119" i="1" a="1"/>
  <c r="P2119" i="1" s="1"/>
  <c r="O2119" i="1" s="1"/>
  <c r="P2292" i="1" a="1"/>
  <c r="P2292" i="1" s="1"/>
  <c r="O2292" i="1" s="1"/>
  <c r="P1931" i="1" a="1"/>
  <c r="P1931" i="1" s="1"/>
  <c r="O1931" i="1" s="1"/>
  <c r="P2112" i="1" a="1"/>
  <c r="P2112" i="1" s="1"/>
  <c r="O2112" i="1" s="1"/>
  <c r="P1948" i="1" a="1"/>
  <c r="P1948" i="1" s="1"/>
  <c r="O1948" i="1" s="1"/>
  <c r="P1687" i="1" a="1"/>
  <c r="P1687" i="1" s="1"/>
  <c r="O1687" i="1" s="1"/>
  <c r="P259" i="1" a="1"/>
  <c r="P259" i="1" s="1"/>
  <c r="O259" i="1" s="1"/>
  <c r="P875" i="1" a="1"/>
  <c r="P875" i="1" s="1"/>
  <c r="O875" i="1" s="1"/>
  <c r="Q875" i="1" s="1"/>
  <c r="R875" i="1" s="1"/>
  <c r="L875" i="1" s="1"/>
  <c r="P1151" i="1" a="1"/>
  <c r="P1151" i="1" s="1"/>
  <c r="O1151" i="1" s="1"/>
  <c r="P969" i="1" a="1"/>
  <c r="P969" i="1" s="1"/>
  <c r="O969" i="1" s="1"/>
  <c r="Q969" i="1" s="1"/>
  <c r="R969" i="1" s="1"/>
  <c r="L969" i="1" s="1"/>
  <c r="P1068" i="1" a="1"/>
  <c r="P1068" i="1" s="1"/>
  <c r="O1068" i="1" s="1"/>
  <c r="P1078" i="1" a="1"/>
  <c r="P1078" i="1" s="1"/>
  <c r="O1078" i="1" s="1"/>
  <c r="Q1078" i="1" s="1"/>
  <c r="R1078" i="1" s="1"/>
  <c r="L1078" i="1" s="1"/>
  <c r="P634" i="1" a="1"/>
  <c r="P634" i="1" s="1"/>
  <c r="O634" i="1" s="1"/>
  <c r="P1939" i="1" a="1"/>
  <c r="P1939" i="1" s="1"/>
  <c r="O1939" i="1" s="1"/>
  <c r="P742" i="1" a="1"/>
  <c r="P742" i="1" s="1"/>
  <c r="O742" i="1" s="1"/>
  <c r="P561" i="1" a="1"/>
  <c r="P561" i="1" s="1"/>
  <c r="O561" i="1" s="1"/>
  <c r="P746" i="1" a="1"/>
  <c r="P746" i="1" s="1"/>
  <c r="O746" i="1" s="1"/>
  <c r="P977" i="1" a="1"/>
  <c r="P977" i="1" s="1"/>
  <c r="O977" i="1" s="1"/>
  <c r="P813" i="1" a="1"/>
  <c r="P813" i="1" s="1"/>
  <c r="O813" i="1" s="1"/>
  <c r="P861" i="1" a="1"/>
  <c r="P861" i="1" s="1"/>
  <c r="O861" i="1" s="1"/>
  <c r="P780" i="1" a="1"/>
  <c r="P780" i="1" s="1"/>
  <c r="O780" i="1" s="1"/>
  <c r="P1945" i="1" a="1"/>
  <c r="P1945" i="1" s="1"/>
  <c r="O1945" i="1" s="1"/>
  <c r="P553" i="1" a="1"/>
  <c r="P553" i="1" s="1"/>
  <c r="O553" i="1" s="1"/>
  <c r="P241" i="1" a="1"/>
  <c r="P241" i="1" s="1"/>
  <c r="O241" i="1" s="1"/>
  <c r="P642" i="1" a="1"/>
  <c r="P642" i="1" s="1"/>
  <c r="O642" i="1" s="1"/>
  <c r="P448" i="1" a="1"/>
  <c r="P448" i="1" s="1"/>
  <c r="O448" i="1" s="1"/>
  <c r="P450" i="1" a="1"/>
  <c r="P450" i="1" s="1"/>
  <c r="O450" i="1" s="1"/>
  <c r="P1935" i="1" a="1"/>
  <c r="P1935" i="1" s="1"/>
  <c r="O1935" i="1" s="1"/>
  <c r="P428" i="1" a="1"/>
  <c r="P428" i="1" s="1"/>
  <c r="O428" i="1" s="1"/>
  <c r="P34" i="1" a="1"/>
  <c r="P34" i="1" s="1"/>
  <c r="O34" i="1" s="1"/>
  <c r="P41" i="1" a="1"/>
  <c r="P41" i="1" s="1"/>
  <c r="O41" i="1" s="1"/>
  <c r="P279" i="1" a="1"/>
  <c r="P279" i="1" s="1"/>
  <c r="O279" i="1" s="1"/>
  <c r="P1385" i="1" a="1"/>
  <c r="P1385" i="1" s="1"/>
  <c r="O1385" i="1" s="1"/>
  <c r="P28" i="1" a="1"/>
  <c r="P28" i="1" s="1"/>
  <c r="O28" i="1" s="1"/>
  <c r="P113" i="1" a="1"/>
  <c r="P113" i="1" s="1"/>
  <c r="O113" i="1" s="1"/>
  <c r="P1382" i="1" a="1"/>
  <c r="P1382" i="1" s="1"/>
  <c r="O1382" i="1" s="1"/>
  <c r="Q1382" i="1" s="1"/>
  <c r="R1382" i="1" s="1"/>
  <c r="L1382" i="1" s="1"/>
  <c r="P77" i="1" a="1"/>
  <c r="P77" i="1" s="1"/>
  <c r="O77" i="1" s="1"/>
  <c r="P686" i="1" a="1"/>
  <c r="P686" i="1" s="1"/>
  <c r="O686" i="1" s="1"/>
  <c r="P2611" i="1" a="1"/>
  <c r="P2611" i="1" s="1"/>
  <c r="O2611" i="1" s="1"/>
  <c r="Q2611" i="1" s="1"/>
  <c r="R2611" i="1" s="1"/>
  <c r="L2611" i="1" s="1"/>
  <c r="P2663" i="1" a="1"/>
  <c r="P2663" i="1" s="1"/>
  <c r="O2663" i="1" s="1"/>
  <c r="P2479" i="1" a="1"/>
  <c r="P2479" i="1" s="1"/>
  <c r="O2479" i="1" s="1"/>
  <c r="P2305" i="1" a="1"/>
  <c r="P2305" i="1" s="1"/>
  <c r="O2305" i="1" s="1"/>
  <c r="Q2305" i="1" s="1"/>
  <c r="R2305" i="1" s="1"/>
  <c r="L2305" i="1" s="1"/>
  <c r="P2136" i="1" a="1"/>
  <c r="P2136" i="1" s="1"/>
  <c r="O2136" i="1" s="1"/>
  <c r="P1504" i="1" a="1"/>
  <c r="P1504" i="1" s="1"/>
  <c r="O1504" i="1" s="1"/>
  <c r="P1973" i="1" a="1"/>
  <c r="P1973" i="1" s="1"/>
  <c r="O1973" i="1" s="1"/>
  <c r="P1445" i="1" a="1"/>
  <c r="P1445" i="1" s="1"/>
  <c r="O1445" i="1" s="1"/>
  <c r="P1018" i="1" a="1"/>
  <c r="P1018" i="1" s="1"/>
  <c r="O1018" i="1" s="1"/>
  <c r="P1155" i="1" a="1"/>
  <c r="P1155" i="1" s="1"/>
  <c r="O1155" i="1" s="1"/>
  <c r="P1310" i="1" a="1"/>
  <c r="P1310" i="1" s="1"/>
  <c r="O1310" i="1" s="1"/>
  <c r="P2226" i="1" a="1"/>
  <c r="P2226" i="1" s="1"/>
  <c r="O2226" i="1" s="1"/>
  <c r="P1224" i="1" a="1"/>
  <c r="P1224" i="1" s="1"/>
  <c r="O1224" i="1" s="1"/>
  <c r="P1293" i="1" a="1"/>
  <c r="P1293" i="1" s="1"/>
  <c r="O1293" i="1" s="1"/>
  <c r="P931" i="1" a="1"/>
  <c r="P931" i="1" s="1"/>
  <c r="O931" i="1" s="1"/>
  <c r="P1464" i="1" a="1"/>
  <c r="P1464" i="1" s="1"/>
  <c r="O1464" i="1" s="1"/>
  <c r="P805" i="1" a="1"/>
  <c r="P805" i="1" s="1"/>
  <c r="O805" i="1" s="1"/>
  <c r="P1012" i="1" a="1"/>
  <c r="P1012" i="1" s="1"/>
  <c r="O1012" i="1" s="1"/>
  <c r="P1048" i="1" a="1"/>
  <c r="P1048" i="1" s="1"/>
  <c r="O1048" i="1" s="1"/>
  <c r="P1065" i="1" a="1"/>
  <c r="P1065" i="1" s="1"/>
  <c r="O1065" i="1" s="1"/>
  <c r="P936" i="1" a="1"/>
  <c r="P936" i="1" s="1"/>
  <c r="O936" i="1" s="1"/>
  <c r="P2399" i="1" a="1"/>
  <c r="P2399" i="1" s="1"/>
  <c r="O2399" i="1" s="1"/>
  <c r="P821" i="1" a="1"/>
  <c r="P821" i="1" s="1"/>
  <c r="O821" i="1" s="1"/>
  <c r="P876" i="1" a="1"/>
  <c r="P876" i="1" s="1"/>
  <c r="O876" i="1" s="1"/>
  <c r="P807" i="1" a="1"/>
  <c r="P807" i="1" s="1"/>
  <c r="O807" i="1" s="1"/>
  <c r="Q807" i="1" s="1"/>
  <c r="R807" i="1" s="1"/>
  <c r="L807" i="1" s="1"/>
  <c r="P672" i="1" a="1"/>
  <c r="P672" i="1" s="1"/>
  <c r="O672" i="1" s="1"/>
  <c r="P990" i="1" a="1"/>
  <c r="P990" i="1" s="1"/>
  <c r="O990" i="1" s="1"/>
  <c r="Q990" i="1" s="1"/>
  <c r="R990" i="1" s="1"/>
  <c r="L990" i="1" s="1"/>
  <c r="P703" i="1" a="1"/>
  <c r="P703" i="1" s="1"/>
  <c r="O703" i="1" s="1"/>
  <c r="Q703" i="1" s="1"/>
  <c r="R703" i="1" s="1"/>
  <c r="L703" i="1" s="1"/>
  <c r="P698" i="1" a="1"/>
  <c r="P698" i="1" s="1"/>
  <c r="O698" i="1" s="1"/>
  <c r="P673" i="1" a="1"/>
  <c r="P673" i="1" s="1"/>
  <c r="O673" i="1" s="1"/>
  <c r="P1940" i="1" a="1"/>
  <c r="P1940" i="1" s="1"/>
  <c r="O1940" i="1" s="1"/>
  <c r="P615" i="1" a="1"/>
  <c r="P615" i="1" s="1"/>
  <c r="O615" i="1" s="1"/>
  <c r="P649" i="1" a="1"/>
  <c r="P649" i="1" s="1"/>
  <c r="O649" i="1" s="1"/>
  <c r="P472" i="1" a="1"/>
  <c r="P472" i="1" s="1"/>
  <c r="O472" i="1" s="1"/>
  <c r="P79" i="1" a="1"/>
  <c r="P79" i="1" s="1"/>
  <c r="O79" i="1" s="1"/>
  <c r="P424" i="1" a="1"/>
  <c r="P424" i="1" s="1"/>
  <c r="O424" i="1" s="1"/>
  <c r="P400" i="1" a="1"/>
  <c r="P400" i="1" s="1"/>
  <c r="O400" i="1" s="1"/>
  <c r="P375" i="1" a="1"/>
  <c r="P375" i="1" s="1"/>
  <c r="O375" i="1" s="1"/>
  <c r="P162" i="1" a="1"/>
  <c r="P162" i="1" s="1"/>
  <c r="O162" i="1" s="1"/>
  <c r="P254" i="1" a="1"/>
  <c r="P254" i="1" s="1"/>
  <c r="O254" i="1" s="1"/>
  <c r="P911" i="1" a="1"/>
  <c r="P911" i="1" s="1"/>
  <c r="O911" i="1" s="1"/>
  <c r="P26" i="1" a="1"/>
  <c r="P26" i="1" s="1"/>
  <c r="O26" i="1" s="1"/>
  <c r="P71" i="1" a="1"/>
  <c r="P71" i="1" s="1"/>
  <c r="O71" i="1" s="1"/>
  <c r="P10" i="1" a="1"/>
  <c r="P10" i="1" s="1"/>
  <c r="O10" i="1" s="1"/>
  <c r="P7" i="1" a="1"/>
  <c r="P7" i="1" s="1"/>
  <c r="O7" i="1" s="1"/>
  <c r="P269" i="1" a="1"/>
  <c r="P269" i="1" s="1"/>
  <c r="O269" i="1" s="1"/>
  <c r="P2536" i="1" a="1"/>
  <c r="P2536" i="1" s="1"/>
  <c r="O2536" i="1" s="1"/>
  <c r="P2160" i="1" a="1"/>
  <c r="P2160" i="1" s="1"/>
  <c r="O2160" i="1" s="1"/>
  <c r="P2555" i="1" a="1"/>
  <c r="P2555" i="1" s="1"/>
  <c r="O2555" i="1" s="1"/>
  <c r="P2155" i="1" a="1"/>
  <c r="P2155" i="1" s="1"/>
  <c r="O2155" i="1" s="1"/>
  <c r="P2139" i="1" a="1"/>
  <c r="P2139" i="1" s="1"/>
  <c r="O2139" i="1" s="1"/>
  <c r="P2005" i="1" a="1"/>
  <c r="P2005" i="1" s="1"/>
  <c r="O2005" i="1" s="1"/>
  <c r="P1414" i="1" a="1"/>
  <c r="P1414" i="1" s="1"/>
  <c r="O1414" i="1" s="1"/>
  <c r="P1134" i="1" a="1"/>
  <c r="P1134" i="1" s="1"/>
  <c r="O1134" i="1" s="1"/>
  <c r="P2230" i="1" a="1"/>
  <c r="P2230" i="1" s="1"/>
  <c r="O2230" i="1" s="1"/>
  <c r="P2225" i="1" a="1"/>
  <c r="P2225" i="1" s="1"/>
  <c r="O2225" i="1" s="1"/>
  <c r="P1140" i="1" a="1"/>
  <c r="P1140" i="1" s="1"/>
  <c r="O1140" i="1" s="1"/>
  <c r="Q1140" i="1" s="1"/>
  <c r="R1140" i="1" s="1"/>
  <c r="L1140" i="1" s="1"/>
  <c r="P1016" i="1" a="1"/>
  <c r="P1016" i="1" s="1"/>
  <c r="O1016" i="1" s="1"/>
  <c r="P1085" i="1" a="1"/>
  <c r="P1085" i="1" s="1"/>
  <c r="O1085" i="1" s="1"/>
  <c r="P1463" i="1" a="1"/>
  <c r="P1463" i="1" s="1"/>
  <c r="O1463" i="1" s="1"/>
  <c r="P314" i="1" a="1"/>
  <c r="P314" i="1" s="1"/>
  <c r="O314" i="1" s="1"/>
  <c r="P1007" i="1" a="1"/>
  <c r="P1007" i="1" s="1"/>
  <c r="O1007" i="1" s="1"/>
  <c r="P1195" i="1" a="1"/>
  <c r="P1195" i="1" s="1"/>
  <c r="O1195" i="1" s="1"/>
  <c r="P557" i="1" a="1"/>
  <c r="P557" i="1" s="1"/>
  <c r="O557" i="1" s="1"/>
  <c r="P762" i="1" a="1"/>
  <c r="P762" i="1" s="1"/>
  <c r="O762" i="1" s="1"/>
  <c r="P817" i="1" a="1"/>
  <c r="P817" i="1" s="1"/>
  <c r="O817" i="1" s="1"/>
  <c r="P873" i="1" a="1"/>
  <c r="P873" i="1" s="1"/>
  <c r="O873" i="1" s="1"/>
  <c r="P881" i="1" a="1"/>
  <c r="P881" i="1" s="1"/>
  <c r="O881" i="1" s="1"/>
  <c r="Q881" i="1" s="1"/>
  <c r="R881" i="1" s="1"/>
  <c r="L881" i="1" s="1"/>
  <c r="P933" i="1" a="1"/>
  <c r="P933" i="1" s="1"/>
  <c r="O933" i="1" s="1"/>
  <c r="P967" i="1" a="1"/>
  <c r="P967" i="1" s="1"/>
  <c r="O967" i="1" s="1"/>
  <c r="P1521" i="1" a="1"/>
  <c r="P1521" i="1" s="1"/>
  <c r="O1521" i="1" s="1"/>
  <c r="P984" i="1" a="1"/>
  <c r="P984" i="1" s="1"/>
  <c r="O984" i="1" s="1"/>
  <c r="P738" i="1" a="1"/>
  <c r="P738" i="1" s="1"/>
  <c r="O738" i="1" s="1"/>
  <c r="P536" i="1" a="1"/>
  <c r="P536" i="1" s="1"/>
  <c r="O536" i="1" s="1"/>
  <c r="P1240" i="1" a="1"/>
  <c r="P1240" i="1" s="1"/>
  <c r="O1240" i="1" s="1"/>
  <c r="P288" i="1" a="1"/>
  <c r="P288" i="1" s="1"/>
  <c r="O288" i="1" s="1"/>
  <c r="P367" i="1" a="1"/>
  <c r="P367" i="1" s="1"/>
  <c r="O367" i="1" s="1"/>
  <c r="P1376" i="1" a="1"/>
  <c r="P1376" i="1" s="1"/>
  <c r="O1376" i="1" s="1"/>
  <c r="P1941" i="1" a="1"/>
  <c r="P1941" i="1" s="1"/>
  <c r="O1941" i="1" s="1"/>
  <c r="P328" i="1" a="1"/>
  <c r="P328" i="1" s="1"/>
  <c r="O328" i="1" s="1"/>
  <c r="P257" i="1" a="1"/>
  <c r="P257" i="1" s="1"/>
  <c r="O257" i="1" s="1"/>
  <c r="P1380" i="1" a="1"/>
  <c r="P1380" i="1" s="1"/>
  <c r="O1380" i="1" s="1"/>
  <c r="P105" i="1" a="1"/>
  <c r="P105" i="1" s="1"/>
  <c r="O105" i="1" s="1"/>
  <c r="P231" i="1" a="1"/>
  <c r="P231" i="1" s="1"/>
  <c r="O231" i="1" s="1"/>
  <c r="P184" i="1" a="1"/>
  <c r="P184" i="1" s="1"/>
  <c r="O184" i="1" s="1"/>
  <c r="P333" i="1" a="1"/>
  <c r="P333" i="1" s="1"/>
  <c r="O333" i="1" s="1"/>
  <c r="P48" i="1" a="1"/>
  <c r="P48" i="1" s="1"/>
  <c r="O48" i="1" s="1"/>
  <c r="P62" i="1" a="1"/>
  <c r="P62" i="1" s="1"/>
  <c r="O62" i="1" s="1"/>
  <c r="P15" i="1" a="1"/>
  <c r="P15" i="1" s="1"/>
  <c r="O15" i="1" s="1"/>
  <c r="P584" i="1" a="1"/>
  <c r="P584" i="1" s="1"/>
  <c r="O584" i="1" s="1"/>
  <c r="Q584" i="1" s="1"/>
  <c r="R584" i="1" s="1"/>
  <c r="L584" i="1" s="1"/>
  <c r="P2310" i="1" a="1"/>
  <c r="P2310" i="1" s="1"/>
  <c r="O2310" i="1" s="1"/>
  <c r="P2586" i="1" a="1"/>
  <c r="P2586" i="1" s="1"/>
  <c r="O2586" i="1" s="1"/>
  <c r="P2318" i="1" a="1"/>
  <c r="P2318" i="1" s="1"/>
  <c r="O2318" i="1" s="1"/>
  <c r="P1961" i="1" a="1"/>
  <c r="P1961" i="1" s="1"/>
  <c r="O1961" i="1" s="1"/>
  <c r="P1403" i="1" a="1"/>
  <c r="P1403" i="1" s="1"/>
  <c r="O1403" i="1" s="1"/>
  <c r="P1169" i="1" a="1"/>
  <c r="P1169" i="1" s="1"/>
  <c r="O1169" i="1" s="1"/>
  <c r="P53" i="1" a="1"/>
  <c r="P53" i="1" s="1"/>
  <c r="O53" i="1" s="1"/>
  <c r="P1196" i="1" a="1"/>
  <c r="P1196" i="1" s="1"/>
  <c r="O1196" i="1" s="1"/>
  <c r="P1081" i="1" a="1"/>
  <c r="P1081" i="1" s="1"/>
  <c r="O1081" i="1" s="1"/>
  <c r="P2457" i="1" a="1"/>
  <c r="P2457" i="1" s="1"/>
  <c r="O2457" i="1" s="1"/>
  <c r="P1001" i="1" a="1"/>
  <c r="P1001" i="1" s="1"/>
  <c r="O1001" i="1" s="1"/>
  <c r="P2207" i="1" a="1"/>
  <c r="P2207" i="1" s="1"/>
  <c r="O2207" i="1" s="1"/>
  <c r="P1112" i="1" a="1"/>
  <c r="P1112" i="1" s="1"/>
  <c r="O1112" i="1" s="1"/>
  <c r="P858" i="1" a="1"/>
  <c r="P858" i="1" s="1"/>
  <c r="O858" i="1" s="1"/>
  <c r="P2193" i="1" a="1"/>
  <c r="P2193" i="1" s="1"/>
  <c r="O2193" i="1" s="1"/>
  <c r="P963" i="1" a="1"/>
  <c r="P963" i="1" s="1"/>
  <c r="O963" i="1" s="1"/>
  <c r="P1043" i="1" a="1"/>
  <c r="P1043" i="1" s="1"/>
  <c r="O1043" i="1" s="1"/>
  <c r="P815" i="1" a="1"/>
  <c r="P815" i="1" s="1"/>
  <c r="O815" i="1" s="1"/>
  <c r="P1519" i="1" a="1"/>
  <c r="P1519" i="1" s="1"/>
  <c r="O1519" i="1" s="1"/>
  <c r="P1516" i="1" a="1"/>
  <c r="P1516" i="1" s="1"/>
  <c r="O1516" i="1" s="1"/>
  <c r="P809" i="1" a="1"/>
  <c r="P809" i="1" s="1"/>
  <c r="O809" i="1" s="1"/>
  <c r="P1520" i="1" a="1"/>
  <c r="P1520" i="1" s="1"/>
  <c r="O1520" i="1" s="1"/>
  <c r="P311" i="1" a="1"/>
  <c r="P311" i="1" s="1"/>
  <c r="O311" i="1" s="1"/>
  <c r="P631" i="1" a="1"/>
  <c r="P631" i="1" s="1"/>
  <c r="O631" i="1" s="1"/>
  <c r="P635" i="1" a="1"/>
  <c r="P635" i="1" s="1"/>
  <c r="O635" i="1" s="1"/>
  <c r="P532" i="1" a="1"/>
  <c r="P532" i="1" s="1"/>
  <c r="O532" i="1" s="1"/>
  <c r="P488" i="1" a="1"/>
  <c r="P488" i="1" s="1"/>
  <c r="O488" i="1" s="1"/>
  <c r="P542" i="1" a="1"/>
  <c r="P542" i="1" s="1"/>
  <c r="O542" i="1" s="1"/>
  <c r="P461" i="1" a="1"/>
  <c r="P461" i="1" s="1"/>
  <c r="O461" i="1" s="1"/>
  <c r="P430" i="1" a="1"/>
  <c r="P430" i="1" s="1"/>
  <c r="O430" i="1" s="1"/>
  <c r="Q430" i="1" s="1"/>
  <c r="R430" i="1" s="1"/>
  <c r="L430" i="1" s="1"/>
  <c r="P1937" i="1" a="1"/>
  <c r="P1937" i="1" s="1"/>
  <c r="O1937" i="1" s="1"/>
  <c r="P369" i="1" a="1"/>
  <c r="P369" i="1" s="1"/>
  <c r="O369" i="1" s="1"/>
  <c r="P304" i="1" a="1"/>
  <c r="P304" i="1" s="1"/>
  <c r="O304" i="1" s="1"/>
  <c r="P1795" i="1" a="1"/>
  <c r="P1795" i="1" s="1"/>
  <c r="O1795" i="1" s="1"/>
  <c r="P1674" i="1" a="1"/>
  <c r="P1674" i="1" s="1"/>
  <c r="O1674" i="1" s="1"/>
  <c r="P591" i="1" a="1"/>
  <c r="P591" i="1" s="1"/>
  <c r="O591" i="1" s="1"/>
  <c r="Q591" i="1" s="1"/>
  <c r="R591" i="1" s="1"/>
  <c r="L591" i="1" s="1"/>
  <c r="P1389" i="1" a="1"/>
  <c r="P1389" i="1" s="1"/>
  <c r="O1389" i="1" s="1"/>
  <c r="P413" i="1" a="1"/>
  <c r="P413" i="1" s="1"/>
  <c r="O413" i="1" s="1"/>
  <c r="P199" i="1" a="1"/>
  <c r="P199" i="1" s="1"/>
  <c r="O199" i="1" s="1"/>
  <c r="P46" i="1" a="1"/>
  <c r="P46" i="1" s="1"/>
  <c r="O46" i="1" s="1"/>
  <c r="Q46" i="1" s="1"/>
  <c r="R46" i="1" s="1"/>
  <c r="L46" i="1" s="1"/>
  <c r="P1928" i="1" a="1"/>
  <c r="P1928" i="1" s="1"/>
  <c r="O1928" i="1" s="1"/>
  <c r="Q2427" i="1"/>
  <c r="R2427" i="1" s="1"/>
  <c r="L2427" i="1" s="1"/>
  <c r="P678" i="1" a="1"/>
  <c r="P678" i="1" s="1"/>
  <c r="O678" i="1" s="1"/>
  <c r="P2556" i="1" a="1"/>
  <c r="P2556" i="1" s="1"/>
  <c r="O2556" i="1" s="1"/>
  <c r="P1998" i="1" a="1"/>
  <c r="P1998" i="1" s="1"/>
  <c r="O1998" i="1" s="1"/>
  <c r="Q1998" i="1" s="1"/>
  <c r="R1998" i="1" s="1"/>
  <c r="L1998" i="1" s="1"/>
  <c r="P2143" i="1" a="1"/>
  <c r="P2143" i="1" s="1"/>
  <c r="O2143" i="1" s="1"/>
  <c r="P2133" i="1" a="1"/>
  <c r="P2133" i="1" s="1"/>
  <c r="O2133" i="1" s="1"/>
  <c r="P1970" i="1" a="1"/>
  <c r="P1970" i="1" s="1"/>
  <c r="O1970" i="1" s="1"/>
  <c r="P1725" i="1" a="1"/>
  <c r="P1725" i="1" s="1"/>
  <c r="O1725" i="1" s="1"/>
  <c r="P1074" i="1" a="1"/>
  <c r="P1074" i="1" s="1"/>
  <c r="O1074" i="1" s="1"/>
  <c r="P145" i="1" a="1"/>
  <c r="P145" i="1" s="1"/>
  <c r="O145" i="1" s="1"/>
  <c r="P1991" i="1" a="1"/>
  <c r="P1991" i="1" s="1"/>
  <c r="O1991" i="1" s="1"/>
  <c r="P1180" i="1" a="1"/>
  <c r="P1180" i="1" s="1"/>
  <c r="O1180" i="1" s="1"/>
  <c r="P2456" i="1" a="1"/>
  <c r="P2456" i="1" s="1"/>
  <c r="O2456" i="1" s="1"/>
  <c r="P944" i="1" a="1"/>
  <c r="P944" i="1" s="1"/>
  <c r="O944" i="1" s="1"/>
  <c r="P950" i="1" a="1"/>
  <c r="P950" i="1" s="1"/>
  <c r="O950" i="1" s="1"/>
  <c r="P1033" i="1" a="1"/>
  <c r="P1033" i="1" s="1"/>
  <c r="O1033" i="1" s="1"/>
  <c r="Q1033" i="1" s="1"/>
  <c r="R1033" i="1" s="1"/>
  <c r="L1033" i="1" s="1"/>
  <c r="P1042" i="1" a="1"/>
  <c r="P1042" i="1" s="1"/>
  <c r="O1042" i="1" s="1"/>
  <c r="Q1042" i="1" s="1"/>
  <c r="R1042" i="1" s="1"/>
  <c r="L1042" i="1" s="1"/>
  <c r="P1075" i="1" a="1"/>
  <c r="P1075" i="1" s="1"/>
  <c r="O1075" i="1" s="1"/>
  <c r="P759" i="1" a="1"/>
  <c r="P759" i="1" s="1"/>
  <c r="O759" i="1" s="1"/>
  <c r="P744" i="1" a="1"/>
  <c r="P744" i="1" s="1"/>
  <c r="O744" i="1" s="1"/>
  <c r="P921" i="1" a="1"/>
  <c r="P921" i="1" s="1"/>
  <c r="O921" i="1" s="1"/>
  <c r="P786" i="1" a="1"/>
  <c r="P786" i="1" s="1"/>
  <c r="O786" i="1" s="1"/>
  <c r="P1584" i="1" a="1"/>
  <c r="P1584" i="1" s="1"/>
  <c r="O1584" i="1" s="1"/>
  <c r="P845" i="1" a="1"/>
  <c r="P845" i="1" s="1"/>
  <c r="O845" i="1" s="1"/>
  <c r="P835" i="1" a="1"/>
  <c r="P835" i="1" s="1"/>
  <c r="O835" i="1" s="1"/>
  <c r="P732" i="1" a="1"/>
  <c r="P732" i="1" s="1"/>
  <c r="O732" i="1" s="1"/>
  <c r="P924" i="1" a="1"/>
  <c r="P924" i="1" s="1"/>
  <c r="O924" i="1" s="1"/>
  <c r="P513" i="1" a="1"/>
  <c r="P513" i="1" s="1"/>
  <c r="O513" i="1" s="1"/>
  <c r="P859" i="1" a="1"/>
  <c r="P859" i="1" s="1"/>
  <c r="O859" i="1" s="1"/>
  <c r="P544" i="1" a="1"/>
  <c r="P544" i="1" s="1"/>
  <c r="O544" i="1" s="1"/>
  <c r="P518" i="1" a="1"/>
  <c r="P518" i="1" s="1"/>
  <c r="O518" i="1" s="1"/>
  <c r="P466" i="1" a="1"/>
  <c r="P466" i="1" s="1"/>
  <c r="O466" i="1" s="1"/>
  <c r="P985" i="1" a="1"/>
  <c r="P985" i="1" s="1"/>
  <c r="O985" i="1" s="1"/>
  <c r="P586" i="1" a="1"/>
  <c r="P586" i="1" s="1"/>
  <c r="O586" i="1" s="1"/>
  <c r="P1285" i="1" a="1"/>
  <c r="P1285" i="1" s="1"/>
  <c r="O1285" i="1" s="1"/>
  <c r="P474" i="1" a="1"/>
  <c r="P474" i="1" s="1"/>
  <c r="O474" i="1" s="1"/>
  <c r="P307" i="1" a="1"/>
  <c r="P307" i="1" s="1"/>
  <c r="O307" i="1" s="1"/>
  <c r="P276" i="1" a="1"/>
  <c r="P276" i="1" s="1"/>
  <c r="O276" i="1" s="1"/>
  <c r="P142" i="1" a="1"/>
  <c r="P142" i="1" s="1"/>
  <c r="O142" i="1" s="1"/>
  <c r="P282" i="1" a="1"/>
  <c r="P282" i="1" s="1"/>
  <c r="O282" i="1" s="1"/>
  <c r="P683" i="1" a="1"/>
  <c r="P683" i="1" s="1"/>
  <c r="O683" i="1" s="1"/>
  <c r="P152" i="1" a="1"/>
  <c r="P152" i="1" s="1"/>
  <c r="O152" i="1" s="1"/>
  <c r="P59" i="1" a="1"/>
  <c r="P59" i="1" s="1"/>
  <c r="O59" i="1" s="1"/>
  <c r="P123" i="1" a="1"/>
  <c r="P123" i="1" s="1"/>
  <c r="O123" i="1" s="1"/>
  <c r="P2385" i="1" a="1"/>
  <c r="P2385" i="1" s="1"/>
  <c r="O2385" i="1" s="1"/>
  <c r="P2500" i="1" a="1"/>
  <c r="P2500" i="1" s="1"/>
  <c r="O2500" i="1" s="1"/>
  <c r="P2093" i="1" a="1"/>
  <c r="P2093" i="1" s="1"/>
  <c r="O2093" i="1" s="1"/>
  <c r="P2184" i="1" a="1"/>
  <c r="P2184" i="1" s="1"/>
  <c r="O2184" i="1" s="1"/>
  <c r="P1993" i="1" a="1"/>
  <c r="P1993" i="1" s="1"/>
  <c r="O1993" i="1" s="1"/>
  <c r="P1791" i="1" a="1"/>
  <c r="P1791" i="1" s="1"/>
  <c r="O1791" i="1" s="1"/>
  <c r="P1035" i="1" a="1"/>
  <c r="P1035" i="1" s="1"/>
  <c r="O1035" i="1" s="1"/>
  <c r="P1572" i="1" a="1"/>
  <c r="P1572" i="1" s="1"/>
  <c r="O1572" i="1" s="1"/>
  <c r="P1599" i="1" a="1"/>
  <c r="P1599" i="1" s="1"/>
  <c r="O1599" i="1" s="1"/>
  <c r="P1243" i="1" a="1"/>
  <c r="P1243" i="1" s="1"/>
  <c r="O1243" i="1" s="1"/>
  <c r="P2492" i="1" a="1"/>
  <c r="P2492" i="1" s="1"/>
  <c r="O2492" i="1" s="1"/>
  <c r="Q2492" i="1" s="1"/>
  <c r="R2492" i="1" s="1"/>
  <c r="L2492" i="1" s="1"/>
  <c r="P97" i="1" a="1"/>
  <c r="P97" i="1" s="1"/>
  <c r="O97" i="1" s="1"/>
  <c r="P1963" i="1" a="1"/>
  <c r="P1963" i="1" s="1"/>
  <c r="O1963" i="1" s="1"/>
  <c r="P2209" i="1" a="1"/>
  <c r="P2209" i="1" s="1"/>
  <c r="O2209" i="1" s="1"/>
  <c r="P2452" i="1" a="1"/>
  <c r="P2452" i="1" s="1"/>
  <c r="O2452" i="1" s="1"/>
  <c r="Q2452" i="1" s="1"/>
  <c r="R2452" i="1" s="1"/>
  <c r="L2452" i="1" s="1"/>
  <c r="P1148" i="1" a="1"/>
  <c r="P1148" i="1" s="1"/>
  <c r="O1148" i="1" s="1"/>
  <c r="P2398" i="1" a="1"/>
  <c r="P2398" i="1" s="1"/>
  <c r="O2398" i="1" s="1"/>
  <c r="P938" i="1" a="1"/>
  <c r="P938" i="1" s="1"/>
  <c r="O938" i="1" s="1"/>
  <c r="P2192" i="1" a="1"/>
  <c r="P2192" i="1" s="1"/>
  <c r="O2192" i="1" s="1"/>
  <c r="P1061" i="1" a="1"/>
  <c r="P1061" i="1" s="1"/>
  <c r="O1061" i="1" s="1"/>
  <c r="P750" i="1" a="1"/>
  <c r="P750" i="1" s="1"/>
  <c r="O750" i="1" s="1"/>
  <c r="P731" i="1" a="1"/>
  <c r="P731" i="1" s="1"/>
  <c r="O731" i="1" s="1"/>
  <c r="P1522" i="1" a="1"/>
  <c r="P1522" i="1" s="1"/>
  <c r="O1522" i="1" s="1"/>
  <c r="P1071" i="1" a="1"/>
  <c r="P1071" i="1" s="1"/>
  <c r="O1071" i="1" s="1"/>
  <c r="P708" i="1" a="1"/>
  <c r="P708" i="1" s="1"/>
  <c r="O708" i="1" s="1"/>
  <c r="P1518" i="1" a="1"/>
  <c r="P1518" i="1" s="1"/>
  <c r="O1518" i="1" s="1"/>
  <c r="P893" i="1" a="1"/>
  <c r="P893" i="1" s="1"/>
  <c r="O893" i="1" s="1"/>
  <c r="P653" i="1" a="1"/>
  <c r="P653" i="1" s="1"/>
  <c r="O653" i="1" s="1"/>
  <c r="P1943" i="1" a="1"/>
  <c r="P1943" i="1" s="1"/>
  <c r="O1943" i="1" s="1"/>
  <c r="P850" i="1" a="1"/>
  <c r="P850" i="1" s="1"/>
  <c r="O850" i="1" s="1"/>
  <c r="P702" i="1" a="1"/>
  <c r="P702" i="1" s="1"/>
  <c r="O702" i="1" s="1"/>
  <c r="P664" i="1" a="1"/>
  <c r="P664" i="1" s="1"/>
  <c r="O664" i="1" s="1"/>
  <c r="Q664" i="1" s="1"/>
  <c r="R664" i="1" s="1"/>
  <c r="L664" i="1" s="1"/>
  <c r="P715" i="1" a="1"/>
  <c r="P715" i="1" s="1"/>
  <c r="O715" i="1" s="1"/>
  <c r="P526" i="1" a="1"/>
  <c r="P526" i="1" s="1"/>
  <c r="O526" i="1" s="1"/>
  <c r="P607" i="1" a="1"/>
  <c r="P607" i="1" s="1"/>
  <c r="O607" i="1" s="1"/>
  <c r="P1394" i="1" a="1"/>
  <c r="P1394" i="1" s="1"/>
  <c r="O1394" i="1" s="1"/>
  <c r="P745" i="1" a="1"/>
  <c r="P745" i="1" s="1"/>
  <c r="O745" i="1" s="1"/>
  <c r="P623" i="1" a="1"/>
  <c r="P623" i="1" s="1"/>
  <c r="O623" i="1" s="1"/>
  <c r="P1272" i="1" a="1"/>
  <c r="P1272" i="1" s="1"/>
  <c r="O1272" i="1" s="1"/>
  <c r="Q1272" i="1" s="1"/>
  <c r="R1272" i="1" s="1"/>
  <c r="L1272" i="1" s="1"/>
  <c r="P420" i="1" a="1"/>
  <c r="P420" i="1" s="1"/>
  <c r="O420" i="1" s="1"/>
  <c r="P426" i="1" a="1"/>
  <c r="P426" i="1" s="1"/>
  <c r="O426" i="1" s="1"/>
  <c r="P436" i="1" a="1"/>
  <c r="P436" i="1" s="1"/>
  <c r="O436" i="1" s="1"/>
  <c r="P271" i="1" a="1"/>
  <c r="P271" i="1" s="1"/>
  <c r="O271" i="1" s="1"/>
  <c r="P1673" i="1" a="1"/>
  <c r="P1673" i="1" s="1"/>
  <c r="O1673" i="1" s="1"/>
  <c r="P1202" i="1" a="1"/>
  <c r="P1202" i="1" s="1"/>
  <c r="O1202" i="1" s="1"/>
  <c r="P190" i="1" a="1"/>
  <c r="P190" i="1" s="1"/>
  <c r="O190" i="1" s="1"/>
  <c r="P326" i="1" a="1"/>
  <c r="P326" i="1" s="1"/>
  <c r="O326" i="1" s="1"/>
  <c r="Q326" i="1" s="1"/>
  <c r="R326" i="1" s="1"/>
  <c r="L326" i="1" s="1"/>
  <c r="P1210" i="1" a="1"/>
  <c r="P1210" i="1" s="1"/>
  <c r="O1210" i="1" s="1"/>
  <c r="P164" i="1" a="1"/>
  <c r="P164" i="1" s="1"/>
  <c r="O164" i="1" s="1"/>
  <c r="P157" i="1" a="1"/>
  <c r="P157" i="1" s="1"/>
  <c r="O157" i="1" s="1"/>
  <c r="P11" i="1" a="1"/>
  <c r="P11" i="1" s="1"/>
  <c r="O11" i="1" s="1"/>
  <c r="P884" i="1" a="1"/>
  <c r="P884" i="1" s="1"/>
  <c r="O884" i="1" s="1"/>
  <c r="P899" i="1" a="1"/>
  <c r="P899" i="1" s="1"/>
  <c r="O899" i="1" s="1"/>
  <c r="P1498" i="1" a="1"/>
  <c r="P1498" i="1" s="1"/>
  <c r="O1498" i="1" s="1"/>
  <c r="P2171" i="1" a="1"/>
  <c r="P2171" i="1" s="1"/>
  <c r="O2171" i="1" s="1"/>
  <c r="P2007" i="1" a="1"/>
  <c r="P2007" i="1" s="1"/>
  <c r="O2007" i="1" s="1"/>
  <c r="P2152" i="1" a="1"/>
  <c r="P2152" i="1" s="1"/>
  <c r="O2152" i="1" s="1"/>
  <c r="P1874" i="1" a="1"/>
  <c r="P1874" i="1" s="1"/>
  <c r="O1874" i="1" s="1"/>
  <c r="P1739" i="1" a="1"/>
  <c r="P1739" i="1" s="1"/>
  <c r="O1739" i="1" s="1"/>
  <c r="Q1739" i="1" s="1"/>
  <c r="R1739" i="1" s="1"/>
  <c r="L1739" i="1" s="1"/>
  <c r="P790" i="1" a="1"/>
  <c r="P790" i="1" s="1"/>
  <c r="O790" i="1" s="1"/>
  <c r="P1728" i="1" a="1"/>
  <c r="P1728" i="1" s="1"/>
  <c r="O1728" i="1" s="1"/>
  <c r="P1448" i="1" a="1"/>
  <c r="P1448" i="1" s="1"/>
  <c r="O1448" i="1" s="1"/>
  <c r="P170" i="1" a="1"/>
  <c r="P170" i="1" s="1"/>
  <c r="O170" i="1" s="1"/>
  <c r="P1251" i="1" a="1"/>
  <c r="P1251" i="1" s="1"/>
  <c r="O1251" i="1" s="1"/>
  <c r="P312" i="1" a="1"/>
  <c r="P312" i="1" s="1"/>
  <c r="O312" i="1" s="1"/>
  <c r="P998" i="1" a="1"/>
  <c r="P998" i="1" s="1"/>
  <c r="O998" i="1" s="1"/>
  <c r="P1020" i="1" a="1"/>
  <c r="P1020" i="1" s="1"/>
  <c r="O1020" i="1" s="1"/>
  <c r="P564" i="1" a="1"/>
  <c r="P564" i="1" s="1"/>
  <c r="O564" i="1" s="1"/>
  <c r="P945" i="1" a="1"/>
  <c r="P945" i="1" s="1"/>
  <c r="O945" i="1" s="1"/>
  <c r="P828" i="1" a="1"/>
  <c r="P828" i="1" s="1"/>
  <c r="O828" i="1" s="1"/>
  <c r="P696" i="1" a="1"/>
  <c r="P696" i="1" s="1"/>
  <c r="O696" i="1" s="1"/>
  <c r="P929" i="1" a="1"/>
  <c r="P929" i="1" s="1"/>
  <c r="O929" i="1" s="1"/>
  <c r="Q929" i="1" s="1"/>
  <c r="R929" i="1" s="1"/>
  <c r="L929" i="1" s="1"/>
  <c r="P1342" i="1" a="1"/>
  <c r="P1342" i="1" s="1"/>
  <c r="O1342" i="1" s="1"/>
  <c r="P758" i="1" a="1"/>
  <c r="P758" i="1" s="1"/>
  <c r="O758" i="1" s="1"/>
  <c r="P1160" i="1" a="1"/>
  <c r="P1160" i="1" s="1"/>
  <c r="O1160" i="1" s="1"/>
  <c r="P70" i="1" a="1"/>
  <c r="P70" i="1" s="1"/>
  <c r="O70" i="1" s="1"/>
  <c r="P283" i="1" a="1"/>
  <c r="P283" i="1" s="1"/>
  <c r="O283" i="1" s="1"/>
  <c r="P907" i="1" a="1"/>
  <c r="P907" i="1" s="1"/>
  <c r="O907" i="1" s="1"/>
  <c r="P284" i="1" a="1"/>
  <c r="P284" i="1" s="1"/>
  <c r="O284" i="1" s="1"/>
  <c r="Q284" i="1" s="1"/>
  <c r="R284" i="1" s="1"/>
  <c r="L284" i="1" s="1"/>
  <c r="P1797" i="1" a="1"/>
  <c r="P1797" i="1" s="1"/>
  <c r="O1797" i="1" s="1"/>
  <c r="Q1797" i="1" s="1"/>
  <c r="R1797" i="1" s="1"/>
  <c r="L1797" i="1" s="1"/>
  <c r="P1381" i="1" a="1"/>
  <c r="P1381" i="1" s="1"/>
  <c r="O1381" i="1" s="1"/>
  <c r="P365" i="1" a="1"/>
  <c r="P365" i="1" s="1"/>
  <c r="O365" i="1" s="1"/>
  <c r="Q365" i="1" s="1"/>
  <c r="R365" i="1" s="1"/>
  <c r="L365" i="1" s="1"/>
  <c r="P114" i="1" a="1"/>
  <c r="P114" i="1" s="1"/>
  <c r="O114" i="1" s="1"/>
  <c r="Q114" i="1" s="1"/>
  <c r="R114" i="1" s="1"/>
  <c r="L114" i="1" s="1"/>
  <c r="P183" i="1" a="1"/>
  <c r="P183" i="1" s="1"/>
  <c r="O183" i="1" s="1"/>
  <c r="P684" i="1" a="1"/>
  <c r="P684" i="1" s="1"/>
  <c r="O684" i="1" s="1"/>
  <c r="P88" i="1" a="1"/>
  <c r="P88" i="1" s="1"/>
  <c r="O88" i="1" s="1"/>
  <c r="P14" i="1" a="1"/>
  <c r="P14" i="1" s="1"/>
  <c r="O14" i="1" s="1"/>
  <c r="P18" i="1" a="1"/>
  <c r="P18" i="1" s="1"/>
  <c r="O18" i="1" s="1"/>
  <c r="P334" i="1" a="1"/>
  <c r="P334" i="1" s="1"/>
  <c r="O334" i="1" s="1"/>
  <c r="P902" i="1" a="1"/>
  <c r="P902" i="1" s="1"/>
  <c r="O902" i="1" s="1"/>
  <c r="P2290" i="1" a="1"/>
  <c r="P2290" i="1" s="1"/>
  <c r="O2290" i="1" s="1"/>
  <c r="P981" i="1" a="1"/>
  <c r="P981" i="1" s="1"/>
  <c r="O981" i="1" s="1"/>
  <c r="P844" i="1" a="1"/>
  <c r="P844" i="1" s="1"/>
  <c r="O844" i="1" s="1"/>
  <c r="P720" i="1" a="1"/>
  <c r="P720" i="1" s="1"/>
  <c r="O720" i="1" s="1"/>
  <c r="P605" i="1" a="1"/>
  <c r="P605" i="1" s="1"/>
  <c r="O605" i="1" s="1"/>
  <c r="P1038" i="1" a="1"/>
  <c r="P1038" i="1" s="1"/>
  <c r="O1038" i="1" s="1"/>
  <c r="P66" i="1" a="1"/>
  <c r="P66" i="1" s="1"/>
  <c r="O66" i="1" s="1"/>
  <c r="P226" i="1" a="1"/>
  <c r="P226" i="1" s="1"/>
  <c r="O226" i="1" s="1"/>
  <c r="P793" i="1" a="1"/>
  <c r="P793" i="1" s="1"/>
  <c r="O793" i="1" s="1"/>
  <c r="P633" i="1" a="1"/>
  <c r="P633" i="1" s="1"/>
  <c r="O633" i="1" s="1"/>
  <c r="P579" i="1" a="1"/>
  <c r="P579" i="1" s="1"/>
  <c r="O579" i="1" s="1"/>
  <c r="P351" i="1" a="1"/>
  <c r="P351" i="1" s="1"/>
  <c r="O351" i="1" s="1"/>
  <c r="P361" i="1" a="1"/>
  <c r="P361" i="1" s="1"/>
  <c r="O361" i="1" s="1"/>
  <c r="P338" i="1" a="1"/>
  <c r="P338" i="1" s="1"/>
  <c r="O338" i="1" s="1"/>
  <c r="P355" i="1" a="1"/>
  <c r="P355" i="1" s="1"/>
  <c r="O355" i="1" s="1"/>
  <c r="Q355" i="1" s="1"/>
  <c r="R355" i="1" s="1"/>
  <c r="L355" i="1" s="1"/>
  <c r="P110" i="1" a="1"/>
  <c r="P110" i="1" s="1"/>
  <c r="O110" i="1" s="1"/>
  <c r="P132" i="1" a="1"/>
  <c r="P132" i="1" s="1"/>
  <c r="O132" i="1" s="1"/>
  <c r="P95" i="1" a="1"/>
  <c r="P95" i="1" s="1"/>
  <c r="O95" i="1" s="1"/>
  <c r="P871" i="1" a="1"/>
  <c r="P871" i="1" s="1"/>
  <c r="O871" i="1" s="1"/>
  <c r="Q871" i="1" s="1"/>
  <c r="R871" i="1" s="1"/>
  <c r="L871" i="1" s="1"/>
  <c r="P974" i="1" a="1"/>
  <c r="P974" i="1" s="1"/>
  <c r="O974" i="1" s="1"/>
  <c r="P800" i="1" a="1"/>
  <c r="P800" i="1" s="1"/>
  <c r="O800" i="1" s="1"/>
  <c r="P594" i="1" a="1"/>
  <c r="P594" i="1" s="1"/>
  <c r="O594" i="1" s="1"/>
  <c r="P101" i="1" a="1"/>
  <c r="P101" i="1" s="1"/>
  <c r="O101" i="1" s="1"/>
  <c r="P397" i="1" a="1"/>
  <c r="P397" i="1" s="1"/>
  <c r="O397" i="1" s="1"/>
  <c r="P214" i="1" a="1"/>
  <c r="P214" i="1" s="1"/>
  <c r="O214" i="1" s="1"/>
  <c r="P349" i="1" a="1"/>
  <c r="P349" i="1" s="1"/>
  <c r="O349" i="1" s="1"/>
  <c r="P1493" i="1" a="1"/>
  <c r="P1493" i="1" s="1"/>
  <c r="O1493" i="1" s="1"/>
  <c r="P994" i="1" a="1"/>
  <c r="P994" i="1" s="1"/>
  <c r="O994" i="1" s="1"/>
  <c r="P757" i="1" a="1"/>
  <c r="P757" i="1" s="1"/>
  <c r="O757" i="1" s="1"/>
  <c r="P824" i="1" a="1"/>
  <c r="P824" i="1" s="1"/>
  <c r="O824" i="1" s="1"/>
  <c r="P697" i="1" a="1"/>
  <c r="P697" i="1" s="1"/>
  <c r="O697" i="1" s="1"/>
  <c r="P695" i="1" a="1"/>
  <c r="P695" i="1" s="1"/>
  <c r="O695" i="1" s="1"/>
  <c r="P133" i="1" a="1"/>
  <c r="P133" i="1" s="1"/>
  <c r="O133" i="1" s="1"/>
  <c r="Q133" i="1" s="1"/>
  <c r="R133" i="1" s="1"/>
  <c r="L133" i="1" s="1"/>
  <c r="P620" i="1" a="1"/>
  <c r="P620" i="1" s="1"/>
  <c r="O620" i="1" s="1"/>
  <c r="P598" i="1" a="1"/>
  <c r="P598" i="1" s="1"/>
  <c r="O598" i="1" s="1"/>
  <c r="P419" i="1" a="1"/>
  <c r="P419" i="1" s="1"/>
  <c r="O419" i="1" s="1"/>
  <c r="P1984" i="1" a="1"/>
  <c r="P1984" i="1" s="1"/>
  <c r="O1984" i="1" s="1"/>
  <c r="P439" i="1" a="1"/>
  <c r="P439" i="1" s="1"/>
  <c r="O439" i="1" s="1"/>
  <c r="P803" i="1" a="1"/>
  <c r="P803" i="1" s="1"/>
  <c r="O803" i="1" s="1"/>
  <c r="P662" i="1" a="1"/>
  <c r="P662" i="1" s="1"/>
  <c r="O662" i="1" s="1"/>
  <c r="P987" i="1" a="1"/>
  <c r="P987" i="1" s="1"/>
  <c r="O987" i="1" s="1"/>
  <c r="P1270" i="1" a="1"/>
  <c r="P1270" i="1" s="1"/>
  <c r="O1270" i="1" s="1"/>
  <c r="P381" i="1" a="1"/>
  <c r="P381" i="1" s="1"/>
  <c r="O381" i="1" s="1"/>
  <c r="P93" i="1" a="1"/>
  <c r="P93" i="1" s="1"/>
  <c r="O93" i="1" s="1"/>
  <c r="P788" i="1" a="1"/>
  <c r="P788" i="1" s="1"/>
  <c r="O788" i="1" s="1"/>
  <c r="Q788" i="1" s="1"/>
  <c r="R788" i="1" s="1"/>
  <c r="L788" i="1" s="1"/>
  <c r="P363" i="1" a="1"/>
  <c r="P363" i="1" s="1"/>
  <c r="O363" i="1" s="1"/>
  <c r="Q363" i="1" s="1"/>
  <c r="R363" i="1" s="1"/>
  <c r="L363" i="1" s="1"/>
  <c r="P359" i="1" a="1"/>
  <c r="P359" i="1" s="1"/>
  <c r="O359" i="1" s="1"/>
  <c r="P341" i="1" a="1"/>
  <c r="P341" i="1" s="1"/>
  <c r="O341" i="1" s="1"/>
  <c r="P2388" i="1" a="1"/>
  <c r="P2388" i="1" s="1"/>
  <c r="O2388" i="1" s="1"/>
  <c r="Q2388" i="1" s="1"/>
  <c r="R2388" i="1" s="1"/>
  <c r="L2388" i="1" s="1"/>
  <c r="P1666" i="1" a="1"/>
  <c r="P1666" i="1" s="1"/>
  <c r="O1666" i="1" s="1"/>
  <c r="P568" i="1" a="1"/>
  <c r="P568" i="1" s="1"/>
  <c r="O568" i="1" s="1"/>
  <c r="P712" i="1" a="1"/>
  <c r="P712" i="1" s="1"/>
  <c r="O712" i="1" s="1"/>
  <c r="P414" i="1" a="1"/>
  <c r="P414" i="1" s="1"/>
  <c r="O414" i="1" s="1"/>
  <c r="P345" i="1" a="1"/>
  <c r="P345" i="1" s="1"/>
  <c r="O345" i="1" s="1"/>
  <c r="P1664" i="1" a="1"/>
  <c r="P1664" i="1" s="1"/>
  <c r="O1664" i="1" s="1"/>
  <c r="P1645" i="1" a="1"/>
  <c r="P1645" i="1" s="1"/>
  <c r="O1645" i="1" s="1"/>
  <c r="P1297" i="1" a="1"/>
  <c r="P1297" i="1" s="1"/>
  <c r="O1297" i="1" s="1"/>
  <c r="P1810" i="1" a="1"/>
  <c r="P1810" i="1" s="1"/>
  <c r="O1810" i="1" s="1"/>
  <c r="P249" i="1" a="1"/>
  <c r="P249" i="1" s="1"/>
  <c r="O249" i="1" s="1"/>
  <c r="P207" i="1" a="1"/>
  <c r="P207" i="1" s="1"/>
  <c r="O207" i="1" s="1"/>
  <c r="P17" i="1" a="1"/>
  <c r="P17" i="1" s="1"/>
  <c r="O17" i="1" s="1"/>
  <c r="Q17" i="1" s="1"/>
  <c r="R17" i="1" s="1"/>
  <c r="L17" i="1" s="1"/>
  <c r="Q1958" i="1"/>
  <c r="R1958" i="1" s="1"/>
  <c r="L1958" i="1" s="1"/>
  <c r="P147" i="1" a="1"/>
  <c r="P147" i="1" s="1"/>
  <c r="O147" i="1" s="1"/>
  <c r="P493" i="1" a="1"/>
  <c r="P493" i="1" s="1"/>
  <c r="O493" i="1" s="1"/>
  <c r="P388" i="1" a="1"/>
  <c r="P388" i="1" s="1"/>
  <c r="O388" i="1" s="1"/>
  <c r="P106" i="1" a="1"/>
  <c r="P106" i="1" s="1"/>
  <c r="O106" i="1" s="1"/>
  <c r="P2336" i="1" a="1"/>
  <c r="P2336" i="1" s="1"/>
  <c r="O2336" i="1" s="1"/>
  <c r="P1669" i="1" a="1"/>
  <c r="P1669" i="1" s="1"/>
  <c r="O1669" i="1" s="1"/>
  <c r="P1536" i="1" a="1"/>
  <c r="P1536" i="1" s="1"/>
  <c r="O1536" i="1" s="1"/>
  <c r="P1263" i="1" a="1"/>
  <c r="P1263" i="1" s="1"/>
  <c r="O1263" i="1" s="1"/>
  <c r="P124" i="1" a="1"/>
  <c r="P124" i="1" s="1"/>
  <c r="O124" i="1" s="1"/>
  <c r="P294" i="1" a="1"/>
  <c r="P294" i="1" s="1"/>
  <c r="O294" i="1" s="1"/>
  <c r="P1120" i="1" a="1"/>
  <c r="P1120" i="1" s="1"/>
  <c r="O1120" i="1" s="1"/>
  <c r="P864" i="1" a="1"/>
  <c r="P864" i="1" s="1"/>
  <c r="O864" i="1" s="1"/>
  <c r="P610" i="1" a="1"/>
  <c r="P610" i="1" s="1"/>
  <c r="O610" i="1" s="1"/>
  <c r="P371" i="1" a="1"/>
  <c r="P371" i="1" s="1"/>
  <c r="O371" i="1" s="1"/>
  <c r="P2392" i="1" a="1"/>
  <c r="P2392" i="1" s="1"/>
  <c r="O2392" i="1" s="1"/>
  <c r="P2636" i="1" a="1"/>
  <c r="P2636" i="1" s="1"/>
  <c r="O2636" i="1" s="1"/>
  <c r="P1141" i="1" a="1"/>
  <c r="P1141" i="1" s="1"/>
  <c r="O1141" i="1" s="1"/>
  <c r="P890" i="1" a="1"/>
  <c r="P890" i="1" s="1"/>
  <c r="O890" i="1" s="1"/>
  <c r="P295" i="1" a="1"/>
  <c r="P295" i="1" s="1"/>
  <c r="O295" i="1" s="1"/>
  <c r="P252" i="1" a="1"/>
  <c r="P252" i="1" s="1"/>
  <c r="O252" i="1" s="1"/>
  <c r="P117" i="1" a="1"/>
  <c r="P117" i="1" s="1"/>
  <c r="O117" i="1" s="1"/>
  <c r="P711" i="1" a="1"/>
  <c r="P711" i="1" s="1"/>
  <c r="O711" i="1" s="1"/>
  <c r="P784" i="1" a="1"/>
  <c r="P784" i="1" s="1"/>
  <c r="O784" i="1" s="1"/>
  <c r="P2325" i="1" a="1"/>
  <c r="P2325" i="1" s="1"/>
  <c r="O2325" i="1" s="1"/>
  <c r="P1733" i="1" a="1"/>
  <c r="P1733" i="1" s="1"/>
  <c r="O1733" i="1" s="1"/>
  <c r="P1125" i="1" a="1"/>
  <c r="P1125" i="1" s="1"/>
  <c r="O1125" i="1" s="1"/>
  <c r="P1684" i="1" a="1"/>
  <c r="P1684" i="1" s="1"/>
  <c r="O1684" i="1" s="1"/>
  <c r="P719" i="1" a="1"/>
  <c r="P719" i="1" s="1"/>
  <c r="O719" i="1" s="1"/>
  <c r="P601" i="1" a="1"/>
  <c r="P601" i="1" s="1"/>
  <c r="O601" i="1" s="1"/>
  <c r="P425" i="1" a="1"/>
  <c r="P425" i="1" s="1"/>
  <c r="O425" i="1" s="1"/>
  <c r="P287" i="1" a="1"/>
  <c r="P287" i="1" s="1"/>
  <c r="O287" i="1" s="1"/>
  <c r="P1505" i="1" a="1"/>
  <c r="P1505" i="1" s="1"/>
  <c r="O1505" i="1" s="1"/>
  <c r="P42" i="1" a="1"/>
  <c r="P42" i="1" s="1"/>
  <c r="O42" i="1" s="1"/>
  <c r="Q1467" i="1"/>
  <c r="R1467" i="1" s="1"/>
  <c r="L1467" i="1" s="1"/>
  <c r="P435" i="1" a="1"/>
  <c r="P435" i="1" s="1"/>
  <c r="O435" i="1" s="1"/>
  <c r="P112" i="1" a="1"/>
  <c r="P112" i="1" s="1"/>
  <c r="O112" i="1" s="1"/>
  <c r="Q112" i="1" s="1"/>
  <c r="R112" i="1" s="1"/>
  <c r="L112" i="1" s="1"/>
  <c r="P573" i="1" a="1"/>
  <c r="P573" i="1" s="1"/>
  <c r="O573" i="1" s="1"/>
  <c r="P261" i="1" a="1"/>
  <c r="P261" i="1" s="1"/>
  <c r="O261" i="1" s="1"/>
  <c r="P1303" i="1" a="1"/>
  <c r="P1303" i="1" s="1"/>
  <c r="O1303" i="1" s="1"/>
  <c r="P55" i="1" a="1"/>
  <c r="P55" i="1" s="1"/>
  <c r="O55" i="1" s="1"/>
  <c r="P1005" i="1" a="1"/>
  <c r="P1005" i="1" s="1"/>
  <c r="O1005" i="1" s="1"/>
  <c r="P895" i="1" a="1"/>
  <c r="P895" i="1" s="1"/>
  <c r="O895" i="1" s="1"/>
  <c r="P752" i="1" a="1"/>
  <c r="P752" i="1" s="1"/>
  <c r="O752" i="1" s="1"/>
  <c r="P811" i="1" a="1"/>
  <c r="P811" i="1" s="1"/>
  <c r="O811" i="1" s="1"/>
  <c r="P481" i="1" a="1"/>
  <c r="P481" i="1" s="1"/>
  <c r="O481" i="1" s="1"/>
  <c r="P470" i="1" a="1"/>
  <c r="P470" i="1" s="1"/>
  <c r="O470" i="1" s="1"/>
  <c r="P429" i="1" a="1"/>
  <c r="P429" i="1" s="1"/>
  <c r="O429" i="1" s="1"/>
  <c r="P24" i="1" a="1"/>
  <c r="P24" i="1" s="1"/>
  <c r="O24" i="1" s="1"/>
  <c r="P119" i="1" a="1"/>
  <c r="P119" i="1" s="1"/>
  <c r="O119" i="1" s="1"/>
  <c r="P619" i="1" a="1"/>
  <c r="P619" i="1" s="1"/>
  <c r="O619" i="1" s="1"/>
  <c r="P445" i="1" a="1"/>
  <c r="P445" i="1" s="1"/>
  <c r="O445" i="1" s="1"/>
  <c r="P336" i="1" a="1"/>
  <c r="P336" i="1" s="1"/>
  <c r="O336" i="1" s="1"/>
  <c r="P384" i="1" a="1"/>
  <c r="P384" i="1" s="1"/>
  <c r="O384" i="1" s="1"/>
  <c r="P317" i="1" a="1"/>
  <c r="P317" i="1" s="1"/>
  <c r="O317" i="1" s="1"/>
  <c r="P225" i="1" a="1"/>
  <c r="P225" i="1" s="1"/>
  <c r="O225" i="1" s="1"/>
  <c r="P68" i="1" a="1"/>
  <c r="P68" i="1" s="1"/>
  <c r="O68" i="1" s="1"/>
  <c r="P661" i="1" a="1"/>
  <c r="P661" i="1" s="1"/>
  <c r="O661" i="1" s="1"/>
  <c r="P427" i="1" a="1"/>
  <c r="P427" i="1" s="1"/>
  <c r="O427" i="1" s="1"/>
  <c r="P298" i="1" a="1"/>
  <c r="P298" i="1" s="1"/>
  <c r="O298" i="1" s="1"/>
  <c r="P253" i="1" a="1"/>
  <c r="P253" i="1" s="1"/>
  <c r="O253" i="1" s="1"/>
  <c r="P1786" i="1" a="1"/>
  <c r="P1786" i="1" s="1"/>
  <c r="O1786" i="1" s="1"/>
  <c r="P1338" i="1" a="1"/>
  <c r="P1338" i="1" s="1"/>
  <c r="O1338" i="1" s="1"/>
  <c r="P1300" i="1" a="1"/>
  <c r="P1300" i="1" s="1"/>
  <c r="O1300" i="1" s="1"/>
  <c r="P624" i="1" a="1"/>
  <c r="P624" i="1" s="1"/>
  <c r="O624" i="1" s="1"/>
  <c r="P639" i="1" a="1"/>
  <c r="P639" i="1" s="1"/>
  <c r="O639" i="1" s="1"/>
  <c r="P754" i="1" a="1"/>
  <c r="P754" i="1" s="1"/>
  <c r="O754" i="1" s="1"/>
  <c r="P606" i="1" a="1"/>
  <c r="P606" i="1" s="1"/>
  <c r="O606" i="1" s="1"/>
  <c r="P404" i="1" a="1"/>
  <c r="P404" i="1" s="1"/>
  <c r="O404" i="1" s="1"/>
  <c r="P222" i="1" a="1"/>
  <c r="P222" i="1" s="1"/>
  <c r="O222" i="1" s="1"/>
  <c r="P2440" i="1" a="1"/>
  <c r="P2440" i="1" s="1"/>
  <c r="O2440" i="1" s="1"/>
  <c r="P1248" i="1" a="1"/>
  <c r="P1248" i="1" s="1"/>
  <c r="O1248" i="1" s="1"/>
  <c r="P748" i="1" a="1"/>
  <c r="P748" i="1" s="1"/>
  <c r="O748" i="1" s="1"/>
  <c r="P2175" i="1" a="1"/>
  <c r="P2175" i="1" s="1"/>
  <c r="O2175" i="1" s="1"/>
  <c r="P802" i="1" a="1"/>
  <c r="P802" i="1" s="1"/>
  <c r="O802" i="1" s="1"/>
  <c r="Q1237" i="1"/>
  <c r="R1237" i="1" s="1"/>
  <c r="L1237" i="1" s="1"/>
  <c r="P763" i="1" a="1"/>
  <c r="P763" i="1" s="1"/>
  <c r="O763" i="1" s="1"/>
  <c r="P578" i="1" a="1"/>
  <c r="P578" i="1" s="1"/>
  <c r="O578" i="1" s="1"/>
  <c r="P530" i="1" a="1"/>
  <c r="P530" i="1" s="1"/>
  <c r="O530" i="1" s="1"/>
  <c r="Q530" i="1" s="1"/>
  <c r="R530" i="1" s="1"/>
  <c r="L530" i="1" s="1"/>
  <c r="P167" i="1" a="1"/>
  <c r="P167" i="1" s="1"/>
  <c r="O167" i="1" s="1"/>
  <c r="P469" i="1" a="1"/>
  <c r="P469" i="1" s="1"/>
  <c r="O469" i="1" s="1"/>
  <c r="P2344" i="1" a="1"/>
  <c r="P2344" i="1" s="1"/>
  <c r="O2344" i="1" s="1"/>
  <c r="P1057" i="1" a="1"/>
  <c r="P1057" i="1" s="1"/>
  <c r="O1057" i="1" s="1"/>
  <c r="P659" i="1" a="1"/>
  <c r="P659" i="1" s="1"/>
  <c r="O659" i="1" s="1"/>
  <c r="P479" i="1" a="1"/>
  <c r="P479" i="1" s="1"/>
  <c r="O479" i="1" s="1"/>
  <c r="Q479" i="1" s="1"/>
  <c r="R479" i="1" s="1"/>
  <c r="L479" i="1" s="1"/>
  <c r="P593" i="1" a="1"/>
  <c r="P593" i="1" s="1"/>
  <c r="O593" i="1" s="1"/>
  <c r="P196" i="1" a="1"/>
  <c r="P196" i="1" s="1"/>
  <c r="O196" i="1" s="1"/>
  <c r="P160" i="1" a="1"/>
  <c r="P160" i="1" s="1"/>
  <c r="O160" i="1" s="1"/>
  <c r="P1124" i="1" a="1"/>
  <c r="P1124" i="1" s="1"/>
  <c r="O1124" i="1" s="1"/>
  <c r="P2470" i="1" a="1"/>
  <c r="P2470" i="1" s="1"/>
  <c r="O2470" i="1" s="1"/>
  <c r="P496" i="1" a="1"/>
  <c r="P496" i="1" s="1"/>
  <c r="O496" i="1" s="1"/>
  <c r="P102" i="1" a="1"/>
  <c r="P102" i="1" s="1"/>
  <c r="O102" i="1" s="1"/>
  <c r="P1594" i="1" a="1"/>
  <c r="P1594" i="1" s="1"/>
  <c r="O1594" i="1" s="1"/>
  <c r="P2405" i="1" a="1"/>
  <c r="P2405" i="1" s="1"/>
  <c r="O2405" i="1" s="1"/>
  <c r="Q2061" i="1"/>
  <c r="R2061" i="1" s="1"/>
  <c r="L2061" i="1" s="1"/>
  <c r="P386" i="1" a="1"/>
  <c r="P386" i="1" s="1"/>
  <c r="O386" i="1" s="1"/>
  <c r="P590" i="1" a="1"/>
  <c r="P590" i="1" s="1"/>
  <c r="O590" i="1" s="1"/>
  <c r="P84" i="1" a="1"/>
  <c r="P84" i="1" s="1"/>
  <c r="O84" i="1" s="1"/>
  <c r="P40" i="1" a="1"/>
  <c r="P40" i="1" s="1"/>
  <c r="O40" i="1" s="1"/>
  <c r="P180" i="1" a="1"/>
  <c r="P180" i="1" s="1"/>
  <c r="O180" i="1" s="1"/>
  <c r="P685" i="1" a="1"/>
  <c r="P685" i="1" s="1"/>
  <c r="O685" i="1" s="1"/>
  <c r="P836" i="1" a="1"/>
  <c r="P836" i="1" s="1"/>
  <c r="O836" i="1" s="1"/>
  <c r="P2177" i="1" a="1"/>
  <c r="P2177" i="1" s="1"/>
  <c r="O2177" i="1" s="1"/>
  <c r="Q1925" i="1"/>
  <c r="R1925" i="1" s="1"/>
  <c r="L1925" i="1" s="1"/>
  <c r="P609" i="1" a="1"/>
  <c r="P609" i="1" s="1"/>
  <c r="O609" i="1" s="1"/>
  <c r="Q609" i="1" s="1"/>
  <c r="R609" i="1" s="1"/>
  <c r="L609" i="1" s="1"/>
  <c r="P65" i="1" a="1"/>
  <c r="P65" i="1" s="1"/>
  <c r="O65" i="1" s="1"/>
  <c r="P1173" i="1" a="1"/>
  <c r="P1173" i="1" s="1"/>
  <c r="O1173" i="1" s="1"/>
  <c r="P650" i="1" a="1"/>
  <c r="P650" i="1" s="1"/>
  <c r="O650" i="1" s="1"/>
  <c r="P220" i="1" a="1"/>
  <c r="P220" i="1" s="1"/>
  <c r="O220" i="1" s="1"/>
  <c r="P2504" i="1" a="1"/>
  <c r="P2504" i="1" s="1"/>
  <c r="O2504" i="1" s="1"/>
  <c r="Q2504" i="1" s="1"/>
  <c r="R2504" i="1" s="1"/>
  <c r="L2504" i="1" s="1"/>
  <c r="P540" i="1" a="1"/>
  <c r="P540" i="1" s="1"/>
  <c r="O540" i="1" s="1"/>
  <c r="P529" i="1" a="1"/>
  <c r="P529" i="1" s="1"/>
  <c r="O529" i="1" s="1"/>
  <c r="Q529" i="1" s="1"/>
  <c r="R529" i="1" s="1"/>
  <c r="L529" i="1" s="1"/>
  <c r="P453" i="1" a="1"/>
  <c r="P453" i="1" s="1"/>
  <c r="O453" i="1" s="1"/>
  <c r="P274" i="1" a="1"/>
  <c r="P274" i="1" s="1"/>
  <c r="O274" i="1" s="1"/>
  <c r="P168" i="1" a="1"/>
  <c r="P168" i="1" s="1"/>
  <c r="O168" i="1" s="1"/>
  <c r="P163" i="1" a="1"/>
  <c r="P163" i="1" s="1"/>
  <c r="O163" i="1" s="1"/>
  <c r="P185" i="1" a="1"/>
  <c r="P185" i="1" s="1"/>
  <c r="O185" i="1" s="1"/>
  <c r="P233" i="1" a="1"/>
  <c r="P233" i="1" s="1"/>
  <c r="O233" i="1" s="1"/>
  <c r="P210" i="1" a="1"/>
  <c r="P210" i="1" s="1"/>
  <c r="O210" i="1" s="1"/>
  <c r="P498" i="1" a="1"/>
  <c r="P498" i="1" s="1"/>
  <c r="O498" i="1" s="1"/>
  <c r="P343" i="1" a="1"/>
  <c r="P343" i="1" s="1"/>
  <c r="O343" i="1" s="1"/>
  <c r="P81" i="1" a="1"/>
  <c r="P81" i="1" s="1"/>
  <c r="O81" i="1" s="1"/>
  <c r="P1987" i="1" a="1"/>
  <c r="P1987" i="1" s="1"/>
  <c r="O1987" i="1" s="1"/>
  <c r="P353" i="1" a="1"/>
  <c r="P353" i="1" s="1"/>
  <c r="O353" i="1" s="1"/>
  <c r="P357" i="1" a="1"/>
  <c r="P357" i="1" s="1"/>
  <c r="O357" i="1" s="1"/>
  <c r="P705" i="1" a="1"/>
  <c r="P705" i="1" s="1"/>
  <c r="O705" i="1" s="1"/>
  <c r="P1822" i="1" a="1"/>
  <c r="P1822" i="1" s="1"/>
  <c r="O1822" i="1" s="1"/>
  <c r="P988" i="1" a="1"/>
  <c r="P988" i="1" s="1"/>
  <c r="O988" i="1" s="1"/>
  <c r="Q988" i="1" s="1"/>
  <c r="R988" i="1" s="1"/>
  <c r="L988" i="1" s="1"/>
  <c r="P909" i="1" a="1"/>
  <c r="P909" i="1" s="1"/>
  <c r="O909" i="1" s="1"/>
  <c r="P347" i="1" a="1"/>
  <c r="P347" i="1" s="1"/>
  <c r="O347" i="1" s="1"/>
  <c r="P275" i="1" a="1"/>
  <c r="P275" i="1" s="1"/>
  <c r="O275" i="1" s="1"/>
  <c r="Q275" i="1" s="1"/>
  <c r="R275" i="1" s="1"/>
  <c r="L275" i="1" s="1"/>
  <c r="P118" i="1" a="1"/>
  <c r="P118" i="1" s="1"/>
  <c r="O118" i="1" s="1"/>
  <c r="Q1316" i="1"/>
  <c r="R1316" i="1" s="1"/>
  <c r="L1316" i="1" s="1"/>
  <c r="Q582" i="1"/>
  <c r="R582" i="1" s="1"/>
  <c r="L582" i="1" s="1"/>
  <c r="Q1436" i="1"/>
  <c r="R1436" i="1" s="1"/>
  <c r="L1436" i="1" s="1"/>
  <c r="Q2121" i="1"/>
  <c r="R2121" i="1" s="1"/>
  <c r="L2121" i="1" s="1"/>
  <c r="Q1367" i="1"/>
  <c r="R1367" i="1" s="1"/>
  <c r="L1367" i="1" s="1"/>
  <c r="S4" i="1"/>
  <c r="P4" i="1" a="1"/>
  <c r="P4" i="1" s="1"/>
  <c r="O4" i="1" s="1"/>
  <c r="N4" i="1"/>
  <c r="Q1954" i="1" l="1"/>
  <c r="R1954" i="1" s="1"/>
  <c r="L1954" i="1" s="1"/>
  <c r="Q1671" i="1"/>
  <c r="R1671" i="1" s="1"/>
  <c r="L1671" i="1" s="1"/>
  <c r="Q2415" i="1"/>
  <c r="R2415" i="1" s="1"/>
  <c r="L2415" i="1" s="1"/>
  <c r="Q2496" i="1"/>
  <c r="R2496" i="1" s="1"/>
  <c r="L2496" i="1" s="1"/>
  <c r="Q2464" i="1"/>
  <c r="R2464" i="1" s="1"/>
  <c r="L2464" i="1" s="1"/>
  <c r="Q956" i="1"/>
  <c r="R956" i="1" s="1"/>
  <c r="L956" i="1" s="1"/>
  <c r="Q722" i="1"/>
  <c r="R722" i="1" s="1"/>
  <c r="L722" i="1" s="1"/>
  <c r="Q1315" i="1"/>
  <c r="R1315" i="1" s="1"/>
  <c r="L1315" i="1" s="1"/>
  <c r="Q1183" i="1"/>
  <c r="R1183" i="1" s="1"/>
  <c r="L1183" i="1" s="1"/>
  <c r="Q296" i="1"/>
  <c r="R296" i="1" s="1"/>
  <c r="L296" i="1" s="1"/>
  <c r="Q415" i="1"/>
  <c r="R415" i="1" s="1"/>
  <c r="L415" i="1" s="1"/>
  <c r="Q43" i="1"/>
  <c r="R43" i="1" s="1"/>
  <c r="L43" i="1" s="1"/>
  <c r="Q1073" i="1"/>
  <c r="R1073" i="1" s="1"/>
  <c r="L1073" i="1" s="1"/>
  <c r="Q1285" i="1"/>
  <c r="R1285" i="1" s="1"/>
  <c r="L1285" i="1" s="1"/>
  <c r="Q1752" i="1"/>
  <c r="R1752" i="1" s="1"/>
  <c r="L1752" i="1" s="1"/>
  <c r="Q1493" i="1"/>
  <c r="R1493" i="1" s="1"/>
  <c r="L1493" i="1" s="1"/>
  <c r="Q586" i="1"/>
  <c r="R586" i="1" s="1"/>
  <c r="L586" i="1" s="1"/>
  <c r="Q1414" i="1"/>
  <c r="R1414" i="1" s="1"/>
  <c r="L1414" i="1" s="1"/>
  <c r="Q1903" i="1"/>
  <c r="R1903" i="1" s="1"/>
  <c r="L1903" i="1" s="1"/>
  <c r="Q2064" i="1"/>
  <c r="R2064" i="1" s="1"/>
  <c r="L2064" i="1" s="1"/>
  <c r="Q2390" i="1"/>
  <c r="R2390" i="1" s="1"/>
  <c r="L2390" i="1" s="1"/>
  <c r="Q1670" i="1"/>
  <c r="R1670" i="1" s="1"/>
  <c r="L1670" i="1" s="1"/>
  <c r="Q1021" i="1"/>
  <c r="R1021" i="1" s="1"/>
  <c r="L1021" i="1" s="1"/>
  <c r="Q107" i="1"/>
  <c r="R107" i="1" s="1"/>
  <c r="L107" i="1" s="1"/>
  <c r="Q2480" i="1"/>
  <c r="R2480" i="1" s="1"/>
  <c r="L2480" i="1" s="1"/>
  <c r="Q1786" i="1"/>
  <c r="R1786" i="1" s="1"/>
  <c r="L1786" i="1" s="1"/>
  <c r="Q1396" i="1"/>
  <c r="R1396" i="1" s="1"/>
  <c r="L1396" i="1" s="1"/>
  <c r="Q2340" i="1"/>
  <c r="R2340" i="1" s="1"/>
  <c r="L2340" i="1" s="1"/>
  <c r="Q2486" i="1"/>
  <c r="R2486" i="1" s="1"/>
  <c r="L2486" i="1" s="1"/>
  <c r="Q804" i="1"/>
  <c r="R804" i="1" s="1"/>
  <c r="L804" i="1" s="1"/>
  <c r="Q1377" i="1"/>
  <c r="R1377" i="1" s="1"/>
  <c r="L1377" i="1" s="1"/>
  <c r="Q1609" i="1"/>
  <c r="R1609" i="1" s="1"/>
  <c r="L1609" i="1" s="1"/>
  <c r="Q2433" i="1"/>
  <c r="R2433" i="1" s="1"/>
  <c r="L2433" i="1" s="1"/>
  <c r="Q443" i="1"/>
  <c r="R443" i="1" s="1"/>
  <c r="L443" i="1" s="1"/>
  <c r="Q581" i="1"/>
  <c r="R581" i="1" s="1"/>
  <c r="L581" i="1" s="1"/>
  <c r="Q1309" i="1"/>
  <c r="R1309" i="1" s="1"/>
  <c r="L1309" i="1" s="1"/>
  <c r="Q177" i="1"/>
  <c r="R177" i="1" s="1"/>
  <c r="L177" i="1" s="1"/>
  <c r="Q51" i="1"/>
  <c r="R51" i="1" s="1"/>
  <c r="L51" i="1" s="1"/>
  <c r="Q385" i="1"/>
  <c r="R385" i="1" s="1"/>
  <c r="L385" i="1" s="1"/>
  <c r="Q75" i="1"/>
  <c r="R75" i="1" s="1"/>
  <c r="L75" i="1" s="1"/>
  <c r="Q2085" i="1"/>
  <c r="R2085" i="1" s="1"/>
  <c r="L2085" i="1" s="1"/>
  <c r="Q725" i="1"/>
  <c r="R725" i="1" s="1"/>
  <c r="L725" i="1" s="1"/>
  <c r="Q1394" i="1"/>
  <c r="R1394" i="1" s="1"/>
  <c r="L1394" i="1" s="1"/>
  <c r="Q2479" i="1"/>
  <c r="R2479" i="1" s="1"/>
  <c r="L2479" i="1" s="1"/>
  <c r="Q638" i="1"/>
  <c r="R638" i="1" s="1"/>
  <c r="L638" i="1" s="1"/>
  <c r="Q2337" i="1"/>
  <c r="R2337" i="1" s="1"/>
  <c r="L2337" i="1" s="1"/>
  <c r="Q2376" i="1"/>
  <c r="R2376" i="1" s="1"/>
  <c r="L2376" i="1" s="1"/>
  <c r="Q2017" i="1"/>
  <c r="R2017" i="1" s="1"/>
  <c r="L2017" i="1" s="1"/>
  <c r="Q1985" i="1"/>
  <c r="R1985" i="1" s="1"/>
  <c r="L1985" i="1" s="1"/>
  <c r="Q2143" i="1"/>
  <c r="R2143" i="1" s="1"/>
  <c r="L2143" i="1" s="1"/>
  <c r="Q1858" i="1"/>
  <c r="R1858" i="1" s="1"/>
  <c r="L1858" i="1" s="1"/>
  <c r="Q1005" i="1"/>
  <c r="R1005" i="1" s="1"/>
  <c r="L1005" i="1" s="1"/>
  <c r="Q1196" i="1"/>
  <c r="R1196" i="1" s="1"/>
  <c r="L1196" i="1" s="1"/>
  <c r="Q2101" i="1"/>
  <c r="R2101" i="1" s="1"/>
  <c r="L2101" i="1" s="1"/>
  <c r="Q1541" i="1"/>
  <c r="R1541" i="1" s="1"/>
  <c r="L1541" i="1" s="1"/>
  <c r="Q2408" i="1"/>
  <c r="R2408" i="1" s="1"/>
  <c r="L2408" i="1" s="1"/>
  <c r="Q2371" i="1"/>
  <c r="R2371" i="1" s="1"/>
  <c r="L2371" i="1" s="1"/>
  <c r="Q2234" i="1"/>
  <c r="R2234" i="1" s="1"/>
  <c r="L2234" i="1" s="1"/>
  <c r="Q1091" i="1"/>
  <c r="R1091" i="1" s="1"/>
  <c r="L1091" i="1" s="1"/>
  <c r="Q976" i="1"/>
  <c r="R976" i="1" s="1"/>
  <c r="L976" i="1" s="1"/>
  <c r="Q921" i="1"/>
  <c r="R921" i="1" s="1"/>
  <c r="L921" i="1" s="1"/>
  <c r="Q2232" i="1"/>
  <c r="R2232" i="1" s="1"/>
  <c r="L2232" i="1" s="1"/>
  <c r="Q1153" i="1"/>
  <c r="R1153" i="1" s="1"/>
  <c r="L1153" i="1" s="1"/>
  <c r="Q233" i="1"/>
  <c r="R233" i="1" s="1"/>
  <c r="L233" i="1" s="1"/>
  <c r="Q101" i="1"/>
  <c r="R101" i="1" s="1"/>
  <c r="L101" i="1" s="1"/>
  <c r="Q53" i="1"/>
  <c r="R53" i="1" s="1"/>
  <c r="L53" i="1" s="1"/>
  <c r="Q500" i="1"/>
  <c r="R500" i="1" s="1"/>
  <c r="L500" i="1" s="1"/>
  <c r="Q522" i="1"/>
  <c r="R522" i="1" s="1"/>
  <c r="L522" i="1" s="1"/>
  <c r="Q2004" i="1"/>
  <c r="R2004" i="1" s="1"/>
  <c r="L2004" i="1" s="1"/>
  <c r="Q1833" i="1"/>
  <c r="R1833" i="1" s="1"/>
  <c r="L1833" i="1" s="1"/>
  <c r="Q1093" i="1"/>
  <c r="R1093" i="1" s="1"/>
  <c r="L1093" i="1" s="1"/>
  <c r="Q1653" i="1"/>
  <c r="R1653" i="1" s="1"/>
  <c r="L1653" i="1" s="1"/>
  <c r="Q675" i="1"/>
  <c r="R675" i="1" s="1"/>
  <c r="L675" i="1" s="1"/>
  <c r="Q832" i="1"/>
  <c r="R832" i="1" s="1"/>
  <c r="L832" i="1" s="1"/>
  <c r="Q384" i="1"/>
  <c r="R384" i="1" s="1"/>
  <c r="L384" i="1" s="1"/>
  <c r="Q1082" i="1"/>
  <c r="R1082" i="1" s="1"/>
  <c r="L1082" i="1" s="1"/>
  <c r="Q818" i="1"/>
  <c r="R818" i="1" s="1"/>
  <c r="L818" i="1" s="1"/>
  <c r="Q1405" i="1"/>
  <c r="R1405" i="1" s="1"/>
  <c r="L1405" i="1" s="1"/>
  <c r="Q1376" i="1"/>
  <c r="R1376" i="1" s="1"/>
  <c r="L1376" i="1" s="1"/>
  <c r="Q954" i="1"/>
  <c r="R954" i="1" s="1"/>
  <c r="L954" i="1" s="1"/>
  <c r="Q1801" i="1"/>
  <c r="R1801" i="1" s="1"/>
  <c r="L1801" i="1" s="1"/>
  <c r="Q1631" i="1"/>
  <c r="R1631" i="1" s="1"/>
  <c r="L1631" i="1" s="1"/>
  <c r="Q2383" i="1"/>
  <c r="R2383" i="1" s="1"/>
  <c r="L2383" i="1" s="1"/>
  <c r="Q846" i="1"/>
  <c r="R846" i="1" s="1"/>
  <c r="L846" i="1" s="1"/>
  <c r="Q387" i="1"/>
  <c r="R387" i="1" s="1"/>
  <c r="L387" i="1" s="1"/>
  <c r="Q1415" i="1"/>
  <c r="R1415" i="1" s="1"/>
  <c r="L1415" i="1" s="1"/>
  <c r="Q1834" i="1"/>
  <c r="R1834" i="1" s="1"/>
  <c r="L1834" i="1" s="1"/>
  <c r="Q953" i="1"/>
  <c r="R953" i="1" s="1"/>
  <c r="L953" i="1" s="1"/>
  <c r="Q689" i="1"/>
  <c r="R689" i="1" s="1"/>
  <c r="L689" i="1" s="1"/>
  <c r="Q1745" i="1"/>
  <c r="R1745" i="1" s="1"/>
  <c r="L1745" i="1" s="1"/>
  <c r="Q1265" i="1"/>
  <c r="R1265" i="1" s="1"/>
  <c r="L1265" i="1" s="1"/>
  <c r="Q1371" i="1"/>
  <c r="R1371" i="1" s="1"/>
  <c r="L1371" i="1" s="1"/>
  <c r="Q1966" i="1"/>
  <c r="R1966" i="1" s="1"/>
  <c r="L1966" i="1" s="1"/>
  <c r="Q1888" i="1"/>
  <c r="R1888" i="1" s="1"/>
  <c r="L1888" i="1" s="1"/>
  <c r="Q1999" i="1"/>
  <c r="R1999" i="1" s="1"/>
  <c r="L1999" i="1" s="1"/>
  <c r="Q1355" i="1"/>
  <c r="R1355" i="1" s="1"/>
  <c r="L1355" i="1" s="1"/>
  <c r="Q1422" i="1"/>
  <c r="R1422" i="1" s="1"/>
  <c r="L1422" i="1" s="1"/>
  <c r="Q1113" i="1"/>
  <c r="R1113" i="1" s="1"/>
  <c r="L1113" i="1" s="1"/>
  <c r="Q2322" i="1"/>
  <c r="R2322" i="1" s="1"/>
  <c r="L2322" i="1" s="1"/>
  <c r="Q1983" i="1"/>
  <c r="R1983" i="1" s="1"/>
  <c r="L1983" i="1" s="1"/>
  <c r="Q1215" i="1"/>
  <c r="R1215" i="1" s="1"/>
  <c r="L1215" i="1" s="1"/>
  <c r="Q414" i="1"/>
  <c r="R414" i="1" s="1"/>
  <c r="L414" i="1" s="1"/>
  <c r="Q671" i="1"/>
  <c r="R671" i="1" s="1"/>
  <c r="L671" i="1" s="1"/>
  <c r="Q884" i="1"/>
  <c r="R884" i="1" s="1"/>
  <c r="L884" i="1" s="1"/>
  <c r="Q1202" i="1"/>
  <c r="R1202" i="1" s="1"/>
  <c r="L1202" i="1" s="1"/>
  <c r="Q276" i="1"/>
  <c r="R276" i="1" s="1"/>
  <c r="L276" i="1" s="1"/>
  <c r="Q453" i="1"/>
  <c r="R453" i="1" s="1"/>
  <c r="L453" i="1" s="1"/>
  <c r="Q1459" i="1"/>
  <c r="R1459" i="1" s="1"/>
  <c r="L1459" i="1" s="1"/>
  <c r="Q2007" i="1"/>
  <c r="R2007" i="1" s="1"/>
  <c r="L2007" i="1" s="1"/>
  <c r="Q784" i="1"/>
  <c r="R784" i="1" s="1"/>
  <c r="L784" i="1" s="1"/>
  <c r="Q793" i="1"/>
  <c r="R793" i="1" s="1"/>
  <c r="L793" i="1" s="1"/>
  <c r="Q943" i="1"/>
  <c r="R943" i="1" s="1"/>
  <c r="L943" i="1" s="1"/>
  <c r="Q1756" i="1"/>
  <c r="R1756" i="1" s="1"/>
  <c r="L1756" i="1" s="1"/>
  <c r="Q2073" i="1"/>
  <c r="R2073" i="1" s="1"/>
  <c r="L2073" i="1" s="1"/>
  <c r="Q1531" i="1"/>
  <c r="R1531" i="1" s="1"/>
  <c r="L1531" i="1" s="1"/>
  <c r="Q1150" i="1"/>
  <c r="R1150" i="1" s="1"/>
  <c r="L1150" i="1" s="1"/>
  <c r="Q810" i="1"/>
  <c r="R810" i="1" s="1"/>
  <c r="L810" i="1" s="1"/>
  <c r="Q841" i="1"/>
  <c r="R841" i="1" s="1"/>
  <c r="L841" i="1" s="1"/>
  <c r="Q1255" i="1"/>
  <c r="R1255" i="1" s="1"/>
  <c r="L1255" i="1" s="1"/>
  <c r="Q2595" i="1"/>
  <c r="R2595" i="1" s="1"/>
  <c r="L2595" i="1" s="1"/>
  <c r="Q2391" i="1"/>
  <c r="R2391" i="1" s="1"/>
  <c r="L2391" i="1" s="1"/>
  <c r="Q2032" i="1"/>
  <c r="R2032" i="1" s="1"/>
  <c r="L2032" i="1" s="1"/>
  <c r="Q1735" i="1"/>
  <c r="R1735" i="1" s="1"/>
  <c r="L1735" i="1" s="1"/>
  <c r="Q973" i="1"/>
  <c r="R973" i="1" s="1"/>
  <c r="L973" i="1" s="1"/>
  <c r="Q785" i="1"/>
  <c r="R785" i="1" s="1"/>
  <c r="L785" i="1" s="1"/>
  <c r="Q157" i="1"/>
  <c r="R157" i="1" s="1"/>
  <c r="L157" i="1" s="1"/>
  <c r="Q2328" i="1"/>
  <c r="R2328" i="1" s="1"/>
  <c r="L2328" i="1" s="1"/>
  <c r="Q2257" i="1"/>
  <c r="R2257" i="1" s="1"/>
  <c r="L2257" i="1" s="1"/>
  <c r="Q1976" i="1"/>
  <c r="R1976" i="1" s="1"/>
  <c r="L1976" i="1" s="1"/>
  <c r="Q1700" i="1"/>
  <c r="R1700" i="1" s="1"/>
  <c r="L1700" i="1" s="1"/>
  <c r="Q151" i="1"/>
  <c r="R151" i="1" s="1"/>
  <c r="L151" i="1" s="1"/>
  <c r="Q357" i="1"/>
  <c r="R357" i="1" s="1"/>
  <c r="L357" i="1" s="1"/>
  <c r="Q1300" i="1"/>
  <c r="R1300" i="1" s="1"/>
  <c r="L1300" i="1" s="1"/>
  <c r="Q2398" i="1"/>
  <c r="R2398" i="1" s="1"/>
  <c r="L2398" i="1" s="1"/>
  <c r="Q1750" i="1"/>
  <c r="R1750" i="1" s="1"/>
  <c r="L1750" i="1" s="1"/>
  <c r="Q491" i="1"/>
  <c r="R491" i="1" s="1"/>
  <c r="L491" i="1" s="1"/>
  <c r="Q1916" i="1"/>
  <c r="R1916" i="1" s="1"/>
  <c r="L1916" i="1" s="1"/>
  <c r="Q915" i="1"/>
  <c r="R915" i="1" s="1"/>
  <c r="L915" i="1" s="1"/>
  <c r="Q986" i="1"/>
  <c r="R986" i="1" s="1"/>
  <c r="L986" i="1" s="1"/>
  <c r="Q2114" i="1"/>
  <c r="R2114" i="1" s="1"/>
  <c r="L2114" i="1" s="1"/>
  <c r="Q394" i="1"/>
  <c r="R394" i="1" s="1"/>
  <c r="L394" i="1" s="1"/>
  <c r="Q1614" i="1"/>
  <c r="R1614" i="1" s="1"/>
  <c r="L1614" i="1" s="1"/>
  <c r="Q138" i="1"/>
  <c r="R138" i="1" s="1"/>
  <c r="L138" i="1" s="1"/>
  <c r="Q1443" i="1"/>
  <c r="R1443" i="1" s="1"/>
  <c r="L1443" i="1" s="1"/>
  <c r="Q1346" i="1"/>
  <c r="R1346" i="1" s="1"/>
  <c r="L1346" i="1" s="1"/>
  <c r="Q1818" i="1"/>
  <c r="R1818" i="1" s="1"/>
  <c r="L1818" i="1" s="1"/>
  <c r="Q1473" i="1"/>
  <c r="R1473" i="1" s="1"/>
  <c r="L1473" i="1" s="1"/>
  <c r="Q145" i="1"/>
  <c r="R145" i="1" s="1"/>
  <c r="L145" i="1" s="1"/>
  <c r="Q861" i="1"/>
  <c r="R861" i="1" s="1"/>
  <c r="L861" i="1" s="1"/>
  <c r="Q1428" i="1"/>
  <c r="R1428" i="1" s="1"/>
  <c r="L1428" i="1" s="1"/>
  <c r="Q371" i="1"/>
  <c r="R371" i="1" s="1"/>
  <c r="L371" i="1" s="1"/>
  <c r="Q1795" i="1"/>
  <c r="R1795" i="1" s="1"/>
  <c r="L1795" i="1" s="1"/>
  <c r="Q2481" i="1"/>
  <c r="R2481" i="1" s="1"/>
  <c r="L2481" i="1" s="1"/>
  <c r="Q2316" i="1"/>
  <c r="R2316" i="1" s="1"/>
  <c r="L2316" i="1" s="1"/>
  <c r="Q2035" i="1"/>
  <c r="R2035" i="1" s="1"/>
  <c r="L2035" i="1" s="1"/>
  <c r="Q1981" i="1"/>
  <c r="R1981" i="1" s="1"/>
  <c r="L1981" i="1" s="1"/>
  <c r="Q1612" i="1"/>
  <c r="R1612" i="1" s="1"/>
  <c r="L1612" i="1" s="1"/>
  <c r="Q390" i="1"/>
  <c r="R390" i="1" s="1"/>
  <c r="L390" i="1" s="1"/>
  <c r="Q1468" i="1"/>
  <c r="R1468" i="1" s="1"/>
  <c r="L1468" i="1" s="1"/>
  <c r="Q1077" i="1"/>
  <c r="R1077" i="1" s="1"/>
  <c r="L1077" i="1" s="1"/>
  <c r="Q273" i="1"/>
  <c r="R273" i="1" s="1"/>
  <c r="L273" i="1" s="1"/>
  <c r="Q1977" i="1"/>
  <c r="R1977" i="1" s="1"/>
  <c r="L1977" i="1" s="1"/>
  <c r="Q2227" i="1"/>
  <c r="R2227" i="1" s="1"/>
  <c r="L2227" i="1" s="1"/>
  <c r="Q1912" i="1"/>
  <c r="R1912" i="1" s="1"/>
  <c r="L1912" i="1" s="1"/>
  <c r="Q1470" i="1"/>
  <c r="R1470" i="1" s="1"/>
  <c r="L1470" i="1" s="1"/>
  <c r="Q282" i="1"/>
  <c r="R282" i="1" s="1"/>
  <c r="L282" i="1" s="1"/>
  <c r="Q2109" i="1"/>
  <c r="R2109" i="1" s="1"/>
  <c r="L2109" i="1" s="1"/>
  <c r="Q2357" i="1"/>
  <c r="R2357" i="1" s="1"/>
  <c r="L2357" i="1" s="1"/>
  <c r="Q2253" i="1"/>
  <c r="R2253" i="1" s="1"/>
  <c r="L2253" i="1" s="1"/>
  <c r="Q2517" i="1"/>
  <c r="R2517" i="1" s="1"/>
  <c r="L2517" i="1" s="1"/>
  <c r="Q2091" i="1"/>
  <c r="R2091" i="1" s="1"/>
  <c r="L2091" i="1" s="1"/>
  <c r="Q2269" i="1"/>
  <c r="R2269" i="1" s="1"/>
  <c r="L2269" i="1" s="1"/>
  <c r="Q223" i="1"/>
  <c r="R223" i="1" s="1"/>
  <c r="L223" i="1" s="1"/>
  <c r="Q795" i="1"/>
  <c r="R795" i="1" s="1"/>
  <c r="L795" i="1" s="1"/>
  <c r="Q305" i="1"/>
  <c r="R305" i="1" s="1"/>
  <c r="L305" i="1" s="1"/>
  <c r="Q173" i="1"/>
  <c r="R173" i="1" s="1"/>
  <c r="L173" i="1" s="1"/>
  <c r="Q290" i="1"/>
  <c r="R290" i="1" s="1"/>
  <c r="L290" i="1" s="1"/>
  <c r="Q2080" i="1"/>
  <c r="R2080" i="1" s="1"/>
  <c r="L2080" i="1" s="1"/>
  <c r="Q559" i="1"/>
  <c r="R559" i="1" s="1"/>
  <c r="L559" i="1" s="1"/>
  <c r="Q1167" i="1"/>
  <c r="R1167" i="1" s="1"/>
  <c r="L1167" i="1" s="1"/>
  <c r="Q1119" i="1"/>
  <c r="R1119" i="1" s="1"/>
  <c r="L1119" i="1" s="1"/>
  <c r="Q541" i="1"/>
  <c r="R541" i="1" s="1"/>
  <c r="L541" i="1" s="1"/>
  <c r="Q551" i="1"/>
  <c r="R551" i="1" s="1"/>
  <c r="L551" i="1" s="1"/>
  <c r="Q1165" i="1"/>
  <c r="R1165" i="1" s="1"/>
  <c r="L1165" i="1" s="1"/>
  <c r="Q971" i="1"/>
  <c r="R971" i="1" s="1"/>
  <c r="L971" i="1" s="1"/>
  <c r="Q757" i="1"/>
  <c r="R757" i="1" s="1"/>
  <c r="L757" i="1" s="1"/>
  <c r="Q2348" i="1"/>
  <c r="R2348" i="1" s="1"/>
  <c r="L2348" i="1" s="1"/>
  <c r="Q572" i="1"/>
  <c r="R572" i="1" s="1"/>
  <c r="L572" i="1" s="1"/>
  <c r="Q1299" i="1"/>
  <c r="R1299" i="1" s="1"/>
  <c r="L1299" i="1" s="1"/>
  <c r="Q474" i="1"/>
  <c r="R474" i="1" s="1"/>
  <c r="L474" i="1" s="1"/>
  <c r="Q2351" i="1"/>
  <c r="R2351" i="1" s="1"/>
  <c r="L2351" i="1" s="1"/>
  <c r="Q1462" i="1"/>
  <c r="R1462" i="1" s="1"/>
  <c r="L1462" i="1" s="1"/>
  <c r="Q406" i="1"/>
  <c r="R406" i="1" s="1"/>
  <c r="L406" i="1" s="1"/>
  <c r="Q2268" i="1"/>
  <c r="R2268" i="1" s="1"/>
  <c r="L2268" i="1" s="1"/>
  <c r="Q2276" i="1"/>
  <c r="R2276" i="1" s="1"/>
  <c r="L2276" i="1" s="1"/>
  <c r="Q1026" i="1"/>
  <c r="R1026" i="1" s="1"/>
  <c r="L1026" i="1" s="1"/>
  <c r="Q319" i="1"/>
  <c r="R319" i="1" s="1"/>
  <c r="L319" i="1" s="1"/>
  <c r="Q2065" i="1"/>
  <c r="R2065" i="1" s="1"/>
  <c r="L2065" i="1" s="1"/>
  <c r="Q2023" i="1"/>
  <c r="R2023" i="1" s="1"/>
  <c r="L2023" i="1" s="1"/>
  <c r="Q666" i="1"/>
  <c r="R666" i="1" s="1"/>
  <c r="L666" i="1" s="1"/>
  <c r="Q1490" i="1"/>
  <c r="R1490" i="1" s="1"/>
  <c r="L1490" i="1" s="1"/>
  <c r="Q339" i="1"/>
  <c r="R339" i="1" s="1"/>
  <c r="L339" i="1" s="1"/>
  <c r="Q110" i="1"/>
  <c r="R110" i="1" s="1"/>
  <c r="L110" i="1" s="1"/>
  <c r="Q1074" i="1"/>
  <c r="R1074" i="1" s="1"/>
  <c r="L1074" i="1" s="1"/>
  <c r="Q2386" i="1"/>
  <c r="R2386" i="1" s="1"/>
  <c r="L2386" i="1" s="1"/>
  <c r="Q1880" i="1"/>
  <c r="R1880" i="1" s="1"/>
  <c r="L1880" i="1" s="1"/>
  <c r="Q1971" i="1"/>
  <c r="R1971" i="1" s="1"/>
  <c r="L1971" i="1" s="1"/>
  <c r="Q2426" i="1"/>
  <c r="R2426" i="1" s="1"/>
  <c r="L2426" i="1" s="1"/>
  <c r="Q2255" i="1"/>
  <c r="R2255" i="1" s="1"/>
  <c r="L2255" i="1" s="1"/>
  <c r="Q2526" i="1"/>
  <c r="R2526" i="1" s="1"/>
  <c r="L2526" i="1" s="1"/>
  <c r="Q1831" i="1"/>
  <c r="R1831" i="1" s="1"/>
  <c r="L1831" i="1" s="1"/>
  <c r="Q1853" i="1"/>
  <c r="R1853" i="1" s="1"/>
  <c r="L1853" i="1" s="1"/>
  <c r="Q659" i="1"/>
  <c r="R659" i="1" s="1"/>
  <c r="L659" i="1" s="1"/>
  <c r="Q1733" i="1"/>
  <c r="R1733" i="1" s="1"/>
  <c r="L1733" i="1" s="1"/>
  <c r="Q93" i="1"/>
  <c r="R93" i="1" s="1"/>
  <c r="L93" i="1" s="1"/>
  <c r="Q758" i="1"/>
  <c r="R758" i="1" s="1"/>
  <c r="L758" i="1" s="1"/>
  <c r="Q142" i="1"/>
  <c r="R142" i="1" s="1"/>
  <c r="L142" i="1" s="1"/>
  <c r="Q1310" i="1"/>
  <c r="R1310" i="1" s="1"/>
  <c r="L1310" i="1" s="1"/>
  <c r="Q383" i="1"/>
  <c r="R383" i="1" s="1"/>
  <c r="L383" i="1" s="1"/>
  <c r="Q251" i="1"/>
  <c r="R251" i="1" s="1"/>
  <c r="L251" i="1" s="1"/>
  <c r="Q6" i="1"/>
  <c r="R6" i="1" s="1"/>
  <c r="L6" i="1" s="1"/>
  <c r="Q1507" i="1"/>
  <c r="R1507" i="1" s="1"/>
  <c r="L1507" i="1" s="1"/>
  <c r="Q1740" i="1"/>
  <c r="R1740" i="1" s="1"/>
  <c r="L1740" i="1" s="1"/>
  <c r="Q2039" i="1"/>
  <c r="R2039" i="1" s="1"/>
  <c r="L2039" i="1" s="1"/>
  <c r="Q1967" i="1"/>
  <c r="R1967" i="1" s="1"/>
  <c r="L1967" i="1" s="1"/>
  <c r="Q2559" i="1"/>
  <c r="R2559" i="1" s="1"/>
  <c r="L2559" i="1" s="1"/>
  <c r="Q1646" i="1"/>
  <c r="R1646" i="1" s="1"/>
  <c r="L1646" i="1" s="1"/>
  <c r="Q372" i="1"/>
  <c r="R372" i="1" s="1"/>
  <c r="L372" i="1" s="1"/>
  <c r="Q351" i="1"/>
  <c r="R351" i="1" s="1"/>
  <c r="L351" i="1" s="1"/>
  <c r="Q18" i="1"/>
  <c r="R18" i="1" s="1"/>
  <c r="L18" i="1" s="1"/>
  <c r="Q742" i="1"/>
  <c r="R742" i="1" s="1"/>
  <c r="L742" i="1" s="1"/>
  <c r="Q135" i="1"/>
  <c r="R135" i="1" s="1"/>
  <c r="L135" i="1" s="1"/>
  <c r="Q2204" i="1"/>
  <c r="R2204" i="1" s="1"/>
  <c r="L2204" i="1" s="1"/>
  <c r="Q1996" i="1"/>
  <c r="R1996" i="1" s="1"/>
  <c r="L1996" i="1" s="1"/>
  <c r="Q2430" i="1"/>
  <c r="R2430" i="1" s="1"/>
  <c r="L2430" i="1" s="1"/>
  <c r="Q96" i="1"/>
  <c r="R96" i="1" s="1"/>
  <c r="L96" i="1" s="1"/>
  <c r="Q535" i="1"/>
  <c r="R535" i="1" s="1"/>
  <c r="L535" i="1" s="1"/>
  <c r="Q2142" i="1"/>
  <c r="R2142" i="1" s="1"/>
  <c r="L2142" i="1" s="1"/>
  <c r="Q334" i="1"/>
  <c r="R334" i="1" s="1"/>
  <c r="L334" i="1" s="1"/>
  <c r="Q2201" i="1"/>
  <c r="R2201" i="1" s="1"/>
  <c r="L2201" i="1" s="1"/>
  <c r="Q606" i="1"/>
  <c r="R606" i="1" s="1"/>
  <c r="L606" i="1" s="1"/>
  <c r="Q711" i="1"/>
  <c r="R711" i="1" s="1"/>
  <c r="L711" i="1" s="1"/>
  <c r="Q461" i="1"/>
  <c r="R461" i="1" s="1"/>
  <c r="L461" i="1" s="1"/>
  <c r="Q1764" i="1"/>
  <c r="R1764" i="1" s="1"/>
  <c r="L1764" i="1" s="1"/>
  <c r="Q887" i="1"/>
  <c r="R887" i="1" s="1"/>
  <c r="L887" i="1" s="1"/>
  <c r="Q1641" i="1"/>
  <c r="R1641" i="1" s="1"/>
  <c r="L1641" i="1" s="1"/>
  <c r="Q2438" i="1"/>
  <c r="R2438" i="1" s="1"/>
  <c r="L2438" i="1" s="1"/>
  <c r="Q2484" i="1"/>
  <c r="R2484" i="1" s="1"/>
  <c r="L2484" i="1" s="1"/>
  <c r="Q1743" i="1"/>
  <c r="R1743" i="1" s="1"/>
  <c r="L1743" i="1" s="1"/>
  <c r="Q1808" i="1"/>
  <c r="R1808" i="1" s="1"/>
  <c r="L1808" i="1" s="1"/>
  <c r="Q54" i="1"/>
  <c r="R54" i="1" s="1"/>
  <c r="L54" i="1" s="1"/>
  <c r="Q630" i="1"/>
  <c r="R630" i="1" s="1"/>
  <c r="L630" i="1" s="1"/>
  <c r="Q650" i="1"/>
  <c r="R650" i="1" s="1"/>
  <c r="L650" i="1" s="1"/>
  <c r="Q336" i="1"/>
  <c r="R336" i="1" s="1"/>
  <c r="L336" i="1" s="1"/>
  <c r="Q88" i="1"/>
  <c r="R88" i="1" s="1"/>
  <c r="L88" i="1" s="1"/>
  <c r="Q1973" i="1"/>
  <c r="R1973" i="1" s="1"/>
  <c r="L1973" i="1" s="1"/>
  <c r="Q473" i="1"/>
  <c r="R473" i="1" s="1"/>
  <c r="L473" i="1" s="1"/>
  <c r="Q1194" i="1"/>
  <c r="R1194" i="1" s="1"/>
  <c r="L1194" i="1" s="1"/>
  <c r="Q2411" i="1"/>
  <c r="R2411" i="1" s="1"/>
  <c r="L2411" i="1" s="1"/>
  <c r="Q1317" i="1"/>
  <c r="R1317" i="1" s="1"/>
  <c r="L1317" i="1" s="1"/>
  <c r="Q2095" i="1"/>
  <c r="R2095" i="1" s="1"/>
  <c r="L2095" i="1" s="1"/>
  <c r="Q1778" i="1"/>
  <c r="R1778" i="1" s="1"/>
  <c r="L1778" i="1" s="1"/>
  <c r="Q167" i="1"/>
  <c r="R167" i="1" s="1"/>
  <c r="L167" i="1" s="1"/>
  <c r="Q623" i="1"/>
  <c r="R623" i="1" s="1"/>
  <c r="L623" i="1" s="1"/>
  <c r="Q181" i="1"/>
  <c r="R181" i="1" s="1"/>
  <c r="L181" i="1" s="1"/>
  <c r="Q2501" i="1"/>
  <c r="R2501" i="1" s="1"/>
  <c r="L2501" i="1" s="1"/>
  <c r="Q2604" i="1"/>
  <c r="R2604" i="1" s="1"/>
  <c r="L2604" i="1" s="1"/>
  <c r="Q1819" i="1"/>
  <c r="R1819" i="1" s="1"/>
  <c r="L1819" i="1" s="1"/>
  <c r="Q1307" i="1"/>
  <c r="R1307" i="1" s="1"/>
  <c r="L1307" i="1" s="1"/>
  <c r="Q891" i="1"/>
  <c r="R891" i="1" s="1"/>
  <c r="L891" i="1" s="1"/>
  <c r="Q1942" i="1"/>
  <c r="R1942" i="1" s="1"/>
  <c r="L1942" i="1" s="1"/>
  <c r="Q1039" i="1"/>
  <c r="R1039" i="1" s="1"/>
  <c r="L1039" i="1" s="1"/>
  <c r="Q536" i="1"/>
  <c r="R536" i="1" s="1"/>
  <c r="L536" i="1" s="1"/>
  <c r="Q397" i="1"/>
  <c r="R397" i="1" s="1"/>
  <c r="L397" i="1" s="1"/>
  <c r="Q745" i="1"/>
  <c r="R745" i="1" s="1"/>
  <c r="L745" i="1" s="1"/>
  <c r="Q1171" i="1"/>
  <c r="R1171" i="1" s="1"/>
  <c r="L1171" i="1" s="1"/>
  <c r="Q2262" i="1"/>
  <c r="R2262" i="1" s="1"/>
  <c r="L2262" i="1" s="1"/>
  <c r="Q1097" i="1"/>
  <c r="R1097" i="1" s="1"/>
  <c r="L1097" i="1" s="1"/>
  <c r="Q2205" i="1"/>
  <c r="R2205" i="1" s="1"/>
  <c r="L2205" i="1" s="1"/>
  <c r="Q2333" i="1"/>
  <c r="R2333" i="1" s="1"/>
  <c r="L2333" i="1" s="1"/>
  <c r="Q2583" i="1"/>
  <c r="R2583" i="1" s="1"/>
  <c r="L2583" i="1" s="1"/>
  <c r="Q2600" i="1"/>
  <c r="R2600" i="1" s="1"/>
  <c r="L2600" i="1" s="1"/>
  <c r="Q1560" i="1"/>
  <c r="R1560" i="1" s="1"/>
  <c r="L1560" i="1" s="1"/>
  <c r="Q33" i="1"/>
  <c r="R33" i="1" s="1"/>
  <c r="L33" i="1" s="1"/>
  <c r="Q2533" i="1"/>
  <c r="R2533" i="1" s="1"/>
  <c r="L2533" i="1" s="1"/>
  <c r="Q402" i="1"/>
  <c r="R402" i="1" s="1"/>
  <c r="L402" i="1" s="1"/>
  <c r="Q1772" i="1"/>
  <c r="R1772" i="1" s="1"/>
  <c r="L1772" i="1" s="1"/>
  <c r="Q2294" i="1"/>
  <c r="R2294" i="1" s="1"/>
  <c r="L2294" i="1" s="1"/>
  <c r="Q669" i="1"/>
  <c r="R669" i="1" s="1"/>
  <c r="L669" i="1" s="1"/>
  <c r="Q1579" i="1"/>
  <c r="R1579" i="1" s="1"/>
  <c r="L1579" i="1" s="1"/>
  <c r="Q1006" i="1"/>
  <c r="R1006" i="1" s="1"/>
  <c r="L1006" i="1" s="1"/>
  <c r="Q210" i="1"/>
  <c r="R210" i="1" s="1"/>
  <c r="L210" i="1" s="1"/>
  <c r="Q2299" i="1"/>
  <c r="R2299" i="1" s="1"/>
  <c r="L2299" i="1" s="1"/>
  <c r="Q2063" i="1"/>
  <c r="R2063" i="1" s="1"/>
  <c r="L2063" i="1" s="1"/>
  <c r="Q1333" i="1"/>
  <c r="R1333" i="1" s="1"/>
  <c r="L1333" i="1" s="1"/>
  <c r="Q1016" i="1"/>
  <c r="R1016" i="1" s="1"/>
  <c r="L1016" i="1" s="1"/>
  <c r="Q388" i="1"/>
  <c r="R388" i="1" s="1"/>
  <c r="L388" i="1" s="1"/>
  <c r="Q1590" i="1"/>
  <c r="R1590" i="1" s="1"/>
  <c r="L1590" i="1" s="1"/>
  <c r="Q2636" i="1"/>
  <c r="R2636" i="1" s="1"/>
  <c r="L2636" i="1" s="1"/>
  <c r="Q312" i="1"/>
  <c r="R312" i="1" s="1"/>
  <c r="L312" i="1" s="1"/>
  <c r="Q2155" i="1"/>
  <c r="R2155" i="1" s="1"/>
  <c r="L2155" i="1" s="1"/>
  <c r="Q1889" i="1"/>
  <c r="R1889" i="1" s="1"/>
  <c r="L1889" i="1" s="1"/>
  <c r="Q2362" i="1"/>
  <c r="R2362" i="1" s="1"/>
  <c r="L2362" i="1" s="1"/>
  <c r="Q1279" i="1"/>
  <c r="R1279" i="1" s="1"/>
  <c r="L1279" i="1" s="1"/>
  <c r="Q1306" i="1"/>
  <c r="R1306" i="1" s="1"/>
  <c r="L1306" i="1" s="1"/>
  <c r="Q2045" i="1"/>
  <c r="R2045" i="1" s="1"/>
  <c r="L2045" i="1" s="1"/>
  <c r="Q1824" i="1"/>
  <c r="R1824" i="1" s="1"/>
  <c r="L1824" i="1" s="1"/>
  <c r="Q2084" i="1"/>
  <c r="R2084" i="1" s="1"/>
  <c r="L2084" i="1" s="1"/>
  <c r="Q2482" i="1"/>
  <c r="R2482" i="1" s="1"/>
  <c r="L2482" i="1" s="1"/>
  <c r="Q1724" i="1"/>
  <c r="R1724" i="1" s="1"/>
  <c r="L1724" i="1" s="1"/>
  <c r="Q2475" i="1"/>
  <c r="R2475" i="1" s="1"/>
  <c r="L2475" i="1" s="1"/>
  <c r="Q413" i="1"/>
  <c r="R413" i="1" s="1"/>
  <c r="L413" i="1" s="1"/>
  <c r="Q1274" i="1"/>
  <c r="R1274" i="1" s="1"/>
  <c r="L1274" i="1" s="1"/>
  <c r="Q2213" i="1"/>
  <c r="R2213" i="1" s="1"/>
  <c r="L2213" i="1" s="1"/>
  <c r="Q2079" i="1"/>
  <c r="R2079" i="1" s="1"/>
  <c r="L2079" i="1" s="1"/>
  <c r="Q2489" i="1"/>
  <c r="R2489" i="1" s="1"/>
  <c r="L2489" i="1" s="1"/>
  <c r="Q1292" i="1"/>
  <c r="R1292" i="1" s="1"/>
  <c r="L1292" i="1" s="1"/>
  <c r="Q1296" i="1"/>
  <c r="R1296" i="1" s="1"/>
  <c r="L1296" i="1" s="1"/>
  <c r="Q1181" i="1"/>
  <c r="R1181" i="1" s="1"/>
  <c r="L1181" i="1" s="1"/>
  <c r="Q67" i="1"/>
  <c r="R67" i="1" s="1"/>
  <c r="L67" i="1" s="1"/>
  <c r="Q594" i="1"/>
  <c r="R594" i="1" s="1"/>
  <c r="L594" i="1" s="1"/>
  <c r="Q1464" i="1"/>
  <c r="R1464" i="1" s="1"/>
  <c r="L1464" i="1" s="1"/>
  <c r="Q80" i="1"/>
  <c r="R80" i="1" s="1"/>
  <c r="L80" i="1" s="1"/>
  <c r="Q2664" i="1"/>
  <c r="R2664" i="1" s="1"/>
  <c r="L2664" i="1" s="1"/>
  <c r="Q555" i="1"/>
  <c r="R555" i="1" s="1"/>
  <c r="L555" i="1" s="1"/>
  <c r="Q1689" i="1"/>
  <c r="R1689" i="1" s="1"/>
  <c r="L1689" i="1" s="1"/>
  <c r="Q2077" i="1"/>
  <c r="R2077" i="1" s="1"/>
  <c r="L2077" i="1" s="1"/>
  <c r="Q2483" i="1"/>
  <c r="R2483" i="1" s="1"/>
  <c r="L2483" i="1" s="1"/>
  <c r="Q2407" i="1"/>
  <c r="R2407" i="1" s="1"/>
  <c r="L2407" i="1" s="1"/>
  <c r="Q2170" i="1"/>
  <c r="R2170" i="1" s="1"/>
  <c r="L2170" i="1" s="1"/>
  <c r="Q1884" i="1"/>
  <c r="R1884" i="1" s="1"/>
  <c r="L1884" i="1" s="1"/>
  <c r="Q169" i="1"/>
  <c r="R169" i="1" s="1"/>
  <c r="L169" i="1" s="1"/>
  <c r="Q999" i="1"/>
  <c r="R999" i="1" s="1"/>
  <c r="L999" i="1" s="1"/>
  <c r="Q2453" i="1"/>
  <c r="R2453" i="1" s="1"/>
  <c r="L2453" i="1" s="1"/>
  <c r="Q934" i="1"/>
  <c r="R934" i="1" s="1"/>
  <c r="L934" i="1" s="1"/>
  <c r="Q341" i="1"/>
  <c r="R341" i="1" s="1"/>
  <c r="L341" i="1" s="1"/>
  <c r="Q620" i="1"/>
  <c r="R620" i="1" s="1"/>
  <c r="L620" i="1" s="1"/>
  <c r="Q702" i="1"/>
  <c r="R702" i="1" s="1"/>
  <c r="L702" i="1" s="1"/>
  <c r="Q2444" i="1"/>
  <c r="R2444" i="1" s="1"/>
  <c r="L2444" i="1" s="1"/>
  <c r="Q49" i="1"/>
  <c r="R49" i="1" s="1"/>
  <c r="L49" i="1" s="1"/>
  <c r="Q2639" i="1"/>
  <c r="R2639" i="1" s="1"/>
  <c r="L2639" i="1" s="1"/>
  <c r="Q1767" i="1"/>
  <c r="R1767" i="1" s="1"/>
  <c r="L1767" i="1" s="1"/>
  <c r="Q1893" i="1"/>
  <c r="R1893" i="1" s="1"/>
  <c r="L1893" i="1" s="1"/>
  <c r="Q1031" i="1"/>
  <c r="R1031" i="1" s="1"/>
  <c r="L1031" i="1" s="1"/>
  <c r="Q1886" i="1"/>
  <c r="R1886" i="1" s="1"/>
  <c r="L1886" i="1" s="1"/>
  <c r="Q1570" i="1"/>
  <c r="R1570" i="1" s="1"/>
  <c r="L1570" i="1" s="1"/>
  <c r="Q1453" i="1"/>
  <c r="R1453" i="1" s="1"/>
  <c r="L1453" i="1" s="1"/>
  <c r="Q1174" i="1"/>
  <c r="R1174" i="1" s="1"/>
  <c r="L1174" i="1" s="1"/>
  <c r="Q968" i="1"/>
  <c r="R968" i="1" s="1"/>
  <c r="L968" i="1" s="1"/>
  <c r="Q753" i="1"/>
  <c r="R753" i="1" s="1"/>
  <c r="L753" i="1" s="1"/>
  <c r="Q618" i="1"/>
  <c r="R618" i="1" s="1"/>
  <c r="L618" i="1" s="1"/>
  <c r="Q728" i="1"/>
  <c r="R728" i="1" s="1"/>
  <c r="L728" i="1" s="1"/>
  <c r="Q423" i="1"/>
  <c r="R423" i="1" s="1"/>
  <c r="L423" i="1" s="1"/>
  <c r="Q360" i="1"/>
  <c r="R360" i="1" s="1"/>
  <c r="L360" i="1" s="1"/>
  <c r="Q873" i="1"/>
  <c r="R873" i="1" s="1"/>
  <c r="L873" i="1" s="1"/>
  <c r="Q283" i="1"/>
  <c r="R283" i="1" s="1"/>
  <c r="L283" i="1" s="1"/>
  <c r="Q1508" i="1"/>
  <c r="R1508" i="1" s="1"/>
  <c r="L1508" i="1" s="1"/>
  <c r="Q2349" i="1"/>
  <c r="R2349" i="1" s="1"/>
  <c r="L2349" i="1" s="1"/>
  <c r="Q2402" i="1"/>
  <c r="R2402" i="1" s="1"/>
  <c r="L2402" i="1" s="1"/>
  <c r="Q1066" i="1"/>
  <c r="R1066" i="1" s="1"/>
  <c r="L1066" i="1" s="1"/>
  <c r="Q1273" i="1"/>
  <c r="R1273" i="1" s="1"/>
  <c r="L1273" i="1" s="1"/>
  <c r="Q592" i="1"/>
  <c r="R592" i="1" s="1"/>
  <c r="L592" i="1" s="1"/>
  <c r="Q1385" i="1"/>
  <c r="R1385" i="1" s="1"/>
  <c r="L1385" i="1" s="1"/>
  <c r="Q362" i="1"/>
  <c r="R362" i="1" s="1"/>
  <c r="L362" i="1" s="1"/>
  <c r="Q1496" i="1"/>
  <c r="R1496" i="1" s="1"/>
  <c r="L1496" i="1" s="1"/>
  <c r="Q2016" i="1"/>
  <c r="R2016" i="1" s="1"/>
  <c r="L2016" i="1" s="1"/>
  <c r="Q2416" i="1"/>
  <c r="R2416" i="1" s="1"/>
  <c r="L2416" i="1" s="1"/>
  <c r="Q1370" i="1"/>
  <c r="R1370" i="1" s="1"/>
  <c r="L1370" i="1" s="1"/>
  <c r="Q657" i="1"/>
  <c r="R657" i="1" s="1"/>
  <c r="L657" i="1" s="1"/>
  <c r="Q79" i="1"/>
  <c r="R79" i="1" s="1"/>
  <c r="L79" i="1" s="1"/>
  <c r="Q628" i="1"/>
  <c r="R628" i="1" s="1"/>
  <c r="L628" i="1" s="1"/>
  <c r="Q1201" i="1"/>
  <c r="R1201" i="1" s="1"/>
  <c r="L1201" i="1" s="1"/>
  <c r="Q512" i="1"/>
  <c r="R512" i="1" s="1"/>
  <c r="L512" i="1" s="1"/>
  <c r="Q286" i="1"/>
  <c r="R286" i="1" s="1"/>
  <c r="L286" i="1" s="1"/>
  <c r="Q1222" i="1"/>
  <c r="R1222" i="1" s="1"/>
  <c r="L1222" i="1" s="1"/>
  <c r="Q188" i="1"/>
  <c r="R188" i="1" s="1"/>
  <c r="L188" i="1" s="1"/>
  <c r="Q2054" i="1"/>
  <c r="R2054" i="1" s="1"/>
  <c r="L2054" i="1" s="1"/>
  <c r="Q1760" i="1"/>
  <c r="R1760" i="1" s="1"/>
  <c r="L1760" i="1" s="1"/>
  <c r="Q2339" i="1"/>
  <c r="R2339" i="1" s="1"/>
  <c r="L2339" i="1" s="1"/>
  <c r="Q2182" i="1"/>
  <c r="R2182" i="1" s="1"/>
  <c r="L2182" i="1" s="1"/>
  <c r="Q1961" i="1"/>
  <c r="R1961" i="1" s="1"/>
  <c r="L1961" i="1" s="1"/>
  <c r="Q1510" i="1"/>
  <c r="R1510" i="1" s="1"/>
  <c r="L1510" i="1" s="1"/>
  <c r="Q1105" i="1"/>
  <c r="R1105" i="1" s="1"/>
  <c r="L1105" i="1" s="1"/>
  <c r="Q417" i="1"/>
  <c r="R417" i="1" s="1"/>
  <c r="L417" i="1" s="1"/>
  <c r="Q150" i="1"/>
  <c r="R150" i="1" s="1"/>
  <c r="L150" i="1" s="1"/>
  <c r="Q857" i="1"/>
  <c r="R857" i="1" s="1"/>
  <c r="L857" i="1" s="1"/>
  <c r="Q8" i="1"/>
  <c r="R8" i="1" s="1"/>
  <c r="L8" i="1" s="1"/>
  <c r="Q2457" i="1"/>
  <c r="R2457" i="1" s="1"/>
  <c r="L2457" i="1" s="1"/>
  <c r="Q1217" i="1"/>
  <c r="R1217" i="1" s="1"/>
  <c r="L1217" i="1" s="1"/>
  <c r="Q2494" i="1"/>
  <c r="R2494" i="1" s="1"/>
  <c r="L2494" i="1" s="1"/>
  <c r="Q1063" i="1"/>
  <c r="R1063" i="1" s="1"/>
  <c r="L1063" i="1" s="1"/>
  <c r="Q431" i="1"/>
  <c r="R431" i="1" s="1"/>
  <c r="L431" i="1" s="1"/>
  <c r="Q1504" i="1"/>
  <c r="R1504" i="1" s="1"/>
  <c r="L1504" i="1" s="1"/>
  <c r="Q2429" i="1"/>
  <c r="R2429" i="1" s="1"/>
  <c r="L2429" i="1" s="1"/>
  <c r="Q822" i="1"/>
  <c r="R822" i="1" s="1"/>
  <c r="L822" i="1" s="1"/>
  <c r="Q754" i="1"/>
  <c r="R754" i="1" s="1"/>
  <c r="L754" i="1" s="1"/>
  <c r="Q1380" i="1"/>
  <c r="R1380" i="1" s="1"/>
  <c r="L1380" i="1" s="1"/>
  <c r="Q303" i="1"/>
  <c r="R303" i="1" s="1"/>
  <c r="L303" i="1" s="1"/>
  <c r="Q812" i="1"/>
  <c r="R812" i="1" s="1"/>
  <c r="L812" i="1" s="1"/>
  <c r="Q557" i="1"/>
  <c r="R557" i="1" s="1"/>
  <c r="L557" i="1" s="1"/>
  <c r="Q2160" i="1"/>
  <c r="R2160" i="1" s="1"/>
  <c r="L2160" i="1" s="1"/>
  <c r="Q2187" i="1"/>
  <c r="R2187" i="1" s="1"/>
  <c r="L2187" i="1" s="1"/>
  <c r="Q773" i="1"/>
  <c r="R773" i="1" s="1"/>
  <c r="L773" i="1" s="1"/>
  <c r="Q747" i="1"/>
  <c r="R747" i="1" s="1"/>
  <c r="L747" i="1" s="1"/>
  <c r="Q2222" i="1"/>
  <c r="R2222" i="1" s="1"/>
  <c r="L2222" i="1" s="1"/>
  <c r="Q1401" i="1"/>
  <c r="R1401" i="1" s="1"/>
  <c r="L1401" i="1" s="1"/>
  <c r="Q44" i="1"/>
  <c r="R44" i="1" s="1"/>
  <c r="L44" i="1" s="1"/>
  <c r="Q1448" i="1"/>
  <c r="R1448" i="1" s="1"/>
  <c r="L1448" i="1" s="1"/>
  <c r="Q566" i="1"/>
  <c r="R566" i="1" s="1"/>
  <c r="L566" i="1" s="1"/>
  <c r="Q1312" i="1"/>
  <c r="R1312" i="1" s="1"/>
  <c r="L1312" i="1" s="1"/>
  <c r="Q2581" i="1"/>
  <c r="R2581" i="1" s="1"/>
  <c r="L2581" i="1" s="1"/>
  <c r="Q2195" i="1"/>
  <c r="R2195" i="1" s="1"/>
  <c r="L2195" i="1" s="1"/>
  <c r="Q1828" i="1"/>
  <c r="R1828" i="1" s="1"/>
  <c r="L1828" i="1" s="1"/>
  <c r="Q843" i="1"/>
  <c r="R843" i="1" s="1"/>
  <c r="L843" i="1" s="1"/>
  <c r="Q2588" i="1"/>
  <c r="R2588" i="1" s="1"/>
  <c r="L2588" i="1" s="1"/>
  <c r="Q2368" i="1"/>
  <c r="R2368" i="1" s="1"/>
  <c r="L2368" i="1" s="1"/>
  <c r="Q1287" i="1"/>
  <c r="R1287" i="1" s="1"/>
  <c r="L1287" i="1" s="1"/>
  <c r="Q1047" i="1"/>
  <c r="R1047" i="1" s="1"/>
  <c r="L1047" i="1" s="1"/>
  <c r="Q1303" i="1"/>
  <c r="R1303" i="1" s="1"/>
  <c r="L1303" i="1" s="1"/>
  <c r="Q338" i="1"/>
  <c r="R338" i="1" s="1"/>
  <c r="L338" i="1" s="1"/>
  <c r="Q2139" i="1"/>
  <c r="R2139" i="1" s="1"/>
  <c r="L2139" i="1" s="1"/>
  <c r="Q613" i="1"/>
  <c r="R613" i="1" s="1"/>
  <c r="L613" i="1" s="1"/>
  <c r="Q1286" i="1"/>
  <c r="R1286" i="1" s="1"/>
  <c r="L1286" i="1" s="1"/>
  <c r="Q1872" i="1"/>
  <c r="R1872" i="1" s="1"/>
  <c r="L1872" i="1" s="1"/>
  <c r="Q1897" i="1"/>
  <c r="R1897" i="1" s="1"/>
  <c r="L1897" i="1" s="1"/>
  <c r="Q2601" i="1"/>
  <c r="R2601" i="1" s="1"/>
  <c r="L2601" i="1" s="1"/>
  <c r="Q147" i="1"/>
  <c r="R147" i="1" s="1"/>
  <c r="L147" i="1" s="1"/>
  <c r="Q803" i="1"/>
  <c r="R803" i="1" s="1"/>
  <c r="L803" i="1" s="1"/>
  <c r="Q1434" i="1"/>
  <c r="R1434" i="1" s="1"/>
  <c r="L1434" i="1" s="1"/>
  <c r="Q2355" i="1"/>
  <c r="R2355" i="1" s="1"/>
  <c r="L2355" i="1" s="1"/>
  <c r="Q2311" i="1"/>
  <c r="R2311" i="1" s="1"/>
  <c r="L2311" i="1" s="1"/>
  <c r="Q349" i="1"/>
  <c r="R349" i="1" s="1"/>
  <c r="L349" i="1" s="1"/>
  <c r="Q805" i="1"/>
  <c r="R805" i="1" s="1"/>
  <c r="L805" i="1" s="1"/>
  <c r="Q1211" i="1"/>
  <c r="R1211" i="1" s="1"/>
  <c r="L1211" i="1" s="1"/>
  <c r="Q2211" i="1"/>
  <c r="R2211" i="1" s="1"/>
  <c r="L2211" i="1" s="1"/>
  <c r="Q2030" i="1"/>
  <c r="R2030" i="1" s="1"/>
  <c r="L2030" i="1" s="1"/>
  <c r="Q2097" i="1"/>
  <c r="R2097" i="1" s="1"/>
  <c r="L2097" i="1" s="1"/>
  <c r="Q1747" i="1"/>
  <c r="R1747" i="1" s="1"/>
  <c r="L1747" i="1" s="1"/>
  <c r="Q941" i="1"/>
  <c r="R941" i="1" s="1"/>
  <c r="L941" i="1" s="1"/>
  <c r="Q1984" i="1"/>
  <c r="R1984" i="1" s="1"/>
  <c r="L1984" i="1" s="1"/>
  <c r="Q1195" i="1"/>
  <c r="R1195" i="1" s="1"/>
  <c r="L1195" i="1" s="1"/>
  <c r="Q2450" i="1"/>
  <c r="R2450" i="1" s="1"/>
  <c r="L2450" i="1" s="1"/>
  <c r="Q2469" i="1"/>
  <c r="R2469" i="1" s="1"/>
  <c r="L2469" i="1" s="1"/>
  <c r="Q1417" i="1"/>
  <c r="R1417" i="1" s="1"/>
  <c r="L1417" i="1" s="1"/>
  <c r="Q1514" i="1"/>
  <c r="R1514" i="1" s="1"/>
  <c r="L1514" i="1" s="1"/>
  <c r="Q587" i="1"/>
  <c r="R587" i="1" s="1"/>
  <c r="L587" i="1" s="1"/>
  <c r="Q761" i="1"/>
  <c r="R761" i="1" s="1"/>
  <c r="L761" i="1" s="1"/>
  <c r="Q1584" i="1"/>
  <c r="R1584" i="1" s="1"/>
  <c r="L1584" i="1" s="1"/>
  <c r="Q1970" i="1"/>
  <c r="R1970" i="1" s="1"/>
  <c r="L1970" i="1" s="1"/>
  <c r="Q2653" i="1"/>
  <c r="R2653" i="1" s="1"/>
  <c r="L2653" i="1" s="1"/>
  <c r="Q1471" i="1"/>
  <c r="R1471" i="1" s="1"/>
  <c r="L1471" i="1" s="1"/>
  <c r="Q1329" i="1"/>
  <c r="R1329" i="1" s="1"/>
  <c r="L1329" i="1" s="1"/>
  <c r="Q2129" i="1"/>
  <c r="R2129" i="1" s="1"/>
  <c r="L2129" i="1" s="1"/>
  <c r="Q2502" i="1"/>
  <c r="R2502" i="1" s="1"/>
  <c r="L2502" i="1" s="1"/>
  <c r="Q764" i="1"/>
  <c r="R764" i="1" s="1"/>
  <c r="L764" i="1" s="1"/>
  <c r="Q1474" i="1"/>
  <c r="R1474" i="1" s="1"/>
  <c r="L1474" i="1" s="1"/>
  <c r="Q1512" i="1"/>
  <c r="R1512" i="1" s="1"/>
  <c r="L1512" i="1" s="1"/>
  <c r="Q2446" i="1"/>
  <c r="R2446" i="1" s="1"/>
  <c r="L2446" i="1" s="1"/>
  <c r="Q2062" i="1"/>
  <c r="R2062" i="1" s="1"/>
  <c r="L2062" i="1" s="1"/>
  <c r="Q1859" i="1"/>
  <c r="R1859" i="1" s="1"/>
  <c r="L1859" i="1" s="1"/>
  <c r="Q878" i="1"/>
  <c r="R878" i="1" s="1"/>
  <c r="L878" i="1" s="1"/>
  <c r="Q128" i="1"/>
  <c r="R128" i="1" s="1"/>
  <c r="L128" i="1" s="1"/>
  <c r="Q460" i="1"/>
  <c r="R460" i="1" s="1"/>
  <c r="L460" i="1" s="1"/>
  <c r="Q2459" i="1"/>
  <c r="R2459" i="1" s="1"/>
  <c r="L2459" i="1" s="1"/>
  <c r="Q2108" i="1"/>
  <c r="R2108" i="1" s="1"/>
  <c r="L2108" i="1" s="1"/>
  <c r="Q1933" i="1"/>
  <c r="R1933" i="1" s="1"/>
  <c r="L1933" i="1" s="1"/>
  <c r="Q667" i="1"/>
  <c r="R667" i="1" s="1"/>
  <c r="L667" i="1" s="1"/>
  <c r="Q1546" i="1"/>
  <c r="R1546" i="1" s="1"/>
  <c r="L1546" i="1" s="1"/>
  <c r="Q102" i="1"/>
  <c r="R102" i="1" s="1"/>
  <c r="L102" i="1" s="1"/>
  <c r="Q333" i="1"/>
  <c r="R333" i="1" s="1"/>
  <c r="L333" i="1" s="1"/>
  <c r="Q1658" i="1"/>
  <c r="R1658" i="1" s="1"/>
  <c r="L1658" i="1" s="1"/>
  <c r="Q2049" i="1"/>
  <c r="R2049" i="1" s="1"/>
  <c r="L2049" i="1" s="1"/>
  <c r="Q1667" i="1"/>
  <c r="R1667" i="1" s="1"/>
  <c r="L1667" i="1" s="1"/>
  <c r="Q300" i="1"/>
  <c r="R300" i="1" s="1"/>
  <c r="L300" i="1" s="1"/>
  <c r="Q35" i="1"/>
  <c r="R35" i="1" s="1"/>
  <c r="L35" i="1" s="1"/>
  <c r="Q679" i="1"/>
  <c r="R679" i="1" s="1"/>
  <c r="L679" i="1" s="1"/>
  <c r="Q137" i="1"/>
  <c r="R137" i="1" s="1"/>
  <c r="L137" i="1" s="1"/>
  <c r="Q743" i="1"/>
  <c r="R743" i="1" s="1"/>
  <c r="L743" i="1" s="1"/>
  <c r="Q476" i="1"/>
  <c r="R476" i="1" s="1"/>
  <c r="L476" i="1" s="1"/>
  <c r="Q2218" i="1"/>
  <c r="R2218" i="1" s="1"/>
  <c r="L2218" i="1" s="1"/>
  <c r="Q634" i="1"/>
  <c r="R634" i="1" s="1"/>
  <c r="L634" i="1" s="1"/>
  <c r="Q1938" i="1"/>
  <c r="R1938" i="1" s="1"/>
  <c r="L1938" i="1" s="1"/>
  <c r="Q293" i="1"/>
  <c r="R293" i="1" s="1"/>
  <c r="L293" i="1" s="1"/>
  <c r="Q60" i="1"/>
  <c r="R60" i="1" s="1"/>
  <c r="L60" i="1" s="1"/>
  <c r="Q1465" i="1"/>
  <c r="R1465" i="1" s="1"/>
  <c r="L1465" i="1" s="1"/>
  <c r="Q1713" i="1"/>
  <c r="R1713" i="1" s="1"/>
  <c r="L1713" i="1" s="1"/>
  <c r="Q2350" i="1"/>
  <c r="R2350" i="1" s="1"/>
  <c r="L2350" i="1" s="1"/>
  <c r="Q1199" i="1"/>
  <c r="R1199" i="1" s="1"/>
  <c r="L1199" i="1" s="1"/>
  <c r="Q1720" i="1"/>
  <c r="R1720" i="1" s="1"/>
  <c r="L1720" i="1" s="1"/>
  <c r="Q571" i="1"/>
  <c r="R571" i="1" s="1"/>
  <c r="L571" i="1" s="1"/>
  <c r="Q2361" i="1"/>
  <c r="R2361" i="1" s="1"/>
  <c r="L2361" i="1" s="1"/>
  <c r="Q2443" i="1"/>
  <c r="R2443" i="1" s="1"/>
  <c r="L2443" i="1" s="1"/>
  <c r="Q1094" i="1"/>
  <c r="R1094" i="1" s="1"/>
  <c r="L1094" i="1" s="1"/>
  <c r="Q1656" i="1"/>
  <c r="R1656" i="1" s="1"/>
  <c r="L1656" i="1" s="1"/>
  <c r="Q1447" i="1"/>
  <c r="R1447" i="1" s="1"/>
  <c r="L1447" i="1" s="1"/>
  <c r="Q325" i="1"/>
  <c r="R325" i="1" s="1"/>
  <c r="L325" i="1" s="1"/>
  <c r="Q220" i="1"/>
  <c r="R220" i="1" s="1"/>
  <c r="L220" i="1" s="1"/>
  <c r="Q386" i="1"/>
  <c r="R386" i="1" s="1"/>
  <c r="L386" i="1" s="1"/>
  <c r="Q1085" i="1"/>
  <c r="R1085" i="1" s="1"/>
  <c r="L1085" i="1" s="1"/>
  <c r="Q2047" i="1"/>
  <c r="R2047" i="1" s="1"/>
  <c r="L2047" i="1" s="1"/>
  <c r="Q1618" i="1"/>
  <c r="R1618" i="1" s="1"/>
  <c r="L1618" i="1" s="1"/>
  <c r="Q26" i="1"/>
  <c r="R26" i="1" s="1"/>
  <c r="L26" i="1" s="1"/>
  <c r="Q972" i="1"/>
  <c r="R972" i="1" s="1"/>
  <c r="L972" i="1" s="1"/>
  <c r="Q1588" i="1"/>
  <c r="R1588" i="1" s="1"/>
  <c r="L1588" i="1" s="1"/>
  <c r="Q425" i="1"/>
  <c r="R425" i="1" s="1"/>
  <c r="L425" i="1" s="1"/>
  <c r="Q1678" i="1"/>
  <c r="R1678" i="1" s="1"/>
  <c r="L1678" i="1" s="1"/>
  <c r="Q178" i="1"/>
  <c r="R178" i="1" s="1"/>
  <c r="L178" i="1" s="1"/>
  <c r="Q1654" i="1"/>
  <c r="R1654" i="1" s="1"/>
  <c r="L1654" i="1" s="1"/>
  <c r="Q1264" i="1"/>
  <c r="R1264" i="1" s="1"/>
  <c r="L1264" i="1" s="1"/>
  <c r="Q106" i="1"/>
  <c r="R106" i="1" s="1"/>
  <c r="L106" i="1" s="1"/>
  <c r="Q345" i="1"/>
  <c r="R345" i="1" s="1"/>
  <c r="L345" i="1" s="1"/>
  <c r="Q1887" i="1"/>
  <c r="R1887" i="1" s="1"/>
  <c r="L1887" i="1" s="1"/>
  <c r="Q1070" i="1"/>
  <c r="R1070" i="1" s="1"/>
  <c r="L1070" i="1" s="1"/>
  <c r="Q726" i="1"/>
  <c r="R726" i="1" s="1"/>
  <c r="L726" i="1" s="1"/>
  <c r="Q2193" i="1"/>
  <c r="R2193" i="1" s="1"/>
  <c r="L2193" i="1" s="1"/>
  <c r="Q1188" i="1"/>
  <c r="R1188" i="1" s="1"/>
  <c r="L1188" i="1" s="1"/>
  <c r="Q278" i="1"/>
  <c r="R278" i="1" s="1"/>
  <c r="L278" i="1" s="1"/>
  <c r="Q318" i="1"/>
  <c r="R318" i="1" s="1"/>
  <c r="L318" i="1" s="1"/>
  <c r="Q673" i="1"/>
  <c r="R673" i="1" s="1"/>
  <c r="L673" i="1" s="1"/>
  <c r="Q547" i="1"/>
  <c r="R547" i="1" s="1"/>
  <c r="L547" i="1" s="1"/>
  <c r="Q1575" i="1"/>
  <c r="R1575" i="1" s="1"/>
  <c r="L1575" i="1" s="1"/>
  <c r="Q175" i="1"/>
  <c r="R175" i="1" s="1"/>
  <c r="L175" i="1" s="1"/>
  <c r="Q583" i="1"/>
  <c r="R583" i="1" s="1"/>
  <c r="L583" i="1" s="1"/>
  <c r="Q927" i="1"/>
  <c r="R927" i="1" s="1"/>
  <c r="L927" i="1" s="1"/>
  <c r="Q426" i="1"/>
  <c r="R426" i="1" s="1"/>
  <c r="L426" i="1" s="1"/>
  <c r="Q1373" i="1"/>
  <c r="R1373" i="1" s="1"/>
  <c r="L1373" i="1" s="1"/>
  <c r="Q208" i="1"/>
  <c r="R208" i="1" s="1"/>
  <c r="L208" i="1" s="1"/>
  <c r="Q1275" i="1"/>
  <c r="R1275" i="1" s="1"/>
  <c r="L1275" i="1" s="1"/>
  <c r="Q1152" i="1"/>
  <c r="R1152" i="1" s="1"/>
  <c r="L1152" i="1" s="1"/>
  <c r="Q1438" i="1"/>
  <c r="R1438" i="1" s="1"/>
  <c r="L1438" i="1" s="1"/>
  <c r="Q2335" i="1"/>
  <c r="R2335" i="1" s="1"/>
  <c r="L2335" i="1" s="1"/>
  <c r="Q2057" i="1"/>
  <c r="R2057" i="1" s="1"/>
  <c r="L2057" i="1" s="1"/>
  <c r="Q2208" i="1"/>
  <c r="R2208" i="1" s="1"/>
  <c r="L2208" i="1" s="1"/>
  <c r="Q1839" i="1"/>
  <c r="R1839" i="1" s="1"/>
  <c r="L1839" i="1" s="1"/>
  <c r="Q1648" i="1"/>
  <c r="R1648" i="1" s="1"/>
  <c r="L1648" i="1" s="1"/>
  <c r="Q1482" i="1"/>
  <c r="R1482" i="1" s="1"/>
  <c r="L1482" i="1" s="1"/>
  <c r="Q1293" i="1"/>
  <c r="R1293" i="1" s="1"/>
  <c r="L1293" i="1" s="1"/>
  <c r="Q2186" i="1"/>
  <c r="R2186" i="1" s="1"/>
  <c r="L2186" i="1" s="1"/>
  <c r="Q1503" i="1"/>
  <c r="R1503" i="1" s="1"/>
  <c r="L1503" i="1" s="1"/>
  <c r="Q1975" i="1"/>
  <c r="R1975" i="1" s="1"/>
  <c r="L1975" i="1" s="1"/>
  <c r="Q1950" i="1"/>
  <c r="R1950" i="1" s="1"/>
  <c r="L1950" i="1" s="1"/>
  <c r="Q2181" i="1"/>
  <c r="R2181" i="1" s="1"/>
  <c r="L2181" i="1" s="1"/>
  <c r="Q1050" i="1"/>
  <c r="R1050" i="1" s="1"/>
  <c r="L1050" i="1" s="1"/>
  <c r="Q517" i="1"/>
  <c r="R517" i="1" s="1"/>
  <c r="L517" i="1" s="1"/>
  <c r="Q72" i="1"/>
  <c r="R72" i="1" s="1"/>
  <c r="L72" i="1" s="1"/>
  <c r="Q186" i="1"/>
  <c r="R186" i="1" s="1"/>
  <c r="L186" i="1" s="1"/>
  <c r="Q1126" i="1"/>
  <c r="R1126" i="1" s="1"/>
  <c r="L1126" i="1" s="1"/>
  <c r="Q2629" i="1"/>
  <c r="R2629" i="1" s="1"/>
  <c r="L2629" i="1" s="1"/>
  <c r="Q2599" i="1"/>
  <c r="R2599" i="1" s="1"/>
  <c r="L2599" i="1" s="1"/>
  <c r="Q848" i="1"/>
  <c r="R848" i="1" s="1"/>
  <c r="L848" i="1" s="1"/>
  <c r="Q2513" i="1"/>
  <c r="R2513" i="1" s="1"/>
  <c r="L2513" i="1" s="1"/>
  <c r="Q48" i="1"/>
  <c r="R48" i="1" s="1"/>
  <c r="L48" i="1" s="1"/>
  <c r="Q2612" i="1"/>
  <c r="R2612" i="1" s="1"/>
  <c r="L2612" i="1" s="1"/>
  <c r="Q2130" i="1"/>
  <c r="R2130" i="1" s="1"/>
  <c r="L2130" i="1" s="1"/>
  <c r="Q264" i="1"/>
  <c r="R264" i="1" s="1"/>
  <c r="L264" i="1" s="1"/>
  <c r="Q806" i="1"/>
  <c r="R806" i="1" s="1"/>
  <c r="L806" i="1" s="1"/>
  <c r="Q344" i="1"/>
  <c r="R344" i="1" s="1"/>
  <c r="L344" i="1" s="1"/>
  <c r="Q2385" i="1"/>
  <c r="R2385" i="1" s="1"/>
  <c r="L2385" i="1" s="1"/>
  <c r="Q2525" i="1"/>
  <c r="R2525" i="1" s="1"/>
  <c r="L2525" i="1" s="1"/>
  <c r="Q831" i="1"/>
  <c r="R831" i="1" s="1"/>
  <c r="L831" i="1" s="1"/>
  <c r="Q2171" i="1"/>
  <c r="R2171" i="1" s="1"/>
  <c r="L2171" i="1" s="1"/>
  <c r="Q1718" i="1"/>
  <c r="R1718" i="1" s="1"/>
  <c r="L1718" i="1" s="1"/>
  <c r="Q1372" i="1"/>
  <c r="R1372" i="1" s="1"/>
  <c r="L1372" i="1" s="1"/>
  <c r="Q1624" i="1"/>
  <c r="R1624" i="1" s="1"/>
  <c r="L1624" i="1" s="1"/>
  <c r="Q1502" i="1"/>
  <c r="R1502" i="1" s="1"/>
  <c r="L1502" i="1" s="1"/>
  <c r="Q94" i="1"/>
  <c r="R94" i="1" s="1"/>
  <c r="L94" i="1" s="1"/>
  <c r="Q1123" i="1"/>
  <c r="R1123" i="1" s="1"/>
  <c r="L1123" i="1" s="1"/>
  <c r="Q41" i="1"/>
  <c r="R41" i="1" s="1"/>
  <c r="L41" i="1" s="1"/>
  <c r="Q1489" i="1"/>
  <c r="R1489" i="1" s="1"/>
  <c r="L1489" i="1" s="1"/>
  <c r="Q424" i="1"/>
  <c r="R424" i="1" s="1"/>
  <c r="L424" i="1" s="1"/>
  <c r="Q1775" i="1"/>
  <c r="R1775" i="1" s="1"/>
  <c r="L1775" i="1" s="1"/>
  <c r="Q1506" i="1"/>
  <c r="R1506" i="1" s="1"/>
  <c r="L1506" i="1" s="1"/>
  <c r="Q1124" i="1"/>
  <c r="R1124" i="1" s="1"/>
  <c r="L1124" i="1" s="1"/>
  <c r="Q174" i="1"/>
  <c r="R174" i="1" s="1"/>
  <c r="L174" i="1" s="1"/>
  <c r="Q2553" i="1"/>
  <c r="R2553" i="1" s="1"/>
  <c r="L2553" i="1" s="1"/>
  <c r="Q1594" i="1"/>
  <c r="R1594" i="1" s="1"/>
  <c r="L1594" i="1" s="1"/>
  <c r="Q225" i="1"/>
  <c r="R225" i="1" s="1"/>
  <c r="L225" i="1" s="1"/>
  <c r="Q1935" i="1"/>
  <c r="R1935" i="1" s="1"/>
  <c r="L1935" i="1" s="1"/>
  <c r="Q1919" i="1"/>
  <c r="R1919" i="1" s="1"/>
  <c r="L1919" i="1" s="1"/>
  <c r="Q2248" i="1"/>
  <c r="R2248" i="1" s="1"/>
  <c r="L2248" i="1" s="1"/>
  <c r="Q1703" i="1"/>
  <c r="R1703" i="1" s="1"/>
  <c r="L1703" i="1" s="1"/>
  <c r="Q2200" i="1"/>
  <c r="R2200" i="1" s="1"/>
  <c r="L2200" i="1" s="1"/>
  <c r="Q1791" i="1"/>
  <c r="R1791" i="1" s="1"/>
  <c r="L1791" i="1" s="1"/>
  <c r="Q2273" i="1"/>
  <c r="R2273" i="1" s="1"/>
  <c r="L2273" i="1" s="1"/>
  <c r="Q2008" i="1"/>
  <c r="R2008" i="1" s="1"/>
  <c r="L2008" i="1" s="1"/>
  <c r="Q1742" i="1"/>
  <c r="R1742" i="1" s="1"/>
  <c r="L1742" i="1" s="1"/>
  <c r="Q952" i="1"/>
  <c r="R952" i="1" s="1"/>
  <c r="L952" i="1" s="1"/>
  <c r="Q1338" i="1"/>
  <c r="R1338" i="1" s="1"/>
  <c r="L1338" i="1" s="1"/>
  <c r="Q1125" i="1"/>
  <c r="R1125" i="1" s="1"/>
  <c r="L1125" i="1" s="1"/>
  <c r="Q615" i="1"/>
  <c r="R615" i="1" s="1"/>
  <c r="L615" i="1" s="1"/>
  <c r="Q448" i="1"/>
  <c r="R448" i="1" s="1"/>
  <c r="L448" i="1" s="1"/>
  <c r="Q1781" i="1"/>
  <c r="R1781" i="1" s="1"/>
  <c r="L1781" i="1" s="1"/>
  <c r="Q2190" i="1"/>
  <c r="R2190" i="1" s="1"/>
  <c r="L2190" i="1" s="1"/>
  <c r="Q1741" i="1"/>
  <c r="R1741" i="1" s="1"/>
  <c r="L1741" i="1" s="1"/>
  <c r="Q1108" i="1"/>
  <c r="R1108" i="1" s="1"/>
  <c r="L1108" i="1" s="1"/>
  <c r="Q951" i="1"/>
  <c r="R951" i="1" s="1"/>
  <c r="L951" i="1" s="1"/>
  <c r="Q1007" i="1"/>
  <c r="R1007" i="1" s="1"/>
  <c r="L1007" i="1" s="1"/>
  <c r="Q2619" i="1"/>
  <c r="R2619" i="1" s="1"/>
  <c r="L2619" i="1" s="1"/>
  <c r="Q2083" i="1"/>
  <c r="R2083" i="1" s="1"/>
  <c r="L2083" i="1" s="1"/>
  <c r="Q1087" i="1"/>
  <c r="R1087" i="1" s="1"/>
  <c r="L1087" i="1" s="1"/>
  <c r="Q782" i="1"/>
  <c r="R782" i="1" s="1"/>
  <c r="L782" i="1" s="1"/>
  <c r="Q680" i="1"/>
  <c r="R680" i="1" s="1"/>
  <c r="L680" i="1" s="1"/>
  <c r="Q709" i="1"/>
  <c r="R709" i="1" s="1"/>
  <c r="L709" i="1" s="1"/>
  <c r="Q1147" i="1"/>
  <c r="R1147" i="1" s="1"/>
  <c r="L1147" i="1" s="1"/>
  <c r="Q1242" i="1"/>
  <c r="R1242" i="1" s="1"/>
  <c r="L1242" i="1" s="1"/>
  <c r="Q1814" i="1"/>
  <c r="R1814" i="1" s="1"/>
  <c r="L1814" i="1" s="1"/>
  <c r="Q2334" i="1"/>
  <c r="R2334" i="1" s="1"/>
  <c r="L2334" i="1" s="1"/>
  <c r="Q2317" i="1"/>
  <c r="R2317" i="1" s="1"/>
  <c r="L2317" i="1" s="1"/>
  <c r="Q2417" i="1"/>
  <c r="R2417" i="1" s="1"/>
  <c r="L2417" i="1" s="1"/>
  <c r="Q2463" i="1"/>
  <c r="R2463" i="1" s="1"/>
  <c r="L2463" i="1" s="1"/>
  <c r="Q2395" i="1"/>
  <c r="R2395" i="1" s="1"/>
  <c r="L2395" i="1" s="1"/>
  <c r="Q2237" i="1"/>
  <c r="R2237" i="1" s="1"/>
  <c r="L2237" i="1" s="1"/>
  <c r="Q888" i="1"/>
  <c r="R888" i="1" s="1"/>
  <c r="L888" i="1" s="1"/>
  <c r="Q2006" i="1"/>
  <c r="R2006" i="1" s="1"/>
  <c r="L2006" i="1" s="1"/>
  <c r="Q1615" i="1"/>
  <c r="R1615" i="1" s="1"/>
  <c r="L1615" i="1" s="1"/>
  <c r="Q1067" i="1"/>
  <c r="R1067" i="1" s="1"/>
  <c r="L1067" i="1" s="1"/>
  <c r="Q1109" i="1"/>
  <c r="R1109" i="1" s="1"/>
  <c r="L1109" i="1" s="1"/>
  <c r="Q1175" i="1"/>
  <c r="R1175" i="1" s="1"/>
  <c r="L1175" i="1" s="1"/>
  <c r="Q446" i="1"/>
  <c r="R446" i="1" s="1"/>
  <c r="L446" i="1" s="1"/>
  <c r="Q236" i="1"/>
  <c r="R236" i="1" s="1"/>
  <c r="L236" i="1" s="1"/>
  <c r="Q876" i="1"/>
  <c r="R876" i="1" s="1"/>
  <c r="L876" i="1" s="1"/>
  <c r="Q2353" i="1"/>
  <c r="R2353" i="1" s="1"/>
  <c r="L2353" i="1" s="1"/>
  <c r="Q2528" i="1"/>
  <c r="R2528" i="1" s="1"/>
  <c r="L2528" i="1" s="1"/>
  <c r="Q1923" i="1"/>
  <c r="R1923" i="1" s="1"/>
  <c r="L1923" i="1" s="1"/>
  <c r="Q1918" i="1"/>
  <c r="R1918" i="1" s="1"/>
  <c r="L1918" i="1" s="1"/>
  <c r="Q1024" i="1"/>
  <c r="R1024" i="1" s="1"/>
  <c r="L1024" i="1" s="1"/>
  <c r="Q1693" i="1"/>
  <c r="R1693" i="1" s="1"/>
  <c r="L1693" i="1" s="1"/>
  <c r="Q1450" i="1"/>
  <c r="R1450" i="1" s="1"/>
  <c r="L1450" i="1" s="1"/>
  <c r="Q148" i="1"/>
  <c r="R148" i="1" s="1"/>
  <c r="L148" i="1" s="1"/>
  <c r="Q1810" i="1"/>
  <c r="R1810" i="1" s="1"/>
  <c r="L1810" i="1" s="1"/>
  <c r="Q922" i="1"/>
  <c r="R922" i="1" s="1"/>
  <c r="L922" i="1" s="1"/>
  <c r="Q821" i="1"/>
  <c r="R821" i="1" s="1"/>
  <c r="L821" i="1" s="1"/>
  <c r="Q504" i="1"/>
  <c r="R504" i="1" s="1"/>
  <c r="L504" i="1" s="1"/>
  <c r="Q2655" i="1"/>
  <c r="R2655" i="1" s="1"/>
  <c r="L2655" i="1" s="1"/>
  <c r="Q1509" i="1"/>
  <c r="R1509" i="1" s="1"/>
  <c r="L1509" i="1" s="1"/>
  <c r="Q1169" i="1"/>
  <c r="R1169" i="1" s="1"/>
  <c r="L1169" i="1" s="1"/>
  <c r="Q28" i="1"/>
  <c r="R28" i="1" s="1"/>
  <c r="L28" i="1" s="1"/>
  <c r="Q2584" i="1"/>
  <c r="R2584" i="1" s="1"/>
  <c r="L2584" i="1" s="1"/>
  <c r="Q2606" i="1"/>
  <c r="R2606" i="1" s="1"/>
  <c r="L2606" i="1" s="1"/>
  <c r="Q1454" i="1"/>
  <c r="R1454" i="1" s="1"/>
  <c r="L1454" i="1" s="1"/>
  <c r="Q578" i="1"/>
  <c r="R578" i="1" s="1"/>
  <c r="L578" i="1" s="1"/>
  <c r="Q720" i="1"/>
  <c r="R720" i="1" s="1"/>
  <c r="L720" i="1" s="1"/>
  <c r="Q76" i="1"/>
  <c r="R76" i="1" s="1"/>
  <c r="L76" i="1" s="1"/>
  <c r="Q2275" i="1"/>
  <c r="R2275" i="1" s="1"/>
  <c r="L2275" i="1" s="1"/>
  <c r="Q66" i="1"/>
  <c r="R66" i="1" s="1"/>
  <c r="L66" i="1" s="1"/>
  <c r="Q1440" i="1"/>
  <c r="R1440" i="1" s="1"/>
  <c r="L1440" i="1" s="1"/>
  <c r="Q2640" i="1"/>
  <c r="R2640" i="1" s="1"/>
  <c r="L2640" i="1" s="1"/>
  <c r="Q2591" i="1"/>
  <c r="R2591" i="1" s="1"/>
  <c r="L2591" i="1" s="1"/>
  <c r="Q219" i="1"/>
  <c r="R219" i="1" s="1"/>
  <c r="L219" i="1" s="1"/>
  <c r="Q2363" i="1"/>
  <c r="R2363" i="1" s="1"/>
  <c r="L2363" i="1" s="1"/>
  <c r="Q1244" i="1"/>
  <c r="R1244" i="1" s="1"/>
  <c r="L1244" i="1" s="1"/>
  <c r="Q1103" i="1"/>
  <c r="R1103" i="1" s="1"/>
  <c r="L1103" i="1" s="1"/>
  <c r="Q1060" i="1"/>
  <c r="R1060" i="1" s="1"/>
  <c r="L1060" i="1" s="1"/>
  <c r="Q550" i="1"/>
  <c r="R550" i="1" s="1"/>
  <c r="L550" i="1" s="1"/>
  <c r="Q815" i="1"/>
  <c r="R815" i="1" s="1"/>
  <c r="L815" i="1" s="1"/>
  <c r="Q2597" i="1"/>
  <c r="R2597" i="1" s="1"/>
  <c r="L2597" i="1" s="1"/>
  <c r="Q2367" i="1"/>
  <c r="R2367" i="1" s="1"/>
  <c r="L2367" i="1" s="1"/>
  <c r="Q179" i="1"/>
  <c r="R179" i="1" s="1"/>
  <c r="L179" i="1" s="1"/>
  <c r="Q263" i="1"/>
  <c r="R263" i="1" s="1"/>
  <c r="L263" i="1" s="1"/>
  <c r="Q1457" i="1"/>
  <c r="R1457" i="1" s="1"/>
  <c r="L1457" i="1" s="1"/>
  <c r="Q304" i="1"/>
  <c r="R304" i="1" s="1"/>
  <c r="L304" i="1" s="1"/>
  <c r="Q1104" i="1"/>
  <c r="R1104" i="1" s="1"/>
  <c r="L1104" i="1" s="1"/>
  <c r="Q1728" i="1"/>
  <c r="R1728" i="1" s="1"/>
  <c r="L1728" i="1" s="1"/>
  <c r="Q2009" i="1"/>
  <c r="R2009" i="1" s="1"/>
  <c r="L2009" i="1" s="1"/>
  <c r="Q779" i="1"/>
  <c r="R779" i="1" s="1"/>
  <c r="L779" i="1" s="1"/>
  <c r="Q892" i="1"/>
  <c r="R892" i="1" s="1"/>
  <c r="L892" i="1" s="1"/>
  <c r="Q1365" i="1"/>
  <c r="R1365" i="1" s="1"/>
  <c r="L1365" i="1" s="1"/>
  <c r="Q937" i="1"/>
  <c r="R937" i="1" s="1"/>
  <c r="L937" i="1" s="1"/>
  <c r="Q1625" i="1"/>
  <c r="R1625" i="1" s="1"/>
  <c r="L1625" i="1" s="1"/>
  <c r="Q317" i="1"/>
  <c r="R317" i="1" s="1"/>
  <c r="L317" i="1" s="1"/>
  <c r="Q1160" i="1"/>
  <c r="R1160" i="1" s="1"/>
  <c r="L1160" i="1" s="1"/>
  <c r="Q1534" i="1"/>
  <c r="R1534" i="1" s="1"/>
  <c r="L1534" i="1" s="1"/>
  <c r="Q2019" i="1"/>
  <c r="R2019" i="1" s="1"/>
  <c r="L2019" i="1" s="1"/>
  <c r="Q77" i="1"/>
  <c r="R77" i="1" s="1"/>
  <c r="L77" i="1" s="1"/>
  <c r="Q692" i="1"/>
  <c r="R692" i="1" s="1"/>
  <c r="L692" i="1" s="1"/>
  <c r="Q1277" i="1"/>
  <c r="R1277" i="1" s="1"/>
  <c r="L1277" i="1" s="1"/>
  <c r="Q2396" i="1"/>
  <c r="R2396" i="1" s="1"/>
  <c r="L2396" i="1" s="1"/>
  <c r="Q2125" i="1"/>
  <c r="R2125" i="1" s="1"/>
  <c r="L2125" i="1" s="1"/>
  <c r="Q2112" i="1"/>
  <c r="R2112" i="1" s="1"/>
  <c r="L2112" i="1" s="1"/>
  <c r="Q944" i="1"/>
  <c r="R944" i="1" s="1"/>
  <c r="L944" i="1" s="1"/>
  <c r="Q1240" i="1"/>
  <c r="R1240" i="1" s="1"/>
  <c r="L1240" i="1" s="1"/>
  <c r="Q904" i="1"/>
  <c r="R904" i="1" s="1"/>
  <c r="L904" i="1" s="1"/>
  <c r="Q1701" i="1"/>
  <c r="R1701" i="1" s="1"/>
  <c r="L1701" i="1" s="1"/>
  <c r="Q2364" i="1"/>
  <c r="R2364" i="1" s="1"/>
  <c r="L2364" i="1" s="1"/>
  <c r="Q1218" i="1"/>
  <c r="R1218" i="1" s="1"/>
  <c r="L1218" i="1" s="1"/>
  <c r="Q1567" i="1"/>
  <c r="R1567" i="1" s="1"/>
  <c r="L1567" i="1" s="1"/>
  <c r="Q1433" i="1"/>
  <c r="R1433" i="1" s="1"/>
  <c r="L1433" i="1" s="1"/>
  <c r="Q2660" i="1"/>
  <c r="R2660" i="1" s="1"/>
  <c r="L2660" i="1" s="1"/>
  <c r="Q1956" i="1"/>
  <c r="R1956" i="1" s="1"/>
  <c r="L1956" i="1" s="1"/>
  <c r="Q1192" i="1"/>
  <c r="R1192" i="1" s="1"/>
  <c r="L1192" i="1" s="1"/>
  <c r="Q1017" i="1"/>
  <c r="R1017" i="1" s="1"/>
  <c r="L1017" i="1" s="1"/>
  <c r="Q501" i="1"/>
  <c r="R501" i="1" s="1"/>
  <c r="L501" i="1" s="1"/>
  <c r="Q1083" i="1"/>
  <c r="R1083" i="1" s="1"/>
  <c r="L1083" i="1" s="1"/>
  <c r="Q1392" i="1"/>
  <c r="R1392" i="1" s="1"/>
  <c r="L1392" i="1" s="1"/>
  <c r="Q475" i="1"/>
  <c r="R475" i="1" s="1"/>
  <c r="L475" i="1" s="1"/>
  <c r="Q837" i="1"/>
  <c r="R837" i="1" s="1"/>
  <c r="L837" i="1" s="1"/>
  <c r="Q62" i="1"/>
  <c r="R62" i="1" s="1"/>
  <c r="L62" i="1" s="1"/>
  <c r="Q717" i="1"/>
  <c r="R717" i="1" s="1"/>
  <c r="L717" i="1" s="1"/>
  <c r="Q1870" i="1"/>
  <c r="R1870" i="1" s="1"/>
  <c r="L1870" i="1" s="1"/>
  <c r="Q617" i="1"/>
  <c r="R617" i="1" s="1"/>
  <c r="L617" i="1" s="1"/>
  <c r="Q1118" i="1"/>
  <c r="R1118" i="1" s="1"/>
  <c r="L1118" i="1" s="1"/>
  <c r="Q1227" i="1"/>
  <c r="R1227" i="1" s="1"/>
  <c r="L1227" i="1" s="1"/>
  <c r="Q1270" i="1"/>
  <c r="R1270" i="1" s="1"/>
  <c r="L1270" i="1" s="1"/>
  <c r="Q1674" i="1"/>
  <c r="R1674" i="1" s="1"/>
  <c r="L1674" i="1" s="1"/>
  <c r="Q867" i="1"/>
  <c r="R867" i="1" s="1"/>
  <c r="L867" i="1" s="1"/>
  <c r="Q1922" i="1"/>
  <c r="R1922" i="1" s="1"/>
  <c r="L1922" i="1" s="1"/>
  <c r="Q946" i="1"/>
  <c r="R946" i="1" s="1"/>
  <c r="L946" i="1" s="1"/>
  <c r="Q947" i="1"/>
  <c r="R947" i="1" s="1"/>
  <c r="L947" i="1" s="1"/>
  <c r="Q24" i="1"/>
  <c r="R24" i="1" s="1"/>
  <c r="L24" i="1" s="1"/>
  <c r="Q1576" i="1"/>
  <c r="R1576" i="1" s="1"/>
  <c r="L1576" i="1" s="1"/>
  <c r="Q1378" i="1"/>
  <c r="R1378" i="1" s="1"/>
  <c r="L1378" i="1" s="1"/>
  <c r="Q2497" i="1"/>
  <c r="R2497" i="1" s="1"/>
  <c r="L2497" i="1" s="1"/>
  <c r="Q2436" i="1"/>
  <c r="R2436" i="1" s="1"/>
  <c r="L2436" i="1" s="1"/>
  <c r="Q2380" i="1"/>
  <c r="R2380" i="1" s="1"/>
  <c r="L2380" i="1" s="1"/>
  <c r="Q1997" i="1"/>
  <c r="R1997" i="1" s="1"/>
  <c r="L1997" i="1" s="1"/>
  <c r="Q1606" i="1"/>
  <c r="R1606" i="1" s="1"/>
  <c r="L1606" i="1" s="1"/>
  <c r="Q1949" i="1"/>
  <c r="R1949" i="1" s="1"/>
  <c r="L1949" i="1" s="1"/>
  <c r="Q1593" i="1"/>
  <c r="R1593" i="1" s="1"/>
  <c r="L1593" i="1" s="1"/>
  <c r="Q1107" i="1"/>
  <c r="R1107" i="1" s="1"/>
  <c r="L1107" i="1" s="1"/>
  <c r="Q935" i="1"/>
  <c r="R935" i="1" s="1"/>
  <c r="L935" i="1" s="1"/>
  <c r="Q894" i="1"/>
  <c r="R894" i="1" s="1"/>
  <c r="L894" i="1" s="1"/>
  <c r="Q229" i="1"/>
  <c r="R229" i="1" s="1"/>
  <c r="L229" i="1" s="1"/>
  <c r="Q1276" i="1"/>
  <c r="R1276" i="1" s="1"/>
  <c r="L1276" i="1" s="1"/>
  <c r="Q31" i="1"/>
  <c r="R31" i="1" s="1"/>
  <c r="L31" i="1" s="1"/>
  <c r="Q1644" i="1"/>
  <c r="R1644" i="1" s="1"/>
  <c r="L1644" i="1" s="1"/>
  <c r="Q509" i="1"/>
  <c r="R509" i="1" s="1"/>
  <c r="L509" i="1" s="1"/>
  <c r="Q748" i="1"/>
  <c r="R748" i="1" s="1"/>
  <c r="L748" i="1" s="1"/>
  <c r="Q253" i="1"/>
  <c r="R253" i="1" s="1"/>
  <c r="L253" i="1" s="1"/>
  <c r="Q957" i="1"/>
  <c r="R957" i="1" s="1"/>
  <c r="L957" i="1" s="1"/>
  <c r="Q1965" i="1"/>
  <c r="R1965" i="1" s="1"/>
  <c r="L1965" i="1" s="1"/>
  <c r="Q2117" i="1"/>
  <c r="R2117" i="1" s="1"/>
  <c r="L2117" i="1" s="1"/>
  <c r="Q1929" i="1"/>
  <c r="R1929" i="1" s="1"/>
  <c r="L1929" i="1" s="1"/>
  <c r="Q1793" i="1"/>
  <c r="R1793" i="1" s="1"/>
  <c r="L1793" i="1" s="1"/>
  <c r="Q928" i="1"/>
  <c r="R928" i="1" s="1"/>
  <c r="L928" i="1" s="1"/>
  <c r="Q2658" i="1"/>
  <c r="R2658" i="1" s="1"/>
  <c r="L2658" i="1" s="1"/>
  <c r="Q1944" i="1"/>
  <c r="R1944" i="1" s="1"/>
  <c r="L1944" i="1" s="1"/>
  <c r="Q115" i="1"/>
  <c r="R115" i="1" s="1"/>
  <c r="L115" i="1" s="1"/>
  <c r="Q649" i="1"/>
  <c r="R649" i="1" s="1"/>
  <c r="L649" i="1" s="1"/>
  <c r="Q601" i="1"/>
  <c r="R601" i="1" s="1"/>
  <c r="L601" i="1" s="1"/>
  <c r="Q2029" i="1"/>
  <c r="R2029" i="1" s="1"/>
  <c r="L2029" i="1" s="1"/>
  <c r="Q967" i="1"/>
  <c r="R967" i="1" s="1"/>
  <c r="L967" i="1" s="1"/>
  <c r="Q902" i="1"/>
  <c r="R902" i="1" s="1"/>
  <c r="L902" i="1" s="1"/>
  <c r="Q2184" i="1"/>
  <c r="R2184" i="1" s="1"/>
  <c r="L2184" i="1" s="1"/>
  <c r="Q2137" i="1"/>
  <c r="R2137" i="1" s="1"/>
  <c r="L2137" i="1" s="1"/>
  <c r="Q2409" i="1"/>
  <c r="R2409" i="1" s="1"/>
  <c r="L2409" i="1" s="1"/>
  <c r="Q1681" i="1"/>
  <c r="R1681" i="1" s="1"/>
  <c r="L1681" i="1" s="1"/>
  <c r="Q1619" i="1"/>
  <c r="R1619" i="1" s="1"/>
  <c r="L1619" i="1" s="1"/>
  <c r="Q2338" i="1"/>
  <c r="R2338" i="1" s="1"/>
  <c r="L2338" i="1" s="1"/>
  <c r="Q1688" i="1"/>
  <c r="R1688" i="1" s="1"/>
  <c r="L1688" i="1" s="1"/>
  <c r="Q2466" i="1"/>
  <c r="R2466" i="1" s="1"/>
  <c r="L2466" i="1" s="1"/>
  <c r="Q962" i="1"/>
  <c r="R962" i="1" s="1"/>
  <c r="L962" i="1" s="1"/>
  <c r="Q2511" i="1"/>
  <c r="R2511" i="1" s="1"/>
  <c r="L2511" i="1" s="1"/>
  <c r="Q2185" i="1"/>
  <c r="R2185" i="1" s="1"/>
  <c r="L2185" i="1" s="1"/>
  <c r="Q1267" i="1"/>
  <c r="R1267" i="1" s="1"/>
  <c r="L1267" i="1" s="1"/>
  <c r="Q1842" i="1"/>
  <c r="R1842" i="1" s="1"/>
  <c r="L1842" i="1" s="1"/>
  <c r="Q963" i="1"/>
  <c r="R963" i="1" s="1"/>
  <c r="L963" i="1" s="1"/>
  <c r="Q1957" i="1"/>
  <c r="R1957" i="1" s="1"/>
  <c r="L1957" i="1" s="1"/>
  <c r="Q1115" i="1"/>
  <c r="R1115" i="1" s="1"/>
  <c r="L1115" i="1" s="1"/>
  <c r="Q772" i="1"/>
  <c r="R772" i="1" s="1"/>
  <c r="L772" i="1" s="1"/>
  <c r="Q1841" i="1"/>
  <c r="R1841" i="1" s="1"/>
  <c r="L1841" i="1" s="1"/>
  <c r="Q1927" i="1"/>
  <c r="R1927" i="1" s="1"/>
  <c r="L1927" i="1" s="1"/>
  <c r="Q190" i="1"/>
  <c r="R190" i="1" s="1"/>
  <c r="L190" i="1" s="1"/>
  <c r="Q2131" i="1"/>
  <c r="R2131" i="1" s="1"/>
  <c r="L2131" i="1" s="1"/>
  <c r="Q100" i="1"/>
  <c r="R100" i="1" s="1"/>
  <c r="L100" i="1" s="1"/>
  <c r="Q2506" i="1"/>
  <c r="R2506" i="1" s="1"/>
  <c r="L2506" i="1" s="1"/>
  <c r="Q829" i="1"/>
  <c r="R829" i="1" s="1"/>
  <c r="L829" i="1" s="1"/>
  <c r="Q376" i="1"/>
  <c r="R376" i="1" s="1"/>
  <c r="L376" i="1" s="1"/>
  <c r="Q619" i="1"/>
  <c r="R619" i="1" s="1"/>
  <c r="L619" i="1" s="1"/>
  <c r="Q950" i="1"/>
  <c r="R950" i="1" s="1"/>
  <c r="L950" i="1" s="1"/>
  <c r="Q2044" i="1"/>
  <c r="R2044" i="1" s="1"/>
  <c r="L2044" i="1" s="1"/>
  <c r="Q798" i="1"/>
  <c r="R798" i="1" s="1"/>
  <c r="L798" i="1" s="1"/>
  <c r="Q2389" i="1"/>
  <c r="R2389" i="1" s="1"/>
  <c r="L2389" i="1" s="1"/>
  <c r="Q2283" i="1"/>
  <c r="R2283" i="1" s="1"/>
  <c r="L2283" i="1" s="1"/>
  <c r="Q316" i="1"/>
  <c r="R316" i="1" s="1"/>
  <c r="L316" i="1" s="1"/>
  <c r="Q118" i="1"/>
  <c r="R118" i="1" s="1"/>
  <c r="L118" i="1" s="1"/>
  <c r="Q2207" i="1"/>
  <c r="R2207" i="1" s="1"/>
  <c r="L2207" i="1" s="1"/>
  <c r="Q10" i="1"/>
  <c r="R10" i="1" s="1"/>
  <c r="L10" i="1" s="1"/>
  <c r="Q2238" i="1"/>
  <c r="R2238" i="1" s="1"/>
  <c r="L2238" i="1" s="1"/>
  <c r="Q1836" i="1"/>
  <c r="R1836" i="1" s="1"/>
  <c r="L1836" i="1" s="1"/>
  <c r="Q1769" i="1"/>
  <c r="R1769" i="1" s="1"/>
  <c r="L1769" i="1" s="1"/>
  <c r="Q1762" i="1"/>
  <c r="R1762" i="1" s="1"/>
  <c r="L1762" i="1" s="1"/>
  <c r="Q1190" i="1"/>
  <c r="R1190" i="1" s="1"/>
  <c r="L1190" i="1" s="1"/>
  <c r="Q632" i="1"/>
  <c r="R632" i="1" s="1"/>
  <c r="L632" i="1" s="1"/>
  <c r="Q1796" i="1"/>
  <c r="R1796" i="1" s="1"/>
  <c r="L1796" i="1" s="1"/>
  <c r="Q684" i="1"/>
  <c r="R684" i="1" s="1"/>
  <c r="L684" i="1" s="1"/>
  <c r="Q2539" i="1"/>
  <c r="R2539" i="1" s="1"/>
  <c r="L2539" i="1" s="1"/>
  <c r="Q2382" i="1"/>
  <c r="R2382" i="1" s="1"/>
  <c r="L2382" i="1" s="1"/>
  <c r="Q1637" i="1"/>
  <c r="R1637" i="1" s="1"/>
  <c r="L1637" i="1" s="1"/>
  <c r="Q2141" i="1"/>
  <c r="R2141" i="1" s="1"/>
  <c r="L2141" i="1" s="1"/>
  <c r="Q433" i="1"/>
  <c r="R433" i="1" s="1"/>
  <c r="L433" i="1" s="1"/>
  <c r="Q364" i="1"/>
  <c r="R364" i="1" s="1"/>
  <c r="L364" i="1" s="1"/>
  <c r="Q938" i="1"/>
  <c r="R938" i="1" s="1"/>
  <c r="L938" i="1" s="1"/>
  <c r="Q182" i="1"/>
  <c r="R182" i="1" s="1"/>
  <c r="L182" i="1" s="1"/>
  <c r="Q705" i="1"/>
  <c r="R705" i="1" s="1"/>
  <c r="L705" i="1" s="1"/>
  <c r="Q1669" i="1"/>
  <c r="R1669" i="1" s="1"/>
  <c r="L1669" i="1" s="1"/>
  <c r="Q274" i="1"/>
  <c r="R274" i="1" s="1"/>
  <c r="L274" i="1" s="1"/>
  <c r="Q564" i="1"/>
  <c r="R564" i="1" s="1"/>
  <c r="L564" i="1" s="1"/>
  <c r="Q123" i="1"/>
  <c r="R123" i="1" s="1"/>
  <c r="L123" i="1" s="1"/>
  <c r="Q1731" i="1"/>
  <c r="R1731" i="1" s="1"/>
  <c r="L1731" i="1" s="1"/>
  <c r="Q2345" i="1"/>
  <c r="R2345" i="1" s="1"/>
  <c r="L2345" i="1" s="1"/>
  <c r="Q322" i="1"/>
  <c r="R322" i="1" s="1"/>
  <c r="L322" i="1" s="1"/>
  <c r="Q1906" i="1"/>
  <c r="R1906" i="1" s="1"/>
  <c r="L1906" i="1" s="1"/>
  <c r="Q2527" i="1"/>
  <c r="R2527" i="1" s="1"/>
  <c r="L2527" i="1" s="1"/>
  <c r="Q1432" i="1"/>
  <c r="R1432" i="1" s="1"/>
  <c r="L1432" i="1" s="1"/>
  <c r="Q1254" i="1"/>
  <c r="R1254" i="1" s="1"/>
  <c r="L1254" i="1" s="1"/>
  <c r="Q310" i="1"/>
  <c r="R310" i="1" s="1"/>
  <c r="L310" i="1" s="1"/>
  <c r="Q825" i="1"/>
  <c r="R825" i="1" s="1"/>
  <c r="L825" i="1" s="1"/>
  <c r="Q863" i="1"/>
  <c r="R863" i="1" s="1"/>
  <c r="L863" i="1" s="1"/>
  <c r="Q121" i="1"/>
  <c r="R121" i="1" s="1"/>
  <c r="L121" i="1" s="1"/>
  <c r="Q9" i="1"/>
  <c r="R9" i="1" s="1"/>
  <c r="L9" i="1" s="1"/>
  <c r="Q5" i="1"/>
  <c r="R5" i="1" s="1"/>
  <c r="L5" i="1" s="1"/>
  <c r="Q1269" i="1"/>
  <c r="R1269" i="1" s="1"/>
  <c r="L1269" i="1" s="1"/>
  <c r="Q1212" i="1"/>
  <c r="R1212" i="1" s="1"/>
  <c r="L1212" i="1" s="1"/>
  <c r="Q1203" i="1"/>
  <c r="R1203" i="1" s="1"/>
  <c r="L1203" i="1" s="1"/>
  <c r="Q715" i="1"/>
  <c r="R715" i="1" s="1"/>
  <c r="L715" i="1" s="1"/>
  <c r="Q1511" i="1"/>
  <c r="R1511" i="1" s="1"/>
  <c r="L1511" i="1" s="1"/>
  <c r="Q1051" i="1"/>
  <c r="R1051" i="1" s="1"/>
  <c r="L1051" i="1" s="1"/>
  <c r="Q1008" i="1"/>
  <c r="R1008" i="1" s="1"/>
  <c r="L1008" i="1" s="1"/>
  <c r="Q558" i="1"/>
  <c r="R558" i="1" s="1"/>
  <c r="L558" i="1" s="1"/>
  <c r="Q462" i="1"/>
  <c r="R462" i="1" s="1"/>
  <c r="L462" i="1" s="1"/>
  <c r="Q830" i="1"/>
  <c r="R830" i="1" s="1"/>
  <c r="L830" i="1" s="1"/>
  <c r="Q1501" i="1"/>
  <c r="R1501" i="1" s="1"/>
  <c r="L1501" i="1" s="1"/>
  <c r="Q449" i="1"/>
  <c r="R449" i="1" s="1"/>
  <c r="L449" i="1" s="1"/>
  <c r="Q516" i="1"/>
  <c r="R516" i="1" s="1"/>
  <c r="L516" i="1" s="1"/>
  <c r="Q340" i="1"/>
  <c r="R340" i="1" s="1"/>
  <c r="L340" i="1" s="1"/>
  <c r="Q63" i="1"/>
  <c r="R63" i="1" s="1"/>
  <c r="L63" i="1" s="1"/>
  <c r="Q980" i="1"/>
  <c r="R980" i="1" s="1"/>
  <c r="L980" i="1" s="1"/>
  <c r="Q2126" i="1"/>
  <c r="R2126" i="1" s="1"/>
  <c r="L2126" i="1" s="1"/>
  <c r="Q368" i="1"/>
  <c r="R368" i="1" s="1"/>
  <c r="L368" i="1" s="1"/>
  <c r="Q1335" i="1"/>
  <c r="R1335" i="1" s="1"/>
  <c r="L1335" i="1" s="1"/>
  <c r="Q1826" i="1"/>
  <c r="R1826" i="1" s="1"/>
  <c r="L1826" i="1" s="1"/>
  <c r="Q2279" i="1"/>
  <c r="R2279" i="1" s="1"/>
  <c r="L2279" i="1" s="1"/>
  <c r="Q1207" i="1"/>
  <c r="R1207" i="1" s="1"/>
  <c r="L1207" i="1" s="1"/>
  <c r="Q1626" i="1"/>
  <c r="R1626" i="1" s="1"/>
  <c r="L1626" i="1" s="1"/>
  <c r="Q1553" i="1"/>
  <c r="R1553" i="1" s="1"/>
  <c r="L1553" i="1" s="1"/>
  <c r="Q1757" i="1"/>
  <c r="R1757" i="1" s="1"/>
  <c r="L1757" i="1" s="1"/>
  <c r="Q2318" i="1"/>
  <c r="R2318" i="1" s="1"/>
  <c r="L2318" i="1" s="1"/>
  <c r="Q2372" i="1"/>
  <c r="R2372" i="1" s="1"/>
  <c r="L2372" i="1" s="1"/>
  <c r="Q1780" i="1"/>
  <c r="R1780" i="1" s="1"/>
  <c r="L1780" i="1" s="1"/>
  <c r="Q2614" i="1"/>
  <c r="R2614" i="1" s="1"/>
  <c r="L2614" i="1" s="1"/>
  <c r="Q2153" i="1"/>
  <c r="R2153" i="1" s="1"/>
  <c r="L2153" i="1" s="1"/>
  <c r="Q216" i="1"/>
  <c r="R216" i="1" s="1"/>
  <c r="L216" i="1" s="1"/>
  <c r="Q1622" i="1"/>
  <c r="R1622" i="1" s="1"/>
  <c r="L1622" i="1" s="1"/>
  <c r="Q813" i="1"/>
  <c r="R813" i="1" s="1"/>
  <c r="L813" i="1" s="1"/>
  <c r="Q398" i="1"/>
  <c r="R398" i="1" s="1"/>
  <c r="L398" i="1" s="1"/>
  <c r="Q439" i="1"/>
  <c r="R439" i="1" s="1"/>
  <c r="L439" i="1" s="1"/>
  <c r="Q635" i="1"/>
  <c r="R635" i="1" s="1"/>
  <c r="L635" i="1" s="1"/>
  <c r="Q911" i="1"/>
  <c r="R911" i="1" s="1"/>
  <c r="L911" i="1" s="1"/>
  <c r="Q2637" i="1"/>
  <c r="R2637" i="1" s="1"/>
  <c r="L2637" i="1" s="1"/>
  <c r="Q1861" i="1"/>
  <c r="R1861" i="1" s="1"/>
  <c r="L1861" i="1" s="1"/>
  <c r="Q1469" i="1"/>
  <c r="R1469" i="1" s="1"/>
  <c r="L1469" i="1" s="1"/>
  <c r="Q1298" i="1"/>
  <c r="R1298" i="1" s="1"/>
  <c r="L1298" i="1" s="1"/>
  <c r="Q508" i="1"/>
  <c r="R508" i="1" s="1"/>
  <c r="L508" i="1" s="1"/>
  <c r="Q1110" i="1"/>
  <c r="R1110" i="1" s="1"/>
  <c r="L1110" i="1" s="1"/>
  <c r="Q856" i="1"/>
  <c r="R856" i="1" s="1"/>
  <c r="L856" i="1" s="1"/>
  <c r="Q834" i="1"/>
  <c r="R834" i="1" s="1"/>
  <c r="L834" i="1" s="1"/>
  <c r="Q1940" i="1"/>
  <c r="R1940" i="1" s="1"/>
  <c r="L1940" i="1" s="1"/>
  <c r="Q1645" i="1"/>
  <c r="R1645" i="1" s="1"/>
  <c r="L1645" i="1" s="1"/>
  <c r="Q420" i="1"/>
  <c r="R420" i="1" s="1"/>
  <c r="L420" i="1" s="1"/>
  <c r="Q1687" i="1"/>
  <c r="R1687" i="1" s="1"/>
  <c r="L1687" i="1" s="1"/>
  <c r="Q1910" i="1"/>
  <c r="R1910" i="1" s="1"/>
  <c r="L1910" i="1" s="1"/>
  <c r="Q1347" i="1"/>
  <c r="R1347" i="1" s="1"/>
  <c r="L1347" i="1" s="1"/>
  <c r="Q1130" i="1"/>
  <c r="R1130" i="1" s="1"/>
  <c r="L1130" i="1" s="1"/>
  <c r="Q204" i="1"/>
  <c r="R204" i="1" s="1"/>
  <c r="L204" i="1" s="1"/>
  <c r="Q2360" i="1"/>
  <c r="R2360" i="1" s="1"/>
  <c r="L2360" i="1" s="1"/>
  <c r="Q1084" i="1"/>
  <c r="R1084" i="1" s="1"/>
  <c r="L1084" i="1" s="1"/>
  <c r="Q611" i="1"/>
  <c r="R611" i="1" s="1"/>
  <c r="L611" i="1" s="1"/>
  <c r="Q1855" i="1"/>
  <c r="R1855" i="1" s="1"/>
  <c r="L1855" i="1" s="1"/>
  <c r="Q2231" i="1"/>
  <c r="R2231" i="1" s="1"/>
  <c r="L2231" i="1" s="1"/>
  <c r="Q81" i="1"/>
  <c r="R81" i="1" s="1"/>
  <c r="L81" i="1" s="1"/>
  <c r="Q845" i="1"/>
  <c r="R845" i="1" s="1"/>
  <c r="L845" i="1" s="1"/>
  <c r="Q91" i="1"/>
  <c r="R91" i="1" s="1"/>
  <c r="L91" i="1" s="1"/>
  <c r="Q724" i="1"/>
  <c r="R724" i="1" s="1"/>
  <c r="L724" i="1" s="1"/>
  <c r="Q267" i="1"/>
  <c r="R267" i="1" s="1"/>
  <c r="L267" i="1" s="1"/>
  <c r="Q1640" i="1"/>
  <c r="R1640" i="1" s="1"/>
  <c r="L1640" i="1" s="1"/>
  <c r="Q2168" i="1"/>
  <c r="R2168" i="1" s="1"/>
  <c r="L2168" i="1" s="1"/>
  <c r="Q2198" i="1"/>
  <c r="R2198" i="1" s="1"/>
  <c r="L2198" i="1" s="1"/>
  <c r="Q2026" i="1"/>
  <c r="R2026" i="1" s="1"/>
  <c r="L2026" i="1" s="1"/>
  <c r="Q2003" i="1"/>
  <c r="R2003" i="1" s="1"/>
  <c r="L2003" i="1" s="1"/>
  <c r="Q1850" i="1"/>
  <c r="R1850" i="1" s="1"/>
  <c r="L1850" i="1" s="1"/>
  <c r="Q1523" i="1"/>
  <c r="R1523" i="1" s="1"/>
  <c r="L1523" i="1" s="1"/>
  <c r="Q146" i="1"/>
  <c r="R146" i="1" s="1"/>
  <c r="L146" i="1" s="1"/>
  <c r="Q1156" i="1"/>
  <c r="R1156" i="1" s="1"/>
  <c r="L1156" i="1" s="1"/>
  <c r="Q775" i="1"/>
  <c r="R775" i="1" s="1"/>
  <c r="L775" i="1" s="1"/>
  <c r="Q347" i="1"/>
  <c r="R347" i="1" s="1"/>
  <c r="L347" i="1" s="1"/>
  <c r="Q1948" i="1"/>
  <c r="R1948" i="1" s="1"/>
  <c r="L1948" i="1" s="1"/>
  <c r="Q1787" i="1"/>
  <c r="R1787" i="1" s="1"/>
  <c r="L1787" i="1" s="1"/>
  <c r="Q2005" i="1"/>
  <c r="R2005" i="1" s="1"/>
  <c r="L2005" i="1" s="1"/>
  <c r="Q2616" i="1"/>
  <c r="R2616" i="1" s="1"/>
  <c r="L2616" i="1" s="1"/>
  <c r="Q1754" i="1"/>
  <c r="R1754" i="1" s="1"/>
  <c r="L1754" i="1" s="1"/>
  <c r="Q2271" i="1"/>
  <c r="R2271" i="1" s="1"/>
  <c r="L2271" i="1" s="1"/>
  <c r="Q2233" i="1"/>
  <c r="R2233" i="1" s="1"/>
  <c r="L2233" i="1" s="1"/>
  <c r="Q983" i="1"/>
  <c r="R983" i="1" s="1"/>
  <c r="L983" i="1" s="1"/>
  <c r="Q626" i="1"/>
  <c r="R626" i="1" s="1"/>
  <c r="L626" i="1" s="1"/>
  <c r="Q974" i="1"/>
  <c r="R974" i="1" s="1"/>
  <c r="L974" i="1" s="1"/>
  <c r="Q526" i="1"/>
  <c r="R526" i="1" s="1"/>
  <c r="L526" i="1" s="1"/>
  <c r="Q2602" i="1"/>
  <c r="R2602" i="1" s="1"/>
  <c r="L2602" i="1" s="1"/>
  <c r="Q2058" i="1"/>
  <c r="R2058" i="1" s="1"/>
  <c r="L2058" i="1" s="1"/>
  <c r="Q1902" i="1"/>
  <c r="R1902" i="1" s="1"/>
  <c r="L1902" i="1" s="1"/>
  <c r="Q198" i="1"/>
  <c r="R198" i="1" s="1"/>
  <c r="L198" i="1" s="1"/>
  <c r="Q1148" i="1"/>
  <c r="R1148" i="1" s="1"/>
  <c r="L1148" i="1" s="1"/>
  <c r="Q1043" i="1"/>
  <c r="R1043" i="1" s="1"/>
  <c r="L1043" i="1" s="1"/>
  <c r="Q2555" i="1"/>
  <c r="R2555" i="1" s="1"/>
  <c r="L2555" i="1" s="1"/>
  <c r="Q492" i="1"/>
  <c r="R492" i="1" s="1"/>
  <c r="L492" i="1" s="1"/>
  <c r="Q1045" i="1"/>
  <c r="R1045" i="1" s="1"/>
  <c r="L1045" i="1" s="1"/>
  <c r="Q926" i="1"/>
  <c r="R926" i="1" s="1"/>
  <c r="L926" i="1" s="1"/>
  <c r="Q2113" i="1"/>
  <c r="R2113" i="1" s="1"/>
  <c r="L2113" i="1" s="1"/>
  <c r="Q1480" i="1"/>
  <c r="R1480" i="1" s="1"/>
  <c r="L1480" i="1" s="1"/>
  <c r="Q2516" i="1"/>
  <c r="R2516" i="1" s="1"/>
  <c r="L2516" i="1" s="1"/>
  <c r="Q1106" i="1"/>
  <c r="R1106" i="1" s="1"/>
  <c r="L1106" i="1" s="1"/>
  <c r="Q2135" i="1"/>
  <c r="R2135" i="1" s="1"/>
  <c r="L2135" i="1" s="1"/>
  <c r="Q1056" i="1"/>
  <c r="R1056" i="1" s="1"/>
  <c r="L1056" i="1" s="1"/>
  <c r="Q2400" i="1"/>
  <c r="R2400" i="1" s="1"/>
  <c r="L2400" i="1" s="1"/>
  <c r="Q866" i="1"/>
  <c r="R866" i="1" s="1"/>
  <c r="L866" i="1" s="1"/>
  <c r="Q129" i="1"/>
  <c r="R129" i="1" s="1"/>
  <c r="L129" i="1" s="1"/>
  <c r="Q690" i="1"/>
  <c r="R690" i="1" s="1"/>
  <c r="L690" i="1" s="1"/>
  <c r="Q140" i="1"/>
  <c r="R140" i="1" s="1"/>
  <c r="L140" i="1" s="1"/>
  <c r="Q1262" i="1"/>
  <c r="R1262" i="1" s="1"/>
  <c r="L1262" i="1" s="1"/>
  <c r="Q232" i="1"/>
  <c r="R232" i="1" s="1"/>
  <c r="L232" i="1" s="1"/>
  <c r="Q2223" i="1"/>
  <c r="R2223" i="1" s="1"/>
  <c r="L2223" i="1" s="1"/>
  <c r="Q126" i="1"/>
  <c r="R126" i="1" s="1"/>
  <c r="L126" i="1" s="1"/>
  <c r="Q707" i="1"/>
  <c r="R707" i="1" s="1"/>
  <c r="L707" i="1" s="1"/>
  <c r="Q1003" i="1"/>
  <c r="R1003" i="1" s="1"/>
  <c r="L1003" i="1" s="1"/>
  <c r="Q622" i="1"/>
  <c r="R622" i="1" s="1"/>
  <c r="L622" i="1" s="1"/>
  <c r="Q585" i="1"/>
  <c r="R585" i="1" s="1"/>
  <c r="L585" i="1" s="1"/>
  <c r="Q1963" i="1"/>
  <c r="R1963" i="1" s="1"/>
  <c r="L1963" i="1" s="1"/>
  <c r="Q1994" i="1"/>
  <c r="R1994" i="1" s="1"/>
  <c r="L1994" i="1" s="1"/>
  <c r="Q260" i="1"/>
  <c r="R260" i="1" s="1"/>
  <c r="L260" i="1" s="1"/>
  <c r="Q1337" i="1"/>
  <c r="R1337" i="1" s="1"/>
  <c r="L1337" i="1" s="1"/>
  <c r="Q1992" i="1"/>
  <c r="R1992" i="1" s="1"/>
  <c r="L1992" i="1" s="1"/>
  <c r="Q520" i="1"/>
  <c r="R520" i="1" s="1"/>
  <c r="L520" i="1" s="1"/>
  <c r="Q2220" i="1"/>
  <c r="R2220" i="1" s="1"/>
  <c r="L2220" i="1" s="1"/>
  <c r="Q687" i="1"/>
  <c r="R687" i="1" s="1"/>
  <c r="L687" i="1" s="1"/>
  <c r="Q240" i="1"/>
  <c r="R240" i="1" s="1"/>
  <c r="L240" i="1" s="1"/>
  <c r="Q2229" i="1"/>
  <c r="R2229" i="1" s="1"/>
  <c r="L2229" i="1" s="1"/>
  <c r="Q1782" i="1"/>
  <c r="R1782" i="1" s="1"/>
  <c r="L1782" i="1" s="1"/>
  <c r="Q1566" i="1"/>
  <c r="R1566" i="1" s="1"/>
  <c r="L1566" i="1" s="1"/>
  <c r="Q2001" i="1"/>
  <c r="R2001" i="1" s="1"/>
  <c r="L2001" i="1" s="1"/>
  <c r="Q2260" i="1"/>
  <c r="R2260" i="1" s="1"/>
  <c r="L2260" i="1" s="1"/>
  <c r="Q1805" i="1"/>
  <c r="R1805" i="1" s="1"/>
  <c r="L1805" i="1" s="1"/>
  <c r="Q2302" i="1"/>
  <c r="R2302" i="1" s="1"/>
  <c r="L2302" i="1" s="1"/>
  <c r="Q2245" i="1"/>
  <c r="R2245" i="1" s="1"/>
  <c r="L2245" i="1" s="1"/>
  <c r="Q1921" i="1"/>
  <c r="R1921" i="1" s="1"/>
  <c r="L1921" i="1" s="1"/>
  <c r="Q820" i="1"/>
  <c r="R820" i="1" s="1"/>
  <c r="L820" i="1" s="1"/>
  <c r="Q465" i="1"/>
  <c r="R465" i="1" s="1"/>
  <c r="L465" i="1" s="1"/>
  <c r="Q1379" i="1"/>
  <c r="R1379" i="1" s="1"/>
  <c r="L1379" i="1" s="1"/>
  <c r="Q254" i="1"/>
  <c r="R254" i="1" s="1"/>
  <c r="L254" i="1" s="1"/>
  <c r="Q2536" i="1"/>
  <c r="R2536" i="1" s="1"/>
  <c r="L2536" i="1" s="1"/>
  <c r="Q61" i="1"/>
  <c r="R61" i="1" s="1"/>
  <c r="L61" i="1" s="1"/>
  <c r="Q324" i="1"/>
  <c r="R324" i="1" s="1"/>
  <c r="L324" i="1" s="1"/>
  <c r="Q2543" i="1"/>
  <c r="R2543" i="1" s="1"/>
  <c r="L2543" i="1" s="1"/>
  <c r="Q2291" i="1"/>
  <c r="R2291" i="1" s="1"/>
  <c r="L2291" i="1" s="1"/>
  <c r="Q427" i="1"/>
  <c r="R427" i="1" s="1"/>
  <c r="L427" i="1" s="1"/>
  <c r="Q1904" i="1"/>
  <c r="R1904" i="1" s="1"/>
  <c r="L1904" i="1" s="1"/>
  <c r="Q2254" i="1"/>
  <c r="R2254" i="1" s="1"/>
  <c r="L2254" i="1" s="1"/>
  <c r="Q2056" i="1"/>
  <c r="R2056" i="1" s="1"/>
  <c r="L2056" i="1" s="1"/>
  <c r="Q2022" i="1"/>
  <c r="R2022" i="1" s="1"/>
  <c r="L2022" i="1" s="1"/>
  <c r="Q665" i="1"/>
  <c r="R665" i="1" s="1"/>
  <c r="L665" i="1" s="1"/>
  <c r="Q2454" i="1"/>
  <c r="R2454" i="1" s="1"/>
  <c r="L2454" i="1" s="1"/>
  <c r="Q2219" i="1"/>
  <c r="R2219" i="1" s="1"/>
  <c r="L2219" i="1" s="1"/>
  <c r="Q1131" i="1"/>
  <c r="R1131" i="1" s="1"/>
  <c r="L1131" i="1" s="1"/>
  <c r="Q2194" i="1"/>
  <c r="R2194" i="1" s="1"/>
  <c r="L2194" i="1" s="1"/>
  <c r="Q975" i="1"/>
  <c r="R975" i="1" s="1"/>
  <c r="L975" i="1" s="1"/>
  <c r="Q781" i="1"/>
  <c r="R781" i="1" s="1"/>
  <c r="L781" i="1" s="1"/>
  <c r="Q418" i="1"/>
  <c r="R418" i="1" s="1"/>
  <c r="L418" i="1" s="1"/>
  <c r="Q428" i="1"/>
  <c r="R428" i="1" s="1"/>
  <c r="L428" i="1" s="1"/>
  <c r="Q298" i="1"/>
  <c r="R298" i="1" s="1"/>
  <c r="L298" i="1" s="1"/>
  <c r="Q184" i="1"/>
  <c r="R184" i="1" s="1"/>
  <c r="L184" i="1" s="1"/>
  <c r="Q1342" i="1"/>
  <c r="R1342" i="1" s="1"/>
  <c r="L1342" i="1" s="1"/>
  <c r="Q1248" i="1"/>
  <c r="R1248" i="1" s="1"/>
  <c r="L1248" i="1" s="1"/>
  <c r="Q2221" i="1"/>
  <c r="R2221" i="1" s="1"/>
  <c r="L2221" i="1" s="1"/>
  <c r="Q1761" i="1"/>
  <c r="R1761" i="1" s="1"/>
  <c r="L1761" i="1" s="1"/>
  <c r="Q2251" i="1"/>
  <c r="R2251" i="1" s="1"/>
  <c r="L2251" i="1" s="1"/>
  <c r="Q1206" i="1"/>
  <c r="R1206" i="1" s="1"/>
  <c r="L1206" i="1" s="1"/>
  <c r="Q879" i="1"/>
  <c r="R879" i="1" s="1"/>
  <c r="L879" i="1" s="1"/>
  <c r="Q1712" i="1"/>
  <c r="R1712" i="1" s="1"/>
  <c r="L1712" i="1" s="1"/>
  <c r="Q2306" i="1"/>
  <c r="R2306" i="1" s="1"/>
  <c r="L2306" i="1" s="1"/>
  <c r="Q2548" i="1"/>
  <c r="R2548" i="1" s="1"/>
  <c r="L2548" i="1" s="1"/>
  <c r="Q2538" i="1"/>
  <c r="R2538" i="1" s="1"/>
  <c r="L2538" i="1" s="1"/>
  <c r="Q222" i="1"/>
  <c r="R222" i="1" s="1"/>
  <c r="L222" i="1" s="1"/>
  <c r="Q183" i="1"/>
  <c r="R183" i="1" s="1"/>
  <c r="L183" i="1" s="1"/>
  <c r="Q1543" i="1"/>
  <c r="R1543" i="1" s="1"/>
  <c r="L1543" i="1" s="1"/>
  <c r="Q1368" i="1"/>
  <c r="R1368" i="1" s="1"/>
  <c r="L1368" i="1" s="1"/>
  <c r="Q2128" i="1"/>
  <c r="R2128" i="1" s="1"/>
  <c r="L2128" i="1" s="1"/>
  <c r="Q2081" i="1"/>
  <c r="R2081" i="1" s="1"/>
  <c r="L2081" i="1" s="1"/>
  <c r="Q2303" i="1"/>
  <c r="R2303" i="1" s="1"/>
  <c r="L2303" i="1" s="1"/>
  <c r="Q353" i="1"/>
  <c r="R353" i="1" s="1"/>
  <c r="L353" i="1" s="1"/>
  <c r="Q712" i="1"/>
  <c r="R712" i="1" s="1"/>
  <c r="L712" i="1" s="1"/>
  <c r="Q2070" i="1"/>
  <c r="R2070" i="1" s="1"/>
  <c r="L2070" i="1" s="1"/>
  <c r="Q1770" i="1"/>
  <c r="R1770" i="1" s="1"/>
  <c r="L1770" i="1" s="1"/>
  <c r="Q213" i="1"/>
  <c r="R213" i="1" s="1"/>
  <c r="L213" i="1" s="1"/>
  <c r="Q294" i="1"/>
  <c r="R294" i="1" s="1"/>
  <c r="L294" i="1" s="1"/>
  <c r="Q71" i="1"/>
  <c r="R71" i="1" s="1"/>
  <c r="L71" i="1" s="1"/>
  <c r="Q2067" i="1"/>
  <c r="R2067" i="1" s="1"/>
  <c r="L2067" i="1" s="1"/>
  <c r="Q482" i="1"/>
  <c r="R482" i="1" s="1"/>
  <c r="L482" i="1" s="1"/>
  <c r="Q152" i="1"/>
  <c r="R152" i="1" s="1"/>
  <c r="L152" i="1" s="1"/>
  <c r="Q1444" i="1"/>
  <c r="R1444" i="1" s="1"/>
  <c r="L1444" i="1" s="1"/>
  <c r="Q901" i="1"/>
  <c r="R901" i="1" s="1"/>
  <c r="L901" i="1" s="1"/>
  <c r="Q590" i="1"/>
  <c r="R590" i="1" s="1"/>
  <c r="L590" i="1" s="1"/>
  <c r="Q811" i="1"/>
  <c r="R811" i="1" s="1"/>
  <c r="L811" i="1" s="1"/>
  <c r="Q907" i="1"/>
  <c r="R907" i="1" s="1"/>
  <c r="L907" i="1" s="1"/>
  <c r="Q1281" i="1"/>
  <c r="R1281" i="1" s="1"/>
  <c r="L1281" i="1" s="1"/>
  <c r="Q2518" i="1"/>
  <c r="R2518" i="1" s="1"/>
  <c r="L2518" i="1" s="1"/>
  <c r="Q412" i="1"/>
  <c r="R412" i="1" s="1"/>
  <c r="L412" i="1" s="1"/>
  <c r="Q752" i="1"/>
  <c r="R752" i="1" s="1"/>
  <c r="L752" i="1" s="1"/>
  <c r="Q1500" i="1"/>
  <c r="R1500" i="1" s="1"/>
  <c r="L1500" i="1" s="1"/>
  <c r="Q1680" i="1"/>
  <c r="R1680" i="1" s="1"/>
  <c r="L1680" i="1" s="1"/>
  <c r="Q1321" i="1"/>
  <c r="R1321" i="1" s="1"/>
  <c r="L1321" i="1" s="1"/>
  <c r="Q2093" i="1"/>
  <c r="R2093" i="1" s="1"/>
  <c r="L2093" i="1" s="1"/>
  <c r="Q933" i="1"/>
  <c r="R933" i="1" s="1"/>
  <c r="L933" i="1" s="1"/>
  <c r="Q1639" i="1"/>
  <c r="R1639" i="1" s="1"/>
  <c r="L1639" i="1" s="1"/>
  <c r="Q1729" i="1"/>
  <c r="R1729" i="1" s="1"/>
  <c r="L1729" i="1" s="1"/>
  <c r="Q1856" i="1"/>
  <c r="R1856" i="1" s="1"/>
  <c r="L1856" i="1" s="1"/>
  <c r="Q661" i="1"/>
  <c r="R661" i="1" s="1"/>
  <c r="L661" i="1" s="1"/>
  <c r="Q2152" i="1"/>
  <c r="R2152" i="1" s="1"/>
  <c r="L2152" i="1" s="1"/>
  <c r="Q2500" i="1"/>
  <c r="R2500" i="1" s="1"/>
  <c r="L2500" i="1" s="1"/>
  <c r="Q231" i="1"/>
  <c r="R231" i="1" s="1"/>
  <c r="L231" i="1" s="1"/>
  <c r="Q774" i="1"/>
  <c r="R774" i="1" s="1"/>
  <c r="L774" i="1" s="1"/>
  <c r="Q575" i="1"/>
  <c r="R575" i="1" s="1"/>
  <c r="L575" i="1" s="1"/>
  <c r="Q2104" i="1"/>
  <c r="R2104" i="1" s="1"/>
  <c r="L2104" i="1" s="1"/>
  <c r="Q2607" i="1"/>
  <c r="R2607" i="1" s="1"/>
  <c r="L2607" i="1" s="1"/>
  <c r="Q640" i="1"/>
  <c r="R640" i="1" s="1"/>
  <c r="L640" i="1" s="1"/>
  <c r="Q1879" i="1"/>
  <c r="R1879" i="1" s="1"/>
  <c r="L1879" i="1" s="1"/>
  <c r="Q1711" i="1"/>
  <c r="R1711" i="1" s="1"/>
  <c r="L1711" i="1" s="1"/>
  <c r="Q1820" i="1"/>
  <c r="R1820" i="1" s="1"/>
  <c r="L1820" i="1" s="1"/>
  <c r="Q1235" i="1"/>
  <c r="R1235" i="1" s="1"/>
  <c r="L1235" i="1" s="1"/>
  <c r="Q2468" i="1"/>
  <c r="R2468" i="1" s="1"/>
  <c r="L2468" i="1" s="1"/>
  <c r="Q2556" i="1"/>
  <c r="R2556" i="1" s="1"/>
  <c r="L2556" i="1" s="1"/>
  <c r="Q817" i="1"/>
  <c r="R817" i="1" s="1"/>
  <c r="L817" i="1" s="1"/>
  <c r="Q2144" i="1"/>
  <c r="R2144" i="1" s="1"/>
  <c r="L2144" i="1" s="1"/>
  <c r="Q2240" i="1"/>
  <c r="R2240" i="1" s="1"/>
  <c r="L2240" i="1" s="1"/>
  <c r="Q489" i="1"/>
  <c r="R489" i="1" s="1"/>
  <c r="L489" i="1" s="1"/>
  <c r="Q1142" i="1"/>
  <c r="R1142" i="1" s="1"/>
  <c r="L1142" i="1" s="1"/>
  <c r="Q678" i="1"/>
  <c r="R678" i="1" s="1"/>
  <c r="L678" i="1" s="1"/>
  <c r="Q2589" i="1"/>
  <c r="R2589" i="1" s="1"/>
  <c r="L2589" i="1" s="1"/>
  <c r="Q1334" i="1"/>
  <c r="R1334" i="1" s="1"/>
  <c r="L1334" i="1" s="1"/>
  <c r="Q295" i="1"/>
  <c r="R295" i="1" s="1"/>
  <c r="L295" i="1" s="1"/>
  <c r="Q783" i="1"/>
  <c r="R783" i="1" s="1"/>
  <c r="L783" i="1" s="1"/>
  <c r="Q2267" i="1"/>
  <c r="R2267" i="1" s="1"/>
  <c r="L2267" i="1" s="1"/>
  <c r="Q2051" i="1"/>
  <c r="R2051" i="1" s="1"/>
  <c r="L2051" i="1" s="1"/>
  <c r="Q57" i="1"/>
  <c r="R57" i="1" s="1"/>
  <c r="L57" i="1" s="1"/>
  <c r="Q429" i="1"/>
  <c r="R429" i="1" s="1"/>
  <c r="L429" i="1" s="1"/>
  <c r="Q1937" i="1"/>
  <c r="R1937" i="1" s="1"/>
  <c r="L1937" i="1" s="1"/>
  <c r="Q2563" i="1"/>
  <c r="R2563" i="1" s="1"/>
  <c r="L2563" i="1" s="1"/>
  <c r="Q653" i="1"/>
  <c r="R653" i="1" s="1"/>
  <c r="L653" i="1" s="1"/>
  <c r="Q2666" i="1"/>
  <c r="R2666" i="1" s="1"/>
  <c r="L2666" i="1" s="1"/>
  <c r="Q1168" i="1"/>
  <c r="R1168" i="1" s="1"/>
  <c r="L1168" i="1" s="1"/>
  <c r="Q2176" i="1"/>
  <c r="R2176" i="1" s="1"/>
  <c r="L2176" i="1" s="1"/>
  <c r="Q451" i="1"/>
  <c r="R451" i="1" s="1"/>
  <c r="L451" i="1" s="1"/>
  <c r="Q366" i="1"/>
  <c r="R366" i="1" s="1"/>
  <c r="L366" i="1" s="1"/>
  <c r="Q899" i="1"/>
  <c r="R899" i="1" s="1"/>
  <c r="L899" i="1" s="1"/>
  <c r="Q1989" i="1"/>
  <c r="R1989" i="1" s="1"/>
  <c r="L1989" i="1" s="1"/>
  <c r="Q1766" i="1"/>
  <c r="R1766" i="1" s="1"/>
  <c r="L1766" i="1" s="1"/>
  <c r="Q1022" i="1"/>
  <c r="R1022" i="1" s="1"/>
  <c r="L1022" i="1" s="1"/>
  <c r="Q1768" i="1"/>
  <c r="R1768" i="1" s="1"/>
  <c r="L1768" i="1" s="1"/>
  <c r="Q1027" i="1"/>
  <c r="R1027" i="1" s="1"/>
  <c r="L1027" i="1" s="1"/>
  <c r="Q1915" i="1"/>
  <c r="R1915" i="1" s="1"/>
  <c r="L1915" i="1" s="1"/>
  <c r="Q1173" i="1"/>
  <c r="R1173" i="1" s="1"/>
  <c r="L1173" i="1" s="1"/>
  <c r="Q436" i="1"/>
  <c r="R436" i="1" s="1"/>
  <c r="L436" i="1" s="1"/>
  <c r="Q860" i="1"/>
  <c r="R860" i="1" s="1"/>
  <c r="L860" i="1" s="1"/>
  <c r="Q839" i="1"/>
  <c r="R839" i="1" s="1"/>
  <c r="L839" i="1" s="1"/>
  <c r="Q1873" i="1"/>
  <c r="R1873" i="1" s="1"/>
  <c r="L1873" i="1" s="1"/>
  <c r="Q2571" i="1"/>
  <c r="R2571" i="1" s="1"/>
  <c r="L2571" i="1" s="1"/>
  <c r="Q1697" i="1"/>
  <c r="R1697" i="1" s="1"/>
  <c r="L1697" i="1" s="1"/>
  <c r="Q459" i="1"/>
  <c r="R459" i="1" s="1"/>
  <c r="L459" i="1" s="1"/>
  <c r="Q108" i="1"/>
  <c r="R108" i="1" s="1"/>
  <c r="L108" i="1" s="1"/>
  <c r="Q502" i="1"/>
  <c r="R502" i="1" s="1"/>
  <c r="L502" i="1" s="1"/>
  <c r="Q1138" i="1"/>
  <c r="R1138" i="1" s="1"/>
  <c r="L1138" i="1" s="1"/>
  <c r="Q2617" i="1"/>
  <c r="R2617" i="1" s="1"/>
  <c r="L2617" i="1" s="1"/>
  <c r="Q1361" i="1"/>
  <c r="R1361" i="1" s="1"/>
  <c r="L1361" i="1" s="1"/>
  <c r="Q2167" i="1"/>
  <c r="R2167" i="1" s="1"/>
  <c r="L2167" i="1" s="1"/>
  <c r="Q1978" i="1"/>
  <c r="R1978" i="1" s="1"/>
  <c r="L1978" i="1" s="1"/>
  <c r="Q277" i="1"/>
  <c r="R277" i="1" s="1"/>
  <c r="L277" i="1" s="1"/>
  <c r="Q589" i="1"/>
  <c r="R589" i="1" s="1"/>
  <c r="L589" i="1" s="1"/>
  <c r="Q569" i="1"/>
  <c r="R569" i="1" s="1"/>
  <c r="L569" i="1" s="1"/>
  <c r="Q1038" i="1"/>
  <c r="R1038" i="1" s="1"/>
  <c r="L1038" i="1" s="1"/>
  <c r="Q880" i="1"/>
  <c r="R880" i="1" s="1"/>
  <c r="L880" i="1" s="1"/>
  <c r="Q1580" i="1"/>
  <c r="R1580" i="1" s="1"/>
  <c r="L1580" i="1" s="1"/>
  <c r="Q200" i="1"/>
  <c r="R200" i="1" s="1"/>
  <c r="L200" i="1" s="1"/>
  <c r="Q776" i="1"/>
  <c r="R776" i="1" s="1"/>
  <c r="L776" i="1" s="1"/>
  <c r="Q1163" i="1"/>
  <c r="R1163" i="1" s="1"/>
  <c r="L1163" i="1" s="1"/>
  <c r="Q1320" i="1"/>
  <c r="R1320" i="1" s="1"/>
  <c r="L1320" i="1" s="1"/>
  <c r="Q1383" i="1"/>
  <c r="R1383" i="1" s="1"/>
  <c r="L1383" i="1" s="1"/>
  <c r="Q925" i="1"/>
  <c r="R925" i="1" s="1"/>
  <c r="L925" i="1" s="1"/>
  <c r="Q993" i="1"/>
  <c r="R993" i="1" s="1"/>
  <c r="L993" i="1" s="1"/>
  <c r="Q478" i="1"/>
  <c r="R478" i="1" s="1"/>
  <c r="L478" i="1" s="1"/>
  <c r="Q514" i="1"/>
  <c r="R514" i="1" s="1"/>
  <c r="L514" i="1" s="1"/>
  <c r="Q1527" i="1"/>
  <c r="R1527" i="1" s="1"/>
  <c r="L1527" i="1" s="1"/>
  <c r="Q1258" i="1"/>
  <c r="R1258" i="1" s="1"/>
  <c r="L1258" i="1" s="1"/>
  <c r="Q1518" i="1"/>
  <c r="R1518" i="1" s="1"/>
  <c r="L1518" i="1" s="1"/>
  <c r="Q1555" i="1"/>
  <c r="R1555" i="1" s="1"/>
  <c r="L1555" i="1" s="1"/>
  <c r="Q816" i="1"/>
  <c r="R816" i="1" s="1"/>
  <c r="L816" i="1" s="1"/>
  <c r="Q1362" i="1"/>
  <c r="R1362" i="1" s="1"/>
  <c r="L1362" i="1" s="1"/>
  <c r="Q2354" i="1"/>
  <c r="R2354" i="1" s="1"/>
  <c r="L2354" i="1" s="1"/>
  <c r="Q1122" i="1"/>
  <c r="R1122" i="1" s="1"/>
  <c r="L1122" i="1" s="1"/>
  <c r="Q2289" i="1"/>
  <c r="R2289" i="1" s="1"/>
  <c r="L2289" i="1" s="1"/>
  <c r="Q1220" i="1"/>
  <c r="R1220" i="1" s="1"/>
  <c r="L1220" i="1" s="1"/>
  <c r="Q1143" i="1"/>
  <c r="R1143" i="1" s="1"/>
  <c r="L1143" i="1" s="1"/>
  <c r="Q405" i="1"/>
  <c r="R405" i="1" s="1"/>
  <c r="L405" i="1" s="1"/>
  <c r="Q897" i="1"/>
  <c r="R897" i="1" s="1"/>
  <c r="L897" i="1" s="1"/>
  <c r="Q1224" i="1"/>
  <c r="R1224" i="1" s="1"/>
  <c r="L1224" i="1" s="1"/>
  <c r="Q1348" i="1"/>
  <c r="R1348" i="1" s="1"/>
  <c r="L1348" i="1" s="1"/>
  <c r="Q1356" i="1"/>
  <c r="R1356" i="1" s="1"/>
  <c r="L1356" i="1" s="1"/>
  <c r="Q2313" i="1"/>
  <c r="R2313" i="1" s="1"/>
  <c r="L2313" i="1" s="1"/>
  <c r="Q1709" i="1"/>
  <c r="R1709" i="1" s="1"/>
  <c r="L1709" i="1" s="1"/>
  <c r="Q2472" i="1"/>
  <c r="R2472" i="1" s="1"/>
  <c r="L2472" i="1" s="1"/>
  <c r="Q1960" i="1"/>
  <c r="R1960" i="1" s="1"/>
  <c r="L1960" i="1" s="1"/>
  <c r="Q2352" i="1"/>
  <c r="R2352" i="1" s="1"/>
  <c r="L2352" i="1" s="1"/>
  <c r="Q1969" i="1"/>
  <c r="R1969" i="1" s="1"/>
  <c r="L1969" i="1" s="1"/>
  <c r="Q2096" i="1"/>
  <c r="R2096" i="1" s="1"/>
  <c r="L2096" i="1" s="1"/>
  <c r="Q1659" i="1"/>
  <c r="R1659" i="1" s="1"/>
  <c r="L1659" i="1" s="1"/>
  <c r="Q486" i="1"/>
  <c r="R486" i="1" s="1"/>
  <c r="L486" i="1" s="1"/>
  <c r="Q1630" i="1"/>
  <c r="R1630" i="1" s="1"/>
  <c r="L1630" i="1" s="1"/>
  <c r="Q1524" i="1"/>
  <c r="R1524" i="1" s="1"/>
  <c r="L1524" i="1" s="1"/>
  <c r="Q1302" i="1"/>
  <c r="R1302" i="1" s="1"/>
  <c r="L1302" i="1" s="1"/>
  <c r="Q144" i="1"/>
  <c r="R144" i="1" s="1"/>
  <c r="L144" i="1" s="1"/>
  <c r="Q1404" i="1"/>
  <c r="R1404" i="1" s="1"/>
  <c r="L1404" i="1" s="1"/>
  <c r="Q2474" i="1"/>
  <c r="R2474" i="1" s="1"/>
  <c r="L2474" i="1" s="1"/>
  <c r="Q1013" i="1"/>
  <c r="R1013" i="1" s="1"/>
  <c r="L1013" i="1" s="1"/>
  <c r="Q750" i="1"/>
  <c r="R750" i="1" s="1"/>
  <c r="L750" i="1" s="1"/>
  <c r="Q808" i="1"/>
  <c r="R808" i="1" s="1"/>
  <c r="L808" i="1" s="1"/>
  <c r="Q1393" i="1"/>
  <c r="R1393" i="1" s="1"/>
  <c r="L1393" i="1" s="1"/>
  <c r="Q568" i="1"/>
  <c r="R568" i="1" s="1"/>
  <c r="L568" i="1" s="1"/>
  <c r="Q469" i="1"/>
  <c r="R469" i="1" s="1"/>
  <c r="L469" i="1" s="1"/>
  <c r="Q245" i="1"/>
  <c r="R245" i="1" s="1"/>
  <c r="L245" i="1" s="1"/>
  <c r="Q39" i="1"/>
  <c r="R39" i="1" s="1"/>
  <c r="L39" i="1" s="1"/>
  <c r="Q127" i="1"/>
  <c r="R127" i="1" s="1"/>
  <c r="L127" i="1" s="1"/>
  <c r="Q778" i="1"/>
  <c r="R778" i="1" s="1"/>
  <c r="L778" i="1" s="1"/>
  <c r="Q170" i="1"/>
  <c r="R170" i="1" s="1"/>
  <c r="L170" i="1" s="1"/>
  <c r="Q1035" i="1"/>
  <c r="R1035" i="1" s="1"/>
  <c r="L1035" i="1" s="1"/>
  <c r="Q732" i="1"/>
  <c r="R732" i="1" s="1"/>
  <c r="L732" i="1" s="1"/>
  <c r="Q1158" i="1"/>
  <c r="R1158" i="1" s="1"/>
  <c r="L1158" i="1" s="1"/>
  <c r="Q1699" i="1"/>
  <c r="R1699" i="1" s="1"/>
  <c r="L1699" i="1" s="1"/>
  <c r="Q1849" i="1"/>
  <c r="R1849" i="1" s="1"/>
  <c r="L1849" i="1" s="1"/>
  <c r="Q1517" i="1"/>
  <c r="R1517" i="1" s="1"/>
  <c r="L1517" i="1" s="1"/>
  <c r="Q1577" i="1"/>
  <c r="R1577" i="1" s="1"/>
  <c r="L1577" i="1" s="1"/>
  <c r="Q1890" i="1"/>
  <c r="R1890" i="1" s="1"/>
  <c r="L1890" i="1" s="1"/>
  <c r="Q2342" i="1"/>
  <c r="R2342" i="1" s="1"/>
  <c r="L2342" i="1" s="1"/>
  <c r="Q2638" i="1"/>
  <c r="R2638" i="1" s="1"/>
  <c r="L2638" i="1" s="1"/>
  <c r="Q1558" i="1"/>
  <c r="R1558" i="1" s="1"/>
  <c r="L1558" i="1" s="1"/>
  <c r="Q2406" i="1"/>
  <c r="R2406" i="1" s="1"/>
  <c r="L2406" i="1" s="1"/>
  <c r="Q1185" i="1"/>
  <c r="R1185" i="1" s="1"/>
  <c r="L1185" i="1" s="1"/>
  <c r="Q2027" i="1"/>
  <c r="R2027" i="1" s="1"/>
  <c r="L2027" i="1" s="1"/>
  <c r="Q1812" i="1"/>
  <c r="R1812" i="1" s="1"/>
  <c r="L1812" i="1" s="1"/>
  <c r="Q2053" i="1"/>
  <c r="R2053" i="1" s="1"/>
  <c r="L2053" i="1" s="1"/>
  <c r="Q1883" i="1"/>
  <c r="R1883" i="1" s="1"/>
  <c r="L1883" i="1" s="1"/>
  <c r="Q1917" i="1"/>
  <c r="R1917" i="1" s="1"/>
  <c r="L1917" i="1" s="1"/>
  <c r="Q1308" i="1"/>
  <c r="R1308" i="1" s="1"/>
  <c r="L1308" i="1" s="1"/>
  <c r="Q1135" i="1"/>
  <c r="R1135" i="1" s="1"/>
  <c r="L1135" i="1" s="1"/>
  <c r="Q1141" i="1"/>
  <c r="R1141" i="1" s="1"/>
  <c r="L1141" i="1" s="1"/>
  <c r="Q787" i="1"/>
  <c r="R787" i="1" s="1"/>
  <c r="L787" i="1" s="1"/>
  <c r="Q796" i="1"/>
  <c r="R796" i="1" s="1"/>
  <c r="L796" i="1" s="1"/>
  <c r="Q454" i="1"/>
  <c r="R454" i="1" s="1"/>
  <c r="L454" i="1" s="1"/>
  <c r="Q335" i="1"/>
  <c r="R335" i="1" s="1"/>
  <c r="L335" i="1" s="1"/>
  <c r="Q579" i="1"/>
  <c r="R579" i="1" s="1"/>
  <c r="L579" i="1" s="1"/>
  <c r="Q374" i="1"/>
  <c r="R374" i="1" s="1"/>
  <c r="L374" i="1" s="1"/>
  <c r="Q161" i="1"/>
  <c r="R161" i="1" s="1"/>
  <c r="L161" i="1" s="1"/>
  <c r="Q2265" i="1"/>
  <c r="R2265" i="1" s="1"/>
  <c r="L2265" i="1" s="1"/>
  <c r="Q243" i="1"/>
  <c r="R243" i="1" s="1"/>
  <c r="L243" i="1" s="1"/>
  <c r="Q2150" i="1"/>
  <c r="R2150" i="1" s="1"/>
  <c r="L2150" i="1" s="1"/>
  <c r="Q1857" i="1"/>
  <c r="R1857" i="1" s="1"/>
  <c r="L1857" i="1" s="1"/>
  <c r="Q1193" i="1"/>
  <c r="R1193" i="1" s="1"/>
  <c r="L1193" i="1" s="1"/>
  <c r="Q378" i="1"/>
  <c r="R378" i="1" s="1"/>
  <c r="L378" i="1" s="1"/>
  <c r="Q1901" i="1"/>
  <c r="R1901" i="1" s="1"/>
  <c r="L1901" i="1" s="1"/>
  <c r="Q2397" i="1"/>
  <c r="R2397" i="1" s="1"/>
  <c r="L2397" i="1" s="1"/>
  <c r="Q1020" i="1"/>
  <c r="R1020" i="1" s="1"/>
  <c r="L1020" i="1" s="1"/>
  <c r="Q288" i="1"/>
  <c r="R288" i="1" s="1"/>
  <c r="L288" i="1" s="1"/>
  <c r="Q917" i="1"/>
  <c r="R917" i="1" s="1"/>
  <c r="L917" i="1" s="1"/>
  <c r="Q2412" i="1"/>
  <c r="R2412" i="1" s="1"/>
  <c r="L2412" i="1" s="1"/>
  <c r="Q2493" i="1"/>
  <c r="R2493" i="1" s="1"/>
  <c r="L2493" i="1" s="1"/>
  <c r="Q1529" i="1"/>
  <c r="R1529" i="1" s="1"/>
  <c r="L1529" i="1" s="1"/>
  <c r="Q1080" i="1"/>
  <c r="R1080" i="1" s="1"/>
  <c r="L1080" i="1" s="1"/>
  <c r="Q749" i="1"/>
  <c r="R749" i="1" s="1"/>
  <c r="L749" i="1" s="1"/>
  <c r="Q1562" i="1"/>
  <c r="R1562" i="1" s="1"/>
  <c r="L1562" i="1" s="1"/>
  <c r="Q543" i="1"/>
  <c r="R543" i="1" s="1"/>
  <c r="L543" i="1" s="1"/>
  <c r="Q1426" i="1"/>
  <c r="R1426" i="1" s="1"/>
  <c r="L1426" i="1" s="1"/>
  <c r="Q287" i="1"/>
  <c r="R287" i="1" s="1"/>
  <c r="L287" i="1" s="1"/>
  <c r="Q1223" i="1"/>
  <c r="R1223" i="1" s="1"/>
  <c r="L1223" i="1" s="1"/>
  <c r="Q823" i="1"/>
  <c r="R823" i="1" s="1"/>
  <c r="L823" i="1" s="1"/>
  <c r="Q2116" i="1"/>
  <c r="R2116" i="1" s="1"/>
  <c r="L2116" i="1" s="1"/>
  <c r="Q1751" i="1"/>
  <c r="R1751" i="1" s="1"/>
  <c r="L1751" i="1" s="1"/>
  <c r="Q2473" i="1"/>
  <c r="R2473" i="1" s="1"/>
  <c r="L2473" i="1" s="1"/>
  <c r="Q2378" i="1"/>
  <c r="R2378" i="1" s="1"/>
  <c r="L2378" i="1" s="1"/>
  <c r="Q346" i="1"/>
  <c r="R346" i="1" s="1"/>
  <c r="L346" i="1" s="1"/>
  <c r="Q1602" i="1"/>
  <c r="R1602" i="1" s="1"/>
  <c r="L1602" i="1" s="1"/>
  <c r="Q1154" i="1"/>
  <c r="R1154" i="1" s="1"/>
  <c r="L1154" i="1" s="1"/>
  <c r="Q755" i="1"/>
  <c r="R755" i="1" s="1"/>
  <c r="L755" i="1" s="1"/>
  <c r="Q29" i="1"/>
  <c r="R29" i="1" s="1"/>
  <c r="L29" i="1" s="1"/>
  <c r="Q1601" i="1"/>
  <c r="R1601" i="1" s="1"/>
  <c r="L1601" i="1" s="1"/>
  <c r="Q814" i="1"/>
  <c r="R814" i="1" s="1"/>
  <c r="L814" i="1" s="1"/>
  <c r="Q792" i="1"/>
  <c r="R792" i="1" s="1"/>
  <c r="L792" i="1" s="1"/>
  <c r="Q1816" i="1"/>
  <c r="R1816" i="1" s="1"/>
  <c r="L1816" i="1" s="1"/>
  <c r="Q997" i="1"/>
  <c r="R997" i="1" s="1"/>
  <c r="L997" i="1" s="1"/>
  <c r="Q1621" i="1"/>
  <c r="R1621" i="1" s="1"/>
  <c r="L1621" i="1" s="1"/>
  <c r="Q1660" i="1"/>
  <c r="R1660" i="1" s="1"/>
  <c r="L1660" i="1" s="1"/>
  <c r="Q1868" i="1"/>
  <c r="R1868" i="1" s="1"/>
  <c r="L1868" i="1" s="1"/>
  <c r="Q1799" i="1"/>
  <c r="R1799" i="1" s="1"/>
  <c r="L1799" i="1" s="1"/>
  <c r="Q1717" i="1"/>
  <c r="R1717" i="1" s="1"/>
  <c r="L1717" i="1" s="1"/>
  <c r="Q1236" i="1"/>
  <c r="R1236" i="1" s="1"/>
  <c r="L1236" i="1" s="1"/>
  <c r="Q1885" i="1"/>
  <c r="R1885" i="1" s="1"/>
  <c r="L1885" i="1" s="1"/>
  <c r="Q1634" i="1"/>
  <c r="R1634" i="1" s="1"/>
  <c r="L1634" i="1" s="1"/>
  <c r="Q2656" i="1"/>
  <c r="R2656" i="1" s="1"/>
  <c r="L2656" i="1" s="1"/>
  <c r="Q1677" i="1"/>
  <c r="R1677" i="1" s="1"/>
  <c r="L1677" i="1" s="1"/>
  <c r="Q734" i="1"/>
  <c r="R734" i="1" s="1"/>
  <c r="L734" i="1" s="1"/>
  <c r="Q2312" i="1"/>
  <c r="R2312" i="1" s="1"/>
  <c r="L2312" i="1" s="1"/>
  <c r="Q65" i="1"/>
  <c r="R65" i="1" s="1"/>
  <c r="L65" i="1" s="1"/>
  <c r="Q1358" i="1"/>
  <c r="R1358" i="1" s="1"/>
  <c r="L1358" i="1" s="1"/>
  <c r="Q1090" i="1"/>
  <c r="R1090" i="1" s="1"/>
  <c r="L1090" i="1" s="1"/>
  <c r="Q493" i="1"/>
  <c r="R493" i="1" s="1"/>
  <c r="L493" i="1" s="1"/>
  <c r="Q998" i="1"/>
  <c r="R998" i="1" s="1"/>
  <c r="L998" i="1" s="1"/>
  <c r="Q1297" i="1"/>
  <c r="R1297" i="1" s="1"/>
  <c r="L1297" i="1" s="1"/>
  <c r="Q490" i="1"/>
  <c r="R490" i="1" s="1"/>
  <c r="L490" i="1" s="1"/>
  <c r="Q1408" i="1"/>
  <c r="R1408" i="1" s="1"/>
  <c r="L1408" i="1" s="1"/>
  <c r="Q2225" i="1"/>
  <c r="R2225" i="1" s="1"/>
  <c r="L2225" i="1" s="1"/>
  <c r="Q1955" i="1"/>
  <c r="R1955" i="1" s="1"/>
  <c r="L1955" i="1" s="1"/>
  <c r="Q2178" i="1"/>
  <c r="R2178" i="1" s="1"/>
  <c r="L2178" i="1" s="1"/>
  <c r="Q903" i="1"/>
  <c r="R903" i="1" s="1"/>
  <c r="L903" i="1" s="1"/>
  <c r="Q445" i="1"/>
  <c r="R445" i="1" s="1"/>
  <c r="L445" i="1" s="1"/>
  <c r="Q2414" i="1"/>
  <c r="R2414" i="1" s="1"/>
  <c r="L2414" i="1" s="1"/>
  <c r="Q168" i="1"/>
  <c r="R168" i="1" s="1"/>
  <c r="L168" i="1" s="1"/>
  <c r="Q1746" i="1"/>
  <c r="R1746" i="1" s="1"/>
  <c r="L1746" i="1" s="1"/>
  <c r="Q1877" i="1"/>
  <c r="R1877" i="1" s="1"/>
  <c r="L1877" i="1" s="1"/>
  <c r="Q1832" i="1"/>
  <c r="R1832" i="1" s="1"/>
  <c r="L1832" i="1" s="1"/>
  <c r="Q399" i="1"/>
  <c r="R399" i="1" s="1"/>
  <c r="L399" i="1" s="1"/>
  <c r="Q401" i="1"/>
  <c r="R401" i="1" s="1"/>
  <c r="L401" i="1" s="1"/>
  <c r="Q99" i="1"/>
  <c r="R99" i="1" s="1"/>
  <c r="L99" i="1" s="1"/>
  <c r="Q1475" i="1"/>
  <c r="R1475" i="1" s="1"/>
  <c r="L1475" i="1" s="1"/>
  <c r="Q1331" i="1"/>
  <c r="R1331" i="1" s="1"/>
  <c r="L1331" i="1" s="1"/>
  <c r="Q395" i="1"/>
  <c r="R395" i="1" s="1"/>
  <c r="L395" i="1" s="1"/>
  <c r="Q2210" i="1"/>
  <c r="R2210" i="1" s="1"/>
  <c r="L2210" i="1" s="1"/>
  <c r="Q84" i="1"/>
  <c r="R84" i="1" s="1"/>
  <c r="L84" i="1" s="1"/>
  <c r="Q765" i="1"/>
  <c r="R765" i="1" s="1"/>
  <c r="L765" i="1" s="1"/>
  <c r="Q2146" i="1"/>
  <c r="R2146" i="1" s="1"/>
  <c r="L2146" i="1" s="1"/>
  <c r="Q1052" i="1"/>
  <c r="R1052" i="1" s="1"/>
  <c r="L1052" i="1" s="1"/>
  <c r="Q1000" i="1"/>
  <c r="R1000" i="1" s="1"/>
  <c r="L1000" i="1" s="1"/>
  <c r="Q440" i="1"/>
  <c r="R440" i="1" s="1"/>
  <c r="L440" i="1" s="1"/>
  <c r="Q562" i="1"/>
  <c r="R562" i="1" s="1"/>
  <c r="L562" i="1" s="1"/>
  <c r="Q359" i="1"/>
  <c r="R359" i="1" s="1"/>
  <c r="L359" i="1" s="1"/>
  <c r="Q495" i="1"/>
  <c r="R495" i="1" s="1"/>
  <c r="L495" i="1" s="1"/>
  <c r="Q545" i="1"/>
  <c r="R545" i="1" s="1"/>
  <c r="L545" i="1" s="1"/>
  <c r="Q73" i="1"/>
  <c r="R73" i="1" s="1"/>
  <c r="L73" i="1" s="1"/>
  <c r="Q90" i="1"/>
  <c r="R90" i="1" s="1"/>
  <c r="L90" i="1" s="1"/>
  <c r="Q235" i="1"/>
  <c r="R235" i="1" s="1"/>
  <c r="L235" i="1" s="1"/>
  <c r="Q864" i="1"/>
  <c r="R864" i="1" s="1"/>
  <c r="L864" i="1" s="1"/>
  <c r="Q553" i="1"/>
  <c r="R553" i="1" s="1"/>
  <c r="L553" i="1" s="1"/>
  <c r="Q1139" i="1"/>
  <c r="R1139" i="1" s="1"/>
  <c r="L1139" i="1" s="1"/>
  <c r="Q2191" i="1"/>
  <c r="R2191" i="1" s="1"/>
  <c r="L2191" i="1" s="1"/>
  <c r="Q979" i="1"/>
  <c r="R979" i="1" s="1"/>
  <c r="L979" i="1" s="1"/>
  <c r="Q858" i="1"/>
  <c r="R858" i="1" s="1"/>
  <c r="L858" i="1" s="1"/>
  <c r="Q1776" i="1"/>
  <c r="R1776" i="1" s="1"/>
  <c r="L1776" i="1" s="1"/>
  <c r="Q1664" i="1"/>
  <c r="R1664" i="1" s="1"/>
  <c r="L1664" i="1" s="1"/>
  <c r="Q1792" i="1"/>
  <c r="R1792" i="1" s="1"/>
  <c r="L1792" i="1" s="1"/>
  <c r="Q1112" i="1"/>
  <c r="R1112" i="1" s="1"/>
  <c r="L1112" i="1" s="1"/>
  <c r="Q1734" i="1"/>
  <c r="R1734" i="1" s="1"/>
  <c r="L1734" i="1" s="1"/>
  <c r="Q315" i="1"/>
  <c r="R315" i="1" s="1"/>
  <c r="L315" i="1" s="1"/>
  <c r="Q1375" i="1"/>
  <c r="R1375" i="1" s="1"/>
  <c r="L1375" i="1" s="1"/>
  <c r="Q2243" i="1"/>
  <c r="R2243" i="1" s="1"/>
  <c r="L2243" i="1" s="1"/>
  <c r="Q2105" i="1"/>
  <c r="R2105" i="1" s="1"/>
  <c r="L2105" i="1" s="1"/>
  <c r="Q1721" i="1"/>
  <c r="R1721" i="1" s="1"/>
  <c r="L1721" i="1" s="1"/>
  <c r="Q835" i="1"/>
  <c r="R835" i="1" s="1"/>
  <c r="L835" i="1" s="1"/>
  <c r="Q1012" i="1"/>
  <c r="R1012" i="1" s="1"/>
  <c r="L1012" i="1" s="1"/>
  <c r="Q407" i="1"/>
  <c r="R407" i="1" s="1"/>
  <c r="L407" i="1" s="1"/>
  <c r="Q2100" i="1"/>
  <c r="R2100" i="1" s="1"/>
  <c r="L2100" i="1" s="1"/>
  <c r="Q435" i="1"/>
  <c r="R435" i="1" s="1"/>
  <c r="L435" i="1" s="1"/>
  <c r="Q2199" i="1"/>
  <c r="R2199" i="1" s="1"/>
  <c r="L2199" i="1" s="1"/>
  <c r="Q68" i="1"/>
  <c r="R68" i="1" s="1"/>
  <c r="L68" i="1" s="1"/>
  <c r="Q1539" i="1"/>
  <c r="R1539" i="1" s="1"/>
  <c r="L1539" i="1" s="1"/>
  <c r="Q1941" i="1"/>
  <c r="R1941" i="1" s="1"/>
  <c r="L1941" i="1" s="1"/>
  <c r="Q537" i="1"/>
  <c r="R537" i="1" s="1"/>
  <c r="L537" i="1" s="1"/>
  <c r="Q624" i="1"/>
  <c r="R624" i="1" s="1"/>
  <c r="L624" i="1" s="1"/>
  <c r="Q1533" i="1"/>
  <c r="R1533" i="1" s="1"/>
  <c r="L1533" i="1" s="1"/>
  <c r="Q942" i="1"/>
  <c r="R942" i="1" s="1"/>
  <c r="L942" i="1" s="1"/>
  <c r="Q1229" i="1"/>
  <c r="R1229" i="1" s="1"/>
  <c r="L1229" i="1" s="1"/>
  <c r="Q919" i="1"/>
  <c r="R919" i="1" s="1"/>
  <c r="L919" i="1" s="1"/>
  <c r="Q2011" i="1"/>
  <c r="R2011" i="1" s="1"/>
  <c r="L2011" i="1" s="1"/>
  <c r="Q797" i="1"/>
  <c r="R797" i="1" s="1"/>
  <c r="L797" i="1" s="1"/>
  <c r="Q393" i="1"/>
  <c r="R393" i="1" s="1"/>
  <c r="L393" i="1" s="1"/>
  <c r="Q1350" i="1"/>
  <c r="R1350" i="1" s="1"/>
  <c r="L1350" i="1" s="1"/>
  <c r="Q1004" i="1"/>
  <c r="R1004" i="1" s="1"/>
  <c r="L1004" i="1" s="1"/>
  <c r="Q604" i="1"/>
  <c r="R604" i="1" s="1"/>
  <c r="L604" i="1" s="1"/>
  <c r="Q1934" i="1"/>
  <c r="R1934" i="1" s="1"/>
  <c r="L1934" i="1" s="1"/>
  <c r="Q2343" i="1"/>
  <c r="R2343" i="1" s="1"/>
  <c r="L2343" i="1" s="1"/>
  <c r="Q1089" i="1"/>
  <c r="R1089" i="1" s="1"/>
  <c r="L1089" i="1" s="1"/>
  <c r="Q1344" i="1"/>
  <c r="R1344" i="1" s="1"/>
  <c r="L1344" i="1" s="1"/>
  <c r="Q1924" i="1"/>
  <c r="R1924" i="1" s="1"/>
  <c r="L1924" i="1" s="1"/>
  <c r="Q437" i="1"/>
  <c r="R437" i="1" s="1"/>
  <c r="L437" i="1" s="1"/>
  <c r="Q2554" i="1"/>
  <c r="R2554" i="1" s="1"/>
  <c r="L2554" i="1" s="1"/>
  <c r="Q786" i="1"/>
  <c r="R786" i="1" s="1"/>
  <c r="L786" i="1" s="1"/>
  <c r="Q2384" i="1"/>
  <c r="R2384" i="1" s="1"/>
  <c r="L2384" i="1" s="1"/>
  <c r="Q1001" i="1"/>
  <c r="R1001" i="1" s="1"/>
  <c r="L1001" i="1" s="1"/>
  <c r="Q1159" i="1"/>
  <c r="R1159" i="1" s="1"/>
  <c r="L1159" i="1" s="1"/>
  <c r="Q2490" i="1"/>
  <c r="R2490" i="1" s="1"/>
  <c r="L2490" i="1" s="1"/>
  <c r="Q1540" i="1"/>
  <c r="R1540" i="1" s="1"/>
  <c r="L1540" i="1" s="1"/>
  <c r="Q2158" i="1"/>
  <c r="R2158" i="1" s="1"/>
  <c r="L2158" i="1" s="1"/>
  <c r="Q2230" i="1"/>
  <c r="R2230" i="1" s="1"/>
  <c r="L2230" i="1" s="1"/>
  <c r="Q2013" i="1"/>
  <c r="R2013" i="1" s="1"/>
  <c r="L2013" i="1" s="1"/>
  <c r="Q2458" i="1"/>
  <c r="R2458" i="1" s="1"/>
  <c r="L2458" i="1" s="1"/>
  <c r="Q1607" i="1"/>
  <c r="R1607" i="1" s="1"/>
  <c r="L1607" i="1" s="1"/>
  <c r="Q1980" i="1"/>
  <c r="R1980" i="1" s="1"/>
  <c r="L1980" i="1" s="1"/>
  <c r="Q964" i="1"/>
  <c r="R964" i="1" s="1"/>
  <c r="L964" i="1" s="1"/>
  <c r="Q1657" i="1"/>
  <c r="R1657" i="1" s="1"/>
  <c r="L1657" i="1" s="1"/>
  <c r="Q2499" i="1"/>
  <c r="R2499" i="1" s="1"/>
  <c r="L2499" i="1" s="1"/>
  <c r="Q1876" i="1"/>
  <c r="R1876" i="1" s="1"/>
  <c r="L1876" i="1" s="1"/>
  <c r="Q1086" i="1"/>
  <c r="R1086" i="1" s="1"/>
  <c r="L1086" i="1" s="1"/>
  <c r="Q574" i="1"/>
  <c r="R574" i="1" s="1"/>
  <c r="L574" i="1" s="1"/>
  <c r="Q1146" i="1"/>
  <c r="R1146" i="1" s="1"/>
  <c r="L1146" i="1" s="1"/>
  <c r="Q1423" i="1"/>
  <c r="R1423" i="1" s="1"/>
  <c r="L1423" i="1" s="1"/>
  <c r="Q1339" i="1"/>
  <c r="R1339" i="1" s="1"/>
  <c r="L1339" i="1" s="1"/>
  <c r="Q1972" i="1"/>
  <c r="R1972" i="1" s="1"/>
  <c r="L1972" i="1" s="1"/>
  <c r="Q2530" i="1"/>
  <c r="R2530" i="1" s="1"/>
  <c r="L2530" i="1" s="1"/>
  <c r="Q343" i="1"/>
  <c r="R343" i="1" s="1"/>
  <c r="L343" i="1" s="1"/>
  <c r="Q1874" i="1"/>
  <c r="R1874" i="1" s="1"/>
  <c r="L1874" i="1" s="1"/>
  <c r="Q271" i="1"/>
  <c r="R271" i="1" s="1"/>
  <c r="L271" i="1" s="1"/>
  <c r="Q893" i="1"/>
  <c r="R893" i="1" s="1"/>
  <c r="L893" i="1" s="1"/>
  <c r="Q487" i="1"/>
  <c r="R487" i="1" s="1"/>
  <c r="L487" i="1" s="1"/>
  <c r="Q2632" i="1"/>
  <c r="R2632" i="1" s="1"/>
  <c r="L2632" i="1" s="1"/>
  <c r="Q1809" i="1"/>
  <c r="R1809" i="1" s="1"/>
  <c r="L1809" i="1" s="1"/>
  <c r="Q1928" i="1"/>
  <c r="R1928" i="1" s="1"/>
  <c r="L1928" i="1" s="1"/>
  <c r="Q1931" i="1"/>
  <c r="R1931" i="1" s="1"/>
  <c r="L1931" i="1" s="1"/>
  <c r="Q1668" i="1"/>
  <c r="R1668" i="1" s="1"/>
  <c r="L1668" i="1" s="1"/>
  <c r="Q350" i="1"/>
  <c r="R350" i="1" s="1"/>
  <c r="L350" i="1" s="1"/>
  <c r="Q120" i="1"/>
  <c r="R120" i="1" s="1"/>
  <c r="L120" i="1" s="1"/>
  <c r="Q228" i="1"/>
  <c r="R228" i="1" s="1"/>
  <c r="L228" i="1" s="1"/>
  <c r="Q877" i="1"/>
  <c r="R877" i="1" s="1"/>
  <c r="L877" i="1" s="1"/>
  <c r="Q636" i="1"/>
  <c r="R636" i="1" s="1"/>
  <c r="L636" i="1" s="1"/>
  <c r="Q595" i="1"/>
  <c r="R595" i="1" s="1"/>
  <c r="L595" i="1" s="1"/>
  <c r="Q1411" i="1"/>
  <c r="R1411" i="1" s="1"/>
  <c r="L1411" i="1" s="1"/>
  <c r="Q588" i="1"/>
  <c r="R588" i="1" s="1"/>
  <c r="L588" i="1" s="1"/>
  <c r="Q131" i="1"/>
  <c r="R131" i="1" s="1"/>
  <c r="L131" i="1" s="1"/>
  <c r="Q695" i="1"/>
  <c r="R695" i="1" s="1"/>
  <c r="L695" i="1" s="1"/>
  <c r="Q158" i="1"/>
  <c r="R158" i="1" s="1"/>
  <c r="L158" i="1" s="1"/>
  <c r="Q828" i="1"/>
  <c r="R828" i="1" s="1"/>
  <c r="L828" i="1" s="1"/>
  <c r="Q292" i="1"/>
  <c r="R292" i="1" s="1"/>
  <c r="L292" i="1" s="1"/>
  <c r="Q800" i="1"/>
  <c r="R800" i="1" s="1"/>
  <c r="L800" i="1" s="1"/>
  <c r="Q762" i="1"/>
  <c r="R762" i="1" s="1"/>
  <c r="L762" i="1" s="1"/>
  <c r="Q1452" i="1"/>
  <c r="R1452" i="1" s="1"/>
  <c r="L1452" i="1" s="1"/>
  <c r="Q662" i="1"/>
  <c r="R662" i="1" s="1"/>
  <c r="L662" i="1" s="1"/>
  <c r="Q955" i="1"/>
  <c r="R955" i="1" s="1"/>
  <c r="L955" i="1" s="1"/>
  <c r="Q329" i="1"/>
  <c r="R329" i="1" s="1"/>
  <c r="L329" i="1" s="1"/>
  <c r="Q542" i="1"/>
  <c r="R542" i="1" s="1"/>
  <c r="L542" i="1" s="1"/>
  <c r="Q727" i="1"/>
  <c r="R727" i="1" s="1"/>
  <c r="L727" i="1" s="1"/>
  <c r="Q1675" i="1"/>
  <c r="R1675" i="1" s="1"/>
  <c r="L1675" i="1" s="1"/>
  <c r="Q918" i="1"/>
  <c r="R918" i="1" s="1"/>
  <c r="L918" i="1" s="1"/>
  <c r="Q721" i="1"/>
  <c r="R721" i="1" s="1"/>
  <c r="L721" i="1" s="1"/>
  <c r="Q1449" i="1"/>
  <c r="R1449" i="1" s="1"/>
  <c r="L1449" i="1" s="1"/>
  <c r="Q113" i="1"/>
  <c r="R113" i="1" s="1"/>
  <c r="L113" i="1" s="1"/>
  <c r="Q1412" i="1"/>
  <c r="R1412" i="1" s="1"/>
  <c r="L1412" i="1" s="1"/>
  <c r="Q281" i="1"/>
  <c r="R281" i="1" s="1"/>
  <c r="L281" i="1" s="1"/>
  <c r="Q731" i="1"/>
  <c r="R731" i="1" s="1"/>
  <c r="L731" i="1" s="1"/>
  <c r="Q852" i="1"/>
  <c r="R852" i="1" s="1"/>
  <c r="L852" i="1" s="1"/>
  <c r="Q1461" i="1"/>
  <c r="R1461" i="1" s="1"/>
  <c r="L1461" i="1" s="1"/>
  <c r="Q985" i="1"/>
  <c r="R985" i="1" s="1"/>
  <c r="L985" i="1" s="1"/>
  <c r="Q1400" i="1"/>
  <c r="R1400" i="1" s="1"/>
  <c r="L1400" i="1" s="1"/>
  <c r="Q1991" i="1"/>
  <c r="R1991" i="1" s="1"/>
  <c r="L1991" i="1" s="1"/>
  <c r="Q1431" i="1"/>
  <c r="R1431" i="1" s="1"/>
  <c r="L1431" i="1" s="1"/>
  <c r="Q1714" i="1"/>
  <c r="R1714" i="1" s="1"/>
  <c r="L1714" i="1" s="1"/>
  <c r="Q202" i="1"/>
  <c r="R202" i="1" s="1"/>
  <c r="L202" i="1" s="1"/>
  <c r="Q1604" i="1"/>
  <c r="R1604" i="1" s="1"/>
  <c r="L1604" i="1" s="1"/>
  <c r="Q577" i="1"/>
  <c r="R577" i="1" s="1"/>
  <c r="L577" i="1" s="1"/>
  <c r="Q2106" i="1"/>
  <c r="R2106" i="1" s="1"/>
  <c r="L2106" i="1" s="1"/>
  <c r="Q2274" i="1"/>
  <c r="R2274" i="1" s="1"/>
  <c r="L2274" i="1" s="1"/>
  <c r="Q614" i="1"/>
  <c r="R614" i="1" s="1"/>
  <c r="L614" i="1" s="1"/>
  <c r="Q2086" i="1"/>
  <c r="R2086" i="1" s="1"/>
  <c r="L2086" i="1" s="1"/>
  <c r="Q370" i="1"/>
  <c r="R370" i="1" s="1"/>
  <c r="L370" i="1" s="1"/>
  <c r="Q1136" i="1"/>
  <c r="R1136" i="1" s="1"/>
  <c r="L1136" i="1" s="1"/>
  <c r="Q266" i="1"/>
  <c r="R266" i="1" s="1"/>
  <c r="L266" i="1" s="1"/>
  <c r="Q2038" i="1"/>
  <c r="R2038" i="1" s="1"/>
  <c r="L2038" i="1" s="1"/>
  <c r="Q1936" i="1"/>
  <c r="R1936" i="1" s="1"/>
  <c r="L1936" i="1" s="1"/>
  <c r="Q2422" i="1"/>
  <c r="R2422" i="1" s="1"/>
  <c r="L2422" i="1" s="1"/>
  <c r="Q2642" i="1"/>
  <c r="R2642" i="1" s="1"/>
  <c r="L2642" i="1" s="1"/>
  <c r="Q1596" i="1"/>
  <c r="R1596" i="1" s="1"/>
  <c r="L1596" i="1" s="1"/>
  <c r="Q1538" i="1"/>
  <c r="R1538" i="1" s="1"/>
  <c r="L1538" i="1" s="1"/>
  <c r="Q1774" i="1"/>
  <c r="R1774" i="1" s="1"/>
  <c r="L1774" i="1" s="1"/>
  <c r="Q1062" i="1"/>
  <c r="R1062" i="1" s="1"/>
  <c r="L1062" i="1" s="1"/>
  <c r="Q258" i="1"/>
  <c r="R258" i="1" s="1"/>
  <c r="L258" i="1" s="1"/>
  <c r="Q2290" i="1"/>
  <c r="R2290" i="1" s="1"/>
  <c r="L2290" i="1" s="1"/>
  <c r="Q438" i="1"/>
  <c r="R438" i="1" s="1"/>
  <c r="L438" i="1" s="1"/>
  <c r="Q432" i="1"/>
  <c r="R432" i="1" s="1"/>
  <c r="L432" i="1" s="1"/>
  <c r="Q468" i="1"/>
  <c r="R468" i="1" s="1"/>
  <c r="L468" i="1" s="1"/>
  <c r="Q234" i="1"/>
  <c r="R234" i="1" s="1"/>
  <c r="L234" i="1" s="1"/>
  <c r="Q1349" i="1"/>
  <c r="R1349" i="1" s="1"/>
  <c r="L1349" i="1" s="1"/>
  <c r="Q2304" i="1"/>
  <c r="R2304" i="1" s="1"/>
  <c r="L2304" i="1" s="1"/>
  <c r="Q2314" i="1"/>
  <c r="R2314" i="1" s="1"/>
  <c r="L2314" i="1" s="1"/>
  <c r="Q2519" i="1"/>
  <c r="R2519" i="1" s="1"/>
  <c r="L2519" i="1" s="1"/>
  <c r="Q2107" i="1"/>
  <c r="R2107" i="1" s="1"/>
  <c r="L2107" i="1" s="1"/>
  <c r="Q1953" i="1"/>
  <c r="R1953" i="1" s="1"/>
  <c r="L1953" i="1" s="1"/>
  <c r="Q602" i="1"/>
  <c r="R602" i="1" s="1"/>
  <c r="L602" i="1" s="1"/>
  <c r="Q824" i="1"/>
  <c r="R824" i="1" s="1"/>
  <c r="L824" i="1" s="1"/>
  <c r="Q1571" i="1"/>
  <c r="R1571" i="1" s="1"/>
  <c r="L1571" i="1" s="1"/>
  <c r="Q908" i="1"/>
  <c r="R908" i="1" s="1"/>
  <c r="L908" i="1" s="1"/>
  <c r="Q794" i="1"/>
  <c r="R794" i="1" s="1"/>
  <c r="L794" i="1" s="1"/>
  <c r="Q763" i="1"/>
  <c r="R763" i="1" s="1"/>
  <c r="L763" i="1" s="1"/>
  <c r="Q1748" i="1"/>
  <c r="R1748" i="1" s="1"/>
  <c r="L1748" i="1" s="1"/>
  <c r="Q2325" i="1"/>
  <c r="R2325" i="1" s="1"/>
  <c r="L2325" i="1" s="1"/>
  <c r="Q215" i="1"/>
  <c r="R215" i="1" s="1"/>
  <c r="L215" i="1" s="1"/>
  <c r="Q1353" i="1"/>
  <c r="R1353" i="1" s="1"/>
  <c r="L1353" i="1" s="1"/>
  <c r="Q1117" i="1"/>
  <c r="R1117" i="1" s="1"/>
  <c r="L1117" i="1" s="1"/>
  <c r="Q1402" i="1"/>
  <c r="R1402" i="1" s="1"/>
  <c r="L1402" i="1" s="1"/>
  <c r="Q1145" i="1"/>
  <c r="R1145" i="1" s="1"/>
  <c r="L1145" i="1" s="1"/>
  <c r="Q132" i="1"/>
  <c r="R132" i="1" s="1"/>
  <c r="L132" i="1" s="1"/>
  <c r="Q2449" i="1"/>
  <c r="R2449" i="1" s="1"/>
  <c r="L2449" i="1" s="1"/>
  <c r="Q686" i="1"/>
  <c r="R686" i="1" s="1"/>
  <c r="L686" i="1" s="1"/>
  <c r="Q404" i="1"/>
  <c r="R404" i="1" s="1"/>
  <c r="L404" i="1" s="1"/>
  <c r="Q361" i="1"/>
  <c r="R361" i="1" s="1"/>
  <c r="L361" i="1" s="1"/>
  <c r="Q1134" i="1"/>
  <c r="R1134" i="1" s="1"/>
  <c r="L1134" i="1" s="1"/>
  <c r="Q1899" i="1"/>
  <c r="R1899" i="1" s="1"/>
  <c r="L1899" i="1" s="1"/>
  <c r="Q996" i="1"/>
  <c r="R996" i="1" s="1"/>
  <c r="L996" i="1" s="1"/>
  <c r="Q2399" i="1"/>
  <c r="R2399" i="1" s="1"/>
  <c r="L2399" i="1" s="1"/>
  <c r="Q1216" i="1"/>
  <c r="R1216" i="1" s="1"/>
  <c r="L1216" i="1" s="1"/>
  <c r="Q914" i="1"/>
  <c r="R914" i="1" s="1"/>
  <c r="L914" i="1" s="1"/>
  <c r="Q1427" i="1"/>
  <c r="R1427" i="1" s="1"/>
  <c r="L1427" i="1" s="1"/>
  <c r="Q1585" i="1"/>
  <c r="R1585" i="1" s="1"/>
  <c r="L1585" i="1" s="1"/>
  <c r="Q485" i="1"/>
  <c r="R485" i="1" s="1"/>
  <c r="L485" i="1" s="1"/>
  <c r="Q746" i="1"/>
  <c r="R746" i="1" s="1"/>
  <c r="L746" i="1" s="1"/>
  <c r="Q1561" i="1"/>
  <c r="R1561" i="1" s="1"/>
  <c r="L1561" i="1" s="1"/>
  <c r="Q301" i="1"/>
  <c r="R301" i="1" s="1"/>
  <c r="L301" i="1" s="1"/>
  <c r="Q2133" i="1"/>
  <c r="R2133" i="1" s="1"/>
  <c r="L2133" i="1" s="1"/>
  <c r="Q2456" i="1"/>
  <c r="R2456" i="1" s="1"/>
  <c r="L2456" i="1" s="1"/>
  <c r="Q895" i="1"/>
  <c r="R895" i="1" s="1"/>
  <c r="L895" i="1" s="1"/>
  <c r="Q1205" i="1"/>
  <c r="R1205" i="1" s="1"/>
  <c r="L1205" i="1" s="1"/>
  <c r="Q2074" i="1"/>
  <c r="R2074" i="1" s="1"/>
  <c r="L2074" i="1" s="1"/>
  <c r="Q311" i="1"/>
  <c r="R311" i="1" s="1"/>
  <c r="L311" i="1" s="1"/>
  <c r="Q1785" i="1"/>
  <c r="R1785" i="1" s="1"/>
  <c r="L1785" i="1" s="1"/>
  <c r="Q1386" i="1"/>
  <c r="R1386" i="1" s="1"/>
  <c r="L1386" i="1" s="1"/>
  <c r="Q610" i="1"/>
  <c r="R610" i="1" s="1"/>
  <c r="L610" i="1" s="1"/>
  <c r="Q1505" i="1"/>
  <c r="R1505" i="1" s="1"/>
  <c r="L1505" i="1" s="1"/>
  <c r="Q1133" i="1"/>
  <c r="R1133" i="1" s="1"/>
  <c r="L1133" i="1" s="1"/>
  <c r="Q2428" i="1"/>
  <c r="R2428" i="1" s="1"/>
  <c r="L2428" i="1" s="1"/>
  <c r="Q2476" i="1"/>
  <c r="R2476" i="1" s="1"/>
  <c r="L2476" i="1" s="1"/>
  <c r="Q488" i="1"/>
  <c r="R488" i="1" s="1"/>
  <c r="L488" i="1" s="1"/>
  <c r="Q2120" i="1"/>
  <c r="R2120" i="1" s="1"/>
  <c r="L2120" i="1" s="1"/>
  <c r="Q1068" i="1"/>
  <c r="R1068" i="1" s="1"/>
  <c r="L1068" i="1" s="1"/>
  <c r="Q1843" i="1"/>
  <c r="R1843" i="1" s="1"/>
  <c r="L1843" i="1" s="1"/>
  <c r="Q2514" i="1"/>
  <c r="R2514" i="1" s="1"/>
  <c r="L2514" i="1" s="1"/>
  <c r="Q2281" i="1"/>
  <c r="R2281" i="1" s="1"/>
  <c r="L2281" i="1" s="1"/>
  <c r="Q1487" i="1"/>
  <c r="R1487" i="1" s="1"/>
  <c r="L1487" i="1" s="1"/>
  <c r="Q1672" i="1"/>
  <c r="R1672" i="1" s="1"/>
  <c r="L1672" i="1" s="1"/>
  <c r="Q1228" i="1"/>
  <c r="R1228" i="1" s="1"/>
  <c r="L1228" i="1" s="1"/>
  <c r="Q1661" i="1"/>
  <c r="R1661" i="1" s="1"/>
  <c r="L1661" i="1" s="1"/>
  <c r="Q1257" i="1"/>
  <c r="R1257" i="1" s="1"/>
  <c r="L1257" i="1" s="1"/>
  <c r="Q1892" i="1"/>
  <c r="R1892" i="1" s="1"/>
  <c r="L1892" i="1" s="1"/>
  <c r="Q1706" i="1"/>
  <c r="R1706" i="1" s="1"/>
  <c r="L1706" i="1" s="1"/>
  <c r="Q2157" i="1"/>
  <c r="R2157" i="1" s="1"/>
  <c r="L2157" i="1" s="1"/>
  <c r="Q1611" i="1"/>
  <c r="R1611" i="1" s="1"/>
  <c r="L1611" i="1" s="1"/>
  <c r="Q1488" i="1"/>
  <c r="R1488" i="1" s="1"/>
  <c r="L1488" i="1" s="1"/>
  <c r="Q1157" i="1"/>
  <c r="R1157" i="1" s="1"/>
  <c r="L1157" i="1" s="1"/>
  <c r="Q1704" i="1"/>
  <c r="R1704" i="1" s="1"/>
  <c r="L1704" i="1" s="1"/>
  <c r="Q2644" i="1"/>
  <c r="R2644" i="1" s="1"/>
  <c r="L2644" i="1" s="1"/>
  <c r="Q1526" i="1"/>
  <c r="R1526" i="1" s="1"/>
  <c r="L1526" i="1" s="1"/>
  <c r="Q2060" i="1"/>
  <c r="R2060" i="1" s="1"/>
  <c r="L2060" i="1" s="1"/>
  <c r="Q1486" i="1"/>
  <c r="R1486" i="1" s="1"/>
  <c r="L1486" i="1" s="1"/>
  <c r="Q1865" i="1"/>
  <c r="R1865" i="1" s="1"/>
  <c r="L1865" i="1" s="1"/>
  <c r="Q2520" i="1"/>
  <c r="R2520" i="1" s="1"/>
  <c r="L2520" i="1" s="1"/>
  <c r="Q2634" i="1"/>
  <c r="R2634" i="1" s="1"/>
  <c r="L2634" i="1" s="1"/>
  <c r="Q2565" i="1"/>
  <c r="R2565" i="1" s="1"/>
  <c r="L2565" i="1" s="1"/>
  <c r="Q739" i="1"/>
  <c r="R739" i="1" s="1"/>
  <c r="L739" i="1" s="1"/>
  <c r="Q471" i="1"/>
  <c r="R471" i="1" s="1"/>
  <c r="L471" i="1" s="1"/>
  <c r="Q2410" i="1"/>
  <c r="R2410" i="1" s="1"/>
  <c r="L2410" i="1" s="1"/>
  <c r="Q1025" i="1"/>
  <c r="R1025" i="1" s="1"/>
  <c r="L1025" i="1" s="1"/>
  <c r="Q1722" i="1"/>
  <c r="R1722" i="1" s="1"/>
  <c r="L1722" i="1" s="1"/>
  <c r="Q1866" i="1"/>
  <c r="R1866" i="1" s="1"/>
  <c r="L1866" i="1" s="1"/>
  <c r="Q20" i="1"/>
  <c r="R20" i="1" s="1"/>
  <c r="L20" i="1" s="1"/>
  <c r="Q598" i="1"/>
  <c r="R598" i="1" s="1"/>
  <c r="L598" i="1" s="1"/>
  <c r="Q1968" i="1"/>
  <c r="R1968" i="1" s="1"/>
  <c r="L1968" i="1" s="1"/>
  <c r="Q1369" i="1"/>
  <c r="R1369" i="1" s="1"/>
  <c r="L1369" i="1" s="1"/>
  <c r="Q2310" i="1"/>
  <c r="R2310" i="1" s="1"/>
  <c r="L2310" i="1" s="1"/>
  <c r="Q2014" i="1"/>
  <c r="R2014" i="1" s="1"/>
  <c r="L2014" i="1" s="1"/>
  <c r="Q2451" i="1"/>
  <c r="R2451" i="1" s="1"/>
  <c r="L2451" i="1" s="1"/>
  <c r="Q379" i="1"/>
  <c r="R379" i="1" s="1"/>
  <c r="L379" i="1" s="1"/>
  <c r="Q163" i="1"/>
  <c r="R163" i="1" s="1"/>
  <c r="L163" i="1" s="1"/>
  <c r="Q802" i="1"/>
  <c r="R802" i="1" s="1"/>
  <c r="L802" i="1" s="1"/>
  <c r="Q1765" i="1"/>
  <c r="R1765" i="1" s="1"/>
  <c r="L1765" i="1" s="1"/>
  <c r="Q2151" i="1"/>
  <c r="R2151" i="1" s="1"/>
  <c r="L2151" i="1" s="1"/>
  <c r="Q1835" i="1"/>
  <c r="R1835" i="1" s="1"/>
  <c r="L1835" i="1" s="1"/>
  <c r="Q2215" i="1"/>
  <c r="R2215" i="1" s="1"/>
  <c r="L2215" i="1" s="1"/>
  <c r="Q2652" i="1"/>
  <c r="R2652" i="1" s="1"/>
  <c r="L2652" i="1" s="1"/>
  <c r="Q2596" i="1"/>
  <c r="R2596" i="1" s="1"/>
  <c r="L2596" i="1" s="1"/>
  <c r="Q1913" i="1"/>
  <c r="R1913" i="1" s="1"/>
  <c r="L1913" i="1" s="1"/>
  <c r="Q1636" i="1"/>
  <c r="R1636" i="1" s="1"/>
  <c r="L1636" i="1" s="1"/>
  <c r="Q1550" i="1"/>
  <c r="R1550" i="1" s="1"/>
  <c r="L1550" i="1" s="1"/>
  <c r="Q2192" i="1"/>
  <c r="R2192" i="1" s="1"/>
  <c r="L2192" i="1" s="1"/>
  <c r="Q37" i="1"/>
  <c r="R37" i="1" s="1"/>
  <c r="L37" i="1" s="1"/>
  <c r="Q685" i="1"/>
  <c r="R685" i="1" s="1"/>
  <c r="L685" i="1" s="1"/>
  <c r="Q1806" i="1"/>
  <c r="R1806" i="1" s="1"/>
  <c r="L1806" i="1" s="1"/>
  <c r="Q1736" i="1"/>
  <c r="R1736" i="1" s="1"/>
  <c r="L1736" i="1" s="1"/>
  <c r="Q1002" i="1"/>
  <c r="R1002" i="1" s="1"/>
  <c r="L1002" i="1" s="1"/>
  <c r="Q1030" i="1"/>
  <c r="R1030" i="1" s="1"/>
  <c r="L1030" i="1" s="1"/>
  <c r="Q1848" i="1"/>
  <c r="R1848" i="1" s="1"/>
  <c r="L1848" i="1" s="1"/>
  <c r="Q396" i="1"/>
  <c r="R396" i="1" s="1"/>
  <c r="L396" i="1" s="1"/>
  <c r="Q836" i="1"/>
  <c r="R836" i="1" s="1"/>
  <c r="L836" i="1" s="1"/>
  <c r="Q896" i="1"/>
  <c r="R896" i="1" s="1"/>
  <c r="L896" i="1" s="1"/>
  <c r="Q531" i="1"/>
  <c r="R531" i="1" s="1"/>
  <c r="L531" i="1" s="1"/>
  <c r="Q2246" i="1"/>
  <c r="R2246" i="1" s="1"/>
  <c r="L2246" i="1" s="1"/>
  <c r="Q2048" i="1"/>
  <c r="R2048" i="1" s="1"/>
  <c r="L2048" i="1" s="1"/>
  <c r="Q1102" i="1"/>
  <c r="R1102" i="1" s="1"/>
  <c r="L1102" i="1" s="1"/>
  <c r="Q117" i="1"/>
  <c r="R117" i="1" s="1"/>
  <c r="L117" i="1" s="1"/>
  <c r="Q1054" i="1"/>
  <c r="R1054" i="1" s="1"/>
  <c r="L1054" i="1" s="1"/>
  <c r="Q2356" i="1"/>
  <c r="R2356" i="1" s="1"/>
  <c r="L2356" i="1" s="1"/>
  <c r="Q1058" i="1"/>
  <c r="R1058" i="1" s="1"/>
  <c r="L1058" i="1" s="1"/>
  <c r="Q2002" i="1"/>
  <c r="R2002" i="1" s="1"/>
  <c r="L2002" i="1" s="1"/>
  <c r="Q55" i="1"/>
  <c r="R55" i="1" s="1"/>
  <c r="L55" i="1" s="1"/>
  <c r="Q442" i="1"/>
  <c r="R442" i="1" s="1"/>
  <c r="L442" i="1" s="1"/>
  <c r="Q909" i="1"/>
  <c r="R909" i="1" s="1"/>
  <c r="L909" i="1" s="1"/>
  <c r="Q1243" i="1"/>
  <c r="R1243" i="1" s="1"/>
  <c r="L1243" i="1" s="1"/>
  <c r="Q2659" i="1"/>
  <c r="R2659" i="1" s="1"/>
  <c r="L2659" i="1" s="1"/>
  <c r="Q2435" i="1"/>
  <c r="R2435" i="1" s="1"/>
  <c r="L2435" i="1" s="1"/>
  <c r="Q64" i="1"/>
  <c r="R64" i="1" s="1"/>
  <c r="L64" i="1" s="1"/>
  <c r="Q47" i="1"/>
  <c r="R47" i="1" s="1"/>
  <c r="L47" i="1" s="1"/>
  <c r="Q380" i="1"/>
  <c r="R380" i="1" s="1"/>
  <c r="L380" i="1" s="1"/>
  <c r="Q191" i="1"/>
  <c r="R191" i="1" s="1"/>
  <c r="L191" i="1" s="1"/>
  <c r="Q87" i="1"/>
  <c r="R87" i="1" s="1"/>
  <c r="L87" i="1" s="1"/>
  <c r="Q197" i="1"/>
  <c r="R197" i="1" s="1"/>
  <c r="L197" i="1" s="1"/>
  <c r="Q1430" i="1"/>
  <c r="R1430" i="1" s="1"/>
  <c r="L1430" i="1" s="1"/>
  <c r="Q320" i="1"/>
  <c r="R320" i="1" s="1"/>
  <c r="L320" i="1" s="1"/>
  <c r="Q710" i="1"/>
  <c r="R710" i="1" s="1"/>
  <c r="L710" i="1" s="1"/>
  <c r="Q1418" i="1"/>
  <c r="R1418" i="1" s="1"/>
  <c r="L1418" i="1" s="1"/>
  <c r="Q1822" i="1"/>
  <c r="R1822" i="1" s="1"/>
  <c r="L1822" i="1" s="1"/>
  <c r="Q1336" i="1"/>
  <c r="R1336" i="1" s="1"/>
  <c r="L1336" i="1" s="1"/>
  <c r="Q1360" i="1"/>
  <c r="R1360" i="1" s="1"/>
  <c r="L1360" i="1" s="1"/>
  <c r="Q498" i="1"/>
  <c r="R498" i="1" s="1"/>
  <c r="L498" i="1" s="1"/>
  <c r="Q1513" i="1"/>
  <c r="R1513" i="1" s="1"/>
  <c r="L1513" i="1" s="1"/>
  <c r="Q1409" i="1"/>
  <c r="R1409" i="1" s="1"/>
  <c r="L1409" i="1" s="1"/>
  <c r="Q701" i="1"/>
  <c r="R701" i="1" s="1"/>
  <c r="L701" i="1" s="1"/>
  <c r="Q259" i="1"/>
  <c r="R259" i="1" s="1"/>
  <c r="L259" i="1" s="1"/>
  <c r="Q78" i="1"/>
  <c r="R78" i="1" s="1"/>
  <c r="L78" i="1" s="1"/>
  <c r="Q984" i="1"/>
  <c r="R984" i="1" s="1"/>
  <c r="L984" i="1" s="1"/>
  <c r="Q203" i="1"/>
  <c r="R203" i="1" s="1"/>
  <c r="L203" i="1" s="1"/>
  <c r="Q850" i="1"/>
  <c r="R850" i="1" s="1"/>
  <c r="L850" i="1" s="1"/>
  <c r="Q1266" i="1"/>
  <c r="R1266" i="1" s="1"/>
  <c r="L1266" i="1" s="1"/>
  <c r="Q166" i="1"/>
  <c r="R166" i="1" s="1"/>
  <c r="L166" i="1" s="1"/>
  <c r="Q759" i="1"/>
  <c r="R759" i="1" s="1"/>
  <c r="L759" i="1" s="1"/>
  <c r="Q1406" i="1"/>
  <c r="R1406" i="1" s="1"/>
  <c r="L1406" i="1" s="1"/>
  <c r="Q1345" i="1"/>
  <c r="R1345" i="1" s="1"/>
  <c r="L1345" i="1" s="1"/>
  <c r="Q2175" i="1"/>
  <c r="R2175" i="1" s="1"/>
  <c r="L2175" i="1" s="1"/>
  <c r="Q1352" i="1"/>
  <c r="R1352" i="1" s="1"/>
  <c r="L1352" i="1" s="1"/>
  <c r="Q160" i="1"/>
  <c r="R160" i="1" s="1"/>
  <c r="L160" i="1" s="1"/>
  <c r="Q2441" i="1"/>
  <c r="R2441" i="1" s="1"/>
  <c r="L2441" i="1" s="1"/>
  <c r="Q940" i="1"/>
  <c r="R940" i="1" s="1"/>
  <c r="L940" i="1" s="1"/>
  <c r="Q885" i="1"/>
  <c r="R885" i="1" s="1"/>
  <c r="L885" i="1" s="1"/>
  <c r="Q2092" i="1"/>
  <c r="R2092" i="1" s="1"/>
  <c r="L2092" i="1" s="1"/>
  <c r="Q1116" i="1"/>
  <c r="R1116" i="1" s="1"/>
  <c r="L1116" i="1" s="1"/>
  <c r="Q1381" i="1"/>
  <c r="R1381" i="1" s="1"/>
  <c r="L1381" i="1" s="1"/>
  <c r="Q226" i="1"/>
  <c r="R226" i="1" s="1"/>
  <c r="L226" i="1" s="1"/>
  <c r="Q2347" i="1"/>
  <c r="R2347" i="1" s="1"/>
  <c r="L2347" i="1" s="1"/>
  <c r="Q2209" i="1"/>
  <c r="R2209" i="1" s="1"/>
  <c r="L2209" i="1" s="1"/>
  <c r="Q2036" i="1"/>
  <c r="R2036" i="1" s="1"/>
  <c r="L2036" i="1" s="1"/>
  <c r="Q2605" i="1"/>
  <c r="R2605" i="1" s="1"/>
  <c r="L2605" i="1" s="1"/>
  <c r="Q1682" i="1"/>
  <c r="R1682" i="1" s="1"/>
  <c r="L1682" i="1" s="1"/>
  <c r="Q766" i="1"/>
  <c r="R766" i="1" s="1"/>
  <c r="L766" i="1" s="1"/>
  <c r="Q1092" i="1"/>
  <c r="R1092" i="1" s="1"/>
  <c r="L1092" i="1" s="1"/>
  <c r="Q52" i="1"/>
  <c r="R52" i="1" s="1"/>
  <c r="L52" i="1" s="1"/>
  <c r="Q1226" i="1"/>
  <c r="R1226" i="1" s="1"/>
  <c r="L1226" i="1" s="1"/>
  <c r="Q1719" i="1"/>
  <c r="R1719" i="1" s="1"/>
  <c r="L1719" i="1" s="1"/>
  <c r="Q2297" i="1"/>
  <c r="R2297" i="1" s="1"/>
  <c r="L2297" i="1" s="1"/>
  <c r="Q2668" i="1"/>
  <c r="R2668" i="1" s="1"/>
  <c r="L2668" i="1" s="1"/>
  <c r="Q2550" i="1"/>
  <c r="R2550" i="1" s="1"/>
  <c r="L2550" i="1" s="1"/>
  <c r="Q2542" i="1"/>
  <c r="R2542" i="1" s="1"/>
  <c r="L2542" i="1" s="1"/>
  <c r="Q1498" i="1"/>
  <c r="R1498" i="1" s="1"/>
  <c r="L1498" i="1" s="1"/>
  <c r="Q2069" i="1"/>
  <c r="R2069" i="1" s="1"/>
  <c r="L2069" i="1" s="1"/>
  <c r="Q2055" i="1"/>
  <c r="R2055" i="1" s="1"/>
  <c r="L2055" i="1" s="1"/>
  <c r="Q2025" i="1"/>
  <c r="R2025" i="1" s="1"/>
  <c r="L2025" i="1" s="1"/>
  <c r="Q2089" i="1"/>
  <c r="R2089" i="1" s="1"/>
  <c r="L2089" i="1" s="1"/>
  <c r="Q1891" i="1"/>
  <c r="R1891" i="1" s="1"/>
  <c r="L1891" i="1" s="1"/>
  <c r="Q1730" i="1"/>
  <c r="R1730" i="1" s="1"/>
  <c r="L1730" i="1" s="1"/>
  <c r="Q1627" i="1"/>
  <c r="R1627" i="1" s="1"/>
  <c r="L1627" i="1" s="1"/>
  <c r="Q1551" i="1"/>
  <c r="R1551" i="1" s="1"/>
  <c r="L1551" i="1" s="1"/>
  <c r="Q92" i="1"/>
  <c r="R92" i="1" s="1"/>
  <c r="L92" i="1" s="1"/>
  <c r="Q367" i="1"/>
  <c r="R367" i="1" s="1"/>
  <c r="L367" i="1" s="1"/>
  <c r="Q42" i="1"/>
  <c r="R42" i="1" s="1"/>
  <c r="L42" i="1" s="1"/>
  <c r="Q30" i="1"/>
  <c r="R30" i="1" s="1"/>
  <c r="L30" i="1" s="1"/>
  <c r="Q1389" i="1"/>
  <c r="R1389" i="1" s="1"/>
  <c r="L1389" i="1" s="1"/>
  <c r="Q599" i="1"/>
  <c r="R599" i="1" s="1"/>
  <c r="L599" i="1" s="1"/>
  <c r="Q544" i="1"/>
  <c r="R544" i="1" s="1"/>
  <c r="L544" i="1" s="1"/>
  <c r="Q1446" i="1"/>
  <c r="R1446" i="1" s="1"/>
  <c r="L1446" i="1" s="1"/>
  <c r="Q1072" i="1"/>
  <c r="R1072" i="1" s="1"/>
  <c r="L1072" i="1" s="1"/>
  <c r="Q736" i="1"/>
  <c r="R736" i="1" s="1"/>
  <c r="L736" i="1" s="1"/>
  <c r="Q654" i="1"/>
  <c r="R654" i="1" s="1"/>
  <c r="L654" i="1" s="1"/>
  <c r="Q527" i="1"/>
  <c r="R527" i="1" s="1"/>
  <c r="L527" i="1" s="1"/>
  <c r="Q737" i="1"/>
  <c r="R737" i="1" s="1"/>
  <c r="L737" i="1" s="1"/>
  <c r="Q116" i="1"/>
  <c r="R116" i="1" s="1"/>
  <c r="L116" i="1" s="1"/>
  <c r="Q1238" i="1"/>
  <c r="R1238" i="1" s="1"/>
  <c r="L1238" i="1" s="1"/>
  <c r="Q331" i="1"/>
  <c r="R331" i="1" s="1"/>
  <c r="L331" i="1" s="1"/>
  <c r="Q206" i="1"/>
  <c r="R206" i="1" s="1"/>
  <c r="L206" i="1" s="1"/>
  <c r="Q159" i="1"/>
  <c r="R159" i="1" s="1"/>
  <c r="L159" i="1" s="1"/>
  <c r="Q645" i="1"/>
  <c r="R645" i="1" s="1"/>
  <c r="L645" i="1" s="1"/>
  <c r="Q1476" i="1"/>
  <c r="R1476" i="1" s="1"/>
  <c r="L1476" i="1" s="1"/>
  <c r="Q141" i="1"/>
  <c r="R141" i="1" s="1"/>
  <c r="L141" i="1" s="1"/>
  <c r="Q851" i="1"/>
  <c r="R851" i="1" s="1"/>
  <c r="L851" i="1" s="1"/>
  <c r="Q631" i="1"/>
  <c r="R631" i="1" s="1"/>
  <c r="L631" i="1" s="1"/>
  <c r="Q1481" i="1"/>
  <c r="R1481" i="1" s="1"/>
  <c r="L1481" i="1" s="1"/>
  <c r="Q616" i="1"/>
  <c r="R616" i="1" s="1"/>
  <c r="L616" i="1" s="1"/>
  <c r="Q681" i="1"/>
  <c r="R681" i="1" s="1"/>
  <c r="L681" i="1" s="1"/>
  <c r="Q2162" i="1"/>
  <c r="R2162" i="1" s="1"/>
  <c r="L2162" i="1" s="1"/>
  <c r="Q1230" i="1"/>
  <c r="R1230" i="1" s="1"/>
  <c r="L1230" i="1" s="1"/>
  <c r="Q2295" i="1"/>
  <c r="R2295" i="1" s="1"/>
  <c r="L2295" i="1" s="1"/>
  <c r="Q2180" i="1"/>
  <c r="R2180" i="1" s="1"/>
  <c r="L2180" i="1" s="1"/>
  <c r="Q2529" i="1"/>
  <c r="R2529" i="1" s="1"/>
  <c r="L2529" i="1" s="1"/>
  <c r="Q154" i="1"/>
  <c r="R154" i="1" s="1"/>
  <c r="L154" i="1" s="1"/>
  <c r="Q2467" i="1"/>
  <c r="R2467" i="1" s="1"/>
  <c r="L2467" i="1" s="1"/>
  <c r="Q2308" i="1"/>
  <c r="R2308" i="1" s="1"/>
  <c r="L2308" i="1" s="1"/>
  <c r="Q2040" i="1"/>
  <c r="R2040" i="1" s="1"/>
  <c r="L2040" i="1" s="1"/>
  <c r="Q1232" i="1"/>
  <c r="R1232" i="1" s="1"/>
  <c r="L1232" i="1" s="1"/>
  <c r="Q2465" i="1"/>
  <c r="R2465" i="1" s="1"/>
  <c r="L2465" i="1" s="1"/>
  <c r="Q1864" i="1"/>
  <c r="R1864" i="1" s="1"/>
  <c r="L1864" i="1" s="1"/>
  <c r="Q1492" i="1"/>
  <c r="R1492" i="1" s="1"/>
  <c r="L1492" i="1" s="1"/>
  <c r="Q2420" i="1"/>
  <c r="R2420" i="1" s="1"/>
  <c r="L2420" i="1" s="1"/>
  <c r="Q2423" i="1"/>
  <c r="R2423" i="1" s="1"/>
  <c r="L2423" i="1" s="1"/>
  <c r="Q2574" i="1"/>
  <c r="R2574" i="1" s="1"/>
  <c r="L2574" i="1" s="1"/>
  <c r="Q2512" i="1"/>
  <c r="R2512" i="1" s="1"/>
  <c r="L2512" i="1" s="1"/>
  <c r="Q2537" i="1"/>
  <c r="R2537" i="1" s="1"/>
  <c r="L2537" i="1" s="1"/>
  <c r="Q2098" i="1"/>
  <c r="R2098" i="1" s="1"/>
  <c r="L2098" i="1" s="1"/>
  <c r="Q1993" i="1"/>
  <c r="R1993" i="1" s="1"/>
  <c r="L1993" i="1" s="1"/>
  <c r="Q1710" i="1"/>
  <c r="R1710" i="1" s="1"/>
  <c r="L1710" i="1" s="1"/>
  <c r="Q1744" i="1"/>
  <c r="R1744" i="1" s="1"/>
  <c r="L1744" i="1" s="1"/>
  <c r="Q1522" i="1"/>
  <c r="R1522" i="1" s="1"/>
  <c r="L1522" i="1" s="1"/>
  <c r="Q663" i="1"/>
  <c r="R663" i="1" s="1"/>
  <c r="L663" i="1" s="1"/>
  <c r="Q109" i="1"/>
  <c r="R109" i="1" s="1"/>
  <c r="L109" i="1" s="1"/>
  <c r="Q164" i="1"/>
  <c r="R164" i="1" s="1"/>
  <c r="L164" i="1" s="1"/>
  <c r="Q85" i="1"/>
  <c r="R85" i="1" s="1"/>
  <c r="L85" i="1" s="1"/>
  <c r="Q995" i="1"/>
  <c r="R995" i="1" s="1"/>
  <c r="L995" i="1" s="1"/>
  <c r="Q565" i="1"/>
  <c r="R565" i="1" s="1"/>
  <c r="L565" i="1" s="1"/>
  <c r="Q193" i="1"/>
  <c r="R193" i="1" s="1"/>
  <c r="L193" i="1" s="1"/>
  <c r="Q1458" i="1"/>
  <c r="R1458" i="1" s="1"/>
  <c r="L1458" i="1" s="1"/>
  <c r="Q556" i="1"/>
  <c r="R556" i="1" s="1"/>
  <c r="L556" i="1" s="1"/>
  <c r="Q960" i="1"/>
  <c r="R960" i="1" s="1"/>
  <c r="L960" i="1" s="1"/>
  <c r="Q534" i="1"/>
  <c r="R534" i="1" s="1"/>
  <c r="L534" i="1" s="1"/>
  <c r="Q1166" i="1"/>
  <c r="R1166" i="1" s="1"/>
  <c r="L1166" i="1" s="1"/>
  <c r="Q70" i="1"/>
  <c r="R70" i="1" s="1"/>
  <c r="L70" i="1" s="1"/>
  <c r="Q1311" i="1"/>
  <c r="R1311" i="1" s="1"/>
  <c r="L1311" i="1" s="1"/>
  <c r="Q1535" i="1"/>
  <c r="R1535" i="1" s="1"/>
  <c r="L1535" i="1" s="1"/>
  <c r="Q931" i="1"/>
  <c r="R931" i="1" s="1"/>
  <c r="L931" i="1" s="1"/>
  <c r="Q192" i="1"/>
  <c r="R192" i="1" s="1"/>
  <c r="L192" i="1" s="1"/>
  <c r="Q1071" i="1"/>
  <c r="R1071" i="1" s="1"/>
  <c r="L1071" i="1" s="1"/>
  <c r="Q868" i="1"/>
  <c r="R868" i="1" s="1"/>
  <c r="L868" i="1" s="1"/>
  <c r="Q1485" i="1"/>
  <c r="R1485" i="1" s="1"/>
  <c r="L1485" i="1" s="1"/>
  <c r="Q1515" i="1"/>
  <c r="R1515" i="1" s="1"/>
  <c r="L1515" i="1" s="1"/>
  <c r="Q1410" i="1"/>
  <c r="R1410" i="1" s="1"/>
  <c r="L1410" i="1" s="1"/>
  <c r="Q597" i="1"/>
  <c r="R597" i="1" s="1"/>
  <c r="L597" i="1" s="1"/>
  <c r="Q2124" i="1"/>
  <c r="R2124" i="1" s="1"/>
  <c r="L2124" i="1" s="1"/>
  <c r="Q981" i="1"/>
  <c r="R981" i="1" s="1"/>
  <c r="L981" i="1" s="1"/>
  <c r="Q2127" i="1"/>
  <c r="R2127" i="1" s="1"/>
  <c r="L2127" i="1" s="1"/>
  <c r="Q1811" i="1"/>
  <c r="R1811" i="1" s="1"/>
  <c r="L1811" i="1" s="1"/>
  <c r="Q1200" i="1"/>
  <c r="R1200" i="1" s="1"/>
  <c r="L1200" i="1" s="1"/>
  <c r="Q69" i="1"/>
  <c r="R69" i="1" s="1"/>
  <c r="L69" i="1" s="1"/>
  <c r="Q1322" i="1"/>
  <c r="R1322" i="1" s="1"/>
  <c r="L1322" i="1" s="1"/>
  <c r="Q1930" i="1"/>
  <c r="R1930" i="1" s="1"/>
  <c r="L1930" i="1" s="1"/>
  <c r="Q1098" i="1"/>
  <c r="R1098" i="1" s="1"/>
  <c r="L1098" i="1" s="1"/>
  <c r="Q342" i="1"/>
  <c r="R342" i="1" s="1"/>
  <c r="L342" i="1" s="1"/>
  <c r="Q2327" i="1"/>
  <c r="R2327" i="1" s="1"/>
  <c r="L2327" i="1" s="1"/>
  <c r="Q1896" i="1"/>
  <c r="R1896" i="1" s="1"/>
  <c r="L1896" i="1" s="1"/>
  <c r="Q2021" i="1"/>
  <c r="R2021" i="1" s="1"/>
  <c r="L2021" i="1" s="1"/>
  <c r="Q2566" i="1"/>
  <c r="R2566" i="1" s="1"/>
  <c r="L2566" i="1" s="1"/>
  <c r="Q1620" i="1"/>
  <c r="R1620" i="1" s="1"/>
  <c r="L1620" i="1" s="1"/>
  <c r="Q1783" i="1"/>
  <c r="R1783" i="1" s="1"/>
  <c r="L1783" i="1" s="1"/>
  <c r="Q1662" i="1"/>
  <c r="R1662" i="1" s="1"/>
  <c r="L1662" i="1" s="1"/>
  <c r="Q2590" i="1"/>
  <c r="R2590" i="1" s="1"/>
  <c r="L2590" i="1" s="1"/>
  <c r="Q1587" i="1"/>
  <c r="R1587" i="1" s="1"/>
  <c r="L1587" i="1" s="1"/>
  <c r="Q2508" i="1"/>
  <c r="R2508" i="1" s="1"/>
  <c r="L2508" i="1" s="1"/>
  <c r="Q1332" i="1"/>
  <c r="R1332" i="1" s="1"/>
  <c r="L1332" i="1" s="1"/>
  <c r="Q1995" i="1"/>
  <c r="R1995" i="1" s="1"/>
  <c r="L1995" i="1" s="1"/>
  <c r="Q2445" i="1"/>
  <c r="R2445" i="1" s="1"/>
  <c r="L2445" i="1" s="1"/>
  <c r="Q2544" i="1"/>
  <c r="R2544" i="1" s="1"/>
  <c r="L2544" i="1" s="1"/>
  <c r="Q1869" i="1"/>
  <c r="R1869" i="1" s="1"/>
  <c r="L1869" i="1" s="1"/>
  <c r="Q2059" i="1"/>
  <c r="R2059" i="1" s="1"/>
  <c r="L2059" i="1" s="1"/>
  <c r="Q1911" i="1"/>
  <c r="R1911" i="1" s="1"/>
  <c r="L1911" i="1" s="1"/>
  <c r="Q790" i="1"/>
  <c r="R790" i="1" s="1"/>
  <c r="L790" i="1" s="1"/>
  <c r="Q1694" i="1"/>
  <c r="R1694" i="1" s="1"/>
  <c r="L1694" i="1" s="1"/>
  <c r="Q1581" i="1"/>
  <c r="R1581" i="1" s="1"/>
  <c r="L1581" i="1" s="1"/>
  <c r="Q573" i="1"/>
  <c r="R573" i="1" s="1"/>
  <c r="L573" i="1" s="1"/>
  <c r="Q1516" i="1"/>
  <c r="R1516" i="1" s="1"/>
  <c r="L1516" i="1" s="1"/>
  <c r="Q1521" i="1"/>
  <c r="R1521" i="1" s="1"/>
  <c r="L1521" i="1" s="1"/>
  <c r="Q1040" i="1"/>
  <c r="R1040" i="1" s="1"/>
  <c r="L1040" i="1" s="1"/>
  <c r="Q207" i="1"/>
  <c r="R207" i="1" s="1"/>
  <c r="L207" i="1" s="1"/>
  <c r="Q86" i="1"/>
  <c r="R86" i="1" s="1"/>
  <c r="L86" i="1" s="1"/>
  <c r="Q45" i="1"/>
  <c r="R45" i="1" s="1"/>
  <c r="L45" i="1" s="1"/>
  <c r="Q470" i="1"/>
  <c r="R470" i="1" s="1"/>
  <c r="L470" i="1" s="1"/>
  <c r="Q1233" i="1"/>
  <c r="R1233" i="1" s="1"/>
  <c r="L1233" i="1" s="1"/>
  <c r="Q961" i="1"/>
  <c r="R961" i="1" s="1"/>
  <c r="L961" i="1" s="1"/>
  <c r="Q655" i="1"/>
  <c r="R655" i="1" s="1"/>
  <c r="L655" i="1" s="1"/>
  <c r="Q1250" i="1"/>
  <c r="R1250" i="1" s="1"/>
  <c r="L1250" i="1" s="1"/>
  <c r="Q7" i="1"/>
  <c r="R7" i="1" s="1"/>
  <c r="L7" i="1" s="1"/>
  <c r="Q227" i="1"/>
  <c r="R227" i="1" s="1"/>
  <c r="L227" i="1" s="1"/>
  <c r="Q302" i="1"/>
  <c r="R302" i="1" s="1"/>
  <c r="L302" i="1" s="1"/>
  <c r="Q698" i="1"/>
  <c r="R698" i="1" s="1"/>
  <c r="L698" i="1" s="1"/>
  <c r="Q165" i="1"/>
  <c r="R165" i="1" s="1"/>
  <c r="L165" i="1" s="1"/>
  <c r="Q945" i="1"/>
  <c r="R945" i="1" s="1"/>
  <c r="L945" i="1" s="1"/>
  <c r="Q1288" i="1"/>
  <c r="R1288" i="1" s="1"/>
  <c r="L1288" i="1" s="1"/>
  <c r="Q199" i="1"/>
  <c r="R199" i="1" s="1"/>
  <c r="L199" i="1" s="1"/>
  <c r="Q1536" i="1"/>
  <c r="R1536" i="1" s="1"/>
  <c r="L1536" i="1" s="1"/>
  <c r="Q1399" i="1"/>
  <c r="R1399" i="1" s="1"/>
  <c r="L1399" i="1" s="1"/>
  <c r="Q1076" i="1"/>
  <c r="R1076" i="1" s="1"/>
  <c r="L1076" i="1" s="1"/>
  <c r="Q549" i="1"/>
  <c r="R549" i="1" s="1"/>
  <c r="L549" i="1" s="1"/>
  <c r="Q847" i="1"/>
  <c r="R847" i="1" s="1"/>
  <c r="L847" i="1" s="1"/>
  <c r="Q1472" i="1"/>
  <c r="R1472" i="1" s="1"/>
  <c r="L1472" i="1" s="1"/>
  <c r="Q730" i="1"/>
  <c r="R730" i="1" s="1"/>
  <c r="L730" i="1" s="1"/>
  <c r="Q352" i="1"/>
  <c r="R352" i="1" s="1"/>
  <c r="L352" i="1" s="1"/>
  <c r="Q246" i="1"/>
  <c r="R246" i="1" s="1"/>
  <c r="L246" i="1" s="1"/>
  <c r="Q1477" i="1"/>
  <c r="R1477" i="1" s="1"/>
  <c r="L1477" i="1" s="1"/>
  <c r="Q389" i="1"/>
  <c r="R389" i="1" s="1"/>
  <c r="L389" i="1" s="1"/>
  <c r="Q308" i="1"/>
  <c r="R308" i="1" s="1"/>
  <c r="L308" i="1" s="1"/>
  <c r="Q694" i="1"/>
  <c r="R694" i="1" s="1"/>
  <c r="L694" i="1" s="1"/>
  <c r="Q1676" i="1"/>
  <c r="R1676" i="1" s="1"/>
  <c r="L1676" i="1" s="1"/>
  <c r="Q1384" i="1"/>
  <c r="R1384" i="1" s="1"/>
  <c r="L1384" i="1" s="1"/>
  <c r="Q913" i="1"/>
  <c r="R913" i="1" s="1"/>
  <c r="L913" i="1" s="1"/>
  <c r="Q262" i="1"/>
  <c r="R262" i="1" s="1"/>
  <c r="L262" i="1" s="1"/>
  <c r="Q1547" i="1"/>
  <c r="R1547" i="1" s="1"/>
  <c r="L1547" i="1" s="1"/>
  <c r="Q670" i="1"/>
  <c r="R670" i="1" s="1"/>
  <c r="L670" i="1" s="1"/>
  <c r="Q323" i="1"/>
  <c r="R323" i="1" s="1"/>
  <c r="L323" i="1" s="1"/>
  <c r="Q2366" i="1"/>
  <c r="R2366" i="1" s="1"/>
  <c r="L2366" i="1" s="1"/>
  <c r="Q1943" i="1"/>
  <c r="R1943" i="1" s="1"/>
  <c r="L1943" i="1" s="1"/>
  <c r="Q1591" i="1"/>
  <c r="R1591" i="1" s="1"/>
  <c r="L1591" i="1" s="1"/>
  <c r="Q2320" i="1"/>
  <c r="R2320" i="1" s="1"/>
  <c r="L2320" i="1" s="1"/>
  <c r="Q155" i="1"/>
  <c r="R155" i="1" s="1"/>
  <c r="L155" i="1" s="1"/>
  <c r="Q1010" i="1"/>
  <c r="R1010" i="1" s="1"/>
  <c r="L1010" i="1" s="1"/>
  <c r="Q1261" i="1"/>
  <c r="R1261" i="1" s="1"/>
  <c r="L1261" i="1" s="1"/>
  <c r="Q2123" i="1"/>
  <c r="R2123" i="1" s="1"/>
  <c r="L2123" i="1" s="1"/>
  <c r="Q889" i="1"/>
  <c r="R889" i="1" s="1"/>
  <c r="L889" i="1" s="1"/>
  <c r="Q682" i="1"/>
  <c r="R682" i="1" s="1"/>
  <c r="L682" i="1" s="1"/>
  <c r="Q1319" i="1"/>
  <c r="R1319" i="1" s="1"/>
  <c r="L1319" i="1" s="1"/>
  <c r="Q2307" i="1"/>
  <c r="R2307" i="1" s="1"/>
  <c r="L2307" i="1" s="1"/>
  <c r="Q2046" i="1"/>
  <c r="R2046" i="1" s="1"/>
  <c r="L2046" i="1" s="1"/>
  <c r="Q2332" i="1"/>
  <c r="R2332" i="1" s="1"/>
  <c r="L2332" i="1" s="1"/>
  <c r="Q2622" i="1"/>
  <c r="R2622" i="1" s="1"/>
  <c r="L2622" i="1" s="1"/>
  <c r="Q2374" i="1"/>
  <c r="R2374" i="1" s="1"/>
  <c r="L2374" i="1" s="1"/>
  <c r="Q2072" i="1"/>
  <c r="R2072" i="1" s="1"/>
  <c r="L2072" i="1" s="1"/>
  <c r="Q2558" i="1"/>
  <c r="R2558" i="1" s="1"/>
  <c r="L2558" i="1" s="1"/>
  <c r="Q2557" i="1"/>
  <c r="R2557" i="1" s="1"/>
  <c r="L2557" i="1" s="1"/>
  <c r="Q1946" i="1"/>
  <c r="R1946" i="1" s="1"/>
  <c r="L1946" i="1" s="1"/>
  <c r="Q1484" i="1"/>
  <c r="R1484" i="1" s="1"/>
  <c r="L1484" i="1" s="1"/>
  <c r="Q2148" i="1"/>
  <c r="R2148" i="1" s="1"/>
  <c r="L2148" i="1" s="1"/>
  <c r="Q1295" i="1"/>
  <c r="R1295" i="1" s="1"/>
  <c r="L1295" i="1" s="1"/>
  <c r="Q1323" i="1"/>
  <c r="R1323" i="1" s="1"/>
  <c r="L1323" i="1" s="1"/>
  <c r="Q2628" i="1"/>
  <c r="R2628" i="1" s="1"/>
  <c r="L2628" i="1" s="1"/>
  <c r="Q2524" i="1"/>
  <c r="R2524" i="1" s="1"/>
  <c r="L2524" i="1" s="1"/>
  <c r="Q1366" i="1"/>
  <c r="R1366" i="1" s="1"/>
  <c r="L1366" i="1" s="1"/>
  <c r="Q2244" i="1"/>
  <c r="R2244" i="1" s="1"/>
  <c r="L2244" i="1" s="1"/>
  <c r="Q1829" i="1"/>
  <c r="R1829" i="1" s="1"/>
  <c r="L1829" i="1" s="1"/>
  <c r="Q1914" i="1"/>
  <c r="R1914" i="1" s="1"/>
  <c r="L1914" i="1" s="1"/>
  <c r="Q1813" i="1"/>
  <c r="R1813" i="1" s="1"/>
  <c r="L1813" i="1" s="1"/>
  <c r="Q1846" i="1"/>
  <c r="R1846" i="1" s="1"/>
  <c r="L1846" i="1" s="1"/>
  <c r="Q1633" i="1"/>
  <c r="R1633" i="1" s="1"/>
  <c r="L1633" i="1" s="1"/>
  <c r="Q1177" i="1"/>
  <c r="R1177" i="1" s="1"/>
  <c r="L1177" i="1" s="1"/>
  <c r="Q2212" i="1"/>
  <c r="R2212" i="1" s="1"/>
  <c r="L2212" i="1" s="1"/>
  <c r="Q1018" i="1"/>
  <c r="R1018" i="1" s="1"/>
  <c r="L1018" i="1" s="1"/>
  <c r="Q978" i="1"/>
  <c r="R978" i="1" s="1"/>
  <c r="L978" i="1" s="1"/>
  <c r="Q373" i="1"/>
  <c r="R373" i="1" s="1"/>
  <c r="L373" i="1" s="1"/>
  <c r="Q1155" i="1"/>
  <c r="R1155" i="1" s="1"/>
  <c r="L1155" i="1" s="1"/>
  <c r="Q683" i="1"/>
  <c r="R683" i="1" s="1"/>
  <c r="L683" i="1" s="1"/>
  <c r="Q139" i="1"/>
  <c r="R139" i="1" s="1"/>
  <c r="L139" i="1" s="1"/>
  <c r="Q1161" i="1"/>
  <c r="R1161" i="1" s="1"/>
  <c r="L1161" i="1" s="1"/>
  <c r="Q111" i="1"/>
  <c r="R111" i="1" s="1"/>
  <c r="L111" i="1" s="1"/>
  <c r="Q32" i="1"/>
  <c r="R32" i="1" s="1"/>
  <c r="L32" i="1" s="1"/>
  <c r="Q13" i="1"/>
  <c r="R13" i="1" s="1"/>
  <c r="L13" i="1" s="1"/>
  <c r="Q268" i="1"/>
  <c r="R268" i="1" s="1"/>
  <c r="L268" i="1" s="1"/>
  <c r="Q1403" i="1"/>
  <c r="R1403" i="1" s="1"/>
  <c r="L1403" i="1" s="1"/>
  <c r="Q205" i="1"/>
  <c r="R205" i="1" s="1"/>
  <c r="L205" i="1" s="1"/>
  <c r="Q905" i="1"/>
  <c r="R905" i="1" s="1"/>
  <c r="L905" i="1" s="1"/>
  <c r="Q920" i="1"/>
  <c r="R920" i="1" s="1"/>
  <c r="L920" i="1" s="1"/>
  <c r="Q674" i="1"/>
  <c r="R674" i="1" s="1"/>
  <c r="L674" i="1" s="1"/>
  <c r="Q2405" i="1"/>
  <c r="R2405" i="1" s="1"/>
  <c r="L2405" i="1" s="1"/>
  <c r="Q1559" i="1"/>
  <c r="R1559" i="1" s="1"/>
  <c r="L1559" i="1" s="1"/>
  <c r="Q641" i="1"/>
  <c r="R641" i="1" s="1"/>
  <c r="L641" i="1" s="1"/>
  <c r="Q2470" i="1"/>
  <c r="R2470" i="1" s="1"/>
  <c r="L2470" i="1" s="1"/>
  <c r="Q1456" i="1"/>
  <c r="R1456" i="1" s="1"/>
  <c r="L1456" i="1" s="1"/>
  <c r="Q865" i="1"/>
  <c r="R865" i="1" s="1"/>
  <c r="L865" i="1" s="1"/>
  <c r="Q1598" i="1"/>
  <c r="R1598" i="1" s="1"/>
  <c r="L1598" i="1" s="1"/>
  <c r="Q1239" i="1"/>
  <c r="R1239" i="1" s="1"/>
  <c r="L1239" i="1" s="1"/>
  <c r="Q524" i="1"/>
  <c r="R524" i="1" s="1"/>
  <c r="L524" i="1" s="1"/>
  <c r="Q1048" i="1"/>
  <c r="R1048" i="1" s="1"/>
  <c r="L1048" i="1" s="1"/>
  <c r="Q255" i="1"/>
  <c r="R255" i="1" s="1"/>
  <c r="L255" i="1" s="1"/>
  <c r="Q466" i="1"/>
  <c r="R466" i="1" s="1"/>
  <c r="L466" i="1" s="1"/>
  <c r="Q729" i="1"/>
  <c r="R729" i="1" s="1"/>
  <c r="L729" i="1" s="1"/>
  <c r="Q855" i="1"/>
  <c r="R855" i="1" s="1"/>
  <c r="L855" i="1" s="1"/>
  <c r="Q1407" i="1"/>
  <c r="R1407" i="1" s="1"/>
  <c r="L1407" i="1" s="1"/>
  <c r="Q1962" i="1"/>
  <c r="R1962" i="1" s="1"/>
  <c r="L1962" i="1" s="1"/>
  <c r="Q450" i="1"/>
  <c r="R450" i="1" s="1"/>
  <c r="L450" i="1" s="1"/>
  <c r="Q2331" i="1"/>
  <c r="R2331" i="1" s="1"/>
  <c r="L2331" i="1" s="1"/>
  <c r="Q982" i="1"/>
  <c r="R982" i="1" s="1"/>
  <c r="L982" i="1" s="1"/>
  <c r="Q2286" i="1"/>
  <c r="R2286" i="1" s="1"/>
  <c r="L2286" i="1" s="1"/>
  <c r="Q2266" i="1"/>
  <c r="R2266" i="1" s="1"/>
  <c r="L2266" i="1" s="1"/>
  <c r="Q1421" i="1"/>
  <c r="R1421" i="1" s="1"/>
  <c r="L1421" i="1" s="1"/>
  <c r="Q2270" i="1"/>
  <c r="R2270" i="1" s="1"/>
  <c r="L2270" i="1" s="1"/>
  <c r="Q1932" i="1"/>
  <c r="R1932" i="1" s="1"/>
  <c r="L1932" i="1" s="1"/>
  <c r="Q1260" i="1"/>
  <c r="R1260" i="1" s="1"/>
  <c r="L1260" i="1" s="1"/>
  <c r="Q2330" i="1"/>
  <c r="R2330" i="1" s="1"/>
  <c r="L2330" i="1" s="1"/>
  <c r="Q1313" i="1"/>
  <c r="R1313" i="1" s="1"/>
  <c r="L1313" i="1" s="1"/>
  <c r="Q2202" i="1"/>
  <c r="R2202" i="1" s="1"/>
  <c r="L2202" i="1" s="1"/>
  <c r="Q1291" i="1"/>
  <c r="R1291" i="1" s="1"/>
  <c r="L1291" i="1" s="1"/>
  <c r="Q2585" i="1"/>
  <c r="R2585" i="1" s="1"/>
  <c r="L2585" i="1" s="1"/>
  <c r="Q2531" i="1"/>
  <c r="R2531" i="1" s="1"/>
  <c r="L2531" i="1" s="1"/>
  <c r="Q2593" i="1"/>
  <c r="R2593" i="1" s="1"/>
  <c r="L2593" i="1" s="1"/>
  <c r="Q2461" i="1"/>
  <c r="R2461" i="1" s="1"/>
  <c r="L2461" i="1" s="1"/>
  <c r="Q2608" i="1"/>
  <c r="R2608" i="1" s="1"/>
  <c r="L2608" i="1" s="1"/>
  <c r="Q2018" i="1"/>
  <c r="R2018" i="1" s="1"/>
  <c r="L2018" i="1" s="1"/>
  <c r="Q2033" i="1"/>
  <c r="R2033" i="1" s="1"/>
  <c r="L2033" i="1" s="1"/>
  <c r="Q1028" i="1"/>
  <c r="R1028" i="1" s="1"/>
  <c r="L1028" i="1" s="1"/>
  <c r="Q1847" i="1"/>
  <c r="R1847" i="1" s="1"/>
  <c r="L1847" i="1" s="1"/>
  <c r="Q1845" i="1"/>
  <c r="R1845" i="1" s="1"/>
  <c r="L1845" i="1" s="1"/>
  <c r="Q1632" i="1"/>
  <c r="R1632" i="1" s="1"/>
  <c r="L1632" i="1" s="1"/>
  <c r="Q98" i="1"/>
  <c r="R98" i="1" s="1"/>
  <c r="L98" i="1" s="1"/>
  <c r="Q1127" i="1"/>
  <c r="R1127" i="1" s="1"/>
  <c r="L1127" i="1" s="1"/>
  <c r="Q421" i="1"/>
  <c r="R421" i="1" s="1"/>
  <c r="L421" i="1" s="1"/>
  <c r="Q1120" i="1"/>
  <c r="R1120" i="1" s="1"/>
  <c r="L1120" i="1" s="1"/>
  <c r="Q196" i="1"/>
  <c r="R196" i="1" s="1"/>
  <c r="L196" i="1" s="1"/>
  <c r="Q410" i="1"/>
  <c r="R410" i="1" s="1"/>
  <c r="L410" i="1" s="1"/>
  <c r="Q1441" i="1"/>
  <c r="R1441" i="1" s="1"/>
  <c r="L1441" i="1" s="1"/>
  <c r="Q457" i="1"/>
  <c r="R457" i="1" s="1"/>
  <c r="L457" i="1" s="1"/>
  <c r="Q515" i="1"/>
  <c r="R515" i="1" s="1"/>
  <c r="L515" i="1" s="1"/>
  <c r="Q1282" i="1"/>
  <c r="R1282" i="1" s="1"/>
  <c r="L1282" i="1" s="1"/>
  <c r="Q874" i="1"/>
  <c r="R874" i="1" s="1"/>
  <c r="L874" i="1" s="1"/>
  <c r="Q391" i="1"/>
  <c r="R391" i="1" s="1"/>
  <c r="L391" i="1" s="1"/>
  <c r="Q1065" i="1"/>
  <c r="R1065" i="1" s="1"/>
  <c r="L1065" i="1" s="1"/>
  <c r="Q1011" i="1"/>
  <c r="R1011" i="1" s="1"/>
  <c r="L1011" i="1" s="1"/>
  <c r="Q1391" i="1"/>
  <c r="R1391" i="1" s="1"/>
  <c r="L1391" i="1" s="1"/>
  <c r="Q58" i="1"/>
  <c r="R58" i="1" s="1"/>
  <c r="L58" i="1" s="1"/>
  <c r="Q189" i="1"/>
  <c r="R189" i="1" s="1"/>
  <c r="L189" i="1" s="1"/>
  <c r="Q244" i="1"/>
  <c r="R244" i="1" s="1"/>
  <c r="L244" i="1" s="1"/>
  <c r="Q230" i="1"/>
  <c r="R230" i="1" s="1"/>
  <c r="L230" i="1" s="1"/>
  <c r="Q987" i="1"/>
  <c r="R987" i="1" s="1"/>
  <c r="L987" i="1" s="1"/>
  <c r="Q1290" i="1"/>
  <c r="R1290" i="1" s="1"/>
  <c r="L1290" i="1" s="1"/>
  <c r="Q2471" i="1"/>
  <c r="R2471" i="1" s="1"/>
  <c r="L2471" i="1" s="1"/>
  <c r="Q1920" i="1"/>
  <c r="R1920" i="1" s="1"/>
  <c r="L1920" i="1" s="1"/>
  <c r="Q924" i="1"/>
  <c r="R924" i="1" s="1"/>
  <c r="L924" i="1" s="1"/>
  <c r="Q1548" i="1"/>
  <c r="R1548" i="1" s="1"/>
  <c r="L1548" i="1" s="1"/>
  <c r="Q313" i="1"/>
  <c r="R313" i="1" s="1"/>
  <c r="L313" i="1" s="1"/>
  <c r="Q238" i="1"/>
  <c r="R238" i="1" s="1"/>
  <c r="L238" i="1" s="1"/>
  <c r="Q2078" i="1"/>
  <c r="R2078" i="1" s="1"/>
  <c r="L2078" i="1" s="1"/>
  <c r="Q539" i="1"/>
  <c r="R539" i="1" s="1"/>
  <c r="L539" i="1" s="1"/>
  <c r="Q1009" i="1"/>
  <c r="R1009" i="1" s="1"/>
  <c r="L1009" i="1" s="1"/>
  <c r="Q484" i="1"/>
  <c r="R484" i="1" s="1"/>
  <c r="L484" i="1" s="1"/>
  <c r="Q411" i="1"/>
  <c r="R411" i="1" s="1"/>
  <c r="L411" i="1" s="1"/>
  <c r="Q853" i="1"/>
  <c r="R853" i="1" s="1"/>
  <c r="L853" i="1" s="1"/>
  <c r="Q185" i="1"/>
  <c r="R185" i="1" s="1"/>
  <c r="L185" i="1" s="1"/>
  <c r="Q744" i="1"/>
  <c r="R744" i="1" s="1"/>
  <c r="L744" i="1" s="1"/>
  <c r="Q1186" i="1"/>
  <c r="R1186" i="1" s="1"/>
  <c r="L1186" i="1" s="1"/>
  <c r="Q1707" i="1"/>
  <c r="R1707" i="1" s="1"/>
  <c r="L1707" i="1" s="1"/>
  <c r="Q2336" i="1"/>
  <c r="R2336" i="1" s="1"/>
  <c r="L2336" i="1" s="1"/>
  <c r="Q1642" i="1"/>
  <c r="R1642" i="1" s="1"/>
  <c r="L1642" i="1" s="1"/>
  <c r="Q1268" i="1"/>
  <c r="R1268" i="1" s="1"/>
  <c r="L1268" i="1" s="1"/>
  <c r="Q1081" i="1"/>
  <c r="R1081" i="1" s="1"/>
  <c r="L1081" i="1" s="1"/>
  <c r="Q1096" i="1"/>
  <c r="R1096" i="1" s="1"/>
  <c r="L1096" i="1" s="1"/>
  <c r="Q2358" i="1"/>
  <c r="R2358" i="1" s="1"/>
  <c r="L2358" i="1" s="1"/>
  <c r="Q1773" i="1"/>
  <c r="R1773" i="1" s="1"/>
  <c r="L1773" i="1" s="1"/>
  <c r="Q14" i="1"/>
  <c r="R14" i="1" s="1"/>
  <c r="L14" i="1" s="1"/>
  <c r="Q1213" i="1"/>
  <c r="R1213" i="1" s="1"/>
  <c r="L1213" i="1" s="1"/>
  <c r="Q770" i="1"/>
  <c r="R770" i="1" s="1"/>
  <c r="L770" i="1" s="1"/>
  <c r="Q2293" i="1"/>
  <c r="R2293" i="1" s="1"/>
  <c r="L2293" i="1" s="1"/>
  <c r="Q2145" i="1"/>
  <c r="R2145" i="1" s="1"/>
  <c r="L2145" i="1" s="1"/>
  <c r="Q2147" i="1"/>
  <c r="R2147" i="1" s="1"/>
  <c r="L2147" i="1" s="1"/>
  <c r="Q676" i="1"/>
  <c r="R676" i="1" s="1"/>
  <c r="L676" i="1" s="1"/>
  <c r="Q2197" i="1"/>
  <c r="R2197" i="1" s="1"/>
  <c r="L2197" i="1" s="1"/>
  <c r="Q2654" i="1"/>
  <c r="R2654" i="1" s="1"/>
  <c r="L2654" i="1" s="1"/>
  <c r="Q883" i="1"/>
  <c r="R883" i="1" s="1"/>
  <c r="L883" i="1" s="1"/>
  <c r="Q2625" i="1"/>
  <c r="R2625" i="1" s="1"/>
  <c r="L2625" i="1" s="1"/>
  <c r="Q1263" i="1"/>
  <c r="R1263" i="1" s="1"/>
  <c r="L1263" i="1" s="1"/>
  <c r="Q1815" i="1"/>
  <c r="R1815" i="1" s="1"/>
  <c r="L1815" i="1" s="1"/>
  <c r="Q1651" i="1"/>
  <c r="R1651" i="1" s="1"/>
  <c r="L1651" i="1" s="1"/>
  <c r="Q2159" i="1"/>
  <c r="R2159" i="1" s="1"/>
  <c r="L2159" i="1" s="1"/>
  <c r="Q2646" i="1"/>
  <c r="R2646" i="1" s="1"/>
  <c r="L2646" i="1" s="1"/>
  <c r="Q2165" i="1"/>
  <c r="R2165" i="1" s="1"/>
  <c r="L2165" i="1" s="1"/>
  <c r="Q2641" i="1"/>
  <c r="R2641" i="1" s="1"/>
  <c r="L2641" i="1" s="1"/>
  <c r="Q1900" i="1"/>
  <c r="R1900" i="1" s="1"/>
  <c r="L1900" i="1" s="1"/>
  <c r="Q1825" i="1"/>
  <c r="R1825" i="1" s="1"/>
  <c r="L1825" i="1" s="1"/>
  <c r="Q2161" i="1"/>
  <c r="R2161" i="1" s="1"/>
  <c r="L2161" i="1" s="1"/>
  <c r="Q1197" i="1"/>
  <c r="R1197" i="1" s="1"/>
  <c r="L1197" i="1" s="1"/>
  <c r="Q2041" i="1"/>
  <c r="R2041" i="1" s="1"/>
  <c r="L2041" i="1" s="1"/>
  <c r="Q1863" i="1"/>
  <c r="R1863" i="1" s="1"/>
  <c r="L1863" i="1" s="1"/>
  <c r="Q1725" i="1"/>
  <c r="R1725" i="1" s="1"/>
  <c r="L1725" i="1" s="1"/>
  <c r="Q1613" i="1"/>
  <c r="R1613" i="1" s="1"/>
  <c r="L1613" i="1" s="1"/>
  <c r="Q2217" i="1"/>
  <c r="R2217" i="1" s="1"/>
  <c r="L2217" i="1" s="1"/>
  <c r="Q511" i="1"/>
  <c r="R511" i="1" s="1"/>
  <c r="L511" i="1" s="1"/>
  <c r="Q419" i="1"/>
  <c r="R419" i="1" s="1"/>
  <c r="L419" i="1" s="1"/>
  <c r="Q605" i="1"/>
  <c r="R605" i="1" s="1"/>
  <c r="L605" i="1" s="1"/>
  <c r="Q567" i="1"/>
  <c r="R567" i="1" s="1"/>
  <c r="L567" i="1" s="1"/>
  <c r="Q751" i="1"/>
  <c r="R751" i="1" s="1"/>
  <c r="L751" i="1" s="1"/>
  <c r="Q1650" i="1"/>
  <c r="R1650" i="1" s="1"/>
  <c r="L1650" i="1" s="1"/>
  <c r="Q124" i="1"/>
  <c r="R124" i="1" s="1"/>
  <c r="L124" i="1" s="1"/>
  <c r="Q593" i="1"/>
  <c r="R593" i="1" s="1"/>
  <c r="L593" i="1" s="1"/>
  <c r="Q1437" i="1"/>
  <c r="R1437" i="1" s="1"/>
  <c r="L1437" i="1" s="1"/>
  <c r="Q195" i="1"/>
  <c r="R195" i="1" s="1"/>
  <c r="L195" i="1" s="1"/>
  <c r="Q1069" i="1"/>
  <c r="R1069" i="1" s="1"/>
  <c r="L1069" i="1" s="1"/>
  <c r="Q510" i="1"/>
  <c r="R510" i="1" s="1"/>
  <c r="L510" i="1" s="1"/>
  <c r="Q1041" i="1"/>
  <c r="R1041" i="1" s="1"/>
  <c r="L1041" i="1" s="1"/>
  <c r="Q672" i="1"/>
  <c r="R672" i="1" s="1"/>
  <c r="L672" i="1" s="1"/>
  <c r="Q2082" i="1"/>
  <c r="R2082" i="1" s="1"/>
  <c r="L2082" i="1" s="1"/>
  <c r="Q651" i="1"/>
  <c r="R651" i="1" s="1"/>
  <c r="L651" i="1" s="1"/>
  <c r="Q570" i="1"/>
  <c r="R570" i="1" s="1"/>
  <c r="L570" i="1" s="1"/>
  <c r="Q1673" i="1"/>
  <c r="R1673" i="1" s="1"/>
  <c r="L1673" i="1" s="1"/>
  <c r="Q444" i="1"/>
  <c r="R444" i="1" s="1"/>
  <c r="L444" i="1" s="1"/>
  <c r="Q833" i="1"/>
  <c r="R833" i="1" s="1"/>
  <c r="L833" i="1" s="1"/>
  <c r="Q2138" i="1"/>
  <c r="R2138" i="1" s="1"/>
  <c r="L2138" i="1" s="1"/>
  <c r="Q2404" i="1"/>
  <c r="R2404" i="1" s="1"/>
  <c r="L2404" i="1" s="1"/>
  <c r="Q1544" i="1"/>
  <c r="R1544" i="1" s="1"/>
  <c r="L1544" i="1" s="1"/>
  <c r="Q327" i="1"/>
  <c r="R327" i="1" s="1"/>
  <c r="L327" i="1" s="1"/>
  <c r="Q699" i="1"/>
  <c r="R699" i="1" s="1"/>
  <c r="L699" i="1" s="1"/>
  <c r="Q561" i="1"/>
  <c r="R561" i="1" s="1"/>
  <c r="L561" i="1" s="1"/>
  <c r="Q948" i="1"/>
  <c r="R948" i="1" s="1"/>
  <c r="L948" i="1" s="1"/>
  <c r="Q1552" i="1"/>
  <c r="R1552" i="1" s="1"/>
  <c r="L1552" i="1" s="1"/>
  <c r="Q307" i="1"/>
  <c r="R307" i="1" s="1"/>
  <c r="L307" i="1" s="1"/>
  <c r="Q1852" i="1"/>
  <c r="R1852" i="1" s="1"/>
  <c r="L1852" i="1" s="1"/>
  <c r="Q2324" i="1"/>
  <c r="R2324" i="1" s="1"/>
  <c r="L2324" i="1" s="1"/>
  <c r="Q2301" i="1"/>
  <c r="R2301" i="1" s="1"/>
  <c r="L2301" i="1" s="1"/>
  <c r="Q2300" i="1"/>
  <c r="R2300" i="1" s="1"/>
  <c r="L2300" i="1" s="1"/>
  <c r="Q2050" i="1"/>
  <c r="R2050" i="1" s="1"/>
  <c r="L2050" i="1" s="1"/>
  <c r="Q2172" i="1"/>
  <c r="R2172" i="1" s="1"/>
  <c r="L2172" i="1" s="1"/>
  <c r="Q1036" i="1"/>
  <c r="R1036" i="1" s="1"/>
  <c r="L1036" i="1" s="1"/>
  <c r="Q1574" i="1"/>
  <c r="R1574" i="1" s="1"/>
  <c r="L1574" i="1" s="1"/>
  <c r="Q1599" i="1"/>
  <c r="R1599" i="1" s="1"/>
  <c r="L1599" i="1" s="1"/>
  <c r="Q2651" i="1"/>
  <c r="R2651" i="1" s="1"/>
  <c r="L2651" i="1" s="1"/>
  <c r="Q1698" i="1"/>
  <c r="R1698" i="1" s="1"/>
  <c r="L1698" i="1" s="1"/>
  <c r="Q2052" i="1"/>
  <c r="R2052" i="1" s="1"/>
  <c r="L2052" i="1" s="1"/>
  <c r="Q2582" i="1"/>
  <c r="R2582" i="1" s="1"/>
  <c r="L2582" i="1" s="1"/>
  <c r="Q1665" i="1"/>
  <c r="R1665" i="1" s="1"/>
  <c r="L1665" i="1" s="1"/>
  <c r="Q2620" i="1"/>
  <c r="R2620" i="1" s="1"/>
  <c r="L2620" i="1" s="1"/>
  <c r="Q2613" i="1"/>
  <c r="R2613" i="1" s="1"/>
  <c r="L2613" i="1" s="1"/>
  <c r="Q2623" i="1"/>
  <c r="R2623" i="1" s="1"/>
  <c r="L2623" i="1" s="1"/>
  <c r="Q2460" i="1"/>
  <c r="R2460" i="1" s="1"/>
  <c r="L2460" i="1" s="1"/>
  <c r="Q1898" i="1"/>
  <c r="R1898" i="1" s="1"/>
  <c r="L1898" i="1" s="1"/>
  <c r="Q1324" i="1"/>
  <c r="R1324" i="1" s="1"/>
  <c r="L1324" i="1" s="1"/>
  <c r="Q2189" i="1"/>
  <c r="R2189" i="1" s="1"/>
  <c r="L2189" i="1" s="1"/>
  <c r="Q1691" i="1"/>
  <c r="R1691" i="1" s="1"/>
  <c r="L1691" i="1" s="1"/>
  <c r="Q1759" i="1"/>
  <c r="R1759" i="1" s="1"/>
  <c r="L1759" i="1" s="1"/>
  <c r="Q1695" i="1"/>
  <c r="R1695" i="1" s="1"/>
  <c r="L1695" i="1" s="1"/>
  <c r="Q256" i="1"/>
  <c r="R256" i="1" s="1"/>
  <c r="L256" i="1" s="1"/>
  <c r="Q1556" i="1"/>
  <c r="R1556" i="1" s="1"/>
  <c r="L1556" i="1" s="1"/>
  <c r="Q1330" i="1"/>
  <c r="R1330" i="1" s="1"/>
  <c r="L1330" i="1" s="1"/>
  <c r="Q693" i="1"/>
  <c r="R693" i="1" s="1"/>
  <c r="L693" i="1" s="1"/>
  <c r="Q400" i="1"/>
  <c r="R400" i="1" s="1"/>
  <c r="L400" i="1" s="1"/>
  <c r="Q464" i="1"/>
  <c r="R464" i="1" s="1"/>
  <c r="L464" i="1" s="1"/>
  <c r="Q22" i="1"/>
  <c r="R22" i="1" s="1"/>
  <c r="L22" i="1" s="1"/>
  <c r="Q648" i="1"/>
  <c r="R648" i="1" s="1"/>
  <c r="L648" i="1" s="1"/>
  <c r="Q660" i="1"/>
  <c r="R660" i="1" s="1"/>
  <c r="L660" i="1" s="1"/>
  <c r="Q637" i="1"/>
  <c r="R637" i="1" s="1"/>
  <c r="L637" i="1" s="1"/>
  <c r="Q1557" i="1"/>
  <c r="R1557" i="1" s="1"/>
  <c r="L1557" i="1" s="1"/>
  <c r="Q2119" i="1"/>
  <c r="R2119" i="1" s="1"/>
  <c r="L2119" i="1" s="1"/>
  <c r="Q1388" i="1"/>
  <c r="R1388" i="1" s="1"/>
  <c r="L1388" i="1" s="1"/>
  <c r="Q1359" i="1"/>
  <c r="R1359" i="1" s="1"/>
  <c r="L1359" i="1" s="1"/>
  <c r="Q328" i="1"/>
  <c r="R328" i="1" s="1"/>
  <c r="L328" i="1" s="1"/>
  <c r="Q162" i="1"/>
  <c r="R162" i="1" s="1"/>
  <c r="L162" i="1" s="1"/>
  <c r="Q261" i="1"/>
  <c r="R261" i="1" s="1"/>
  <c r="L261" i="1" s="1"/>
  <c r="Q289" i="1"/>
  <c r="R289" i="1" s="1"/>
  <c r="L289" i="1" s="1"/>
  <c r="Q503" i="1"/>
  <c r="R503" i="1" s="1"/>
  <c r="L503" i="1" s="1"/>
  <c r="Q171" i="1"/>
  <c r="R171" i="1" s="1"/>
  <c r="L171" i="1" s="1"/>
  <c r="Q932" i="1"/>
  <c r="R932" i="1" s="1"/>
  <c r="L932" i="1" s="1"/>
  <c r="Q1800" i="1"/>
  <c r="R1800" i="1" s="1"/>
  <c r="L1800" i="1" s="1"/>
  <c r="Q291" i="1"/>
  <c r="R291" i="1" s="1"/>
  <c r="L291" i="1" s="1"/>
  <c r="Q1390" i="1"/>
  <c r="R1390" i="1" s="1"/>
  <c r="L1390" i="1" s="1"/>
  <c r="Q518" i="1"/>
  <c r="R518" i="1" s="1"/>
  <c r="L518" i="1" s="1"/>
  <c r="Q862" i="1"/>
  <c r="R862" i="1" s="1"/>
  <c r="L862" i="1" s="1"/>
  <c r="Q1545" i="1"/>
  <c r="R1545" i="1" s="1"/>
  <c r="L1545" i="1" s="1"/>
  <c r="Q2177" i="1"/>
  <c r="R2177" i="1" s="1"/>
  <c r="L2177" i="1" s="1"/>
  <c r="Q1075" i="1"/>
  <c r="R1075" i="1" s="1"/>
  <c r="L1075" i="1" s="1"/>
  <c r="Q299" i="1"/>
  <c r="R299" i="1" s="1"/>
  <c r="L299" i="1" s="1"/>
  <c r="Q1397" i="1"/>
  <c r="R1397" i="1" s="1"/>
  <c r="L1397" i="1" s="1"/>
  <c r="Q1455" i="1"/>
  <c r="R1455" i="1" s="1"/>
  <c r="L1455" i="1" s="1"/>
  <c r="Q2090" i="1"/>
  <c r="R2090" i="1" s="1"/>
  <c r="L2090" i="1" s="1"/>
  <c r="Q1894" i="1"/>
  <c r="R1894" i="1" s="1"/>
  <c r="L1894" i="1" s="1"/>
  <c r="Q870" i="1"/>
  <c r="R870" i="1" s="1"/>
  <c r="L870" i="1" s="1"/>
  <c r="Q507" i="1"/>
  <c r="R507" i="1" s="1"/>
  <c r="L507" i="1" s="1"/>
  <c r="Q2156" i="1"/>
  <c r="R2156" i="1" s="1"/>
  <c r="L2156" i="1" s="1"/>
  <c r="Q2359" i="1"/>
  <c r="R2359" i="1" s="1"/>
  <c r="L2359" i="1" s="1"/>
  <c r="Q2280" i="1"/>
  <c r="R2280" i="1" s="1"/>
  <c r="L2280" i="1" s="1"/>
  <c r="Q1049" i="1"/>
  <c r="R1049" i="1" s="1"/>
  <c r="L1049" i="1" s="1"/>
  <c r="Q1014" i="1"/>
  <c r="R1014" i="1" s="1"/>
  <c r="L1014" i="1" s="1"/>
  <c r="Q1959" i="1"/>
  <c r="R1959" i="1" s="1"/>
  <c r="L1959" i="1" s="1"/>
  <c r="Q2549" i="1"/>
  <c r="R2549" i="1" s="1"/>
  <c r="L2549" i="1" s="1"/>
  <c r="Q1817" i="1"/>
  <c r="R1817" i="1" s="1"/>
  <c r="L1817" i="1" s="1"/>
  <c r="Q2401" i="1"/>
  <c r="R2401" i="1" s="1"/>
  <c r="L2401" i="1" s="1"/>
  <c r="Q1875" i="1"/>
  <c r="R1875" i="1" s="1"/>
  <c r="L1875" i="1" s="1"/>
  <c r="Q2393" i="1"/>
  <c r="R2393" i="1" s="1"/>
  <c r="L2393" i="1" s="1"/>
  <c r="Q1253" i="1"/>
  <c r="R1253" i="1" s="1"/>
  <c r="L1253" i="1" s="1"/>
  <c r="Q1794" i="1"/>
  <c r="R1794" i="1" s="1"/>
  <c r="L1794" i="1" s="1"/>
  <c r="Q1586" i="1"/>
  <c r="R1586" i="1" s="1"/>
  <c r="L1586" i="1" s="1"/>
  <c r="Q1715" i="1"/>
  <c r="R1715" i="1" s="1"/>
  <c r="L1715" i="1" s="1"/>
  <c r="Q2575" i="1"/>
  <c r="R2575" i="1" s="1"/>
  <c r="L2575" i="1" s="1"/>
  <c r="Q2545" i="1"/>
  <c r="R2545" i="1" s="1"/>
  <c r="L2545" i="1" s="1"/>
  <c r="Q2541" i="1"/>
  <c r="R2541" i="1" s="1"/>
  <c r="L2541" i="1" s="1"/>
  <c r="Q2594" i="1"/>
  <c r="R2594" i="1" s="1"/>
  <c r="L2594" i="1" s="1"/>
  <c r="Q2252" i="1"/>
  <c r="R2252" i="1" s="1"/>
  <c r="L2252" i="1" s="1"/>
  <c r="Q1187" i="1"/>
  <c r="R1187" i="1" s="1"/>
  <c r="L1187" i="1" s="1"/>
  <c r="Q2235" i="1"/>
  <c r="R2235" i="1" s="1"/>
  <c r="L2235" i="1" s="1"/>
  <c r="Q1666" i="1"/>
  <c r="R1666" i="1" s="1"/>
  <c r="L1666" i="1" s="1"/>
  <c r="Q900" i="1"/>
  <c r="R900" i="1" s="1"/>
  <c r="L900" i="1" s="1"/>
  <c r="Q2495" i="1"/>
  <c r="R2495" i="1" s="1"/>
  <c r="L2495" i="1" s="1"/>
  <c r="Q1132" i="1"/>
  <c r="R1132" i="1" s="1"/>
  <c r="L1132" i="1" s="1"/>
  <c r="Q2285" i="1"/>
  <c r="R2285" i="1" s="1"/>
  <c r="L2285" i="1" s="1"/>
  <c r="Q499" i="1"/>
  <c r="R499" i="1" s="1"/>
  <c r="L499" i="1" s="1"/>
  <c r="Q348" i="1"/>
  <c r="R348" i="1" s="1"/>
  <c r="L348" i="1" s="1"/>
  <c r="Q859" i="1"/>
  <c r="R859" i="1" s="1"/>
  <c r="L859" i="1" s="1"/>
  <c r="Q1304" i="1"/>
  <c r="R1304" i="1" s="1"/>
  <c r="L1304" i="1" s="1"/>
  <c r="Q656" i="1"/>
  <c r="R656" i="1" s="1"/>
  <c r="L656" i="1" s="1"/>
  <c r="Q1435" i="1"/>
  <c r="R1435" i="1" s="1"/>
  <c r="L1435" i="1" s="1"/>
  <c r="Q607" i="1"/>
  <c r="R607" i="1" s="1"/>
  <c r="L607" i="1" s="1"/>
  <c r="Q497" i="1"/>
  <c r="R497" i="1" s="1"/>
  <c r="L497" i="1" s="1"/>
  <c r="Q59" i="1"/>
  <c r="R59" i="1" s="1"/>
  <c r="L59" i="1" s="1"/>
  <c r="Q306" i="1"/>
  <c r="R306" i="1" s="1"/>
  <c r="L306" i="1" s="1"/>
  <c r="Q1357" i="1"/>
  <c r="R1357" i="1" s="1"/>
  <c r="L1357" i="1" s="1"/>
  <c r="Q719" i="1"/>
  <c r="R719" i="1" s="1"/>
  <c r="L719" i="1" s="1"/>
  <c r="Q713" i="1"/>
  <c r="R713" i="1" s="1"/>
  <c r="L713" i="1" s="1"/>
  <c r="Q237" i="1"/>
  <c r="R237" i="1" s="1"/>
  <c r="L237" i="1" s="1"/>
  <c r="Q456" i="1"/>
  <c r="R456" i="1" s="1"/>
  <c r="L456" i="1" s="1"/>
  <c r="Q2284" i="1"/>
  <c r="R2284" i="1" s="1"/>
  <c r="L2284" i="1" s="1"/>
  <c r="Q538" i="1"/>
  <c r="R538" i="1" s="1"/>
  <c r="L538" i="1" s="1"/>
  <c r="Q936" i="1"/>
  <c r="R936" i="1" s="1"/>
  <c r="L936" i="1" s="1"/>
  <c r="Q1862" i="1"/>
  <c r="R1862" i="1" s="1"/>
  <c r="L1862" i="1" s="1"/>
  <c r="Q540" i="1"/>
  <c r="R540" i="1" s="1"/>
  <c r="L540" i="1" s="1"/>
  <c r="Q1057" i="1"/>
  <c r="R1057" i="1" s="1"/>
  <c r="L1057" i="1" s="1"/>
  <c r="Q959" i="1"/>
  <c r="R959" i="1" s="1"/>
  <c r="L959" i="1" s="1"/>
  <c r="Q1878" i="1"/>
  <c r="R1878" i="1" s="1"/>
  <c r="L1878" i="1" s="1"/>
  <c r="Q252" i="1"/>
  <c r="R252" i="1" s="1"/>
  <c r="L252" i="1" s="1"/>
  <c r="Q2292" i="1"/>
  <c r="R2292" i="1" s="1"/>
  <c r="L2292" i="1" s="1"/>
  <c r="Q1189" i="1"/>
  <c r="R1189" i="1" s="1"/>
  <c r="L1189" i="1" s="1"/>
  <c r="Q1803" i="1"/>
  <c r="R1803" i="1" s="1"/>
  <c r="L1803" i="1" s="1"/>
  <c r="Q1251" i="1"/>
  <c r="R1251" i="1" s="1"/>
  <c r="L1251" i="1" s="1"/>
  <c r="Q2321" i="1"/>
  <c r="R2321" i="1" s="1"/>
  <c r="L2321" i="1" s="1"/>
  <c r="Q1044" i="1"/>
  <c r="R1044" i="1" s="1"/>
  <c r="L1044" i="1" s="1"/>
  <c r="Q2425" i="1"/>
  <c r="R2425" i="1" s="1"/>
  <c r="L2425" i="1" s="1"/>
  <c r="Q639" i="1"/>
  <c r="R639" i="1" s="1"/>
  <c r="L639" i="1" s="1"/>
  <c r="Q2319" i="1"/>
  <c r="R2319" i="1" s="1"/>
  <c r="L2319" i="1" s="1"/>
  <c r="Q1099" i="1"/>
  <c r="R1099" i="1" s="1"/>
  <c r="L1099" i="1" s="1"/>
  <c r="Q1214" i="1"/>
  <c r="R1214" i="1" s="1"/>
  <c r="L1214" i="1" s="1"/>
  <c r="Q1716" i="1"/>
  <c r="R1716" i="1" s="1"/>
  <c r="L1716" i="1" s="1"/>
  <c r="Q2315" i="1"/>
  <c r="R2315" i="1" s="1"/>
  <c r="L2315" i="1" s="1"/>
  <c r="Q1182" i="1"/>
  <c r="R1182" i="1" s="1"/>
  <c r="L1182" i="1" s="1"/>
  <c r="Q2587" i="1"/>
  <c r="R2587" i="1" s="1"/>
  <c r="L2587" i="1" s="1"/>
  <c r="Q1499" i="1"/>
  <c r="R1499" i="1" s="1"/>
  <c r="L1499" i="1" s="1"/>
  <c r="Q2341" i="1"/>
  <c r="R2341" i="1" s="1"/>
  <c r="L2341" i="1" s="1"/>
  <c r="Q872" i="1"/>
  <c r="R872" i="1" s="1"/>
  <c r="L872" i="1" s="1"/>
  <c r="Q2546" i="1"/>
  <c r="R2546" i="1" s="1"/>
  <c r="L2546" i="1" s="1"/>
  <c r="Q2392" i="1"/>
  <c r="R2392" i="1" s="1"/>
  <c r="L2392" i="1" s="1"/>
  <c r="Q1530" i="1"/>
  <c r="R1530" i="1" s="1"/>
  <c r="L1530" i="1" s="1"/>
  <c r="Q2094" i="1"/>
  <c r="R2094" i="1" s="1"/>
  <c r="L2094" i="1" s="1"/>
  <c r="Q1686" i="1"/>
  <c r="R1686" i="1" s="1"/>
  <c r="L1686" i="1" s="1"/>
  <c r="Q2532" i="1"/>
  <c r="R2532" i="1" s="1"/>
  <c r="L2532" i="1" s="1"/>
  <c r="Q2515" i="1"/>
  <c r="R2515" i="1" s="1"/>
  <c r="L2515" i="1" s="1"/>
  <c r="Q2561" i="1"/>
  <c r="R2561" i="1" s="1"/>
  <c r="L2561" i="1" s="1"/>
  <c r="Q2241" i="1"/>
  <c r="R2241" i="1" s="1"/>
  <c r="L2241" i="1" s="1"/>
  <c r="Q789" i="1"/>
  <c r="R789" i="1" s="1"/>
  <c r="L789" i="1" s="1"/>
  <c r="Q1649" i="1"/>
  <c r="R1649" i="1" s="1"/>
  <c r="L1649" i="1" s="1"/>
  <c r="Q1732" i="1"/>
  <c r="R1732" i="1" s="1"/>
  <c r="L1732" i="1" s="1"/>
  <c r="Q1204" i="1"/>
  <c r="R1204" i="1" s="1"/>
  <c r="L1204" i="1" s="1"/>
  <c r="Q869" i="1"/>
  <c r="R869" i="1" s="1"/>
  <c r="L869" i="1" s="1"/>
  <c r="Q621" i="1"/>
  <c r="R621" i="1" s="1"/>
  <c r="L621" i="1" s="1"/>
  <c r="Q477" i="1"/>
  <c r="R477" i="1" s="1"/>
  <c r="L477" i="1" s="1"/>
  <c r="Q280" i="1"/>
  <c r="R280" i="1" s="1"/>
  <c r="L280" i="1" s="1"/>
  <c r="Q2031" i="1"/>
  <c r="R2031" i="1" s="1"/>
  <c r="L2031" i="1" s="1"/>
  <c r="Q134" i="1"/>
  <c r="R134" i="1" s="1"/>
  <c r="L134" i="1" s="1"/>
  <c r="Q989" i="1"/>
  <c r="R989" i="1" s="1"/>
  <c r="L989" i="1" s="1"/>
  <c r="Q1374" i="1"/>
  <c r="R1374" i="1" s="1"/>
  <c r="L1374" i="1" s="1"/>
  <c r="Q1684" i="1"/>
  <c r="R1684" i="1" s="1"/>
  <c r="L1684" i="1" s="1"/>
  <c r="Q89" i="1"/>
  <c r="R89" i="1" s="1"/>
  <c r="L89" i="1" s="1"/>
  <c r="Q532" i="1"/>
  <c r="R532" i="1" s="1"/>
  <c r="L532" i="1" s="1"/>
  <c r="Q119" i="1"/>
  <c r="R119" i="1" s="1"/>
  <c r="L119" i="1" s="1"/>
  <c r="Q644" i="1"/>
  <c r="R644" i="1" s="1"/>
  <c r="L644" i="1" s="1"/>
  <c r="Q1945" i="1"/>
  <c r="R1945" i="1" s="1"/>
  <c r="L1945" i="1" s="1"/>
  <c r="Q38" i="1"/>
  <c r="R38" i="1" s="1"/>
  <c r="L38" i="1" s="1"/>
  <c r="Q1582" i="1"/>
  <c r="R1582" i="1" s="1"/>
  <c r="L1582" i="1" s="1"/>
  <c r="Q187" i="1"/>
  <c r="R187" i="1" s="1"/>
  <c r="L187" i="1" s="1"/>
  <c r="Q1363" i="1"/>
  <c r="R1363" i="1" s="1"/>
  <c r="L1363" i="1" s="1"/>
  <c r="Q1328" i="1"/>
  <c r="R1328" i="1" s="1"/>
  <c r="L1328" i="1" s="1"/>
  <c r="Q2403" i="1"/>
  <c r="R2403" i="1" s="1"/>
  <c r="L2403" i="1" s="1"/>
  <c r="Q506" i="1"/>
  <c r="R506" i="1" s="1"/>
  <c r="L506" i="1" s="1"/>
  <c r="Q1823" i="1"/>
  <c r="R1823" i="1" s="1"/>
  <c r="L1823" i="1" s="1"/>
  <c r="Q525" i="1"/>
  <c r="R525" i="1" s="1"/>
  <c r="L525" i="1" s="1"/>
  <c r="Q838" i="1"/>
  <c r="R838" i="1" s="1"/>
  <c r="L838" i="1" s="1"/>
  <c r="Q505" i="1"/>
  <c r="R505" i="1" s="1"/>
  <c r="L505" i="1" s="1"/>
  <c r="Q2122" i="1"/>
  <c r="R2122" i="1" s="1"/>
  <c r="L2122" i="1" s="1"/>
  <c r="Q2173" i="1"/>
  <c r="R2173" i="1" s="1"/>
  <c r="L2173" i="1" s="1"/>
  <c r="Q1986" i="1"/>
  <c r="R1986" i="1" s="1"/>
  <c r="L1986" i="1" s="1"/>
  <c r="Q1061" i="1"/>
  <c r="R1061" i="1" s="1"/>
  <c r="L1061" i="1" s="1"/>
  <c r="Q1278" i="1"/>
  <c r="R1278" i="1" s="1"/>
  <c r="L1278" i="1" s="1"/>
  <c r="Q1777" i="1"/>
  <c r="R1777" i="1" s="1"/>
  <c r="L1777" i="1" s="1"/>
  <c r="Q2264" i="1"/>
  <c r="R2264" i="1" s="1"/>
  <c r="L2264" i="1" s="1"/>
  <c r="Q697" i="1"/>
  <c r="R697" i="1" s="1"/>
  <c r="L697" i="1" s="1"/>
  <c r="Q2206" i="1"/>
  <c r="R2206" i="1" s="1"/>
  <c r="L2206" i="1" s="1"/>
  <c r="Q241" i="1"/>
  <c r="R241" i="1" s="1"/>
  <c r="L241" i="1" s="1"/>
  <c r="Q463" i="1"/>
  <c r="R463" i="1" s="1"/>
  <c r="L463" i="1" s="1"/>
  <c r="Q2432" i="1"/>
  <c r="R2432" i="1" s="1"/>
  <c r="L2432" i="1" s="1"/>
  <c r="Q910" i="1"/>
  <c r="R910" i="1" s="1"/>
  <c r="L910" i="1" s="1"/>
  <c r="Q2329" i="1"/>
  <c r="R2329" i="1" s="1"/>
  <c r="L2329" i="1" s="1"/>
  <c r="Q2434" i="1"/>
  <c r="R2434" i="1" s="1"/>
  <c r="L2434" i="1" s="1"/>
  <c r="Q1191" i="1"/>
  <c r="R1191" i="1" s="1"/>
  <c r="L1191" i="1" s="1"/>
  <c r="Q2282" i="1"/>
  <c r="R2282" i="1" s="1"/>
  <c r="L2282" i="1" s="1"/>
  <c r="Q1926" i="1"/>
  <c r="R1926" i="1" s="1"/>
  <c r="L1926" i="1" s="1"/>
  <c r="Q1608" i="1"/>
  <c r="R1608" i="1" s="1"/>
  <c r="L1608" i="1" s="1"/>
  <c r="Q2099" i="1"/>
  <c r="R2099" i="1" s="1"/>
  <c r="L2099" i="1" s="1"/>
  <c r="Q2103" i="1"/>
  <c r="R2103" i="1" s="1"/>
  <c r="L2103" i="1" s="1"/>
  <c r="Q2643" i="1"/>
  <c r="R2643" i="1" s="1"/>
  <c r="L2643" i="1" s="1"/>
  <c r="Q2020" i="1"/>
  <c r="R2020" i="1" s="1"/>
  <c r="L2020" i="1" s="1"/>
  <c r="Q2373" i="1"/>
  <c r="R2373" i="1" s="1"/>
  <c r="L2373" i="1" s="1"/>
  <c r="Q1305" i="1"/>
  <c r="R1305" i="1" s="1"/>
  <c r="L1305" i="1" s="1"/>
  <c r="Q1387" i="1"/>
  <c r="R1387" i="1" s="1"/>
  <c r="L1387" i="1" s="1"/>
  <c r="Q2573" i="1"/>
  <c r="R2573" i="1" s="1"/>
  <c r="L2573" i="1" s="1"/>
  <c r="Q1702" i="1"/>
  <c r="R1702" i="1" s="1"/>
  <c r="L1702" i="1" s="1"/>
  <c r="Q211" i="1"/>
  <c r="R211" i="1" s="1"/>
  <c r="L211" i="1" s="1"/>
  <c r="Q2491" i="1"/>
  <c r="R2491" i="1" s="1"/>
  <c r="L2491" i="1" s="1"/>
  <c r="Q2577" i="1"/>
  <c r="R2577" i="1" s="1"/>
  <c r="L2577" i="1" s="1"/>
  <c r="Q1603" i="1"/>
  <c r="R1603" i="1" s="1"/>
  <c r="L1603" i="1" s="1"/>
  <c r="Q2624" i="1"/>
  <c r="R2624" i="1" s="1"/>
  <c r="L2624" i="1" s="1"/>
  <c r="Q1802" i="1"/>
  <c r="R1802" i="1" s="1"/>
  <c r="L1802" i="1" s="1"/>
  <c r="Q1784" i="1"/>
  <c r="R1784" i="1" s="1"/>
  <c r="L1784" i="1" s="1"/>
  <c r="Q2344" i="1"/>
  <c r="R2344" i="1" s="1"/>
  <c r="L2344" i="1" s="1"/>
  <c r="Q2448" i="1"/>
  <c r="R2448" i="1" s="1"/>
  <c r="L2448" i="1" s="1"/>
  <c r="Q2477" i="1"/>
  <c r="R2477" i="1" s="1"/>
  <c r="L2477" i="1" s="1"/>
  <c r="Q2650" i="1"/>
  <c r="R2650" i="1" s="1"/>
  <c r="L2650" i="1" s="1"/>
  <c r="Q2569" i="1"/>
  <c r="R2569" i="1" s="1"/>
  <c r="L2569" i="1" s="1"/>
  <c r="Q2610" i="1"/>
  <c r="R2610" i="1" s="1"/>
  <c r="L2610" i="1" s="1"/>
  <c r="Q1600" i="1"/>
  <c r="R1600" i="1" s="1"/>
  <c r="L1600" i="1" s="1"/>
  <c r="Q767" i="1"/>
  <c r="R767" i="1" s="1"/>
  <c r="L767" i="1" s="1"/>
  <c r="Q1483" i="1"/>
  <c r="R1483" i="1" s="1"/>
  <c r="L1483" i="1" s="1"/>
  <c r="Q882" i="1"/>
  <c r="R882" i="1" s="1"/>
  <c r="L882" i="1" s="1"/>
  <c r="Q1643" i="1"/>
  <c r="R1643" i="1" s="1"/>
  <c r="L1643" i="1" s="1"/>
  <c r="Q50" i="1"/>
  <c r="R50" i="1" s="1"/>
  <c r="L50" i="1" s="1"/>
  <c r="Q992" i="1"/>
  <c r="R992" i="1" s="1"/>
  <c r="L992" i="1" s="1"/>
  <c r="Q991" i="1"/>
  <c r="R991" i="1" s="1"/>
  <c r="L991" i="1" s="1"/>
  <c r="Q842" i="1"/>
  <c r="R842" i="1" s="1"/>
  <c r="L842" i="1" s="1"/>
  <c r="Q452" i="1"/>
  <c r="R452" i="1" s="1"/>
  <c r="L452" i="1" s="1"/>
  <c r="Q257" i="1"/>
  <c r="R257" i="1" s="1"/>
  <c r="L257" i="1" s="1"/>
  <c r="Q239" i="1"/>
  <c r="R239" i="1" s="1"/>
  <c r="L239" i="1" s="1"/>
  <c r="Q494" i="1"/>
  <c r="R494" i="1" s="1"/>
  <c r="L494" i="1" s="1"/>
  <c r="Q2631" i="1"/>
  <c r="R2631" i="1" s="1"/>
  <c r="L2631" i="1" s="1"/>
  <c r="Q1023" i="1"/>
  <c r="R1023" i="1" s="1"/>
  <c r="L1023" i="1" s="1"/>
  <c r="Q1589" i="1"/>
  <c r="R1589" i="1" s="1"/>
  <c r="L1589" i="1" s="1"/>
  <c r="Q1439" i="1"/>
  <c r="R1439" i="1" s="1"/>
  <c r="L1439" i="1" s="1"/>
  <c r="Q19" i="1"/>
  <c r="R19" i="1" s="1"/>
  <c r="L19" i="1" s="1"/>
  <c r="Q1445" i="1"/>
  <c r="R1445" i="1" s="1"/>
  <c r="L1445" i="1" s="1"/>
  <c r="Q741" i="1"/>
  <c r="R741" i="1" s="1"/>
  <c r="L741" i="1" s="1"/>
  <c r="Q714" i="1"/>
  <c r="R714" i="1" s="1"/>
  <c r="L714" i="1" s="1"/>
  <c r="Q481" i="1"/>
  <c r="R481" i="1" s="1"/>
  <c r="L481" i="1" s="1"/>
  <c r="Q83" i="1"/>
  <c r="R83" i="1" s="1"/>
  <c r="L83" i="1" s="1"/>
  <c r="Q1753" i="1"/>
  <c r="R1753" i="1" s="1"/>
  <c r="L1753" i="1" s="1"/>
  <c r="Q1519" i="1"/>
  <c r="R1519" i="1" s="1"/>
  <c r="L1519" i="1" s="1"/>
  <c r="Q2115" i="1"/>
  <c r="R2115" i="1" s="1"/>
  <c r="L2115" i="1" s="1"/>
  <c r="Q1284" i="1"/>
  <c r="R1284" i="1" s="1"/>
  <c r="L1284" i="1" s="1"/>
  <c r="Q1219" i="1"/>
  <c r="R1219" i="1" s="1"/>
  <c r="L1219" i="1" s="1"/>
  <c r="Q849" i="1"/>
  <c r="R849" i="1" s="1"/>
  <c r="L849" i="1" s="1"/>
  <c r="Q1871" i="1"/>
  <c r="R1871" i="1" s="1"/>
  <c r="L1871" i="1" s="1"/>
  <c r="Q906" i="1"/>
  <c r="R906" i="1" s="1"/>
  <c r="L906" i="1" s="1"/>
  <c r="Q716" i="1"/>
  <c r="R716" i="1" s="1"/>
  <c r="L716" i="1" s="1"/>
  <c r="Q56" i="1"/>
  <c r="R56" i="1" s="1"/>
  <c r="L56" i="1" s="1"/>
  <c r="Q2102" i="1"/>
  <c r="R2102" i="1" s="1"/>
  <c r="L2102" i="1" s="1"/>
  <c r="Q533" i="1"/>
  <c r="R533" i="1" s="1"/>
  <c r="L533" i="1" s="1"/>
  <c r="Q854" i="1"/>
  <c r="R854" i="1" s="1"/>
  <c r="L854" i="1" s="1"/>
  <c r="Q1395" i="1"/>
  <c r="R1395" i="1" s="1"/>
  <c r="L1395" i="1" s="1"/>
  <c r="Q1463" i="1"/>
  <c r="R1463" i="1" s="1"/>
  <c r="L1463" i="1" s="1"/>
  <c r="Q608" i="1"/>
  <c r="R608" i="1" s="1"/>
  <c r="L608" i="1" s="1"/>
  <c r="Q1055" i="1"/>
  <c r="R1055" i="1" s="1"/>
  <c r="L1055" i="1" s="1"/>
  <c r="Q2174" i="1"/>
  <c r="R2174" i="1" s="1"/>
  <c r="L2174" i="1" s="1"/>
  <c r="Q2272" i="1"/>
  <c r="R2272" i="1" s="1"/>
  <c r="L2272" i="1" s="1"/>
  <c r="Q519" i="1"/>
  <c r="R519" i="1" s="1"/>
  <c r="L519" i="1" s="1"/>
  <c r="Q2226" i="1"/>
  <c r="R2226" i="1" s="1"/>
  <c r="L2226" i="1" s="1"/>
  <c r="Q1172" i="1"/>
  <c r="R1172" i="1" s="1"/>
  <c r="L1172" i="1" s="1"/>
  <c r="Q12" i="1"/>
  <c r="R12" i="1" s="1"/>
  <c r="L12" i="1" s="1"/>
  <c r="Q422" i="1"/>
  <c r="R422" i="1" s="1"/>
  <c r="L422" i="1" s="1"/>
  <c r="Q965" i="1"/>
  <c r="R965" i="1" s="1"/>
  <c r="L965" i="1" s="1"/>
  <c r="Q2258" i="1"/>
  <c r="R2258" i="1" s="1"/>
  <c r="L2258" i="1" s="1"/>
  <c r="Q97" i="1"/>
  <c r="R97" i="1" s="1"/>
  <c r="L97" i="1" s="1"/>
  <c r="Q1114" i="1"/>
  <c r="R1114" i="1" s="1"/>
  <c r="L1114" i="1" s="1"/>
  <c r="Q408" i="1"/>
  <c r="R408" i="1" s="1"/>
  <c r="L408" i="1" s="1"/>
  <c r="Q250" i="1"/>
  <c r="R250" i="1" s="1"/>
  <c r="L250" i="1" s="1"/>
  <c r="Q1572" i="1"/>
  <c r="R1572" i="1" s="1"/>
  <c r="L1572" i="1" s="1"/>
  <c r="Q2377" i="1"/>
  <c r="R2377" i="1" s="1"/>
  <c r="L2377" i="1" s="1"/>
  <c r="Q1851" i="1"/>
  <c r="R1851" i="1" s="1"/>
  <c r="L1851" i="1" s="1"/>
  <c r="Q994" i="1"/>
  <c r="R994" i="1" s="1"/>
  <c r="L994" i="1" s="1"/>
  <c r="Q2278" i="1"/>
  <c r="R2278" i="1" s="1"/>
  <c r="L2278" i="1" s="1"/>
  <c r="Q381" i="1"/>
  <c r="R381" i="1" s="1"/>
  <c r="L381" i="1" s="1"/>
  <c r="Q2478" i="1"/>
  <c r="R2478" i="1" s="1"/>
  <c r="L2478" i="1" s="1"/>
  <c r="Q1952" i="1"/>
  <c r="R1952" i="1" s="1"/>
  <c r="L1952" i="1" s="1"/>
  <c r="Q2522" i="1"/>
  <c r="R2522" i="1" s="1"/>
  <c r="L2522" i="1" s="1"/>
  <c r="Q2540" i="1"/>
  <c r="R2540" i="1" s="1"/>
  <c r="L2540" i="1" s="1"/>
  <c r="Q2580" i="1"/>
  <c r="R2580" i="1" s="1"/>
  <c r="L2580" i="1" s="1"/>
  <c r="Q2661" i="1"/>
  <c r="R2661" i="1" s="1"/>
  <c r="L2661" i="1" s="1"/>
  <c r="Q1198" i="1"/>
  <c r="R1198" i="1" s="1"/>
  <c r="L1198" i="1" s="1"/>
  <c r="Q1685" i="1"/>
  <c r="R1685" i="1" s="1"/>
  <c r="L1685" i="1" s="1"/>
  <c r="Q1289" i="1"/>
  <c r="R1289" i="1" s="1"/>
  <c r="L1289" i="1" s="1"/>
  <c r="Q2188" i="1"/>
  <c r="R2188" i="1" s="1"/>
  <c r="L2188" i="1" s="1"/>
  <c r="Q1790" i="1"/>
  <c r="R1790" i="1" s="1"/>
  <c r="L1790" i="1" s="1"/>
  <c r="Q2633" i="1"/>
  <c r="R2633" i="1" s="1"/>
  <c r="L2633" i="1" s="1"/>
  <c r="Q2615" i="1"/>
  <c r="R2615" i="1" s="1"/>
  <c r="L2615" i="1" s="1"/>
  <c r="Q2626" i="1"/>
  <c r="R2626" i="1" s="1"/>
  <c r="L2626" i="1" s="1"/>
  <c r="Q2179" i="1"/>
  <c r="R2179" i="1" s="1"/>
  <c r="L2179" i="1" s="1"/>
  <c r="Q1679" i="1"/>
  <c r="R1679" i="1" s="1"/>
  <c r="L1679" i="1" s="1"/>
  <c r="Q771" i="1"/>
  <c r="R771" i="1" s="1"/>
  <c r="L771" i="1" s="1"/>
  <c r="Q1015" i="1"/>
  <c r="R1015" i="1" s="1"/>
  <c r="L1015" i="1" s="1"/>
  <c r="Q1520" i="1"/>
  <c r="R1520" i="1" s="1"/>
  <c r="L1520" i="1" s="1"/>
  <c r="Q1101" i="1"/>
  <c r="R1101" i="1" s="1"/>
  <c r="L1101" i="1" s="1"/>
  <c r="Q455" i="1"/>
  <c r="R455" i="1" s="1"/>
  <c r="L455" i="1" s="1"/>
  <c r="Q105" i="1"/>
  <c r="R105" i="1" s="1"/>
  <c r="L105" i="1" s="1"/>
  <c r="Q34" i="1"/>
  <c r="R34" i="1" s="1"/>
  <c r="L34" i="1" s="1"/>
  <c r="Q11" i="1"/>
  <c r="R11" i="1" s="1"/>
  <c r="L11" i="1" s="1"/>
  <c r="Q658" i="1"/>
  <c r="R658" i="1" s="1"/>
  <c r="L658" i="1" s="1"/>
  <c r="Q1034" i="1"/>
  <c r="R1034" i="1" s="1"/>
  <c r="L1034" i="1" s="1"/>
  <c r="Q554" i="1"/>
  <c r="R554" i="1" s="1"/>
  <c r="L554" i="1" s="1"/>
  <c r="Q1583" i="1"/>
  <c r="R1583" i="1" s="1"/>
  <c r="L1583" i="1" s="1"/>
  <c r="Q1525" i="1"/>
  <c r="R1525" i="1" s="1"/>
  <c r="L1525" i="1" s="1"/>
  <c r="Q309" i="1"/>
  <c r="R309" i="1" s="1"/>
  <c r="L309" i="1" s="1"/>
  <c r="Q1420" i="1"/>
  <c r="R1420" i="1" s="1"/>
  <c r="L1420" i="1" s="1"/>
  <c r="Q801" i="1"/>
  <c r="R801" i="1" s="1"/>
  <c r="L801" i="1" s="1"/>
  <c r="Q1162" i="1"/>
  <c r="R1162" i="1" s="1"/>
  <c r="L1162" i="1" s="1"/>
  <c r="Q2228" i="1"/>
  <c r="R2228" i="1" s="1"/>
  <c r="L2228" i="1" s="1"/>
  <c r="Q1987" i="1"/>
  <c r="R1987" i="1" s="1"/>
  <c r="L1987" i="1" s="1"/>
  <c r="Q1497" i="1"/>
  <c r="R1497" i="1" s="1"/>
  <c r="L1497" i="1" s="1"/>
  <c r="Q708" i="1"/>
  <c r="R708" i="1" s="1"/>
  <c r="L708" i="1" s="1"/>
  <c r="Q949" i="1"/>
  <c r="R949" i="1" s="1"/>
  <c r="L949" i="1" s="1"/>
  <c r="Q704" i="1"/>
  <c r="R704" i="1" s="1"/>
  <c r="L704" i="1" s="1"/>
  <c r="Q1351" i="1"/>
  <c r="R1351" i="1" s="1"/>
  <c r="L1351" i="1" s="1"/>
  <c r="Q642" i="1"/>
  <c r="R642" i="1" s="1"/>
  <c r="L642" i="1" s="1"/>
  <c r="Q1683" i="1"/>
  <c r="R1683" i="1" s="1"/>
  <c r="L1683" i="1" s="1"/>
  <c r="Q633" i="1"/>
  <c r="R633" i="1" s="1"/>
  <c r="L633" i="1" s="1"/>
  <c r="Q1314" i="1"/>
  <c r="R1314" i="1" s="1"/>
  <c r="L1314" i="1" s="1"/>
  <c r="Q2166" i="1"/>
  <c r="R2166" i="1" s="1"/>
  <c r="L2166" i="1" s="1"/>
  <c r="Q354" i="1"/>
  <c r="R354" i="1" s="1"/>
  <c r="L354" i="1" s="1"/>
  <c r="Q2042" i="1"/>
  <c r="R2042" i="1" s="1"/>
  <c r="L2042" i="1" s="1"/>
  <c r="Q688" i="1"/>
  <c r="R688" i="1" s="1"/>
  <c r="L688" i="1" s="1"/>
  <c r="Q1755" i="1"/>
  <c r="R1755" i="1" s="1"/>
  <c r="L1755" i="1" s="1"/>
  <c r="Q1245" i="1"/>
  <c r="R1245" i="1" s="1"/>
  <c r="L1245" i="1" s="1"/>
  <c r="Q2136" i="1"/>
  <c r="R2136" i="1" s="1"/>
  <c r="L2136" i="1" s="1"/>
  <c r="Q735" i="1"/>
  <c r="R735" i="1" s="1"/>
  <c r="L735" i="1" s="1"/>
  <c r="Q2462" i="1"/>
  <c r="R2462" i="1" s="1"/>
  <c r="L2462" i="1" s="1"/>
  <c r="Q844" i="1"/>
  <c r="R844" i="1" s="1"/>
  <c r="L844" i="1" s="1"/>
  <c r="Q2076" i="1"/>
  <c r="R2076" i="1" s="1"/>
  <c r="L2076" i="1" s="1"/>
  <c r="Q2572" i="1"/>
  <c r="R2572" i="1" s="1"/>
  <c r="L2572" i="1" s="1"/>
  <c r="Q2627" i="1"/>
  <c r="R2627" i="1" s="1"/>
  <c r="L2627" i="1" s="1"/>
  <c r="Q1578" i="1"/>
  <c r="R1578" i="1" s="1"/>
  <c r="L1578" i="1" s="1"/>
  <c r="Q2288" i="1"/>
  <c r="R2288" i="1" s="1"/>
  <c r="L2288" i="1" s="1"/>
  <c r="Q1573" i="1"/>
  <c r="R1573" i="1" s="1"/>
  <c r="L1573" i="1" s="1"/>
  <c r="Q1860" i="1"/>
  <c r="R1860" i="1" s="1"/>
  <c r="L1860" i="1" s="1"/>
  <c r="Q2579" i="1"/>
  <c r="R2579" i="1" s="1"/>
  <c r="L2579" i="1" s="1"/>
  <c r="Q1979" i="1"/>
  <c r="R1979" i="1" s="1"/>
  <c r="L1979" i="1" s="1"/>
  <c r="Q2598" i="1"/>
  <c r="R2598" i="1" s="1"/>
  <c r="L2598" i="1" s="1"/>
  <c r="Q1151" i="1"/>
  <c r="R1151" i="1" s="1"/>
  <c r="L1151" i="1" s="1"/>
  <c r="Q2111" i="1"/>
  <c r="R2111" i="1" s="1"/>
  <c r="L2111" i="1" s="1"/>
  <c r="Q2667" i="1"/>
  <c r="R2667" i="1" s="1"/>
  <c r="L2667" i="1" s="1"/>
  <c r="Q2424" i="1"/>
  <c r="R2424" i="1" s="1"/>
  <c r="L2424" i="1" s="1"/>
  <c r="Q2645" i="1"/>
  <c r="R2645" i="1" s="1"/>
  <c r="L2645" i="1" s="1"/>
  <c r="Q2663" i="1"/>
  <c r="R2663" i="1" s="1"/>
  <c r="L2663" i="1" s="1"/>
  <c r="Q2521" i="1"/>
  <c r="R2521" i="1" s="1"/>
  <c r="L2521" i="1" s="1"/>
  <c r="Q2568" i="1"/>
  <c r="R2568" i="1" s="1"/>
  <c r="L2568" i="1" s="1"/>
  <c r="Q1494" i="1"/>
  <c r="R1494" i="1" s="1"/>
  <c r="L1494" i="1" s="1"/>
  <c r="Q2043" i="1"/>
  <c r="R2043" i="1" s="1"/>
  <c r="L2043" i="1" s="1"/>
  <c r="Q1029" i="1"/>
  <c r="R1029" i="1" s="1"/>
  <c r="L1029" i="1" s="1"/>
  <c r="Q1837" i="1"/>
  <c r="R1837" i="1" s="1"/>
  <c r="L1837" i="1" s="1"/>
  <c r="Q1726" i="1"/>
  <c r="R1726" i="1" s="1"/>
  <c r="L1726" i="1" s="1"/>
  <c r="Q1663" i="1"/>
  <c r="R1663" i="1" s="1"/>
  <c r="L1663" i="1" s="1"/>
  <c r="Q1616" i="1"/>
  <c r="R1616" i="1" s="1"/>
  <c r="L1616" i="1" s="1"/>
  <c r="Q668" i="1"/>
  <c r="R668" i="1" s="1"/>
  <c r="L668" i="1" s="1"/>
  <c r="Q1696" i="1"/>
  <c r="R1696" i="1" s="1"/>
  <c r="L1696" i="1" s="1"/>
  <c r="Q265" i="1"/>
  <c r="R265" i="1" s="1"/>
  <c r="L265" i="1" s="1"/>
  <c r="Q1088" i="1"/>
  <c r="R1088" i="1" s="1"/>
  <c r="L1088" i="1" s="1"/>
  <c r="Q467" i="1"/>
  <c r="R467" i="1" s="1"/>
  <c r="L467" i="1" s="1"/>
  <c r="Q1398" i="1"/>
  <c r="R1398" i="1" s="1"/>
  <c r="L1398" i="1" s="1"/>
  <c r="Q472" i="1"/>
  <c r="R472" i="1" s="1"/>
  <c r="L472" i="1" s="1"/>
  <c r="Q242" i="1"/>
  <c r="R242" i="1" s="1"/>
  <c r="L242" i="1" s="1"/>
  <c r="Q248" i="1"/>
  <c r="R248" i="1" s="1"/>
  <c r="L248" i="1" s="1"/>
  <c r="Q1210" i="1"/>
  <c r="R1210" i="1" s="1"/>
  <c r="L1210" i="1" s="1"/>
  <c r="Q125" i="1"/>
  <c r="R125" i="1" s="1"/>
  <c r="L125" i="1" s="1"/>
  <c r="Q40" i="1"/>
  <c r="R40" i="1" s="1"/>
  <c r="L40" i="1" s="1"/>
  <c r="Q332" i="1"/>
  <c r="R332" i="1" s="1"/>
  <c r="L332" i="1" s="1"/>
  <c r="Q36" i="1"/>
  <c r="R36" i="1" s="1"/>
  <c r="L36" i="1" s="1"/>
  <c r="Q314" i="1"/>
  <c r="R314" i="1" s="1"/>
  <c r="L314" i="1" s="1"/>
  <c r="Q696" i="1"/>
  <c r="R696" i="1" s="1"/>
  <c r="L696" i="1" s="1"/>
  <c r="Q180" i="1"/>
  <c r="R180" i="1" s="1"/>
  <c r="L180" i="1" s="1"/>
  <c r="Q2169" i="1"/>
  <c r="R2169" i="1" s="1"/>
  <c r="L2169" i="1" s="1"/>
  <c r="Q552" i="1"/>
  <c r="R552" i="1" s="1"/>
  <c r="L552" i="1" s="1"/>
  <c r="Q827" i="1"/>
  <c r="R827" i="1" s="1"/>
  <c r="L827" i="1" s="1"/>
  <c r="Q1294" i="1"/>
  <c r="R1294" i="1" s="1"/>
  <c r="L1294" i="1" s="1"/>
  <c r="Q409" i="1"/>
  <c r="R409" i="1" s="1"/>
  <c r="L409" i="1" s="1"/>
  <c r="Q977" i="1"/>
  <c r="R977" i="1" s="1"/>
  <c r="L977" i="1" s="1"/>
  <c r="Q285" i="1"/>
  <c r="R285" i="1" s="1"/>
  <c r="L285" i="1" s="1"/>
  <c r="Q840" i="1"/>
  <c r="R840" i="1" s="1"/>
  <c r="L840" i="1" s="1"/>
  <c r="Q1460" i="1"/>
  <c r="R1460" i="1" s="1"/>
  <c r="L1460" i="1" s="1"/>
  <c r="Q1059" i="1"/>
  <c r="R1059" i="1" s="1"/>
  <c r="L1059" i="1" s="1"/>
  <c r="Q733" i="1"/>
  <c r="R733" i="1" s="1"/>
  <c r="L733" i="1" s="1"/>
  <c r="Q321" i="1"/>
  <c r="R321" i="1" s="1"/>
  <c r="L321" i="1" s="1"/>
  <c r="Q646" i="1"/>
  <c r="R646" i="1" s="1"/>
  <c r="L646" i="1" s="1"/>
  <c r="Q1209" i="1"/>
  <c r="R1209" i="1" s="1"/>
  <c r="L1209" i="1" s="1"/>
  <c r="Q718" i="1"/>
  <c r="R718" i="1" s="1"/>
  <c r="L718" i="1" s="1"/>
  <c r="Q149" i="1"/>
  <c r="R149" i="1" s="1"/>
  <c r="L149" i="1" s="1"/>
  <c r="Q1053" i="1"/>
  <c r="R1053" i="1" s="1"/>
  <c r="L1053" i="1" s="1"/>
  <c r="Q600" i="1"/>
  <c r="R600" i="1" s="1"/>
  <c r="L600" i="1" s="1"/>
  <c r="Q738" i="1"/>
  <c r="R738" i="1" s="1"/>
  <c r="L738" i="1" s="1"/>
  <c r="Q2498" i="1"/>
  <c r="R2498" i="1" s="1"/>
  <c r="L2498" i="1" s="1"/>
  <c r="Q1079" i="1"/>
  <c r="R1079" i="1" s="1"/>
  <c r="L1079" i="1" s="1"/>
  <c r="Q612" i="1"/>
  <c r="R612" i="1" s="1"/>
  <c r="L612" i="1" s="1"/>
  <c r="Q546" i="1"/>
  <c r="R546" i="1" s="1"/>
  <c r="L546" i="1" s="1"/>
  <c r="Q2296" i="1"/>
  <c r="R2296" i="1" s="1"/>
  <c r="L2296" i="1" s="1"/>
  <c r="Q375" i="1"/>
  <c r="R375" i="1" s="1"/>
  <c r="L375" i="1" s="1"/>
  <c r="Q2024" i="1"/>
  <c r="R2024" i="1" s="1"/>
  <c r="L2024" i="1" s="1"/>
  <c r="Q1180" i="1"/>
  <c r="R1180" i="1" s="1"/>
  <c r="L1180" i="1" s="1"/>
  <c r="Q2442" i="1"/>
  <c r="R2442" i="1" s="1"/>
  <c r="L2442" i="1" s="1"/>
  <c r="Q791" i="1"/>
  <c r="R791" i="1" s="1"/>
  <c r="L791" i="1" s="1"/>
  <c r="Q2164" i="1"/>
  <c r="R2164" i="1" s="1"/>
  <c r="L2164" i="1" s="1"/>
  <c r="Q2570" i="1"/>
  <c r="R2570" i="1" s="1"/>
  <c r="L2570" i="1" s="1"/>
  <c r="Q2523" i="1"/>
  <c r="R2523" i="1" s="1"/>
  <c r="L2523" i="1" s="1"/>
  <c r="Q2551" i="1"/>
  <c r="R2551" i="1" s="1"/>
  <c r="L2551" i="1" s="1"/>
  <c r="Q2649" i="1"/>
  <c r="R2649" i="1" s="1"/>
  <c r="L2649" i="1" s="1"/>
  <c r="Q2609" i="1"/>
  <c r="R2609" i="1" s="1"/>
  <c r="L2609" i="1" s="1"/>
  <c r="Q2567" i="1"/>
  <c r="R2567" i="1" s="1"/>
  <c r="L2567" i="1" s="1"/>
  <c r="Q95" i="1"/>
  <c r="R95" i="1" s="1"/>
  <c r="L95" i="1" s="1"/>
  <c r="Q2287" i="1"/>
  <c r="R2287" i="1" s="1"/>
  <c r="L2287" i="1" s="1"/>
  <c r="Q2375" i="1"/>
  <c r="R2375" i="1" s="1"/>
  <c r="L2375" i="1" s="1"/>
  <c r="Q2621" i="1"/>
  <c r="R2621" i="1" s="1"/>
  <c r="L2621" i="1" s="1"/>
  <c r="Q2564" i="1"/>
  <c r="R2564" i="1" s="1"/>
  <c r="L2564" i="1" s="1"/>
  <c r="Q2012" i="1"/>
  <c r="R2012" i="1" s="1"/>
  <c r="L2012" i="1" s="1"/>
  <c r="Q1692" i="1"/>
  <c r="R1692" i="1" s="1"/>
  <c r="L1692" i="1" s="1"/>
  <c r="Q1617" i="1"/>
  <c r="R1617" i="1" s="1"/>
  <c r="L1617" i="1" s="1"/>
  <c r="Q1605" i="1"/>
  <c r="R1605" i="1" s="1"/>
  <c r="L1605" i="1" s="1"/>
  <c r="Q1629" i="1"/>
  <c r="R1629" i="1" s="1"/>
  <c r="L1629" i="1" s="1"/>
  <c r="Q1341" i="1"/>
  <c r="R1341" i="1" s="1"/>
  <c r="L1341" i="1" s="1"/>
  <c r="Q958" i="1"/>
  <c r="R958" i="1" s="1"/>
  <c r="L958" i="1" s="1"/>
  <c r="Q496" i="1"/>
  <c r="R496" i="1" s="1"/>
  <c r="L496" i="1" s="1"/>
  <c r="Q513" i="1"/>
  <c r="R513" i="1" s="1"/>
  <c r="L513" i="1" s="1"/>
  <c r="Q269" i="1"/>
  <c r="R269" i="1" s="1"/>
  <c r="L269" i="1" s="1"/>
  <c r="Q143" i="1"/>
  <c r="R143" i="1" s="1"/>
  <c r="L143" i="1" s="1"/>
  <c r="Q214" i="1"/>
  <c r="R214" i="1" s="1"/>
  <c r="L214" i="1" s="1"/>
  <c r="Q1763" i="1"/>
  <c r="R1763" i="1" s="1"/>
  <c r="L1763" i="1" s="1"/>
  <c r="Q23" i="1"/>
  <c r="R23" i="1" s="1"/>
  <c r="L23" i="1" s="1"/>
  <c r="Q122" i="1"/>
  <c r="R122" i="1" s="1"/>
  <c r="L122" i="1" s="1"/>
  <c r="Q21" i="1"/>
  <c r="R21" i="1" s="1"/>
  <c r="L21" i="1" s="1"/>
  <c r="Q809" i="1"/>
  <c r="R809" i="1" s="1"/>
  <c r="L809" i="1" s="1"/>
  <c r="Q247" i="1"/>
  <c r="R247" i="1" s="1"/>
  <c r="L247" i="1" s="1"/>
  <c r="Q548" i="1"/>
  <c r="R548" i="1" s="1"/>
  <c r="L548" i="1" s="1"/>
  <c r="Q1564" i="1"/>
  <c r="R1564" i="1" s="1"/>
  <c r="L1564" i="1" s="1"/>
  <c r="Q1252" i="1"/>
  <c r="R1252" i="1" s="1"/>
  <c r="L1252" i="1" s="1"/>
  <c r="Q416" i="1"/>
  <c r="R416" i="1" s="1"/>
  <c r="L416" i="1" s="1"/>
  <c r="Q890" i="1"/>
  <c r="R890" i="1" s="1"/>
  <c r="L890" i="1" s="1"/>
  <c r="Q136" i="1"/>
  <c r="R136" i="1" s="1"/>
  <c r="L136" i="1" s="1"/>
  <c r="Q434" i="1"/>
  <c r="R434" i="1" s="1"/>
  <c r="L434" i="1" s="1"/>
  <c r="Q1241" i="1"/>
  <c r="R1241" i="1" s="1"/>
  <c r="L1241" i="1" s="1"/>
  <c r="Q1364" i="1"/>
  <c r="R1364" i="1" s="1"/>
  <c r="L1364" i="1" s="1"/>
  <c r="Q1221" i="1"/>
  <c r="R1221" i="1" s="1"/>
  <c r="L1221" i="1" s="1"/>
  <c r="Q691" i="1"/>
  <c r="R691" i="1" s="1"/>
  <c r="L691" i="1" s="1"/>
  <c r="Q212" i="1"/>
  <c r="R212" i="1" s="1"/>
  <c r="L212" i="1" s="1"/>
  <c r="Q172" i="1"/>
  <c r="R172" i="1" s="1"/>
  <c r="L172" i="1" s="1"/>
  <c r="Q1424" i="1"/>
  <c r="R1424" i="1" s="1"/>
  <c r="L1424" i="1" s="1"/>
  <c r="Q1046" i="1"/>
  <c r="R1046" i="1" s="1"/>
  <c r="L1046" i="1" s="1"/>
  <c r="Q780" i="1"/>
  <c r="R780" i="1" s="1"/>
  <c r="L780" i="1" s="1"/>
  <c r="Q1425" i="1"/>
  <c r="R1425" i="1" s="1"/>
  <c r="L1425" i="1" s="1"/>
  <c r="Q1225" i="1"/>
  <c r="R1225" i="1" s="1"/>
  <c r="L1225" i="1" s="1"/>
  <c r="Q596" i="1"/>
  <c r="R596" i="1" s="1"/>
  <c r="L596" i="1" s="1"/>
  <c r="Q1019" i="1"/>
  <c r="R1019" i="1" s="1"/>
  <c r="L1019" i="1" s="1"/>
  <c r="Q1628" i="1"/>
  <c r="R1628" i="1" s="1"/>
  <c r="L1628" i="1" s="1"/>
  <c r="Q1176" i="1"/>
  <c r="R1176" i="1" s="1"/>
  <c r="L1176" i="1" s="1"/>
  <c r="Q2323" i="1"/>
  <c r="R2323" i="1" s="1"/>
  <c r="L2323" i="1" s="1"/>
  <c r="Q1982" i="1"/>
  <c r="R1982" i="1" s="1"/>
  <c r="L1982" i="1" s="1"/>
  <c r="Q1974" i="1"/>
  <c r="R1974" i="1" s="1"/>
  <c r="L1974" i="1" s="1"/>
  <c r="Q2647" i="1"/>
  <c r="R2647" i="1" s="1"/>
  <c r="L2647" i="1" s="1"/>
  <c r="Q176" i="1"/>
  <c r="R176" i="1" s="1"/>
  <c r="L176" i="1" s="1"/>
  <c r="Q521" i="1"/>
  <c r="R521" i="1" s="1"/>
  <c r="L521" i="1" s="1"/>
  <c r="Q2370" i="1"/>
  <c r="R2370" i="1" s="1"/>
  <c r="L2370" i="1" s="1"/>
  <c r="Q1840" i="1"/>
  <c r="R1840" i="1" s="1"/>
  <c r="L1840" i="1" s="1"/>
  <c r="Q2118" i="1"/>
  <c r="R2118" i="1" s="1"/>
  <c r="L2118" i="1" s="1"/>
  <c r="Q1909" i="1"/>
  <c r="R1909" i="1" s="1"/>
  <c r="L1909" i="1" s="1"/>
  <c r="Q2630" i="1"/>
  <c r="R2630" i="1" s="1"/>
  <c r="L2630" i="1" s="1"/>
  <c r="Q2648" i="1"/>
  <c r="R2648" i="1" s="1"/>
  <c r="L2648" i="1" s="1"/>
  <c r="Q218" i="1"/>
  <c r="R218" i="1" s="1"/>
  <c r="L218" i="1" s="1"/>
  <c r="Q2578" i="1"/>
  <c r="R2578" i="1" s="1"/>
  <c r="L2578" i="1" s="1"/>
  <c r="Q1554" i="1"/>
  <c r="R1554" i="1" s="1"/>
  <c r="L1554" i="1" s="1"/>
  <c r="Q1563" i="1"/>
  <c r="R1563" i="1" s="1"/>
  <c r="L1563" i="1" s="1"/>
  <c r="Q2256" i="1"/>
  <c r="R2256" i="1" s="1"/>
  <c r="L2256" i="1" s="1"/>
  <c r="Q1895" i="1"/>
  <c r="R1895" i="1" s="1"/>
  <c r="L1895" i="1" s="1"/>
  <c r="Q2586" i="1"/>
  <c r="R2586" i="1" s="1"/>
  <c r="L2586" i="1" s="1"/>
  <c r="Q2510" i="1"/>
  <c r="R2510" i="1" s="1"/>
  <c r="L2510" i="1" s="1"/>
  <c r="Q2346" i="1"/>
  <c r="R2346" i="1" s="1"/>
  <c r="L2346" i="1" s="1"/>
  <c r="Q2239" i="1"/>
  <c r="R2239" i="1" s="1"/>
  <c r="L2239" i="1" s="1"/>
  <c r="Q1738" i="1"/>
  <c r="R1738" i="1" s="1"/>
  <c r="L1738" i="1" s="1"/>
  <c r="Q1807" i="1"/>
  <c r="R1807" i="1" s="1"/>
  <c r="L1807" i="1" s="1"/>
  <c r="Q1690" i="1"/>
  <c r="R1690" i="1" s="1"/>
  <c r="L1690" i="1" s="1"/>
  <c r="Q1623" i="1"/>
  <c r="R1623" i="1" s="1"/>
  <c r="L1623" i="1" s="1"/>
  <c r="Q1655" i="1"/>
  <c r="R1655" i="1" s="1"/>
  <c r="L1655" i="1" s="1"/>
  <c r="Q625" i="1"/>
  <c r="R625" i="1" s="1"/>
  <c r="L625" i="1" s="1"/>
  <c r="Q279" i="1"/>
  <c r="R279" i="1" s="1"/>
  <c r="L279" i="1" s="1"/>
  <c r="Q153" i="1"/>
  <c r="R153" i="1" s="1"/>
  <c r="L153" i="1" s="1"/>
  <c r="Q1164" i="1"/>
  <c r="R1164" i="1" s="1"/>
  <c r="L1164" i="1" s="1"/>
  <c r="Q15" i="1"/>
  <c r="R15" i="1" s="1"/>
  <c r="L15" i="1" s="1"/>
  <c r="Q330" i="1"/>
  <c r="R330" i="1" s="1"/>
  <c r="L330" i="1" s="1"/>
  <c r="Q25" i="1"/>
  <c r="R25" i="1" s="1"/>
  <c r="L25" i="1" s="1"/>
  <c r="Q156" i="1"/>
  <c r="R156" i="1" s="1"/>
  <c r="L156" i="1" s="1"/>
  <c r="Q27" i="1"/>
  <c r="R27" i="1" s="1"/>
  <c r="L27" i="1" s="1"/>
  <c r="Q201" i="1"/>
  <c r="R201" i="1" s="1"/>
  <c r="L201" i="1" s="1"/>
  <c r="Q966" i="1"/>
  <c r="R966" i="1" s="1"/>
  <c r="L966" i="1" s="1"/>
  <c r="Q647" i="1"/>
  <c r="R647" i="1" s="1"/>
  <c r="L647" i="1" s="1"/>
  <c r="Q392" i="1"/>
  <c r="R392" i="1" s="1"/>
  <c r="L392" i="1" s="1"/>
  <c r="Q523" i="1"/>
  <c r="R523" i="1" s="1"/>
  <c r="L523" i="1" s="1"/>
  <c r="Q1442" i="1"/>
  <c r="R1442" i="1" s="1"/>
  <c r="L1442" i="1" s="1"/>
  <c r="Q1542" i="1"/>
  <c r="R1542" i="1" s="1"/>
  <c r="L1542" i="1" s="1"/>
  <c r="Q1318" i="1"/>
  <c r="R1318" i="1" s="1"/>
  <c r="L1318" i="1" s="1"/>
  <c r="Q740" i="1"/>
  <c r="R740" i="1" s="1"/>
  <c r="L740" i="1" s="1"/>
  <c r="Q760" i="1"/>
  <c r="R760" i="1" s="1"/>
  <c r="L760" i="1" s="1"/>
  <c r="Q723" i="1"/>
  <c r="R723" i="1" s="1"/>
  <c r="L723" i="1" s="1"/>
  <c r="Q1478" i="1"/>
  <c r="R1478" i="1" s="1"/>
  <c r="L1478" i="1" s="1"/>
  <c r="Q652" i="1"/>
  <c r="R652" i="1" s="1"/>
  <c r="L652" i="1" s="1"/>
  <c r="Q1249" i="1"/>
  <c r="R1249" i="1" s="1"/>
  <c r="L1249" i="1" s="1"/>
  <c r="Q2034" i="1"/>
  <c r="R2034" i="1" s="1"/>
  <c r="L2034" i="1" s="1"/>
  <c r="Q1652" i="1"/>
  <c r="R1652" i="1" s="1"/>
  <c r="L1652" i="1" s="1"/>
  <c r="Q2431" i="1"/>
  <c r="R2431" i="1" s="1"/>
  <c r="L2431" i="1" s="1"/>
  <c r="Q1939" i="1"/>
  <c r="R1939" i="1" s="1"/>
  <c r="L1939" i="1" s="1"/>
  <c r="Q2635" i="1"/>
  <c r="R2635" i="1" s="1"/>
  <c r="L2635" i="1" s="1"/>
  <c r="Q2140" i="1"/>
  <c r="R2140" i="1" s="1"/>
  <c r="L2140" i="1" s="1"/>
  <c r="Q356" i="1"/>
  <c r="R356" i="1" s="1"/>
  <c r="L356" i="1" s="1"/>
  <c r="Q2196" i="1"/>
  <c r="R2196" i="1" s="1"/>
  <c r="L2196" i="1" s="1"/>
  <c r="Q2421" i="1"/>
  <c r="R2421" i="1" s="1"/>
  <c r="L2421" i="1" s="1"/>
  <c r="Q1283" i="1"/>
  <c r="R1283" i="1" s="1"/>
  <c r="L1283" i="1" s="1"/>
  <c r="Q2154" i="1"/>
  <c r="R2154" i="1" s="1"/>
  <c r="L2154" i="1" s="1"/>
  <c r="Q377" i="1"/>
  <c r="R377" i="1" s="1"/>
  <c r="L377" i="1" s="1"/>
  <c r="Q2576" i="1"/>
  <c r="R2576" i="1" s="1"/>
  <c r="L2576" i="1" s="1"/>
  <c r="Q2603" i="1"/>
  <c r="R2603" i="1" s="1"/>
  <c r="L2603" i="1" s="1"/>
  <c r="Q2440" i="1"/>
  <c r="R2440" i="1" s="1"/>
  <c r="L2440" i="1" s="1"/>
  <c r="Q2071" i="1"/>
  <c r="R2071" i="1" s="1"/>
  <c r="L2071" i="1" s="1"/>
  <c r="Q1178" i="1"/>
  <c r="R1178" i="1" s="1"/>
  <c r="L1178" i="1" s="1"/>
  <c r="Q2037" i="1"/>
  <c r="R2037" i="1" s="1"/>
  <c r="L2037" i="1" s="1"/>
  <c r="Q1528" i="1"/>
  <c r="R1528" i="1" s="1"/>
  <c r="L1528" i="1" s="1"/>
  <c r="Q1234" i="1"/>
  <c r="R1234" i="1" s="1"/>
  <c r="L1234" i="1" s="1"/>
  <c r="Q2485" i="1"/>
  <c r="R2485" i="1" s="1"/>
  <c r="L2485" i="1" s="1"/>
  <c r="Q2662" i="1"/>
  <c r="R2662" i="1" s="1"/>
  <c r="L2662" i="1" s="1"/>
  <c r="Q2394" i="1"/>
  <c r="R2394" i="1" s="1"/>
  <c r="L2394" i="1" s="1"/>
  <c r="Q2437" i="1"/>
  <c r="R2437" i="1" s="1"/>
  <c r="L2437" i="1" s="1"/>
  <c r="Q1592" i="1"/>
  <c r="R1592" i="1" s="1"/>
  <c r="L1592" i="1" s="1"/>
  <c r="Q1908" i="1"/>
  <c r="R1908" i="1" s="1"/>
  <c r="L1908" i="1" s="1"/>
  <c r="Q1854" i="1"/>
  <c r="R1854" i="1" s="1"/>
  <c r="L1854" i="1" s="1"/>
  <c r="Q576" i="1"/>
  <c r="R576" i="1" s="1"/>
  <c r="L576" i="1" s="1"/>
  <c r="Q1064" i="1"/>
  <c r="R1064" i="1" s="1"/>
  <c r="L1064" i="1" s="1"/>
  <c r="Q249" i="1"/>
  <c r="R249" i="1" s="1"/>
  <c r="L249" i="1" s="1"/>
  <c r="Q458" i="1"/>
  <c r="R458" i="1" s="1"/>
  <c r="L458" i="1" s="1"/>
  <c r="Q358" i="1"/>
  <c r="R358" i="1" s="1"/>
  <c r="L358" i="1" s="1"/>
  <c r="Q369" i="1"/>
  <c r="R369" i="1" s="1"/>
  <c r="L369" i="1" s="1"/>
  <c r="Q4" i="1"/>
  <c r="R4" i="1" s="1"/>
  <c r="L4" i="1" s="1"/>
  <c r="E1"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5">
    <bk>
      <extLst>
        <ext uri="{3e2802c4-a4d2-4d8b-9148-e3be6c30e623}">
          <xlrd:rvb i="0"/>
        </ext>
      </extLst>
    </bk>
    <bk>
      <extLst>
        <ext uri="{3e2802c4-a4d2-4d8b-9148-e3be6c30e623}">
          <xlrd:rvb i="38"/>
        </ext>
      </extLst>
    </bk>
    <bk>
      <extLst>
        <ext uri="{3e2802c4-a4d2-4d8b-9148-e3be6c30e623}">
          <xlrd:rvb i="73"/>
        </ext>
      </extLst>
    </bk>
    <bk>
      <extLst>
        <ext uri="{3e2802c4-a4d2-4d8b-9148-e3be6c30e623}">
          <xlrd:rvb i="107"/>
        </ext>
      </extLst>
    </bk>
    <bk>
      <extLst>
        <ext uri="{3e2802c4-a4d2-4d8b-9148-e3be6c30e623}">
          <xlrd:rvb i="139"/>
        </ext>
      </extLst>
    </bk>
    <bk>
      <extLst>
        <ext uri="{3e2802c4-a4d2-4d8b-9148-e3be6c30e623}">
          <xlrd:rvb i="173"/>
        </ext>
      </extLst>
    </bk>
    <bk>
      <extLst>
        <ext uri="{3e2802c4-a4d2-4d8b-9148-e3be6c30e623}">
          <xlrd:rvb i="205"/>
        </ext>
      </extLst>
    </bk>
    <bk>
      <extLst>
        <ext uri="{3e2802c4-a4d2-4d8b-9148-e3be6c30e623}">
          <xlrd:rvb i="234"/>
        </ext>
      </extLst>
    </bk>
    <bk>
      <extLst>
        <ext uri="{3e2802c4-a4d2-4d8b-9148-e3be6c30e623}">
          <xlrd:rvb i="264"/>
        </ext>
      </extLst>
    </bk>
    <bk>
      <extLst>
        <ext uri="{3e2802c4-a4d2-4d8b-9148-e3be6c30e623}">
          <xlrd:rvb i="295"/>
        </ext>
      </extLst>
    </bk>
    <bk>
      <extLst>
        <ext uri="{3e2802c4-a4d2-4d8b-9148-e3be6c30e623}">
          <xlrd:rvb i="325"/>
        </ext>
      </extLst>
    </bk>
    <bk>
      <extLst>
        <ext uri="{3e2802c4-a4d2-4d8b-9148-e3be6c30e623}">
          <xlrd:rvb i="351"/>
        </ext>
      </extLst>
    </bk>
    <bk>
      <extLst>
        <ext uri="{3e2802c4-a4d2-4d8b-9148-e3be6c30e623}">
          <xlrd:rvb i="380"/>
        </ext>
      </extLst>
    </bk>
    <bk>
      <extLst>
        <ext uri="{3e2802c4-a4d2-4d8b-9148-e3be6c30e623}">
          <xlrd:rvb i="411"/>
        </ext>
      </extLst>
    </bk>
    <bk>
      <extLst>
        <ext uri="{3e2802c4-a4d2-4d8b-9148-e3be6c30e623}">
          <xlrd:rvb i="443"/>
        </ext>
      </extLst>
    </bk>
    <bk>
      <extLst>
        <ext uri="{3e2802c4-a4d2-4d8b-9148-e3be6c30e623}">
          <xlrd:rvb i="472"/>
        </ext>
      </extLst>
    </bk>
    <bk>
      <extLst>
        <ext uri="{3e2802c4-a4d2-4d8b-9148-e3be6c30e623}">
          <xlrd:rvb i="499"/>
        </ext>
      </extLst>
    </bk>
    <bk>
      <extLst>
        <ext uri="{3e2802c4-a4d2-4d8b-9148-e3be6c30e623}">
          <xlrd:rvb i="523"/>
        </ext>
      </extLst>
    </bk>
    <bk>
      <extLst>
        <ext uri="{3e2802c4-a4d2-4d8b-9148-e3be6c30e623}">
          <xlrd:rvb i="550"/>
        </ext>
      </extLst>
    </bk>
    <bk>
      <extLst>
        <ext uri="{3e2802c4-a4d2-4d8b-9148-e3be6c30e623}">
          <xlrd:rvb i="583"/>
        </ext>
      </extLst>
    </bk>
    <bk>
      <extLst>
        <ext uri="{3e2802c4-a4d2-4d8b-9148-e3be6c30e623}">
          <xlrd:rvb i="606"/>
        </ext>
      </extLst>
    </bk>
    <bk>
      <extLst>
        <ext uri="{3e2802c4-a4d2-4d8b-9148-e3be6c30e623}">
          <xlrd:rvb i="635"/>
        </ext>
      </extLst>
    </bk>
    <bk>
      <extLst>
        <ext uri="{3e2802c4-a4d2-4d8b-9148-e3be6c30e623}">
          <xlrd:rvb i="660"/>
        </ext>
      </extLst>
    </bk>
    <bk>
      <extLst>
        <ext uri="{3e2802c4-a4d2-4d8b-9148-e3be6c30e623}">
          <xlrd:rvb i="686"/>
        </ext>
      </extLst>
    </bk>
    <bk>
      <extLst>
        <ext uri="{3e2802c4-a4d2-4d8b-9148-e3be6c30e623}">
          <xlrd:rvb i="710"/>
        </ext>
      </extLst>
    </bk>
  </futureMetadata>
  <cellMetadata count="1">
    <bk>
      <rc t="1" v="0"/>
    </bk>
  </cellMetadata>
  <valueMetadata count="25">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valueMetadata>
</metadata>
</file>

<file path=xl/sharedStrings.xml><?xml version="1.0" encoding="utf-8"?>
<sst xmlns="http://schemas.openxmlformats.org/spreadsheetml/2006/main" count="12745" uniqueCount="3057">
  <si>
    <t>&lt;-- Select your Active Workspace version here</t>
  </si>
  <si>
    <t>AW Version</t>
  </si>
  <si>
    <t>TC Version</t>
  </si>
  <si>
    <t>TC Base</t>
  </si>
  <si>
    <t>AW Future</t>
  </si>
  <si>
    <t>&lt;-- Select your Teamcenter version here</t>
  </si>
  <si>
    <t>Active Workspace Release</t>
  </si>
  <si>
    <t>Category</t>
  </si>
  <si>
    <t>Area</t>
  </si>
  <si>
    <t>Topic</t>
  </si>
  <si>
    <t>Feature</t>
  </si>
  <si>
    <t xml:space="preserve">Teamcenter Prior Release Minimum  </t>
  </si>
  <si>
    <t xml:space="preserve">Teamcenter Current Release Minimum  </t>
  </si>
  <si>
    <t>Minimum Version on Teamcenter 11</t>
  </si>
  <si>
    <t>Minimum Version on Teamcenter 12</t>
  </si>
  <si>
    <t>Minimum Version on Teamcenter 13</t>
  </si>
  <si>
    <t>Minimum Version on Teamcenter 14</t>
  </si>
  <si>
    <t>Feature Availability</t>
  </si>
  <si>
    <t>AW Version Okay</t>
  </si>
  <si>
    <t>TC Version In Range</t>
  </si>
  <si>
    <t>TC Version Okay</t>
  </si>
  <si>
    <t>TC Ver 2 Check</t>
  </si>
  <si>
    <t>Combo Okay</t>
  </si>
  <si>
    <t>Future</t>
  </si>
  <si>
    <t>Link to What's New Material</t>
  </si>
  <si>
    <t>Link String for What's New Material</t>
  </si>
  <si>
    <t>URL to What's New Material</t>
  </si>
  <si>
    <t>PW is plm</t>
  </si>
  <si>
    <r>
      <t>Comments (</t>
    </r>
    <r>
      <rPr>
        <b/>
        <sz val="12"/>
        <color rgb="FFFF0000"/>
        <rFont val="Calibri"/>
        <family val="2"/>
        <scheme val="minor"/>
      </rPr>
      <t>Red - needs action - remove/cross-check etc.</t>
    </r>
    <r>
      <rPr>
        <b/>
        <sz val="12"/>
        <color theme="1"/>
        <rFont val="Calibri"/>
        <family val="2"/>
        <scheme val="minor"/>
      </rPr>
      <t>)</t>
    </r>
  </si>
  <si>
    <t>Plan</t>
  </si>
  <si>
    <t>Bill of Materials</t>
  </si>
  <si>
    <t>4GD - Marine</t>
  </si>
  <si>
    <t>General object exposure</t>
  </si>
  <si>
    <t>Content Navigation</t>
  </si>
  <si>
    <t>Subsetting</t>
  </si>
  <si>
    <t>Partition Organization</t>
  </si>
  <si>
    <t>Basic Visualization for 4GD BOM</t>
  </si>
  <si>
    <t>Establish, recall, and share a context in which to do work using property and spatial queries</t>
  </si>
  <si>
    <t xml:space="preserve">Interactive guidance to choose only valid features when configuring product content </t>
  </si>
  <si>
    <t>Initial Exposure of Smart Discovery on Active Workspace</t>
  </si>
  <si>
    <t>Specify a set of features to configure product content using Active Workspace</t>
  </si>
  <si>
    <t>Create an aligned BOM and Design working context to view separated engineering and CAD BOMs presented as a single logical object</t>
  </si>
  <si>
    <t>Search for BOM content based on a combination of data from engineering and CAD BOMs</t>
  </si>
  <si>
    <t>BOM-based context management for design</t>
  </si>
  <si>
    <t>Set a working context to share full product configurations</t>
  </si>
  <si>
    <t xml:space="preserve">Build up content of existing working context </t>
  </si>
  <si>
    <t>Foundation</t>
  </si>
  <si>
    <t>Deployability</t>
  </si>
  <si>
    <t>Active Administration</t>
  </si>
  <si>
    <t xml:space="preserve">Define and modify persons, users, groups, and roles </t>
  </si>
  <si>
    <t>Audit user and system activity on each object</t>
  </si>
  <si>
    <t>Administrator can change a user’s password on his/her behalf</t>
  </si>
  <si>
    <t>Filters for user, group and roles in user management</t>
  </si>
  <si>
    <t>Manage preferences</t>
  </si>
  <si>
    <t>Delete a preference definition</t>
  </si>
  <si>
    <t>Filter to find preferences by location and product area</t>
  </si>
  <si>
    <t>Import/export preferences</t>
  </si>
  <si>
    <t>Navigate or filter organization tree to select any group, role, or user to view and edit their preferences</t>
  </si>
  <si>
    <t>Override a preference at a group or role</t>
  </si>
  <si>
    <t>Usability</t>
  </si>
  <si>
    <t>Active Collaboration</t>
  </si>
  <si>
    <t>View and update your picture on your user profile</t>
  </si>
  <si>
    <t>Comment and ask/answer questions</t>
  </si>
  <si>
    <t>Threaded conversations display</t>
  </si>
  <si>
    <t>Profile picture</t>
  </si>
  <si>
    <t>Subscription service for objects and types</t>
  </si>
  <si>
    <t>Auto follow, add followers / notifiers, new questions tile</t>
  </si>
  <si>
    <t>Ratings of commentary and Teamcenter objects</t>
  </si>
  <si>
    <t>Social summary displayed on objects</t>
  </si>
  <si>
    <t>Connectivity</t>
  </si>
  <si>
    <t>Active Integration</t>
  </si>
  <si>
    <t>Open basic documents and models in appropriate application</t>
  </si>
  <si>
    <t>Open TcVis on simple configured structure</t>
  </si>
  <si>
    <t>Hosting Active Workspace in Teamcenter Rich client, Office, and Visualization</t>
  </si>
  <si>
    <t>Shared session/login</t>
  </si>
  <si>
    <t>Open in host</t>
  </si>
  <si>
    <t>Show in Active Workspace</t>
  </si>
  <si>
    <t>Common selection bus and command interoperability</t>
  </si>
  <si>
    <t>JavaScript hosting</t>
  </si>
  <si>
    <t>Support of the Active Workspace hosted mode</t>
  </si>
  <si>
    <t xml:space="preserve">Alignment between Teamcenter Gateway and Active Workspace </t>
  </si>
  <si>
    <t>Alignment of the Teamcenter Gateway functionality within Active Workspace to enable users to initiate data transfers in workflows</t>
  </si>
  <si>
    <t xml:space="preserve">Support of the Active Workspace hosted mode - Active Workspace Teamcenter Gateway data view is available in MCAD applications like NX, Solid Edge, and SolidWorks </t>
  </si>
  <si>
    <t>Extend scope in cloud of Teamcenter integration with SAP S/4HANA</t>
  </si>
  <si>
    <t>N/A</t>
  </si>
  <si>
    <t>Exchange of vendor documents between SAP S/4HANA and Teamcenter</t>
  </si>
  <si>
    <t>​Extend the scope of the bill of material integration use cases</t>
  </si>
  <si>
    <t>Integrate Teamcenter with SAP S/4HANA Cloud, public edition​</t>
  </si>
  <si>
    <t>Bring your own code for A I G low code integrations</t>
  </si>
  <si>
    <t>Extended mapping functionality for efficient structure transformations</t>
  </si>
  <si>
    <t>Additional pipeline validation in design time to avoid runtime troubleshooting</t>
  </si>
  <si>
    <t>Increased efficiency for pipeline design by introducing copy and paste, additional validation and better step management</t>
  </si>
  <si>
    <t>Deliver</t>
  </si>
  <si>
    <t>Quality</t>
  </si>
  <si>
    <t>Audit &amp; Assessment </t>
  </si>
  <si>
    <t>Optimized audit checklists &amp; templates</t>
  </si>
  <si>
    <t>Audit &amp; Assessment tile </t>
  </si>
  <si>
    <t>Audit planning (incl. plan &amp; creation)​</t>
  </si>
  <si>
    <t>Audit execution</t>
  </si>
  <si>
    <t>Audit review​</t>
  </si>
  <si>
    <t>Audit follow-up</t>
  </si>
  <si>
    <t>Process</t>
  </si>
  <si>
    <t>Workflow</t>
  </si>
  <si>
    <t>Any opened object can be submitted into a workflow process</t>
  </si>
  <si>
    <t>Filter inbox via pie chart</t>
  </si>
  <si>
    <t>View and manage tasks</t>
  </si>
  <si>
    <t>Perform Signoff</t>
  </si>
  <si>
    <t>Select Signoff team</t>
  </si>
  <si>
    <t>Do Tasks</t>
  </si>
  <si>
    <t>Workflow viewer</t>
  </si>
  <si>
    <t>Open and view related objects</t>
  </si>
  <si>
    <t>Change Management</t>
  </si>
  <si>
    <t>Report problem directly from Home Page</t>
  </si>
  <si>
    <t>Notifications on Inbox tile</t>
  </si>
  <si>
    <t>Claim tasks from teams assignments</t>
  </si>
  <si>
    <t>Find in Inbox</t>
  </si>
  <si>
    <t>Filter tasks</t>
  </si>
  <si>
    <t>Differentiate read and unread (new)tasks</t>
  </si>
  <si>
    <t>Paging on inbox content for large task lists</t>
  </si>
  <si>
    <t>Simplified signoffs tab</t>
  </si>
  <si>
    <t>Derive changes</t>
  </si>
  <si>
    <t>Perform task from target</t>
  </si>
  <si>
    <t>Email notification with links to Active Workspace</t>
  </si>
  <si>
    <t>Out of Office reassignments</t>
  </si>
  <si>
    <t>Sort in Inbox and Change</t>
  </si>
  <si>
    <t xml:space="preserve">Manage your surrogates </t>
  </si>
  <si>
    <t>Configurable content for My Changes</t>
  </si>
  <si>
    <t>Change – Save As</t>
  </si>
  <si>
    <t>User Defined Task Priority</t>
  </si>
  <si>
    <t>Manage other user’s Surrogates</t>
  </si>
  <si>
    <t>Perform tasks on behalf of others as their Surrogate</t>
  </si>
  <si>
    <t>Reassign other user’s Tasks</t>
  </si>
  <si>
    <t>Show reassignment and surrogate actions</t>
  </si>
  <si>
    <t>Signoff history enhancements: Show reassignment and surrogate actions &amp; Support column configuration</t>
  </si>
  <si>
    <t>Filter configurability in Inbox and My Changes</t>
  </si>
  <si>
    <t>Assign participants</t>
  </si>
  <si>
    <t>HTML formatted email notifications</t>
  </si>
  <si>
    <t>Column configuration for Inbox/Change</t>
  </si>
  <si>
    <t xml:space="preserve">In workflow indicator </t>
  </si>
  <si>
    <t xml:space="preserve">Set task duration by work week </t>
  </si>
  <si>
    <t>Start workflows based on Target properties</t>
  </si>
  <si>
    <t>Enhanced Workflow Viewer - Consistent Look and Feel</t>
  </si>
  <si>
    <t>Resource pool assignments to any group/role</t>
  </si>
  <si>
    <t>Perform route and acknowledge tasks</t>
  </si>
  <si>
    <t>Multiple selection - Submit to workflow</t>
  </si>
  <si>
    <t xml:space="preserve">Reassign multiple Tasks at once </t>
  </si>
  <si>
    <t>Change history and accountability​</t>
  </si>
  <si>
    <t>Change lineage and sequencing</t>
  </si>
  <si>
    <t>Copy selective change content during derive​</t>
  </si>
  <si>
    <t>Change support for 4GD</t>
  </si>
  <si>
    <t>Schedule Manager</t>
  </si>
  <si>
    <t>Update schedule task execution data and deliverables</t>
  </si>
  <si>
    <t>View schedules and related task information</t>
  </si>
  <si>
    <t>Workflow viewer enhancements</t>
  </si>
  <si>
    <t>Promote tasks and related signoff enhancements​</t>
  </si>
  <si>
    <t>Configurable decision labels​</t>
  </si>
  <si>
    <t>Signoffs tab enhancements​</t>
  </si>
  <si>
    <t>Smart workflow template choices</t>
  </si>
  <si>
    <t>Automated dynamic participants for project teams</t>
  </si>
  <si>
    <t>Only show applicable dynamic participants while assigning</t>
  </si>
  <si>
    <t>Change history view for improved impact analysis</t>
  </si>
  <si>
    <t>Access reporting and analytics for a change object</t>
  </si>
  <si>
    <t>Derive change selection enhancements</t>
  </si>
  <si>
    <t>Configurability to display only applicable change types during create</t>
  </si>
  <si>
    <t>Specify impacted item disposition on change notice</t>
  </si>
  <si>
    <t>Enforcement of change sequencing</t>
  </si>
  <si>
    <t>Create ad hoc schedules update schedule metadata</t>
  </si>
  <si>
    <t>Create schedules from a template or a copy of an existing schedule</t>
  </si>
  <si>
    <t>Update schedule metadata</t>
  </si>
  <si>
    <t>Modify schedule tasks</t>
  </si>
  <si>
    <t>Manage the tasks in a schedule</t>
  </si>
  <si>
    <t>Manage task dependencies and members</t>
  </si>
  <si>
    <t>Consolidation of signoffs table and workflow viewer</t>
  </si>
  <si>
    <t>Perform Form tasks</t>
  </si>
  <si>
    <t>Consolidate change and revision history on a single page</t>
  </si>
  <si>
    <t>Analytics</t>
  </si>
  <si>
    <t>Classification</t>
  </si>
  <si>
    <t>Library browse &amp; search improvements</t>
  </si>
  <si>
    <r>
      <t xml:space="preserve">Classify objects that are instanced in an assembly </t>
    </r>
    <r>
      <rPr>
        <i/>
        <sz val="11"/>
        <color theme="1"/>
        <rFont val="Calibri"/>
        <family val="2"/>
        <scheme val="minor"/>
      </rPr>
      <t>(Not for production use and not accessible without special configuration)</t>
    </r>
  </si>
  <si>
    <r>
      <t xml:space="preserve">Classification hierarchy based browse &amp; search </t>
    </r>
    <r>
      <rPr>
        <i/>
        <sz val="11"/>
        <color theme="1"/>
        <rFont val="Calibri"/>
        <family val="2"/>
        <scheme val="minor"/>
      </rPr>
      <t>(Not for production use and not accessible without special configuration)</t>
    </r>
  </si>
  <si>
    <t>Compare objects including the classification properties to determine differences</t>
  </si>
  <si>
    <t>Next generation classification allows visual navigation of the classification hierarchy using visual navigation cards</t>
  </si>
  <si>
    <t>Multiple classification search support</t>
  </si>
  <si>
    <t>Best Practices Guide</t>
  </si>
  <si>
    <t>Classify objects (Preproduction)</t>
  </si>
  <si>
    <t xml:space="preserve">Classify objects </t>
  </si>
  <si>
    <t xml:space="preserve">Leverage the full page display to improve the process of classifying data </t>
  </si>
  <si>
    <t>Enhance full view classification</t>
  </si>
  <si>
    <t>11.2.3</t>
  </si>
  <si>
    <t>Filter in filters panel</t>
  </si>
  <si>
    <t xml:space="preserve">Support interchangeable attribute search </t>
  </si>
  <si>
    <t>Classify objects that are instanced in an assembly</t>
  </si>
  <si>
    <t>Navigate Classification class hierarchy with advanced filtering</t>
  </si>
  <si>
    <t>Artificial intelligence to predict which classification hierarchy to use including suggested values</t>
  </si>
  <si>
    <t>Classfy item objects (In addition to item revisions)</t>
  </si>
  <si>
    <t>Classification comparisons</t>
  </si>
  <si>
    <t>Hierarchical tree navigation during authoring</t>
  </si>
  <si>
    <t>Seamless batch filtering and auto-update filtering</t>
  </si>
  <si>
    <t>Secondary views and tabs (like in search)</t>
  </si>
  <si>
    <t>Support for eCl@ss industry standard</t>
  </si>
  <si>
    <t>Select a preferred unit of measurement when viewing or authoring classification values</t>
  </si>
  <si>
    <t>Use classification properties of currently selected object to find similar objects</t>
  </si>
  <si>
    <t>Retain property values during re-classify or multiple classifications of the same object</t>
  </si>
  <si>
    <t>Delta Solr index of classification objects</t>
  </si>
  <si>
    <t>Teamcenter A I for Classification</t>
  </si>
  <si>
    <t>Support Multiple Classification and Complex Data Types attribute format in New Classification System</t>
  </si>
  <si>
    <t>Active Workspace support for Complex Data Types attribute format and support Revisions of classification data in New Classification System</t>
  </si>
  <si>
    <t>Enhance Usability &amp; Support attribute layout according to Configured View layout</t>
  </si>
  <si>
    <t>Auto-classification as batch job</t>
  </si>
  <si>
    <t>Workflow/Task approval of auto classification</t>
  </si>
  <si>
    <t xml:space="preserve">Administrative Support for CST eCl@ss, </t>
  </si>
  <si>
    <t>Extend Classification AI Platform Support to Linux Operating System</t>
  </si>
  <si>
    <t>Classification Graphics Builder and Standalone Classification Object Authoring in Active Workspace</t>
  </si>
  <si>
    <t>Enable User Preferred Language and Data Format for Classification Attribute Values</t>
  </si>
  <si>
    <t>Enforce Classification Upon Creation and Select Unit of Measure</t>
  </si>
  <si>
    <t xml:space="preserve">Exchange Classification Data using Multisite, Briefcase and PLMXML </t>
  </si>
  <si>
    <t>Migration tool enhancements for moving from Traditional Basic Classification to Advanced CST Classification</t>
  </si>
  <si>
    <t>Import Standard Catalogs in BMECat Data format into Advanced CST Classification</t>
  </si>
  <si>
    <t>Update released classification definition objects</t>
  </si>
  <si>
    <t>Import classification hierarchy and class definitions directly in Active Workspace for Basic Classification</t>
  </si>
  <si>
    <t>Classify the objects right within your application context</t>
  </si>
  <si>
    <t>Add classified objects without losing your application context</t>
  </si>
  <si>
    <t>View classification admin data</t>
  </si>
  <si>
    <t>Support Administrative use cases in Basic Classification</t>
  </si>
  <si>
    <t>Administer Classification data</t>
  </si>
  <si>
    <t>Pre-packaged Classiification Hierarchies</t>
  </si>
  <si>
    <t>Collaboration</t>
  </si>
  <si>
    <t xml:space="preserve">Perform Teamcenter tasks in Microsoft Teams and create Problem Reports </t>
  </si>
  <si>
    <t xml:space="preserve">Access existing discussions more easily without leaving your work to view them </t>
  </si>
  <si>
    <t>Control &amp; Inspection Planning</t>
  </si>
  <si>
    <t>CPIP tile provides an overview about all Control- and Inspection plans divided in the 3 types: Production, Prelaunch, Prototype</t>
  </si>
  <si>
    <t>Naming Rule Enhancement</t>
  </si>
  <si>
    <t>Characteristics Enhancement</t>
  </si>
  <si>
    <t>Color BOM</t>
  </si>
  <si>
    <t>Use a generic or less finish part to serve as the engineering template for colored parts and material specifications</t>
  </si>
  <si>
    <t>Manage valid color combination definitions based on color variability scope</t>
  </si>
  <si>
    <t>Automate the explosion of generic parts to color parts based on color rules</t>
  </si>
  <si>
    <t>Characteristic Classification Indicator</t>
  </si>
  <si>
    <t>DPV-Engineering Workbook &amp; 3D ballooning</t>
  </si>
  <si>
    <t>Improved usability and ballooning functionality based on 2D/3D PMI’s</t>
  </si>
  <si>
    <t>Several improvements for Control plan enhanced content and document usage</t>
  </si>
  <si>
    <t>Usability Enhancements in ballooning tab</t>
  </si>
  <si>
    <t>Design BOM Alignment</t>
  </si>
  <si>
    <t>Preserve alignment and maintain downstream connectivity when a new design is derived from an existing design and vice versa</t>
  </si>
  <si>
    <t>Improved alignment view with integrated BOM authoring and updates</t>
  </si>
  <si>
    <t>Improved search performance and robustness</t>
  </si>
  <si>
    <t>Improved and automated server-side install</t>
  </si>
  <si>
    <t>Improved deployability</t>
  </si>
  <si>
    <t>Windows, Linux, Solaris, and AIX Server Support</t>
  </si>
  <si>
    <t>Search indexing infrastructure updates</t>
  </si>
  <si>
    <t>JMX tooling for monitoring VisServers health and load</t>
  </si>
  <si>
    <t>Install – Feature selection and documentation updates</t>
  </si>
  <si>
    <t>All 13 languages PL supports</t>
  </si>
  <si>
    <t>Authenticated user connection to Solr</t>
  </si>
  <si>
    <t>Read Expressions for parallel workflow</t>
  </si>
  <si>
    <t>Install – Reduce manual steps, Simplify TEM screens, Organize feature selection screen, verify pre-requisites</t>
  </si>
  <si>
    <t>Eliminate Internet connection for install</t>
  </si>
  <si>
    <r>
      <t xml:space="preserve">.NET support for server components </t>
    </r>
    <r>
      <rPr>
        <vertAlign val="superscript"/>
        <sz val="11"/>
        <color theme="1"/>
        <rFont val="Calibri"/>
        <family val="2"/>
        <scheme val="minor"/>
      </rPr>
      <t>2.4.1</t>
    </r>
  </si>
  <si>
    <t>Solr as a service</t>
  </si>
  <si>
    <t>Upgrade to AW3.1 without upgrading from Teamcenter 10.1.5 / 11.2.1</t>
  </si>
  <si>
    <t>Streamlined feature selection, simplified patching, and other automation improvements</t>
  </si>
  <si>
    <t>IIS support for the launcher servlet used for opening applications</t>
  </si>
  <si>
    <t>Improve monitoring of environment health for search indexing</t>
  </si>
  <si>
    <t xml:space="preserve">Incrementally re-index only the impacted object data when the data model changes </t>
  </si>
  <si>
    <t>Overall indexing robustness improvements to capture and provide more thorough error logs and debug instructions</t>
  </si>
  <si>
    <t>Support for SOLR 6.2.1</t>
  </si>
  <si>
    <t>Structure indexing robustness</t>
  </si>
  <si>
    <t xml:space="preserve">Migration utilities for from Multi Structure Manager alignment to Design BOM alignment </t>
  </si>
  <si>
    <t>Author and manage coordinated evolution of a single EBOM of a product with multi domain  commercial parts using Design BOM Alignment</t>
  </si>
  <si>
    <t>Control evolution of impacted Parts while performing automated EBOM updates from modified Designs through a configurable system preference</t>
  </si>
  <si>
    <t>Control automated generation of summarized EBOM with quantity and alignment from Design Occurrences under organizational nodes</t>
  </si>
  <si>
    <t>Leverage the power of Workset for collaborative EBOM with aligned Design for visual engineering analysis</t>
  </si>
  <si>
    <t>Simplify the alignment of part data separate from design, with new capabilities for automation as well as tools to make manual updates more efficient</t>
  </si>
  <si>
    <t>View your EBOM with the as-installed position of flexible parts that have multiple design representations, such as hoses, with enhanced automation for alignment</t>
  </si>
  <si>
    <t>Simplify maintenance of your aligned EBOM with multiple designs in the design structure with a single click to align or unalign</t>
  </si>
  <si>
    <t>Clearly understand alignment status of your entire structure without expanding individual line items</t>
  </si>
  <si>
    <t>Simplify navigation in the Alignment User Interface with automatic configuration of design structure based on eBOM</t>
  </si>
  <si>
    <t>Clearly communicate design intent to manufacturing by passing complete positional and composition information from the EBOM to the MBOM or BOP</t>
  </si>
  <si>
    <t>Failure Mode and Effects Analysis (FMEA)</t>
  </si>
  <si>
    <t>FMEA tile provides an overview about “Open” and “Released” FMEA’s</t>
  </si>
  <si>
    <t>Special Characteristics can be defined for failure representations inside FMEAs</t>
  </si>
  <si>
    <t>Visualize the control plan within FMEA</t>
  </si>
  <si>
    <t>Enhanced Risk Matrix for helpful visual overview of the Criticalities (S= severity, C= occurrence , D= detection) across the FMEA</t>
  </si>
  <si>
    <t>Output of the form in Excel format​</t>
  </si>
  <si>
    <t>Industry Solutions</t>
  </si>
  <si>
    <t>Industries - CPR - CPG</t>
  </si>
  <si>
    <t>Enhanced BOM management for formulated products</t>
  </si>
  <si>
    <t>Develop</t>
  </si>
  <si>
    <t>Mechanical</t>
  </si>
  <si>
    <t>Design Management</t>
  </si>
  <si>
    <t>Open parts in NX to edit the models</t>
  </si>
  <si>
    <t>Replacement of Teamcenter Navigator with Active Workspace</t>
  </si>
  <si>
    <t>Drag and drop to open in NX</t>
  </si>
  <si>
    <t>Submit to workflow from NX menu</t>
  </si>
  <si>
    <t>Summary from Active Workspace shown in Assembly Navigator</t>
  </si>
  <si>
    <t>4GD support to show Teamcenter information for 4GD Subsets and open configured 4GD objects in NX (Collaborative Designs and Subsets)</t>
  </si>
  <si>
    <t>Bring PLM to the CAD user in their CAD client</t>
  </si>
  <si>
    <t>Access the full breadth of Active Workspace from CAD tool</t>
  </si>
  <si>
    <t xml:space="preserve">Interoperability between CAD and Active Workspace </t>
  </si>
  <si>
    <t>Hardware/Software BOM Dependency Management</t>
  </si>
  <si>
    <t>Improve model management with flexibility</t>
  </si>
  <si>
    <t>Software Binaries Managed within product structure</t>
  </si>
  <si>
    <t>Electronics</t>
  </si>
  <si>
    <t>Device effectivity configuration management</t>
  </si>
  <si>
    <t>Documents</t>
  </si>
  <si>
    <t>Document Management</t>
  </si>
  <si>
    <t>Edit and Save Office documents using Office Integration</t>
  </si>
  <si>
    <t>Markup in neutral format</t>
  </si>
  <si>
    <t>Organize markups</t>
  </si>
  <si>
    <t>Manage markup access</t>
  </si>
  <si>
    <t>Markup discussion threads</t>
  </si>
  <si>
    <t>Disposition and resolution tracking by comment</t>
  </si>
  <si>
    <t>Open/save and upload edited file</t>
  </si>
  <si>
    <t>Create Office documents using Templates and IRDC</t>
  </si>
  <si>
    <t>Document view and markup component</t>
  </si>
  <si>
    <t>Image capture and markup for 3D models</t>
  </si>
  <si>
    <t>New markup tools including freehand tool</t>
  </si>
  <si>
    <t>Render management for administrator defined watermarks / print stamps / attribute exchange</t>
  </si>
  <si>
    <t>Hosting in Office support for create, summary, selection &amp; clipboard</t>
  </si>
  <si>
    <t>Render with watermarks and printstamps</t>
  </si>
  <si>
    <t>Office 2016 support</t>
  </si>
  <si>
    <t>Render with watermarks and print stamps in background</t>
  </si>
  <si>
    <t>Allow attaching files during creation of a document to save steps</t>
  </si>
  <si>
    <t>Office client alignment to Siemens PL theme colors and iconography</t>
  </si>
  <si>
    <t>Improved layout for documents gives faster access to attached files</t>
  </si>
  <si>
    <t>Simplified document create and file upload</t>
  </si>
  <si>
    <t>View and edit Microsoft Office files directly in Active Workspace</t>
  </si>
  <si>
    <t>Render management – PDF Control</t>
  </si>
  <si>
    <t>Cover pages - Manage cover pages as specific object types, independent of the main document and combine with other PDF files to create complete documents</t>
  </si>
  <si>
    <t xml:space="preserve">Active Workspace hosted in Adobe Creative Cloud tools to enable PLM processes </t>
  </si>
  <si>
    <t>Adobe CC integration (4.0)</t>
  </si>
  <si>
    <t>Drag and drop enhancements (Create document panel launches after DnD onto folder)</t>
  </si>
  <si>
    <t>Generic attribute exchange in Office client for Microsoft Word</t>
  </si>
  <si>
    <t>Logos added to print stamps</t>
  </si>
  <si>
    <t>Trigger based document updates</t>
  </si>
  <si>
    <t>Consistent markup tools - View Visualization markup in Active Workspace</t>
  </si>
  <si>
    <t>Generic attribute exchange in Office client for Microsoft Excel and PDF</t>
  </si>
  <si>
    <t>Collaboratively author Microsoft Office files with Teamcenter Office Online</t>
  </si>
  <si>
    <t>Configure document management using Active Workspace</t>
  </si>
  <si>
    <t>Generic attribute exchange in Office client for Microsoft PowerPoint</t>
  </si>
  <si>
    <t>View markup created in Active Workspace in Teamcenter Visualization</t>
  </si>
  <si>
    <t>View most 2D drawing formats in Active Workspace without any client plugins</t>
  </si>
  <si>
    <t>Digitally sign PDFs</t>
  </si>
  <si>
    <t>Edit text files in the Active Workspace viewer</t>
  </si>
  <si>
    <t>CSR (vector) option added for supporting full list of 2D file types​</t>
  </si>
  <si>
    <t>View multiple 2D formats without client plugins nor server side GPU</t>
  </si>
  <si>
    <t>Author GD&amp;T markup with fewer clicks</t>
  </si>
  <si>
    <t>See markup immediately and without showing the markup panel</t>
  </si>
  <si>
    <t>Generic attribute exchange for Adobe Creative Cloud</t>
  </si>
  <si>
    <t>Create and manage product documentation using DITA and XML schemas</t>
  </si>
  <si>
    <t>Rubber stamp tool available in Active Workspace Markup Manager</t>
  </si>
  <si>
    <t>ECAD viewer enabled in Active Workspace</t>
  </si>
  <si>
    <t xml:space="preserve">Display markup created in Adobe Acrobat in Active Workspace </t>
  </si>
  <si>
    <t>Teamcenter Office Online installed as a microservice ​</t>
  </si>
  <si>
    <t>Create a Teamcenter object and upload an Office file from Office Client</t>
  </si>
  <si>
    <t>Update Teamcenter object properties when file properties are updated</t>
  </si>
  <si>
    <t>Use predefined shapes when annotating 2D drawing and document markups</t>
  </si>
  <si>
    <t xml:space="preserve">Create and manage Google Docs, Sheets and Slides </t>
  </si>
  <si>
    <t>Edit, manage, and publish S1000D content in Active Workspace</t>
  </si>
  <si>
    <t>Simplified Creation and Management of File-Based Documents</t>
  </si>
  <si>
    <t>Print markup for temporary summary of markup</t>
  </si>
  <si>
    <t>Create a public markup disposition report</t>
  </si>
  <si>
    <t>Create a private markup disposition report</t>
  </si>
  <si>
    <t>Capture disposition report in context of the document revision</t>
  </si>
  <si>
    <t>Launch Adobe Acrobat from Active Workspace</t>
  </si>
  <si>
    <t>Integrated Materials Management for Consumer Product Goods</t>
  </si>
  <si>
    <t xml:space="preserve">Visual BOM consumption for downstream Manufacturing Applications &amp; Multi-CAD Integrations </t>
  </si>
  <si>
    <t xml:space="preserve">Automated Aligned BOM Generation and Coordinated Updates </t>
  </si>
  <si>
    <t>Visual Alignment Checking for aligned Design &amp; eBOM</t>
  </si>
  <si>
    <t>Align a Summarized eBOM to a Design Having Quantity and Multiple Positions</t>
  </si>
  <si>
    <t>Manage Alignment of a Buy Part to its Design Assembly</t>
  </si>
  <si>
    <t>Architecture Based Organization of Part Usages (No supporting Features in Polarion)</t>
  </si>
  <si>
    <t>Author and Update Part Usages in a Product BOM (No supporting Features in Polarion)</t>
  </si>
  <si>
    <t>Auto-revise part breakdowns and part usages based on business Logic (No supporting Features in Polarion)</t>
  </si>
  <si>
    <t>Carryover EBOM from source products with aligned designs (No supporting Features in Polarion)</t>
  </si>
  <si>
    <t>Carryover parts from source part assemblies with design alignments (No supporting Features in Polarion)</t>
  </si>
  <si>
    <t>Compare EBOM for products or part breakdowns​ (No supporting Features in Polarion)</t>
  </si>
  <si>
    <t>Configure EBOM by Combinations of Effectivity, Variant Criteria, Revision Rules (No supporting Features in Polarion)</t>
  </si>
  <si>
    <t>Create a Product BOM Root (No supporting Features in Polarion)</t>
  </si>
  <si>
    <t>Create and Update Assembly Part Structure (No supporting Features in Polarion)</t>
  </si>
  <si>
    <t>Create, Manage and Classify Parts (No supporting Features in Polarion)</t>
  </si>
  <si>
    <t>Duplicate part assembly with aligned designs (No supporting Features in Polarion)</t>
  </si>
  <si>
    <t>Design-EBOM alignment automation for effectivity split and visualization of a range in configured structures</t>
  </si>
  <si>
    <t>Downstream Consumption of Summarized EBOM</t>
  </si>
  <si>
    <t>ECN Driven Effectivity Propagation and Cutbacks on EBOM (No supporting Features in Polarion)</t>
  </si>
  <si>
    <t>Manage Alternate and Substitute Parts (No supporting Features in Polarion)</t>
  </si>
  <si>
    <t>EBOM Change Integration</t>
  </si>
  <si>
    <t>Generate, visualize and update solution variants for generic parts, configurable part modules, and configurable products</t>
  </si>
  <si>
    <t>One to Many Design EBOM Automation Enhancements</t>
  </si>
  <si>
    <t>Automation enhancements on Design BOM alignment coordinated authoring and updates</t>
  </si>
  <si>
    <t>Management of mechanical, electrical, electronics and software parts in Engineering Bill of Material</t>
  </si>
  <si>
    <t>EBOM integration with material, supplier, partner connect and change management</t>
  </si>
  <si>
    <t>EBOM maturity management and engineering change package validation execution</t>
  </si>
  <si>
    <t>Navigate and view the EBOM home page with relevant EBOM data and collaboration data dashboards tailored for a product release engineering role</t>
  </si>
  <si>
    <t>Leverage out-of-the-box EBOM tree views based on column configurations of EBOM properties for EBOM authoring and configuration</t>
  </si>
  <si>
    <t>Create Part and Part Usages with a simplified dialog for improved authoring experience</t>
  </si>
  <si>
    <t>Track the evolution of your products with a new, interactive change summary dashboard for active and closed changes</t>
  </si>
  <si>
    <t>Cancel an in-process change without losing the history​. Cancelled objects and actions are preserved for traceability.</t>
  </si>
  <si>
    <t>Display ECN IN / ECN OUT data on EBOM Part Usages</t>
  </si>
  <si>
    <t>Identify all the usages of a part, including discontinued parts, to clearly understand the impact of change</t>
  </si>
  <si>
    <t>Discontinue Parts and Part Usages with full traceability</t>
  </si>
  <si>
    <t>Show Part Usage with its own distinct icon</t>
  </si>
  <si>
    <t>Sustainability</t>
  </si>
  <si>
    <t>Environmental Compliance and Product Sustainability</t>
  </si>
  <si>
    <t>Expose necessary extensions to manage substance compliance including materials, substances, smelters, compliance reports, vendors, vendor parts, and commercial parts</t>
  </si>
  <si>
    <t>Create and relate materials to parts and substances to materials</t>
  </si>
  <si>
    <t>Import a supplier material and substance declaration</t>
  </si>
  <si>
    <t xml:space="preserve">Composition and compliance dashboards </t>
  </si>
  <si>
    <t>Enhancements to the compliance dashboard in Active Workspace</t>
  </si>
  <si>
    <t>Support for generating in-house declarations</t>
  </si>
  <si>
    <t xml:space="preserve">IMDS Integration for Automotive industry – Import hierarchy of vendor parts </t>
  </si>
  <si>
    <t>Reason for failure added to compliance dashboard</t>
  </si>
  <si>
    <t>Roll up of the substance and material composition of all parts in an assembly provides a view of product level substance composition information</t>
  </si>
  <si>
    <t>Enhancements to declaration processing to quickly assess the current state of supplied parts</t>
  </si>
  <si>
    <t>IPC Material Declaration Import</t>
  </si>
  <si>
    <t>Import IPC 1753 lab reports</t>
  </si>
  <si>
    <t>Enhanced display of composition information for parts and assemblies</t>
  </si>
  <si>
    <t>Declare Material and Substance of Internal Part in IMDS</t>
  </si>
  <si>
    <t>Maintain compliance with global regulations and compliance portals such as the International Material Data System (IMDS)</t>
  </si>
  <si>
    <t>Viewing FMEA Net Views</t>
  </si>
  <si>
    <t>Release and Versioning</t>
  </si>
  <si>
    <t>Requirements for FMEA</t>
  </si>
  <si>
    <t>Context and latest version for “Where Used”</t>
  </si>
  <si>
    <t>Import of FMEA’s</t>
  </si>
  <si>
    <t>Object creation without Master Data</t>
  </si>
  <si>
    <t>Support of IATF 16949 with RPN</t>
  </si>
  <si>
    <t>Working in Net Views</t>
  </si>
  <si>
    <t>FMEA Templates (Master and Variant FMEA)</t>
  </si>
  <si>
    <t>Action Groups</t>
  </si>
  <si>
    <t>Master Data creation based on FMEA Data</t>
  </si>
  <si>
    <t>Enhancement of FMEA tree-view</t>
  </si>
  <si>
    <t>A risk matrix provides a helpful visual overview of the Criticalities (S= severity, C= occurrence , D= detection) across the FMEA.</t>
  </si>
  <si>
    <t>Linkage of different FMEAs to connect design and process or to build a component structure</t>
  </si>
  <si>
    <t>Advanced working functionality for form sheet to save time</t>
  </si>
  <si>
    <t>Improved usability for net view plus additional functionality to save layouts</t>
  </si>
  <si>
    <t>Systems</t>
  </si>
  <si>
    <t>MBSE - System Architecture, Functional &amp; Systems Modeling</t>
  </si>
  <si>
    <t>Systems Modeler with IBM Rhapsody</t>
  </si>
  <si>
    <t>System Modeling Workbench custom requirements links and directions</t>
  </si>
  <si>
    <t>System modeling Workbench custom attribute and diagrams mapping</t>
  </si>
  <si>
    <t>Teamcenter Digital Thread Navigation configurable views </t>
  </si>
  <si>
    <t>MBSE - System Verification and Model Management</t>
  </si>
  <si>
    <t xml:space="preserve">Change and notification support for parameters	</t>
  </si>
  <si>
    <t>Industries - Aerospace &amp; Defense</t>
  </si>
  <si>
    <t xml:space="preserve">Enable parts list management in Active Workspace for the A&amp;D industry </t>
  </si>
  <si>
    <t xml:space="preserve">Enable standard and custom notes in Active Workspace for the A&amp;D industry </t>
  </si>
  <si>
    <t xml:space="preserve">Enable change management in Active Workspace for the A&amp;D industry </t>
  </si>
  <si>
    <t>Classify stock materials for easy retrieval</t>
  </si>
  <si>
    <t>Attach stock materials to parts to indicate from what stock material it is made</t>
  </si>
  <si>
    <t>Attach standard parts to parts to indicate from what standard part it is made</t>
  </si>
  <si>
    <t>Attach Finishes to Finish Group to document sequence of Finishes within a Finish Group</t>
  </si>
  <si>
    <t>Attach a Finish and/or Finish Group to parts to specify how a they are processed</t>
  </si>
  <si>
    <t>Update parameter values in standard notes after creation</t>
  </si>
  <si>
    <t>Active Workspace provides filter capability to allow users to selectively attach Technical Document in a “Document Centric Mode” with multi-field keys</t>
  </si>
  <si>
    <t>Filtering and indexing of A&amp;D objects for faster search results</t>
  </si>
  <si>
    <t>Support for Contract Data Management (CDM)</t>
  </si>
  <si>
    <t>Association of parts with multiple document types</t>
  </si>
  <si>
    <t>Condition-based document vs part centric program mode</t>
  </si>
  <si>
    <t>Granular support for CAGE codes</t>
  </si>
  <si>
    <t>Optionally update submittals whenever a contract changes</t>
  </si>
  <si>
    <t>Support for Standard Note Master Attachment provides access to the current Note Text properties</t>
  </si>
  <si>
    <t>Support for Work Packages</t>
  </si>
  <si>
    <t>Assign finishes and finish groups in the context of an assembly</t>
  </si>
  <si>
    <t>Attach standard and custom notes using the same relationship type</t>
  </si>
  <si>
    <t>Automatically filter out baseline revision</t>
  </si>
  <si>
    <t>Automatically synchronize the  “Document Category” and “Tech Document Category” attributes to avoid mismatch</t>
  </si>
  <si>
    <t>Limit the attaching of notes to those that are qualified in document centric mode</t>
  </si>
  <si>
    <t>Miscellaneous user interface enhancements in Contract Data Management</t>
  </si>
  <si>
    <t>Retain uniqueness of custom notes when copying and pasting or dragging and dropping</t>
  </si>
  <si>
    <t>Configuration Audit (CA) from the Active Workspace home folder</t>
  </si>
  <si>
    <t>Access Action Item association directly from Configuration Audit (CA) revision</t>
  </si>
  <si>
    <t xml:space="preserve">Support for attachment of Submittal Revision to scheduled tasks </t>
  </si>
  <si>
    <t xml:space="preserve">Support for attachment of Data Requirement Item (DRI) revision (in addition to DRI object) </t>
  </si>
  <si>
    <t>Submittals are updated to reflect the current list of submittals</t>
  </si>
  <si>
    <t>Enable the Consumer Packaged Goods solution in Active Workspace</t>
  </si>
  <si>
    <t xml:space="preserve">Barcode support for Item and Higher Level Packaging SKUs </t>
  </si>
  <si>
    <t>Digital asset library</t>
  </si>
  <si>
    <t xml:space="preserve">Partner interaction for packaging artwork briefs </t>
  </si>
  <si>
    <t>Manage the lifecycle of your brands, ideas, campaigns, programs, etc. using industry specific, best practice workflows</t>
  </si>
  <si>
    <t>Rapidly generate digital assets and manage their lifecycle with best practice workflows</t>
  </si>
  <si>
    <t>Capture a comprehensive SKU definition as a BOM and represent digital assets</t>
  </si>
  <si>
    <t>Enhance your SKU management with the ability to create and manage higher level SKUs in a BOM View</t>
  </si>
  <si>
    <t>Create and manage your classification properties, key list of values (keyLOV) right from Active Workspace</t>
  </si>
  <si>
    <t>Easily exchange data with upstream and downstream applications using industry standard formats</t>
  </si>
  <si>
    <t>Extensibility</t>
  </si>
  <si>
    <t>Platform - Active Workspace Framework - Extensibility</t>
  </si>
  <si>
    <t xml:space="preserve">Simplify the server-side extensions using Scripted Business Logic in C# for Teamcenter deployments </t>
  </si>
  <si>
    <t>Control and export data in the Product Data eXchange (PDX) format</t>
  </si>
  <si>
    <t>Industries - CPR - RFA</t>
  </si>
  <si>
    <t>Partners can interact with buyers and respond to sample requests</t>
  </si>
  <si>
    <t xml:space="preserve">Support for Grade Rule Templates, size classes, points of measure (POM) </t>
  </si>
  <si>
    <t xml:space="preserve">Support for size range management on products and Tech Pack reports </t>
  </si>
  <si>
    <t>Facilitate the collaboration between brands and manufacturer product approval sampling value stream for footwear</t>
  </si>
  <si>
    <t xml:space="preserve">Define and manage Tech Pack templates and standardize reports across products  </t>
  </si>
  <si>
    <t>Raw materials management from multiple vendors across seasons</t>
  </si>
  <si>
    <t>Use of standardization of design definition for manufacturing based on a combination of classification, brand and department for increased quality consistency</t>
  </si>
  <si>
    <t>Identify materials and dimensions for the product</t>
  </si>
  <si>
    <t>Support for SKU (Stock Keeping Unit) management on products and materials</t>
  </si>
  <si>
    <t>Facilitate the management and collaboration of raw materials from library requests through sampling requests</t>
  </si>
  <si>
    <t>Dynamic interaction to facilitate the complete life cycle of product assortment targets, markets and margins planning</t>
  </si>
  <si>
    <t>Enablement of placeholder records in order to define design intent</t>
  </si>
  <si>
    <t>Facilitate preliminary costing for initial key business decision</t>
  </si>
  <si>
    <t>Facilitate mass data management by business process area vs product centric interactions</t>
  </si>
  <si>
    <t>Raw material physical request</t>
  </si>
  <si>
    <t>User Enhancements</t>
  </si>
  <si>
    <t>View configured SKUs</t>
  </si>
  <si>
    <t xml:space="preserve">Component Physical Request Management </t>
  </si>
  <si>
    <t>Component Request Management</t>
  </si>
  <si>
    <t>Expanded color definition to include RGB, CMYK or CIELab values</t>
  </si>
  <si>
    <t>Manage size labels by markets</t>
  </si>
  <si>
    <t>Organized process structure design definitions</t>
  </si>
  <si>
    <t>Simplified mass assignment of brands to retail objects</t>
  </si>
  <si>
    <t>Facilitate the collaboration between product manufacturers and testing facilities</t>
  </si>
  <si>
    <t xml:space="preserve">Partners can facilitate their response to product tests, collaborate, and maintain transparency in the product testing sampling process </t>
  </si>
  <si>
    <t>Collaboration on assortment planning of merchandise now includes the ability to use custom dimensions</t>
  </si>
  <si>
    <t>Simplified mass assignment of seasons to retail objects</t>
  </si>
  <si>
    <t>Simplified tracking of product sample request across various dimensions</t>
  </si>
  <si>
    <t>Collaborate seamlessly with Adobe Designer by accessing designs in standard formats from within Active Workspace</t>
  </si>
  <si>
    <t>Visualize with ease any color with auto generation of color image</t>
  </si>
  <si>
    <t>Facilitate new version of the product for keeping track of its history</t>
  </si>
  <si>
    <t>Enhanced tracking of volume based costing across all retail objects</t>
  </si>
  <si>
    <t>Manage the dimensions across retail child objects</t>
  </si>
  <si>
    <t>Manage with the SKUs by season across retail objects</t>
  </si>
  <si>
    <t>Industries - Med Devices</t>
  </si>
  <si>
    <t>Polarion automatically links approval documents to the Design History File (DHF)</t>
  </si>
  <si>
    <t>Schedule Manager extension allows you to create a schedule with a single click</t>
  </si>
  <si>
    <t>Improved efficiency for submission file creation​</t>
  </si>
  <si>
    <t>Automated schedule creation out of the Design History File</t>
  </si>
  <si>
    <t>Manage med device schedule properties</t>
  </si>
  <si>
    <t>Provide pre-configured report templates for fast and easy reporting</t>
  </si>
  <si>
    <t xml:space="preserve">Design History (DHF) Dashboard </t>
  </si>
  <si>
    <t xml:space="preserve">Generate Schedule from Phases </t>
  </si>
  <si>
    <t xml:space="preserve">Group Deliverables by a Property </t>
  </si>
  <si>
    <t>Generate schedules manually, by template, or from phase gate structure</t>
  </si>
  <si>
    <t>Group the deliverables in a phase based on properties</t>
  </si>
  <si>
    <t>Improved Checker navigation, and expanding collapsing</t>
  </si>
  <si>
    <t>Unique Device Identifier (UDI) management for the European Union</t>
  </si>
  <si>
    <t>Industries - PLM for Component Manufacturers</t>
  </si>
  <si>
    <t>Manufacturing planning and change management for component manufacturers</t>
  </si>
  <si>
    <t>Execute engineering change processes within PLM for Component Manufacturers</t>
  </si>
  <si>
    <t>Customer collaboration for component manufacturers</t>
  </si>
  <si>
    <t>Streamline the engineering release process by submitting multiple items at once</t>
  </si>
  <si>
    <t>Industries - Semiconductor Lifecycle Management</t>
  </si>
  <si>
    <t>Introducing Semiconductor Lifecycle Management</t>
  </si>
  <si>
    <t>Accelerate NPI with pre-defined semiconductor project management templates and characteristics</t>
  </si>
  <si>
    <t>Manage chip design artifacts along with wafer process technology using semiconductor site qualification processes​</t>
  </si>
  <si>
    <t>Leverage Teamcenter Manufacturing for planning front-end and back-end semiconductor manufacturing</t>
  </si>
  <si>
    <t>Ensure end-to-end traceability from product inception to chip manufacture with a digital thread for semiconductor devices​</t>
  </si>
  <si>
    <t>JT based Briefcase exchange with suppliers that uses different CAD applications</t>
  </si>
  <si>
    <t>Publish reference documentation and interactive examples of public client-side APIs</t>
  </si>
  <si>
    <t>Improve and optimize Active Workspace build system</t>
  </si>
  <si>
    <t>Materials</t>
  </si>
  <si>
    <t>Integrated Material Management</t>
  </si>
  <si>
    <t>Material assignments in CAD</t>
  </si>
  <si>
    <t>Support for coatings and surface treatments</t>
  </si>
  <si>
    <t xml:space="preserve">Authoring of material parameters and classes </t>
  </si>
  <si>
    <t>Charting of material characteristics</t>
  </si>
  <si>
    <t>See the composition of the coatings at the assembly level for parts</t>
  </si>
  <si>
    <t>Specify units for material parameters</t>
  </si>
  <si>
    <t>Support for Authoring Material Chart Parameters</t>
  </si>
  <si>
    <t>Ability to Compare Two or More Materials</t>
  </si>
  <si>
    <t>Ability to Have a Material Inherit from Another Material</t>
  </si>
  <si>
    <t>Support for Management of Session Units</t>
  </si>
  <si>
    <t>Leverage Materials Management capabilities</t>
  </si>
  <si>
    <t>Support for material Coating in NX 2007</t>
  </si>
  <si>
    <t>Leverage Materials Management capabilities on Active Workspace</t>
  </si>
  <si>
    <t>Quickly find materials with specific substance compositions</t>
  </si>
  <si>
    <t>Quickly understand the differences in key material properties by comparing them graphically</t>
  </si>
  <si>
    <t>MBSE - Control &amp; 1D Plant Modeling &amp; Co-Simulation</t>
  </si>
  <si>
    <t>Complete file/folder presentation of imported models for familiar look and feel</t>
  </si>
  <si>
    <t xml:space="preserve">Integrated model management library support for efficient model updating and referencing </t>
  </si>
  <si>
    <t>Store any 1D model files in Teamcenter</t>
  </si>
  <si>
    <t>Define Engineering Model Views for Design Evaluation and Verification</t>
  </si>
  <si>
    <t>git-SCM Authoring process now Integrated with Enterprise Model Management</t>
  </si>
  <si>
    <t>Extend Model Management support for 1D Models authored in git or file system</t>
  </si>
  <si>
    <t>MBSE - Global Attribute and Parameter Management</t>
  </si>
  <si>
    <t>Analysis Request</t>
  </si>
  <si>
    <t xml:space="preserve">Attributes and Targets management </t>
  </si>
  <si>
    <t>Display properties from related Items without BMIDE change</t>
  </si>
  <si>
    <t>Streamlined attribute creation process by reducing the number of mouse clicks</t>
  </si>
  <si>
    <t>Analysis Request integration with No Magic</t>
  </si>
  <si>
    <t>Improved 1D model management thru Tc Mechatronics</t>
  </si>
  <si>
    <t>Measureable Attribute usability improvements</t>
  </si>
  <si>
    <t xml:space="preserve">Simcenter integration </t>
  </si>
  <si>
    <t>Measureable attribute improvements</t>
  </si>
  <si>
    <t>Array support for measurable attributes</t>
  </si>
  <si>
    <t xml:space="preserve">Compare parameters from different configurations and baselines to quickly identify differences </t>
  </si>
  <si>
    <t>Compare parameters table to enable tradeoff analysis</t>
  </si>
  <si>
    <t>Export and import parameters definitions and values for round-trip editing or sharing across domains.</t>
  </si>
  <si>
    <t xml:space="preserve">Parameters are reusable by different engineers across different disciplines and products </t>
  </si>
  <si>
    <t xml:space="preserve">Refined the user experience for managing parameters in table </t>
  </si>
  <si>
    <t>Parameter Variability and Configuration</t>
  </si>
  <si>
    <t xml:space="preserve">Multi-Dimension Parameter Value Authoring and Charting </t>
  </si>
  <si>
    <t>Parameter Project and Parameter Set Lifecyle</t>
  </si>
  <si>
    <t>Optimize parameter exchange for concept simulation</t>
  </si>
  <si>
    <t>Definition-less user experience</t>
  </si>
  <si>
    <t>Less Steps to Create Definition-less Parameters</t>
  </si>
  <si>
    <t>Map parameters from MBSE to Simulation</t>
  </si>
  <si>
    <t>Less Steps to Create Definition-based Parameters</t>
  </si>
  <si>
    <t>Less Steps to Edit Parameters</t>
  </si>
  <si>
    <t>MBSE - Navigation and Analysis</t>
  </si>
  <si>
    <t>Studies for unique models with similar architecture</t>
  </si>
  <si>
    <t>Cross-domain RFLP tracing improvements</t>
  </si>
  <si>
    <t>One click access to federated engineering data across multiple domains</t>
  </si>
  <si>
    <t>Integrated impact and traceability analysis with Temcenter views of system models</t>
  </si>
  <si>
    <t>Multi-domain architecture views</t>
  </si>
  <si>
    <t>Quicker discovery of impacts through querying of Teamcenter data</t>
  </si>
  <si>
    <t>Add from outside context where needed</t>
  </si>
  <si>
    <t>Configured diagram display</t>
  </si>
  <si>
    <t>Context specific RFLP navigation</t>
  </si>
  <si>
    <t>Diagrammatic display of structures/relations/connectivity</t>
  </si>
  <si>
    <t>Easy-to-author diagramming</t>
  </si>
  <si>
    <t>Edit in context using information panel</t>
  </si>
  <si>
    <t>Find in context and in diagram</t>
  </si>
  <si>
    <t>Simple evaluation of cross-system interactions</t>
  </si>
  <si>
    <t>Refresh</t>
  </si>
  <si>
    <t>Save/recall diagram content and context with auto-layout</t>
  </si>
  <si>
    <t>UX and performance enhancements for traceability navigation on large models</t>
  </si>
  <si>
    <t>Diagram reuse</t>
  </si>
  <si>
    <t>Interface management</t>
  </si>
  <si>
    <t>Improved navigation and performance</t>
  </si>
  <si>
    <t>Relations browser – open in new window in RAC, save as pdf output, filter by property value, expand honors property filters</t>
  </si>
  <si>
    <t>3D investigation of logical diagram to visualize the parts that are used to fulfill the logical systems</t>
  </si>
  <si>
    <t>Coordinate complex functional analysis and manage SysML/UML modeling results to increase reuse and collaboration across the product lifecycle</t>
  </si>
  <si>
    <t>Simplify engineering efforts and increase productivity while modeling and analyzing systems</t>
  </si>
  <si>
    <t>MADe integration: Reliability modeling and analysis</t>
  </si>
  <si>
    <t>RFLP attribute mapping</t>
  </si>
  <si>
    <t>Systems modeling enhancements</t>
  </si>
  <si>
    <t>System modeling usability</t>
  </si>
  <si>
    <t>System Modeling Workbench for Teamcenter</t>
  </si>
  <si>
    <t>Integrate SysML from Cameo system modeling with the Product Lifecycle</t>
  </si>
  <si>
    <t>Realize physical architecture in Teamcenter as E/E Function Design through automation</t>
  </si>
  <si>
    <t>Include/exclude Ports and Connections in content tree</t>
  </si>
  <si>
    <t>Quick access to data referenced by hyperlink</t>
  </si>
  <si>
    <t>System Modeling Integration Usability and Performance Improvements</t>
  </si>
  <si>
    <t>Concurrent Functional-Systems Modeling (Cameo)​</t>
  </si>
  <si>
    <t>Concurrent Functional-Systems Modeling (SMW)​</t>
  </si>
  <si>
    <t>Parameter Authoring and Reuse (Cameo) (No Features/Teamcenter Mins)</t>
  </si>
  <si>
    <t>Parameter Authoring and Reuse (SMW) (No Features/Teamcenter Mins)</t>
  </si>
  <si>
    <t>Leverage Capella 6.0 capabilities with SMW 6.3</t>
  </si>
  <si>
    <t>Teamcenter impact analysis includes reused model elements to understand their usage across projects</t>
  </si>
  <si>
    <t>Focused project model structure view on architecture elements</t>
  </si>
  <si>
    <t>Improved sync report for merge operations</t>
  </si>
  <si>
    <t>Teamcenter Architecture Modeler is transitioning to a system architecture viewer</t>
  </si>
  <si>
    <t>Simplify the way users interact with large lists of values (LOVs) in Classification</t>
  </si>
  <si>
    <t>Search and Analytics - Reporting and Analytics</t>
  </si>
  <si>
    <t>Get more from your reports with better data</t>
  </si>
  <si>
    <t>Platform - Active Workspace Framework - Solution Enablement</t>
  </si>
  <si>
    <t>Change ownership of objects and their associated data</t>
  </si>
  <si>
    <t>Efficiently filter dynamic list of values using additional properties</t>
  </si>
  <si>
    <t xml:space="preserve">Introducing Teamcenter Test Management </t>
  </si>
  <si>
    <t>Teamcenter Simulation Integration with Test management</t>
  </si>
  <si>
    <t>Integrate Model-Based Failure Analysis with the Product Definition</t>
  </si>
  <si>
    <t>Teamcenter Test Management Automation - Result Rollup, Tc Simulation launch ​integration</t>
  </si>
  <si>
    <t>Teamcenter Test Management - Test coverage Reporting</t>
  </si>
  <si>
    <t>Improve import/export performance of large sized model (&gt;10000 elements)</t>
  </si>
  <si>
    <t>Navigate architecture interfaces to identify impacts</t>
  </si>
  <si>
    <t>Manage system interfaces in Teamcenter as part of the normalized multi-domain system architecture information model</t>
  </si>
  <si>
    <t>Speed up your parameter thread</t>
  </si>
  <si>
    <t>Suspect Teamcenter mins. Check with Joe Z.</t>
  </si>
  <si>
    <t>Support parameters with special characters</t>
  </si>
  <si>
    <t>Validate requirement satisfaction using MATLAB and Simulink</t>
  </si>
  <si>
    <t>Get more of your data with charts for table measurements</t>
  </si>
  <si>
    <t>Quickly convert and value Goal, range, measurements as arrays</t>
  </si>
  <si>
    <t>Evaluation of Pass or fail extended to table parameters</t>
  </si>
  <si>
    <t>Chip-based arrays</t>
  </si>
  <si>
    <t>MBSE - Verification Planning and Execution</t>
  </si>
  <si>
    <t>Analysis Request creation simplification, automation, &amp; interaction</t>
  </si>
  <si>
    <t>Attributes – enabled search of attributes, history of values, and display and edit in table</t>
  </si>
  <si>
    <t>System synthesis– Integration with Active Workspace, including Attributes cross-probe with Analysis Request</t>
  </si>
  <si>
    <t>Validation Plan and Attribute Verification Reporting</t>
  </si>
  <si>
    <t>Analysis Request creation improvements</t>
  </si>
  <si>
    <t>Create Analysis Request directly from diagrams</t>
  </si>
  <si>
    <t>Simplified Analysis Request creation and definition</t>
  </si>
  <si>
    <t>Table-based attribute editing within diagram view</t>
  </si>
  <si>
    <t>Engineering View Creation and Sharing</t>
  </si>
  <si>
    <t>Display View Results spanning Multiple BOMs</t>
  </si>
  <si>
    <t>Verification Management Process Simplification</t>
  </si>
  <si>
    <t>Streamline process for multi-disciplinary analyses and optimization (MDAO) simulation</t>
  </si>
  <si>
    <t>Provide design analysis and validation with simulation</t>
  </si>
  <si>
    <t>Enable View and Edit</t>
  </si>
  <si>
    <t>Test and Verification Request updates for MDO parameters</t>
  </si>
  <si>
    <t>Define Objectives for Optimization Analysis</t>
  </si>
  <si>
    <t>Verification Overview Tab supports Active Workspace primary/secondary operations</t>
  </si>
  <si>
    <t>Launch to Test Devices and Instruments</t>
  </si>
  <si>
    <t>Display best value and evaluation results</t>
  </si>
  <si>
    <t>Multiple Configuration points for Admins and Users</t>
  </si>
  <si>
    <t>Search &amp; add existing model and analysis</t>
  </si>
  <si>
    <t>Create, Update, Modify, Execute MDO Analysis</t>
  </si>
  <si>
    <t>Publish and synchronize parameter values</t>
  </si>
  <si>
    <t>Test Result tab supports each test object in tree view, with quick parameter cross-probing</t>
  </si>
  <si>
    <t>Dedicated and focused UI for Test Execution</t>
  </si>
  <si>
    <t>Mixed Teamcenter minimums for Features that make up this capability. Check with Joe Z</t>
  </si>
  <si>
    <t>View Step-specific details in Overview</t>
  </si>
  <si>
    <t>View more complete Test Results</t>
  </si>
  <si>
    <t>Launch focused test environment</t>
  </si>
  <si>
    <t>Create Issues, Add Attachments during testing</t>
  </si>
  <si>
    <t>Operation button and Time Tracking</t>
  </si>
  <si>
    <t>Simplified test report file inclusion</t>
  </si>
  <si>
    <t>Easily assign parameters to Test Steps</t>
  </si>
  <si>
    <t>Create 1 or more parameters directly in table</t>
  </si>
  <si>
    <t>Rollup auto-detects Runs</t>
  </si>
  <si>
    <t>Data Protection Warning</t>
  </si>
  <si>
    <t>Updated Calibration Status</t>
  </si>
  <si>
    <t>Multi-site</t>
  </si>
  <si>
    <t>Checkout and check-in of data located at other sites</t>
  </si>
  <si>
    <t>Publish and un-publish data making it available for other sites</t>
  </si>
  <si>
    <t>Remote export and remote import to share data across sites</t>
  </si>
  <si>
    <t>Transfer ownership from the remote site to the local site</t>
  </si>
  <si>
    <t>Remote check in and check out on multiple objects both local and replica objects</t>
  </si>
  <si>
    <t>Briefcase Import/Export</t>
  </si>
  <si>
    <t>Partitions</t>
  </si>
  <si>
    <t>Filter Structures by Partition and Overlay Partition Scheme on Filtered Content​</t>
  </si>
  <si>
    <t>Manage Partition Hierarchies and Memberships</t>
  </si>
  <si>
    <t>Utilities to Populate Partitions Hierarchies for Structures</t>
  </si>
  <si>
    <t>View Structure Organized by Partitions</t>
  </si>
  <si>
    <t xml:space="preserve">Import and Export Structure with Partitions </t>
  </si>
  <si>
    <t>Specify primary partitions, Find within partitions, and Duplicate partitions within structure</t>
  </si>
  <si>
    <t>External CSS styling</t>
  </si>
  <si>
    <t>Custom HTML panel (iFrame)</t>
  </si>
  <si>
    <t>Enable Partners and Customers to extend the client</t>
  </si>
  <si>
    <t>Provide declarative command contribution</t>
  </si>
  <si>
    <t>Web components and iFrames</t>
  </si>
  <si>
    <t>Enable Partners and Customers to extend the client via API’s (SDK)</t>
  </si>
  <si>
    <t>Hosting in Adobe Illustrator / Official JavaScript API</t>
  </si>
  <si>
    <t>Configurable create from Home</t>
  </si>
  <si>
    <t>Modern, universal widgets for HTML and XRT</t>
  </si>
  <si>
    <t>XRT stylesheet reuse via injection</t>
  </si>
  <si>
    <t>Add commands and configure visibility</t>
  </si>
  <si>
    <t>Configurable Save As</t>
  </si>
  <si>
    <t>Default Form rendering</t>
  </si>
  <si>
    <t>Published hosting APIs for C++, .NET, Java</t>
  </si>
  <si>
    <t>Improved Arrays properties</t>
  </si>
  <si>
    <t>Table properties</t>
  </si>
  <si>
    <t>Extend client through declarative configuration of command panels using reusable widgets</t>
  </si>
  <si>
    <t>Add conditions for commands that do not have the visibility logic moved to the server</t>
  </si>
  <si>
    <t xml:space="preserve">New widgets to support declarative UI definition and improve user experience </t>
  </si>
  <si>
    <t>Support for name-value pair properties introduced in the Teamcenter 11.2 platform</t>
  </si>
  <si>
    <t>Improved theme configurability using Syntactically Awesome Style Sheets (SASS)</t>
  </si>
  <si>
    <t>XRT Editor to improve ease of editing and managing XRT stylesheets</t>
  </si>
  <si>
    <t>Directly use XRT and column configuration to reference properties from relations and related objects (display names for column configuration)</t>
  </si>
  <si>
    <t>Introduction of declarative page content (locations / sub-locations) including the conversion of the OOTB Inbox</t>
  </si>
  <si>
    <t>Conversion of many additional OOTB command panels to decl</t>
  </si>
  <si>
    <t>Comprehensive declarative panel controls: Set of individual elements and larger controls including a showcase to explore what is available</t>
  </si>
  <si>
    <t>Declarative page controls needed to support inbox conversion, e.g. tables and XRT stylesheet content including html</t>
  </si>
  <si>
    <t>Customization examples and documentation</t>
  </si>
  <si>
    <t xml:space="preserve">Configure Active Workspace for a specific role or task </t>
  </si>
  <si>
    <t>Map to a group/role to simplify configuration</t>
  </si>
  <si>
    <t>Rounding out the dynamic compound property (DCP) vision</t>
  </si>
  <si>
    <t>Collapsible section enhancements</t>
  </si>
  <si>
    <t>Inclusive and exclusive workspace page content setting</t>
  </si>
  <si>
    <t>Support for runtime substitution parameters in localization strings for labels and titles</t>
  </si>
  <si>
    <t>Support to leave commands and command stacks visible even when not applicable</t>
  </si>
  <si>
    <t>UI pattern library improvements</t>
  </si>
  <si>
    <t>Visual studio code extension to intelligently support developers with Active Workspace schema</t>
  </si>
  <si>
    <t>Workspace support for home page tiles</t>
  </si>
  <si>
    <t>Command builder</t>
  </si>
  <si>
    <t>Graphical property renderers in trees and tables</t>
  </si>
  <si>
    <t>Tutorials for App creation</t>
  </si>
  <si>
    <t xml:space="preserve">Workspace support for command visibility </t>
  </si>
  <si>
    <t>WYSIWYG command panel builder</t>
  </si>
  <si>
    <t>Aggregate related content into XRT tables codelessly</t>
  </si>
  <si>
    <t>Additional UI elements including: table, list, list filter, chip, and avatar and a more complete UI for constructing command panels</t>
  </si>
  <si>
    <t xml:space="preserve">Easily configure UI element properties through the properties panel in the panel builder </t>
  </si>
  <si>
    <t>Define and navigate across nested declarative views to support reuse and more complex panels</t>
  </si>
  <si>
    <t>Visualize and edit action flows with an easy to understand graphical representation</t>
  </si>
  <si>
    <t>Integrate Active Workspace with a rich application without requiring an embedded browser</t>
  </si>
  <si>
    <t>Extended Tooltips enabled for all commands to display richer content</t>
  </si>
  <si>
    <t>Extend the as-provided user interface layout using predefined layout slots</t>
  </si>
  <si>
    <t>Context specific drag and drop behavior</t>
  </si>
  <si>
    <t>Custom message on drag and drop</t>
  </si>
  <si>
    <t>Text is spaced using global line height strategy to improve layout</t>
  </si>
  <si>
    <t>Use buttons with color and accent styling for quick visual recognition of status</t>
  </si>
  <si>
    <t>ES6 standard as default choice for codeful extensions</t>
  </si>
  <si>
    <t>WebPack as default module loader and bundler</t>
  </si>
  <si>
    <t>Deployment updates for enhanced security and other functional and non-functional improvements</t>
  </si>
  <si>
    <t>Use Command Builder to quickly modify extended tooltips</t>
  </si>
  <si>
    <t>Action Builder for Graphically Viewing and Defining Action Flows</t>
  </si>
  <si>
    <t>Chrome Extension for Debugging Siemens Web Framework</t>
  </si>
  <si>
    <t xml:space="preserve">Import-Export Briefcase &amp; Folder </t>
  </si>
  <si>
    <t>Multisite Assistant Dashboard &amp; Reports</t>
  </si>
  <si>
    <t>UI Builder to Define Pages and Other Views</t>
  </si>
  <si>
    <t>Action Builder - Reference existing actions to efficiently reuse functionality​</t>
  </si>
  <si>
    <t>Bulk Extract - Copy Data between Production and Test Environment</t>
  </si>
  <si>
    <t xml:space="preserve">PLMXML Export and Import </t>
  </si>
  <si>
    <t xml:space="preserve">Briefcase Compare and Preview for Automation Designer Data </t>
  </si>
  <si>
    <t>Monitor Briefcase Transactions</t>
  </si>
  <si>
    <t xml:space="preserve">Multiple Sub-Assembly Selection for Briefcase Export </t>
  </si>
  <si>
    <t>Auto resolve Item-ID collisions during supplier data exchange</t>
  </si>
  <si>
    <t>Leverage React Developer Tools to properly debug your application</t>
  </si>
  <si>
    <t>High performing, reactive, reusable, and composable component client framework</t>
  </si>
  <si>
    <t>Audit tools uses ESLint to display warnings, errors, and suggestions directly in VS Code</t>
  </si>
  <si>
    <t>XRT Editor updated to use Monaco editor, the same editor used in VSCode</t>
  </si>
  <si>
    <t>Reuse the same table configuration for multiple table instances</t>
  </si>
  <si>
    <t>Updated Action Builder to allow editing the source code for the action’s view model</t>
  </si>
  <si>
    <t>Perform roundtrip exchange of CAD drawings</t>
  </si>
  <si>
    <t>Perform roundtrip exchange of non-CAD files, like MS Office documents, PDF, etc.</t>
  </si>
  <si>
    <t>Drag-and-drop dozens of ready-made widgets from the Toolbox into the Canvas, to easily create new components tailored to your needs by leveraging the full power of Active Workspace Client Framework​</t>
  </si>
  <si>
    <t>Configure commonly-used component properties using a property panel.</t>
  </si>
  <si>
    <t>Action Builder now leverages the framework JSON Schemas to retrieve the correct action metadata and render the appropriate editing controls to configure each action</t>
  </si>
  <si>
    <t>New command placement settings Style (Base, Primary) Show Title (Always, Never) are now supported in Command Builder</t>
  </si>
  <si>
    <t>Some queries have been rewritten to perform much faster</t>
  </si>
  <si>
    <t>See updates in Panel Builer after saving without having to refresh the browser window</t>
  </si>
  <si>
    <t>Development Mode vs. Production Mode</t>
  </si>
  <si>
    <t xml:space="preserve">Upload and download very large files </t>
  </si>
  <si>
    <t>Platform - Active Workspace Framework - Usability</t>
  </si>
  <si>
    <t xml:space="preserve">Reduce clicks and improve navigation using tree display for project and organization administration </t>
  </si>
  <si>
    <t xml:space="preserve">Quickly understand data size in tables with a more intuitive scrollbar </t>
  </si>
  <si>
    <t xml:space="preserve">Access all available data properties to display them as a column within a table </t>
  </si>
  <si>
    <t>Tables with resizable headers and options to view release status</t>
  </si>
  <si>
    <t xml:space="preserve">Easily understand your current selection with a prominently displayed header </t>
  </si>
  <si>
    <t>Configuration</t>
  </si>
  <si>
    <t>Product Configuration</t>
  </si>
  <si>
    <t>Create a customized, brand-compliant user experience for sales and order configuration</t>
  </si>
  <si>
    <t>Author models and summary models</t>
  </si>
  <si>
    <t>Use grid editor to author complex expression to represent condition or subject</t>
  </si>
  <si>
    <t>Purchase only what you need while configuring products via API integration</t>
  </si>
  <si>
    <t>Release features, families, models and constraints</t>
  </si>
  <si>
    <t>Configurable Home Page</t>
  </si>
  <si>
    <t>Create Item</t>
  </si>
  <si>
    <t>Create Folder</t>
  </si>
  <si>
    <t>Create File (w/Upload)</t>
  </si>
  <si>
    <t>Create change in context (or not)</t>
  </si>
  <si>
    <t>Revise</t>
  </si>
  <si>
    <t>Context Setting – Project, Group/Role, Revision Rule</t>
  </si>
  <si>
    <t>Stacked Commands</t>
  </si>
  <si>
    <t>Property Editing</t>
  </si>
  <si>
    <t>Open Rich Client on selected Object</t>
  </si>
  <si>
    <t>Object Summary View</t>
  </si>
  <si>
    <t>Multiple smart tabs</t>
  </si>
  <si>
    <t>Related objects list</t>
  </si>
  <si>
    <t>Any opened object can become “full screen”</t>
  </si>
  <si>
    <t>Ships with 4 themes (White, Grey, Blue, Light Gray)</t>
  </si>
  <si>
    <t>Maintain list of Favorite objects (open / add / remove)</t>
  </si>
  <si>
    <t>Clipboard</t>
  </si>
  <si>
    <t>Recent</t>
  </si>
  <si>
    <t>Smart Paste – only displays things on the Shelf that are appropriate for the action. E.g. only presents Datasets to paste into a Dataset table, etc.</t>
  </si>
  <si>
    <t>Report Problem tile</t>
  </si>
  <si>
    <t>Resize tiles</t>
  </si>
  <si>
    <t>Group/Role Tile layout</t>
  </si>
  <si>
    <t>Pinning objects and searches to homepage</t>
  </si>
  <si>
    <t>Edit multiple objects at a time in tables</t>
  </si>
  <si>
    <t>Save As in addition to Revise (Requires Tc10)</t>
  </si>
  <si>
    <t>Open button default action</t>
  </si>
  <si>
    <t>Date widget with time and date</t>
  </si>
  <si>
    <t>Layout – Tab &amp; command overflow</t>
  </si>
  <si>
    <t>Multiple selection – copy/cut/paste, reassign tasks</t>
  </si>
  <si>
    <t>Home – reorder tiles and protect tiles</t>
  </si>
  <si>
    <t>Focused performance improvements</t>
  </si>
  <si>
    <r>
      <t>Full screen, transparent task panel overlay</t>
    </r>
    <r>
      <rPr>
        <sz val="11"/>
        <rFont val="Calibri"/>
        <family val="2"/>
        <scheme val="minor"/>
      </rPr>
      <t>​</t>
    </r>
  </si>
  <si>
    <r>
      <t>Project navigation and assignments</t>
    </r>
    <r>
      <rPr>
        <sz val="11"/>
        <rFont val="Calibri"/>
        <family val="2"/>
        <scheme val="minor"/>
      </rPr>
      <t>​</t>
    </r>
  </si>
  <si>
    <r>
      <t>IIS/.NET support for CAD launcher, Vis, and TcSS</t>
    </r>
    <r>
      <rPr>
        <sz val="11"/>
        <rFont val="Calibri"/>
        <family val="2"/>
        <scheme val="minor"/>
      </rPr>
      <t>​</t>
    </r>
  </si>
  <si>
    <r>
      <t>Deploy in Web Container, w/o Application Server 11</t>
    </r>
    <r>
      <rPr>
        <sz val="11"/>
        <rFont val="Calibri"/>
        <family val="2"/>
        <scheme val="minor"/>
      </rPr>
      <t>​</t>
    </r>
  </si>
  <si>
    <r>
      <t>Notification center</t>
    </r>
    <r>
      <rPr>
        <sz val="11"/>
        <rFont val="Calibri"/>
        <family val="2"/>
        <scheme val="minor"/>
      </rPr>
      <t>​</t>
    </r>
  </si>
  <si>
    <r>
      <t>Change ownership of objects</t>
    </r>
    <r>
      <rPr>
        <sz val="11"/>
        <rFont val="Calibri"/>
        <family val="2"/>
        <scheme val="minor"/>
      </rPr>
      <t>​</t>
    </r>
  </si>
  <si>
    <r>
      <t>Bulk edit of properties in a table</t>
    </r>
    <r>
      <rPr>
        <sz val="11"/>
        <rFont val="Calibri"/>
        <family val="2"/>
        <scheme val="minor"/>
      </rPr>
      <t>​</t>
    </r>
  </si>
  <si>
    <r>
      <t>Rich text property values</t>
    </r>
    <r>
      <rPr>
        <sz val="11"/>
        <rFont val="Calibri"/>
        <family val="2"/>
        <scheme val="minor"/>
      </rPr>
      <t>​</t>
    </r>
  </si>
  <si>
    <r>
      <t>Display time and date based on client’s time-zone</t>
    </r>
    <r>
      <rPr>
        <sz val="11"/>
        <rFont val="Calibri"/>
        <family val="2"/>
        <scheme val="minor"/>
      </rPr>
      <t>​</t>
    </r>
  </si>
  <si>
    <r>
      <t>Multiple select – Compare, Print, Reassign Participant</t>
    </r>
    <r>
      <rPr>
        <sz val="11"/>
        <rFont val="Calibri"/>
        <family val="2"/>
        <scheme val="minor"/>
      </rPr>
      <t>​</t>
    </r>
  </si>
  <si>
    <r>
      <t>Subscription across related objects</t>
    </r>
    <r>
      <rPr>
        <sz val="11"/>
        <rFont val="Calibri"/>
        <family val="2"/>
        <scheme val="minor"/>
      </rPr>
      <t>​</t>
    </r>
  </si>
  <si>
    <r>
      <t>Export search results to Microsoft Excel</t>
    </r>
    <r>
      <rPr>
        <sz val="11"/>
        <rFont val="Calibri"/>
        <family val="2"/>
        <scheme val="minor"/>
      </rPr>
      <t>​</t>
    </r>
  </si>
  <si>
    <r>
      <t>Search deployability - Solr upgrade, SPOF avoidance, and can run Indexer as a service</t>
    </r>
    <r>
      <rPr>
        <sz val="11"/>
        <rFont val="Calibri"/>
        <family val="2"/>
        <scheme val="minor"/>
      </rPr>
      <t>​</t>
    </r>
  </si>
  <si>
    <t>Updated styling and icons, large image tile display</t>
  </si>
  <si>
    <t>Drag &amp; drop, direct paste, edit in search results</t>
  </si>
  <si>
    <t>Open in new tab/window and work across browsers</t>
  </si>
  <si>
    <t>Change password, access to online Siemens help</t>
  </si>
  <si>
    <t>Improved startup time via modularity and code splits</t>
  </si>
  <si>
    <t>Folder navigation via a breadcrumb and column configuration</t>
  </si>
  <si>
    <t>Support arrange columns for folder content in table display</t>
  </si>
  <si>
    <t>Column arrangement is retained for the user per each group/role they are a member</t>
  </si>
  <si>
    <t>Pin open the add panel to allow for continuous creation</t>
  </si>
  <si>
    <t>Command overflow handling - Commands that would have overran the display are accessed in a stack</t>
  </si>
  <si>
    <t>New “Copy Link” command in the “Open” stack</t>
  </si>
  <si>
    <t>Single edit command stack to edit in overview or table</t>
  </si>
  <si>
    <t>Status indicators on tiles show the presence of a release status</t>
  </si>
  <si>
    <t>Universal viewer for navigating related files without having to drill into each file to view it</t>
  </si>
  <si>
    <t xml:space="preserve">Large file upload/download support </t>
  </si>
  <si>
    <t>Copy and paste externally with hyperlink including multiple selections</t>
  </si>
  <si>
    <t>Tab overflow pull down for direct access</t>
  </si>
  <si>
    <t>Easily identify the type of object by icon on header</t>
  </si>
  <si>
    <t xml:space="preserve">Create and prepend to list </t>
  </si>
  <si>
    <t>Easily paste on a folder or in its contents</t>
  </si>
  <si>
    <t>Multiple select to assign project level security</t>
  </si>
  <si>
    <t>Limit assignable projects to subprojects of the active project</t>
  </si>
  <si>
    <t>The divider sash between primary and secondary work areas can be dragged to a new position</t>
  </si>
  <si>
    <t>Directly view and edit rich content on a single page</t>
  </si>
  <si>
    <t>Directly reorder and resize columns to fit your preference and content</t>
  </si>
  <si>
    <t>Transition from view to edit without disrupting the table layout</t>
  </si>
  <si>
    <t>Quickly access your favorite and  recently accessed objects as well as the clipboard contents in context of any page</t>
  </si>
  <si>
    <t>Improved folder navigation</t>
  </si>
  <si>
    <t xml:space="preserve">Accelerate authoring with keyboard shortcuts </t>
  </si>
  <si>
    <t xml:space="preserve">Discover the most commonly used commands faster due to colored buttons  </t>
  </si>
  <si>
    <t>Comfortable and compact layout</t>
  </si>
  <si>
    <t>Context menu in lists &amp; rows</t>
  </si>
  <si>
    <t>Edit arrays in tables</t>
  </si>
  <si>
    <t>Freeze and sort table columns</t>
  </si>
  <si>
    <t>Persistent labels</t>
  </si>
  <si>
    <t>Replace file using Data Share Manager</t>
  </si>
  <si>
    <t>Tooltips in tables</t>
  </si>
  <si>
    <t>Updated home page with more predictable tile grouping</t>
  </si>
  <si>
    <t>Clickable link to open or download</t>
  </si>
  <si>
    <t>Configurable Add to</t>
  </si>
  <si>
    <t>Faster table display</t>
  </si>
  <si>
    <t>Generic create with files</t>
  </si>
  <si>
    <t>Help about - View the client and server versions as well as the name of the session’s sys log file for reporting errors</t>
  </si>
  <si>
    <t>Layout and Styling Refresh</t>
  </si>
  <si>
    <t>Retain edits on error</t>
  </si>
  <si>
    <t>Checkbox LOV Widget updated styling and simplified manipulation</t>
  </si>
  <si>
    <t>Checked out indicator</t>
  </si>
  <si>
    <t>Column filtering in tables</t>
  </si>
  <si>
    <t>Configurable panel dimensions</t>
  </si>
  <si>
    <t>Copy/Paste to duplicate table row</t>
  </si>
  <si>
    <t>Create items instead of item revisions</t>
  </si>
  <si>
    <t>Delete files and folders in one step</t>
  </si>
  <si>
    <t>Display and navigate to the appropriate configured object</t>
  </si>
  <si>
    <t>Display indicator for required field</t>
  </si>
  <si>
    <t>Display indicator icon for superceded revisions</t>
  </si>
  <si>
    <t>Display labels for user session properties</t>
  </si>
  <si>
    <t>Filter and personalize news feed</t>
  </si>
  <si>
    <t>Filter columns with DCP properties</t>
  </si>
  <si>
    <t xml:space="preserve">Graphical property renderers in trees and tables
</t>
  </si>
  <si>
    <t>Help about - Shows the site and database information</t>
  </si>
  <si>
    <t>Improved drag &amp; drop targets</t>
  </si>
  <si>
    <t>Improved notification messages</t>
  </si>
  <si>
    <t>In page commands</t>
  </si>
  <si>
    <t>Indicator icon support for trees and tables</t>
  </si>
  <si>
    <t>New declarative UI elements available for building apps</t>
  </si>
  <si>
    <t>Persistent Back Button History and destination label</t>
  </si>
  <si>
    <t>Persistent command labels</t>
  </si>
  <si>
    <t>Pre-configure table columns as default visibile/hidden</t>
  </si>
  <si>
    <t>Simplified multi-select</t>
  </si>
  <si>
    <t>Subscription - Multi event subscription</t>
  </si>
  <si>
    <t>Summary page load performance improvements: faster list displays and loading of objects</t>
  </si>
  <si>
    <t>Filter table content based upon selection of discrete and blank/non-blank values</t>
  </si>
  <si>
    <t>Arrange columns in all object set tables without any configuration changes</t>
  </si>
  <si>
    <t>Row height automatically adjusts to display cell content</t>
  </si>
  <si>
    <t>Easily select multiple things with touch and mouse, without the need for keyboard controls</t>
  </si>
  <si>
    <t>Keep user settings at the bottom of the page for quick access</t>
  </si>
  <si>
    <t>Export data from any object set table to Excel exactly as displayed</t>
  </si>
  <si>
    <t>Icon labels and group command indicator arrows are consistently positioned based on command orientation</t>
  </si>
  <si>
    <t>Define and manage Alias and Alternate IDs and names, to manage supplier part numbers, customer naming standards and legacy part names</t>
  </si>
  <si>
    <t>Show The Right Revision In Tables And Folders</t>
  </si>
  <si>
    <t>Extended Tooltips</t>
  </si>
  <si>
    <t>Tree Navigation for Folders</t>
  </si>
  <si>
    <t>Named Column Arrangements, Consistent Sorting and Filtering, and other Arrange Improvements</t>
  </si>
  <si>
    <t>Pre-configured Author &amp; Consumer workspaces</t>
  </si>
  <si>
    <t>Improved Efficiency of Editing Properties in Tables</t>
  </si>
  <si>
    <t>Command Icons on Drop-downs, Command Overflow, and Improved Placements</t>
  </si>
  <si>
    <t>Improved Performance of Multi Row Select and Compare</t>
  </si>
  <si>
    <t>Adaptive User Interface (Active Assistant)</t>
  </si>
  <si>
    <t>Web Content Accessibility Guideline (WCAG) 2.0 AA compliance</t>
  </si>
  <si>
    <t>Improve the onboarding of new users and the usefulness of the Teamcenter Assistant</t>
  </si>
  <si>
    <t>Tables Power Editing and Keyboard Navigation</t>
  </si>
  <si>
    <t>Filter Columns with Text Matching Patterns​</t>
  </si>
  <si>
    <t>Arrange columns using a side-by-side layout​</t>
  </si>
  <si>
    <t>Manage File Versions for a Dataset​</t>
  </si>
  <si>
    <t>Post and Reply to Discussions in a Conversational Style</t>
  </si>
  <si>
    <t>Multi-language Property Authoring</t>
  </si>
  <si>
    <t>Discussions Location, Newsfeed</t>
  </si>
  <si>
    <t>3D Snapshot Alignment with Active Collaboration</t>
  </si>
  <si>
    <t xml:space="preserve">Page load skeletons and improved selection styling </t>
  </si>
  <si>
    <t>A movable and resizable alternative for standard command panels</t>
  </si>
  <si>
    <t>Improved usability and productivity of dropdowns</t>
  </si>
  <si>
    <t>Exposed Performance Monitor </t>
  </si>
  <si>
    <t xml:space="preserve">Increased coverage for logging and performing more commands </t>
  </si>
  <si>
    <t>A new full-screen component enables any component to be taken to full screen</t>
  </si>
  <si>
    <t>Now possible to visually distinguish selections</t>
  </si>
  <si>
    <t>View and manage multiple named references in a single dataset​</t>
  </si>
  <si>
    <t>There are now two separate commands for Save As and for Revise, unlike in previous releases in which Save As or Revise was a single command</t>
  </si>
  <si>
    <t>You can now configure a file added to a dataset to be named after its parent’s ID/Revision by default</t>
  </si>
  <si>
    <t>Save your personalized settings for a table including text wrap, sort order, and filtering</t>
  </si>
  <si>
    <t>Efficiently interact with drop downs to quickly filter and select values</t>
  </si>
  <si>
    <t>Differentiate intentionally blank pages from pages in the process of loading</t>
  </si>
  <si>
    <t>Active Workspace 6.3 features a new, responsive, and revamped login screen that communicates more effectively and unambiguously the Siemens Xcelerator branding, like many other Siemens products​</t>
  </si>
  <si>
    <t>Manage effectivity of features, models and constraint</t>
  </si>
  <si>
    <t>Quality Action Management</t>
  </si>
  <si>
    <t>Quality Action tile in the Quality workspace</t>
  </si>
  <si>
    <t>Graphical status for actions</t>
  </si>
  <si>
    <t>Optimized Reminder - and Escalation Management</t>
  </si>
  <si>
    <t>Quality Issue Management and Problem Solving Process</t>
  </si>
  <si>
    <t>Improved usability in control plan</t>
  </si>
  <si>
    <t>Enhanced checklist functionality to support PS process more efficiently</t>
  </si>
  <si>
    <t>Graphical Defect Location based on 3D model and Inspection Definition</t>
  </si>
  <si>
    <t>Enhanced KPIs</t>
  </si>
  <si>
    <t>Quality Project Management (APQP)</t>
  </si>
  <si>
    <t>Quality Project tile provides an overview about projects in different status</t>
  </si>
  <si>
    <t xml:space="preserve">Platform - Extensibility - Federated Process Orchestration (Linked Data Framework) </t>
  </si>
  <si>
    <t>Create links to external data using Linked Data Framework</t>
  </si>
  <si>
    <t>Linked data creation improvements</t>
  </si>
  <si>
    <t>View relations to remote objects using the relations browser</t>
  </si>
  <si>
    <t>Workflow synchronization</t>
  </si>
  <si>
    <t>Server to server SSO support</t>
  </si>
  <si>
    <t>File upload to product structure</t>
  </si>
  <si>
    <t>Platform - Security - Authorization</t>
  </si>
  <si>
    <t>Assign data to projects at the time of object creation</t>
  </si>
  <si>
    <r>
      <t xml:space="preserve">Manage access to data through an authorized data access (ADA) license </t>
    </r>
    <r>
      <rPr>
        <vertAlign val="superscript"/>
        <sz val="11"/>
        <color theme="1"/>
        <rFont val="Calibri"/>
        <family val="2"/>
        <scheme val="minor"/>
      </rPr>
      <t>3.1.1 / 3.2</t>
    </r>
  </si>
  <si>
    <t>Require that the user specifies their current country location and agrees to terms and conditions in order to sign in</t>
  </si>
  <si>
    <t>When ADA license is attached to a dataset, capture the dataset information as part of the audit record for traceability &amp; retention</t>
  </si>
  <si>
    <t>Users can view the audit log for objects in Active Workspace</t>
  </si>
  <si>
    <t>Smart pagination for loading large amount of audit records</t>
  </si>
  <si>
    <t xml:space="preserve">Search and generate report for Audit Log </t>
  </si>
  <si>
    <t>Control which group can see the Audit Log</t>
  </si>
  <si>
    <t>ADA Level Security for configured structure in Active Workspace</t>
  </si>
  <si>
    <t>ADA Level Security for multiple objects in Active Workspace</t>
  </si>
  <si>
    <t>Granular access control via Operational Access Rules (OAR)</t>
  </si>
  <si>
    <t>Improve the efficiency of applying authorized data access (ADA) licenses to objects</t>
  </si>
  <si>
    <t>Separate user declared geography</t>
  </si>
  <si>
    <t>Support displaying confidentiality agreement on post login page</t>
  </si>
  <si>
    <t>Change owning project or program</t>
  </si>
  <si>
    <t>User consent management</t>
  </si>
  <si>
    <t>Easily manage project team members and permissions</t>
  </si>
  <si>
    <t>Security Project Definition Management</t>
  </si>
  <si>
    <t>Improved Project Management Experience</t>
  </si>
  <si>
    <t>Configurable post-login pages with HTML format support</t>
  </si>
  <si>
    <t>Access Manager in Active Workspace</t>
  </si>
  <si>
    <t>Add to Users, Groups or Roles to Project with Filters</t>
  </si>
  <si>
    <t>Select multiple projects and add team members from the summary screen</t>
  </si>
  <si>
    <t>Platform - Subscriptions</t>
  </si>
  <si>
    <t>Subscriptions notifications sent as a digest</t>
  </si>
  <si>
    <t>Follow things in a structure or diagram</t>
  </si>
  <si>
    <t>Problem Solving</t>
  </si>
  <si>
    <t>Configurable multi-dimensional Root Cause Analysis</t>
  </si>
  <si>
    <t>Create Corrective Actions from Template</t>
  </si>
  <si>
    <t>Defect creation based on Problem Description Markups</t>
  </si>
  <si>
    <t>Enhancements in Root Cause Analysis RCA for Ishikawa and 5 Why methods</t>
  </si>
  <si>
    <t>Closing the loop with the impacted item evaluation by showing all connected items</t>
  </si>
  <si>
    <t>Root Cause Analysis Browser </t>
  </si>
  <si>
    <t>Configure structures with product configurator based variability</t>
  </si>
  <si>
    <t xml:space="preserve">Variant Configuration in Active Workspace support Variant Criteria, Standalone Features, Product Line and Completeness validation </t>
  </si>
  <si>
    <t>Configurator overlaying multiple configurations</t>
  </si>
  <si>
    <t>Filter SVRs by Revision Rule, Features and Other Criteria</t>
  </si>
  <si>
    <t>Variant Condition Editor</t>
  </si>
  <si>
    <t>Improvements for Variant Condition Editor and Variant Configuration View</t>
  </si>
  <si>
    <t>Browse Configurator Context and Variability Explorer in Active Workspace</t>
  </si>
  <si>
    <t>View "Incomplete Families &amp; Features" in Manual &amp; Guided Configuration</t>
  </si>
  <si>
    <t>Browse Saved Variant Rules in Active Workspace</t>
  </si>
  <si>
    <t>Improved performance in Manual Configuration 'Expand' action</t>
  </si>
  <si>
    <t>Product Configurator usability improvements</t>
  </si>
  <si>
    <t>Author variability in dictionary and configurator contexts in Active Workspace</t>
  </si>
  <si>
    <t>Create and edit Configurator constraints in Active Workspace</t>
  </si>
  <si>
    <t>Variant Condition Editor improvements</t>
  </si>
  <si>
    <t>Change out of the box Configurator settings</t>
  </si>
  <si>
    <t>Before creating a numeric Feature, copy NAME attribute into ID</t>
  </si>
  <si>
    <t>Use a simple table to declare standard and optional features, including availability constraints</t>
  </si>
  <si>
    <t>Perform explicit content configuration for partial configurations</t>
  </si>
  <si>
    <t xml:space="preserve">Resizable and movable configurator panels	</t>
  </si>
  <si>
    <t>Enhancements for Quality Projects checklists</t>
  </si>
  <si>
    <t>Requirements</t>
  </si>
  <si>
    <t>Requirements Management</t>
  </si>
  <si>
    <t>View and trace parameters within the trace matrix</t>
  </si>
  <si>
    <t>Build dashboards quickly - Easily find relationships between objects for Item Reports</t>
  </si>
  <si>
    <t>Search and Analytics - Search</t>
  </si>
  <si>
    <t>Simplify administration with full text search indexer as a standard Windows service</t>
  </si>
  <si>
    <t>Centrally monitor global search indexing from the Indexer and Search dashboard</t>
  </si>
  <si>
    <t>Service</t>
  </si>
  <si>
    <t>Service Engineering</t>
  </si>
  <si>
    <t>Mixed management for Enterprise Service BOM</t>
  </si>
  <si>
    <t>Manage spares and spare definitions</t>
  </si>
  <si>
    <t>View assigned characteristics on service parts</t>
  </si>
  <si>
    <t>Define occurrence specific part logistic properties</t>
  </si>
  <si>
    <t>Product Excellence Program</t>
  </si>
  <si>
    <t>Participation in the Product Excellence Program is enabled by default during installation using either TEM or Deployment Center</t>
  </si>
  <si>
    <t>Software analytics</t>
  </si>
  <si>
    <t>Page visit and command event reporting enhancements</t>
  </si>
  <si>
    <t>Viewer and primary work area size reporting</t>
  </si>
  <si>
    <t>Web application server reporting</t>
  </si>
  <si>
    <t>Open in edit mode after initial creation to allow entering more detail</t>
  </si>
  <si>
    <t>Rollup/propagate related items between a change and associated schedule tasks</t>
  </si>
  <si>
    <t>Gantt display of the schedule for limited use cases</t>
  </si>
  <si>
    <t xml:space="preserve">Create and maintain schedules and their tasks </t>
  </si>
  <si>
    <t>Choice of multiple workflows to display for a target object, not just the most recent</t>
  </si>
  <si>
    <t>Asynchronous workflow processing and status display</t>
  </si>
  <si>
    <t>Graphical representation of change dependencies</t>
  </si>
  <si>
    <t>Multi-select objects to create or derive a change for them</t>
  </si>
  <si>
    <t xml:space="preserve">Use the Gantt schedule interface to reschedule tasks, create dependencies between tasks, select a task and edit its properties in the Info panel, insert a sub-schedule, and show a schedule’s critical path </t>
  </si>
  <si>
    <t>Multi-select to assign participants</t>
  </si>
  <si>
    <t>Set due date for review tasks from within signoff table</t>
  </si>
  <si>
    <t>Performance improvements when working with large numbers of participants</t>
  </si>
  <si>
    <t>Simplified view of change with relevant information on the overview tab</t>
  </si>
  <si>
    <t xml:space="preserve">Use the What-if analysis mode to experiment on a live schedule without impacting it </t>
  </si>
  <si>
    <t xml:space="preserve">Advances in schedule authoring provide coordinators greater ease and flexibility in schedule definition and maintenance </t>
  </si>
  <si>
    <t>Consolidated task overview with embedded actions and viewer improves UX</t>
  </si>
  <si>
    <t xml:space="preserve">Auto-opens perform task panel for displays that don’t have a summary view (i.e. list and table) </t>
  </si>
  <si>
    <t>Perform tasks from target object without returning to your inbox</t>
  </si>
  <si>
    <t xml:space="preserve">Quickly understand the process by reducing diagram complexity </t>
  </si>
  <si>
    <t xml:space="preserve">In the Workflow and Reviewers table, the pending and latest tasks now show at the top so users don’t need to scroll to view comments and decisions by other reviewers </t>
  </si>
  <si>
    <t>As Planned As Released CMII baseline report</t>
  </si>
  <si>
    <t>Auto tracking of BOM Edits</t>
  </si>
  <si>
    <t>Automation of change tracking process</t>
  </si>
  <si>
    <t xml:space="preserve">Easily navigate bi-directionally from item to associated document </t>
  </si>
  <si>
    <t>Filter changes by fast track property</t>
  </si>
  <si>
    <t>Revise problem/impacted items from Change Notice</t>
  </si>
  <si>
    <t>Support for multiple change contributors for managing complex changes</t>
  </si>
  <si>
    <t>Program Planning</t>
  </si>
  <si>
    <t>Advanced Product Quality Planning (APQP)</t>
  </si>
  <si>
    <t>Program Data Export / Import</t>
  </si>
  <si>
    <t>Program deliverables planning and management</t>
  </si>
  <si>
    <t>Securing Program Contents (Propagate Tc Project Security</t>
  </si>
  <si>
    <t>Usability enhancements (timeline tool tips &amp; event selection, event dashboards etc.)</t>
  </si>
  <si>
    <t xml:space="preserve">Disciplines in Active Workspace </t>
  </si>
  <si>
    <t>Simplified management of schedules and schedule tasks</t>
  </si>
  <si>
    <t>Confirmation message for task complete</t>
  </si>
  <si>
    <t>Create and submit to workflow</t>
  </si>
  <si>
    <t>Easier configuration of objects that can be submitted to workflows in Active Workspace (4.0)</t>
  </si>
  <si>
    <t>Signoff history report</t>
  </si>
  <si>
    <t>Contextual display of data (4GD and BVR) on change table summary</t>
  </si>
  <si>
    <t>Execute BOM Compare from the change summary table</t>
  </si>
  <si>
    <t>Expose authoring and display of "proposed" ECN effectivity</t>
  </si>
  <si>
    <t xml:space="preserve">Hide Create button via configuration </t>
  </si>
  <si>
    <t xml:space="preserve">Sample workflows provided out-of-the-box for change </t>
  </si>
  <si>
    <t>Support column configuration for change summary table</t>
  </si>
  <si>
    <t>Due Date Reminder and Escalation Mgmt</t>
  </si>
  <si>
    <t>Execution type and reference for Shopfloor</t>
  </si>
  <si>
    <t>Keep all your relevant information in the quality management workspace</t>
  </si>
  <si>
    <t>Assign resources to service requirements and work cards</t>
  </si>
  <si>
    <t>Create and assign notices</t>
  </si>
  <si>
    <t>Activity assignments</t>
  </si>
  <si>
    <t>Reference copy and clone of service plan objects</t>
  </si>
  <si>
    <t>Open service plan and service BOM in separate views</t>
  </si>
  <si>
    <t>Baseline a service plan</t>
  </si>
  <si>
    <t>Change ownership of a service plan</t>
  </si>
  <si>
    <t>Quality Checklist, Chapters, (Sub)-Questions</t>
  </si>
  <si>
    <t>Quality Issue and Problem Solving for Programs</t>
  </si>
  <si>
    <t>Use enhanced quality master data and functionalities for quality checklist</t>
  </si>
  <si>
    <t>Improved capabilities to manage quality projects such as APQP or Supplier PPAP projects</t>
  </si>
  <si>
    <t>Create a service process</t>
  </si>
  <si>
    <t>Create revisable service notes</t>
  </si>
  <si>
    <t>Relations Browser</t>
  </si>
  <si>
    <t>Systems, Design, and General views</t>
  </si>
  <si>
    <t>New nested layout control</t>
  </si>
  <si>
    <t>Visual indicator if there is a diagram filter set</t>
  </si>
  <si>
    <t>Selectively hide/unhide objects</t>
  </si>
  <si>
    <t>Pick on a relation / connection to highlight related objects</t>
  </si>
  <si>
    <t>Consistent navigation icons for both relationship browsing and diagraming</t>
  </si>
  <si>
    <t>Improve the layout of the blocks on the diagram</t>
  </si>
  <si>
    <t>Reclaim space in the graph after hiding nodes</t>
  </si>
  <si>
    <t>Filters separately managed from what is hidden to allow un-filtering to restore prior view</t>
  </si>
  <si>
    <t>Quickly view path between two selected elements</t>
  </si>
  <si>
    <t>See all associated change objects and their relationships in the interactive relations browser</t>
  </si>
  <si>
    <t>Specification and requirement previewing</t>
  </si>
  <si>
    <t>Where used in specifications</t>
  </si>
  <si>
    <t>Traceability tracking</t>
  </si>
  <si>
    <t>Rich text author/edit requirements including fonts, pictures, tables, videos, etc.</t>
  </si>
  <si>
    <t>Uses predefined templates/forms for content and layout</t>
  </si>
  <si>
    <t>Create tracelinks</t>
  </si>
  <si>
    <t>Return associated requirements for full text matches</t>
  </si>
  <si>
    <t>Edit in Info Panel</t>
  </si>
  <si>
    <t>Performance enhancements for viewing large Requirement Specifications</t>
  </si>
  <si>
    <t xml:space="preserve">Requirement table editor </t>
  </si>
  <si>
    <t>Traceability improvement​s</t>
  </si>
  <si>
    <t>Compare and split table edit</t>
  </si>
  <si>
    <t>Live editing of occurrence properties when exported from Active Workspace</t>
  </si>
  <si>
    <t>Prevent overriding of another user’s HTML edits similar to other properties</t>
  </si>
  <si>
    <t>Support for Office 2016 for editing</t>
  </si>
  <si>
    <t xml:space="preserve">Enhanced trace link creation panel </t>
  </si>
  <si>
    <t>Ability to compare two HTML files and highlight differences with “redlining”</t>
  </si>
  <si>
    <t>Bulk convert Microsoft Word based requirements to HTML</t>
  </si>
  <si>
    <t>Maintains the index number during filtering</t>
  </si>
  <si>
    <t>Navigate the requirement structure by selecting the associated text in the viewer</t>
  </si>
  <si>
    <t>Improved embedded rich text editor to support OLE functions found in Microsoft Word</t>
  </si>
  <si>
    <t>Create multiple requirements in succession with minimal clicks and reentry of data</t>
  </si>
  <si>
    <t xml:space="preserve">Bulk edit properties offline using Excel </t>
  </si>
  <si>
    <t xml:space="preserve">Import and author requirements </t>
  </si>
  <si>
    <t>Change the order of requirements in a specification</t>
  </si>
  <si>
    <t xml:space="preserve">Create a baseline of a structure to capture a view of that structure at a point in time </t>
  </si>
  <si>
    <t xml:space="preserve">Use the new product configurator capability to improve the organization of requirement variation </t>
  </si>
  <si>
    <t>Import PDF requirements / documents (via partnership) to broaden sources of input</t>
  </si>
  <si>
    <t>Compare requirements structures using the Teamcenter reporting and analytics structure compare report</t>
  </si>
  <si>
    <t>Create a report for a specification to see all complying and defining tracelinks associated with each requirement or item in a specification</t>
  </si>
  <si>
    <t xml:space="preserve">Create a traceabiliy matrix trail report to see the tracelinks through an entire system </t>
  </si>
  <si>
    <t>Quickly add requirements directly in the documentation editor</t>
  </si>
  <si>
    <t>Improve the deployment and ease of use of Word to edit requirements</t>
  </si>
  <si>
    <t xml:space="preserve">Easy access to create requirement specifications from a user’s home page </t>
  </si>
  <si>
    <t>Robust capability added to import requirements from Word</t>
  </si>
  <si>
    <t>Easy way to bring requirements and other items into Active Workspace from Excel</t>
  </si>
  <si>
    <t>Flexibility to author in HTML or Word using round trip conversion</t>
  </si>
  <si>
    <t>Export HTML to Word using a template for predictable formatting</t>
  </si>
  <si>
    <t>Trace link productivity improvements</t>
  </si>
  <si>
    <t>BOM structure comparison of requirement documents</t>
  </si>
  <si>
    <t>Dynamic paragraph numbering for rapid requirement location and importing Word documents with paragraph numbering</t>
  </si>
  <si>
    <t xml:space="preserve">HTML template editor to control output formats </t>
  </si>
  <si>
    <t>Import requirement subtypes into Active Workspace that are not in a spec</t>
  </si>
  <si>
    <t>Quickly create new requirement siblings and child requirements</t>
  </si>
  <si>
    <t>Traceability to/from multiple instances of requirement and other objects</t>
  </si>
  <si>
    <t xml:space="preserve">View/create tracelinks in HTML editor in edit mode with smart tool tips to provide user assistance </t>
  </si>
  <si>
    <t>Centralized location for textual and structural comparisons</t>
  </si>
  <si>
    <t>Create tracelinks to occurrences as well as revisions</t>
  </si>
  <si>
    <t>Simplified tab-based user interface for viewing and creating new tracelinks</t>
  </si>
  <si>
    <t>Tracelink matrix inside Active Workspace</t>
  </si>
  <si>
    <t>Continued enhancements to bolster inline editing</t>
  </si>
  <si>
    <t>Create a new specification from an HTML template to better communicate document intent</t>
  </si>
  <si>
    <t>Reduce document import time and effort by previewing/verifying content before saving to Teamcenter</t>
  </si>
  <si>
    <t>Reuse function shows where a requirement came from</t>
  </si>
  <si>
    <t>Streamlined the editing interoperability between Excel and Active Workspace - No plugin required for editing of requirement documents using Microsoft Excel</t>
  </si>
  <si>
    <t>Streamlined the editing interoperability between Word and Active Workspace - No plugin required for editing of requirement documents using Microsoft Word</t>
  </si>
  <si>
    <t>Visualize the edit history for requirements</t>
  </si>
  <si>
    <t>View parameters and requirements while scrolling through the document</t>
  </si>
  <si>
    <t>Save or print a traceability matrix for archive or quick access</t>
  </si>
  <si>
    <t>Use quality rules to detect textual issues when authoring and editing requirements</t>
  </si>
  <si>
    <t>One-click table of contents generation</t>
  </si>
  <si>
    <t>Import and export specification content in Requirement Interchange Format (ReqIF)​</t>
  </si>
  <si>
    <t>Include header and footer when exporting to Word / PDF</t>
  </si>
  <si>
    <t>Save rules when importing a document</t>
  </si>
  <si>
    <t>Preserve paragraph numbers during import of Word</t>
  </si>
  <si>
    <t>Split requirements</t>
  </si>
  <si>
    <t>Create Trace Link panel remains open during authoring allowing you to navigate to a tracelink end item for selection</t>
  </si>
  <si>
    <t>Expand/collapse levels of the matrix as desired while leaving other levels expanded</t>
  </si>
  <si>
    <t>See entire specification history</t>
  </si>
  <si>
    <t xml:space="preserve">Create a suspect by changing a property in addition to text for any object </t>
  </si>
  <si>
    <t>Import PDF files to create specifications</t>
  </si>
  <si>
    <t>Detect &amp; store OLE objects on document import​</t>
  </si>
  <si>
    <t xml:space="preserve">Improved Requirement Document Editing (CKEditor 5) </t>
  </si>
  <si>
    <t xml:space="preserve">Requirement Workspace for Requirement Engineers </t>
  </si>
  <si>
    <t>Rule Based Checking to Improve Requirement Quality </t>
  </si>
  <si>
    <t>Merge Derived Requirements Specification with Master Requirements Specification</t>
  </si>
  <si>
    <t>Add inline comments to the document to discuss and collaborate with your team</t>
  </si>
  <si>
    <t>Requirement Workspace - One Click Actions from the Summary Table</t>
  </si>
  <si>
    <t>Requirement Workspace - Landing Page</t>
  </si>
  <si>
    <t>Traceability matrix usability improvements</t>
  </si>
  <si>
    <t>Tailorable requirement specification reports</t>
  </si>
  <si>
    <t>Requirement modifications during Word round-trip</t>
  </si>
  <si>
    <t>Build new specification from existing requirements</t>
  </si>
  <si>
    <t>Understand what's changed to your requirements</t>
  </si>
  <si>
    <t>In-line presence detection and shared edits</t>
  </si>
  <si>
    <t>Coordinate updates to common requirement</t>
  </si>
  <si>
    <t>Coordinate conflicts on common requirement</t>
  </si>
  <si>
    <t>Transparent visibility to changes and comments</t>
  </si>
  <si>
    <t>View reference items from SWI</t>
  </si>
  <si>
    <t>Tree view navigation in change summary table</t>
  </si>
  <si>
    <t>Visual indication of active change for a solution item</t>
  </si>
  <si>
    <t>Add relevant documents as attachments to Risks, Issues and Opportunities</t>
  </si>
  <si>
    <t>Advanced Product Quality Planning (APQP) – Phase 2</t>
  </si>
  <si>
    <t>Key event dates displayed in header of all event locations</t>
  </si>
  <si>
    <t>Link program content for better tracking and planning</t>
  </si>
  <si>
    <t xml:space="preserve">Multi-select events for deletion in a table view </t>
  </si>
  <si>
    <t>Save and re-use project templates with option to carry-forward deliverables and checklists</t>
  </si>
  <si>
    <t>Track requirements and tag changes to programs or events</t>
  </si>
  <si>
    <t>View program information without leaving the timeline view. Select and view specific program content in a split timeline view</t>
  </si>
  <si>
    <t>Zoom in/out of timeline to view different timescales (Quarters, Months, Weeks)</t>
  </si>
  <si>
    <t>Assign a task deliverable to multiple tasks</t>
  </si>
  <si>
    <t>Compare actual schedule with schedule baseline</t>
  </si>
  <si>
    <t>Create tracelinks for schedule tasks</t>
  </si>
  <si>
    <t>Designate a discipline’s all task assignments to a specific user and revert a user’s all task assignments back to the discipline</t>
  </si>
  <si>
    <t>Directly create a new schedule/template from a template</t>
  </si>
  <si>
    <t>Enter time for assigned tasks using timesheet</t>
  </si>
  <si>
    <t>Establish schedule baselines</t>
  </si>
  <si>
    <t>Identify inactive users at schedule membership</t>
  </si>
  <si>
    <t>Quickly create tasks/milestone using RMB commands</t>
  </si>
  <si>
    <t>Recalculate a schedule</t>
  </si>
  <si>
    <t>Set key properties during a new schedule/template creation</t>
  </si>
  <si>
    <t xml:space="preserve">Use the Microsoft Project plug in to update a schedule with planning &amp; execution updates while keeping the task links, workflows, and deliverables intact </t>
  </si>
  <si>
    <t>Allow privileged users to abort workflows</t>
  </si>
  <si>
    <t xml:space="preserve">Assign dynamic participants at submit to workflow to reduce interaction </t>
  </si>
  <si>
    <t xml:space="preserve">Leverage process assignment lists (PALs) when repeatedly assigning the same set of users to workflows and tasks </t>
  </si>
  <si>
    <t>Only show applicable workflow templates in order to make selection simpler</t>
  </si>
  <si>
    <t>Add an item to a Change without going to change location</t>
  </si>
  <si>
    <t>Automated impact analysis</t>
  </si>
  <si>
    <t>Create a schedule to execute a change</t>
  </si>
  <si>
    <t>Easily view in-process changes for an Item (Change tab)</t>
  </si>
  <si>
    <t>Enhanced auto-tracking functionality in active change</t>
  </si>
  <si>
    <t>Program boards for assigning program deliverables to events</t>
  </si>
  <si>
    <t>Program deliverable dependency and sequencing</t>
  </si>
  <si>
    <t>View dependencies in an easy to understand graphical view</t>
  </si>
  <si>
    <t>From the Gantt tab, view task specific members and deliverables</t>
  </si>
  <si>
    <t>From the schedule overview, view members and deliverables with minimal navigation</t>
  </si>
  <si>
    <t>Task board for visual optimized task flow management</t>
  </si>
  <si>
    <t>Update the Teamcenter schedule using the Microsoft Project plugin’s export update option for newly created or deleted Microsoft Project tasks</t>
  </si>
  <si>
    <t>Assign users after a workflow has started</t>
  </si>
  <si>
    <t xml:space="preserve">Configure recipients, e.g. administrators, of async error notifications </t>
  </si>
  <si>
    <t>Enable administrators to demote tasks, suspend, and resume a workflow</t>
  </si>
  <si>
    <t>Execute handlers the require additional access rights. E.g. admin access</t>
  </si>
  <si>
    <t>Filter participants by group and role</t>
  </si>
  <si>
    <t>Increase instruction sizes</t>
  </si>
  <si>
    <t xml:space="preserve">Process Assignment List Authoring </t>
  </si>
  <si>
    <t>Visual indicator for items in workflow</t>
  </si>
  <si>
    <t>Redlined view of changes for structures and individual items</t>
  </si>
  <si>
    <t>Create changes in any folder location</t>
  </si>
  <si>
    <t>Basic Dashboard for Change location</t>
  </si>
  <si>
    <t xml:space="preserve">Configure properties and relations to propagate during derive operations </t>
  </si>
  <si>
    <t>Revise multiple impacted items</t>
  </si>
  <si>
    <t>Closed tab on change location</t>
  </si>
  <si>
    <t>Enhancements to Impact analysis</t>
  </si>
  <si>
    <t>Assign a responsible user to plan component at overview tab</t>
  </si>
  <si>
    <t>Configure save as option for programs and templates</t>
  </si>
  <si>
    <t>Integrated access to report builder reports (prerelease)</t>
  </si>
  <si>
    <r>
      <t>Basic visual reporting</t>
    </r>
    <r>
      <rPr>
        <vertAlign val="superscript"/>
        <sz val="11"/>
        <color theme="1"/>
        <rFont val="Calibri"/>
        <family val="2"/>
        <scheme val="minor"/>
      </rPr>
      <t>2.4.1</t>
    </r>
  </si>
  <si>
    <t>Integrated access to report builder reports</t>
  </si>
  <si>
    <r>
      <t>Integrated reporting and analytics</t>
    </r>
    <r>
      <rPr>
        <vertAlign val="superscript"/>
        <sz val="11"/>
        <color theme="1"/>
        <rFont val="Calibri"/>
        <family val="2"/>
        <scheme val="minor"/>
      </rPr>
      <t xml:space="preserve">2.4.1 </t>
    </r>
  </si>
  <si>
    <t>Print Object</t>
  </si>
  <si>
    <t>Easily generate reports by providing a simple natural language sentence input for self-service reporting PREPRODUCTION</t>
  </si>
  <si>
    <t>Support running Report Builder custom reports</t>
  </si>
  <si>
    <t>Show only most relevant reports in context 11.3</t>
  </si>
  <si>
    <t>View reports in summary page tab</t>
  </si>
  <si>
    <t xml:space="preserve">Improved user experience via notification of reports ran in the background and run reports panel </t>
  </si>
  <si>
    <t>Generate reports by entering a natural language phase</t>
  </si>
  <si>
    <t>Use a report to modify Teamcenter data in Microsoft Excel</t>
  </si>
  <si>
    <t>Active Workspace Usage Report</t>
  </si>
  <si>
    <t>New out of the box reports</t>
  </si>
  <si>
    <t>Run reports in background</t>
  </si>
  <si>
    <t>Universal viewer for My Reports</t>
  </si>
  <si>
    <t>Updated report styling</t>
  </si>
  <si>
    <t>Integration of Teamcenter Reporting and Analytics and Geolus</t>
  </si>
  <si>
    <t>Pin report to home page</t>
  </si>
  <si>
    <t>Simple chart authoring</t>
  </si>
  <si>
    <t>Support of Keywords in Charting reports</t>
  </si>
  <si>
    <t>Out-of-the-box Sample Chart Reports</t>
  </si>
  <si>
    <t>Generate a single, consolidated report for multiple selected items</t>
  </si>
  <si>
    <t>Export a report from a separate development server and import the report on the production servers</t>
  </si>
  <si>
    <t>Define the revision rule used for generating reports on 4GD structures</t>
  </si>
  <si>
    <t>My Dashboard provides quick access to your favorite and most run reports</t>
  </si>
  <si>
    <t xml:space="preserve">Drill down to filter the report results to the data you need </t>
  </si>
  <si>
    <t>View multiple KPIs in a single Dashboard location</t>
  </si>
  <si>
    <t xml:space="preserve">Define Role-Based Dashboard Reports Traversing Relationships between Objects </t>
  </si>
  <si>
    <t>Dashboard Table Tile and Item Reports</t>
  </si>
  <si>
    <t>Dashboard reports for structures and related content</t>
  </si>
  <si>
    <t>Easily add, modify, and arrange your reports on your Dashboard</t>
  </si>
  <si>
    <t>View the layout of the report as you are building it</t>
  </si>
  <si>
    <t>Share your report with only the people that will need it</t>
  </si>
  <si>
    <t>SWI offline mode</t>
  </si>
  <si>
    <t>Delete install part movements</t>
  </si>
  <si>
    <t>Breadcrumb</t>
  </si>
  <si>
    <t>Filter results</t>
  </si>
  <si>
    <t>Relevance Ranking (AND, Modification date, attribute vs. FTS, specific attribute priority)</t>
  </si>
  <si>
    <t>Accurate results based on access rules</t>
  </si>
  <si>
    <t>Aggregate Search - Preproduction support for searching from additional repositories</t>
  </si>
  <si>
    <t>Searching on file contents as well as Business Objects Metadata</t>
  </si>
  <si>
    <t>Searching for files (not just Business Objects)</t>
  </si>
  <si>
    <t>Shape Search</t>
  </si>
  <si>
    <t>Classification Search</t>
  </si>
  <si>
    <t>One text box search</t>
  </si>
  <si>
    <t>Filter results via bar chart</t>
  </si>
  <si>
    <t>Filter results via fly out filter panel</t>
  </si>
  <si>
    <t>Open Results</t>
  </si>
  <si>
    <t>Searches can be saved (open / add / remove)</t>
  </si>
  <si>
    <t>Track recent searches</t>
  </si>
  <si>
    <t>Pre-filter data to current user or specific business object type</t>
  </si>
  <si>
    <t>Performance and syntax improvements</t>
  </si>
  <si>
    <t>Indexing and searching localized data</t>
  </si>
  <si>
    <t>Embed Active Workspace search in rich client</t>
  </si>
  <si>
    <t>Table sorting</t>
  </si>
  <si>
    <t>Search criteria syntax for grouping e.g. (x AND y) OR z</t>
  </si>
  <si>
    <t>Search against localized language</t>
  </si>
  <si>
    <t>Relevance sorting – boosting for full versus partial match and multiple criteria versus single match</t>
  </si>
  <si>
    <t>Return associated object for full text matches</t>
  </si>
  <si>
    <t>Large file content indexing (over 500Mb)</t>
  </si>
  <si>
    <t>Indexing, Sync and Query Performance</t>
  </si>
  <si>
    <t>Search Syntax</t>
  </si>
  <si>
    <t>Filtering Ux improvements</t>
  </si>
  <si>
    <t>Secure Solr connection and high availability of index</t>
  </si>
  <si>
    <t>Search result column configuration​</t>
  </si>
  <si>
    <t>In context search filtering​</t>
  </si>
  <si>
    <t>Date range in search box</t>
  </si>
  <si>
    <t>Navigate library hierarchy with search filters​</t>
  </si>
  <si>
    <t xml:space="preserve">Global column configuration </t>
  </si>
  <si>
    <t>Range syntax and filters for strings and date ranges</t>
  </si>
  <si>
    <t xml:space="preserve">Revision rule choice simplification </t>
  </si>
  <si>
    <t>Support table properties and name/value pairs</t>
  </si>
  <si>
    <t>Improved Search UX performance</t>
  </si>
  <si>
    <t>Improved indexing performance</t>
  </si>
  <si>
    <t xml:space="preserve">Use categories of object types to simplify searching </t>
  </si>
  <si>
    <t>Perform advanced queries where full text searching is not sufficient, e.g. finding objects related to other objects</t>
  </si>
  <si>
    <t>Enable filtering by referenced objects’ properties in addition to the existing search by capability</t>
  </si>
  <si>
    <t>Search objects based on context specific alternate IDs</t>
  </si>
  <si>
    <t>Enable Solr based read access checking to support processing of working revision rules</t>
  </si>
  <si>
    <t>Full text search results of file content returns parent business object, e.g. Document</t>
  </si>
  <si>
    <t>Advance search extended for Rapid Start preconfigured searches</t>
  </si>
  <si>
    <t>Filter and narrow down search results by entering a range of values for numerical properties in the filter panel</t>
  </si>
  <si>
    <t>Better control of allowable choices when adding related objects</t>
  </si>
  <si>
    <t>Search and filter on properties of Master Forms and other Forms attached to any item revision without using compound properties</t>
  </si>
  <si>
    <t>Auto-suggestions on search box for improved user experience</t>
  </si>
  <si>
    <t>Highlight new and modified search results on Saved Search for proactive notification​</t>
  </si>
  <si>
    <t>Highlight search words in results to easily identifying search trail​</t>
  </si>
  <si>
    <t>Pick chart property for visual analysis of results</t>
  </si>
  <si>
    <t>Saved search - Show modified and new as filters for saved search</t>
  </si>
  <si>
    <t>Search result snippets</t>
  </si>
  <si>
    <t>Share saved search for reuse across the team</t>
  </si>
  <si>
    <t>Indexing remote published records for extending search onto multi-site</t>
  </si>
  <si>
    <t>Clearer and more discoverable input for refining results of a search</t>
  </si>
  <si>
    <t>Granular 10 point shape search filter</t>
  </si>
  <si>
    <t>Pre-expanded filter panel</t>
  </si>
  <si>
    <t>Retain sort in list while switching between table and list displays</t>
  </si>
  <si>
    <t>Search box improvements to clarify inputs and applicability</t>
  </si>
  <si>
    <t>WYSIWYG Excel export of search results</t>
  </si>
  <si>
    <t>Clear all data fields in advanced search with one click</t>
  </si>
  <si>
    <t>Filter saved searches</t>
  </si>
  <si>
    <t>Save advanced search for reuse</t>
  </si>
  <si>
    <t>Tag advanced searches as a preferred</t>
  </si>
  <si>
    <t>Unset Boolean criteria in advanced search to search for either condition</t>
  </si>
  <si>
    <t>WYSIWYG export of advanced search results</t>
  </si>
  <si>
    <t>Execute a property search using the display name of the property and the property value</t>
  </si>
  <si>
    <t>Search using multiple localized property names and property values</t>
  </si>
  <si>
    <t xml:space="preserve">Updated check box styling for search filter selection provides a familiar e-commerce like user experience </t>
  </si>
  <si>
    <t xml:space="preserve">Smoother return of search results in type ahead filter in filter panel search box </t>
  </si>
  <si>
    <t>Configurable filter panel search box allows you to accommodate local network speed</t>
  </si>
  <si>
    <t>Condensed and simplified search filter panel by limiting the number of filters initially expanded</t>
  </si>
  <si>
    <t>Improve the relevancy of search results by configuring how much to boost by recency</t>
  </si>
  <si>
    <t>Return parent revision for matches on ​datasets for more types than previously ​possible</t>
  </si>
  <si>
    <t>Configure a maximum search result threshold to prevent wait times and resource consumption caused by vague searches</t>
  </si>
  <si>
    <t>Update of Solr search engine to Solr 7.7 provides performance and security improvements</t>
  </si>
  <si>
    <t>Show Matching Text Snippets in Search Results</t>
  </si>
  <si>
    <t>Personalize the filter panel experience and the presentation of search results</t>
  </si>
  <si>
    <t>Leverage date effectivity to return appropriate search results</t>
  </si>
  <si>
    <t>Improved search performance through cache warming and optimized faceting​</t>
  </si>
  <si>
    <t>Search with pre-filters is faster with exclusive faceting</t>
  </si>
  <si>
    <t>Update of Solr search engine provides performance and security improvements</t>
  </si>
  <si>
    <t>Dynamic Update of Folder Content with Active Folders</t>
  </si>
  <si>
    <t>Active Workspace Indexer offline mode​</t>
  </si>
  <si>
    <t>Find NX and Solid Edge content with keyword search</t>
  </si>
  <si>
    <t>Search content inside zip files directly from Active Workspace</t>
  </si>
  <si>
    <t>Search and discover data indexed from external applications</t>
  </si>
  <si>
    <t>Search NX part attributes, PMI notes and labels from Active Workspace with keyword search</t>
  </si>
  <si>
    <t>Configure Active Workspace to display count of inaccessible search results</t>
  </si>
  <si>
    <t>Number of advanced search  results returned by is displayed as a useful summary</t>
  </si>
  <si>
    <t>Configure queries displayed for advanced search</t>
  </si>
  <si>
    <t>Select multiple filters to apply on search results</t>
  </si>
  <si>
    <t>New indexer flow to independently build search suggestions</t>
  </si>
  <si>
    <t>Search and discover data from embedded text in image format files</t>
  </si>
  <si>
    <t>Organize filters in groups</t>
  </si>
  <si>
    <t>View and edit saved searches from a single location for improved ease of use</t>
  </si>
  <si>
    <t>Conveniently access common search functions from a streamlined, consolidated search box</t>
  </si>
  <si>
    <t>Delete activity entry values</t>
  </si>
  <si>
    <t>Indicators for part movements</t>
  </si>
  <si>
    <t>Preference for releasing physical structures via service events</t>
  </si>
  <si>
    <t>Record partial lot values</t>
  </si>
  <si>
    <t>Create lot</t>
  </si>
  <si>
    <t>Preserve quantity in service structure</t>
  </si>
  <si>
    <t>Pack and unpack neutral structure independently from service structure</t>
  </si>
  <si>
    <t>Rebase part alignment more easily with additional attributes and values</t>
  </si>
  <si>
    <t>Define Characteristics and Lot on part</t>
  </si>
  <si>
    <t>Identify parts that are life limited based on Manufacturing date and Installation date</t>
  </si>
  <si>
    <t>View the impact of multi-BOM changes on both the source BOM and service BOM</t>
  </si>
  <si>
    <t>Pack and Unpack child parts under an assembly and sub-assembly</t>
  </si>
  <si>
    <t>Using the Skip Part property on the part logistic form makes it easier to work the manufacturing BOM to generate physical structures</t>
  </si>
  <si>
    <t>Configure and visualize the product structure for both the source BOM and Service BOM</t>
  </si>
  <si>
    <t xml:space="preserve">Create Relationship between Service Requirements to identify the need of Requires and Satisfies capability </t>
  </si>
  <si>
    <t>Add attachments to Service Requirement and Work cards based on the relation type</t>
  </si>
  <si>
    <t>Reorder activities into the proper execution order</t>
  </si>
  <si>
    <t>Add skills to the service plan to define roles required to complete the assigned tasks</t>
  </si>
  <si>
    <t>Synchronize viewing of parts with service requirements</t>
  </si>
  <si>
    <t>View supporting documents attached to Work cards and activities</t>
  </si>
  <si>
    <t>Configure notifications for parts to track when they are approaching end-of-life</t>
  </si>
  <si>
    <t xml:space="preserve">Generate Multiple Physical Parts at once by reducing repetitive actions </t>
  </si>
  <si>
    <t xml:space="preserve">Control generation of As-Maintained structure when occurrence-based PLF forms are present </t>
  </si>
  <si>
    <t>Install multiple lot parts with a single service event</t>
  </si>
  <si>
    <t>Quickly and visually identify when an asset has an open discrepancy within the physical structure</t>
  </si>
  <si>
    <t>Insert part movements on a historical date for missing entries</t>
  </si>
  <si>
    <t>Adding Comments on Service Events gives Technician ability to capture details</t>
  </si>
  <si>
    <t>Recording activity entry value on earlier date helps to maintain correct utilization of an asset</t>
  </si>
  <si>
    <t>Provide date &amp; time as input when rebasing the physical structure</t>
  </si>
  <si>
    <t>Utility to migrate service partitions to service containers</t>
  </si>
  <si>
    <t>Generate assets on Salesforce Service Cloud</t>
  </si>
  <si>
    <t>Basic part movements on Salesforce Service Cloud</t>
  </si>
  <si>
    <t>Simulation</t>
  </si>
  <si>
    <t>Simulation Process Management</t>
  </si>
  <si>
    <t>High Performance Computing (HPC) Support for Simulation Tool Launch</t>
  </si>
  <si>
    <t>Integration with Simcenter STAR-CCM+ Design Manager</t>
  </si>
  <si>
    <t>Integration with Simcenter Studio</t>
  </si>
  <si>
    <t>Change Management with CAE Status for CAE Objects</t>
  </si>
  <si>
    <t>Smart Discovery</t>
  </si>
  <si>
    <t xml:space="preserve">Speed up find and filter by automatically indexing your structures </t>
  </si>
  <si>
    <t>Structure Management</t>
  </si>
  <si>
    <t>Manage multiple reference designators on a single line</t>
  </si>
  <si>
    <t>Import structure dry run</t>
  </si>
  <si>
    <t>Update multiple assemblies more efficiently with enhanced mass update </t>
  </si>
  <si>
    <t>Export ‘Used in Structures’ table to Excel</t>
  </si>
  <si>
    <t>Open structure with default expansion rule</t>
  </si>
  <si>
    <t>Set default quantity to 1 when adding an occurrence</t>
  </si>
  <si>
    <t>Select user interface layouts</t>
  </si>
  <si>
    <t>Open a snapshot folder</t>
  </si>
  <si>
    <t>Include end item when configuring by effective date</t>
  </si>
  <si>
    <t>Visualization</t>
  </si>
  <si>
    <t>Visualization - Deployability &amp; Infrastructure</t>
  </si>
  <si>
    <t>New graphics certification matrix</t>
  </si>
  <si>
    <t>Cleaner and clearer logging and error messaging</t>
  </si>
  <si>
    <t>Visualization - Usability</t>
  </si>
  <si>
    <t>Updated UI for 3D markup including the addition of anchored markups​</t>
  </si>
  <si>
    <t>Edit previously authored markups, including markups that were created with earlier releases</t>
  </si>
  <si>
    <t>Use 3D Snapshots to capture and share 3D markups and exploded views</t>
  </si>
  <si>
    <t>New NX matching mouse gestures for those who prefer NX navigation</t>
  </si>
  <si>
    <t>Capture and manage simulation data with traceability​</t>
  </si>
  <si>
    <t>Track external simulation data​</t>
  </si>
  <si>
    <t>Execute local simulation applications​</t>
  </si>
  <si>
    <t>View all related simulation objects</t>
  </si>
  <si>
    <t>Link existing simulation objects</t>
  </si>
  <si>
    <t>Detect out-of-date status of simulation objects</t>
  </si>
  <si>
    <t>Create model structures through data mapping</t>
  </si>
  <si>
    <t>Create model structures through structure mapping</t>
  </si>
  <si>
    <t>Asynchronous execution with notification</t>
  </si>
  <si>
    <t>Interactive selection of the primary input file during conflicts</t>
  </si>
  <si>
    <t>Selective import of output files</t>
  </si>
  <si>
    <t>Enhanced monitoring of simulation jobs</t>
  </si>
  <si>
    <t>Quickly view and access large number of CAE files that are captured across multiple datasets in a CAE Item Revision</t>
  </si>
  <si>
    <t>Efficiently select and download desired files from the list of available files under a CAE Item Revision</t>
  </si>
  <si>
    <t>Upload multiple files from desktop to a CAE Item Revision based on predefined rules (file upload ruleset)</t>
  </si>
  <si>
    <t>Submit simulation jobs on multiple input Item Revisions at once</t>
  </si>
  <si>
    <t>Submit, run and monitor simulation jobs on the server or remote machines from any device (desktop or tablet)</t>
  </si>
  <si>
    <t>Additional tool launch enhancements that offer further flexibility in integrating various external simulation applications</t>
  </si>
  <si>
    <t>Monitor and control file transfer status during tool launch</t>
  </si>
  <si>
    <t>Edit output objects during package execution</t>
  </si>
  <si>
    <t>Execute simulation dashboards with different input methods</t>
  </si>
  <si>
    <t>Automated solver deck structure generation</t>
  </si>
  <si>
    <t>Leverage Verification Management in simulation Workflows</t>
  </si>
  <si>
    <t>Manage CAE folder Structures</t>
  </si>
  <si>
    <t>Simcenter FLOEFD integration &amp; data Management</t>
  </si>
  <si>
    <t>Simcenter Flomaster integration &amp; data Management</t>
  </si>
  <si>
    <t>Usability and deployability enhancements</t>
  </si>
  <si>
    <t>Simcenter Amesim integration and data management</t>
  </si>
  <si>
    <t>Simcenter System Architect integration and data management</t>
  </si>
  <si>
    <t>Publish Simcenter System Simulation models from Simcenter Client for Git through a workflow</t>
  </si>
  <si>
    <t>Enhanced visibility and control of simulation data in Relation Browser​</t>
  </si>
  <si>
    <t>Enhanced tool launch execution and monitoring​</t>
  </si>
  <si>
    <t>Physical test results management and Simcenter Testlab integration</t>
  </si>
  <si>
    <t>Simcenter System Architect Parameter Management and Execute Analysis in Batch</t>
  </si>
  <si>
    <t>Simcenter System Simulation Client for Git workflow enhancements</t>
  </si>
  <si>
    <t>Simcenter System Architect Miscellaneous Usability Improvements</t>
  </si>
  <si>
    <t>End to end workflows and automation for physical test results management</t>
  </si>
  <si>
    <t>Improved HEEDS integration including seamless Parameter Consumption</t>
  </si>
  <si>
    <t>Automatically Update CAE 3D Model BOM based off differences to Product BOM</t>
  </si>
  <si>
    <t>Enhanced HPC Configuration Options</t>
  </si>
  <si>
    <t>New launch method – tool launch in connected mode</t>
  </si>
  <si>
    <t>Newly created objects can now be saved to user-defined folders</t>
  </si>
  <si>
    <t>Computer Aided Engineering (CAE) datasets now support all file extensions</t>
  </si>
  <si>
    <t>Updated how VR renders within Analyst and Physical Test workspace</t>
  </si>
  <si>
    <t>CAE objects’ Simulation tab is now integrated into the Overview tab</t>
  </si>
  <si>
    <t>CAE out-of-date status is now enabled on CAE 3D Geometry and Physical Test Result objects</t>
  </si>
  <si>
    <t>Integration with Simcenter HEEDS Connect</t>
  </si>
  <si>
    <t>Map Program Level Parameters to System Simulation</t>
  </si>
  <si>
    <t>GIT based publish of Gold Copy System Simulation Models</t>
  </si>
  <si>
    <t>In-place surface point rotation lets you rotate models without first centering them in the view</t>
  </si>
  <si>
    <t>Tighter Fit All that brings your data closer to you with one click</t>
  </si>
  <si>
    <t>Flip command in the Move feature that makes aligning items easier</t>
  </si>
  <si>
    <t>Empower users to precisely classify items and their related items as not impacted</t>
  </si>
  <si>
    <t>Find and filter on occurrence properties and occurrence notes using the familiar Global Search like interface</t>
  </si>
  <si>
    <t xml:space="preserve">Smart Discovery Index Functional Improvements </t>
  </si>
  <si>
    <t>Understand context information contained inside a Session through property filtering</t>
  </si>
  <si>
    <t>Locate your filterable Product faster</t>
  </si>
  <si>
    <t>Include and Exclude Filters with Delayed Filter Application</t>
  </si>
  <si>
    <t>Manage multiple work contexts with a Workset</t>
  </si>
  <si>
    <t>Work on your multi-structure workset seamlessly across applications such as Teamcenter Visualization</t>
  </si>
  <si>
    <t>Capture visualization assets like measurements, markups, sections, and camera orientations created for your workset with snapshots and sessions</t>
  </si>
  <si>
    <t>Change the configuration or filtering settings and then choose when those get applied to the tree and 3D visualization</t>
  </si>
  <si>
    <t>Interactively control whether you Include the children of an assembly or not</t>
  </si>
  <si>
    <t>Overlay Partition Schemes on structure under a multi-structure workset</t>
  </si>
  <si>
    <t>Smart Discovery Index Item/Revisions replicated to your local site</t>
  </si>
  <si>
    <t>Property values no longer in your structure are removed from you Filter choices</t>
  </si>
  <si>
    <t>Perform access check on Item Revision property values</t>
  </si>
  <si>
    <t>Focus on the right EBOM content needed to do your job using aligned design data</t>
  </si>
  <si>
    <t>Utilize Smart Discovery Filtering in combination with a multi-context Workset in CATIA</t>
  </si>
  <si>
    <t>Override your Smart Discovery Filtering to see Filtered out content and add any BOMlines back into your Filtering Criteria</t>
  </si>
  <si>
    <t>Your keyword Global Search for file contents are possible in structures</t>
  </si>
  <si>
    <t>Reduce the manual effort, which is error-prone and time-consuming, to revert an assembly bill of material (BOM) to a previous state</t>
  </si>
  <si>
    <t>Navigate configured structures</t>
  </si>
  <si>
    <t>Find in structures</t>
  </si>
  <si>
    <t>Edit structure – Add and remove elements</t>
  </si>
  <si>
    <t>Structure driven visualization</t>
  </si>
  <si>
    <t>Working context</t>
  </si>
  <si>
    <t>Instant Top Level Where Used</t>
  </si>
  <si>
    <t>Revision Effectivity</t>
  </si>
  <si>
    <t>Variant Rules</t>
  </si>
  <si>
    <t>Revision Rules</t>
  </si>
  <si>
    <t>Search across multiple structures</t>
  </si>
  <si>
    <t>Edit in table display and configure columns</t>
  </si>
  <si>
    <t>Index 150% BOM, multiple Saved Variant Rules​</t>
  </si>
  <si>
    <t>Multiple selection support of Content</t>
  </si>
  <si>
    <t>Passive notification for resetting working context</t>
  </si>
  <si>
    <t>Multi-select throughout an assembly and cross selection between content and viewers</t>
  </si>
  <si>
    <t>Replace in structure and maintain element properties</t>
  </si>
  <si>
    <t>Set occurrence effectivity</t>
  </si>
  <si>
    <t>Clarified navigation, selection &amp; assembly context behaviors</t>
  </si>
  <si>
    <t>Improved multiple selection behavior</t>
  </si>
  <si>
    <t>Filter the structure content using familiar filtering used for search results</t>
  </si>
  <si>
    <t>Control sharing of working contexts</t>
  </si>
  <si>
    <t>Improvements to cross selection across Active Workspace</t>
  </si>
  <si>
    <t>Enable showing the breadcrumb path as indented rows in the table</t>
  </si>
  <si>
    <t>Hierarchical display in tables</t>
  </si>
  <si>
    <t>Remember selection and active tab in a working context</t>
  </si>
  <si>
    <t>Drag and drop to create structure</t>
  </si>
  <si>
    <t>Baseline a structure</t>
  </si>
  <si>
    <t xml:space="preserve">Apply project level security to elements of a structure/BOM </t>
  </si>
  <si>
    <t>Display and navigate structures in a familiar tree</t>
  </si>
  <si>
    <t xml:space="preserve">Toggle view of structures with multiple occurrences of the same element into a packed view </t>
  </si>
  <si>
    <t xml:space="preserve">Search within structure without requiring a structure index </t>
  </si>
  <si>
    <t>Both table and tree table columns support consistent column configuration as defined for other areas including search</t>
  </si>
  <si>
    <t>Define effectivities for items with status where their effectivity applies to all usages</t>
  </si>
  <si>
    <t>Allow for distinct default revision rules for search and structures in cases where the structure revision rule is more complex</t>
  </si>
  <si>
    <t>Pick up where you left off including selection</t>
  </si>
  <si>
    <t>Alternates and Substitutes</t>
  </si>
  <si>
    <t>Configure modular variant structures</t>
  </si>
  <si>
    <t>Content Compare</t>
  </si>
  <si>
    <t>Find in context without indexing</t>
  </si>
  <si>
    <t>Table sorting in structures</t>
  </si>
  <si>
    <t xml:space="preserve">BOM Markup to collaborate and propose changes </t>
  </si>
  <si>
    <t>Compare side by side tree table view</t>
  </si>
  <si>
    <t>Expand all elements and levels of a structure in area of interest</t>
  </si>
  <si>
    <t>Flexible effectivity configuration</t>
  </si>
  <si>
    <t>Header navigation and configuration</t>
  </si>
  <si>
    <t xml:space="preserve">Improved and consistent user experience whether using structure indexing or not </t>
  </si>
  <si>
    <t>Improved performance with large structures</t>
  </si>
  <si>
    <t xml:space="preserve">Mass update for efficient change across many products </t>
  </si>
  <si>
    <t>Organize filtered content by partition</t>
  </si>
  <si>
    <t>Save As and Replace Structure</t>
  </si>
  <si>
    <t>Better performing and more reponsive trees for working with structures and other uses</t>
  </si>
  <si>
    <t>Compare and reconcile to revisions or configurations of the same structure (Split View)</t>
  </si>
  <si>
    <t>Configurable first column for structure trees so it clearly conveys what the user expects for their information</t>
  </si>
  <si>
    <t>Derive a new structure from existing source structure</t>
  </si>
  <si>
    <t>Include top level in tree views to see its properties in context of its structure content</t>
  </si>
  <si>
    <t>Multi-unit effectivity configuration</t>
  </si>
  <si>
    <t>Pack/Unpack individual elements to make element specific edits</t>
  </si>
  <si>
    <t xml:space="preserve">Set the active arrangement to display the state of the product </t>
  </si>
  <si>
    <t>Support for BOM views</t>
  </si>
  <si>
    <t>Create, modify, and save custom variant rules based on “classic” Options and Variants</t>
  </si>
  <si>
    <t>View and modify revision rule clauses</t>
  </si>
  <si>
    <t xml:space="preserve">Visual indicators with smart tooltips </t>
  </si>
  <si>
    <t xml:space="preserve">Closure rules for expansion </t>
  </si>
  <si>
    <t xml:space="preserve">In-context overrides </t>
  </si>
  <si>
    <t>Full screen product configurator</t>
  </si>
  <si>
    <t>Redline view of proposed changes</t>
  </si>
  <si>
    <t>Export Un-Configured Structure to Native NX</t>
  </si>
  <si>
    <t>Active Workspace BOM Line customization</t>
  </si>
  <si>
    <t>Save Column Configurations for Structures</t>
  </si>
  <si>
    <t>One-Click Structure Duplication</t>
  </si>
  <si>
    <t>Multi-level Where Used</t>
  </si>
  <si>
    <t>Find and Filter by Item Revision Properties</t>
  </si>
  <si>
    <t>Filter Structure by Occurrence Notes</t>
  </si>
  <si>
    <t>Filter Structure by Spatial Proximity</t>
  </si>
  <si>
    <t>Filter by Pre-Defined Spatial Box</t>
  </si>
  <si>
    <t>Visualize Filtered Structure</t>
  </si>
  <si>
    <t>Configure by Selection(s) or Proximity</t>
  </si>
  <si>
    <t>Save Session with Configuration, Filtering, and Results</t>
  </si>
  <si>
    <t>Open Session in Teamcenter Visualization</t>
  </si>
  <si>
    <t>BOM Restructuring commands: Insert Level, Remove Level</t>
  </si>
  <si>
    <t>Color Legend for compare criteria to easily understand the compare results</t>
  </si>
  <si>
    <t>Configured Mass &amp; Balance Rollup &amp; Report</t>
  </si>
  <si>
    <t>View scatter plot of center of gravity in Front, Top and Lateral views</t>
  </si>
  <si>
    <t>Structure Command Re-organization</t>
  </si>
  <si>
    <t>Import and Update BOM from Excel including vendor parts; with preview</t>
  </si>
  <si>
    <t>End Item Assemblies</t>
  </si>
  <si>
    <t>Revise within Precise Assembly</t>
  </si>
  <si>
    <t>Specify Quantity on Add</t>
  </si>
  <si>
    <t>Weight and Balance Rollup Report Based on any Partition Organization</t>
  </si>
  <si>
    <t>2x to 5x Increase in BOM expansion performance</t>
  </si>
  <si>
    <t>Advanced Coverage for Managing Solution Variants</t>
  </si>
  <si>
    <t>Allow different column arrangements per root type</t>
  </si>
  <si>
    <t>Author variant conditions based on a Configurator Context associated with a subassembly</t>
  </si>
  <si>
    <t>Import Structure with reused parts</t>
  </si>
  <si>
    <t>Configuration and custom hooks and multi-level update of solution variants</t>
  </si>
  <si>
    <t>Import additional information with your structure</t>
  </si>
  <si>
    <t>Import structures for item types that use multi-field keys</t>
  </si>
  <si>
    <t>View connections and item elements in the structure and in the 3D viewer</t>
  </si>
  <si>
    <t>View information about assembly (BVR) object in Active Workspace</t>
  </si>
  <si>
    <t>Quickly understand in which products a particular item is used</t>
  </si>
  <si>
    <t>More easily initiate a structure compare, with a ‘Compare Structures’ command</t>
  </si>
  <si>
    <t>Scroll through large structures without delays for loading properties</t>
  </si>
  <si>
    <t>End Item text has been removed from the header</t>
  </si>
  <si>
    <t>Manage targets and create a mass rollup report of content organized by Partitions</t>
  </si>
  <si>
    <t>Eliminate manual steps required to connect related items by importing related objects along with the assemblies</t>
  </si>
  <si>
    <t>Import multiple parts or assemblies in a single action with an end-user-friendly graphical import</t>
  </si>
  <si>
    <t>Communicate proposed changes for any released assembly, whether you are inside a formal change process or not</t>
  </si>
  <si>
    <t>Improve efficiency of your change process by directly applying BOM markups within a change context</t>
  </si>
  <si>
    <t>Context menus containing often used functions let you keep mouse motion to a minimum</t>
  </si>
  <si>
    <t>Switch to 3D from Details or Variant Configuration using the new drop menu at the left end of the work area toolbar</t>
  </si>
  <si>
    <t>Access Viewer Options before invoking the 3D view to change settings prior to loading your 3D data</t>
  </si>
  <si>
    <t>Relocate and resize any visualization panel to optimize your screen layout to match how you want to work</t>
  </si>
  <si>
    <t>Filter and reconfigure smoothly and more quickly without structure reloads or flickering</t>
  </si>
  <si>
    <t xml:space="preserve">Get to work faster with improved 3D viewer load times and interactivity proven in our lab </t>
  </si>
  <si>
    <t>Volume Selection based on existing Volume Filter lets you volumetrically select many items at once</t>
  </si>
  <si>
    <t>Product View Optimizations that allow you to publish manufacturing instructions faster</t>
  </si>
  <si>
    <t>Access Viewer Options panel outside 3D viewer</t>
  </si>
  <si>
    <t>Introducing question and answer AI Chat copilot powered by artificial intelligence and large language models</t>
  </si>
  <si>
    <t>Export comprehensive search results to Microsoft Excel, including dynamic compound properties</t>
  </si>
  <si>
    <t>Manufacturing</t>
  </si>
  <si>
    <t>MBOM Management</t>
  </si>
  <si>
    <t>MBOM Authoring</t>
  </si>
  <si>
    <t>Enterprise Integrated MBOM</t>
  </si>
  <si>
    <t>Process Planning</t>
  </si>
  <si>
    <t>Process Plan Authoring</t>
  </si>
  <si>
    <t>Change Management​</t>
  </si>
  <si>
    <t>Suppliers</t>
  </si>
  <si>
    <t>Supplier Collaboration - Design Data Exchange</t>
  </si>
  <si>
    <t>Briefcase preview and compare</t>
  </si>
  <si>
    <t>Facilitate efficient round-trip data exchange between multiple Teamcenter sites and a single supplier portal partition</t>
  </si>
  <si>
    <t>Enforce intellectual property management during Design Data Exchange</t>
  </si>
  <si>
    <t>Supplier portal enhancements for expedited Change Management</t>
  </si>
  <si>
    <t>Compare vendor parts between products structures and generate report</t>
  </si>
  <si>
    <t>Supplier Collaboration - Direct Materials Sourcing</t>
  </si>
  <si>
    <t>Activity tracking - Tracking reports allow sourcing managers to monitor supplier activities and submissions</t>
  </si>
  <si>
    <t>Configure bid package</t>
  </si>
  <si>
    <t>Create and assign bid packages</t>
  </si>
  <si>
    <t>Review award recommendations</t>
  </si>
  <si>
    <t>Supplier Collaboration - Partner Connect</t>
  </si>
  <si>
    <t>Display changes to Partner Contract on a product</t>
  </si>
  <si>
    <t>Manage the lifecycle of a partner contract and use it to control visibility to vendor parts</t>
  </si>
  <si>
    <t>Track and visually identify changes to Vendors and Vendor Parts using redlines</t>
  </si>
  <si>
    <t>Supplier Collaboration - Supplier Program Management</t>
  </si>
  <si>
    <t>Activity tracking - Tracking reports allow project managers to monitor supplier activities and submissions</t>
  </si>
  <si>
    <t>Assign schedule tasks to suppliers outside of Teamcenter</t>
  </si>
  <si>
    <t>Teamcenter X Industry Solution</t>
  </si>
  <si>
    <t>Introducing PLM for Component Manufacturers on Teamcenter X</t>
  </si>
  <si>
    <t>Medical Devices Labeling Solution</t>
  </si>
  <si>
    <t>ECAD integrations, improvements to workflows and streamlined user experience on Teamcenter X</t>
  </si>
  <si>
    <t>Visualization - Administrative Features</t>
  </si>
  <si>
    <t>Admins can now enable and disable logging on the Visualization server via the web client without restarting the server</t>
  </si>
  <si>
    <t>Quality Project Management</t>
  </si>
  <si>
    <t>Longer text fields including the possibility to integrate images supports user during creation of standard checklists, especially for PPAP checklists</t>
  </si>
  <si>
    <t>New selection field "Checklist Process Type" supports the user regarding PPAP/PPA process at each level of the checklist</t>
  </si>
  <si>
    <t>Visualization - BOM Integration</t>
  </si>
  <si>
    <t>Support side-by-side BOM views with corresponding 3D Views</t>
  </si>
  <si>
    <t>Faster 3D view updates following structure updates</t>
  </si>
  <si>
    <t xml:space="preserve">Live Integration of Active Workspace with Teamcenter Visualization for Richer DMU Experience </t>
  </si>
  <si>
    <t xml:space="preserve">Realtime Viewer Updates to Reflect Changes to Structure, Position or Geometry </t>
  </si>
  <si>
    <t>More speed and better usability connecting Active Workspace to Lifecycle Visualization using the updated Info Browser</t>
  </si>
  <si>
    <t>Load pages of product structure in parallel for faster load performance with 3D visualization</t>
  </si>
  <si>
    <t>Visualize worksets in Active Workspace and Teamcenter Visualization</t>
  </si>
  <si>
    <t>Launch and manage a synchronized Teamcenter Visualization DMU session from within the web client</t>
  </si>
  <si>
    <t>The user is able to see his created and scheduled programs and projects in a calendar for better visual tracking</t>
  </si>
  <si>
    <t>Service BOM</t>
  </si>
  <si>
    <t>On demand accountability check</t>
  </si>
  <si>
    <t>​Spare part management in Enterprise Service BOM</t>
  </si>
  <si>
    <t>Partitions and Partition schemes</t>
  </si>
  <si>
    <t>Submit to workflow</t>
  </si>
  <si>
    <t>Service Asset Management​</t>
  </si>
  <si>
    <t>Rebase enhancements</t>
  </si>
  <si>
    <t>Visualization - Client Side Rendering</t>
  </si>
  <si>
    <t xml:space="preserve">Client side rendering for Active Workspace structures </t>
  </si>
  <si>
    <t>Client Side Rendering VisServer can be run as a Windows Service</t>
  </si>
  <si>
    <t>More consistency between client and server side rendering with the addition of Cross Sectioning, Measure/Query Label Dragging, Settings Panel, Error Messages, Part Coloring, and support for other viewers</t>
  </si>
  <si>
    <t>Enhancements to visual navigation and exploration</t>
  </si>
  <si>
    <t>Control of data visibility when starting 3D structure visualization</t>
  </si>
  <si>
    <t>Tree-Graphics Selection Performance Improvements</t>
  </si>
  <si>
    <t>Health monitoring of visualization rendering and indexing</t>
  </si>
  <si>
    <t>Viewer administration for components and processes</t>
  </si>
  <si>
    <t>VisServer for localized PMI display</t>
  </si>
  <si>
    <t xml:space="preserve">Massive Model Visualization server rendering </t>
  </si>
  <si>
    <t>Scalability improvements via load balancing</t>
  </si>
  <si>
    <t>Visualization Data Service (VDS) administrative improvements</t>
  </si>
  <si>
    <t>Improved massive model visualization (MMV) performance</t>
  </si>
  <si>
    <t>More efficient utilization of server memory</t>
  </si>
  <si>
    <t>Localized PMI support</t>
  </si>
  <si>
    <t>Certification of next generation of NVidia M60 GRID graphics card</t>
  </si>
  <si>
    <t>Client Side Rendering - Uses WebGL in the browser to render graphics, limits the requirement for a server side GPU to view structures and larger models</t>
  </si>
  <si>
    <t>3D Viewer in hosted mode</t>
  </si>
  <si>
    <t>Support for the P40 Nvidia Grid card</t>
  </si>
  <si>
    <t>Improved indexing &amp; logging</t>
  </si>
  <si>
    <t>Uses latest cache during full index</t>
  </si>
  <si>
    <t>Allow the PMI Security Notice to be overridden by a custom message handler to support variations in security rules</t>
  </si>
  <si>
    <t>Configure the VDS to run as a Windows Service for improved reliability and security</t>
  </si>
  <si>
    <t>Improve data validation with configurable VDS settings to report stray or oversized parts</t>
  </si>
  <si>
    <t>Better performance and visual consistency using MMV with monolithic JT overrides of sub-assemblies</t>
  </si>
  <si>
    <t>Linux Support for Active Workspace Visualization Server</t>
  </si>
  <si>
    <t>Deployment Sizing Tools and Guidelines for Active Workspace Visualization</t>
  </si>
  <si>
    <t>Linux Support for Active Workspace Visualization Server - Phase 2 (Support for multiple GPUs and MMV)</t>
  </si>
  <si>
    <t>Windows 2019 support for Physical deployments​</t>
  </si>
  <si>
    <t>Gather Diagnostic Information to support Active Workspace Reporting</t>
  </si>
  <si>
    <t>Optimize compute resources when supporting client and server-side rendering users within the same enterprise</t>
  </si>
  <si>
    <t>Remember the render location and acceleration settings used for previously viewed assemblies</t>
  </si>
  <si>
    <t>Detect whether WebGL is supported and ask user to switch render location to server if necessary</t>
  </si>
  <si>
    <t>Monitor memory usage and suggest changing render locations when necessary</t>
  </si>
  <si>
    <t>Reserve slots on more expensive SSR servers for SSR users unless all CSR capacity is consumed</t>
  </si>
  <si>
    <t>Use Render Acceleration to support larger model sizes with client-side rendering</t>
  </si>
  <si>
    <t>Startup and interactive feature performance of 3D browser visualization keeps improving over time</t>
  </si>
  <si>
    <t>​Connect Characteristics to Neutral asset​</t>
  </si>
  <si>
    <t>More intuitive service planning with display of revision rules on service plan</t>
  </si>
  <si>
    <t>Efficient planning with ability to add Existing Skills to Service Requirement and Work Card</t>
  </si>
  <si>
    <t>Visualization - Interoperability</t>
  </si>
  <si>
    <t>Cross selection between hosted Active Workspace and standalone Teamcenter Visualization to support interoperation and cross probing</t>
  </si>
  <si>
    <t>Create visual issues using hosted Active Workspace in standalone Teamcenter Visualization</t>
  </si>
  <si>
    <t>Enable selection of multiple elements in Teamcenter Visualization to see the selections in the hosted Active Workspace content display</t>
  </si>
  <si>
    <t>View 3D Markups authored in Teamcenter Visualization</t>
  </si>
  <si>
    <t>Capture 3D Snapshots</t>
  </si>
  <si>
    <t>Collaborate with other Active Workspace and Teamcenter Visualization users using 3D Snapshots</t>
  </si>
  <si>
    <t xml:space="preserve">Markup and Share Snapshots of 3D Data in Active Workspace </t>
  </si>
  <si>
    <t>Virtualization Support for SSR on Linux Visualization Servers</t>
  </si>
  <si>
    <t>Visualization - Licensing</t>
  </si>
  <si>
    <t>Respect licensing for Vis service levels</t>
  </si>
  <si>
    <t>Preproduction viewing 3D of JT files</t>
  </si>
  <si>
    <t>PMI Viewing</t>
  </si>
  <si>
    <t>Display control including materials and floor options</t>
  </si>
  <si>
    <t>Preproduction 3D of JT files</t>
  </si>
  <si>
    <t>Scaled for the enterprise</t>
  </si>
  <si>
    <t>Settings for many visualization features saved across work sessions</t>
  </si>
  <si>
    <t>Improved PMI and display control interaction</t>
  </si>
  <si>
    <t>Viewer navigation commands more readily accessible</t>
  </si>
  <si>
    <t>View PMI on elements of a structure</t>
  </si>
  <si>
    <t>Measure</t>
  </si>
  <si>
    <t>Cross section</t>
  </si>
  <si>
    <t>Spatial searching</t>
  </si>
  <si>
    <t>Convenience functions and multiple select</t>
  </si>
  <si>
    <t>Improved performance with and without Massive Model Visualization</t>
  </si>
  <si>
    <t>Improved user experience working with massive models</t>
  </si>
  <si>
    <t>Multiple, cross selection in the graphics and structure content</t>
  </si>
  <si>
    <t>Improve performance while sectioning by disabling section caps &amp; edges</t>
  </si>
  <si>
    <t>Improved user experience when using tools and information panels with the 3D viewer</t>
  </si>
  <si>
    <t>Show all results from find in context</t>
  </si>
  <si>
    <t>Command stack for analysis functions</t>
  </si>
  <si>
    <t xml:space="preserve">Convert 2D drawings to PDF without a browser plugin / install </t>
  </si>
  <si>
    <t>Improved "fit all" command</t>
  </si>
  <si>
    <t>“Open in Visualization” sends visible parts to Tc Visualization</t>
  </si>
  <si>
    <t>Busy indicators distinguish blocking from interactive</t>
  </si>
  <si>
    <t>Proximity performance improvements</t>
  </si>
  <si>
    <t>Restore visibility after connection timeout</t>
  </si>
  <si>
    <t>Preference to swap mouse wheel zoom direction for a more familiar user experience</t>
  </si>
  <si>
    <t>Selecting a member of a packed element in 3D automatically unpacks the element in the structure tree</t>
  </si>
  <si>
    <t xml:space="preserve">Support for monolithic JT override of sub-assemblies </t>
  </si>
  <si>
    <t>Clear any markups, measurement results, sections, or PMI from the 3D viewing area</t>
  </si>
  <si>
    <t>Recover 3D session state anytime you leave Active Workspace and return</t>
  </si>
  <si>
    <t xml:space="preserve">Usability updates to the Snapshot Toolbar and Panel UI </t>
  </si>
  <si>
    <t>Usability updates to Auto-Bookmark session recovery UX</t>
  </si>
  <si>
    <t>Measure feature fully accessible from the toolbar</t>
  </si>
  <si>
    <t>Section creation from the toolbar</t>
  </si>
  <si>
    <t xml:space="preserve">Interactive 3D Positioning and Orientation of Cross Sections </t>
  </si>
  <si>
    <t>Use area selection fo fast picking of multiple items</t>
  </si>
  <si>
    <t>Use Edge Display for assemblies to emphasize geometry​</t>
  </si>
  <si>
    <t>Easily select background, selection, and lighting combinations</t>
  </si>
  <si>
    <t>Access all measurement functionality from a single feature</t>
  </si>
  <si>
    <t>Manage &amp; Share Snapshots with other users using Discussions</t>
  </si>
  <si>
    <t>Reflect Visualization properties tied to structure rows that go away and come back during Smart Discovery filtering actions​</t>
  </si>
  <si>
    <t>BVR Structure Partition selection &amp; visibility</t>
  </si>
  <si>
    <t>Work with Non-Geometric components included in products that are not Active Content Structure indexed</t>
  </si>
  <si>
    <t>See viewer update in real-time during Smart Discovery filtering operations</t>
  </si>
  <si>
    <t>Loading structure faster into both Active Workspace and Teamcenter Visualization</t>
  </si>
  <si>
    <t>Just-in-time data loading for Server-Side Rendering</t>
  </si>
  <si>
    <t>Load and interact with data more quickly using Client-Side Rendering</t>
  </si>
  <si>
    <t xml:space="preserve">Interactively reposition parts and assemblies in three different ways, right from your browser </t>
  </si>
  <si>
    <t>Using Drag, Manipulate, and Align to position parts inside of the web client</t>
  </si>
  <si>
    <t>The navigation cube and triad have been combined into a single control</t>
  </si>
  <si>
    <t>Faster area selection makes selection of many parts fluid and easy, especially when used with explode</t>
  </si>
  <si>
    <t>Users can resize and position panels so they occupy screen space that makes sense for the work they are doing</t>
  </si>
  <si>
    <t>Pre-highlighting starts up immediately with no wait and edge display loads faster than before</t>
  </si>
  <si>
    <t>Progress bar percentage based on more accurate line count immediately</t>
  </si>
  <si>
    <t>Plan smartly by defining Sequence of work cards during creation with Find Number attribute</t>
  </si>
  <si>
    <t>Work efficiently by using Remove command to restructure the Service Plan</t>
  </si>
  <si>
    <t>Comprehensive service planning by populating the time needed for different activities</t>
  </si>
  <si>
    <t>Work smarter with ability to open in NX and Vis directly from Service Plan</t>
  </si>
  <si>
    <t>Enhanced planning experience with views of Resources, Skills and Parts needed in Service Plan</t>
  </si>
  <si>
    <t>Enhanced user experience with column arrangements in Parts, tools, Skills and Notices tables</t>
  </si>
  <si>
    <t>Efficiently plan for service by modifying, revising and deleting the Frequency when needed</t>
  </si>
  <si>
    <t>View references &amp; revisions sections at a program deliverable’s overview tab</t>
  </si>
  <si>
    <t>Replace a program deliverable with a specific revision</t>
  </si>
  <si>
    <t>Replace multiple program deliverables with latest revisions</t>
  </si>
  <si>
    <t>View ‘based on’ property on a program</t>
  </si>
  <si>
    <t>Visual state indicators for program objects</t>
  </si>
  <si>
    <t>Consolidate multiple schedules and schedule tasks into a Program View</t>
  </si>
  <si>
    <t>Navigate to a change from a schedule​</t>
  </si>
  <si>
    <t>Add a resource pool and discipline as a schedule member</t>
  </si>
  <si>
    <t>Assign a schedule member as a resource for multiple tasks</t>
  </si>
  <si>
    <t>Add user as a schedule member with participant role</t>
  </si>
  <si>
    <t>Ignore inactive members while creating a schedule from a template</t>
  </si>
  <si>
    <t>State and status indicators in tasks table</t>
  </si>
  <si>
    <t>Complete task from target workflow tab</t>
  </si>
  <si>
    <t>Workflow designer</t>
  </si>
  <si>
    <t>Inbox badge indicates new tasks</t>
  </si>
  <si>
    <t>After the fact change creation</t>
  </si>
  <si>
    <t>Simplified change location</t>
  </si>
  <si>
    <t>Property compare from change summary</t>
  </si>
  <si>
    <t>Indicate requested change on impacted Items</t>
  </si>
  <si>
    <t>APQP program management: Automated Red, Yellow and Green rating roll-up</t>
  </si>
  <si>
    <t>Resource load view for a schedule</t>
  </si>
  <si>
    <t>View more with configurable tabs conditions, filter master-sub Gantt, change schedule owner</t>
  </si>
  <si>
    <t>Workflow designer reuse and efficiency</t>
  </si>
  <si>
    <t>Workflow process design and layout management</t>
  </si>
  <si>
    <t>CRUD operations on task templates</t>
  </si>
  <si>
    <t>Upcoming tasks table for workflow tab</t>
  </si>
  <si>
    <t>Tables at timeline summary view​</t>
  </si>
  <si>
    <t xml:space="preserve">Drag events on the program timeline </t>
  </si>
  <si>
    <t>Program Timeline layout and user operation optimization (Bucket used for 5.1 user efficiency updates - details in other features)</t>
  </si>
  <si>
    <t>Quickly change the timeline zoom level​</t>
  </si>
  <si>
    <t>Event information inside timeline</t>
  </si>
  <si>
    <t>View deliverable dependencies section at the event’s deliverable sub location</t>
  </si>
  <si>
    <t>Use the ‘summary view’ command on toolbar to show respective sub locations as tabs</t>
  </si>
  <si>
    <t>Add or delete a project,  sub project and an event at the program timeline - Can't find the slide for this…</t>
  </si>
  <si>
    <t>Schedule Gantt layout and user operation optimization</t>
  </si>
  <si>
    <t>Add a proxy task inside a schedule</t>
  </si>
  <si>
    <t>Mirror a task from master schedule to sub schedules as a proxy</t>
  </si>
  <si>
    <t>Manage schedule baselines- edit, rename, delete​</t>
  </si>
  <si>
    <t>Create a task dependency using the tasks table edit</t>
  </si>
  <si>
    <t>Designate a Default Workflow Template for an Object Type</t>
  </si>
  <si>
    <t>Workflow reports contained within My Dashboard for administrators</t>
  </si>
  <si>
    <t>Display dynamic participants used for future task assignments</t>
  </si>
  <si>
    <t>Define ad hoc subworkflows from any task in Inbox​</t>
  </si>
  <si>
    <t xml:space="preserve">Change Tracking and Change Summary Support for Absolute Occurrences </t>
  </si>
  <si>
    <t xml:space="preserve">Change Tracking and Display of Bill Of Material Updates Including Insert, Remove, Move, and Copy Levels </t>
  </si>
  <si>
    <t xml:space="preserve">Out-of-the-Box Change Management Workflows and Simplified Stylesheets </t>
  </si>
  <si>
    <t xml:space="preserve">Plan and Execute Large-Scale Complex Programs with the Systems-Driven Approach of Integrated Program Planning and Execution </t>
  </si>
  <si>
    <t>Program Timeline Usability Improvements and Program Deliverable User Assignments</t>
  </si>
  <si>
    <t>Selection, View, and Navigation Improvements in the Program Timeline</t>
  </si>
  <si>
    <t xml:space="preserve">Single Point-of-Access to Tasks in the Program Timeline </t>
  </si>
  <si>
    <t>Selection, View, and Navigation Improvements in the Schedule Gantt</t>
  </si>
  <si>
    <t>Single Point-of-Access to Tasks in the Schedule Gantt in the Program Timeline</t>
  </si>
  <si>
    <t xml:space="preserve">Improve the Orchestration of Work between Program Events and Schedules </t>
  </si>
  <si>
    <t>Track Engineering and Assembly BOM effectivity cutbacks with BOM redlines and in Change summary</t>
  </si>
  <si>
    <t>Notification and subscription support for schedule and schedule task events in Active Workspace</t>
  </si>
  <si>
    <t>View two baselines of a Schedule on Gantt</t>
  </si>
  <si>
    <t>Track the impacted items relationships with solutions items using replacement groups within a change summary</t>
  </si>
  <si>
    <t>View evolution of a part or an assembly over multiple changes using Genealogy</t>
  </si>
  <si>
    <t>Propagate relations from a change object to a schedule task for detailed implementation</t>
  </si>
  <si>
    <t>Rapidly merge unincorporated changes to the existing designs</t>
  </si>
  <si>
    <t>Select a workflow template during a change creation or derivation</t>
  </si>
  <si>
    <t>Easy Change creation using the changes toolbar</t>
  </si>
  <si>
    <t>Open the change once it has been created</t>
  </si>
  <si>
    <t>Add participants during a change creation or derivation</t>
  </si>
  <si>
    <t>Easily discover the frequently used commands while working on a change</t>
  </si>
  <si>
    <t>Search and open a change from the Active Change list</t>
  </si>
  <si>
    <t>Set the newly-created change notice as the active change</t>
  </si>
  <si>
    <t>View all programs, events and program deliverables dashboard</t>
  </si>
  <si>
    <t>All Programs Summary reports at My Dashboard tab</t>
  </si>
  <si>
    <t>View and modify schedule base calendars</t>
  </si>
  <si>
    <t>Create and manage user calendars</t>
  </si>
  <si>
    <t>Manage schedule specific calendars</t>
  </si>
  <si>
    <t>Trigger a schedule task without a workflow</t>
  </si>
  <si>
    <t>Zoom using control plus mouse scroll on Gantt and Timeline</t>
  </si>
  <si>
    <t>Drag the work complete bar within Gantt task</t>
  </si>
  <si>
    <t>Allowing users to configure the way tasks are displayed provides a quick, clear understanding of the tasks in a workflow</t>
  </si>
  <si>
    <t>Support for a new participant type in access manager rules provides for quick access to workflow participant types</t>
  </si>
  <si>
    <t>Merge an unincorporated change for an assembly BOM with release effectivity into an existing change notice</t>
  </si>
  <si>
    <t>Merge an unincorporated change for an engineering BOM without release effectivity into an existing change notice</t>
  </si>
  <si>
    <t xml:space="preserve">Make informed program decisions by comparing with past program performance </t>
  </si>
  <si>
    <t xml:space="preserve">Leverage new tools to easily assess and visualize program timeline and schedule tasks </t>
  </si>
  <si>
    <t xml:space="preserve">Synchronize schedule milestones with dependencies on program events to empower decision-making </t>
  </si>
  <si>
    <t xml:space="preserve">Make smarter, collaborative schedule decisions by sharing what-if schedule analysis for review and approval </t>
  </si>
  <si>
    <t>Quickly and easily tailor your workflow processes ​</t>
  </si>
  <si>
    <t>Automate the assignment of participants to a workflow task for easier and faster execution</t>
  </si>
  <si>
    <t>Enhanced user experience for Service Plan editing  of Activities</t>
  </si>
  <si>
    <t>Work faster with multiple delete feature for install part movements</t>
  </si>
  <si>
    <t xml:space="preserve">Improved visibility to Install Part Movements with ability to modify the Action date </t>
  </si>
  <si>
    <t>Teamcenter SLM for Salesforce</t>
  </si>
  <si>
    <t>Easily view the history of your assets and verify upgrades</t>
  </si>
  <si>
    <t xml:space="preserve">Asset Visualization in Salesforce using Teamcenter visualization data </t>
  </si>
  <si>
    <t>Work smarter with knowledge articles in Salesforce </t>
  </si>
  <si>
    <t>Plan efficiently with Fault Codes addition to Service Requirement in the Service Plan</t>
  </si>
  <si>
    <t>Visual reference indicators provide a quick, clear understanding of the referenced objects</t>
  </si>
  <si>
    <t>Supplier Connect</t>
  </si>
  <si>
    <t>Empowering suppliers to share files with essential product information strengthens collaboration and accelerates product development</t>
  </si>
  <si>
    <t>Simplified sharing of BOM and CAD data with suppliers who also use Teamcenter</t>
  </si>
  <si>
    <t>Collect Substances of Concern In Products (SCIP) data from suppliers using IPC 1752B standard</t>
  </si>
  <si>
    <t>Seamless interaction with Teamcenter Simulation from desktop​</t>
  </si>
  <si>
    <t>Recommender support in Verification Management</t>
  </si>
  <si>
    <t>Reorganization and consolidation of CAE objects’ information</t>
  </si>
  <si>
    <t>Seamless consumption of MBSE parameters across simulation domains</t>
  </si>
  <si>
    <t>Home tab allows for quick access to recent files and tasks</t>
  </si>
  <si>
    <t xml:space="preserve">CAE Status based on materials and parameters updates </t>
  </si>
  <si>
    <t>Use AWConnect's live integration to enable Active Workspace to drive Teamcenter Visualization configuration and context</t>
  </si>
  <si>
    <t>Visualization - Clearance Management</t>
  </si>
  <si>
    <t>View and disposition clearance results in the web client</t>
  </si>
  <si>
    <t>Be a part of the geometric validation process with fast and easy access to clash results</t>
  </si>
  <si>
    <t xml:space="preserve">Evaluate and process clash results accross the extended enterprise </t>
  </si>
  <si>
    <t>Efficient clash interrogation with using the image gallery</t>
  </si>
  <si>
    <t xml:space="preserve">Process clearance incidents </t>
  </si>
  <si>
    <t>Narrow the clearance list down to those clashes you are interested in</t>
  </si>
  <si>
    <t>Automatically install secure web communications for 3D viewing​</t>
  </si>
  <si>
    <t>Use a manipulator to give a section plane any orientation​</t>
  </si>
  <si>
    <t>Interactively define a volume to select multiple items at once</t>
  </si>
  <si>
    <t>Viewer Options access to often used Teamcenter preferences​</t>
  </si>
  <si>
    <t>Industry specific alignments of Standard Views</t>
  </si>
  <si>
    <t>Pre-selection highlighting &amp; identification of parts</t>
  </si>
  <si>
    <t>Fast Cache Display of previously viewed structures</t>
  </si>
  <si>
    <t>Added context menus &amp; new keyboard shortcuts</t>
  </si>
  <si>
    <t>Terminology updates for consistency and clarity</t>
  </si>
  <si>
    <t>Make smart decisions by applying visual reports in Active Workspace</t>
  </si>
  <si>
    <t>Navigate and edit referenced content in XRT editor</t>
  </si>
  <si>
    <t>Efficiently tailor Active Workspace by making common configurations such as routing, workspaces, and indicators editable through UI Builder</t>
  </si>
  <si>
    <t>Accelerate formulated product development with a consolidated BOM</t>
  </si>
  <si>
    <t>Improve visibility of product requirements for project stakeholders with development briefs</t>
  </si>
  <si>
    <t>Align styling and layout of object summary pages with other Siemens PLM applications​​</t>
  </si>
  <si>
    <t>Enjoy an improved information architecture throughout the web client</t>
  </si>
  <si>
    <t>Improve New Product Introduction (NPI) scheduling and traceability with reliability test planning and validation process</t>
  </si>
  <si>
    <t>Streamline wafer development with improved wafer types and out-of-the-box templates</t>
  </si>
  <si>
    <t>Take control of your Process Design Kit for improved visibility into your die design process</t>
  </si>
  <si>
    <t>Frontline workers can connect with Teamcenter anywhere, simply speaking in their native language, with extended access to the Teamcenter for Microsoft Teams app</t>
  </si>
  <si>
    <t>Stay up to date with email notifications, and reply to comments in Discussions</t>
  </si>
  <si>
    <t>Easily access user-related information and actions</t>
  </si>
  <si>
    <t>Conveniently navigate data organized in projects and folders from a single page</t>
  </si>
  <si>
    <t>The tab-like design builds a clear association with the page content and separates it from the session controls</t>
  </si>
  <si>
    <t xml:space="preserve">Selection breadcrumb provides more information on selected items and the different types of selections on a page </t>
  </si>
  <si>
    <t>Establish work context with easily accessible context bar tools</t>
  </si>
  <si>
    <t>Resize the merged context bar as needed with the splitter for a personalized breadcrumb view</t>
  </si>
  <si>
    <t>Perform tasks quickly by saving and recalling layouts best suited for the task at hand</t>
  </si>
  <si>
    <t>More quickly configure table columns with drag and drop; efficiently select column arrangements</t>
  </si>
  <si>
    <t>Generate a comprehensive view of search results with DCP properties and export exactly to Excel</t>
  </si>
  <si>
    <t>Familiar Excel-like filtering now available with search results</t>
  </si>
  <si>
    <t>Show frequently used commands, as shown through telemetry, in more accessible places</t>
  </si>
  <si>
    <t>Manage alignment of multiple instances of deformable and purchased assemblies in the product BOM</t>
  </si>
  <si>
    <t>Improve alignment update usability with tools for interactive decision making</t>
  </si>
  <si>
    <t>Multi-site support of design aligned EBOM</t>
  </si>
  <si>
    <t>Automatically incorporate changes to product timing by updating effectivity of all items impacted by a released change notice</t>
  </si>
  <si>
    <t>Automate effectivity assignments, cutbacks and repropagation based on an Engineering Change Notice (ECN) for assembly-based BOM</t>
  </si>
  <si>
    <t>Understand the product evolution by configuring the product for an end-item with a date range</t>
  </si>
  <si>
    <t>Retry Excel Import after errors​</t>
  </si>
  <si>
    <t>View new context bar for structure content ​</t>
  </si>
  <si>
    <t>View BOMline properties as table columns in Active Workspace​</t>
  </si>
  <si>
    <t>Configure start and increment for find numbers​</t>
  </si>
  <si>
    <t>Detect differences in quantity when comparing structures​</t>
  </si>
  <si>
    <t>Perform where used analysis on a feature</t>
  </si>
  <si>
    <t xml:space="preserve">Advanced reuse of multiple families and features from a dictionary into a configurator context </t>
  </si>
  <si>
    <t>Default effectivity for configurations and variant condition authoring and variant configuration view</t>
  </si>
  <si>
    <t>Configure the impact analysis for an assembly BOM and enterprise BOM</t>
  </si>
  <si>
    <t>View the multi-level related object of the impacted items during impact analysis</t>
  </si>
  <si>
    <t>Reduce the manual effort, which is error-prone and time-consuming, to revert an enterprise bill of material (BOM) to a previous state</t>
  </si>
  <si>
    <t>Merge an unincorporated change for an engineering BOM with release effectivity into an existing change notice</t>
  </si>
  <si>
    <t>Minimized steps for new requirements</t>
  </si>
  <si>
    <t>Configure the Requirement Headers</t>
  </si>
  <si>
    <t>Re-organized shortcut panel summary layout​</t>
  </si>
  <si>
    <t>Optimize requirement authoring with reduced clicks, keyboard shortcuts, and configurable editor</t>
  </si>
  <si>
    <t>Configure your Excel roundtrip column</t>
  </si>
  <si>
    <t>Add UAF-based enterprise architectures to the digital thread</t>
  </si>
  <si>
    <t>Add the Operational Analysis (OA) layer to the digital thread</t>
  </si>
  <si>
    <t>Easily extend integration types and attributes mapping</t>
  </si>
  <si>
    <t>Re-use inherited stereotype mapping with simplified configuration that supports customized profiles</t>
  </si>
  <si>
    <t>Define model types and properties ownership to ensure accountability for the accuracy and integrity of product data</t>
  </si>
  <si>
    <t>Flexible unit management with pre-configured libraries, dynamic display conversion and custom unit support</t>
  </si>
  <si>
    <t>Spatially Filter on more of your EBOM​</t>
  </si>
  <si>
    <t>Locate your related Contexts easily</t>
  </si>
  <si>
    <t>Partition configuration by variant</t>
  </si>
  <si>
    <t>Additional incremental updates for your Auto-Populate Partition Schemes</t>
  </si>
  <si>
    <t>Use dynamic families with standalone features</t>
  </si>
  <si>
    <t>Variant Matrix 2312  for Teamcenter 2312</t>
  </si>
  <si>
    <t>FMEA</t>
  </si>
  <si>
    <t>Reusable components within FMEAs</t>
  </si>
  <si>
    <t>Audit logs for FMEA objects and quality actions </t>
  </si>
  <si>
    <t>Usability improvements when creating actions</t>
  </si>
  <si>
    <t>Finalization of Interface Matrix for the Design FMEA </t>
  </si>
  <si>
    <t>Integration of NX and Teamcenter Quality</t>
  </si>
  <si>
    <t>Creation of characteristics within the control plan</t>
  </si>
  <si>
    <t>Enhancements in "graphical" inspection planning</t>
  </si>
  <si>
    <t>Feature control frame visualization in inspection definition</t>
  </si>
  <si>
    <t>Workflow for releasing control plan structure</t>
  </si>
  <si>
    <t>Quality Issue / Problem Solving </t>
  </si>
  <si>
    <t>New methodology: Is/Is-Not analysis</t>
  </si>
  <si>
    <t>Improved save as configuration </t>
  </si>
  <si>
    <t>5Why graphical view improvements</t>
  </si>
  <si>
    <t>Optimization in usability and reports</t>
  </si>
  <si>
    <t>Graphical evaluation for audit results with spider diagram</t>
  </si>
  <si>
    <t>Audit Plan Workflow</t>
  </si>
  <si>
    <t>General enhancements in the audit to support more audit types</t>
  </si>
  <si>
    <t>Improving the verification of lead-/co-auditor skills in connection with T&amp;Q</t>
  </si>
  <si>
    <t xml:space="preserve">Calendar View </t>
  </si>
  <si>
    <t>External user</t>
  </si>
  <si>
    <t>Calendar View</t>
  </si>
  <si>
    <t>More intuitive and efficient service planning with default occurrence type for Parts and Tools</t>
  </si>
  <si>
    <t>Lookup Value</t>
  </si>
  <si>
    <t>Deck and Content</t>
  </si>
  <si>
    <t>Link Display Name</t>
  </si>
  <si>
    <t>URL</t>
  </si>
  <si>
    <t>What's New in Active Workspace 2.3</t>
  </si>
  <si>
    <t>Whats New in Active Workspace 2.3</t>
  </si>
  <si>
    <t>https://siemens.highspot.com/items/60edeb586a3b1153256949fd?lfrm=srp.0</t>
  </si>
  <si>
    <t>What's New in Active Workspace 2.4</t>
  </si>
  <si>
    <t>https://siemens.highspot.com/items/60ede6bba2e3a926e723f41d?lfrm=srp.0</t>
  </si>
  <si>
    <t>What's New in Active Workspace 3.0</t>
  </si>
  <si>
    <t>https://siemens.highspot.com/items/5ba4321fb91988630943cb42?lfrm=srp.0</t>
  </si>
  <si>
    <t>What's New in Active Workspace 3.1</t>
  </si>
  <si>
    <t>https://siemens.highspot.com/items/5ba45e7f1aab556e795f8bc4?lfrm=srp.1</t>
  </si>
  <si>
    <t>What's New in Active Workspace 3.2</t>
  </si>
  <si>
    <t>https://siemens.highspot.com/items/5ba58fff1aab5561d4264a6f?lfrm=srp.1</t>
  </si>
  <si>
    <t>Spring 2017</t>
  </si>
  <si>
    <t>What's New in Teamcenter Spring 2017</t>
  </si>
  <si>
    <t>https://siemens.highspot.com/items/5ba88c031279587c560b1a2b?lfrm=ssrp.3</t>
  </si>
  <si>
    <t>Fall 2017</t>
  </si>
  <si>
    <t>What's New in Teamcenter Fall 2017</t>
  </si>
  <si>
    <t>https://siemens.highspot.com/items/5ba97229af772d7e64c12b03?lfrm=ssrp.1</t>
  </si>
  <si>
    <t>Spring 2018 Part I (Requirements, Systems, Configuration, Process, Cost, BOM)</t>
  </si>
  <si>
    <t>What's New in Teamcenter Spring 2018 - PART 1</t>
  </si>
  <si>
    <t>https://siemens.highspot.com/items/5c9d60eba2e3a94681063123?lfrm=irel.0</t>
  </si>
  <si>
    <t>Spring 2018 Part I (Design Management, Simulation Process Management, Document Management, Materials)</t>
  </si>
  <si>
    <t>Spring 2018 Part II (Visualization, Analytics, Sustainability, Suppliers)</t>
  </si>
  <si>
    <t>What's New in Teamcenter Spring 2018 - PART 2</t>
  </si>
  <si>
    <t>https://siemens.highspot.com/items/5c9d6226a2e3a946a405a3e3?lfrm=irel.0</t>
  </si>
  <si>
    <t>Spring 2018 Part II (Usability, Deployability, Extensibility, Connectvity)</t>
  </si>
  <si>
    <t>Fall 2018 Part I (Requirements, Systems, Configuration, Process, Cost, BOM)</t>
  </si>
  <si>
    <t>What's New in TeamcenterFall 2018 - PART 1</t>
  </si>
  <si>
    <t>https://siemens.highspot.com/items/5c3debb2659e9374850df0de?lfrm=srp.0</t>
  </si>
  <si>
    <t>Fall 2018 Part I (Mechanical, Simulation, Documents, Materials)</t>
  </si>
  <si>
    <t>Fall 2018 Part II (Visualization, Analytics, Sustainability, Suppliers, Usability, Deployability, Extensibility, Connectivity)</t>
  </si>
  <si>
    <t>What's New in Teamcenter Fall 2018 - PART 2</t>
  </si>
  <si>
    <t>https://siemens.highspot.com/items/5c51d137c714333a475b54af?lfrm=srp.2</t>
  </si>
  <si>
    <t>Fall 2018 Part II (Usability, Deployability, Extensibility, Connectvity, Industries)</t>
  </si>
  <si>
    <t>Spring 2019 Part I (Requirements, Systems, Configuration, Process, Cost, BOM)</t>
  </si>
  <si>
    <t>What's New in Teamcenter Spring 2019 - PART 1</t>
  </si>
  <si>
    <t>https://siemens.highspot.com/items/5d2c8c73a2e3a951b13e4867?lfrm=srp.1</t>
  </si>
  <si>
    <t>Spring 2019 Part I (Mechanical, Simulation, Documents, Materials)</t>
  </si>
  <si>
    <t>Spring 2019 Part II (Visualization, Analytics, Sustainability, Suppliers)</t>
  </si>
  <si>
    <t>What's New in Teamcenter Spring 2019 - PART 2</t>
  </si>
  <si>
    <t>https://siemens.highspot.com/items/5d2c8e9d628ba217b1779c06?lfrm=srp.10</t>
  </si>
  <si>
    <t>Spring 2019 Part II (Usability, Deployability, Extensibility, Connectvity, Industries)</t>
  </si>
  <si>
    <t>Fall 2019 Part I (Requirements, Systems, Configuration, Process, Cost, BOM)</t>
  </si>
  <si>
    <t>What's New in Teamcenter Fall 2019 - PART 1</t>
  </si>
  <si>
    <t>https://siemens.highspot.com/items/5e2b0efb66bbaa792e2d17c9</t>
  </si>
  <si>
    <t>Fall 2019 Part I (Mechanical, Simulation, Documents, Materials)</t>
  </si>
  <si>
    <t>Fall 2019 Part II  (Visualization, Analytics, Sustainability, Suppliers)</t>
  </si>
  <si>
    <t>What's New in Teamcenter Fall 2019 - PART 2</t>
  </si>
  <si>
    <t>https://siemens.highspot.com/items/5e2b0e8666bbaa793d2cf091</t>
  </si>
  <si>
    <t>Fall 2019 Part II  (Usability, Deployability, Extensibility, Connectvity, Industries)</t>
  </si>
  <si>
    <t>Spring 2020 Part I (Requirements, Systems, Configuration, Process, Cost, BOM)</t>
  </si>
  <si>
    <t>What's New in Teamcenter Spring 2020 Teamcenter - PART 1</t>
  </si>
  <si>
    <t>https://siemens.highspot.com/items/5eea709ca2e3a928d396c479?lfrm=srp.3</t>
  </si>
  <si>
    <t>Spring 2020 Part I (Mechanical, Simulation, Documents, Materials)</t>
  </si>
  <si>
    <t>Spring 2020 Part II (Visualization, Analytics, Sustainability, Suppliers)</t>
  </si>
  <si>
    <t>What's New in Teamcenter Spring 2020 - PART 2</t>
  </si>
  <si>
    <t>https://siemens.highspot.com/items/5eea7210f7794d14ee6f456d</t>
  </si>
  <si>
    <t>Spring 2020 Part II (Usability, Deployability, Extensibility, Connectvity, Industries)</t>
  </si>
  <si>
    <t>Fall 2020 - Part I  (Requirements, Systems, Configuration, Process, Cost, BOM)</t>
  </si>
  <si>
    <t>What's New in Teamcenter Fall 2020 - PART 1</t>
  </si>
  <si>
    <t>https://siemens.highspot.com/items/5fd90a18c7143305f7520452?lfrm=srp.1</t>
  </si>
  <si>
    <t>Fall 2020 - Part I  (Mechanical, Simulation, Documents, Materials)</t>
  </si>
  <si>
    <t>Fall 2020 - Part II  (Visualization, Analytics, Sustainability, Suppliers)</t>
  </si>
  <si>
    <t>What's New in Teamcenter Fall 2020 - PART 2</t>
  </si>
  <si>
    <t>https://siemens.highspot.com/items/5fd9129f628ba23418a8dbaf</t>
  </si>
  <si>
    <t>Fall 2020 - Part III (Usability, Deployability, Extensibility, Connectivity, Quality, Industries)</t>
  </si>
  <si>
    <t>What's New in Teamcenter Fall 2020 - PART 3</t>
  </si>
  <si>
    <t>https://siemens.highspot.com/items/5fd914b2a4dfa032dea489ad</t>
  </si>
  <si>
    <t>Spring 2021 - Foundation (Deploy, Use, Extend, Medical Device)</t>
  </si>
  <si>
    <t>What's New in Teamcenter Spring 2021 - PART 1</t>
  </si>
  <si>
    <t>https://siemens.highspot.com/items/60cb5e69b7b7391713833323</t>
  </si>
  <si>
    <t>Spring 2021 - Plan (Requirements, Systems, BOM, Configuration, Process)</t>
  </si>
  <si>
    <t>What's New in Teamcenter Spring 2021 - PART 2</t>
  </si>
  <si>
    <t>https://siemens.highspot.com/items/60cb59f366bbaa28f42ef854</t>
  </si>
  <si>
    <t>Spring 2021 - Develop (Mechanical, Documents, Simulation, Visualization )</t>
  </si>
  <si>
    <t>What's New in Teamcenter Spring 2021 - PART 3</t>
  </si>
  <si>
    <t>https://siemens.highspot.com/items/60cb5bb8c79c523a09767bbb</t>
  </si>
  <si>
    <t>Spring 2021 - Deliver (Analytics, Sustainability, Suppliers, Quality)</t>
  </si>
  <si>
    <t>What's New in Teamcenter Spring 2021 - PART 4</t>
  </si>
  <si>
    <t>https://siemens.highspot.com/items/60cb5d48c79c523a4874fa37</t>
  </si>
  <si>
    <t>Fall 2021 - Foundation (Deploy, Use, Extend, Medical Device)</t>
  </si>
  <si>
    <t>What's New Fall 2021-FOUNDATION-Teamcenter and Active Workspace</t>
  </si>
  <si>
    <t>https://siemens.highspot.com/items/61b75e3c0993847fa800b24f?lfrm=srp.2</t>
  </si>
  <si>
    <t>Fall 2021 - Plan (Requirements, Systems, BOM, Configuration, Process)</t>
  </si>
  <si>
    <t>What's New Fall 2021-PLAN-Teamcenter and Active Workspace</t>
  </si>
  <si>
    <t>https://siemens.highspot.com/items/61b7622c0c3a9383673e7657?lfrm=srp.0</t>
  </si>
  <si>
    <t>Fall 2021 - Develop (Mechanical, Documents, Simulation, Visualization )</t>
  </si>
  <si>
    <t>What's New Fall 2021-DEVELOP-Teamcenter and Active Workspace</t>
  </si>
  <si>
    <t>https://siemens.highspot.com/items/61b760b2099384800aff091a?lfrm=srp.3</t>
  </si>
  <si>
    <t>Fall 2021 - Deliver (Analytics, Sustainability, Suppliers, Quality)</t>
  </si>
  <si>
    <t>What's New Fall 2021-DELIVER-Teamcenter and Active Workspace</t>
  </si>
  <si>
    <t>https://siemens.highspot.com/items/61b7600fbe2067946514c75a?lfrm=srp.1</t>
  </si>
  <si>
    <t>Spring 2022 - Foundation (Deploy, Use, Extend, Medical Device)</t>
  </si>
  <si>
    <t>What's New Spring 2022-FOUNDATION-Teamcenter and Active Workspace</t>
  </si>
  <si>
    <t>https://siemens.highspot.com/items/62b07bd189be8866b696a8cd?lfrm=srp.1</t>
  </si>
  <si>
    <t>Spring 2022 - Plan (Requirements, Systems, BOM, Configuration, Process)</t>
  </si>
  <si>
    <t>What's New Spring 2022-PLAN-Teamcenter and Active Workspace</t>
  </si>
  <si>
    <t>https://siemens.highspot.com/items/62b081a14a95027c0582f96c?lfrm=srp.4</t>
  </si>
  <si>
    <t>Spring 2022- Develop (Mechanical, Documents, Simulation, Visualization )</t>
  </si>
  <si>
    <t>What's New Spring-2022-DEVELOP-Teamcenter and Active Workspace</t>
  </si>
  <si>
    <t>https://siemens.highspot.com/items/62b07d7b96468153641479ec?lfrm=srp.3</t>
  </si>
  <si>
    <t>Spring 2022 - Deliver (Analytics, Sustainability, Suppliers, Quality)</t>
  </si>
  <si>
    <t>What's New Spring 2022-DELIVER-Teamcenter and Active Workspace</t>
  </si>
  <si>
    <t>https://siemens.highspot.com/items/62b07baa0c0478518d3c2d57?lfrm=srp.2</t>
  </si>
  <si>
    <t>Fall 2022 - Foundation (Deploy, Use, Extend, Medical Device)</t>
  </si>
  <si>
    <t>What's New Fall 2022-FOUNDATION-Teamcenter and Active Workspace (highspot.com)</t>
  </si>
  <si>
    <t>https://siemens.highspot.com/items/6389f7d51ec850466a425a03?lfrm=shp-ft.3</t>
  </si>
  <si>
    <t>Fall 2022 - Plan (Requirements, Systems, BOM, Configuration, Process)</t>
  </si>
  <si>
    <t>What's New Fall 2022-PLAN-Teamcenter and Active Workspace (highspot.com)</t>
  </si>
  <si>
    <t>https://siemens.highspot.com/items/6389f88fdd7977ea91816632?lfrm=shp-ft.0</t>
  </si>
  <si>
    <t>Fall 2022- Develop (Mechanical, Documents, Simulation, Visualization )</t>
  </si>
  <si>
    <t>What's New Fall-2022-DEVELOP-Teamcenter and Active Workspace (highspot.com)</t>
  </si>
  <si>
    <t>https://siemens.highspot.com/items/6389f8e0dd7977ea91816857?lfrm=shp-ft.1</t>
  </si>
  <si>
    <t>Fall 2022 - Deliver (Analytics, Sustainability, Suppliers, Quality)</t>
  </si>
  <si>
    <t>What's New Fall 2022-DELIVER-Teamcenter and Active Workspace (highspot.com)</t>
  </si>
  <si>
    <t>https://siemens.highspot.com/items/6389fdd2371433e2b76f5786?lfrm=shp-ft.2</t>
  </si>
  <si>
    <t>Spring 2023 - Foundation (Deploy, Use, Extend, Medical Device)</t>
  </si>
  <si>
    <t>What's New Spring 2023 FOUNDATION Teamcenter and Active Workspace (highspot.com)</t>
  </si>
  <si>
    <t>https://siemens.highspot.com/items/6487233a4ba2e410623d7b81?lfrm=srp.3</t>
  </si>
  <si>
    <t>Spring 2023 - Plan (Requirements, Systems, BOM, Configuration, Process)</t>
  </si>
  <si>
    <t>What's New Spring 2023 PLAN Teamcenter and Active Workspace (highspot.com)</t>
  </si>
  <si>
    <t>https://siemens.highspot.com/items/648721a063b17906e8d5dd1c?lfrm=srp.2</t>
  </si>
  <si>
    <t>Spring 2023- Develop (Mechanical, Documents, Simulation, Visualization )</t>
  </si>
  <si>
    <t>What's New Spring 2023 DEVELOP Teamcenter and Active Workspace (highspot.com)</t>
  </si>
  <si>
    <t>https://siemens.highspot.com/items/648722e71449ff1d4088b08a?lfrm=srp.1</t>
  </si>
  <si>
    <t>Spring 2023 - Deliver (Analytics, Sustainability, Suppliers, Quality)</t>
  </si>
  <si>
    <t>What's New Spring 2023 DELIVER Teamcenter and Active Workspace (highspot.com)</t>
  </si>
  <si>
    <t>https://siemens.highspot.com/items/648724044554a644fc8e04e5?lfrm=srp.0</t>
  </si>
  <si>
    <t>Fall 2023 - Foundation (Deploy, Use, Extend, Medical Device)</t>
  </si>
  <si>
    <t>Teamcenter What's New Fall 2023-FOUNDATION (highspot.com)</t>
  </si>
  <si>
    <t>https://siemens.highspot.com/items/6579f837efdb1730650a1357?lfrm=srp.1</t>
  </si>
  <si>
    <t>Fall 2023 - Plan (Requirements, Systems, BOM, Configuration, Process)</t>
  </si>
  <si>
    <t>Teamcenter What's New Fall 2023-PLAN (highspot.com)</t>
  </si>
  <si>
    <t>https://siemens.highspot.com/items/6579f84cb6635237018e3d0e?lfrm=srp.0</t>
  </si>
  <si>
    <t>Fall 2023- Develop (Mechanical, Documents, Simulation, Visualization )</t>
  </si>
  <si>
    <t>Teamcenter What's New Fall 2023-DEVELOP (highspot.com)</t>
  </si>
  <si>
    <t>https://siemens.highspot.com/items/6579f820724fc21ab82a6770?lfrm=srp.3</t>
  </si>
  <si>
    <t>Fall 2023 - Deliver (Analytics, Sustainability, Suppliers, Quality)</t>
  </si>
  <si>
    <t>Teamcenter What's New Fall 2023-DELIVER (highspot.com)</t>
  </si>
  <si>
    <t>https://siemens.highspot.com/items/6579f8642da96f251cc96b92?lfrm=srp.2</t>
  </si>
  <si>
    <t>FOUNDATION - Teamcenter What's New Spring 2024 (highspot.com)</t>
  </si>
  <si>
    <t>https://siemens.highspot.com/items/666ae5ee21b3988a9228299d?lfrm=srp.10</t>
  </si>
  <si>
    <t>PLAN-Teamcenter What's New Spring 2024 (highspot.com)</t>
  </si>
  <si>
    <t>https://siemens.highspot.com/items/666ae3e184fe70ab183dc105?lfrm=srp.11</t>
  </si>
  <si>
    <t>DEVELOP-Teamcenter What's New Spring 2024 (highspot.com)</t>
  </si>
  <si>
    <t>https://siemens.highspot.com/items/666ae5d0edfdf283eba361d0?lfrm=srp.8</t>
  </si>
  <si>
    <t>DELIVER-Teamcenter What's New Spring 2024 (highspot.com)</t>
  </si>
  <si>
    <t>https://siemens.highspot.com/items/666ae5c05b3b4aa27852e67f?lfrm=srp.6</t>
  </si>
  <si>
    <t>AW Lookup Release</t>
  </si>
  <si>
    <t>Teamcenter Release</t>
  </si>
  <si>
    <t>Base Number</t>
  </si>
  <si>
    <t>Lookup Release</t>
  </si>
  <si>
    <t>Version</t>
  </si>
  <si>
    <t>Timeframe</t>
  </si>
  <si>
    <t>Teamcenter Prior Release Minimum Version</t>
  </si>
  <si>
    <t>Teamcenter Prior Release Full Featured Version</t>
  </si>
  <si>
    <t>Teamcenter Current Release Minimum Version</t>
  </si>
  <si>
    <t>Teamcenter Current Release Full Featured Version</t>
  </si>
  <si>
    <t>State</t>
  </si>
  <si>
    <t>All…</t>
  </si>
  <si>
    <t>Has to be the latest release</t>
  </si>
  <si>
    <t>Date</t>
  </si>
  <si>
    <t>TcPriorMin</t>
  </si>
  <si>
    <t>TcPriorFull</t>
  </si>
  <si>
    <t>TcCurrentMin</t>
  </si>
  <si>
    <t>TcCurrentFull</t>
  </si>
  <si>
    <t>Order</t>
  </si>
  <si>
    <t>Spring 2018</t>
  </si>
  <si>
    <t>Fall 2018</t>
  </si>
  <si>
    <t>Spring 2019</t>
  </si>
  <si>
    <t>Fall 2019</t>
  </si>
  <si>
    <t>Password</t>
  </si>
  <si>
    <t>Spring 2020</t>
  </si>
  <si>
    <t>plm</t>
  </si>
  <si>
    <t>Fall 2020</t>
  </si>
  <si>
    <t>Spring 2021</t>
  </si>
  <si>
    <t>Fall 2021</t>
  </si>
  <si>
    <t>Spring 2022</t>
  </si>
  <si>
    <t>Fall 2022</t>
  </si>
  <si>
    <t>Spring 2023</t>
  </si>
  <si>
    <t>Fall 2023</t>
  </si>
  <si>
    <t>Spring 2024</t>
  </si>
  <si>
    <t>Fall 2024</t>
  </si>
  <si>
    <t>Cost</t>
  </si>
  <si>
    <t>Status</t>
  </si>
  <si>
    <t>Good with Mike</t>
  </si>
  <si>
    <t>Software</t>
  </si>
  <si>
    <t>Something's Wrong</t>
  </si>
  <si>
    <t>Original Data</t>
  </si>
  <si>
    <t>Missing Min Version</t>
  </si>
  <si>
    <t>Min Version Suspect</t>
  </si>
  <si>
    <t>Missing WN Slide</t>
  </si>
  <si>
    <t>CALM</t>
  </si>
  <si>
    <t>Efficiently create and modify classification hierarchies</t>
  </si>
  <si>
    <t>Track the evolution of classification objects with fine-grain audit support</t>
  </si>
  <si>
    <t>Display classification properties in table layout</t>
  </si>
  <si>
    <t>Provide more relevant pick lists with forward dependency and dynamic classification list of values (LOVs)​</t>
  </si>
  <si>
    <t>Export classification data out of Teamcenter using JSON based API’s​</t>
  </si>
  <si>
    <t>Organize reports in a meaningful way with tabbed dashboards</t>
  </si>
  <si>
    <t>Supercharge search with built in artificial intelligence and large language models</t>
  </si>
  <si>
    <t>Create and maintain custom queries in Active Workspace using Query Builder</t>
  </si>
  <si>
    <t>Filter search results with full group names</t>
  </si>
  <si>
    <t>Automatically align imported Design and EBOM based on multiple attribute values with precedence</t>
  </si>
  <si>
    <t>Advanced BOM Rollup</t>
  </si>
  <si>
    <t>Perform weight rollup with bi-directional sync of mass properties with NX</t>
  </si>
  <si>
    <t>Manage targets and perform mass rollup of aligned EBOM​</t>
  </si>
  <si>
    <t>Manage lists of reference designators</t>
  </si>
  <si>
    <t>Save the results of a structure comparison​</t>
  </si>
  <si>
    <t>Create new revision rules directly in Active Workspace</t>
  </si>
  <si>
    <t>View effectivity dates using a standard time zone worldwide</t>
  </si>
  <si>
    <t>Find impacts of a feature on structures</t>
  </si>
  <si>
    <t>Smart Discovery Indexing steps have been combined</t>
  </si>
  <si>
    <t>Designate properties for your Smart Discovery Indexing at the Awb0Element level</t>
  </si>
  <si>
    <t>Create more advanced filter criteria using OR/NOT groups in your Smart Discovery filtering (Not compatible with NX at this time)</t>
  </si>
  <si>
    <t>Filter your structure based on individual Reference Designators</t>
  </si>
  <si>
    <t>Assign effectivity to a family and update multiple families simultaneously</t>
  </si>
  <si>
    <t>Export features, variants and constraints to Excel</t>
  </si>
  <si>
    <t>Create and edit constraints using a text editor</t>
  </si>
  <si>
    <t>Roll up features like weight</t>
  </si>
  <si>
    <t>Open configurator objects in a folder to a sub location of the configurator context</t>
  </si>
  <si>
    <t xml:space="preserve">Use expand or collapse below command to view the models and features </t>
  </si>
  <si>
    <t>Submit models, features and constraints to a workflow</t>
  </si>
  <si>
    <t>Show all features from current families</t>
  </si>
  <si>
    <t>Use properties to filter features used to define variant condition​</t>
  </si>
  <si>
    <t>Use variant condition on assembly to filter the components</t>
  </si>
  <si>
    <t>Filter Constraints based on features or even a feature combination</t>
  </si>
  <si>
    <t>Leverage sequence to resolve constraints</t>
  </si>
  <si>
    <t>Filter Variants based on features or even a feature combination</t>
  </si>
  <si>
    <t>Load variants using a saved query</t>
  </si>
  <si>
    <t>Navigate to the feature directly from the variant summary panel</t>
  </si>
  <si>
    <t>Understand the difference between variants and the changes in different revisions of a variant</t>
  </si>
  <si>
    <t>Compare multiple variants review the differences</t>
  </si>
  <si>
    <t>Compare different revisions of the same variant or different variants​​</t>
  </si>
  <si>
    <t>Browse a hierarchy of Configurator Contexts in Active Workspace in a table-based view</t>
  </si>
  <si>
    <t>Author Configurator Context for a module with detailed technical features which do not need to be allocated to the upper product context</t>
  </si>
  <si>
    <t>Secure secrets and sensitive system information in the Teamcenter Vault</t>
  </si>
  <si>
    <t>Create and manage frequently used symbols specific to your role and discipline to improve communication</t>
  </si>
  <si>
    <t>Create consistent symbols for reuse by others site-wide</t>
  </si>
  <si>
    <t>Easily create new Active Workspace customizations by leveraging a powerful command line interface</t>
  </si>
  <si>
    <t>Quickly make command changes with live preview for all command changes in Command Builder</t>
  </si>
  <si>
    <t>Create keyboard shortcuts for any command using Command Builder</t>
  </si>
  <si>
    <t>Centrally manage brand strategy and roadmap with increased visibility to all stakeholders</t>
  </si>
  <si>
    <t>Monitor key performance indicators and keep stakeholders informed on program metrics</t>
  </si>
  <si>
    <t>Perform in-depth Hazard Analysis and Risk Assessment (HARA) as well as Failure Models, Effects, and Diagnostics Analysis (FMEDA)</t>
  </si>
  <si>
    <t xml:space="preserve">Improve traceability from requirements, design, and functional safety analysis </t>
  </si>
  <si>
    <t>Align to ISO26262 standards</t>
  </si>
  <si>
    <t>Connect FMEA and FMEDA analyses as effective approaches for risk identification and management</t>
  </si>
  <si>
    <t>Adopt the latest report formats for HARA and FMEDA, in accordance with industry standards</t>
  </si>
  <si>
    <t>Streamline the functional safety analysis process with centralized, preconfigured templates in Teamcenter</t>
  </si>
  <si>
    <t>Ensure a more industry-focused and accurate functional safety analysis with improved template configurations such as configuration measures, hardware requirements, safety context, and hardware - software interface templates</t>
  </si>
  <si>
    <t>Manage the 3D packaging of semiconductor Ics</t>
  </si>
  <si>
    <t>Accurately capture the packaging for ICs, now including interposer kits, interposers, interconnect, and more</t>
  </si>
  <si>
    <t>Splitting of changes from one ECN to multiple MCNs​</t>
  </si>
  <si>
    <t>Merging of changes from multiple ECNs into one MCN​</t>
  </si>
  <si>
    <t>Support Change Request in MBOM</t>
  </si>
  <si>
    <t>Calculating Manufacturing Impact of ECN for Work Packages</t>
  </si>
  <si>
    <t>Create Plant specific BOM​</t>
  </si>
  <si>
    <t>Discontinue part in specific Plant BOM</t>
  </si>
  <si>
    <t>Basic restructuring support in Plant BOM</t>
  </si>
  <si>
    <t>Show Clone Indications (Classic BOP)​</t>
  </si>
  <si>
    <t>Propagate mismatches to cloned processes &amp; operations (Classic BOP)​</t>
  </si>
  <si>
    <t>Alternatives – Compare &amp; propagate for Plant BOP​</t>
  </si>
  <si>
    <t>Alternatives – Clone Plant when creating Plant BOP Alternative​</t>
  </si>
  <si>
    <t>Configure all structures in a Work Package</t>
  </si>
  <si>
    <t>Support Multiple Configurator Contexts on different structures​</t>
  </si>
  <si>
    <t>Net Effectivity Filtered support (Classic BOP)​</t>
  </si>
  <si>
    <t>Assign Resource to Process Station​</t>
  </si>
  <si>
    <t>Ability to change view from Process Resources view to station view​</t>
  </si>
  <si>
    <t>Supporting DCDs for Process Stations​</t>
  </si>
  <si>
    <t>Time Study for selective Process Resources</t>
  </si>
  <si>
    <t>Mixed Production - Support the assembly of several products in a single plant</t>
  </si>
  <si>
    <t>Object based reports - Enhanced capability for selective report generation</t>
  </si>
  <si>
    <t>Open BOP in Teamcenter Visualization Desktop​</t>
  </si>
  <si>
    <t>Tracking Change Notice(s) displayed as per logged in user​</t>
  </si>
  <si>
    <t>Include DCD's while authoring work instructions​</t>
  </si>
  <si>
    <t>Sequence DCDs​</t>
  </si>
  <si>
    <t>Create &amp; modify Production Program Structure in Production Program Page​</t>
  </si>
  <si>
    <t>Takt time calculation based on Production program definition</t>
  </si>
  <si>
    <t>Export report per Product variant</t>
  </si>
  <si>
    <t>Remove Maximum and Weighed Product Variants from the dropdown list​</t>
  </si>
  <si>
    <t>Time calculation for a half operator capacity ​</t>
  </si>
  <si>
    <t>Add a Cobot to Process Resource types</t>
  </si>
  <si>
    <t>Control the appearance and order of chips in Line Balancing dashboard</t>
  </si>
  <si>
    <t>Line Balancing overview – Adding a Resource tab​</t>
  </si>
  <si>
    <t>Line Balancing bottleneck time</t>
  </si>
  <si>
    <t>Quickly identify and correct cyclic issues</t>
  </si>
  <si>
    <t>BiW Planning: Study Manager – Load a configured by variants Study to Process Simulate</t>
  </si>
  <si>
    <t>Biw Planning: Alternative management – account and propagate Global Mount and Attach changes of Robot Packages​</t>
  </si>
  <si>
    <t>View and author in the BOM tab for a change notice</t>
  </si>
  <si>
    <t>Clearly understand affected items with the consolidated single table view in a change notice​</t>
  </si>
  <si>
    <t>Clearly view participants with the consolidated single table view in a change notice</t>
  </si>
  <si>
    <t>Experience best-in-class tables at the change notice</t>
  </si>
  <si>
    <t>Change tracking for reference designators</t>
  </si>
  <si>
    <t>Automatically merge BOM changes with a single click</t>
  </si>
  <si>
    <t>Workflow and handlers</t>
  </si>
  <si>
    <t>Auto Merge Handler - Notifications settings</t>
  </si>
  <si>
    <t>Preference - Notifications Mode and hyperlink ​</t>
  </si>
  <si>
    <t>Auto Merge Reports</t>
  </si>
  <si>
    <t>Create, coordinate remote design site changes from a central engineering site</t>
  </si>
  <si>
    <t>Edit the list of approvers until the task has been fully approved​</t>
  </si>
  <si>
    <t>Quality - Master data and checklist​</t>
  </si>
  <si>
    <t>New Tile "Checklist" in Quality Workspace</t>
  </si>
  <si>
    <t>New layout for better usability</t>
  </si>
  <si>
    <t>Improved rating rules for more accurate evaluations</t>
  </si>
  <si>
    <t>Introduction of a new ‘Not applicable’ flag​</t>
  </si>
  <si>
    <t>Support of a process view within checklists for better visualization</t>
  </si>
  <si>
    <t>Overall improved usability for a seamless experience</t>
  </si>
  <si>
    <t>More options for answers and additional information</t>
  </si>
  <si>
    <t>Facilitate knowledge sharing and apply lessons learned across different sites</t>
  </si>
  <si>
    <t>Support of Teamcenter projects for data privacy</t>
  </si>
  <si>
    <t>Filter in calendar view​</t>
  </si>
  <si>
    <t>Reusing PPA generated reports - Generated reports are automatically saved as an attachment</t>
  </si>
  <si>
    <t>Optimized referencing of checklists and their assessment</t>
  </si>
  <si>
    <t>Quality Checklist on Project Level​</t>
  </si>
  <si>
    <t>Layout improvements in the Net-View</t>
  </si>
  <si>
    <t xml:space="preserve">Icon improvements in the Net-Views </t>
  </si>
  <si>
    <t>Content improvements in the Net-Views</t>
  </si>
  <si>
    <t xml:space="preserve">Linkage improvements in the Net-Views </t>
  </si>
  <si>
    <t xml:space="preserve">Optimized moving of elements in the Net-Views </t>
  </si>
  <si>
    <t>Optimized sorting of elements in the Net-Views</t>
  </si>
  <si>
    <t>Maximum flexibility for the moderator to work with the Net-Views</t>
  </si>
  <si>
    <t>Integration scenario with NX</t>
  </si>
  <si>
    <t>Information on a very helpful function for FMEA processing</t>
  </si>
  <si>
    <t>Quality master data – Support of variable classification for characteristics</t>
  </si>
  <si>
    <t>Quality master data – Support of additional limits for characteristics​</t>
  </si>
  <si>
    <t xml:space="preserve">Enhance FAI with relevant inspection definitions imported from NX </t>
  </si>
  <si>
    <t>Support of FAI (First Article Inspection)​</t>
  </si>
  <si>
    <t>When using the 'Save as' function on the project level, checklists can also be copied</t>
  </si>
  <si>
    <t>Improvement of the comparison function of 2D/3D models</t>
  </si>
  <si>
    <t>Legend for showing different balloon information</t>
  </si>
  <si>
    <t>Characteristic traceability from NX to CP&amp;IP</t>
  </si>
  <si>
    <t>Support for sampling tables and dynamization rules</t>
  </si>
  <si>
    <t>Additional enhancements to support shop floor inspections​</t>
  </si>
  <si>
    <t>Additional attachments tab on control plan level​</t>
  </si>
  <si>
    <t>Improved visualization of a workflow task</t>
  </si>
  <si>
    <t>Improved audit trail support</t>
  </si>
  <si>
    <t>Generation of PDF reports</t>
  </si>
  <si>
    <t>Export of reports to Excel​</t>
  </si>
  <si>
    <t>Support for Multi-Site use cases​</t>
  </si>
  <si>
    <t>Improved usability in quality checklist​</t>
  </si>
  <si>
    <t>Improvements in RCA tree sorting</t>
  </si>
  <si>
    <t>More effective work using the due date control mechanism​</t>
  </si>
  <si>
    <t>Support for users with an advanced info panel</t>
  </si>
  <si>
    <t>Cross-Probing of Inspection Definitions with PMI within NX</t>
  </si>
  <si>
    <t>Filter in calendar view</t>
  </si>
  <si>
    <t>Support of Teamcenter projects for data privacy​</t>
  </si>
  <si>
    <t>Reusing template in audit program​</t>
  </si>
  <si>
    <t>Boosting the execution of an audit</t>
  </si>
  <si>
    <t>Support for the creation of findings</t>
  </si>
  <si>
    <t>Improved configuration for external responsible user</t>
  </si>
  <si>
    <t>Improved icons for highlighting the type of quality action​</t>
  </si>
  <si>
    <t>Optimized overview page for quality actions including all necessary/important information in the action area</t>
  </si>
  <si>
    <t>Progress bar to visually display the status of the quality action Workflow information on the bottom left-hand side​</t>
  </si>
  <si>
    <t>Preview area for attached images on the overview page</t>
  </si>
  <si>
    <t>Additional properties ‘Confirmed by’ and ‘Completed by’ with date in the properties area​</t>
  </si>
  <si>
    <t>‘Action Days to Closure’ - the days between activating an action and completion or cancellation (automatically calculated)​</t>
  </si>
  <si>
    <t>‘Total Hours Spent’ - the action responsible can add the hours a person has spent working on this action​</t>
  </si>
  <si>
    <t>Improvement of Save As functionality</t>
  </si>
  <si>
    <t>Optimized dashboard and reports</t>
  </si>
  <si>
    <t>Export Word includes configured parameters</t>
  </si>
  <si>
    <t>Simplified Requirement approval initiation</t>
  </si>
  <si>
    <t>Simplified Review “in-place” (Never leave the page)</t>
  </si>
  <si>
    <t>Observe Requirement Test Status directly on item</t>
  </si>
  <si>
    <t>Excel-based Multi-BOM import</t>
  </si>
  <si>
    <t>Excel Round Trip</t>
  </si>
  <si>
    <t>Manage the Service BOM in a Single View</t>
  </si>
  <si>
    <t>Partitions and Partition Schemes</t>
  </si>
  <si>
    <t>Improved display to see and identify physical structures more easily</t>
  </si>
  <si>
    <t>Improved visibility of service requirements and dependencies when Forecasting</t>
  </si>
  <si>
    <t>Change Disposition of Multiple Physical Parts</t>
  </si>
  <si>
    <t>Installing Non-operational Physical Parts</t>
  </si>
  <si>
    <t>Updating Manufacturing Date and Disposition Times</t>
  </si>
  <si>
    <t>Enabling Partitions on Physical Structures</t>
  </si>
  <si>
    <t>Compare Physical to Neutral and Physical to Physical</t>
  </si>
  <si>
    <t>Service Planning</t>
  </si>
  <si>
    <t>Change Ownership of Related Data</t>
  </si>
  <si>
    <t xml:space="preserve">Enable continuous creation Service Plan Objects </t>
  </si>
  <si>
    <t>Service Events</t>
  </si>
  <si>
    <t>Insert Uninstall Part Movement</t>
  </si>
  <si>
    <t>Periodic Technical Events - Increase efficiency in managing Service Events</t>
  </si>
  <si>
    <t>Introducing Product Support Data Management for GEIA-STD-0007</t>
  </si>
  <si>
    <t>Generate Multiple Assets</t>
  </si>
  <si>
    <t>Enhanced search to move faster using the Manufacturer's ID, Part Number, Serial Number, and Location</t>
  </si>
  <si>
    <t>Flexibility to install unapproved parts</t>
  </si>
  <si>
    <t xml:space="preserve">Usability enhancement to create Work Plan Templates from Teamcenter Service Requirements </t>
  </si>
  <si>
    <t>Salesforce Integration with Teamcenter X</t>
  </si>
  <si>
    <t xml:space="preserve">Usability improvement to initiate Service Work Instructions with Motion of Parts </t>
  </si>
  <si>
    <t>Direct embedding of Active Workspace in Simcenter STAR-CCM+</t>
  </si>
  <si>
    <t xml:space="preserve">Create a new simulation directly from Active Workspace </t>
  </si>
  <si>
    <t>Create a new simulation directly from Active Workspace based off a template</t>
  </si>
  <si>
    <t>Directly Open a managed Simulation from Teamcenter into Simcenter STAR-CCM+</t>
  </si>
  <si>
    <t>Import new geometry into working simulation file​</t>
  </si>
  <si>
    <t>Systematically upload unmanaged data into Teamcenter</t>
  </si>
  <si>
    <t xml:space="preserve">Automatic creation of files and relations </t>
  </si>
  <si>
    <t>Attachments page consolidation and updated layout</t>
  </si>
  <si>
    <t xml:space="preserve">Management and Manipulation of CAE Folders </t>
  </si>
  <si>
    <t>Verification flow is now enabled for the System Architect integration</t>
  </si>
  <si>
    <t>Harmonized Parameter Handling across domains</t>
  </si>
  <si>
    <t>OOTB unit library for all usages of Teamcenter units</t>
  </si>
  <si>
    <t>Object parameters are now automatically copied from CAE 1D Models to CAE 1D Analysis</t>
  </si>
  <si>
    <t>StarCCM+ Design Manager, Value Usage and Resolution attributes are now visible</t>
  </si>
  <si>
    <t>Introducing FMU Support</t>
  </si>
  <si>
    <t>CAE 3D Workflow extended to Include EBOM</t>
  </si>
  <si>
    <t>EBOM Support in 3D Simulation Workflow</t>
  </si>
  <si>
    <t>EBOM Integration - Data Mapping &amp; Structure Mapping Support</t>
  </si>
  <si>
    <t xml:space="preserve">EBOM Integration - CAE BOM Compare Support </t>
  </si>
  <si>
    <t>Quickly share files with one or more suppliers with full traceability for future reference</t>
  </si>
  <si>
    <t>Improve supplier experience with ability to self-serve data in a briefcase format</t>
  </si>
  <si>
    <t>Leverage a common supplier base through a single supplier portal to collaborate with multiple Teamcenter sites managing different product information</t>
  </si>
  <si>
    <t>Build system models with ​a modernized user experience in Systems Modeler with IBM Rhapsody</t>
  </si>
  <si>
    <t>Configure System Models ensuring alignment with overall Product Configurations</t>
  </si>
  <si>
    <t>Request a filtered system definition from Teamcenter to import only relevant model elements</t>
  </si>
  <si>
    <t>Cameo Integration 2412 - Initiate the desired process flow when publishing a system design in Teamcenter</t>
  </si>
  <si>
    <t>Cameo Integration 2412 - Publish detailed system interface definitions in Teamcenter to support downstream domains</t>
  </si>
  <si>
    <t>Cameo Integration 2412 - Easily deploy Systems Modeler integrations</t>
  </si>
  <si>
    <t>Support next generation MBSE with web authoring supporting SysML® v2 standard​</t>
  </si>
  <si>
    <t xml:space="preserve">Navigate relations via a tree display in summary view tables	</t>
  </si>
  <si>
    <t>Efficiently administer table column definitions directly from the Active Workspace user interface</t>
  </si>
  <si>
    <t>Efficiently administer home page tiles for the site, workspace, group/role, and individual users</t>
  </si>
  <si>
    <t>Efficiently access frequently used commands</t>
  </si>
  <si>
    <t>Easily perform common actions using keyboard shortcuts</t>
  </si>
  <si>
    <t>Quickly switch between layouts for pages showing collections of objects</t>
  </si>
  <si>
    <t>Make better use of screen real-estate through a combined section and set of objects component</t>
  </si>
  <si>
    <t>Experience greater productivity with more informative, responsive, and configurable home page features</t>
  </si>
  <si>
    <t xml:space="preserve">Easily create and administer projects from the Explorer in Active Workspace </t>
  </si>
  <si>
    <t xml:space="preserve">Capture, document and approve simple changes from Microsoft Teams	</t>
  </si>
  <si>
    <t>Manage and get notified about Discussions</t>
  </si>
  <si>
    <t>Use consistent interactive volumes to select multiple items</t>
  </si>
  <si>
    <t>Specify exact locations for cross sections​</t>
  </si>
  <si>
    <t>Adjust pre-selection highlighting behavior to match your personal preferences ​</t>
  </si>
  <si>
    <t>Control the display of your 3D data to make it more visually pleasing and useful</t>
  </si>
  <si>
    <t>Quickly view updates to your assemblies under more reconfiguration scenarios</t>
  </si>
  <si>
    <t>Efficiently leverage Teamcenter connections during Application Connect sessions</t>
  </si>
  <si>
    <t>Visualization - Collaborative Sessions</t>
  </si>
  <si>
    <t>View visual reports to visually grasp complex information about many parts quickly</t>
  </si>
  <si>
    <t>Save rich content from Teamcenter Visualization collaboratively and identify content that can and cannot yet be shared via NX Active Workspace</t>
  </si>
  <si>
    <t>Visualization - Data Security and PMI</t>
  </si>
  <si>
    <t xml:space="preserve">Indicate to users of client-side rendering when they are working with sensitive or secure data </t>
  </si>
  <si>
    <t>Legacy PMI support</t>
  </si>
  <si>
    <t>Manipulator input values match user defined display units</t>
  </si>
  <si>
    <t>Preferred Fit method is applied in all situations</t>
  </si>
  <si>
    <t>Any</t>
  </si>
  <si>
    <t>Spring 2024 - Foundation (Deploy, Use, Extend, Medical Device)</t>
  </si>
  <si>
    <t>Spring 2024 - Plan (Requirements, Systems, BOM, Configuration, Process)</t>
  </si>
  <si>
    <t>Spring 2024- Develop (Mechanical, Documents, Simulation, Visualization )</t>
  </si>
  <si>
    <t>Spring 2024 - Deliver (Analytics, Sustainability, Suppliers, Quality)</t>
  </si>
  <si>
    <t>Fall 2024 - Foundation (Deploy, Use, Extend, Medical Device)</t>
  </si>
  <si>
    <t>Fall 2024 - Plan (Requirements, Systems, BOM, Configuration, Process)</t>
  </si>
  <si>
    <t>Fall 2024 - Develop (Mechanical, Documents, Simulation, Visualization )</t>
  </si>
  <si>
    <t>Fall 2024 - Deliver (Analytics, Sustainability, Suppliers, Quality)</t>
  </si>
  <si>
    <t>Classification Manager in Active Workspace - Show only the relevant classification data with classification views</t>
  </si>
  <si>
    <t>Subscription support in Classification​ - Stay updated by subscribing to the changes in classification objects</t>
  </si>
  <si>
    <t>Perform advanced search by including classification properties</t>
  </si>
  <si>
    <t>Update classification properties of multiple objects</t>
  </si>
  <si>
    <t>Optimize your reports with improved ways to get and filter your data</t>
  </si>
  <si>
    <t>Leverage AI to quickly summarize key content and engage in interactive Q&amp;A with selected or open documents</t>
  </si>
  <si>
    <t xml:space="preserve">Teamcenter Copilot - Unlock insights from data and perform AI assisted tasks </t>
  </si>
  <si>
    <t>AI Assisted Image Search</t>
  </si>
  <si>
    <t>Effortlessly build powerful queries in Teamcenter​</t>
  </si>
  <si>
    <t>Edit multiple BOMs directly in the context of an engineering change</t>
  </si>
  <si>
    <t>Manage occurrence properties on substitutes​</t>
  </si>
  <si>
    <t>Review BOM changes with redlines</t>
  </si>
  <si>
    <t>Import more complete structure content from Excel including properties on relation, substitutes, and array properties</t>
  </si>
  <si>
    <t>Propagate configurator variability updates to impacted reuse solution variants</t>
  </si>
  <si>
    <t>View, author and perform rollup of weight and balance or any custom metric in user defined units</t>
  </si>
  <si>
    <t>Use product configurator within structures</t>
  </si>
  <si>
    <t>Filter for your results using advanced operators and wildcards</t>
  </si>
  <si>
    <t>Support Table Properties for Find &amp; Filter​</t>
  </si>
  <si>
    <t>Support Typed Reference property filtering for AbstractOccAttrs</t>
  </si>
  <si>
    <t>Use Artificial Intelligence to perform Smart Discovery actions</t>
  </si>
  <si>
    <t>Compare BOM content with Partition Scheme applied</t>
  </si>
  <si>
    <t>Filter in the Partition Unassigned view</t>
  </si>
  <si>
    <t>Perform guided updates on specific parts in the impacted BOM in focus mode</t>
  </si>
  <si>
    <t>Bootstrap the alignment of an imported design BOM or EBOM</t>
  </si>
  <si>
    <t>Analyze BOM coverage based on valid build combinations</t>
  </si>
  <si>
    <t>Cost Companion</t>
  </si>
  <si>
    <t>Search for cost effective alternatives in a flat BOM</t>
  </si>
  <si>
    <t>Mark outliers (values out of range) in table view</t>
  </si>
  <si>
    <t>Compare and edit multiple variants in a grid view and export to Excel</t>
  </si>
  <si>
    <t>Support the "discontinue-process" for configurator objects in Active Workspace</t>
  </si>
  <si>
    <t>View more features with flexible layouts with variant configuration view​</t>
  </si>
  <si>
    <t>View and bulk validate variants​</t>
  </si>
  <si>
    <t>Author product lines in Active Workspace</t>
  </si>
  <si>
    <t>Manage product-in-product scenarios with conditional modules​</t>
  </si>
  <si>
    <t>Import constraints and variants into Product Configurator using Excel CSV import</t>
  </si>
  <si>
    <t>Simplify installation of Variant Matrix</t>
  </si>
  <si>
    <t>Protect attributes with access rules</t>
  </si>
  <si>
    <t>Publish S1000D content with applicability management</t>
  </si>
  <si>
    <t>Formulated BOM Management - Easily work with an enhanced formula BOM with flexible user inputs​</t>
  </si>
  <si>
    <t>Manufacturing Planning for Consumer Products​ - Efficiently plan manufacturing for SKUs and higher-level packaging</t>
  </si>
  <si>
    <t>Tapeout and Mask Management - Simplify multi-project wafer development with pre-built templates and configurations</t>
  </si>
  <si>
    <t>Configurable Naming for Source and Target Structures in BOM Alignment</t>
  </si>
  <si>
    <t>Column configuration based on the loaded object type</t>
  </si>
  <si>
    <t>Support for multiple MCN types</t>
  </si>
  <si>
    <t xml:space="preserve">Occurrence based substitute support in MBOM </t>
  </si>
  <si>
    <t xml:space="preserve">APIs for Automating Change Reconciliation Between Source and Target BOMs </t>
  </si>
  <si>
    <t>Usage MBOM Authoring</t>
  </si>
  <si>
    <t>Change driven effectivity for Usage MBOM</t>
  </si>
  <si>
    <t>Change Summary Panel (CSP)​</t>
  </si>
  <si>
    <t>Partition scheme support</t>
  </si>
  <si>
    <t>Net Unit effectivity comparison and ‘Save as and Replace’</t>
  </si>
  <si>
    <t>Manufacturing Representation support​</t>
  </si>
  <si>
    <t>Focused Mode support​</t>
  </si>
  <si>
    <t>Clarify structure with Hierarchical Indication​</t>
  </si>
  <si>
    <t>Display revision history for process</t>
  </si>
  <si>
    <t>Expose net filtered variability for downstream applications​</t>
  </si>
  <si>
    <t>Process Resources Scope – work on specific data based on Process Resources ​</t>
  </si>
  <si>
    <t>Recursive DIPA</t>
  </si>
  <si>
    <t>Compare and Propagate – BOE Master and Alternative​</t>
  </si>
  <si>
    <t>MCN based compare between Product BOP and Plant BOP</t>
  </si>
  <si>
    <t>Associate Control Plan with Bill of Process</t>
  </si>
  <si>
    <t>Remove the auto revise message</t>
  </si>
  <si>
    <t>Support Multiple Validation checks</t>
  </si>
  <si>
    <t>Safety Analysis in Work Instructions</t>
  </si>
  <si>
    <t>Manage Standard Text Libraries in Active Workspace​</t>
  </si>
  <si>
    <t>Author Work Instructions for the Product BOP</t>
  </si>
  <si>
    <t>EasyPlan integration with Rapid Author​</t>
  </si>
  <si>
    <t>Line Balancing and Time Management​</t>
  </si>
  <si>
    <t>Line Balancing - Wait time tab</t>
  </si>
  <si>
    <t>Time Study – delete and last published date​</t>
  </si>
  <si>
    <t>Re-sequence Activities</t>
  </si>
  <si>
    <t>Body in White Planning</t>
  </si>
  <si>
    <t>Study Management in Easy Plan​</t>
  </si>
  <si>
    <t>Load process data to Process Simulate from Easy Plan</t>
  </si>
  <si>
    <t>Enable Features assignment in Easy Plan​</t>
  </si>
  <si>
    <t>Support Procedures in Master Recipe</t>
  </si>
  <si>
    <t>Advanced Sequencing and Flows among operations and processes</t>
  </si>
  <si>
    <t>Enhancement for Search and Clone for Add Commands​</t>
  </si>
  <si>
    <t>Enhancement for Search, Clone, Use Exiting of Recipe​</t>
  </si>
  <si>
    <t>Support creation of Site Recipe​</t>
  </si>
  <si>
    <t>AI Powered Easy Plan​</t>
  </si>
  <si>
    <t>Translate work instructions and view them in EWI per locale​</t>
  </si>
  <si>
    <t xml:space="preserve">Control translation of proprietary information </t>
  </si>
  <si>
    <t>Ability to add a single part as an EBOM for Part Planning​</t>
  </si>
  <si>
    <t>Track minor changes to bill of material components that do not affect form, fit, or function</t>
  </si>
  <si>
    <t>Track modifications to the bill of materials within a change context to help stakeholders understand the impact and ensure transparency​</t>
  </si>
  <si>
    <t>Merge various types of modifications of a released concurrent changes with the bill of material you are working on to maintain up-to-date accuracy​</t>
  </si>
  <si>
    <t>Stay informed about concurrent changes made by others to the bill of material you are working on</t>
  </si>
  <si>
    <t>Remain aware of potential updates to non-privileged data without requiring full visibility</t>
  </si>
  <si>
    <t>Improve cycle time by avoiding unnecessary re-approvals on completed workflow tasks</t>
  </si>
  <si>
    <t>Empower users to update workflow participants at specific task​</t>
  </si>
  <si>
    <t>Easily adapt to staffing changes with dynamic participant assignments in an active workflow</t>
  </si>
  <si>
    <t>Distribute a read-only version of programs and schedules across various business units</t>
  </si>
  <si>
    <t>Share and collaborate on program project and related data across business units</t>
  </si>
  <si>
    <t>Fully integrate the FMEA with the product lifecycle with an enhanced generative FMEA structure​</t>
  </si>
  <si>
    <t>Adapt workflows to your specific needs with flexible FMEA sequencing</t>
  </si>
  <si>
    <t>View and understand action priorities to effectively mitigate risk using the Action Priority (AP) overview​</t>
  </si>
  <si>
    <t>Assess and prioritize risks identified during the FMEA with the new Risk Priority Number (RPN) overview</t>
  </si>
  <si>
    <t>Track and analyze FMEA changes over time to drive continuous improvement using the new difference overview</t>
  </si>
  <si>
    <t>Optimize the visualization, analysis, and management of identified risks with an improved risk matrix​</t>
  </si>
  <si>
    <t>Monitor and manage your quality project initiatives with improved visibility</t>
  </si>
  <si>
    <t>Ensure lessons learned are effectively incorporated for continuous improvement with improved focus on closed-loop quality​</t>
  </si>
  <si>
    <t>Seamlessly trigger FMEA process from your quality management workflow with the new FMEA initiator​</t>
  </si>
  <si>
    <t>Accomplish your required tasks, easily view status and more with improved usability across the Design and Process FMEA modules​</t>
  </si>
  <si>
    <t>Integrate with the Bill of Process to ensure alignment between your design, manufacturing, and quality control processes​</t>
  </si>
  <si>
    <t>Bridge the gap between your quality management and design environments with an improved integration with NX​</t>
  </si>
  <si>
    <t>Synchronize your quality planning and automatic measurement processes with a DPV integration​</t>
  </si>
  <si>
    <t>Safeguard your sensitive information using data protection projects​</t>
  </si>
  <si>
    <t>Manage quality across the lifecycle more easily with through several usability enhancements​</t>
  </si>
  <si>
    <t>Incorporate manufacturing-related data into your quality management solution with an optimized PMI (Product Manufacturing Information) import</t>
  </si>
  <si>
    <t>Understand where your master checklists are being utilized across the organization with extended "where used" capabilities</t>
  </si>
  <si>
    <t>Access more intelligent and adaptive checklists, tailored to your specific needs and processes, using new smart quality checklists</t>
  </si>
  <si>
    <t>Understanding of the full scope of relationships and hierarchies within your quality checklist structure with an improved view of the parents and master checklists​</t>
  </si>
  <si>
    <t xml:space="preserve">Quality Project Management </t>
  </si>
  <si>
    <t>Save your quality related documents with more flexibility and control with an enhanced "save as" function</t>
  </si>
  <si>
    <t>Cross app capability</t>
  </si>
  <si>
    <t>Visualize and manage your quality-related activities, events, and deadlines across the Audit, QAM (Quality Action Management), QPM (Quality Project Management), and Checklists applications using a calendar view</t>
  </si>
  <si>
    <t>A more meaningful and intuitive terminology to describe the various steps and components of your audit activities will be provided by the important name change in the Audit process, making the overall process more clear and user-friendly for you.</t>
  </si>
  <si>
    <t>Add new participants to your processes​</t>
  </si>
  <si>
    <t>Assign workflows to manage your process flows more efficiently</t>
  </si>
  <si>
    <t>Enjoy enhanced flexibility and customization options with new properties​</t>
  </si>
  <si>
    <t>Handle and track non-conformance issues with new properties</t>
  </si>
  <si>
    <t>Visualize and navigate the relationships between quality-related data with the QIM Relation browser​</t>
  </si>
  <si>
    <t>Effectively identify and address the underlying causes of quality problems with an improved root cause analysis​</t>
  </si>
  <si>
    <t>Associate relevant files and documents with your quality management activities using extended tab attachments</t>
  </si>
  <si>
    <t>View comprehensive hierarchical relationships within your quality management data Relations tree</t>
  </si>
  <si>
    <t>Improve your workflow using the new optimize workflow feature​</t>
  </si>
  <si>
    <t xml:space="preserve">Assess effectiveness quickly and accurately with a new effectiveness review </t>
  </si>
  <si>
    <t>Use a table view for enhanced data visualization​</t>
  </si>
  <si>
    <t>Handle open questions in checklists more effectively</t>
  </si>
  <si>
    <t>Understand relevant stakeholders and their roles using an improved profiles</t>
  </si>
  <si>
    <t>Stay on top of important deadlines and follow-ups related to quality actions with a Reminder email feature</t>
  </si>
  <si>
    <t>Training &amp; Qualification</t>
  </si>
  <si>
    <t>Manage qualification and trainings with qualification units​</t>
  </si>
  <si>
    <t>Summarize qualifications based on qualification units with the qualification definition</t>
  </si>
  <si>
    <t>Maintain qualification of employees with qualification profiles</t>
  </si>
  <si>
    <t>Organize qualification profiles into groups with the qualification profile group</t>
  </si>
  <si>
    <t>Tracking qualifications that have been carried out with qualification records</t>
  </si>
  <si>
    <t>Assess of qualifications with the effectiveness check</t>
  </si>
  <si>
    <t xml:space="preserve">Monitor expired trainings or qualifications </t>
  </si>
  <si>
    <t>Providing relevant training courses with course offerings</t>
  </si>
  <si>
    <t>Visualize the qualifications of employees with the qualification matrix</t>
  </si>
  <si>
    <t>Manage quality documents</t>
  </si>
  <si>
    <t>Distribute quality documents by including them in a qualification unit and assigning to a qualification profile for distribution​</t>
  </si>
  <si>
    <t>Revise quality documents and make necessary changes​</t>
  </si>
  <si>
    <t>This also enables qualification documents to be updated and made available to employees via qualification profiles</t>
  </si>
  <si>
    <t>Update the properties on relations between objects using Excel-Round trip</t>
  </si>
  <si>
    <t>Leverage a requirement-focused user experience that brings relevant data to you without leaving your page</t>
  </si>
  <si>
    <t>Enable search with precision using Find-in structure functionality​</t>
  </si>
  <si>
    <t>Edit Service Plan in Excel using Export Round-trip</t>
  </si>
  <si>
    <t>Leverage AI to generate Service Plans from service documents</t>
  </si>
  <si>
    <t>Enable efficient relocation of assets using geographical transfer service events</t>
  </si>
  <si>
    <t>Enable deletion of Uninstall Part Movement in Service Event​</t>
  </si>
  <si>
    <t>Flexibility to modify Action Date for Uninstall Part Movement by direct timeline corrections</t>
  </si>
  <si>
    <t>Create Association Service Event to link different physical structures together for traceability and maintenance</t>
  </si>
  <si>
    <t>Product Support Data Management​</t>
  </si>
  <si>
    <t>Export GEIA-STD-0007 standardized product support data</t>
  </si>
  <si>
    <t>Import GEIA-STD-0007 standardized product support data</t>
  </si>
  <si>
    <t>Generate Report LSA – 024 having maintenance plan summary to maintain operational excellence</t>
  </si>
  <si>
    <t>Physical asset service logbook</t>
  </si>
  <si>
    <t>Support Physical BOM operations like Assign Lot and Serial numbers under Partitions</t>
  </si>
  <si>
    <t>Auto-publish articles created from Teamcenter Service Requirements</t>
  </si>
  <si>
    <t xml:space="preserve">Show Parts, Tools &amp; Skills on respective steps in Article </t>
  </si>
  <si>
    <t>Creation of Articles &amp; Workplan Templates in the background while Asset generation</t>
  </si>
  <si>
    <t>Integration of MADE for Functional Hazard Analysis​</t>
  </si>
  <si>
    <t>Embedded Simcenter STAR-CCM+ scene viewer in Teamcenter</t>
  </si>
  <si>
    <t>Securely share product information across multiple suppliers with ability to control visibility based on business needs</t>
  </si>
  <si>
    <t>Ensure materials in your products are compliant with environmental regulations</t>
  </si>
  <si>
    <t>View comprehensive material composition and compliance information for vendor parts</t>
  </si>
  <si>
    <t>Bring system lifecycle management to SysML® v2 with Teamcenter integration</t>
  </si>
  <si>
    <t>Integrate Cameo system architecture with downstream domains</t>
  </si>
  <si>
    <t>Perform collaborative modeling in Systems Modeling Workbench with Teamcenter Discuss</t>
  </si>
  <si>
    <t>Integrate Rhapsody system architecture with downstream domains</t>
  </si>
  <si>
    <t>MBSE - System Verification and Parameter Management</t>
  </si>
  <si>
    <t>​​Digital Thread Navigation - Graphically navigate structured and unstructured information</t>
  </si>
  <si>
    <t>Parameter and Characteristics Management - View revision history and relation browser digital thread for Characteristics</t>
  </si>
  <si>
    <t>Optimize table columns to be not editable</t>
  </si>
  <si>
    <t>Manage table column arrangements without system downtime</t>
  </si>
  <si>
    <t>Enhance your overview of the data with a total row count in tables</t>
  </si>
  <si>
    <t>Better readability and consistent property display between read-only mode and edit mode​</t>
  </si>
  <si>
    <t>Standardized command organization in Details views​</t>
  </si>
  <si>
    <t>Improved command display for labels, separators, splits, and groups​</t>
  </si>
  <si>
    <t>Persist dialogs across page changes for a smoother user experience</t>
  </si>
  <si>
    <t>Better understand progress of large file uploads</t>
  </si>
  <si>
    <t>Access a relation tree view when viewing search results and other pages displaying collections of data​</t>
  </si>
  <si>
    <t>Paper certification for some GRID cards</t>
  </si>
  <si>
    <t>Clearly identify visual reporting categories as authored in Teamcenter Visualization desktop</t>
  </si>
  <si>
    <t>Highlight selected items without altering any part’s material properties​</t>
  </si>
  <si>
    <t>Common 3D functions are more accessible via the main context menu​</t>
  </si>
  <si>
    <t xml:space="preserve">Usability changes make the Move feature more intuitive </t>
  </si>
  <si>
    <t>Clearly identify usable 3D markup anchor points</t>
  </si>
  <si>
    <t>Clearly identify reporting categories as authored in Teamcenter Visualization desktop</t>
  </si>
  <si>
    <t>Delta Update behaviors to avoid full reloads during change</t>
  </si>
  <si>
    <t>Track property updates on all objects</t>
  </si>
  <si>
    <t>Spring 2025</t>
  </si>
  <si>
    <t>Spring 2025 - Foundation (Deploy, Use, Extend, Medical Device)</t>
  </si>
  <si>
    <t>Spring 2025 - Plan (Requirements, Systems, BOM, Configuration, Process)</t>
  </si>
  <si>
    <t>Spring 2025 - Develop (Mechanical, Documents, Simulation, Visualization )</t>
  </si>
  <si>
    <t>Spring 2025 - Deliver (Analytics, Sustainability, Suppliers, Quality)</t>
  </si>
  <si>
    <t>PLAN-Teamcenter What's New Fall 2024</t>
  </si>
  <si>
    <t>https://siemens.highspot.com/items/6758309d550a6313e681f3af?lfrm=shp-ft.1#1</t>
  </si>
  <si>
    <t>DEVELOP-Teamcenter What's New Fall 2024</t>
  </si>
  <si>
    <t>https://siemens.highspot.com/items/67583078550a63169681f19e?lfrm=shp-ft.2#1</t>
  </si>
  <si>
    <t>DELIVER-Teamcenter What's New Fall 2024</t>
  </si>
  <si>
    <t>https://siemens.highspot.com/items/675830698371002237ecc52d?lfrm=shp-ft.3#1</t>
  </si>
  <si>
    <t>FOUNDATION-Teamcenter What's new Fall 2024</t>
  </si>
  <si>
    <t>https://siemens.highspot.com/items/67583087550a630de581fb43?lfrm=shp-ft.4#1</t>
  </si>
  <si>
    <t>Teamcenter 2506 What's New-Deliver</t>
  </si>
  <si>
    <t>https://siemens.highspot.com/items/6849b793e763859fe11e5308?lfrm=shp.0#1</t>
  </si>
  <si>
    <t>Teamcenter 2506 What's New-Develop</t>
  </si>
  <si>
    <t>https://siemens.highspot.com/items/6849b76005bdbc7eae0dd7fa?lfrm=shp.3#1</t>
  </si>
  <si>
    <t>Teamcenter 2506 What's New-Plan</t>
  </si>
  <si>
    <t>https://siemens.highspot.com/items/6849b780e763859fe11e5224?lfrm=shp.1</t>
  </si>
  <si>
    <t>Teamcenter 2506 What's New-Foundation</t>
  </si>
  <si>
    <t>https://siemens.highspot.com/items/6849b765e763856d641e5487?lfrm=shp.2</t>
  </si>
  <si>
    <t xml:space="preserve">Edit objects concurrently with other users or processes without losing changes due to simultaneous saves </t>
  </si>
  <si>
    <t>Exchange classification data with OEMs, suppliers, and partners in
standard TCXML format​</t>
  </si>
  <si>
    <t>Streamline admin re-indexing steps after changes to filters or the data
model, reducing manual effort and minimizing the risk of errors</t>
  </si>
  <si>
    <t>Interact with Teamcenter Copilot in Korean ​</t>
  </si>
  <si>
    <t>Simplify the maintenance of an aligned EBOM by splitting part
usage based on multiple criteria</t>
  </si>
  <si>
    <t>Create and manage weld, fastener and connections
information with aligned EBOM</t>
  </si>
  <si>
    <t>Author and manage symmetrical parts and their alignments in
the engineering BOM</t>
  </si>
  <si>
    <t xml:space="preserve">Simplify initial alignment of parts imported from an external
system with automation </t>
  </si>
  <si>
    <t>Configure design based on occurrence alignments for multi representation vendor part</t>
  </si>
  <si>
    <t xml:space="preserve">Split selected EBOM part occurrence based on quantity or variant criteria </t>
  </si>
  <si>
    <t>Manage color themes in a user-friendly interface and automate creation of color parts and assemblies</t>
  </si>
  <si>
    <t>Easily identify alignments in different contexts with new indicator</t>
  </si>
  <si>
    <t>Capture the configuration state of a product structure and its related data as a baseline</t>
  </si>
  <si>
    <t>Create and update all categories of solution variants with an integrated user experience</t>
  </si>
  <si>
    <t>Develop BOM based applications within Mendix​</t>
  </si>
  <si>
    <t>Bulk apply configuration parameters​</t>
  </si>
  <si>
    <t>Provide toggle for connections and GDEs in structure</t>
  </si>
  <si>
    <t>Include top level in compare results</t>
  </si>
  <si>
    <t>Operate your Smart Discovery Indexing processes as a service</t>
  </si>
  <si>
    <t>Administer your Smart Discovery Index using Active Workspace</t>
  </si>
  <si>
    <t>Reduce the amount of structure being Indexed for Smart Discovery</t>
  </si>
  <si>
    <t>Investigate your Smart Discovery issues with Reactive Logging</t>
  </si>
  <si>
    <t>Filter your structure while in Split View​</t>
  </si>
  <si>
    <t>Use BOM CoPilot to perform additional BOM actions and leverage AI reasoning</t>
  </si>
  <si>
    <t>Use 'intent' to filter and solve domain-specific configurations like sales, engineering, and manufacturing</t>
  </si>
  <si>
    <t>Experience fast product configurator response on most frequently used selections</t>
  </si>
  <si>
    <t>Show product specific feature properties from the allocation in variant condition editor and features view</t>
  </si>
  <si>
    <t>Set up external web service-based calculations for Product Configurator in Active Workspace</t>
  </si>
  <si>
    <t>View and create Teamcenter configurations embedded in Salesforce or other sales applications</t>
  </si>
  <si>
    <t>Manage emails in the context of product information in Active Workspace</t>
  </si>
  <si>
    <t>Define periodic review schedule and role for documents</t>
  </si>
  <si>
    <t xml:space="preserve">Create items and view properties faster with focused panels in Office Client </t>
  </si>
  <si>
    <t>Change your role or group instantly without restarting the Microsoft Office application</t>
  </si>
  <si>
    <t>Enhance semiconductor design accuracy and efficiency with improved technology design kit management</t>
  </si>
  <si>
    <t>Streamline post-tapeout process for better efficiency and control</t>
  </si>
  <si>
    <t>Simplify and automate mass rollup of substances in a formula BOM</t>
  </si>
  <si>
    <t>Accelerate generation of claims and declarations for consumer product goods</t>
  </si>
  <si>
    <t>Efficiently estimate resource needs and effort for strategic roadmap planning</t>
  </si>
  <si>
    <t>Efficiently manage vendors and vendor parts for formulation product development</t>
  </si>
  <si>
    <t>Effectively estimate volumes for formulated products</t>
  </si>
  <si>
    <t>Industries - Battery Lifecycle Management</t>
  </si>
  <si>
    <t>Get up and running faster with a pre-configured template for battery manufacturers</t>
  </si>
  <si>
    <t>Create Manufacturing Representation from BOM Alignment page</t>
  </si>
  <si>
    <t>Paste Assembly in Context support in MBOM</t>
  </si>
  <si>
    <t>Align Selected Lines support in MBM​</t>
  </si>
  <si>
    <t>Automatic creation of assignment domain based on object types</t>
  </si>
  <si>
    <t>Partition support in MBOM​</t>
  </si>
  <si>
    <t>Roll-up Indications for Partitions</t>
  </si>
  <si>
    <t>Smart discovery-based Filter for EBOM-MBOM​</t>
  </si>
  <si>
    <t>New type for Collaborative MBOM</t>
  </si>
  <si>
    <t>Support for Active change and Scoped accountability check</t>
  </si>
  <si>
    <t>Improve time study authoring efficiency</t>
  </si>
  <si>
    <t>Increase time study authoring capabilities</t>
  </si>
  <si>
    <t>Block user actions that violate the precedence constraints</t>
  </si>
  <si>
    <t>Allow detailed planning for a work package that has no product</t>
  </si>
  <si>
    <t>Improve the usability of the Set Variant Formula</t>
  </si>
  <si>
    <t>Empower administrators and users to organize studies and control access via project membership</t>
  </si>
  <si>
    <t xml:space="preserve">Improve study management productivity by enabling to classify studies per category and status </t>
  </si>
  <si>
    <t xml:space="preserve">Boost team collaboration in Easy Plan with manufacturing check out </t>
  </si>
  <si>
    <t>Perform merge study scenes directly in Process Simulate for faster, more comprehensive engineering workflows</t>
  </si>
  <si>
    <t>Quickly find specific information in the BOP with advanced search capabilities</t>
  </si>
  <si>
    <t>Gain full visibility of Manufacturing Sequence across all hierarchy levels of the process plan</t>
  </si>
  <si>
    <t>Enhanced change traceability of BOP Operations for specific scenarios by downstream systems</t>
  </si>
  <si>
    <t>Improve flexibility by supporting varied MBOM scenarios during high-level BOP setup</t>
  </si>
  <si>
    <t>Quickly generate PFMEA from BOP from within the Easy Plan UI and open in Active Workspace for further detailing</t>
  </si>
  <si>
    <t>Quickly identify and assign relevant Inspection Definitions to the BOP</t>
  </si>
  <si>
    <t>Quickly identify BOP operations that have Inspection Definitions with changes</t>
  </si>
  <si>
    <t>Quickly configure columns to be shown for the tree tables in the Planning pages</t>
  </si>
  <si>
    <t>Easy Plan empowers efficient, accurate process planning for composite manufacturing</t>
  </si>
  <si>
    <t>Transform complex BOM and BOP structures into intuitively navigable insights</t>
  </si>
  <si>
    <t>Granular MBOM visibility on planning pages for streamlined navigation and focused exploration</t>
  </si>
  <si>
    <t>Consistent, accessible PMI, despite decoupled DBOM/EBOM</t>
  </si>
  <si>
    <t>Direct RBOP-to-AR WI generation ensures accurate, efficient work instructions</t>
  </si>
  <si>
    <t>To enable the definition, management, and utilization of parameters within Easy Plan, ensuring consistent and dynamic data usage across industries like semi conductors &amp; battery industry.</t>
  </si>
  <si>
    <t>Enable seamless access, viewing, and execution of Electronic Work Instructions (EWI) in offline mode, ensuring uninterrupted operations in environments with limited or no network connectivityEnable seamless access, viewing, and execution of Electronic  ork Instructions (EWI) in offline mode, ensuring uninterrupted operations in environments with limited or no network connectivity</t>
  </si>
  <si>
    <t>Facilitates the creation and management of part planning data within Easy Plan, ensuring a seamless link between product structures and manufacturing processes for accurate and efficient production planning</t>
  </si>
  <si>
    <t>Facilitates complete migration of TWI and STX content from RAC to Easy Plan, ensuring all text, images, symbols, formatting, and colors are successfully transferred to maintain content fidelity</t>
  </si>
  <si>
    <t>Easily view solution item redlines using indicators and edit properties from the summary view</t>
  </si>
  <si>
    <t>Configure rules based on property values and conditions to dynamically assign users to workflow tasks​</t>
  </si>
  <si>
    <t xml:space="preserve">See a complete and detailed workflow process history for accountability and audit compliance </t>
  </si>
  <si>
    <t>View your overall requirement status with a refreshed dashboard view</t>
  </si>
  <si>
    <t>Leverage AI to evaluate requirement quality and identify new or modified parameters</t>
  </si>
  <si>
    <t>Service applicability of Requirement​</t>
  </si>
  <si>
    <t>Hide Legacy Notices tab using preference​</t>
  </si>
  <si>
    <t>Display spares tab in SBOM secondary work area</t>
  </si>
  <si>
    <t>Configure SBOM and Service plan independently in Service plan view</t>
  </si>
  <si>
    <t>Reassignment of discrepancy with first reported target ​</t>
  </si>
  <si>
    <t>Generate LSA-09 (Support Item List) for provisioning</t>
  </si>
  <si>
    <t>Generate LSA-36 (Provisioning Requirements Summary) for conference review and repair parts identification for new equipment</t>
  </si>
  <si>
    <t>Generate LSA-56 (FMECA Summary) to identify system failure effects</t>
  </si>
  <si>
    <t>Generate LSA-19 (Task Analysis Summary) for analysis and data development</t>
  </si>
  <si>
    <t>Enable alphanumeric LCNs and LCN sequence gaps</t>
  </si>
  <si>
    <t>Migrate SNS from content management to TC core</t>
  </si>
  <si>
    <t>Seamless transfer of Product configurator data from Teamcenter to Salesforce</t>
  </si>
  <si>
    <t>Quote Creation in Salesforce RLM Powered by Teamcenter Product Configurator</t>
  </si>
  <si>
    <t>Dynamic Quote updates on Feature selection changes</t>
  </si>
  <si>
    <t>Service Lifecycle Management (SLM) now available on Teamcenter X v2512</t>
  </si>
  <si>
    <t>Define specific applicability to service requirement to enhance accuracy and precision</t>
  </si>
  <si>
    <t>Introducing the Legacy Notices Tab Visibility Preference</t>
  </si>
  <si>
    <t>Unlocking Efficiency: SBOM-Driven Spares in Service Plan Views</t>
  </si>
  <si>
    <t>Configure SBOM and Service plan independently</t>
  </si>
  <si>
    <t>Specify the First reported target of service Discrepancy</t>
  </si>
  <si>
    <t>Generate LSA-09 Report: List support items needed for the provisioning process</t>
  </si>
  <si>
    <t>Generate LSA-36 Report: Provide a summary of provisioning requirements for conference review and aid in selecting repair parts for equipment fielding</t>
  </si>
  <si>
    <t>Generate LSA-56 Report: Summarize the Failure Mode, Effects, and Criticality Analysis (FMECA) to identify potential system failure impacts</t>
  </si>
  <si>
    <t>Generate LSA-19 Report: Provide a Task Analysis Summary for analysis and data development</t>
  </si>
  <si>
    <t>Enable alphanumeric LCNs and identify LCN sequence gaps</t>
  </si>
  <si>
    <t>Move SNS to the TC core from content management</t>
  </si>
  <si>
    <t>Service Lifecycle Management (SLM) now available on Teamcenter X v2506</t>
  </si>
  <si>
    <t>Stay connected with suppliers using Teamcenter Discussions​</t>
  </si>
  <si>
    <t>Asset Administration Shell Collaboration</t>
  </si>
  <si>
    <t>Effortlessly collaborate with suppliers on standardized, interoperable digital twin data enabled by the Asset Administration Shell</t>
  </si>
  <si>
    <t>Easily search and locate standard parts published in Asset Administration Shell (AAS) format by suppliers that meets your product requirements​</t>
  </si>
  <si>
    <t>Seamlessly import and convert AAS submodels into Teamcenter parts for use in your product designs</t>
  </si>
  <si>
    <t>Export Teamcenter product data in Industrial Digital Twin Association (IDTA) standard AAS format</t>
  </si>
  <si>
    <t>Get notified when AAS you already use have gone through a change and choose to import updates</t>
  </si>
  <si>
    <t>Manage sustainability targets and calculate and report environmental impacts for part, assembly or product​</t>
  </si>
  <si>
    <t>Manage declarations more effectively with filtering and sorting based on compliance information</t>
  </si>
  <si>
    <t>Categorize material declarations in bulk​</t>
  </si>
  <si>
    <t>Configure who can view and modify material composition</t>
  </si>
  <si>
    <t>Connect Systems Modeler for SysML v2 with Teamcenter X for fast and secured collaboration</t>
  </si>
  <si>
    <t>Perform collaborative modeling in Cameo with Teamcenter branching and versioning</t>
  </si>
  <si>
    <t xml:space="preserve">Trace, allocate and satisfy requirements in Systems Modeler for SysML v2 </t>
  </si>
  <si>
    <t>View the digital thread with improved object and relation graphics</t>
  </si>
  <si>
    <t>Easily navigate structured and unstructured data using streamlined graphics and simplified orientations</t>
  </si>
  <si>
    <t>Update your BOM revisions on demand within the VerificationRequest</t>
  </si>
  <si>
    <t>Enrich your verification and parameter experience with dedicated reports, transitions and status rollups</t>
  </si>
  <si>
    <t>Efficiently manage project data from the new Teamcenter Explorer interface</t>
  </si>
  <si>
    <t>Optimize image views and page spacing with responsive card styling</t>
  </si>
  <si>
    <t xml:space="preserve">Increase your productivity with a dashboard-style home page and personalizable navigation links </t>
  </si>
  <si>
    <t>Improve the usability, clarity and readability of details views​</t>
  </si>
  <si>
    <t>Effortlessly copy and paste text in tables for a spreadsheet like experience</t>
  </si>
  <si>
    <t>Easily interact with open objects using new relations tree, frequently used commands and streamlined tabs</t>
  </si>
  <si>
    <t>Get intelligent answers fast with Microsoft 365 Copilot insight from Teamcenter</t>
  </si>
  <si>
    <t>Ensure comprehensive accessibility across Active Workspace by achieving Web Content Accessibility Guidelines (WCAG) 2.1 Level AA compliance</t>
  </si>
  <si>
    <t>Hide, show, and reorder EasyPlan tabs</t>
  </si>
  <si>
    <t>Leverage React 18.3 in Siemens Web Framework and Active Workspace</t>
  </si>
  <si>
    <t>Communicate with suppliers and colleagues across sites with discussions</t>
  </si>
  <si>
    <t>Use the reorganized toolbar to access grouped and reordered features that better reflect common usage patterns​</t>
  </si>
  <si>
    <t>Create custom Color Schemes to provide background coloring, selection colors and lighting combinations that match user preferences</t>
  </si>
  <si>
    <t>Deploy Visualization with no VisServers, lowering costs, increasing scalability, and improving user satisfaction &amp; productivity</t>
  </si>
  <si>
    <t>Use Massive Model Visualization for client-side rendering to view all sizes of product data quickly and smoothly</t>
  </si>
  <si>
    <t>DMU for Manufacturing</t>
  </si>
  <si>
    <t>Create &amp; View Product Views (PVs) of Electronic Work Instructions (EWIs) in Active Workspace Easy Plan 3D Viewer</t>
  </si>
  <si>
    <t>Digital Threads</t>
  </si>
  <si>
    <t>Integrate Snapshot component into customized pages like the dashboard to provide key visual information quickly</t>
  </si>
  <si>
    <t>DMU for Part Design</t>
  </si>
  <si>
    <t>View JT files containing CAE information in the Part Viewer</t>
  </si>
  <si>
    <t>Control the visibility of part information at a granular level to support a broad range of use cases (BETA)​</t>
  </si>
  <si>
    <t>Query your workflow tasks through natural language search from Microsoft Teams</t>
  </si>
  <si>
    <t>Fall 2025</t>
  </si>
  <si>
    <t>Fall 2025 - Foundation (Deploy, Use, Extend, Medical Device)</t>
  </si>
  <si>
    <t>Fall 2025 - Plan (Requirements, Systems, BOM, Configuration, Process)</t>
  </si>
  <si>
    <t>Fall 2025 - Develop (Mechanical, Documents, Simulation, Visualization )</t>
  </si>
  <si>
    <t>Fall 2025 - Deliver (Analytics, Sustainability, Suppliers, Quality)</t>
  </si>
  <si>
    <t>Teamcenter 2512 - What's New - Develop</t>
  </si>
  <si>
    <t>https://siemens.highspot.com/items/6936c4a25928540da041c303?lfrm=ssrp.2#1</t>
  </si>
  <si>
    <t>Teamcenter 2512 - What's New - Plan</t>
  </si>
  <si>
    <t>https://siemens.highspot.com/items/6936c4d01e86285005509949?lfrm=ssrp.3</t>
  </si>
  <si>
    <t>Teamcenter 2512 - What's New - deliver</t>
  </si>
  <si>
    <t>https://siemens.highspot.com/items/6936c491da2b12149d751c68?lfrm=ssrp.4</t>
  </si>
  <si>
    <t>Teamcenter 2512 - What's New - Foundation and Industry solutions</t>
  </si>
  <si>
    <t>https://siemens.highspot.com/items/6936c4b3fe9fd964ce067a22?lfrm=ssrp.5#1</t>
  </si>
  <si>
    <t>See suggested values when defining classifications</t>
  </si>
  <si>
    <t>Provide dashboard access to reporting information mapped to your 3D data</t>
  </si>
  <si>
    <t>Build and execute advanced power queries</t>
  </si>
  <si>
    <t>Enable test reports for requirements and efficiently bulk-create tracelinks</t>
  </si>
  <si>
    <t>Improve ReqlF user experience with Active Workspace embedded integration</t>
  </si>
  <si>
    <t>Quickly navigate and visualize large scale relationships for comprehensive impact analysis</t>
  </si>
  <si>
    <t>Assign different target effectivities to different parts in the same engineering change</t>
  </si>
  <si>
    <t>Author and configure an EBOM with applied modification kits</t>
  </si>
  <si>
    <t>Manage many-to-one BOM alignment use cases with guided updates based on evolving BOM</t>
  </si>
  <si>
    <t>Manage opposite-hand parts and their alignments in an EBOM</t>
  </si>
  <si>
    <t>Visualize your color BOM based on themes and visual materials</t>
  </si>
  <si>
    <t>Bulk edit BOM data using Excel</t>
  </si>
  <si>
    <t>Compute BOM properties based on configuration</t>
  </si>
  <si>
    <t>Duplicate NX assemblies in Active Workspace</t>
  </si>
  <si>
    <t>Hide families when all features are configured out</t>
  </si>
  <si>
    <t>Use various mathematical function in a free form constraint</t>
  </si>
  <si>
    <t>Easily initiate workflows with AI suggestions for relevant templates</t>
  </si>
  <si>
    <t>Quickly assign tasks with AI recommendations for users, groups, and roles</t>
  </si>
  <si>
    <t>Create and manage global workflow task assignment rules</t>
  </si>
  <si>
    <t>Intuitively assign tasks based on staffing roles with an assignment rule</t>
  </si>
  <si>
    <t>Easily revert component and vendor list changes in your bill of materials</t>
  </si>
  <si>
    <t>Efficiently manage your tasks on the home page Kanban board</t>
  </si>
  <si>
    <t>Manage and edit Office files from Active Workspace in the browser</t>
  </si>
  <si>
    <t>View, navigate, and control visibility of the Leaf Structure within a JT file</t>
  </si>
  <si>
    <t>Navigating Large Data</t>
  </si>
  <si>
    <t>Display filter properties based on selected classification class</t>
  </si>
  <si>
    <t>Analyze product lifecycle data from Teamcenter in Power BI</t>
  </si>
  <si>
    <t>Accelerate compliance checks in part and product releases</t>
  </si>
  <si>
    <t>Bulk apply compliance categories to parts and materials</t>
  </si>
  <si>
    <t>Accelerate and simplify product hierarchy export to Asset Administration Shell</t>
  </si>
  <si>
    <t>Easily onboard new Asset Administration Shell (AAS) submodels and stay updated with evolving AAS standards</t>
  </si>
  <si>
    <t>Collaboratively manage and update supplier data for greater accuracy</t>
  </si>
  <si>
    <t>Simplify supplier management with fast and easy supplier onboarding</t>
  </si>
  <si>
    <t>Choose your preferred language now including Ukrainian</t>
  </si>
  <si>
    <t>Security Hardening</t>
  </si>
  <si>
    <t>Automatically configure cryptographic security settings to meet federal information processing standards (FIPS 140-3)</t>
  </si>
  <si>
    <t>Expand and view related data faster with an inline tree</t>
  </si>
  <si>
    <t>Leverage assistance to delete objects and related data</t>
  </si>
  <si>
    <t>Create and personalize your home page and dashboards</t>
  </si>
  <si>
    <t>Leverage new modern Siemens branding themes that align with Siemens visual identity</t>
  </si>
  <si>
    <t>Manage column arrangements to improve consistency and simplify administration</t>
  </si>
  <si>
    <t>Manage files with Teamcenter Drive on cloud or on-premises</t>
  </si>
  <si>
    <t>Utilize new responsive page layouts for various window and device sizes</t>
  </si>
  <si>
    <t>Easily manage and reuse brand assets for packaging and ingredients</t>
  </si>
  <si>
    <t>Calculate precise weight of a consumer product including packaging and ingredients</t>
  </si>
  <si>
    <t>Spring 2026</t>
  </si>
  <si>
    <t>Change owner of associated data</t>
  </si>
  <si>
    <t>Find your items using occurrence notes and properties​</t>
  </si>
  <si>
    <t>Generate bounding boxes and true shapes from selected reference sets in JT content​</t>
  </si>
  <si>
    <t>Locate items in your structure using geometric zones</t>
  </si>
  <si>
    <t>Use Expansion Rules in your Workset​</t>
  </si>
  <si>
    <t>Quickly filter content by partition in your BOM</t>
  </si>
  <si>
    <t>BOM AI</t>
  </si>
  <si>
    <t>Use In-Context Change with Teamcenter Copilot in a BOM</t>
  </si>
  <si>
    <t>Gain insights from related properties and objects</t>
  </si>
  <si>
    <t>Learn and adapt from user feedback</t>
  </si>
  <si>
    <t>Integration with Teamcenter Knowledgebases​</t>
  </si>
  <si>
    <t>Improved interaction with Teamcenter Copilot in a BOM</t>
  </si>
  <si>
    <t>Leverage the power of Rulestream automation with AutoCAD Electrical projects</t>
  </si>
  <si>
    <t>Integrate with the latest releases of CAD and Teamcenter</t>
  </si>
  <si>
    <t>Update All Partial Mismatches in MBOM</t>
  </si>
  <si>
    <t>Align the Revise Panel with Active Workspace for a unified user experience</t>
  </si>
  <si>
    <t>Introduce a release status indicator column in BOM Alignment​</t>
  </si>
  <si>
    <t>Enhance the CBA 2.0 to CBA 3.0 migration tool to ensure a smoother and  efficient migration process</t>
  </si>
  <si>
    <t>Support multiple type mappings for MBOM Mirror on Assembly MBOM​</t>
  </si>
  <si>
    <t>New Workflow to recursively resolve BOM recipes</t>
  </si>
  <si>
    <t>Store Accountability Check results for EBOM and MBOM​</t>
  </si>
  <si>
    <t>"Reuse" Solution Variant support in MBOM​</t>
  </si>
  <si>
    <t>Ability to assign Mini Context MBOM for the corresponding selected Mini Context EBOM</t>
  </si>
  <si>
    <t>Show Connected To column OOTB in BOM Alignment page</t>
  </si>
  <si>
    <t>Enable support for populating Feature Containers in the BOM Alignment page</t>
  </si>
  <si>
    <t>Provide support for importing Manufacturing Features in the BOM Alignment page</t>
  </si>
  <si>
    <t>"Ignore" changes that do not need to be propagated in the "MCN Compare" mode.</t>
  </si>
  <si>
    <t>Assign the same operation to different PRs in Line Balancing</t>
  </si>
  <si>
    <t>Common UI/UX for the Add panel across all pages</t>
  </si>
  <si>
    <t>Configure by Selection</t>
  </si>
  <si>
    <t>Consider Split Variant Formula When Accounting Product BOP and Plant BOP</t>
  </si>
  <si>
    <t>Consider Variant Formula "OR" during operation allocation</t>
  </si>
  <si>
    <t>Convert Model Views tab for process</t>
  </si>
  <si>
    <t>Display impacted Operations only containing the specific occurrence of a part that has been changed and tracked in the MCN</t>
  </si>
  <si>
    <t>Filter through information in columns</t>
  </si>
  <si>
    <t>Hierarchical Takt Time Roll-Down</t>
  </si>
  <si>
    <t>MCN tracking of newly created ME Activities under an Operation</t>
  </si>
  <si>
    <t>Mini-context support extended to also consider the  EBOM</t>
  </si>
  <si>
    <t>Reference Operations and Processes in Classic BOP</t>
  </si>
  <si>
    <t>Support Applying Custom Variant Rule on the EBOM in BOM Alignment​</t>
  </si>
  <si>
    <t>Support operation creation in Line Balancing</t>
  </si>
  <si>
    <t>Twin Sync Advanced - View details of changes, Execute Sync as per user selection, Reinstate removed twin objects</t>
  </si>
  <si>
    <t>Workflow Panel Standardization</t>
  </si>
  <si>
    <t>Work Instructions</t>
  </si>
  <si>
    <t>Data Collection in Standard Text</t>
  </si>
  <si>
    <t>Offline Electronic Work instructions</t>
  </si>
  <si>
    <t>Planner Inputs in Text Elements</t>
  </si>
  <si>
    <t>Enterprise Recipe Management</t>
  </si>
  <si>
    <t>Enabled flexible layout positioning in Pert for easier layout</t>
  </si>
  <si>
    <t>Added new Enterprise Recipe Management flow supporting conditional logic</t>
  </si>
  <si>
    <t>Simplified Classification parameter selection for display on ERM Canvas</t>
  </si>
  <si>
    <t>Support DCD and TC Parameter for Recipe Transform and Clone</t>
  </si>
  <si>
    <t>Support  Lab recipe creation</t>
  </si>
  <si>
    <t>3D Markup text: include TC properties</t>
  </si>
  <si>
    <t>Assembly PMIs 3D data</t>
  </si>
  <si>
    <t>EWI: secondary viewer for parts and tools</t>
  </si>
  <si>
    <t>Find in BOP: From 3D Viewer</t>
  </si>
  <si>
    <t>Load Product Views</t>
  </si>
  <si>
    <t>Process Planning - AI</t>
  </si>
  <si>
    <t>Speed up manufacturing planning with conversational commands instead of manual data entry and steps</t>
  </si>
  <si>
    <t>Author manufacturing plans using conversational input and detailed specifications for faster, more accurate plan creation</t>
  </si>
  <si>
    <t>Ensure safe and controlled plan updates by reviewing and modifying data only within your current Easy Plan scope</t>
  </si>
  <si>
    <t>Clone isolated studies to explore diverse simulation strategies</t>
  </si>
  <si>
    <t>Clone time studies to explore diverse manufacturing strategies</t>
  </si>
  <si>
    <t>View only the details you need with expand and collapse controls for every BOP page</t>
  </si>
  <si>
    <t>Streamline project assignment across your entire process structure with full control over scope and revisions</t>
  </si>
  <si>
    <t>Workflow - AI</t>
  </si>
  <si>
    <t>Quality Management - AI</t>
  </si>
  <si>
    <t>Align master and variant FMEAs to ensure consistency across product variants and reduce duplication effort</t>
  </si>
  <si>
    <t>Compare master and variant FMEAs to easily identify deviations and assess impact on quality and risk</t>
  </si>
  <si>
    <t>Highlight root cause actions to improve transparency and accelerate issue resolution</t>
  </si>
  <si>
    <t>Synchronize item and FMEA structures to maintain a consistent digital thread and avoid data misalignment</t>
  </si>
  <si>
    <t>Enhanced form sheets improve usability and streamline data entry, reducing user effort in daily quality tasks</t>
  </si>
  <si>
    <t>Modernized UX/UI provides a more intuitive and efficient user experience, increasing productivity and user adoption</t>
  </si>
  <si>
    <t>Enhanced characteristic management improves structure and usability, enabling more efficient handling of quality data</t>
  </si>
  <si>
    <t>New SPC rule strengthens statistical analysis, helping to detect deviations earlier and reduce quality risks</t>
  </si>
  <si>
    <t>Optimized PMI table layout improves clarity and usability, allowing faster interpretation of product and inspection data</t>
  </si>
  <si>
    <t>Extended checklist functionality increases flexibility and supports more comprehensive quality assessments</t>
  </si>
  <si>
    <t>Enhanced tree view visualization improves transparency, enabling users to quickly understand relationships and status</t>
  </si>
  <si>
    <t>Improved attachment management simplifies access to relevant documents, ensuring better traceability and audit readiness</t>
  </si>
  <si>
    <t>Enhanced qualification matrix improves transparency and enables better tracking of skills across organizations</t>
  </si>
  <si>
    <t>Optimized requalification processes and workflows ensure timely renewals and strengthen compliance with industry standards</t>
  </si>
  <si>
    <t>Improved notification emails increase awareness and help users stay on top of required actions</t>
  </si>
  <si>
    <t>Enhanced qualification records provide better traceability and support audit readiness</t>
  </si>
  <si>
    <t>General enhancements across quality modules improve usability and ensure a more consistent audit experience</t>
  </si>
  <si>
    <t>New spider chart visualizes strengths and weaknesses across audit areas, enabling faster insights and better decision-making</t>
  </si>
  <si>
    <t>UX extensions provide a more intuitive and efficient user experience, increasing productivity in audit and assessment processes</t>
  </si>
  <si>
    <t>Enhanced quality action information improves transparency and supports better decision-making throughout the process</t>
  </si>
  <si>
    <t>Improved “save as” and “add” commands streamline action creation and reuse, reducing effort and increasing efficiency</t>
  </si>
  <si>
    <t>Improvements to the Requirement Conformance AI’s user interface</t>
  </si>
  <si>
    <t>Requirements Management - AI</t>
  </si>
  <si>
    <t>Add Fault code on Service BOM</t>
  </si>
  <si>
    <t>Align Spare Definition with Alternate and Substitute</t>
  </si>
  <si>
    <t>Add Usage-based parts in SE and SBOM view</t>
  </si>
  <si>
    <t>Enforce XA business rules to validate End Item Acronym Code data integrity</t>
  </si>
  <si>
    <t>Generate LSA-050, LSA-070, LSA-151, and LSA-152 reports for logistics support analysis</t>
  </si>
  <si>
    <t>Enhanced service plan management and configuration​</t>
  </si>
  <si>
    <t>Manage association and disassociation events for data accuracy and integrity</t>
  </si>
  <si>
    <t>Leverage quotes in Salesforce powered by Teamcenter Product Configurator</t>
  </si>
  <si>
    <t>Configure compliance without leaving Teamcenter</t>
  </si>
  <si>
    <t>Reuse elements of managed system model libraries in Rhapsody, SMW and Cameo</t>
  </si>
  <si>
    <t>Create new KPI-driven parameters with units aligned to the KPI​</t>
  </si>
  <si>
    <t xml:space="preserve">Enhance copy and paste functionality </t>
  </si>
  <si>
    <t>Control the current Reference Set from within your live session​</t>
  </si>
  <si>
    <t>Use added controls to show and hide PMI (Product Manufacturing Information)</t>
  </si>
  <si>
    <t>Define your 3D context using volume, proximity, and zone spatial filters</t>
  </si>
  <si>
    <t>Export test status reports from requirements and tests to Word</t>
  </si>
  <si>
    <t>Default revision rule based on assembly type</t>
  </si>
  <si>
    <t>Default list of available revision rules</t>
  </si>
  <si>
    <t>Specify revision rule for Used in Structures​ Baselines are no longer copied to Home folder</t>
  </si>
  <si>
    <t>Load all child lines in Change Content​</t>
  </si>
  <si>
    <t>Search and Analytics - Search - AI</t>
  </si>
  <si>
    <t>Unlock key insights from semantic metadata properties with Teamcenter Copilot</t>
  </si>
  <si>
    <t>Teamcenter Copilot for quality and compliance management</t>
  </si>
  <si>
    <t>Simulation and Test Management</t>
  </si>
  <si>
    <t>In-app integration of Teamcenter Simulation for PHM MADE</t>
  </si>
  <si>
    <t>Study configuration in Teamcenter Simulation</t>
  </si>
  <si>
    <t>Refined relations view for intuitive navigation of relationships and dependencies</t>
  </si>
  <si>
    <t>Dedicated overview for system simulation data</t>
  </si>
  <si>
    <t>Enhanced tool launch history</t>
  </si>
  <si>
    <t>MBOM Author</t>
  </si>
  <si>
    <t>Manufacturing Features</t>
  </si>
  <si>
    <t>Expand and collapse BOP lines</t>
  </si>
  <si>
    <t>Set Project(s) recursively to multiple BOP lines​​</t>
  </si>
  <si>
    <t>Easy Plan Visualization</t>
  </si>
  <si>
    <t>View, navigate, and control visibility of the Leaf Structure within a JT file​</t>
  </si>
  <si>
    <t>Control the current Reference Set from within your live session</t>
  </si>
  <si>
    <t>Use added controls to show and hide PMI​</t>
  </si>
  <si>
    <t>Define your 3D context using volume, proximity, and zone spatial filters​</t>
  </si>
  <si>
    <t>View previously loaded MMV data even faster using rapid restore​</t>
  </si>
  <si>
    <t>Teamcenter 2606 - What's New - Plan</t>
  </si>
  <si>
    <t>Teamcenter 2606 - What's New - Foundation and Industry Solutions</t>
  </si>
  <si>
    <t>https://siemens.highspot.com/items/6a2b1a80b15023ba6ccb24d8?lfrm=shp-ft.4#1</t>
  </si>
  <si>
    <t>Spring 2026 - Foundation (Deploy, Use, Extend, Medical Device)</t>
  </si>
  <si>
    <t>Spring 2026 - Plan (Requirements, Systems, BOM, Configuration, Process)</t>
  </si>
  <si>
    <t>https://siemens.highspot.com/items/6a2b1b5fb15023ba6ccb2993?lfrm=shp-ft.1#1</t>
  </si>
  <si>
    <t>Spring 2026 - Develop (Mechanical, Documents, Simulation, Visualization )</t>
  </si>
  <si>
    <t>Teamcenter 2606 - What's New - Develop</t>
  </si>
  <si>
    <t>https://siemens.highspot.com/items/6a2b19e3796fad52cae40d22?lfrm=shp-ft.2#1</t>
  </si>
  <si>
    <t>Spring 2026 - Deliver (Analytics, Sustainability, Suppliers, Quality)</t>
  </si>
  <si>
    <t>Teamcenter 2606 - What's New - Deliver</t>
  </si>
  <si>
    <t>https://siemens.highspot.com/items/6a2b184a3f3d1360e45fd15b?lfrm=shp-ft.3#1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</si>
</sst>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1"/>
      <color theme="1"/>
      <name val="Calibri"/>
      <family val="2"/>
      <scheme val="minor"/>
    </font>
    <font>
      <b/>
      <sz val="11"/>
      <color theme="1"/>
      <name val="Calibri"/>
      <family val="2"/>
      <scheme val="minor"/>
    </font>
    <font>
      <b/>
      <sz val="16"/>
      <color theme="1"/>
      <name val="Calibri"/>
      <family val="2"/>
      <scheme val="minor"/>
    </font>
    <font>
      <sz val="11"/>
      <name val="Calibri"/>
      <family val="2"/>
      <scheme val="minor"/>
    </font>
    <font>
      <b/>
      <sz val="14"/>
      <color theme="1"/>
      <name val="Calibri"/>
      <family val="2"/>
      <scheme val="minor"/>
    </font>
    <font>
      <strike/>
      <sz val="11"/>
      <color theme="1"/>
      <name val="Calibri"/>
      <family val="2"/>
      <scheme val="minor"/>
    </font>
    <font>
      <b/>
      <sz val="10"/>
      <color theme="1"/>
      <name val="Calibri"/>
      <family val="2"/>
      <scheme val="minor"/>
    </font>
    <font>
      <sz val="8"/>
      <name val="Calibri"/>
      <family val="2"/>
      <scheme val="minor"/>
    </font>
    <font>
      <i/>
      <sz val="12"/>
      <color theme="1"/>
      <name val="Calibri"/>
      <family val="2"/>
      <scheme val="minor"/>
    </font>
    <font>
      <b/>
      <sz val="11"/>
      <color rgb="FFFFFFFF"/>
      <name val="Arial"/>
      <family val="2"/>
    </font>
    <font>
      <sz val="11"/>
      <color rgb="FF000000"/>
      <name val="Arial"/>
      <family val="2"/>
    </font>
    <font>
      <vertAlign val="superscript"/>
      <sz val="11"/>
      <color theme="1"/>
      <name val="Calibri"/>
      <family val="2"/>
      <scheme val="minor"/>
    </font>
    <font>
      <i/>
      <sz val="11"/>
      <color theme="1"/>
      <name val="Calibri"/>
      <family val="2"/>
      <scheme val="minor"/>
    </font>
    <font>
      <u/>
      <sz val="11"/>
      <color theme="10"/>
      <name val="Calibri"/>
      <family val="2"/>
      <scheme val="minor"/>
    </font>
    <font>
      <sz val="11"/>
      <color rgb="FFFF0000"/>
      <name val="Calibri"/>
      <family val="2"/>
      <scheme val="minor"/>
    </font>
    <font>
      <sz val="11"/>
      <color rgb="FF00B050"/>
      <name val="Calibri"/>
      <family val="2"/>
      <scheme val="minor"/>
    </font>
    <font>
      <b/>
      <sz val="12"/>
      <color theme="1"/>
      <name val="Calibri"/>
      <family val="2"/>
      <scheme val="minor"/>
    </font>
    <font>
      <b/>
      <sz val="12"/>
      <color rgb="FFFF0000"/>
      <name val="Calibri"/>
      <family val="2"/>
      <scheme val="minor"/>
    </font>
    <font>
      <b/>
      <sz val="11"/>
      <color rgb="FF00B050"/>
      <name val="Calibri"/>
      <family val="2"/>
      <scheme val="minor"/>
    </font>
    <font>
      <b/>
      <sz val="11"/>
      <color rgb="FFFF0000"/>
      <name val="Calibri"/>
      <family val="2"/>
      <scheme val="minor"/>
    </font>
    <font>
      <b/>
      <sz val="11"/>
      <name val="Calibri"/>
      <family val="2"/>
      <scheme val="minor"/>
    </font>
    <font>
      <b/>
      <i/>
      <sz val="11"/>
      <color rgb="FFFFFFFF"/>
      <name val="Arial"/>
      <family val="2"/>
    </font>
    <font>
      <b/>
      <i/>
      <sz val="20"/>
      <name val="Calibri"/>
      <family val="2"/>
      <scheme val="minor"/>
    </font>
    <font>
      <b/>
      <i/>
      <sz val="11"/>
      <color rgb="FFFF0000"/>
      <name val="Calibri"/>
      <family val="2"/>
      <scheme val="minor"/>
    </font>
    <font>
      <sz val="11"/>
      <color rgb="FF9C0006"/>
      <name val="Calibri"/>
      <family val="2"/>
      <scheme val="minor"/>
    </font>
    <font>
      <sz val="11"/>
      <color rgb="FF006100"/>
      <name val="Calibri"/>
      <family val="2"/>
      <scheme val="minor"/>
    </font>
  </fonts>
  <fills count="15">
    <fill>
      <patternFill patternType="none"/>
    </fill>
    <fill>
      <patternFill patternType="gray125"/>
    </fill>
    <fill>
      <patternFill patternType="solid">
        <fgColor theme="2"/>
        <bgColor indexed="64"/>
      </patternFill>
    </fill>
    <fill>
      <patternFill patternType="solid">
        <fgColor theme="4" tint="0.59999389629810485"/>
        <bgColor indexed="64"/>
      </patternFill>
    </fill>
    <fill>
      <patternFill patternType="solid">
        <fgColor rgb="FF788791"/>
        <bgColor indexed="64"/>
      </patternFill>
    </fill>
    <fill>
      <patternFill patternType="solid">
        <fgColor rgb="FF465F19"/>
        <bgColor indexed="64"/>
      </patternFill>
    </fill>
    <fill>
      <patternFill patternType="solid">
        <fgColor rgb="FFEDEFF1"/>
        <bgColor indexed="64"/>
      </patternFill>
    </fill>
    <fill>
      <patternFill patternType="solid">
        <fgColor rgb="FFDDF6FF"/>
        <bgColor indexed="64"/>
      </patternFill>
    </fill>
    <fill>
      <patternFill patternType="solid">
        <fgColor rgb="FFEEEFB3"/>
        <bgColor indexed="64"/>
      </patternFill>
    </fill>
    <fill>
      <patternFill patternType="solid">
        <fgColor rgb="FFD9DEE2"/>
        <bgColor indexed="64"/>
      </patternFill>
    </fill>
    <fill>
      <patternFill patternType="solid">
        <fgColor rgb="FFB4E9FF"/>
        <bgColor indexed="64"/>
      </patternFill>
    </fill>
    <fill>
      <patternFill patternType="solid">
        <fgColor rgb="FFDFE274"/>
        <bgColor indexed="64"/>
      </patternFill>
    </fill>
    <fill>
      <patternFill patternType="solid">
        <fgColor rgb="FF0070C0"/>
        <bgColor indexed="64"/>
      </patternFill>
    </fill>
    <fill>
      <patternFill patternType="solid">
        <fgColor rgb="FFFFC7CE"/>
      </patternFill>
    </fill>
    <fill>
      <patternFill patternType="solid">
        <fgColor rgb="FFC6EFCE"/>
      </patternFill>
    </fill>
  </fills>
  <borders count="12">
    <border>
      <left/>
      <right/>
      <top/>
      <bottom/>
      <diagonal/>
    </border>
    <border>
      <left style="medium">
        <color rgb="FFFFFFFF"/>
      </left>
      <right style="medium">
        <color rgb="FFFFFFFF"/>
      </right>
      <top style="medium">
        <color rgb="FFFFFFFF"/>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s>
  <cellStyleXfs count="4">
    <xf numFmtId="0" fontId="0" fillId="0" borderId="0"/>
    <xf numFmtId="0" fontId="13" fillId="0" borderId="0" applyNumberFormat="0" applyFill="0" applyBorder="0" applyAlignment="0" applyProtection="0"/>
    <xf numFmtId="0" fontId="24" fillId="13" borderId="0" applyNumberFormat="0" applyBorder="0" applyAlignment="0" applyProtection="0"/>
    <xf numFmtId="0" fontId="25" fillId="14" borderId="0" applyNumberFormat="0" applyBorder="0" applyAlignment="0" applyProtection="0"/>
  </cellStyleXfs>
  <cellXfs count="103">
    <xf numFmtId="0" fontId="0" fillId="0" borderId="0" xfId="0"/>
    <xf numFmtId="0" fontId="0" fillId="0" borderId="0" xfId="0" applyAlignment="1">
      <alignment horizontal="center"/>
    </xf>
    <xf numFmtId="0" fontId="3" fillId="0" borderId="0" xfId="0" applyFont="1" applyAlignment="1">
      <alignment horizontal="center"/>
    </xf>
    <xf numFmtId="0" fontId="0" fillId="0" borderId="0" xfId="0" applyAlignment="1">
      <alignment horizontal="center" vertical="center"/>
    </xf>
    <xf numFmtId="0" fontId="0" fillId="0" borderId="0" xfId="0" applyAlignment="1">
      <alignment horizontal="left" vertical="center"/>
    </xf>
    <xf numFmtId="0" fontId="2" fillId="2" borderId="0" xfId="0" applyFont="1" applyFill="1" applyAlignment="1">
      <alignment horizontal="center" vertical="center" wrapText="1"/>
    </xf>
    <xf numFmtId="0" fontId="1" fillId="0" borderId="0" xfId="0" applyFont="1" applyAlignment="1">
      <alignment horizontal="left" vertical="center"/>
    </xf>
    <xf numFmtId="0" fontId="2" fillId="2" borderId="0" xfId="0" applyFont="1" applyFill="1" applyAlignment="1">
      <alignment vertical="center"/>
    </xf>
    <xf numFmtId="164" fontId="0" fillId="0" borderId="0" xfId="0" applyNumberFormat="1" applyAlignment="1">
      <alignment horizontal="center"/>
    </xf>
    <xf numFmtId="164" fontId="0" fillId="0" borderId="0" xfId="0" applyNumberFormat="1" applyAlignment="1">
      <alignment horizontal="center" vertical="center"/>
    </xf>
    <xf numFmtId="0" fontId="0" fillId="0" borderId="0" xfId="0" applyAlignment="1">
      <alignment horizontal="center" wrapText="1"/>
    </xf>
    <xf numFmtId="0" fontId="1" fillId="0" borderId="0" xfId="0" applyFont="1" applyAlignment="1">
      <alignment horizontal="center" wrapText="1"/>
    </xf>
    <xf numFmtId="0" fontId="2" fillId="3" borderId="0" xfId="0" applyFont="1" applyFill="1" applyAlignment="1">
      <alignment horizontal="left"/>
    </xf>
    <xf numFmtId="0" fontId="9" fillId="4" borderId="1" xfId="0" applyFont="1" applyFill="1" applyBorder="1" applyAlignment="1">
      <alignment horizontal="center" vertical="center" wrapText="1" readingOrder="1"/>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10" fillId="6" borderId="2" xfId="0" applyFont="1" applyFill="1" applyBorder="1" applyAlignment="1">
      <alignment horizontal="right" vertical="center" wrapText="1" readingOrder="1"/>
    </xf>
    <xf numFmtId="0" fontId="10" fillId="9" borderId="2" xfId="0" applyFont="1" applyFill="1" applyBorder="1" applyAlignment="1">
      <alignment horizontal="right" vertical="center" wrapText="1" readingOrder="1"/>
    </xf>
    <xf numFmtId="0" fontId="10" fillId="6" borderId="9" xfId="0" applyFont="1" applyFill="1" applyBorder="1" applyAlignment="1">
      <alignment horizontal="right" vertical="center" wrapText="1" readingOrder="1"/>
    </xf>
    <xf numFmtId="0" fontId="0" fillId="0" borderId="0" xfId="0" applyAlignment="1">
      <alignment horizontal="left" vertical="center" wrapText="1"/>
    </xf>
    <xf numFmtId="0" fontId="10" fillId="9" borderId="9" xfId="0" applyFont="1" applyFill="1" applyBorder="1" applyAlignment="1">
      <alignment horizontal="right" vertical="center" wrapText="1" readingOrder="1"/>
    </xf>
    <xf numFmtId="164" fontId="10" fillId="9" borderId="6" xfId="0" applyNumberFormat="1" applyFont="1" applyFill="1" applyBorder="1" applyAlignment="1">
      <alignment horizontal="center" vertical="center" wrapText="1" readingOrder="1"/>
    </xf>
    <xf numFmtId="164" fontId="10" fillId="6" borderId="6" xfId="0" applyNumberFormat="1" applyFont="1" applyFill="1" applyBorder="1" applyAlignment="1">
      <alignment horizontal="center" vertical="center" wrapText="1" readingOrder="1"/>
    </xf>
    <xf numFmtId="164" fontId="10" fillId="6" borderId="8" xfId="0" applyNumberFormat="1" applyFont="1" applyFill="1" applyBorder="1" applyAlignment="1">
      <alignment horizontal="center" vertical="center" wrapText="1" readingOrder="1"/>
    </xf>
    <xf numFmtId="164" fontId="10" fillId="7" borderId="2" xfId="0" applyNumberFormat="1" applyFont="1" applyFill="1" applyBorder="1" applyAlignment="1">
      <alignment horizontal="center" vertical="center" wrapText="1" readingOrder="1"/>
    </xf>
    <xf numFmtId="164" fontId="10" fillId="10" borderId="2" xfId="0" applyNumberFormat="1" applyFont="1" applyFill="1" applyBorder="1" applyAlignment="1">
      <alignment horizontal="center" vertical="center" wrapText="1" readingOrder="1"/>
    </xf>
    <xf numFmtId="164" fontId="10" fillId="7" borderId="9" xfId="0" applyNumberFormat="1" applyFont="1" applyFill="1" applyBorder="1" applyAlignment="1">
      <alignment horizontal="center" vertical="center" wrapText="1" readingOrder="1"/>
    </xf>
    <xf numFmtId="164" fontId="10" fillId="8" borderId="7" xfId="0" applyNumberFormat="1" applyFont="1" applyFill="1" applyBorder="1" applyAlignment="1">
      <alignment horizontal="center" vertical="center" wrapText="1" readingOrder="1"/>
    </xf>
    <xf numFmtId="164" fontId="10" fillId="11" borderId="7" xfId="0" applyNumberFormat="1" applyFont="1" applyFill="1" applyBorder="1" applyAlignment="1">
      <alignment horizontal="center" vertical="center" wrapText="1" readingOrder="1"/>
    </xf>
    <xf numFmtId="164" fontId="10" fillId="8" borderId="10" xfId="0" applyNumberFormat="1" applyFont="1" applyFill="1" applyBorder="1" applyAlignment="1">
      <alignment horizontal="center" vertical="center" wrapText="1" readingOrder="1"/>
    </xf>
    <xf numFmtId="164" fontId="10" fillId="8" borderId="2" xfId="0" applyNumberFormat="1" applyFont="1" applyFill="1" applyBorder="1" applyAlignment="1">
      <alignment horizontal="center" vertical="center" wrapText="1" readingOrder="1"/>
    </xf>
    <xf numFmtId="164" fontId="10" fillId="11" borderId="2" xfId="0" applyNumberFormat="1" applyFont="1" applyFill="1" applyBorder="1" applyAlignment="1">
      <alignment horizontal="center" vertical="center" wrapText="1" readingOrder="1"/>
    </xf>
    <xf numFmtId="164" fontId="10" fillId="8" borderId="9" xfId="0" applyNumberFormat="1" applyFont="1" applyFill="1" applyBorder="1" applyAlignment="1">
      <alignment horizontal="center" vertical="center" wrapText="1" readingOrder="1"/>
    </xf>
    <xf numFmtId="164" fontId="1" fillId="0" borderId="0" xfId="0" applyNumberFormat="1" applyFont="1" applyAlignment="1">
      <alignment horizontal="center" vertical="center"/>
    </xf>
    <xf numFmtId="0" fontId="0" fillId="0" borderId="0" xfId="0" applyAlignment="1">
      <alignment vertical="center"/>
    </xf>
    <xf numFmtId="0" fontId="1" fillId="0" borderId="0" xfId="0" applyFont="1"/>
    <xf numFmtId="164" fontId="6" fillId="0" borderId="0" xfId="0" applyNumberFormat="1" applyFont="1" applyAlignment="1">
      <alignment horizontal="center" vertical="center" wrapText="1"/>
    </xf>
    <xf numFmtId="164" fontId="4" fillId="0" borderId="0" xfId="0" applyNumberFormat="1" applyFont="1" applyAlignment="1">
      <alignment horizontal="center" vertical="center" wrapText="1"/>
    </xf>
    <xf numFmtId="0" fontId="5" fillId="0" borderId="0" xfId="0" applyFont="1"/>
    <xf numFmtId="0" fontId="1" fillId="0" borderId="0" xfId="0" applyFont="1" applyAlignment="1">
      <alignment horizontal="center" vertical="center"/>
    </xf>
    <xf numFmtId="164" fontId="0" fillId="0" borderId="0" xfId="0" applyNumberFormat="1" applyAlignment="1">
      <alignment horizontal="left" vertical="center"/>
    </xf>
    <xf numFmtId="0" fontId="13" fillId="0" borderId="0" xfId="1"/>
    <xf numFmtId="0" fontId="0" fillId="0" borderId="0" xfId="0" applyAlignment="1">
      <alignment horizontal="center" vertical="center" wrapText="1"/>
    </xf>
    <xf numFmtId="0" fontId="0" fillId="0" borderId="0" xfId="0" applyAlignment="1">
      <alignment wrapText="1"/>
    </xf>
    <xf numFmtId="0" fontId="15" fillId="0" borderId="0" xfId="0" applyFont="1"/>
    <xf numFmtId="0" fontId="14" fillId="0" borderId="0" xfId="0" applyFont="1"/>
    <xf numFmtId="164" fontId="15" fillId="0" borderId="0" xfId="0" applyNumberFormat="1" applyFont="1" applyAlignment="1">
      <alignment horizontal="center" vertical="center"/>
    </xf>
    <xf numFmtId="164" fontId="16" fillId="0" borderId="0" xfId="0" applyNumberFormat="1" applyFont="1" applyAlignment="1">
      <alignment horizontal="center" vertical="center" wrapText="1"/>
    </xf>
    <xf numFmtId="164" fontId="18" fillId="0" borderId="0" xfId="0" applyNumberFormat="1" applyFont="1" applyAlignment="1">
      <alignment horizontal="center" vertical="center"/>
    </xf>
    <xf numFmtId="164" fontId="14" fillId="0" borderId="0" xfId="0" applyNumberFormat="1" applyFont="1" applyAlignment="1">
      <alignment horizontal="center" vertical="center"/>
    </xf>
    <xf numFmtId="0" fontId="19" fillId="0" borderId="0" xfId="0" applyFont="1"/>
    <xf numFmtId="0" fontId="1" fillId="0" borderId="0" xfId="0" applyFont="1" applyAlignment="1">
      <alignment horizontal="left" wrapText="1"/>
    </xf>
    <xf numFmtId="0" fontId="0" fillId="0" borderId="0" xfId="0" applyAlignment="1">
      <alignment horizontal="left" wrapText="1"/>
    </xf>
    <xf numFmtId="164" fontId="1" fillId="0" borderId="0" xfId="0" applyNumberFormat="1" applyFont="1" applyAlignment="1">
      <alignment horizontal="left" vertical="center"/>
    </xf>
    <xf numFmtId="164" fontId="20" fillId="0" borderId="0" xfId="0" applyNumberFormat="1" applyFont="1" applyAlignment="1">
      <alignment horizontal="center" vertical="center"/>
    </xf>
    <xf numFmtId="0" fontId="20" fillId="0" borderId="0" xfId="0" applyFont="1" applyAlignment="1">
      <alignment horizontal="left" vertical="center"/>
    </xf>
    <xf numFmtId="164" fontId="20" fillId="0" borderId="0" xfId="0" applyNumberFormat="1" applyFont="1" applyAlignment="1">
      <alignment horizontal="left" vertical="center"/>
    </xf>
    <xf numFmtId="0" fontId="4" fillId="0" borderId="0" xfId="0" applyFont="1" applyAlignment="1">
      <alignment horizontal="center" vertical="center"/>
    </xf>
    <xf numFmtId="0" fontId="21" fillId="12" borderId="1" xfId="0" applyFont="1" applyFill="1" applyBorder="1" applyAlignment="1">
      <alignment horizontal="center" vertical="center" wrapText="1" readingOrder="1"/>
    </xf>
    <xf numFmtId="0" fontId="21" fillId="5" borderId="1" xfId="0" applyFont="1" applyFill="1" applyBorder="1" applyAlignment="1">
      <alignment horizontal="center" vertical="center" wrapText="1" readingOrder="1"/>
    </xf>
    <xf numFmtId="164" fontId="0" fillId="0" borderId="0" xfId="0" applyNumberFormat="1" applyAlignment="1">
      <alignment horizontal="center" wrapText="1"/>
    </xf>
    <xf numFmtId="0" fontId="2" fillId="3" borderId="0" xfId="0" applyFont="1" applyFill="1" applyAlignment="1">
      <alignment horizontal="center"/>
    </xf>
    <xf numFmtId="164" fontId="19" fillId="0" borderId="0" xfId="0" applyNumberFormat="1" applyFont="1" applyAlignment="1">
      <alignment horizontal="left" vertical="center"/>
    </xf>
    <xf numFmtId="0" fontId="13" fillId="0" borderId="0" xfId="1" applyAlignment="1">
      <alignment horizontal="left" vertical="center"/>
    </xf>
    <xf numFmtId="0" fontId="13" fillId="0" borderId="0" xfId="1" applyNumberFormat="1" applyAlignment="1">
      <alignment horizontal="left" vertical="center"/>
    </xf>
    <xf numFmtId="0" fontId="23" fillId="0" borderId="0" xfId="0" applyFont="1"/>
    <xf numFmtId="0" fontId="1" fillId="0" borderId="0" xfId="0" applyFont="1" applyAlignment="1">
      <alignment horizontal="center"/>
    </xf>
    <xf numFmtId="164" fontId="1" fillId="0" borderId="0" xfId="0" applyNumberFormat="1" applyFont="1" applyAlignment="1">
      <alignment horizontal="center"/>
    </xf>
    <xf numFmtId="1" fontId="10" fillId="9" borderId="6" xfId="0" applyNumberFormat="1" applyFont="1" applyFill="1" applyBorder="1" applyAlignment="1">
      <alignment horizontal="center" vertical="center" wrapText="1" readingOrder="1"/>
    </xf>
    <xf numFmtId="1" fontId="10" fillId="9" borderId="8" xfId="0" applyNumberFormat="1" applyFont="1" applyFill="1" applyBorder="1" applyAlignment="1">
      <alignment horizontal="center" vertical="center" wrapText="1" readingOrder="1"/>
    </xf>
    <xf numFmtId="1" fontId="1" fillId="0" borderId="0" xfId="0" applyNumberFormat="1" applyFont="1" applyAlignment="1">
      <alignment horizontal="center" vertical="center"/>
    </xf>
    <xf numFmtId="1" fontId="10" fillId="10" borderId="2" xfId="0" applyNumberFormat="1" applyFont="1" applyFill="1" applyBorder="1" applyAlignment="1">
      <alignment horizontal="center" vertical="center" wrapText="1" readingOrder="1"/>
    </xf>
    <xf numFmtId="1" fontId="10" fillId="11" borderId="2" xfId="0" applyNumberFormat="1" applyFont="1" applyFill="1" applyBorder="1" applyAlignment="1">
      <alignment horizontal="center" vertical="center" wrapText="1" readingOrder="1"/>
    </xf>
    <xf numFmtId="1" fontId="10" fillId="11" borderId="7" xfId="0" applyNumberFormat="1" applyFont="1" applyFill="1" applyBorder="1" applyAlignment="1">
      <alignment horizontal="center" vertical="center" wrapText="1" readingOrder="1"/>
    </xf>
    <xf numFmtId="1" fontId="0" fillId="0" borderId="0" xfId="0" applyNumberFormat="1" applyAlignment="1">
      <alignment horizontal="center" wrapText="1"/>
    </xf>
    <xf numFmtId="0" fontId="24" fillId="13" borderId="0" xfId="2"/>
    <xf numFmtId="0" fontId="24" fillId="13" borderId="0" xfId="2" applyAlignment="1">
      <alignment horizontal="center"/>
    </xf>
    <xf numFmtId="0" fontId="24" fillId="13" borderId="0" xfId="2" applyAlignment="1">
      <alignment horizontal="center" wrapText="1"/>
    </xf>
    <xf numFmtId="1" fontId="2" fillId="3" borderId="0" xfId="0" applyNumberFormat="1" applyFont="1" applyFill="1" applyAlignment="1" applyProtection="1">
      <alignment horizontal="center" wrapText="1"/>
      <protection locked="0"/>
    </xf>
    <xf numFmtId="1" fontId="2" fillId="2" borderId="0" xfId="0" applyNumberFormat="1" applyFont="1" applyFill="1" applyAlignment="1">
      <alignment horizontal="center" vertical="center" wrapText="1"/>
    </xf>
    <xf numFmtId="1" fontId="0" fillId="0" borderId="0" xfId="0" applyNumberFormat="1" applyAlignment="1">
      <alignment horizontal="center"/>
    </xf>
    <xf numFmtId="1" fontId="10" fillId="9" borderId="2" xfId="0" applyNumberFormat="1" applyFont="1" applyFill="1" applyBorder="1" applyAlignment="1">
      <alignment horizontal="right" vertical="center" wrapText="1" readingOrder="1"/>
    </xf>
    <xf numFmtId="0" fontId="2" fillId="2" borderId="0" xfId="0" applyFont="1" applyFill="1" applyAlignment="1">
      <alignment horizontal="left" vertical="center"/>
    </xf>
    <xf numFmtId="1" fontId="0" fillId="0" borderId="0" xfId="0" applyNumberFormat="1" applyAlignment="1">
      <alignment horizontal="left"/>
    </xf>
    <xf numFmtId="0" fontId="0" fillId="0" borderId="0" xfId="0" applyAlignment="1">
      <alignment horizontal="left"/>
    </xf>
    <xf numFmtId="0" fontId="2" fillId="3" borderId="0" xfId="0" applyFont="1" applyFill="1" applyAlignment="1">
      <alignment horizontal="left" vertical="center"/>
    </xf>
    <xf numFmtId="0" fontId="2" fillId="3" borderId="0" xfId="0" applyFont="1" applyFill="1" applyAlignment="1">
      <alignment vertical="center"/>
    </xf>
    <xf numFmtId="1" fontId="0" fillId="0" borderId="0" xfId="0" applyNumberFormat="1" applyAlignment="1">
      <alignment vertical="center"/>
    </xf>
    <xf numFmtId="1" fontId="0" fillId="0" borderId="0" xfId="0" applyNumberFormat="1" applyAlignment="1">
      <alignment horizontal="left" vertical="center"/>
    </xf>
    <xf numFmtId="164" fontId="1" fillId="0" borderId="11" xfId="0" applyNumberFormat="1" applyFont="1" applyBorder="1" applyAlignment="1">
      <alignment horizontal="center" vertical="center"/>
    </xf>
    <xf numFmtId="0" fontId="25" fillId="14" borderId="0" xfId="3" applyAlignment="1">
      <alignment horizontal="left" vertical="center"/>
    </xf>
    <xf numFmtId="164" fontId="0" fillId="0" borderId="0" xfId="0" applyNumberFormat="1" applyAlignment="1">
      <alignment horizontal="left" vertical="center" wrapText="1"/>
    </xf>
    <xf numFmtId="0" fontId="25" fillId="14" borderId="0" xfId="3" applyAlignment="1">
      <alignment horizontal="left" vertical="center" wrapText="1"/>
    </xf>
    <xf numFmtId="0" fontId="25" fillId="14" borderId="0" xfId="3" quotePrefix="1" applyAlignment="1">
      <alignment horizontal="left" vertical="center"/>
    </xf>
    <xf numFmtId="0" fontId="8" fillId="3" borderId="0" xfId="0" applyFont="1" applyFill="1" applyAlignment="1">
      <alignment horizontal="right"/>
    </xf>
    <xf numFmtId="0" fontId="22" fillId="3" borderId="0" xfId="0" applyFont="1" applyFill="1" applyAlignment="1">
      <alignment horizontal="left"/>
    </xf>
    <xf numFmtId="0" fontId="0" fillId="0" borderId="0" xfId="0" applyAlignment="1">
      <alignment horizontal="center" wrapText="1"/>
    </xf>
    <xf numFmtId="0" fontId="0" fillId="0" borderId="0" xfId="0" applyNumberFormat="1" applyAlignment="1">
      <alignment horizontal="left" vertical="center"/>
    </xf>
    <xf numFmtId="0" fontId="2" fillId="3" borderId="0" xfId="0" applyFont="1" applyFill="1" applyAlignment="1"/>
    <xf numFmtId="1" fontId="13" fillId="0" borderId="0" xfId="1" applyNumberFormat="1" applyAlignment="1"/>
    <xf numFmtId="0" fontId="0" fillId="0" borderId="0" xfId="0" applyAlignment="1"/>
    <xf numFmtId="0" fontId="2" fillId="2" borderId="0" xfId="0" applyFont="1" applyFill="1" applyAlignment="1">
      <alignment horizontal="center" vertical="center"/>
    </xf>
  </cellXfs>
  <cellStyles count="4">
    <cellStyle name="Bad" xfId="2" builtinId="27"/>
    <cellStyle name="Good" xfId="3" builtinId="26"/>
    <cellStyle name="Hyperlink" xfId="1" builtinId="8"/>
    <cellStyle name="Normal" xfId="0" builtinId="0"/>
  </cellStyles>
  <dxfs count="69">
    <dxf>
      <font>
        <color theme="0" tint="-0.34998626667073579"/>
      </font>
    </dxf>
    <dxf>
      <fill>
        <patternFill>
          <bgColor theme="9" tint="0.79998168889431442"/>
        </patternFill>
      </fill>
    </dxf>
    <dxf>
      <font>
        <color theme="0" tint="-0.34998626667073579"/>
      </font>
    </dxf>
    <dxf>
      <fill>
        <patternFill>
          <bgColor theme="9" tint="0.79998168889431442"/>
        </patternFill>
      </fill>
    </dxf>
    <dxf>
      <font>
        <color theme="0" tint="-0.34998626667073579"/>
      </font>
    </dxf>
    <dxf>
      <fill>
        <patternFill>
          <bgColor theme="9" tint="0.79998168889431442"/>
        </patternFill>
      </fill>
    </dxf>
    <dxf>
      <font>
        <color theme="0" tint="-0.34998626667073579"/>
      </font>
    </dxf>
    <dxf>
      <fill>
        <patternFill>
          <bgColor theme="9" tint="0.79998168889431442"/>
        </patternFill>
      </fill>
    </dxf>
    <dxf>
      <font>
        <color theme="0" tint="-0.34998626667073579"/>
      </font>
    </dxf>
    <dxf>
      <fill>
        <patternFill>
          <bgColor theme="9" tint="0.79998168889431442"/>
        </patternFill>
      </fill>
    </dxf>
    <dxf>
      <font>
        <color theme="0" tint="-0.34998626667073579"/>
      </font>
    </dxf>
    <dxf>
      <fill>
        <patternFill>
          <bgColor theme="9" tint="0.79998168889431442"/>
        </patternFill>
      </fill>
    </dxf>
    <dxf>
      <font>
        <color theme="0" tint="-0.34998626667073579"/>
      </font>
    </dxf>
    <dxf>
      <fill>
        <patternFill>
          <bgColor theme="9" tint="0.79998168889431442"/>
        </patternFill>
      </fill>
    </dxf>
    <dxf>
      <font>
        <color theme="0" tint="-0.34998626667073579"/>
      </font>
    </dxf>
    <dxf>
      <fill>
        <patternFill>
          <bgColor theme="9" tint="0.79998168889431442"/>
        </patternFill>
      </fill>
    </dxf>
    <dxf>
      <font>
        <color theme="0" tint="-0.34998626667073579"/>
      </font>
    </dxf>
    <dxf>
      <fill>
        <patternFill>
          <bgColor theme="9" tint="0.79998168889431442"/>
        </patternFill>
      </fill>
    </dxf>
    <dxf>
      <font>
        <color theme="0" tint="-0.34998626667073579"/>
      </font>
    </dxf>
    <dxf>
      <fill>
        <patternFill>
          <bgColor theme="9" tint="0.79998168889431442"/>
        </patternFill>
      </fill>
    </dxf>
    <dxf>
      <font>
        <color theme="0" tint="-0.34998626667073579"/>
      </font>
    </dxf>
    <dxf>
      <fill>
        <patternFill>
          <bgColor theme="9" tint="0.79998168889431442"/>
        </patternFill>
      </fill>
    </dxf>
    <dxf>
      <font>
        <color theme="0" tint="-0.34998626667073579"/>
      </font>
    </dxf>
    <dxf>
      <fill>
        <patternFill>
          <bgColor theme="9" tint="0.79998168889431442"/>
        </patternFill>
      </fill>
    </dxf>
    <dxf>
      <font>
        <color theme="0" tint="-0.34998626667073579"/>
      </font>
    </dxf>
    <dxf>
      <fill>
        <patternFill>
          <bgColor theme="9" tint="0.79998168889431442"/>
        </patternFill>
      </fill>
    </dxf>
    <dxf>
      <font>
        <color theme="0" tint="-0.34998626667073579"/>
      </font>
    </dxf>
    <dxf>
      <fill>
        <patternFill>
          <bgColor theme="9" tint="0.79998168889431442"/>
        </patternFill>
      </fill>
    </dxf>
    <dxf>
      <font>
        <color theme="0" tint="-0.34998626667073579"/>
      </font>
    </dxf>
    <dxf>
      <fill>
        <patternFill>
          <bgColor theme="9" tint="0.79998168889431442"/>
        </patternFill>
      </fill>
    </dxf>
    <dxf>
      <font>
        <color theme="0" tint="-0.34998626667073579"/>
      </font>
    </dxf>
    <dxf>
      <fill>
        <patternFill>
          <bgColor theme="9" tint="0.79998168889431442"/>
        </patternFill>
      </fill>
    </dxf>
    <dxf>
      <font>
        <color theme="0" tint="-0.34998626667073579"/>
      </font>
    </dxf>
    <dxf>
      <fill>
        <patternFill>
          <bgColor theme="9" tint="0.79998168889431442"/>
        </patternFill>
      </fill>
    </dxf>
    <dxf>
      <font>
        <color theme="0" tint="-0.34998626667073579"/>
      </font>
    </dxf>
    <dxf>
      <fill>
        <patternFill>
          <bgColor theme="9" tint="0.79998168889431442"/>
        </patternFill>
      </fill>
    </dxf>
    <dxf>
      <font>
        <color theme="0" tint="-0.34998626667073579"/>
      </font>
    </dxf>
    <dxf>
      <fill>
        <patternFill>
          <bgColor theme="9" tint="0.79998168889431442"/>
        </patternFill>
      </fill>
    </dxf>
    <dxf>
      <font>
        <color theme="0" tint="-0.34998626667073579"/>
      </font>
    </dxf>
    <dxf>
      <font>
        <color theme="0" tint="-0.34998626667073579"/>
      </font>
    </dxf>
    <dxf>
      <font>
        <color theme="0" tint="-0.34998626667073579"/>
      </font>
    </dxf>
    <dxf>
      <font>
        <color theme="0" tint="-0.34998626667073579"/>
      </font>
    </dxf>
    <dxf>
      <numFmt numFmtId="1" formatCode="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1"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0" indent="0" justifyLastLine="0" shrinkToFit="0" readingOrder="0"/>
    </dxf>
    <dxf>
      <alignment horizontal="center"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000000"/>
        <name val="Arial"/>
        <family val="2"/>
        <scheme val="none"/>
      </font>
      <numFmt numFmtId="164" formatCode="0.0"/>
      <fill>
        <patternFill patternType="solid">
          <fgColor indexed="64"/>
          <bgColor rgb="FFDFE274"/>
        </patternFill>
      </fill>
      <alignment horizontal="center" vertical="center" textRotation="0" wrapText="1" indent="0" justifyLastLine="0" shrinkToFit="0" readingOrder="1"/>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rgb="FF000000"/>
        <name val="Arial"/>
        <family val="2"/>
        <scheme val="none"/>
      </font>
      <numFmt numFmtId="164" formatCode="0.0"/>
      <fill>
        <patternFill patternType="solid">
          <fgColor indexed="64"/>
          <bgColor rgb="FFDFE274"/>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rial"/>
        <family val="2"/>
        <scheme val="none"/>
      </font>
      <numFmt numFmtId="164" formatCode="0.0"/>
      <fill>
        <patternFill patternType="solid">
          <fgColor indexed="64"/>
          <bgColor rgb="FFB4E9FF"/>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rial"/>
        <family val="2"/>
        <scheme val="none"/>
      </font>
      <numFmt numFmtId="164" formatCode="0.0"/>
      <fill>
        <patternFill patternType="solid">
          <fgColor indexed="64"/>
          <bgColor rgb="FFB4E9FF"/>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rial"/>
        <family val="2"/>
        <scheme val="none"/>
      </font>
      <fill>
        <patternFill patternType="solid">
          <fgColor indexed="64"/>
          <bgColor rgb="FFD9DEE2"/>
        </patternFill>
      </fill>
      <alignment horizontal="righ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rial"/>
        <family val="2"/>
        <scheme val="none"/>
      </font>
      <numFmt numFmtId="164" formatCode="0.0"/>
      <fill>
        <patternFill patternType="solid">
          <fgColor indexed="64"/>
          <bgColor rgb="FFD9DEE2"/>
        </patternFill>
      </fill>
      <alignment horizontal="center" vertical="center" textRotation="0" wrapText="1" indent="0" justifyLastLine="0" shrinkToFit="0" readingOrder="1"/>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PivotStyle="PivotStyleLight16"/>
  <colors>
    <mruColors>
      <color rgb="FFBDD7EE"/>
      <color rgb="FFF8CBAD"/>
      <color rgb="FFFF8989"/>
      <color rgb="FF66CCFF"/>
      <color rgb="FF00CCFF"/>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ichStyles" Target="richData/rich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Array" Target="richData/rdarray.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5" Type="http://schemas.microsoft.com/office/2017/06/relationships/rdSupportingPropertyBag" Target="richData/rdsupportingpropertybag.xml"/><Relationship Id="rId10" Type="http://schemas.microsoft.com/office/2017/06/relationships/rdRichValue" Target="richData/rdrichvalue.xml"/><Relationship Id="rId19" Type="http://schemas.openxmlformats.org/officeDocument/2006/relationships/customXml" Target="../customXml/item2.xml"/><Relationship Id="rId4" Type="http://schemas.openxmlformats.org/officeDocument/2006/relationships/worksheet" Target="worksheets/sheet4.xml"/><Relationship Id="rId9" Type="http://schemas.microsoft.com/office/2020/07/relationships/rdRichValueWebImage" Target="richData/rdRichValueWebImage.xml"/><Relationship Id="rId14" Type="http://schemas.microsoft.com/office/2017/06/relationships/rdSupportingPropertyBagStructure" Target="richData/rdsupportingpropertybagstructure.xml"/></Relationships>
</file>

<file path=xl/richData/_rels/rdRichValueWebImage.xml.rels><?xml version="1.0" encoding="UTF-8" standalone="yes"?>
<Relationships xmlns="http://schemas.openxmlformats.org/package/2006/relationships"><Relationship Id="rId13" Type="http://schemas.openxmlformats.org/officeDocument/2006/relationships/hyperlink" Target="https://www.bing.com/th?id=OSK.987b2cac28f5ea262ad37b9b21c25b33&amp;qlt=95" TargetMode="External"/><Relationship Id="rId18" Type="http://schemas.openxmlformats.org/officeDocument/2006/relationships/hyperlink" Target="https://www.bing.com/images/search?form=xlimg&amp;q=South%20Carolina" TargetMode="External"/><Relationship Id="rId26" Type="http://schemas.openxmlformats.org/officeDocument/2006/relationships/hyperlink" Target="https://www.bing.com/images/search?form=xlimg&amp;q=North%20Carolina" TargetMode="External"/><Relationship Id="rId39" Type="http://schemas.openxmlformats.org/officeDocument/2006/relationships/hyperlink" Target="https://www.bing.com/th?id=OSK.4ff7d688245f99bc5db3bd5b106d2ad0&amp;qlt=95" TargetMode="External"/><Relationship Id="rId3" Type="http://schemas.openxmlformats.org/officeDocument/2006/relationships/hyperlink" Target="https://www.bing.com/th?id=OSK.5e5edbee64005edbf411df0671fae1da&amp;qlt=95" TargetMode="External"/><Relationship Id="rId21" Type="http://schemas.openxmlformats.org/officeDocument/2006/relationships/hyperlink" Target="https://www.bing.com/th?id=OSK.14d323e3784d30722d6785a6cef8f9c3&amp;qlt=95" TargetMode="External"/><Relationship Id="rId34" Type="http://schemas.openxmlformats.org/officeDocument/2006/relationships/hyperlink" Target="https://www.bing.com/images/search?form=xlimg&amp;q=Tennessee" TargetMode="External"/><Relationship Id="rId42" Type="http://schemas.openxmlformats.org/officeDocument/2006/relationships/hyperlink" Target="https://www.bing.com/images/search?form=xlimg&amp;q=Mississippi" TargetMode="External"/><Relationship Id="rId47" Type="http://schemas.openxmlformats.org/officeDocument/2006/relationships/hyperlink" Target="https://www.bing.com/th?id=OSK.1cd4f85af3824efb5042b916ad3717a9&amp;qlt=95" TargetMode="External"/><Relationship Id="rId50" Type="http://schemas.openxmlformats.org/officeDocument/2006/relationships/hyperlink" Target="https://www.bing.com/images/search?form=xlimg&amp;q=Arkansas" TargetMode="External"/><Relationship Id="rId7" Type="http://schemas.openxmlformats.org/officeDocument/2006/relationships/hyperlink" Target="https://www.bing.com/th?id=OSK.d94bc1bbe9e38d93fa0834150fe54c1a&amp;qlt=95" TargetMode="External"/><Relationship Id="rId12" Type="http://schemas.openxmlformats.org/officeDocument/2006/relationships/hyperlink" Target="https://www.bing.com/images/search?form=xlimg&amp;q=Connecticut" TargetMode="External"/><Relationship Id="rId17" Type="http://schemas.openxmlformats.org/officeDocument/2006/relationships/hyperlink" Target="https://www.bing.com/th?id=OSK.f57f7916e76fc47c2a83efc3859d6379&amp;qlt=95" TargetMode="External"/><Relationship Id="rId25" Type="http://schemas.openxmlformats.org/officeDocument/2006/relationships/hyperlink" Target="https://www.bing.com/th?id=OSK.03c72211b35cb109bcdc7d51ef4f03c5&amp;qlt=95" TargetMode="External"/><Relationship Id="rId33" Type="http://schemas.openxmlformats.org/officeDocument/2006/relationships/hyperlink" Target="https://www.bing.com/th?id=OSK.26f38040dc3621419471c380612daf02&amp;qlt=95" TargetMode="External"/><Relationship Id="rId38" Type="http://schemas.openxmlformats.org/officeDocument/2006/relationships/hyperlink" Target="https://www.bing.com/images/search?form=xlimg&amp;q=Louisiana" TargetMode="External"/><Relationship Id="rId46" Type="http://schemas.openxmlformats.org/officeDocument/2006/relationships/hyperlink" Target="https://www.bing.com/images/search?form=xlimg&amp;q=Alabama" TargetMode="External"/><Relationship Id="rId2" Type="http://schemas.openxmlformats.org/officeDocument/2006/relationships/hyperlink" Target="https://www.bing.com/images/search?form=xlimg&amp;q=Delaware" TargetMode="External"/><Relationship Id="rId16" Type="http://schemas.openxmlformats.org/officeDocument/2006/relationships/hyperlink" Target="https://www.bing.com/images/search?form=xlimg&amp;q=Maryland" TargetMode="External"/><Relationship Id="rId20" Type="http://schemas.openxmlformats.org/officeDocument/2006/relationships/hyperlink" Target="https://www.bing.com/images/search?form=xlimg&amp;q=New%20Hampshire" TargetMode="External"/><Relationship Id="rId29" Type="http://schemas.openxmlformats.org/officeDocument/2006/relationships/hyperlink" Target="https://www.bing.com/th?id=OSK.1cfcbb65e7439d46cfb4b0db17de4825&amp;qlt=95" TargetMode="External"/><Relationship Id="rId41" Type="http://schemas.openxmlformats.org/officeDocument/2006/relationships/hyperlink" Target="https://www.bing.com/th?id=OSK.323715dbb9f63cb2003a10f3d6c907c1&amp;qlt=95" TargetMode="External"/><Relationship Id="rId1" Type="http://schemas.openxmlformats.org/officeDocument/2006/relationships/hyperlink" Target="https://www.bing.com/th?id=OSK.c3142df960c4f8117185ab608e4271fc&amp;qlt=95" TargetMode="External"/><Relationship Id="rId6" Type="http://schemas.openxmlformats.org/officeDocument/2006/relationships/hyperlink" Target="https://www.bing.com/images/search?form=xlimg&amp;q=Pennsylvania" TargetMode="External"/><Relationship Id="rId11" Type="http://schemas.openxmlformats.org/officeDocument/2006/relationships/hyperlink" Target="https://www.bing.com/th?id=OSK.30ceb575fb4214ce576b42df18666e43&amp;qlt=95" TargetMode="External"/><Relationship Id="rId24" Type="http://schemas.openxmlformats.org/officeDocument/2006/relationships/hyperlink" Target="https://www.bing.com/images/search?form=xlimg&amp;q=New%20York%20(state)" TargetMode="External"/><Relationship Id="rId32" Type="http://schemas.openxmlformats.org/officeDocument/2006/relationships/hyperlink" Target="https://www.bing.com/images/search?form=xlimg&amp;q=Kentucky" TargetMode="External"/><Relationship Id="rId37" Type="http://schemas.openxmlformats.org/officeDocument/2006/relationships/hyperlink" Target="https://www.bing.com/th?id=OSK.fa968de5bc9179e15dd5970b87b94444&amp;qlt=95" TargetMode="External"/><Relationship Id="rId40" Type="http://schemas.openxmlformats.org/officeDocument/2006/relationships/hyperlink" Target="https://www.bing.com/images/search?form=xlimg&amp;q=Indiana" TargetMode="External"/><Relationship Id="rId45" Type="http://schemas.openxmlformats.org/officeDocument/2006/relationships/hyperlink" Target="https://www.bing.com/th?id=OSK.96504eb3b24d83901c02e94131e1d16d&amp;qlt=95" TargetMode="External"/><Relationship Id="rId5" Type="http://schemas.openxmlformats.org/officeDocument/2006/relationships/hyperlink" Target="https://www.bing.com/th?id=OSK.7bfbead25a8cd788f9ef5c17097be1bc&amp;qlt=95" TargetMode="External"/><Relationship Id="rId15" Type="http://schemas.openxmlformats.org/officeDocument/2006/relationships/hyperlink" Target="https://www.bing.com/th?id=OSK.d483d5dc76abe8ffbb564ee6e0ff5866&amp;qlt=95" TargetMode="External"/><Relationship Id="rId23" Type="http://schemas.openxmlformats.org/officeDocument/2006/relationships/hyperlink" Target="https://www.bing.com/th?id=OSK.cba7f275842a20f49b98d704e1366fd5&amp;qlt=95" TargetMode="External"/><Relationship Id="rId28" Type="http://schemas.openxmlformats.org/officeDocument/2006/relationships/hyperlink" Target="https://www.bing.com/images/search?form=xlimg&amp;q=Rhode%20Island" TargetMode="External"/><Relationship Id="rId36" Type="http://schemas.openxmlformats.org/officeDocument/2006/relationships/hyperlink" Target="https://www.bing.com/images/search?form=xlimg&amp;q=Ohio" TargetMode="External"/><Relationship Id="rId49" Type="http://schemas.openxmlformats.org/officeDocument/2006/relationships/hyperlink" Target="https://www.bing.com/th?id=OSK.753ebef48024a78057065fde53116aa7&amp;qlt=95" TargetMode="External"/><Relationship Id="rId10" Type="http://schemas.openxmlformats.org/officeDocument/2006/relationships/hyperlink" Target="https://www.bing.com/images/search?form=xlimg&amp;q=Georgia%20(U.S.%20state)" TargetMode="External"/><Relationship Id="rId19" Type="http://schemas.openxmlformats.org/officeDocument/2006/relationships/hyperlink" Target="https://www.bing.com/th?id=OSK.8765bc34549db3212c790029d195d8d1&amp;qlt=95" TargetMode="External"/><Relationship Id="rId31" Type="http://schemas.openxmlformats.org/officeDocument/2006/relationships/hyperlink" Target="https://www.bing.com/th?id=OSK.e751b37b293608b5e613743d1502ad91&amp;qlt=95" TargetMode="External"/><Relationship Id="rId44" Type="http://schemas.openxmlformats.org/officeDocument/2006/relationships/hyperlink" Target="https://www.bing.com/images/search?form=xlimg&amp;q=Illinois" TargetMode="External"/><Relationship Id="rId4" Type="http://schemas.openxmlformats.org/officeDocument/2006/relationships/hyperlink" Target="https://www.bing.com/images/search?form=xlimg&amp;q=Michigan" TargetMode="External"/><Relationship Id="rId9" Type="http://schemas.openxmlformats.org/officeDocument/2006/relationships/hyperlink" Target="https://www.bing.com/th?id=OSK.iPzXUKHWAaw04XjL2EOEYVLq1LOFWzsqpmjL3hkyFFc&amp;qlt=95" TargetMode="External"/><Relationship Id="rId14" Type="http://schemas.openxmlformats.org/officeDocument/2006/relationships/hyperlink" Target="https://www.bing.com/images/search?form=xlimg&amp;q=Massachusetts" TargetMode="External"/><Relationship Id="rId22" Type="http://schemas.openxmlformats.org/officeDocument/2006/relationships/hyperlink" Target="https://www.bing.com/images/search?form=xlimg&amp;q=Virginia" TargetMode="External"/><Relationship Id="rId27" Type="http://schemas.openxmlformats.org/officeDocument/2006/relationships/hyperlink" Target="https://www.bing.com/th?id=OSK.8836cf6b96e037858c8bcf7fe60e2737&amp;qlt=95" TargetMode="External"/><Relationship Id="rId30" Type="http://schemas.openxmlformats.org/officeDocument/2006/relationships/hyperlink" Target="https://www.bing.com/images/search?form=xlimg&amp;q=Vermont" TargetMode="External"/><Relationship Id="rId35" Type="http://schemas.openxmlformats.org/officeDocument/2006/relationships/hyperlink" Target="https://www.bing.com/th?id=OSK.c7564e2587d2574bf5d87241964f6496&amp;qlt=95" TargetMode="External"/><Relationship Id="rId43" Type="http://schemas.openxmlformats.org/officeDocument/2006/relationships/hyperlink" Target="https://www.bing.com/th?id=OSK.25a374587d56b5b92ef759ecb4ca433e&amp;qlt=95" TargetMode="External"/><Relationship Id="rId48" Type="http://schemas.openxmlformats.org/officeDocument/2006/relationships/hyperlink" Target="https://www.bing.com/images/search?form=xlimg&amp;q=Missouri" TargetMode="External"/><Relationship Id="rId8" Type="http://schemas.openxmlformats.org/officeDocument/2006/relationships/hyperlink" Target="https://www.bing.com/images/search?form=xlimg&amp;q=New%20Jersey"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Srd>
</file>

<file path=xl/richData/rdarray.xml><?xml version="1.0" encoding="utf-8"?>
<arrayData xmlns="http://schemas.microsoft.com/office/spreadsheetml/2017/richdata2" count="32">
  <a r="4">
    <v t="r">9</v>
    <v t="r">10</v>
    <v t="r">11</v>
    <v t="r">12</v>
  </a>
  <a r="1">
    <v t="s">Eastern Time Zone</v>
  </a>
  <a r="4">
    <v t="r">46</v>
    <v t="r">47</v>
    <v t="r">48</v>
    <v t="r">49</v>
  </a>
  <a r="2">
    <v t="s">Eastern Time Zone</v>
    <v t="s">Central Time Zone</v>
  </a>
  <a r="4">
    <v t="r">81</v>
    <v t="r">82</v>
    <v t="r">83</v>
    <v t="r">84</v>
  </a>
  <a r="1">
    <v t="s">English language</v>
  </a>
  <a r="1">
    <v t="r">116</v>
  </a>
  <a r="4">
    <v t="r">146</v>
    <v t="r">147</v>
    <v t="r">148</v>
    <v t="r">149</v>
  </a>
  <a r="1">
    <v t="s">English</v>
  </a>
  <a r="4">
    <v t="r">181</v>
    <v t="r">182</v>
    <v t="r">183</v>
    <v t="r">184</v>
  </a>
  <a r="4">
    <v t="r">212</v>
    <v t="r">213</v>
    <v t="r">214</v>
    <v t="r">215</v>
  </a>
  <a r="4">
    <v t="r">242</v>
    <v t="r">243</v>
    <v t="r">244</v>
    <v t="r">245</v>
  </a>
  <a r="4">
    <v t="r">272</v>
    <v t="r">273</v>
    <v t="r">274</v>
    <v t="r">275</v>
  </a>
  <a r="3">
    <v t="r">303</v>
    <v t="r">304</v>
    <v t="r">305</v>
  </a>
  <a r="4">
    <v t="r">333</v>
    <v t="r">334</v>
    <v t="r">335</v>
    <v t="r">336</v>
  </a>
  <a r="4">
    <v t="r">359</v>
    <v t="r">360</v>
    <v t="r">361</v>
    <v t="r">362</v>
  </a>
  <a r="4">
    <v t="r">388</v>
    <v t="r">389</v>
    <v t="r">390</v>
    <v t="r">391</v>
  </a>
  <a r="4">
    <v t="r">418</v>
    <v t="r">419</v>
    <v t="r">420</v>
    <v t="r">421</v>
  </a>
  <a r="3">
    <v t="s">English</v>
    <v t="s">De facto</v>
    <v t="s">De jure</v>
  </a>
  <a r="4">
    <v t="r">451</v>
    <v t="r">452</v>
    <v t="r">453</v>
    <v t="r">454</v>
  </a>
  <a r="4">
    <v t="r">480</v>
    <v t="r">481</v>
    <v t="r">482</v>
    <v t="r">483</v>
  </a>
  <a r="4">
    <v t="r">506</v>
    <v t="r">507</v>
    <v t="r">508</v>
    <v t="r">509</v>
  </a>
  <a r="4">
    <v t="r">530</v>
    <v t="r">531</v>
    <v t="r">532</v>
    <v t="r">533</v>
  </a>
  <a r="4">
    <v t="r">558</v>
    <v t="r">559</v>
    <v t="r">560</v>
    <v t="r">561</v>
  </a>
  <a r="1">
    <v t="s">Louisiana French</v>
  </a>
  <a r="1">
    <v t="s">Central Time Zone</v>
  </a>
  <a r="4">
    <v t="r">590</v>
    <v t="r">591</v>
    <v t="r">592</v>
    <v t="r">593</v>
  </a>
  <a r="4">
    <v t="r">613</v>
    <v t="r">614</v>
    <v t="r">615</v>
    <v t="r">616</v>
  </a>
  <a r="4">
    <v t="r">643</v>
    <v t="r">644</v>
    <v t="r">645</v>
    <v t="r">646</v>
  </a>
  <a r="4">
    <v t="r">668</v>
    <v t="r">669</v>
    <v t="r">670</v>
    <v t="r">671</v>
  </a>
  <a r="4">
    <v t="r">694</v>
    <v t="r">695</v>
    <v t="r">696</v>
    <v t="r">697</v>
  </a>
  <a r="4">
    <v t="r">717</v>
    <v t="r">718</v>
    <v t="r">719</v>
    <v t="r">720</v>
  </a>
</arrayData>
</file>

<file path=xl/richData/rdrichvalue.xml><?xml version="1.0" encoding="utf-8"?>
<rvData xmlns="http://schemas.microsoft.com/office/spreadsheetml/2017/richdata" count="736">
  <rv s="0">
    <v>536870912</v>
    <v>Delaware</v>
    <v>8ad617cc-3d7a-4b3c-a787-098de959ccc4</v>
    <v>en-US</v>
    <v>Map</v>
  </rv>
  <rv s="1">
    <fb>6452</fb>
    <v>11</v>
  </rv>
  <rv s="1">
    <fb>5804</fb>
    <v>11</v>
  </rv>
  <rv s="0">
    <v>536870912</v>
    <v>Dover, Delaware</v>
    <v>e2074a3a-aa84-0f74-453a-3167a0a32abc</v>
    <v>en-US</v>
    <v>Map</v>
  </rv>
  <rv s="0">
    <v>536870912</v>
    <v>United States</v>
    <v>5232ed96-85b1-2edb-12c6-63e6c597a1de</v>
    <v>en-US</v>
    <v>Map</v>
  </rv>
  <rv s="1">
    <fb>344022</fb>
    <v>11</v>
  </rv>
  <rv s="1">
    <fb>426149</fb>
    <v>11</v>
  </rv>
  <rv s="2">
    <v>0</v>
    <v>9</v>
    <v>0</v>
    <v>7</v>
    <v>0</v>
    <v>Image of Delaware</v>
  </rv>
  <rv s="0">
    <v>536870912</v>
    <v>Wilmington, Delaware</v>
    <v>77a8f223-fe51-4aa2-8e3d-6c81e5bc270e</v>
    <v>en-US</v>
    <v>Map</v>
  </rv>
  <rv s="0">
    <v>805306368</v>
    <v>Matt Meyer (Governor)</v>
    <v>1e21a522-9406-d511-4ac3-399978ddc1a9</v>
    <v>en-US</v>
    <v>Generic</v>
  </rv>
  <rv s="0">
    <v>805306368</v>
    <v>Kyle Evans Gay (Lieutenant governor)</v>
    <v>d6cdd82b-f578-2c5b-0c7a-f6d548e94ab2</v>
    <v>en-US</v>
    <v>Generic</v>
  </rv>
  <rv s="0">
    <v>805306368</v>
    <v>Chris Coons (Senate)</v>
    <v>8249148d-abe6-9dcf-9cd0-7df672b27a3a</v>
    <v>en-US</v>
    <v>Generic</v>
  </rv>
  <rv s="0">
    <v>805306368</v>
    <v>Lisa Blunt Rochester (Senate)</v>
    <v>bc96dce8-e138-c585-78be-05dc81589061</v>
    <v>en-US</v>
    <v>Generic</v>
  </rv>
  <rv s="3">
    <v>0</v>
  </rv>
  <rv s="4">
    <v>https://www.bing.com/search?q=delaware&amp;form=skydnc</v>
    <v>Learn more on Bing</v>
  </rv>
  <rv s="1">
    <fb>1018</fb>
    <v>12</v>
  </rv>
  <rv s="1">
    <fb>60509</fb>
    <v>12</v>
  </rv>
  <rv s="1">
    <fb>231500</fb>
    <v>12</v>
  </rv>
  <rv s="1">
    <fb>2.62</fb>
    <v>13</v>
  </rv>
  <rv s="1">
    <fb>1051917</fb>
    <v>11</v>
  </rv>
  <rv s="1">
    <fb>0.06</fb>
    <v>14</v>
  </rv>
  <rv s="1">
    <fb>0.17</fb>
    <v>14</v>
  </rv>
  <rv s="1">
    <fb>6.9999999999999993E-3</fb>
    <v>15</v>
  </rv>
  <rv s="1">
    <fb>3.9E-2</fb>
    <v>14</v>
  </rv>
  <rv s="1">
    <fb>0.3</fb>
    <v>14</v>
  </rv>
  <rv s="1">
    <fb>0.22399999999999998</fb>
    <v>14</v>
  </rv>
  <rv s="1">
    <fb>8.6999999999999994E-2</fb>
    <v>14</v>
  </rv>
  <rv s="1">
    <fb>0.88400000000000001</fb>
    <v>14</v>
  </rv>
  <rv s="1">
    <fb>0.09</fb>
    <v>14</v>
  </rv>
  <rv s="1">
    <fb>0.63100000000000001</fb>
    <v>14</v>
  </rv>
  <rv s="1">
    <fb>1E-3</fb>
    <v>14</v>
  </rv>
  <rv s="1">
    <fb>8.5000000000000006E-2</fb>
    <v>14</v>
  </rv>
  <rv s="1">
    <fb>2.5000000000000001E-2</fb>
    <v>14</v>
  </rv>
  <rv s="1">
    <fb>0.21600000000000003</fb>
    <v>14</v>
  </rv>
  <rv s="1">
    <fb>5.9000000000000004E-2</fb>
    <v>14</v>
  </rv>
  <rv s="1">
    <fb>0.70400000000000007</fb>
    <v>14</v>
  </rv>
  <rv s="3">
    <v>1</v>
  </rv>
  <rv s="5">
    <v>#VALUE!</v>
    <v>en-US</v>
    <v>8ad617cc-3d7a-4b3c-a787-098de959ccc4</v>
    <v>536870912</v>
    <v>1</v>
    <v>4</v>
    <v>5</v>
    <v>Delaware</v>
    <v>7</v>
    <v>8</v>
    <v>Map</v>
    <v>9</v>
    <v>10</v>
    <v>US-DE</v>
    <v>1</v>
    <v>2</v>
    <v>3</v>
    <v>4</v>
    <v>Delaware is a state in the Mid-Atlantic and South Atlantic regions of the United States. It borders Maryland to its south and west, Pennsylvania to its north, New Jersey to its northeast, and the Atlantic Ocean to its east. The state's name ...</v>
    <v>5</v>
    <v>6</v>
    <v>7</v>
    <v>8</v>
    <v>13</v>
    <v>14</v>
    <v>15</v>
    <v>16</v>
    <v>17</v>
    <v>Delaware</v>
    <v>18</v>
    <v>19</v>
    <v>20</v>
    <v>21</v>
    <v>22</v>
    <v>23</v>
    <v>24</v>
    <v>25</v>
    <v>26</v>
    <v>27</v>
    <v>28</v>
    <v>29</v>
    <v>30</v>
    <v>31</v>
    <v>32</v>
    <v>33</v>
    <v>34</v>
    <v>35</v>
    <v>36</v>
    <v>Delaware</v>
    <v>mdp/vdpid/8831</v>
  </rv>
  <rv s="0">
    <v>536870912</v>
    <v>Michigan</v>
    <v>162411c2-b757-495d-aa81-93942fae2f7e</v>
    <v>en-US</v>
    <v>Map</v>
  </rv>
  <rv s="1">
    <fb>250493</fb>
    <v>11</v>
  </rv>
  <rv s="1">
    <fb>20408</fb>
    <v>11</v>
  </rv>
  <rv s="0">
    <v>536870912</v>
    <v>Lansing, Michigan</v>
    <v>f72f32c4-1da0-4657-9366-ff9fa67191cd</v>
    <v>en-US</v>
    <v>Map</v>
  </rv>
  <rv s="1">
    <fb>3841148</fb>
    <v>11</v>
  </rv>
  <rv s="1">
    <fb>4560055</fb>
    <v>11</v>
  </rv>
  <rv s="2">
    <v>1</v>
    <v>9</v>
    <v>16</v>
    <v>7</v>
    <v>0</v>
    <v>Image of Michigan</v>
  </rv>
  <rv s="0">
    <v>536870912</v>
    <v>Detroit</v>
    <v>85910f05-3dc5-436a-85db-fe5802c27206</v>
    <v>en-US</v>
    <v>Map</v>
  </rv>
  <rv s="0">
    <v>805306368</v>
    <v>Gretchen Whitmer (Governor)</v>
    <v>f6d1e9db-75f6-c594-7272-dd636d3f4ad3</v>
    <v>en-US</v>
    <v>Generic</v>
  </rv>
  <rv s="0">
    <v>805306368</v>
    <v>Garlin Gilchrist (Lieutenant governor)</v>
    <v>d8f5ba75-ec82-cc25-7294-3463565f1b51</v>
    <v>en-US</v>
    <v>Generic</v>
  </rv>
  <rv s="0">
    <v>805306368</v>
    <v>Gary Peters (Senate)</v>
    <v>1c5d76fc-da74-8c31-948e-7a8f6da3076a</v>
    <v>en-US</v>
    <v>Generic</v>
  </rv>
  <rv s="0">
    <v>805306368</v>
    <v>Elissa Slotkin (Senate)</v>
    <v>56f25db1-c482-d5c7-4b24-facdadf2d0e2</v>
    <v>en-US</v>
    <v>Generic</v>
  </rv>
  <rv s="3">
    <v>2</v>
  </rv>
  <rv s="4">
    <v>https://www.bing.com/search?q=michigan&amp;form=skydnc</v>
    <v>Learn more on Bing</v>
  </rv>
  <rv s="1">
    <fb>783</fb>
    <v>12</v>
  </rv>
  <rv s="1">
    <fb>49576</fb>
    <v>12</v>
  </rv>
  <rv s="1">
    <fb>122400</fb>
    <v>12</v>
  </rv>
  <rv s="1">
    <fb>2.52</fb>
    <v>13</v>
  </rv>
  <rv s="1">
    <fb>10140459</fb>
    <v>11</v>
  </rv>
  <rv s="1">
    <fb>4.0000000000000001E-3</fb>
    <v>14</v>
  </rv>
  <rv s="1">
    <fb>0.158</fb>
    <v>14</v>
  </rv>
  <rv s="1">
    <fb>0.03</fb>
    <v>14</v>
  </rv>
  <rv s="1">
    <fb>0.26899999999999996</fb>
    <v>14</v>
  </rv>
  <rv s="1">
    <fb>0.14199999999999999</fb>
    <v>14</v>
  </rv>
  <rv s="1">
    <fb>6.3E-2</fb>
    <v>14</v>
  </rv>
  <rv s="1">
    <fb>0.89599999999999991</fb>
    <v>14</v>
  </rv>
  <rv s="1">
    <fb>4.9000000000000002E-2</fb>
    <v>14</v>
  </rv>
  <rv s="1">
    <fb>0.61199999999999999</fb>
    <v>14</v>
  </rv>
  <rv s="1">
    <fb>0.10300000000000001</fb>
    <v>14</v>
  </rv>
  <rv s="1">
    <fb>2.3E-2</fb>
    <v>14</v>
  </rv>
  <rv s="1">
    <fb>0.222</fb>
    <v>14</v>
  </rv>
  <rv s="1">
    <fb>5.7999999999999996E-2</fb>
    <v>14</v>
  </rv>
  <rv s="1">
    <fb>0.79700000000000004</fb>
    <v>14</v>
  </rv>
  <rv s="3">
    <v>3</v>
  </rv>
  <rv s="6">
    <v>#VALUE!</v>
    <v>en-US</v>
    <v>162411c2-b757-495d-aa81-93942fae2f7e</v>
    <v>536870912</v>
    <v>1</v>
    <v>19</v>
    <v>20</v>
    <v>Michigan</v>
    <v>7</v>
    <v>8</v>
    <v>Map</v>
    <v>9</v>
    <v>21</v>
    <v>US-MI</v>
    <v>39</v>
    <v>40</v>
    <v>41</v>
    <v>4</v>
    <v>Michigan is a peninsular state in the Great Lakes region of the Upper Midwestern United States. It shares water and land boundaries with Minnesota to the northwest, Wisconsin to the west, Indiana and Illinois to the southwest, Ohio to the ...</v>
    <v>42</v>
    <v>43</v>
    <v>44</v>
    <v>45</v>
    <v>50</v>
    <v>51</v>
    <v>52</v>
    <v>53</v>
    <v>54</v>
    <v>Michigan</v>
    <v>55</v>
    <v>56</v>
    <v>57</v>
    <v>58</v>
    <v>22</v>
    <v>59</v>
    <v>60</v>
    <v>61</v>
    <v>62</v>
    <v>63</v>
    <v>64</v>
    <v>65</v>
    <v>66</v>
    <v>67</v>
    <v>68</v>
    <v>69</v>
    <v>70</v>
    <v>71</v>
    <v>Michigan</v>
    <v>mdp/vdpid/21196</v>
  </rv>
  <rv s="0">
    <v>536870912</v>
    <v>Pennsylvania</v>
    <v>6304580e-c803-4266-818a-971619176547</v>
    <v>en-US</v>
    <v>Map</v>
  </rv>
  <rv s="1">
    <fb>119283</fb>
    <v>11</v>
  </rv>
  <rv s="1">
    <fb>23303</fb>
    <v>11</v>
  </rv>
  <rv s="0">
    <v>536870912</v>
    <v>Harrisburg, Pennsylvania</v>
    <v>c0411c8e-89cf-5f47-d2f3-d5e52d320fff</v>
    <v>en-US</v>
    <v>Map</v>
  </rv>
  <rv s="1">
    <fb>4958859</fb>
    <v>11</v>
  </rv>
  <rv s="1">
    <fb>5612002</fb>
    <v>11</v>
  </rv>
  <rv s="2">
    <v>2</v>
    <v>9</v>
    <v>22</v>
    <v>7</v>
    <v>0</v>
    <v>Image of Pennsylvania</v>
  </rv>
  <rv s="0">
    <v>536870912</v>
    <v>Philadelphia</v>
    <v>020d4bbf-2971-4236-b87d-c3ec1d7f851c</v>
    <v>en-US</v>
    <v>Map</v>
  </rv>
  <rv s="0">
    <v>805306368</v>
    <v>Josh Shapiro (Governor)</v>
    <v>53262225-ea14-3f9e-bd31-7e9b978d5e27</v>
    <v>en-US</v>
    <v>Generic</v>
  </rv>
  <rv s="0">
    <v>805306368</v>
    <v>Austin Davis (Lieutenant governor)</v>
    <v>9d043ecc-c40b-67e4-0b39-b0df6bdd7dec</v>
    <v>en-US</v>
    <v>Generic</v>
  </rv>
  <rv s="0">
    <v>805306368</v>
    <v>John Fetterman (Senate)</v>
    <v>0def1c22-1608-cc63-a1a2-07cb8272777b</v>
    <v>en-US</v>
    <v>Generic</v>
  </rv>
  <rv s="0">
    <v>805306368</v>
    <v>Dave McCormick (Senate)</v>
    <v>a00de8fd-32df-41f2-a4f1-02d9e795bc19</v>
    <v>en-US</v>
    <v>Generic</v>
  </rv>
  <rv s="3">
    <v>4</v>
  </rv>
  <rv s="4">
    <v>https://www.bing.com/search?q=pennsylvania&amp;form=skydnc</v>
    <v>Learn more on Bing</v>
  </rv>
  <rv s="1">
    <fb>840</fb>
    <v>12</v>
  </rv>
  <rv s="1">
    <fb>53599</fb>
    <v>12</v>
  </rv>
  <rv s="1">
    <fb>166000</fb>
    <v>12</v>
  </rv>
  <rv s="3">
    <v>5</v>
  </rv>
  <rv s="1">
    <fb>2.4900000000000002</fb>
    <v>13</v>
  </rv>
  <rv s="1">
    <fb>13078751</fb>
    <v>11</v>
  </rv>
  <rv s="1">
    <fb>6.0000000000000001E-3</fb>
    <v>14</v>
  </rv>
  <rv s="1">
    <fb>4.0000000000000001E-3</fb>
    <v>15</v>
  </rv>
  <rv s="1">
    <fb>3.4000000000000002E-2</fb>
    <v>14</v>
  </rv>
  <rv s="1">
    <fb>0.28600000000000003</fb>
    <v>14</v>
  </rv>
  <rv s="1">
    <fb>0.11699999999999999</fb>
    <v>14</v>
  </rv>
  <rv s="1">
    <fb>0.89200000000000002</fb>
    <v>14</v>
  </rv>
  <rv s="1">
    <fb>6.8000000000000005E-2</fb>
    <v>14</v>
  </rv>
  <rv s="1">
    <fb>0.628</fb>
    <v>14</v>
  </rv>
  <rv s="1">
    <fb>9.5000000000000001E-2</fb>
    <v>14</v>
  </rv>
  <rv s="1">
    <fb>1.9E-2</fb>
    <v>14</v>
  </rv>
  <rv s="1">
    <fb>0.21</fb>
    <v>14</v>
  </rv>
  <rv s="1">
    <fb>5.5999999999999994E-2</fb>
    <v>14</v>
  </rv>
  <rv s="1">
    <fb>0.82599999999999996</fb>
    <v>14</v>
  </rv>
  <rv s="7">
    <v>#VALUE!</v>
    <v>en-US</v>
    <v>6304580e-c803-4266-818a-971619176547</v>
    <v>536870912</v>
    <v>1</v>
    <v>25</v>
    <v>26</v>
    <v>Pennsylvania</v>
    <v>7</v>
    <v>8</v>
    <v>Map</v>
    <v>9</v>
    <v>10</v>
    <v>US-PA</v>
    <v>74</v>
    <v>75</v>
    <v>76</v>
    <v>4</v>
    <v>Pennsylvania, officially the Commonwealth of Pennsylvania, is a state spanning the Mid-Atlantic, Northeastern, Appalachian, and Great Lakes regions of the United States. It borders Delaware to its southeast, Maryland to its south, West Virginia ...</v>
    <v>77</v>
    <v>78</v>
    <v>79</v>
    <v>80</v>
    <v>85</v>
    <v>86</v>
    <v>87</v>
    <v>88</v>
    <v>89</v>
    <v>Pennsylvania</v>
    <v>90</v>
    <v>91</v>
    <v>92</v>
    <v>93</v>
    <v>21</v>
    <v>94</v>
    <v>95</v>
    <v>96</v>
    <v>97</v>
    <v>62</v>
    <v>98</v>
    <v>99</v>
    <v>100</v>
    <v>30</v>
    <v>101</v>
    <v>102</v>
    <v>103</v>
    <v>104</v>
    <v>105</v>
    <v>36</v>
    <v>Pennsylvania</v>
    <v>mdp/vdpid/25623</v>
  </rv>
  <rv s="0">
    <v>536870912</v>
    <v>New Jersey</v>
    <v>05277898-b62b-4878-8632-09d29756a2ff</v>
    <v>en-US</v>
    <v>Map</v>
  </rv>
  <rv s="1">
    <fb>22591.4</fb>
    <v>11</v>
  </rv>
  <rv s="1">
    <fb>26793</fb>
    <v>11</v>
  </rv>
  <rv s="0">
    <v>536870912</v>
    <v>Trenton</v>
    <v>6fa8f821-25c7-45dc-ab44-318e7657779c</v>
    <v>en-US</v>
    <v>Map</v>
  </rv>
  <rv s="0">
    <v>536870912</v>
    <v>United States of America</v>
    <v>5232ed96-85b1-2edb-12c6-63e6c597a1de</v>
    <v>en-US</v>
    <v>Map</v>
  </rv>
  <rv s="1">
    <fb>3189486</fb>
    <v>11</v>
  </rv>
  <rv s="1">
    <fb>3604409</fb>
    <v>11</v>
  </rv>
  <rv s="2">
    <v>3</v>
    <v>9</v>
    <v>27</v>
    <v>7</v>
    <v>0</v>
    <v>Image of New Jersey</v>
  </rv>
  <rv s="0">
    <v>536870912</v>
    <v>Newark</v>
    <v>12526fe6-792c-45e6-8124-54fec8a5d9e0</v>
    <v>en-US</v>
    <v>Map</v>
  </rv>
  <rv s="0">
    <v>805306368</v>
    <v>Phil Murphy (Governor)</v>
    <v>5f2e6941-5a52-30bf-801e-af03a8a1c6f8</v>
    <v>en-US</v>
    <v>Generic</v>
  </rv>
  <rv s="3">
    <v>6</v>
  </rv>
  <rv s="4">
    <v>https://www.bing.com/search?q=new+jersey&amp;form=skydnc</v>
    <v>Learn more on Bing</v>
  </rv>
  <rv s="1">
    <fb>1192</fb>
    <v>12</v>
  </rv>
  <rv s="1">
    <fb>72093</fb>
    <v>12</v>
  </rv>
  <rv s="1">
    <fb>315900</fb>
    <v>12</v>
  </rv>
  <rv s="1">
    <fb>2.73</fb>
    <v>13</v>
  </rv>
  <rv s="1">
    <fb>9288994</fb>
    <v>11</v>
  </rv>
  <rv s="1">
    <fb>1.7000000000000001E-2</fb>
    <v>14</v>
  </rv>
  <rv s="1">
    <fb>0.15</fb>
    <v>14</v>
  </rv>
  <rv s="1">
    <fb>6.0000000000000001E-3</fb>
    <v>15</v>
  </rv>
  <rv s="1">
    <fb>9.6999999999999989E-2</fb>
    <v>14</v>
  </rv>
  <rv s="1">
    <fb>0.36799999999999999</fb>
    <v>14</v>
  </rv>
  <rv s="1">
    <fb>0.14800000000000002</fb>
    <v>14</v>
  </rv>
  <rv s="1">
    <fb>0.217</fb>
    <v>14</v>
  </rv>
  <rv s="1">
    <fb>0.8859999999999999</fb>
    <v>14</v>
  </rv>
  <rv s="1">
    <fb>0.19699999999999998</fb>
    <v>14</v>
  </rv>
  <rv s="1">
    <fb>0.65900000000000003</fb>
    <v>14</v>
  </rv>
  <rv s="1">
    <fb>6.6000000000000003E-2</fb>
    <v>14</v>
  </rv>
  <rv s="1">
    <fb>2.1000000000000001E-2</fb>
    <v>14</v>
  </rv>
  <rv s="1">
    <fb>0.223</fb>
    <v>14</v>
  </rv>
  <rv s="1">
    <fb>0.72599999999999998</fb>
    <v>14</v>
  </rv>
  <rv s="7">
    <v>#VALUE!</v>
    <v>en-US</v>
    <v>05277898-b62b-4878-8632-09d29756a2ff</v>
    <v>536870912</v>
    <v>1</v>
    <v>30</v>
    <v>26</v>
    <v>New Jersey</v>
    <v>7</v>
    <v>8</v>
    <v>Map</v>
    <v>9</v>
    <v>31</v>
    <v>US-NJ</v>
    <v>108</v>
    <v>109</v>
    <v>110</v>
    <v>111</v>
    <v>New Jersey is a state located in both the Mid-Atlantic and Northeastern regions of the United States, at the geographic hub of the heavily urbanized Northeast megalopolis. New Jersey is bordered to the northwest, north, and northeast by New York ...</v>
    <v>112</v>
    <v>113</v>
    <v>114</v>
    <v>115</v>
    <v>117</v>
    <v>118</v>
    <v>119</v>
    <v>120</v>
    <v>121</v>
    <v>New Jersey</v>
    <v>90</v>
    <v>122</v>
    <v>123</v>
    <v>124</v>
    <v>125</v>
    <v>126</v>
    <v>127</v>
    <v>128</v>
    <v>129</v>
    <v>130</v>
    <v>131</v>
    <v>132</v>
    <v>133</v>
    <v>30</v>
    <v>134</v>
    <v>135</v>
    <v>136</v>
    <v>34</v>
    <v>137</v>
    <v>36</v>
    <v>New Jersey</v>
    <v>mdp/vdpid/23117</v>
  </rv>
  <rv s="0">
    <v>536870912</v>
    <v>Georgia</v>
    <v>84604bc7-2c47-4f8d-8ea5-b6ac8c018a20</v>
    <v>en-US</v>
    <v>Map</v>
  </rv>
  <rv s="1">
    <fb>153909</fb>
    <v>11</v>
  </rv>
  <rv s="1">
    <fb>51675</fb>
    <v>11</v>
  </rv>
  <rv s="0">
    <v>536870912</v>
    <v>Atlanta</v>
    <v>1a92f3fa-61f9-4e89-b606-40c945cf18d1</v>
    <v>en-US</v>
    <v>Map</v>
  </rv>
  <rv s="1">
    <fb>3574362</fb>
    <v>11</v>
  </rv>
  <rv s="1">
    <fb>4218776</fb>
    <v>11</v>
  </rv>
  <rv s="2">
    <v>4</v>
    <v>9</v>
    <v>32</v>
    <v>7</v>
    <v>0</v>
    <v>Image of Georgia</v>
  </rv>
  <rv s="0">
    <v>805306368</v>
    <v>Brian Kemp (Governor)</v>
    <v>6dd4f848-98dc-60f8-90b2-87c7458743fa</v>
    <v>en-US</v>
    <v>Generic</v>
  </rv>
  <rv s="0">
    <v>805306368</v>
    <v>Burt Jones (Lieutenant governor)</v>
    <v>abaf10be-2391-4b78-4c82-8c17faa8bf28</v>
    <v>en-US</v>
    <v>Generic</v>
  </rv>
  <rv s="0">
    <v>805306368</v>
    <v>Jon Ossoff (Senate)</v>
    <v>9ae32dca-f3b6-c1bc-169f-72008326cb39</v>
    <v>en-US</v>
    <v>Generic</v>
  </rv>
  <rv s="0">
    <v>805306368</v>
    <v>Raphael Warnock (Senate)</v>
    <v>b1bcb7a9-0286-c285-5a23-52559dfc1b6a</v>
    <v>en-US</v>
    <v>Generic</v>
  </rv>
  <rv s="3">
    <v>7</v>
  </rv>
  <rv s="4">
    <v>https://www.bing.com/search?q=georgia+u+s+state&amp;form=skydnc</v>
    <v>Learn more on Bing</v>
  </rv>
  <rv s="1">
    <fb>879</fb>
    <v>12</v>
  </rv>
  <rv s="1">
    <fb>49620</fb>
    <v>12</v>
  </rv>
  <rv s="1">
    <fb>148100</fb>
    <v>12</v>
  </rv>
  <rv s="3">
    <v>8</v>
  </rv>
  <rv s="1">
    <fb>11180878</fb>
    <v>11</v>
  </rv>
  <rv s="1">
    <fb>6.4000000000000001E-2</fb>
    <v>14</v>
  </rv>
  <rv s="1">
    <fb>0.128</fb>
    <v>14</v>
  </rv>
  <rv s="1">
    <fb>5.0000000000000001E-3</fb>
    <v>15</v>
  </rv>
  <rv s="1">
    <fb>0.04</fb>
    <v>14</v>
  </rv>
  <rv s="1">
    <fb>0.28800000000000003</fb>
    <v>14</v>
  </rv>
  <rv s="1">
    <fb>0.317</fb>
    <v>14</v>
  </rv>
  <rv s="1">
    <fb>9.8000000000000004E-2</fb>
    <v>14</v>
  </rv>
  <rv s="1">
    <fb>0.85400000000000009</fb>
    <v>14</v>
  </rv>
  <rv s="1">
    <fb>9.4E-2</fb>
    <v>14</v>
  </rv>
  <rv s="1">
    <fb>0.623</fb>
    <v>14</v>
  </rv>
  <rv s="1">
    <fb>8.8000000000000009E-2</fb>
    <v>14</v>
  </rv>
  <rv s="1">
    <fb>0.02</fb>
    <v>14</v>
  </rv>
  <rv s="1">
    <fb>0.245</fb>
    <v>14</v>
  </rv>
  <rv s="1">
    <fb>6.5000000000000002E-2</fb>
    <v>14</v>
  </rv>
  <rv s="1">
    <fb>0.61599999999999999</fb>
    <v>14</v>
  </rv>
  <rv s="7">
    <v>#VALUE!</v>
    <v>en-US</v>
    <v>84604bc7-2c47-4f8d-8ea5-b6ac8c018a20</v>
    <v>536870912</v>
    <v>1</v>
    <v>35</v>
    <v>26</v>
    <v>Georgia</v>
    <v>7</v>
    <v>8</v>
    <v>Map</v>
    <v>9</v>
    <v>10</v>
    <v>US-GA</v>
    <v>140</v>
    <v>141</v>
    <v>142</v>
    <v>4</v>
    <v>Georgia, officially the State of Georgia, is a state in the Southeastern region of the United States. It borders Tennessee and North Carolina to the north, South Carolina and the Atlantic Ocean to the east, Florida to the south, and Alabama to ...</v>
    <v>143</v>
    <v>144</v>
    <v>145</v>
    <v>142</v>
    <v>150</v>
    <v>151</v>
    <v>152</v>
    <v>153</v>
    <v>154</v>
    <v>Georgia</v>
    <v>155</v>
    <v>122</v>
    <v>156</v>
    <v>157</v>
    <v>158</v>
    <v>159</v>
    <v>160</v>
    <v>161</v>
    <v>162</v>
    <v>163</v>
    <v>164</v>
    <v>165</v>
    <v>166</v>
    <v>30</v>
    <v>167</v>
    <v>168</v>
    <v>169</v>
    <v>170</v>
    <v>171</v>
    <v>36</v>
    <v>Georgia</v>
    <v>mdp/vdpid/12004</v>
  </rv>
  <rv s="0">
    <v>536870912</v>
    <v>Connecticut</v>
    <v>b3ca6523-435e-4a3b-8f78-1ad900a52cf8</v>
    <v>en-US</v>
    <v>Map</v>
  </rv>
  <rv s="1">
    <fb>14357</fb>
    <v>11</v>
  </rv>
  <rv s="1">
    <fb>5504</fb>
    <v>11</v>
  </rv>
  <rv s="0">
    <v>536870912</v>
    <v>Hartford, Connecticut</v>
    <v>b8b8ebf2-e2da-483f-8643-880dd55aad13</v>
    <v>en-US</v>
    <v>Map</v>
  </rv>
  <rv s="1">
    <fb>1352583</fb>
    <v>11</v>
  </rv>
  <rv s="1">
    <fb>1499116</fb>
    <v>11</v>
  </rv>
  <rv s="2">
    <v>5</v>
    <v>9</v>
    <v>36</v>
    <v>7</v>
    <v>0</v>
    <v>Image of Connecticut</v>
  </rv>
  <rv s="0">
    <v>536870912</v>
    <v>Bridgeport, Connecticut</v>
    <v>a8869591-489d-40ba-b80b-b6d1e6c19391</v>
    <v>en-US</v>
    <v>Map</v>
  </rv>
  <rv s="0">
    <v>805306368</v>
    <v>Ned Lamont (Governor)</v>
    <v>3685f682-77d1-4823-3b8f-bcb46698ef70</v>
    <v>en-US</v>
    <v>Generic</v>
  </rv>
  <rv s="0">
    <v>805306368</v>
    <v>Susan Bysiewicz (Lieutenant governor)</v>
    <v>e8219547-8f75-e4f3-3f07-7b5df6eb7c4c</v>
    <v>en-US</v>
    <v>Generic</v>
  </rv>
  <rv s="0">
    <v>805306368</v>
    <v>Richard Blumenthal (Senate)</v>
    <v>4e6038a9-b7ca-bb9c-0d4b-a75013d4185b</v>
    <v>en-US</v>
    <v>Generic</v>
  </rv>
  <rv s="0">
    <v>805306368</v>
    <v>Chris Murphy (Senate)</v>
    <v>693665e4-3df7-8219-3f37-3d54910459d6</v>
    <v>en-US</v>
    <v>Generic</v>
  </rv>
  <rv s="3">
    <v>9</v>
  </rv>
  <rv s="4">
    <v>https://www.bing.com/search?q=connecticut&amp;form=skydnc</v>
    <v>Learn more on Bing</v>
  </rv>
  <rv s="1">
    <fb>1075</fb>
    <v>12</v>
  </rv>
  <rv s="1">
    <fb>70331</fb>
    <v>12</v>
  </rv>
  <rv s="1">
    <fb>270500</fb>
    <v>12</v>
  </rv>
  <rv s="1">
    <fb>2.57</fb>
    <v>13</v>
  </rv>
  <rv s="1">
    <fb>3675069</fb>
    <v>11</v>
  </rv>
  <rv s="1">
    <fb>4.5999999999999999E-2</fb>
    <v>14</v>
  </rv>
  <rv s="1">
    <fb>0.376</fb>
    <v>14</v>
  </rv>
  <rv s="1">
    <fb>0.11599999999999999</fb>
    <v>14</v>
  </rv>
  <rv s="1">
    <fb>0.13900000000000001</fb>
    <v>14</v>
  </rv>
  <rv s="1">
    <fb>0.89900000000000002</fb>
    <v>14</v>
  </rv>
  <rv s="1">
    <fb>0.154</fb>
    <v>14</v>
  </rv>
  <rv s="1">
    <fb>0.67200000000000004</fb>
    <v>14</v>
  </rv>
  <rv s="1">
    <fb>7.0999999999999994E-2</fb>
    <v>14</v>
  </rv>
  <rv s="1">
    <fb>2.2000000000000002E-2</fb>
    <v>14</v>
  </rv>
  <rv s="1">
    <fb>0.21299999999999999</fb>
    <v>14</v>
  </rv>
  <rv s="1">
    <fb>5.2000000000000005E-2</fb>
    <v>14</v>
  </rv>
  <rv s="1">
    <fb>0.80799999999999994</fb>
    <v>14</v>
  </rv>
  <rv s="5">
    <v>#VALUE!</v>
    <v>en-US</v>
    <v>b3ca6523-435e-4a3b-8f78-1ad900a52cf8</v>
    <v>536870912</v>
    <v>1</v>
    <v>39</v>
    <v>5</v>
    <v>Connecticut</v>
    <v>7</v>
    <v>8</v>
    <v>Map</v>
    <v>9</v>
    <v>10</v>
    <v>US-CT</v>
    <v>174</v>
    <v>175</v>
    <v>176</v>
    <v>4</v>
    <v>Connecticut is a state in the New England region of the Northeastern United States. It borders Rhode Island to the east, Massachusetts to the north, New York to the west, and Long Island Sound to the south. Its capital is Hartford, and its most ...</v>
    <v>177</v>
    <v>178</v>
    <v>179</v>
    <v>180</v>
    <v>185</v>
    <v>186</v>
    <v>187</v>
    <v>188</v>
    <v>189</v>
    <v>Connecticut</v>
    <v>190</v>
    <v>191</v>
    <v>30</v>
    <v>58</v>
    <v>159</v>
    <v>192</v>
    <v>193</v>
    <v>194</v>
    <v>195</v>
    <v>196</v>
    <v>197</v>
    <v>198</v>
    <v>30</v>
    <v>199</v>
    <v>200</v>
    <v>201</v>
    <v>202</v>
    <v>203</v>
    <v>36</v>
    <v>Connecticut</v>
    <v>mdp/vdpid/7798</v>
  </rv>
  <rv s="0">
    <v>536870912</v>
    <v>Massachusetts</v>
    <v>845219d5-3650-4199-b926-964ca27c863c</v>
    <v>en-US</v>
    <v>Map</v>
  </rv>
  <rv s="1">
    <fb>27336</fb>
    <v>11</v>
  </rv>
  <rv s="1">
    <fb>16288</fb>
    <v>11</v>
  </rv>
  <rv s="0">
    <v>536870912</v>
    <v>Boston</v>
    <v>f0f5899a-361f-4fe4-89d1-11130aa2c653</v>
    <v>en-US</v>
    <v>Map</v>
  </rv>
  <rv s="1">
    <fb>2549721</fb>
    <v>11</v>
  </rv>
  <rv s="1">
    <fb>2858026</fb>
    <v>11</v>
  </rv>
  <rv s="2">
    <v>6</v>
    <v>9</v>
    <v>40</v>
    <v>7</v>
    <v>0</v>
    <v>Image of Massachusetts</v>
  </rv>
  <rv s="0">
    <v>805306368</v>
    <v>Maura Healey (Governor)</v>
    <v>16f75b4a-61cd-c874-f8be-b832c93cc2f9</v>
    <v>en-US</v>
    <v>Generic</v>
  </rv>
  <rv s="0">
    <v>805306368</v>
    <v>Kim Driscoll (Lieutenant governor)</v>
    <v>49e728c3-181d-48d9-8e7d-8c9fef062e0e</v>
    <v>en-US</v>
    <v>Generic</v>
  </rv>
  <rv s="0">
    <v>805306368</v>
    <v>Elizabeth Warren (Senate)</v>
    <v>8c35b43e-b645-d791-7a5c-305ebcc23f83</v>
    <v>en-US</v>
    <v>Generic</v>
  </rv>
  <rv s="0">
    <v>805306368</v>
    <v>Ed Markey (Senate)</v>
    <v>a9ec6fce-5147-02f1-0a7e-53c0f484c57c</v>
    <v>en-US</v>
    <v>Generic</v>
  </rv>
  <rv s="3">
    <v>10</v>
  </rv>
  <rv s="4">
    <v>https://www.bing.com/search?q=massachusetts&amp;form=skydnc</v>
    <v>Learn more on Bing</v>
  </rv>
  <rv s="1">
    <fb>1102</fb>
    <v>12</v>
  </rv>
  <rv s="1">
    <fb>68563</fb>
    <v>12</v>
  </rv>
  <rv s="1">
    <fb>333100</fb>
    <v>12</v>
  </rv>
  <rv s="1">
    <fb>2.5299999999999998</fb>
    <v>13</v>
  </rv>
  <rv s="1">
    <fb>7136171</fb>
    <v>11</v>
  </rv>
  <rv s="1">
    <fb>0.40500000000000003</fb>
    <v>14</v>
  </rv>
  <rv s="1">
    <fb>8.4000000000000005E-2</fb>
    <v>14</v>
  </rv>
  <rv s="1">
    <fb>0.155</fb>
    <v>14</v>
  </rv>
  <rv s="1">
    <fb>0.89800000000000002</fb>
    <v>14</v>
  </rv>
  <rv s="1">
    <fb>0.11199999999999999</fb>
    <v>14</v>
  </rv>
  <rv s="1">
    <fb>0.67500000000000004</fb>
    <v>14</v>
  </rv>
  <rv s="1">
    <fb>7.9000000000000001E-2</fb>
    <v>14</v>
  </rv>
  <rv s="1">
    <fb>0.20399999999999999</fb>
    <v>14</v>
  </rv>
  <rv s="1">
    <fb>5.4000000000000006E-2</fb>
    <v>14</v>
  </rv>
  <rv s="1">
    <fb>0.82099999999999995</fb>
    <v>14</v>
  </rv>
  <rv s="7">
    <v>#VALUE!</v>
    <v>en-US</v>
    <v>845219d5-3650-4199-b926-964ca27c863c</v>
    <v>536870912</v>
    <v>1</v>
    <v>43</v>
    <v>26</v>
    <v>Massachusetts</v>
    <v>7</v>
    <v>8</v>
    <v>Map</v>
    <v>9</v>
    <v>10</v>
    <v>US-MA</v>
    <v>206</v>
    <v>207</v>
    <v>208</v>
    <v>4</v>
    <v>Massachusetts, officially the Commonwealth of Massachusetts, is a state in the New England region of the Northeastern United States. It borders the Atlantic Ocean and Gulf of Maine to its east, Connecticut and Rhode Island to its south, New ...</v>
    <v>209</v>
    <v>210</v>
    <v>211</v>
    <v>208</v>
    <v>216</v>
    <v>217</v>
    <v>218</v>
    <v>219</v>
    <v>220</v>
    <v>Massachusetts</v>
    <v>90</v>
    <v>221</v>
    <v>222</v>
    <v>160</v>
    <v>197</v>
    <v>159</v>
    <v>134</v>
    <v>223</v>
    <v>224</v>
    <v>225</v>
    <v>226</v>
    <v>227</v>
    <v>228</v>
    <v>30</v>
    <v>229</v>
    <v>67</v>
    <v>230</v>
    <v>231</v>
    <v>232</v>
    <v>36</v>
    <v>Massachusetts</v>
    <v>mdp/vdpid/20543</v>
  </rv>
  <rv s="0">
    <v>536870912</v>
    <v>Maryland</v>
    <v>4c472f4d-06a8-4d90-8bb8-da4d168c73fe</v>
    <v>en-US</v>
    <v>Map</v>
  </rv>
  <rv s="1">
    <fb>32131</fb>
    <v>11</v>
  </rv>
  <rv s="1">
    <fb>17044</fb>
    <v>11</v>
  </rv>
  <rv s="0">
    <v>536870912</v>
    <v>Annapolis, Maryland</v>
    <v>5c1c2452-fad3-09a7-1bd5-bafdf1acf665</v>
    <v>en-US</v>
    <v>Map</v>
  </rv>
  <rv s="1">
    <fb>2166389</fb>
    <v>11</v>
  </rv>
  <rv s="1">
    <fb>2447127</fb>
    <v>11</v>
  </rv>
  <rv s="2">
    <v>7</v>
    <v>9</v>
    <v>44</v>
    <v>7</v>
    <v>0</v>
    <v>Image of Maryland</v>
  </rv>
  <rv s="0">
    <v>536870912</v>
    <v>Baltimore</v>
    <v>ee720710-86f4-43c1-914a-9e12af6cb368</v>
    <v>en-US</v>
    <v>Map</v>
  </rv>
  <rv s="0">
    <v>805306368</v>
    <v>Wes Moore (Governor)</v>
    <v>061797ca-ac16-c2b9-5af5-fc8b9f70c021</v>
    <v>en-US</v>
    <v>Generic</v>
  </rv>
  <rv s="0">
    <v>805306368</v>
    <v>Aruna Miller (Lieutenant governor)</v>
    <v>4a11c83c-3bfa-1c3b-dcfb-99dd4e08405b</v>
    <v>en-US</v>
    <v>Generic</v>
  </rv>
  <rv s="0">
    <v>805306368</v>
    <v>Chris Van Hollen (Senate)</v>
    <v>6a847e3b-fae5-cf26-44fb-8c8c4cd3cfb6</v>
    <v>en-US</v>
    <v>Generic</v>
  </rv>
  <rv s="0">
    <v>805306368</v>
    <v>Angela Alsobrooks (Senate)</v>
    <v>6ab8fe80-cdc2-cc10-1bb8-27cea416baf6</v>
    <v>en-US</v>
    <v>Generic</v>
  </rv>
  <rv s="3">
    <v>11</v>
  </rv>
  <rv s="4">
    <v>https://www.bing.com/search?q=maryland&amp;form=skydnc</v>
    <v>Learn more on Bing</v>
  </rv>
  <rv s="1">
    <fb>1230</fb>
    <v>12</v>
  </rv>
  <rv s="1">
    <fb>74551</fb>
    <v>12</v>
  </rv>
  <rv s="1">
    <fb>286900</fb>
    <v>12</v>
  </rv>
  <rv s="1">
    <fb>2.67</fb>
    <v>13</v>
  </rv>
  <rv s="1">
    <fb>6263220</fb>
    <v>11</v>
  </rv>
  <rv s="1">
    <fb>4.2000000000000003E-2</fb>
    <v>14</v>
  </rv>
  <rv s="1">
    <fb>0.14099999999999999</fb>
    <v>14</v>
  </rv>
  <rv s="1">
    <fb>0.379</fb>
    <v>14</v>
  </rv>
  <rv s="1">
    <fb>0.30499999999999999</fb>
    <v>14</v>
  </rv>
  <rv s="1">
    <fb>0.14499999999999999</fb>
    <v>14</v>
  </rv>
  <rv s="1">
    <fb>0.89400000000000002</fb>
    <v>14</v>
  </rv>
  <rv s="1">
    <fb>0.67900000000000005</fb>
    <v>14</v>
  </rv>
  <rv s="1">
    <fb>2.7000000000000003E-2</fb>
    <v>14</v>
  </rv>
  <rv s="1">
    <fb>6.0999999999999999E-2</fb>
    <v>14</v>
  </rv>
  <rv s="1">
    <fb>0.59599999999999997</fb>
    <v>14</v>
  </rv>
  <rv s="5">
    <v>#VALUE!</v>
    <v>en-US</v>
    <v>4c472f4d-06a8-4d90-8bb8-da4d168c73fe</v>
    <v>536870912</v>
    <v>1</v>
    <v>47</v>
    <v>5</v>
    <v>Maryland</v>
    <v>7</v>
    <v>8</v>
    <v>Map</v>
    <v>9</v>
    <v>10</v>
    <v>US-MD</v>
    <v>235</v>
    <v>236</v>
    <v>237</v>
    <v>4</v>
    <v>Maryland is a state in the Mid-Atlantic and South Atlantic regions of the United States, per the nation's Labor and Commerce departments. It borders the states of Virginia to its south, West Virginia to its west, Pennsylvania to its north, ...</v>
    <v>238</v>
    <v>239</v>
    <v>240</v>
    <v>241</v>
    <v>246</v>
    <v>247</v>
    <v>248</v>
    <v>249</v>
    <v>250</v>
    <v>Maryland</v>
    <v>251</v>
    <v>252</v>
    <v>253</v>
    <v>254</v>
    <v>126</v>
    <v>170</v>
    <v>255</v>
    <v>256</v>
    <v>257</v>
    <v>258</v>
    <v>101</v>
    <v>259</v>
    <v>30</v>
    <v>199</v>
    <v>260</v>
    <v>25</v>
    <v>261</v>
    <v>262</v>
    <v>36</v>
    <v>Maryland</v>
    <v>mdp/vdpid/20487</v>
  </rv>
  <rv s="0">
    <v>536870912</v>
    <v>South Carolina</v>
    <v>810015e8-b10b-4232-9e2c-de87a67bd26e</v>
    <v>en-US</v>
    <v>Map</v>
  </rv>
  <rv s="1">
    <fb>82931</fb>
    <v>11</v>
  </rv>
  <rv s="1">
    <fb>32165</fb>
    <v>11</v>
  </rv>
  <rv s="0">
    <v>536870912</v>
    <v>Columbia, South Carolina</v>
    <v>0c8f6663-0a97-4263-b3e1-3cfe0b623552</v>
    <v>en-US</v>
    <v>Map</v>
  </rv>
  <rv s="1">
    <fb>1815094</fb>
    <v>11</v>
  </rv>
  <rv s="1">
    <fb>2236153</fb>
    <v>11</v>
  </rv>
  <rv s="2">
    <v>8</v>
    <v>9</v>
    <v>48</v>
    <v>7</v>
    <v>0</v>
    <v>Image of South Carolina</v>
  </rv>
  <rv s="0">
    <v>536870912</v>
    <v>Charleston, South Carolina</v>
    <v>cebb4aca-ea5b-40ca-99c1-dba28163d54a</v>
    <v>en-US</v>
    <v>Map</v>
  </rv>
  <rv s="0">
    <v>805306368</v>
    <v>Henry McMaster (Governor)</v>
    <v>1ee8a17e-7bdf-e76f-f39e-5653239f88dd</v>
    <v>en-US</v>
    <v>Generic</v>
  </rv>
  <rv s="0">
    <v>805306368</v>
    <v>Pamela Evette (Lieutenant governor)</v>
    <v>1aea5f86-6de3-0add-dabd-d5ae03afe8a6</v>
    <v>en-US</v>
    <v>Generic</v>
  </rv>
  <rv s="0">
    <v>805306368</v>
    <v>Lindsey Graham (Senate)</v>
    <v>9ba65851-7a4a-18c2-c979-0daf5d69d46b</v>
    <v>en-US</v>
    <v>Generic</v>
  </rv>
  <rv s="0">
    <v>805306368</v>
    <v>Tim Scott (Senate)</v>
    <v>e4a3380d-becb-dbf5-bdc0-7b5993eff931</v>
    <v>en-US</v>
    <v>Generic</v>
  </rv>
  <rv s="3">
    <v>12</v>
  </rv>
  <rv s="4">
    <v>https://www.bing.com/search?q=south+carolina&amp;form=skydnc</v>
    <v>Learn more on Bing</v>
  </rv>
  <rv s="1">
    <fb>790</fb>
    <v>12</v>
  </rv>
  <rv s="1">
    <fb>45483</fb>
    <v>12</v>
  </rv>
  <rv s="1">
    <fb>139900</fb>
    <v>12</v>
  </rv>
  <rv s="1">
    <fb>2.56</fb>
    <v>13</v>
  </rv>
  <rv s="1">
    <fb>5478831</fb>
    <v>11</v>
  </rv>
  <rv s="1">
    <fb>7.2999999999999995E-2</fb>
    <v>14</v>
  </rv>
  <rv s="1">
    <fb>0.16200000000000001</fb>
    <v>14</v>
  </rv>
  <rv s="1">
    <fb>1.6E-2</fb>
    <v>14</v>
  </rv>
  <rv s="1">
    <fb>0.25800000000000001</fb>
    <v>14</v>
  </rv>
  <rv s="1">
    <fb>0.27600000000000002</fb>
    <v>14</v>
  </rv>
  <rv s="1">
    <fb>4.8000000000000001E-2</fb>
    <v>14</v>
  </rv>
  <rv s="1">
    <fb>0.85599999999999998</fb>
    <v>14</v>
  </rv>
  <rv s="1">
    <fb>5.5E-2</fb>
    <v>14</v>
  </rv>
  <rv s="1">
    <fb>0.60099999999999998</fb>
    <v>14</v>
  </rv>
  <rv s="1">
    <fb>1.8000000000000002E-2</fb>
    <v>14</v>
  </rv>
  <rv s="1">
    <fb>0.68400000000000005</fb>
    <v>14</v>
  </rv>
  <rv s="7">
    <v>#VALUE!</v>
    <v>en-US</v>
    <v>810015e8-b10b-4232-9e2c-de87a67bd26e</v>
    <v>536870912</v>
    <v>1</v>
    <v>51</v>
    <v>26</v>
    <v>South Carolina</v>
    <v>7</v>
    <v>8</v>
    <v>Map</v>
    <v>9</v>
    <v>10</v>
    <v>US-SC</v>
    <v>265</v>
    <v>266</v>
    <v>267</v>
    <v>4</v>
    <v>South Carolina is a state in the Southeastern region of the United States. It borders North Carolina to the north and northeast, the Atlantic Ocean to the southeast, and Georgia to the west and south across the Savannah River. Along with North ...</v>
    <v>268</v>
    <v>269</v>
    <v>270</v>
    <v>271</v>
    <v>276</v>
    <v>277</v>
    <v>278</v>
    <v>279</v>
    <v>280</v>
    <v>South Carolina</v>
    <v>90</v>
    <v>281</v>
    <v>282</v>
    <v>283</v>
    <v>284</v>
    <v>159</v>
    <v>285</v>
    <v>286</v>
    <v>287</v>
    <v>288</v>
    <v>289</v>
    <v>290</v>
    <v>291</v>
    <v>30</v>
    <v>66</v>
    <v>292</v>
    <v>136</v>
    <v>34</v>
    <v>293</v>
    <v>36</v>
    <v>South Carolina</v>
    <v>mdp/vdpid/31410</v>
  </rv>
  <rv s="0">
    <v>536870912</v>
    <v>New Hampshire</v>
    <v>9ca71997-cc97-46eb-8911-fac32f80b0b1</v>
    <v>en-US</v>
    <v>Map</v>
  </rv>
  <rv s="1">
    <fb>24214</fb>
    <v>11</v>
  </rv>
  <rv s="1">
    <fb>3796</fb>
    <v>11</v>
  </rv>
  <rv s="0">
    <v>536870912</v>
    <v>Concord, New Hampshire</v>
    <v>d65980fb-3dad-44a3-6f66-92662eca6d4f</v>
    <v>en-US</v>
    <v>Map</v>
  </rv>
  <rv s="1">
    <fb>520251</fb>
    <v>11</v>
  </rv>
  <rv s="1">
    <fb>625307</fb>
    <v>11</v>
  </rv>
  <rv s="2">
    <v>9</v>
    <v>9</v>
    <v>52</v>
    <v>7</v>
    <v>0</v>
    <v>Image of New Hampshire</v>
  </rv>
  <rv s="0">
    <v>536870912</v>
    <v>Manchester, New Hampshire</v>
    <v>f86d8a4e-96a6-418e-8b73-417f59efae56</v>
    <v>en-US</v>
    <v>Map</v>
  </rv>
  <rv s="0">
    <v>805306368</v>
    <v>Kelly Ayotte (Governor)</v>
    <v>22e78637-0632-f40b-8a78-3d6b73927e68</v>
    <v>en-US</v>
    <v>Generic</v>
  </rv>
  <rv s="0">
    <v>805306368</v>
    <v>Jeanne Shaheen (Senate)</v>
    <v>c278a5cb-da61-5373-662f-cabd9a88a1d6</v>
    <v>en-US</v>
    <v>Generic</v>
  </rv>
  <rv s="0">
    <v>805306368</v>
    <v>Maggie Hassan (Senate)</v>
    <v>79e38386-9baa-29e2-1c79-c4c02b113213</v>
    <v>en-US</v>
    <v>Generic</v>
  </rv>
  <rv s="3">
    <v>13</v>
  </rv>
  <rv s="4">
    <v>https://www.bing.com/search?q=new+hampshire&amp;form=skydnc</v>
    <v>Learn more on Bing</v>
  </rv>
  <rv s="1">
    <fb>1000</fb>
    <v>12</v>
  </rv>
  <rv s="1">
    <fb>66779</fb>
    <v>12</v>
  </rv>
  <rv s="1">
    <fb>237300</fb>
    <v>12</v>
  </rv>
  <rv s="1">
    <fb>2.4700000000000002</fb>
    <v>13</v>
  </rv>
  <rv s="1">
    <fb>1409032</fb>
    <v>11</v>
  </rv>
  <rv s="1">
    <fb>1.3999999999999999E-2</fb>
    <v>14</v>
  </rv>
  <rv s="1">
    <fb>0.16500000000000001</fb>
    <v>14</v>
  </rv>
  <rv s="1">
    <fb>3.0000000000000001E-3</fb>
    <v>15</v>
  </rv>
  <rv s="1">
    <fb>2.6000000000000002E-2</fb>
    <v>14</v>
  </rv>
  <rv s="1">
    <fb>0.34899999999999998</fb>
    <v>14</v>
  </rv>
  <rv s="1">
    <fb>1.4999999999999999E-2</fb>
    <v>14</v>
  </rv>
  <rv s="1">
    <fb>5.7000000000000002E-2</fb>
    <v>14</v>
  </rv>
  <rv s="1">
    <fb>0.92299999999999993</fb>
    <v>14</v>
  </rv>
  <rv s="1">
    <fb>0.68200000000000005</fb>
    <v>14</v>
  </rv>
  <rv s="1">
    <fb>0.19800000000000001</fb>
    <v>14</v>
  </rv>
  <rv s="1">
    <fb>0.93900000000000006</fb>
    <v>14</v>
  </rv>
  <rv s="8">
    <v>#VALUE!</v>
    <v>en-US</v>
    <v>9ca71997-cc97-46eb-8911-fac32f80b0b1</v>
    <v>536870912</v>
    <v>1</v>
    <v>55</v>
    <v>56</v>
    <v>New Hampshire</v>
    <v>7</v>
    <v>8</v>
    <v>Map</v>
    <v>9</v>
    <v>21</v>
    <v>US-NH</v>
    <v>296</v>
    <v>297</v>
    <v>298</v>
    <v>4</v>
    <v>New Hampshire is a state in the New England region of the Northeastern United States. It borders Massachusetts to the south, Vermont to the west, Maine and the Gulf of Maine to the east, and the Canadian province of Quebec to the north. Of the ...</v>
    <v>299</v>
    <v>300</v>
    <v>301</v>
    <v>302</v>
    <v>306</v>
    <v>307</v>
    <v>308</v>
    <v>309</v>
    <v>310</v>
    <v>New Hampshire</v>
    <v>155</v>
    <v>311</v>
    <v>312</v>
    <v>313</v>
    <v>314</v>
    <v>315</v>
    <v>316</v>
    <v>317</v>
    <v>318</v>
    <v>319</v>
    <v>320</v>
    <v>95</v>
    <v>321</v>
    <v>31</v>
    <v>285</v>
    <v>322</v>
    <v>64</v>
    <v>323</v>
    <v>36</v>
    <v>New Hampshire</v>
    <v>mdp/vdpid/23097</v>
  </rv>
  <rv s="0">
    <v>536870912</v>
    <v>Virginia</v>
    <v>7eee9976-e8a7-472c-ada1-007208abd678</v>
    <v>en-US</v>
    <v>Map</v>
  </rv>
  <rv s="1">
    <fb>110862</fb>
    <v>11</v>
  </rv>
  <rv s="1">
    <fb>31132</fb>
    <v>11</v>
  </rv>
  <rv s="0">
    <v>536870912</v>
    <v>Richmond, Virginia</v>
    <v>59263810-6a82-4930-943c-1fa0693b17b0</v>
    <v>en-US</v>
    <v>Map</v>
  </rv>
  <rv s="1">
    <fb>3062783</fb>
    <v>11</v>
  </rv>
  <rv s="1">
    <fb>3491054</fb>
    <v>11</v>
  </rv>
  <rv s="2">
    <v>10</v>
    <v>9</v>
    <v>57</v>
    <v>7</v>
    <v>0</v>
    <v>Image of Virginia</v>
  </rv>
  <rv s="0">
    <v>536870912</v>
    <v>Virginia Beach, Virginia</v>
    <v>6f1fd4dd-40ef-4ec3-989c-108c9b444996</v>
    <v>en-US</v>
    <v>Map</v>
  </rv>
  <rv s="0">
    <v>805306368</v>
    <v>Glenn Youngkin (Governor)</v>
    <v>b2cd9b8a-2e1b-ec73-3904-5c2f449bdf27</v>
    <v>en-US</v>
    <v>Generic</v>
  </rv>
  <rv s="0">
    <v>805306368</v>
    <v>Winsome Earle-Sears (Lieutenant governor)</v>
    <v>a590d049-99df-2c4d-8b48-583d259e49b9</v>
    <v>en-US</v>
    <v>Generic</v>
  </rv>
  <rv s="0">
    <v>805306368</v>
    <v>Mark Warner (Senate)</v>
    <v>bafe4c69-4773-f0a1-de77-fad6715b4e46</v>
    <v>en-US</v>
    <v>Generic</v>
  </rv>
  <rv s="0">
    <v>805306368</v>
    <v>Tim Kaine (Senate)</v>
    <v>9aab4faa-6ba2-9199-1171-b656b550d012</v>
    <v>en-US</v>
    <v>Generic</v>
  </rv>
  <rv s="3">
    <v>14</v>
  </rv>
  <rv s="4">
    <v>https://www.bing.com/search?q=virginia&amp;form=skydnc</v>
    <v>Learn more on Bing</v>
  </rv>
  <rv s="1">
    <fb>1116</fb>
    <v>12</v>
  </rv>
  <rv s="1">
    <fb>65015</fb>
    <v>12</v>
  </rv>
  <rv s="1">
    <fb>245000</fb>
    <v>12</v>
  </rv>
  <rv s="1">
    <fb>8811195</fb>
    <v>11</v>
  </rv>
  <rv s="1">
    <fb>5.0999999999999997E-2</fb>
    <v>14</v>
  </rv>
  <rv s="1">
    <fb>0.36299999999999999</fb>
    <v>14</v>
  </rv>
  <rv s="1">
    <fb>0.88300000000000001</fb>
    <v>14</v>
  </rv>
  <rv s="1">
    <fb>0.64700000000000002</fb>
    <v>14</v>
  </rv>
  <rv s="1">
    <fb>7.6999999999999999E-2</fb>
    <v>14</v>
  </rv>
  <rv s="1">
    <fb>2.8999999999999998E-2</fb>
    <v>14</v>
  </rv>
  <rv s="1">
    <fb>0.70200000000000007</fb>
    <v>14</v>
  </rv>
  <rv s="7">
    <v>#VALUE!</v>
    <v>en-US</v>
    <v>7eee9976-e8a7-472c-ada1-007208abd678</v>
    <v>536870912</v>
    <v>1</v>
    <v>60</v>
    <v>26</v>
    <v>Virginia</v>
    <v>7</v>
    <v>8</v>
    <v>Map</v>
    <v>9</v>
    <v>10</v>
    <v>US-VA</v>
    <v>326</v>
    <v>327</v>
    <v>328</v>
    <v>4</v>
    <v>Virginia, officially the Commonwealth of Virginia, is a state in the Southeastern and Mid-Atlantic regions of the United States between the Atlantic Coast and the Appalachian Mountains. The state's capital is Richmond and its most populous city ...</v>
    <v>329</v>
    <v>330</v>
    <v>331</v>
    <v>332</v>
    <v>337</v>
    <v>338</v>
    <v>339</v>
    <v>340</v>
    <v>341</v>
    <v>Virginia</v>
    <v>155</v>
    <v>18</v>
    <v>342</v>
    <v>343</v>
    <v>61</v>
    <v>159</v>
    <v>170</v>
    <v>344</v>
    <v>132</v>
    <v>97</v>
    <v>345</v>
    <v>28</v>
    <v>346</v>
    <v>30</v>
    <v>347</v>
    <v>348</v>
    <v>136</v>
    <v>261</v>
    <v>349</v>
    <v>36</v>
    <v>Virginia</v>
    <v>mdp/vdpid/35364</v>
  </rv>
  <rv s="0">
    <v>536870912</v>
    <v>New York</v>
    <v>caeb7b9a-f5d7-4686-8fb5-cf7628296b13</v>
    <v>en-US</v>
    <v>Map</v>
  </rv>
  <rv s="1">
    <fb>141300</fb>
    <v>11</v>
  </rv>
  <rv s="1">
    <fb>33711</fb>
    <v>11</v>
  </rv>
  <rv s="0">
    <v>536870912</v>
    <v>Albany</v>
    <v>62ca8245-972e-448d-af38-345d4a958798</v>
    <v>en-US</v>
    <v>Map</v>
  </rv>
  <rv s="1">
    <fb>7262279</fb>
    <v>11</v>
  </rv>
  <rv s="1">
    <fb>8231687</fb>
    <v>11</v>
  </rv>
  <rv s="2">
    <v>11</v>
    <v>9</v>
    <v>61</v>
    <v>7</v>
    <v>0</v>
    <v>Image of New York</v>
  </rv>
  <rv s="0">
    <v>536870912</v>
    <v>New York City</v>
    <v>60d5dc2b-c915-460b-b722-c9e3485499ca</v>
    <v>en-US</v>
    <v>Map</v>
  </rv>
  <rv s="0">
    <v>805306368</v>
    <v>Kathy Hochul (Governor)</v>
    <v>df92839d-3205-3454-b70c-aeefc37041a6</v>
    <v>en-US</v>
    <v>Generic</v>
  </rv>
  <rv s="0">
    <v>805306368</v>
    <v>Antonio Delgado (Lieutenant governor)</v>
    <v>c20a119d-42bf-2146-a5a5-f4ec19b8a648</v>
    <v>en-US</v>
    <v>Generic</v>
  </rv>
  <rv s="0">
    <v>805306368</v>
    <v>Chuck Schumer (Senate)</v>
    <v>d606edaa-bebe-be4b-5e66-17b8a58806b2</v>
    <v>en-US</v>
    <v>Generic</v>
  </rv>
  <rv s="0">
    <v>805306368</v>
    <v>Kirsten Gillibrand (Senate)</v>
    <v>ae592704-1bd7-e270-aa09-cb6ec83b3467</v>
    <v>en-US</v>
    <v>Generic</v>
  </rv>
  <rv s="3">
    <v>15</v>
  </rv>
  <rv s="4">
    <v>https://www.bing.com/search?q=new+york+state&amp;form=skydnc</v>
    <v>Learn more on Bing</v>
  </rv>
  <rv s="1">
    <fb>1132</fb>
    <v>12</v>
  </rv>
  <rv s="1">
    <fb>59269</fb>
    <v>12</v>
  </rv>
  <rv s="1">
    <fb>283400</fb>
    <v>12</v>
  </rv>
  <rv s="1">
    <fb>2.63</fb>
    <v>13</v>
  </rv>
  <rv s="1">
    <fb>20201249</fb>
    <v>11</v>
  </rv>
  <rv s="1">
    <fb>0.01</fb>
    <v>15</v>
  </rv>
  <rv s="1">
    <fb>0.34200000000000003</fb>
    <v>14</v>
  </rv>
  <rv s="1">
    <fb>0.17600000000000002</fb>
    <v>14</v>
  </rv>
  <rv s="1">
    <fb>0.22500000000000001</fb>
    <v>14</v>
  </rv>
  <rv s="1">
    <fb>0.188</fb>
    <v>14</v>
  </rv>
  <rv s="1">
    <fb>0.63300000000000001</fb>
    <v>14</v>
  </rv>
  <rv s="1">
    <fb>7.400000000000001E-2</fb>
    <v>14</v>
  </rv>
  <rv s="1">
    <fb>2.4E-2</fb>
    <v>14</v>
  </rv>
  <rv s="1">
    <fb>0.70099999999999996</fb>
    <v>14</v>
  </rv>
  <rv s="5">
    <v>#VALUE!</v>
    <v>en-US</v>
    <v>caeb7b9a-f5d7-4686-8fb5-cf7628296b13</v>
    <v>536870912</v>
    <v>1</v>
    <v>64</v>
    <v>5</v>
    <v>New York</v>
    <v>7</v>
    <v>8</v>
    <v>Map</v>
    <v>9</v>
    <v>31</v>
    <v>US-NY</v>
    <v>352</v>
    <v>353</v>
    <v>354</v>
    <v>111</v>
    <v>New York, sometimes called New York State, is a state in the Northeastern region of the United States. A Mid-Atlantic state, New York borders New England, and has an international border with Canada. With almost 19.6 million residents, it is the ...</v>
    <v>355</v>
    <v>356</v>
    <v>357</v>
    <v>358</v>
    <v>363</v>
    <v>364</v>
    <v>365</v>
    <v>366</v>
    <v>367</v>
    <v>New York</v>
    <v>368</v>
    <v>369</v>
    <v>102</v>
    <v>125</v>
    <v>370</v>
    <v>167</v>
    <v>371</v>
    <v>372</v>
    <v>373</v>
    <v>289</v>
    <v>374</v>
    <v>375</v>
    <v>30</v>
    <v>376</v>
    <v>377</v>
    <v>201</v>
    <v>20</v>
    <v>378</v>
    <v>36</v>
    <v>New York</v>
    <v>mdp/vdpid/23161</v>
  </rv>
  <rv s="0">
    <v>536870912</v>
    <v>North Carolina</v>
    <v>9e2bf053-dd80-4646-8f26-65075e7085c0</v>
    <v>en-US</v>
    <v>Map</v>
  </rv>
  <rv s="1">
    <fb>139390</fb>
    <v>11</v>
  </rv>
  <rv s="1">
    <fb>60550</fb>
    <v>11</v>
  </rv>
  <rv s="0">
    <v>536870912</v>
    <v>Raleigh, North Carolina</v>
    <v>7b706445-83c5-46a4-bb70-cff23cd555d3</v>
    <v>en-US</v>
    <v>Map</v>
  </rv>
  <rv s="1">
    <fb>3775581</fb>
    <v>11</v>
  </rv>
  <rv s="1">
    <fb>4540498</fb>
    <v>11</v>
  </rv>
  <rv s="2">
    <v>12</v>
    <v>9</v>
    <v>65</v>
    <v>7</v>
    <v>0</v>
    <v>Image of North Carolina</v>
  </rv>
  <rv s="0">
    <v>536870912</v>
    <v>Charlotte, North Carolina</v>
    <v>e6558399-4151-4390-ad12-f2a72b268ce7</v>
    <v>en-US</v>
    <v>Map</v>
  </rv>
  <rv s="0">
    <v>805306368</v>
    <v>Josh Stein (Governor)</v>
    <v>bd9e85b8-9788-a6bb-f6f8-da4439010652</v>
    <v>en-US</v>
    <v>Generic</v>
  </rv>
  <rv s="0">
    <v>805306368</v>
    <v>Rachel Hunt (Lieutenant governor)</v>
    <v>7a115748-1b0e-73d2-e474-930c4c40a56c</v>
    <v>en-US</v>
    <v>Generic</v>
  </rv>
  <rv s="0">
    <v>805306368</v>
    <v>Thom Tillis (Senate)</v>
    <v>2f3de2c4-5375-4957-ae4e-f7b61b1ad7da</v>
    <v>en-US</v>
    <v>Generic</v>
  </rv>
  <rv s="0">
    <v>805306368</v>
    <v>Ted Budd (Senate)</v>
    <v>45ffd2c1-154a-426a-adb2-4685e39394cd</v>
    <v>en-US</v>
    <v>Generic</v>
  </rv>
  <rv s="3">
    <v>16</v>
  </rv>
  <rv s="4">
    <v>https://www.bing.com/search?q=north+carolina&amp;form=skydnc</v>
    <v>Learn more on Bing</v>
  </rv>
  <rv s="1">
    <fb>797</fb>
    <v>12</v>
  </rv>
  <rv s="1">
    <fb>46868</fb>
    <v>12</v>
  </rv>
  <rv s="1">
    <fb>154900</fb>
    <v>12</v>
  </rv>
  <rv s="1">
    <fb>2.54</fb>
    <v>13</v>
  </rv>
  <rv s="1">
    <fb>11046024</fb>
    <v>11</v>
  </rv>
  <rv s="1">
    <fb>0.151</fb>
    <v>14</v>
  </rv>
  <rv s="1">
    <fb>1.6E-2</fb>
    <v>15</v>
  </rv>
  <rv s="1">
    <fb>2.7999999999999997E-2</fb>
    <v>14</v>
  </rv>
  <rv s="1">
    <fb>0.28399999999999997</fb>
    <v>14</v>
  </rv>
  <rv s="1">
    <fb>0.221</fb>
    <v>14</v>
  </rv>
  <rv s="1">
    <fb>0.85799999999999998</fb>
    <v>14</v>
  </rv>
  <rv s="1">
    <fb>9.0999999999999998E-2</fb>
    <v>14</v>
  </rv>
  <rv s="1">
    <fb>0.61799999999999999</fb>
    <v>14</v>
  </rv>
  <rv s="1">
    <fb>9.6000000000000002E-2</fb>
    <v>14</v>
  </rv>
  <rv s="1">
    <fb>0.22800000000000001</fb>
    <v>14</v>
  </rv>
  <rv s="1">
    <fb>0.71200000000000008</fb>
    <v>14</v>
  </rv>
  <rv s="7">
    <v>#VALUE!</v>
    <v>en-US</v>
    <v>9e2bf053-dd80-4646-8f26-65075e7085c0</v>
    <v>536870912</v>
    <v>1</v>
    <v>68</v>
    <v>26</v>
    <v>North Carolina</v>
    <v>7</v>
    <v>8</v>
    <v>Map</v>
    <v>9</v>
    <v>10</v>
    <v>US-NC</v>
    <v>381</v>
    <v>382</v>
    <v>383</v>
    <v>4</v>
    <v>North Carolina is a state in the Southeastern region of the United States. It is bordered by Virginia to the north, the Atlantic Ocean to the east, South Carolina to the south, Georgia to the southwest, and Tennessee to the west. The state is ...</v>
    <v>384</v>
    <v>385</v>
    <v>386</v>
    <v>387</v>
    <v>392</v>
    <v>393</v>
    <v>394</v>
    <v>395</v>
    <v>396</v>
    <v>North Carolina</v>
    <v>155</v>
    <v>397</v>
    <v>398</v>
    <v>157</v>
    <v>399</v>
    <v>400</v>
    <v>401</v>
    <v>402</v>
    <v>403</v>
    <v>347</v>
    <v>404</v>
    <v>405</v>
    <v>406</v>
    <v>30</v>
    <v>407</v>
    <v>135</v>
    <v>408</v>
    <v>20</v>
    <v>409</v>
    <v>36</v>
    <v>North Carolina</v>
    <v>mdp/vdpid/23611</v>
  </rv>
  <rv s="0">
    <v>536870912</v>
    <v>Rhode Island</v>
    <v>65a08f52-b469-4f7c-8353-9b3c0b2a5752</v>
    <v>en-US</v>
    <v>Map</v>
  </rv>
  <rv s="1">
    <fb>3144.2455650000002</fb>
    <v>11</v>
  </rv>
  <rv s="1">
    <fb>1226</fb>
    <v>11</v>
  </rv>
  <rv s="0">
    <v>536870912</v>
    <v>Providence, Rhode Island</v>
    <v>956379de-1782-455c-b2d8-1ba81c8965f1</v>
    <v>en-US</v>
    <v>Map</v>
  </rv>
  <rv s="1">
    <fb>410602</fb>
    <v>11</v>
  </rv>
  <rv s="1">
    <fb>462589</fb>
    <v>11</v>
  </rv>
  <rv s="2">
    <v>13</v>
    <v>9</v>
    <v>69</v>
    <v>7</v>
    <v>0</v>
    <v>Image of Rhode Island</v>
  </rv>
  <rv s="0">
    <v>805306368</v>
    <v>Dan McKee (Governor)</v>
    <v>dbda6271-5323-1082-afca-f6c640e2a2a2</v>
    <v>en-US</v>
    <v>Generic</v>
  </rv>
  <rv s="0">
    <v>805306368</v>
    <v>Sabina Matos (Lieutenant governor)</v>
    <v>9b5119d4-a14a-3b55-5548-376bb727ab80</v>
    <v>en-US</v>
    <v>Generic</v>
  </rv>
  <rv s="0">
    <v>805306368</v>
    <v>Jack Reed (Senate)</v>
    <v>402abf68-b3e4-7e09-a397-b2c9d89166ae</v>
    <v>en-US</v>
    <v>Generic</v>
  </rv>
  <rv s="0">
    <v>805306368</v>
    <v>Sheldon Whitehouse (Senate)</v>
    <v>b0cc302b-997e-48d1-af93-bbbca84296b4</v>
    <v>en-US</v>
    <v>Generic</v>
  </rv>
  <rv s="3">
    <v>17</v>
  </rv>
  <rv s="4">
    <v>https://www.bing.com/search?q=rhode+island&amp;form=skydnc</v>
    <v>Learn more on Bing</v>
  </rv>
  <rv s="1">
    <fb>925</fb>
    <v>12</v>
  </rv>
  <rv s="1">
    <fb>56852</fb>
    <v>12</v>
  </rv>
  <rv s="1">
    <fb>238000</fb>
    <v>12</v>
  </rv>
  <rv s="3">
    <v>18</v>
  </rv>
  <rv s="1">
    <fb>2.46</fb>
    <v>13</v>
  </rv>
  <rv s="1">
    <fb>1112308</fb>
    <v>11</v>
  </rv>
  <rv s="1">
    <fb>3.0000000000000001E-3</fb>
    <v>14</v>
  </rv>
  <rv s="1">
    <fb>0.161</fb>
    <v>14</v>
  </rv>
  <rv s="1">
    <fb>3.6000000000000004E-2</fb>
    <v>14</v>
  </rv>
  <rv s="1">
    <fb>0.31900000000000001</fb>
    <v>14</v>
  </rv>
  <rv s="1">
    <fb>0.13300000000000001</fb>
    <v>14</v>
  </rv>
  <rv s="1">
    <fb>0.86199999999999999</fb>
    <v>14</v>
  </rv>
  <rv s="1">
    <fb>0.14400000000000002</fb>
    <v>14</v>
  </rv>
  <rv s="1">
    <fb>0.65500000000000003</fb>
    <v>14</v>
  </rv>
  <rv s="1">
    <fb>2E-3</fb>
    <v>14</v>
  </rv>
  <rv s="1">
    <fb>8.900000000000001E-2</fb>
    <v>14</v>
  </rv>
  <rv s="1">
    <fb>0.2</fb>
    <v>14</v>
  </rv>
  <rv s="1">
    <fb>0.84799999999999998</fb>
    <v>14</v>
  </rv>
  <rv s="7">
    <v>#VALUE!</v>
    <v>en-US</v>
    <v>65a08f52-b469-4f7c-8353-9b3c0b2a5752</v>
    <v>536870912</v>
    <v>1</v>
    <v>72</v>
    <v>26</v>
    <v>Rhode Island</v>
    <v>7</v>
    <v>8</v>
    <v>Map</v>
    <v>9</v>
    <v>10</v>
    <v>US-RI</v>
    <v>412</v>
    <v>413</v>
    <v>414</v>
    <v>4</v>
    <v>Rhode Island is a state in the New England region of the Northeastern United States. It borders Connecticut to its west; Massachusetts to its north and east; and the Atlantic Ocean to its south via Rhode Island Sound and Block Island Sound; and ...</v>
    <v>415</v>
    <v>416</v>
    <v>417</v>
    <v>414</v>
    <v>422</v>
    <v>423</v>
    <v>424</v>
    <v>425</v>
    <v>426</v>
    <v>Rhode Island</v>
    <v>427</v>
    <v>428</v>
    <v>429</v>
    <v>430</v>
    <v>431</v>
    <v>370</v>
    <v>432</v>
    <v>433</v>
    <v>229</v>
    <v>434</v>
    <v>435</v>
    <v>436</v>
    <v>437</v>
    <v>438</v>
    <v>439</v>
    <v>316</v>
    <v>440</v>
    <v>202</v>
    <v>441</v>
    <v>36</v>
    <v>Rhode Island</v>
    <v>mdp/vdpid/27664</v>
  </rv>
  <rv s="0">
    <v>536870912</v>
    <v>Vermont</v>
    <v>221864cc-447e-4e78-847c-59e485d73bff</v>
    <v>en-US</v>
    <v>Map</v>
  </rv>
  <rv s="1">
    <fb>24923</fb>
    <v>11</v>
  </rv>
  <rv s="1">
    <fb>1771</fb>
    <v>11</v>
  </rv>
  <rv s="0">
    <v>536870912</v>
    <v>Montpelier, Vermont</v>
    <v>6a01399d-d09a-4bda-4500-012bb3271e9d</v>
    <v>en-US</v>
    <v>Map</v>
  </rv>
  <rv s="1">
    <fb>257167</fb>
    <v>11</v>
  </rv>
  <rv s="1">
    <fb>329525</fb>
    <v>11</v>
  </rv>
  <rv s="2">
    <v>14</v>
    <v>9</v>
    <v>73</v>
    <v>7</v>
    <v>0</v>
    <v>Image of Vermont</v>
  </rv>
  <rv s="0">
    <v>536870912</v>
    <v>Burlington, Vermont</v>
    <v>eebf9ffb-0254-aae7-1bdd-23d4e654a053</v>
    <v>en-US</v>
    <v>Map</v>
  </rv>
  <rv s="0">
    <v>805306368</v>
    <v>Phil Scott (Governor)</v>
    <v>f903a590-d3d7-9d9c-6429-b38ae1a17c71</v>
    <v>en-US</v>
    <v>Generic</v>
  </rv>
  <rv s="0">
    <v>805306368</v>
    <v>John S. Rodgers (Lieutenant governor)</v>
    <v>0f4d7c62-fed7-b470-0abd-dced794f3bca</v>
    <v>en-US</v>
    <v>Generic</v>
  </rv>
  <rv s="0">
    <v>805306368</v>
    <v>Bernie Sanders (Senate)</v>
    <v>d1b180da-aff9-59f7-887e-85784c68fe0c</v>
    <v>en-US</v>
    <v>Generic</v>
  </rv>
  <rv s="0">
    <v>805306368</v>
    <v>Peter Welch (Senate)</v>
    <v>30280e22-a5a0-57c8-a708-8fbde585185c</v>
    <v>en-US</v>
    <v>Generic</v>
  </rv>
  <rv s="3">
    <v>19</v>
  </rv>
  <rv s="4">
    <v>https://www.bing.com/search?q=vermont&amp;form=skydnc</v>
    <v>Learn more on Bing</v>
  </rv>
  <rv s="1">
    <fb>895</fb>
    <v>12</v>
  </rv>
  <rv s="1">
    <fb>55176</fb>
    <v>12</v>
  </rv>
  <rv s="1">
    <fb>217500</fb>
    <v>12</v>
  </rv>
  <rv s="1">
    <fb>2.34</fb>
    <v>13</v>
  </rv>
  <rv s="1">
    <fb>648493</fb>
    <v>11</v>
  </rv>
  <rv s="1">
    <fb>-2E-3</fb>
    <v>14</v>
  </rv>
  <rv s="1">
    <fb>0.36</fb>
    <v>14</v>
  </rv>
  <rv s="1">
    <fb>1.3000000000000001E-2</fb>
    <v>14</v>
  </rv>
  <rv s="1">
    <fb>4.2999999999999997E-2</fb>
    <v>14</v>
  </rv>
  <rv s="1">
    <fb>0.91799999999999993</fb>
    <v>14</v>
  </rv>
  <rv s="1">
    <fb>0.66599999999999993</fb>
    <v>14</v>
  </rv>
  <rv s="1">
    <fb>0.1</fb>
    <v>14</v>
  </rv>
  <rv s="1">
    <fb>0.192</fb>
    <v>14</v>
  </rv>
  <rv s="1">
    <fb>0.94799999999999995</fb>
    <v>14</v>
  </rv>
  <rv s="6">
    <v>#VALUE!</v>
    <v>en-US</v>
    <v>221864cc-447e-4e78-847c-59e485d73bff</v>
    <v>536870912</v>
    <v>1</v>
    <v>76</v>
    <v>20</v>
    <v>Vermont</v>
    <v>7</v>
    <v>8</v>
    <v>Map</v>
    <v>9</v>
    <v>21</v>
    <v>US-VT</v>
    <v>444</v>
    <v>445</v>
    <v>446</v>
    <v>4</v>
    <v>Vermont is a state in the New England region of the Northeastern United States. It borders Massachusetts to the south, New Hampshire to the east, New York to the west, and the Canadian province of Quebec to the north. According to the most ...</v>
    <v>447</v>
    <v>448</v>
    <v>449</v>
    <v>450</v>
    <v>455</v>
    <v>456</v>
    <v>457</v>
    <v>458</v>
    <v>459</v>
    <v>Vermont</v>
    <v>460</v>
    <v>461</v>
    <v>462</v>
    <v>372</v>
    <v>94</v>
    <v>285</v>
    <v>463</v>
    <v>464</v>
    <v>465</v>
    <v>466</v>
    <v>292</v>
    <v>467</v>
    <v>468</v>
    <v>102</v>
    <v>469</v>
    <v>64</v>
    <v>470</v>
    <v>36</v>
    <v>Vermont</v>
    <v>mdp/vdpid/35022</v>
  </rv>
  <rv s="0">
    <v>536870912</v>
    <v>Kentucky</v>
    <v>108dfd18-4626-481a-8dfa-18f64e6eac84</v>
    <v>en-US</v>
    <v>Map</v>
  </rv>
  <rv s="1">
    <fb>104659</fb>
    <v>11</v>
  </rv>
  <rv s="1">
    <fb>12714</fb>
    <v>11</v>
  </rv>
  <rv s="0">
    <v>536870912</v>
    <v>Frankfort, Kentucky</v>
    <v>77808127-2585-ed16-992f-4dbf7cb32377</v>
    <v>en-US</v>
    <v>Map</v>
  </rv>
  <rv s="1">
    <fb>1708499</fb>
    <v>11</v>
  </rv>
  <rv s="1">
    <fb>1965556</fb>
    <v>11</v>
  </rv>
  <rv s="2">
    <v>15</v>
    <v>9</v>
    <v>77</v>
    <v>7</v>
    <v>0</v>
    <v>Image of Kentucky</v>
  </rv>
  <rv s="0">
    <v>536870912</v>
    <v>Louisville, Kentucky</v>
    <v>1bc669d8-9310-926f-25b9-880f75cd4247</v>
    <v>en-US</v>
    <v>Map</v>
  </rv>
  <rv s="0">
    <v>805306368</v>
    <v>Andy Beshear (Governor)</v>
    <v>b3d019c3-d02d-e300-b685-dad592322a24</v>
    <v>en-US</v>
    <v>Generic</v>
  </rv>
  <rv s="0">
    <v>805306368</v>
    <v>Jacqueline Coleman (Lieutenant governor)</v>
    <v>e703cb28-e073-92db-a598-7a547e2418d3</v>
    <v>en-US</v>
    <v>Generic</v>
  </rv>
  <rv s="0">
    <v>805306368</v>
    <v>Mitch McConnell (Senate)</v>
    <v>d7ef5149-eb90-bb30-5f10-3aa4c1193a2c</v>
    <v>en-US</v>
    <v>Generic</v>
  </rv>
  <rv s="0">
    <v>805306368</v>
    <v>Rand Paul (Senate)</v>
    <v>96f17cfa-d01d-e202-733b-d1f8ab63a1b9</v>
    <v>en-US</v>
    <v>Generic</v>
  </rv>
  <rv s="3">
    <v>20</v>
  </rv>
  <rv s="4">
    <v>https://www.bing.com/search?q=kentucky&amp;form=skydnc</v>
    <v>Learn more on Bing</v>
  </rv>
  <rv s="1">
    <fb>675</fb>
    <v>12</v>
  </rv>
  <rv s="1">
    <fb>43740</fb>
    <v>12</v>
  </rv>
  <rv s="1">
    <fb>123200</fb>
    <v>12</v>
  </rv>
  <rv s="1">
    <fb>2.5</fb>
    <v>13</v>
  </rv>
  <rv s="1">
    <fb>4588372</fb>
    <v>11</v>
  </rv>
  <rv s="1">
    <fb>0.152</fb>
    <v>14</v>
  </rv>
  <rv s="1">
    <fb>8.3000000000000004E-2</fb>
    <v>14</v>
  </rv>
  <rv s="1">
    <fb>0.84200000000000008</fb>
    <v>14</v>
  </rv>
  <rv s="1">
    <fb>0.59099999999999997</fb>
    <v>14</v>
  </rv>
  <rv s="1">
    <fb>0.129</fb>
    <v>14</v>
  </rv>
  <rv s="1">
    <fb>0.22899999999999998</fb>
    <v>14</v>
  </rv>
  <rv s="1">
    <fb>0.88099999999999989</fb>
    <v>14</v>
  </rv>
  <rv s="7">
    <v>#VALUE!</v>
    <v>en-US</v>
    <v>108dfd18-4626-481a-8dfa-18f64e6eac84</v>
    <v>536870912</v>
    <v>1</v>
    <v>80</v>
    <v>26</v>
    <v>Kentucky</v>
    <v>7</v>
    <v>8</v>
    <v>Map</v>
    <v>9</v>
    <v>10</v>
    <v>US-KY</v>
    <v>473</v>
    <v>474</v>
    <v>475</v>
    <v>4</v>
    <v>Kentucky, officially the Commonwealth of Kentucky, is a landlocked state in the Southeastern region of the United States. It borders Illinois, Indiana, and Ohio to the north, West Virginia to the northeast, Virginia to the east, Tennessee to the ...</v>
    <v>476</v>
    <v>477</v>
    <v>478</v>
    <v>479</v>
    <v>484</v>
    <v>485</v>
    <v>486</v>
    <v>487</v>
    <v>488</v>
    <v>Kentucky</v>
    <v>155</v>
    <v>489</v>
    <v>490</v>
    <v>200</v>
    <v>491</v>
    <v>315</v>
    <v>313</v>
    <v>136</v>
    <v>492</v>
    <v>95</v>
    <v>493</v>
    <v>95</v>
    <v>494</v>
    <v>30</v>
    <v>495</v>
    <v>292</v>
    <v>496</v>
    <v>62</v>
    <v>497</v>
    <v>36</v>
    <v>Kentucky</v>
    <v>mdp/vdpid/16480</v>
  </rv>
  <rv s="0">
    <v>536870912</v>
    <v>Tennessee</v>
    <v>9bbc9c72-1bf1-4ef6-b66d-a6cdef70f4f3</v>
    <v>en-US</v>
    <v>Map</v>
  </rv>
  <rv s="1">
    <fb>109247</fb>
    <v>11</v>
  </rv>
  <rv s="1">
    <fb>36157</fb>
    <v>11</v>
  </rv>
  <rv s="0">
    <v>536870912</v>
    <v>Nashville, Tennessee</v>
    <v>e2accb9d-ccea-5b7c-7bbc-0db831476d61</v>
    <v>en-US</v>
    <v>Map</v>
  </rv>
  <rv s="1">
    <fb>2504556</fb>
    <v>11</v>
  </rv>
  <rv s="1">
    <fb>2919671</fb>
    <v>11</v>
  </rv>
  <rv s="2">
    <v>16</v>
    <v>9</v>
    <v>81</v>
    <v>7</v>
    <v>0</v>
    <v>Image of Tennessee</v>
  </rv>
  <rv s="0">
    <v>805306368</v>
    <v>Bill Lee (Governor)</v>
    <v>c8026be6-06ae-4f73-a92b-038dc03243c9</v>
    <v>en-US</v>
    <v>Generic</v>
  </rv>
  <rv s="0">
    <v>805306368</v>
    <v>Randy McNally (Lieutenant governor)</v>
    <v>eec243e8-886e-f143-44f8-d1a613dc6e71</v>
    <v>en-US</v>
    <v>Generic</v>
  </rv>
  <rv s="0">
    <v>805306368</v>
    <v>Marsha Blackburn (Senate)</v>
    <v>39117d39-6448-55ce-8537-67a4fd4cf0e9</v>
    <v>en-US</v>
    <v>Generic</v>
  </rv>
  <rv s="0">
    <v>805306368</v>
    <v>Bill Hagerty (Senate)</v>
    <v>48790b3f-20d0-51ec-537c-ca6c25fff853</v>
    <v>en-US</v>
    <v>Generic</v>
  </rv>
  <rv s="3">
    <v>21</v>
  </rv>
  <rv s="4">
    <v>https://www.bing.com/search?q=tennessee&amp;form=skydnc</v>
    <v>Learn more on Bing</v>
  </rv>
  <rv s="1">
    <fb>764</fb>
    <v>12</v>
  </rv>
  <rv s="1">
    <fb>45219</fb>
    <v>12</v>
  </rv>
  <rv s="1">
    <fb>142100</fb>
    <v>12</v>
  </rv>
  <rv s="1">
    <fb>7227750</fb>
    <v>11</v>
  </rv>
  <rv s="1">
    <fb>0.249</fb>
    <v>14</v>
  </rv>
  <rv s="1">
    <fb>0.17100000000000001</fb>
    <v>14</v>
  </rv>
  <rv s="1">
    <fb>0.85499999999999998</fb>
    <v>14</v>
  </rv>
  <rv s="1">
    <fb>0.61</fb>
    <v>14</v>
  </rv>
  <rv s="1">
    <fb>0.22699999999999998</fb>
    <v>14</v>
  </rv>
  <rv s="1">
    <fb>0.78799999999999992</fb>
    <v>14</v>
  </rv>
  <rv s="7">
    <v>#VALUE!</v>
    <v>en-US</v>
    <v>9bbc9c72-1bf1-4ef6-b66d-a6cdef70f4f3</v>
    <v>536870912</v>
    <v>1</v>
    <v>84</v>
    <v>26</v>
    <v>Tennessee</v>
    <v>7</v>
    <v>8</v>
    <v>Map</v>
    <v>9</v>
    <v>10</v>
    <v>US-TN</v>
    <v>500</v>
    <v>501</v>
    <v>502</v>
    <v>4</v>
    <v>Tennessee is a landlocked state in the Southeastern region of the United States. It borders Kentucky to the north, Virginia to the northeast, North Carolina to the east, Georgia, Alabama, and Mississippi to the south, Arkansas to the southwest, ...</v>
    <v>503</v>
    <v>504</v>
    <v>505</v>
    <v>502</v>
    <v>510</v>
    <v>511</v>
    <v>512</v>
    <v>513</v>
    <v>514</v>
    <v>Tennessee</v>
    <v>155</v>
    <v>221</v>
    <v>515</v>
    <v>288</v>
    <v>197</v>
    <v>94</v>
    <v>292</v>
    <v>516</v>
    <v>517</v>
    <v>288</v>
    <v>518</v>
    <v>202</v>
    <v>519</v>
    <v>30</v>
    <v>227</v>
    <v>292</v>
    <v>520</v>
    <v>261</v>
    <v>521</v>
    <v>71</v>
    <v>Tennessee</v>
    <v>mdp/vdpid/33025</v>
  </rv>
  <rv s="0">
    <v>536870912</v>
    <v>Ohio</v>
    <v>6f3df7da-1ef6-48e3-b2b3-b5b5fce3e846</v>
    <v>en-US</v>
    <v>Map</v>
  </rv>
  <rv s="1">
    <fb>116096</fb>
    <v>11</v>
  </rv>
  <rv s="1">
    <fb>22816</fb>
    <v>11</v>
  </rv>
  <rv s="0">
    <v>536870912</v>
    <v>Columbus, Ohio</v>
    <v>5b78da0b-6447-4f71-92b2-f1fafe94ba51</v>
    <v>en-US</v>
    <v>Map</v>
  </rv>
  <rv s="1">
    <fb>4585084</fb>
    <v>11</v>
  </rv>
  <rv s="1">
    <fb>5164361</fb>
    <v>11</v>
  </rv>
  <rv s="2">
    <v>17</v>
    <v>9</v>
    <v>85</v>
    <v>7</v>
    <v>0</v>
    <v>Image of Ohio</v>
  </rv>
  <rv s="0">
    <v>805306368</v>
    <v>Mike DeWine (Governor)</v>
    <v>ba3cf2bc-483c-6746-4369-a5b07e33c8ea</v>
    <v>en-US</v>
    <v>Generic</v>
  </rv>
  <rv s="0">
    <v>805306368</v>
    <v>Jim Tressel (Lieutenant governor)</v>
    <v>fea1d415-3b0b-3b02-731b-3b6f17db87c8</v>
    <v>en-US</v>
    <v>Generic</v>
  </rv>
  <rv s="0">
    <v>805306368</v>
    <v>Bernie Moreno (Senate)</v>
    <v>a07f18b9-2c29-cef5-821d-7fce7cac2551</v>
    <v>en-US</v>
    <v>Generic</v>
  </rv>
  <rv s="0">
    <v>805306368</v>
    <v>Jon Husted (Senate)</v>
    <v>98c16a0c-0820-d45d-b6c8-e3b9090fb0f6</v>
    <v>en-US</v>
    <v>Generic</v>
  </rv>
  <rv s="3">
    <v>22</v>
  </rv>
  <rv s="4">
    <v>https://www.bing.com/search?q=ohio&amp;form=skydnc</v>
    <v>Learn more on Bing</v>
  </rv>
  <rv s="1">
    <fb>730</fb>
    <v>12</v>
  </rv>
  <rv s="1">
    <fb>49429</fb>
    <v>12</v>
  </rv>
  <rv s="1">
    <fb>129900</fb>
    <v>12</v>
  </rv>
  <rv s="1">
    <fb>11883304</fb>
    <v>11</v>
  </rv>
  <rv s="1">
    <fb>6.9999999999999993E-3</fb>
    <v>14</v>
  </rv>
  <rv s="1">
    <fb>0.159</fb>
    <v>14</v>
  </rv>
  <rv s="1">
    <fb>0.26100000000000001</fb>
    <v>14</v>
  </rv>
  <rv s="1">
    <fb>0.127</fb>
    <v>14</v>
  </rv>
  <rv s="1">
    <fb>4.0999999999999995E-2</fb>
    <v>14</v>
  </rv>
  <rv s="1">
    <fb>0.8909999999999999</fb>
    <v>14</v>
  </rv>
  <rv s="1">
    <fb>9.9000000000000005E-2</fb>
    <v>14</v>
  </rv>
  <rv s="1">
    <fb>0.22600000000000001</fb>
    <v>14</v>
  </rv>
  <rv s="1">
    <fb>0.82700000000000007</fb>
    <v>14</v>
  </rv>
  <rv s="7">
    <v>#VALUE!</v>
    <v>en-US</v>
    <v>6f3df7da-1ef6-48e3-b2b3-b5b5fce3e846</v>
    <v>536870912</v>
    <v>1</v>
    <v>88</v>
    <v>26</v>
    <v>Ohio</v>
    <v>7</v>
    <v>8</v>
    <v>Map</v>
    <v>9</v>
    <v>10</v>
    <v>US-OH</v>
    <v>524</v>
    <v>525</v>
    <v>526</v>
    <v>4</v>
    <v>Ohio is a state in the Midwestern region of the United States. It borders Lake Erie to the north, Pennsylvania to the east, West Virginia to the southeast, Kentucky to the southwest, Indiana to the west, and Michigan to the northwest. Of the 50 ...</v>
    <v>527</v>
    <v>528</v>
    <v>529</v>
    <v>526</v>
    <v>534</v>
    <v>535</v>
    <v>536</v>
    <v>537</v>
    <v>538</v>
    <v>Ohio</v>
    <v>427</v>
    <v>428</v>
    <v>539</v>
    <v>540</v>
    <v>541</v>
    <v>315</v>
    <v>135</v>
    <v>542</v>
    <v>543</v>
    <v>544</v>
    <v>545</v>
    <v>432</v>
    <v>375</v>
    <v>30</v>
    <v>546</v>
    <v>135</v>
    <v>547</v>
    <v>20</v>
    <v>548</v>
    <v>36</v>
    <v>Ohio</v>
    <v>mdp/vdpid/24230</v>
  </rv>
  <rv s="0">
    <v>536870912</v>
    <v>Louisiana</v>
    <v>0ca1e87f-e2f6-43fb-8deb-d22bd09a9cae</v>
    <v>en-US</v>
    <v>Map</v>
  </rv>
  <rv s="1">
    <fb>135382</fb>
    <v>11</v>
  </rv>
  <rv s="1">
    <fb>14503</fb>
    <v>11</v>
  </rv>
  <rv s="0">
    <v>536870912</v>
    <v>Baton Rouge, Louisiana</v>
    <v>dc17dbc5-08e4-4782-8f58-e5ce764122b6</v>
    <v>en-US</v>
    <v>Map</v>
  </rv>
  <rv s="1">
    <fb>1727919</fb>
    <v>11</v>
  </rv>
  <rv s="1">
    <fb>2036975</fb>
    <v>11</v>
  </rv>
  <rv s="2">
    <v>18</v>
    <v>9</v>
    <v>89</v>
    <v>7</v>
    <v>0</v>
    <v>Image of Louisiana</v>
  </rv>
  <rv s="0">
    <v>536870912</v>
    <v>New Orleans</v>
    <v>465e78cf-aa9a-491f-9167-4520c7110824</v>
    <v>en-US</v>
    <v>Map</v>
  </rv>
  <rv s="0">
    <v>805306368</v>
    <v>Jeff Landry (Governor)</v>
    <v>d492bfcb-cae8-2b79-02a0-bd16694ca8f1</v>
    <v>en-US</v>
    <v>Generic</v>
  </rv>
  <rv s="0">
    <v>805306368</v>
    <v>Billy Nungesser (Lieutenant governor)</v>
    <v>edba98a9-8f96-5d5f-2a33-d387284d930d</v>
    <v>en-US</v>
    <v>Generic</v>
  </rv>
  <rv s="0">
    <v>805306368</v>
    <v>Bill Cassidy (Senate)</v>
    <v>23d46db6-3b3f-47f4-80e7-ed2027ac6347</v>
    <v>en-US</v>
    <v>Generic</v>
  </rv>
  <rv s="0">
    <v>805306368</v>
    <v>John Kennedy (Senate)</v>
    <v>e3825889-48aa-6c64-9811-067af6c09e88</v>
    <v>en-US</v>
    <v>Generic</v>
  </rv>
  <rv s="3">
    <v>23</v>
  </rv>
  <rv s="4">
    <v>https://www.bing.com/search?q=louisiana&amp;form=skydnc</v>
    <v>Learn more on Bing</v>
  </rv>
  <rv s="1">
    <fb>788</fb>
    <v>12</v>
  </rv>
  <rv s="1">
    <fb>45047</fb>
    <v>12</v>
  </rv>
  <rv s="1">
    <fb>144100</fb>
    <v>12</v>
  </rv>
  <rv s="3">
    <v>24</v>
  </rv>
  <rv s="1">
    <fb>2.6</fb>
    <v>13</v>
  </rv>
  <rv s="1">
    <fb>4597740</fb>
    <v>11</v>
  </rv>
  <rv s="1">
    <fb>3.3000000000000002E-2</fb>
    <v>14</v>
  </rv>
  <rv s="1">
    <fb>0.14000000000000001</fb>
    <v>14</v>
  </rv>
  <rv s="1">
    <fb>8.0000000000000002E-3</fb>
    <v>15</v>
  </rv>
  <rv s="1">
    <fb>0.32500000000000001</fb>
    <v>14</v>
  </rv>
  <rv s="1">
    <fb>0.83400000000000007</fb>
    <v>14</v>
  </rv>
  <rv s="1">
    <fb>0.05</fb>
    <v>14</v>
  </rv>
  <rv s="1">
    <fb>0.60399999999999998</fb>
    <v>14</v>
  </rv>
  <rv s="1">
    <fb>0.11</fb>
    <v>14</v>
  </rv>
  <rv s="1">
    <fb>0.23899999999999999</fb>
    <v>14</v>
  </rv>
  <rv s="1">
    <fb>6.7000000000000004E-2</fb>
    <v>14</v>
  </rv>
  <rv s="1">
    <fb>0.63200000000000001</fb>
    <v>14</v>
  </rv>
  <rv s="3">
    <v>25</v>
  </rv>
  <rv s="7">
    <v>#VALUE!</v>
    <v>en-US</v>
    <v>0ca1e87f-e2f6-43fb-8deb-d22bd09a9cae</v>
    <v>536870912</v>
    <v>1</v>
    <v>92</v>
    <v>26</v>
    <v>Louisiana</v>
    <v>7</v>
    <v>8</v>
    <v>Map</v>
    <v>9</v>
    <v>10</v>
    <v>US-LA</v>
    <v>551</v>
    <v>552</v>
    <v>553</v>
    <v>4</v>
    <v>Louisiana is a state in the Deep South and South Central regions of the United States. It borders Texas to the west, Arkansas to the north, and Mississippi to the east. Of the 50 U.S. states, it ranks 31st in area and 25th in population, with ...</v>
    <v>554</v>
    <v>555</v>
    <v>556</v>
    <v>557</v>
    <v>562</v>
    <v>563</v>
    <v>564</v>
    <v>565</v>
    <v>566</v>
    <v>Louisiana</v>
    <v>567</v>
    <v>568</v>
    <v>569</v>
    <v>570</v>
    <v>571</v>
    <v>572</v>
    <v>292</v>
    <v>373</v>
    <v>573</v>
    <v>160</v>
    <v>574</v>
    <v>575</v>
    <v>576</v>
    <v>30</v>
    <v>577</v>
    <v>285</v>
    <v>578</v>
    <v>579</v>
    <v>580</v>
    <v>581</v>
    <v>Louisiana</v>
    <v>mdp/vdpid/19283</v>
  </rv>
  <rv s="0">
    <v>536870912</v>
    <v>Indiana</v>
    <v>109f7e5a-efbb-4953-b4b8-cb812ce1ff5d</v>
    <v>en-US</v>
    <v>Map</v>
  </rv>
  <rv s="1">
    <fb>94321</fb>
    <v>11</v>
  </rv>
  <rv s="1">
    <fb>18713</fb>
    <v>11</v>
  </rv>
  <rv s="0">
    <v>536870912</v>
    <v>Indianapolis</v>
    <v>28ad13c5-50fe-aae3-acb8-c5dea28be321</v>
    <v>en-US</v>
    <v>Map</v>
  </rv>
  <rv s="1">
    <fb>2501937</fb>
    <v>11</v>
  </rv>
  <rv s="1">
    <fb>2854546</fb>
    <v>11</v>
  </rv>
  <rv s="2">
    <v>19</v>
    <v>9</v>
    <v>93</v>
    <v>7</v>
    <v>0</v>
    <v>Image of Indiana</v>
  </rv>
  <rv s="0">
    <v>805306368</v>
    <v>Mike Braun (Governor)</v>
    <v>de1d9849-f100-7e2b-f9b6-052d6838f115</v>
    <v>en-US</v>
    <v>Generic</v>
  </rv>
  <rv s="0">
    <v>805306368</v>
    <v>Micah Beckwith (Lieutenant governor)</v>
    <v>18bc7343-e4d4-d24b-ad00-f21f062048d6</v>
    <v>en-US</v>
    <v>Generic</v>
  </rv>
  <rv s="0">
    <v>805306368</v>
    <v>Todd Young (Senate)</v>
    <v>644a3110-22ae-349f-f81c-51fb401698e3</v>
    <v>en-US</v>
    <v>Generic</v>
  </rv>
  <rv s="0">
    <v>805306368</v>
    <v>Jim Banks (Senate)</v>
    <v>c44f0d80-3165-3119-6782-4286d5dcfc9e</v>
    <v>en-US</v>
    <v>Generic</v>
  </rv>
  <rv s="3">
    <v>26</v>
  </rv>
  <rv s="4">
    <v>https://www.bing.com/search?q=indiana&amp;form=skydnc</v>
    <v>Learn more on Bing</v>
  </rv>
  <rv s="1">
    <fb>745</fb>
    <v>12</v>
  </rv>
  <rv s="1">
    <fb>49255</fb>
    <v>12</v>
  </rv>
  <rv s="1">
    <fb>124200</fb>
    <v>12</v>
  </rv>
  <rv s="1">
    <fb>2.5499999999999998</fb>
    <v>13</v>
  </rv>
  <rv s="1">
    <fb>6924275</fb>
    <v>11</v>
  </rv>
  <rv s="1">
    <fb>0.14599999999999999</fb>
    <v>14</v>
  </rv>
  <rv s="1">
    <fb>0.24100000000000002</fb>
    <v>14</v>
  </rv>
  <rv s="1">
    <fb>0.878</fb>
    <v>14</v>
  </rv>
  <rv s="1">
    <fb>0.63900000000000001</fb>
    <v>14</v>
  </rv>
  <rv s="7">
    <v>#VALUE!</v>
    <v>en-US</v>
    <v>109f7e5a-efbb-4953-b4b8-cb812ce1ff5d</v>
    <v>536870912</v>
    <v>1</v>
    <v>96</v>
    <v>26</v>
    <v>Indiana</v>
    <v>7</v>
    <v>8</v>
    <v>Map</v>
    <v>9</v>
    <v>10</v>
    <v>US-IN</v>
    <v>584</v>
    <v>585</v>
    <v>586</v>
    <v>4</v>
    <v>Indiana is a state in the Midwestern region of the United States. It borders Lake Michigan to the northwest, Michigan to the north and northeast, Ohio to the east, the Ohio River and Kentucky to the south and southeast, and the Wabash River and ...</v>
    <v>587</v>
    <v>588</v>
    <v>589</v>
    <v>586</v>
    <v>594</v>
    <v>595</v>
    <v>596</v>
    <v>597</v>
    <v>598</v>
    <v>Indiana</v>
    <v>90</v>
    <v>599</v>
    <v>600</v>
    <v>67</v>
    <v>601</v>
    <v>94</v>
    <v>135</v>
    <v>602</v>
    <v>407</v>
    <v>288</v>
    <v>603</v>
    <v>579</v>
    <v>604</v>
    <v>30</v>
    <v>127</v>
    <v>102</v>
    <v>578</v>
    <v>62</v>
    <v>404</v>
    <v>36</v>
    <v>Indiana</v>
    <v>mdp/vdpid/14882</v>
  </rv>
  <rv s="0">
    <v>536870912</v>
    <v>Mississippi</v>
    <v>6af619ca-217d-49c0-9a86-153fc7fbcd78</v>
    <v>en-US</v>
    <v>Map</v>
  </rv>
  <rv s="1">
    <fb>125443</fb>
    <v>11</v>
  </rv>
  <rv s="1">
    <fb>6886</fb>
    <v>11</v>
  </rv>
  <rv s="0">
    <v>536870912</v>
    <v>Jackson, Mississippi</v>
    <v>ed40f72a-f28d-48a5-887c-e021839859d4</v>
    <v>en-US</v>
    <v>Map</v>
  </rv>
  <rv s="1">
    <fb>1096593</fb>
    <v>11</v>
  </rv>
  <rv s="1">
    <fb>1307441</fb>
    <v>11</v>
  </rv>
  <rv s="2">
    <v>20</v>
    <v>9</v>
    <v>97</v>
    <v>7</v>
    <v>0</v>
    <v>Image of Mississippi</v>
  </rv>
  <rv s="0">
    <v>805306368</v>
    <v>Tate Reeves (Governor)</v>
    <v>1213e585-32e8-e04c-eea2-e80c2d44dde8</v>
    <v>en-US</v>
    <v>Generic</v>
  </rv>
  <rv s="0">
    <v>805306368</v>
    <v>Delbert Hosemann (Lieutenant governor)</v>
    <v>babf7478-24bf-5e4a-6287-b982d6af7dc4</v>
    <v>en-US</v>
    <v>Generic</v>
  </rv>
  <rv s="0">
    <v>805306368</v>
    <v>Roger Wicker (Senate)</v>
    <v>2d19585a-277f-194b-9f54-3a511aeb0a33</v>
    <v>en-US</v>
    <v>Generic</v>
  </rv>
  <rv s="0">
    <v>805306368</v>
    <v>Cindy Hyde-Smith (Senate)</v>
    <v>3b271dfc-d5b2-6146-3047-72e8f0798b1b</v>
    <v>en-US</v>
    <v>Generic</v>
  </rv>
  <rv s="3">
    <v>27</v>
  </rv>
  <rv s="4">
    <v>https://www.bing.com/search?q=mississippi&amp;form=skydnc</v>
    <v>Learn more on Bing</v>
  </rv>
  <rv s="1">
    <fb>717</fb>
    <v>12</v>
  </rv>
  <rv s="1">
    <fb>39665</fb>
    <v>12</v>
  </rv>
  <rv s="1">
    <fb>103100</fb>
    <v>12</v>
  </rv>
  <rv s="1">
    <fb>2.64</fb>
    <v>13</v>
  </rv>
  <rv s="1">
    <fb>2943045</fb>
    <v>11</v>
  </rv>
  <rv s="1">
    <fb>0.14699999999999999</fb>
    <v>14</v>
  </rv>
  <rv s="1">
    <fb>1.1000000000000001E-2</fb>
    <v>14</v>
  </rv>
  <rv s="1">
    <fb>0.20699999999999999</fb>
    <v>14</v>
  </rv>
  <rv s="1">
    <fb>0.82299999999999995</fb>
    <v>14</v>
  </rv>
  <rv s="1">
    <fb>3.1E-2</fb>
    <v>14</v>
  </rv>
  <rv s="1">
    <fb>0.57499999999999996</fb>
    <v>14</v>
  </rv>
  <rv s="1">
    <fb>0.11900000000000001</fb>
    <v>14</v>
  </rv>
  <rv s="1">
    <fb>1.2E-2</fb>
    <v>14</v>
  </rv>
  <rv s="1">
    <fb>0.24299999999999999</fb>
    <v>14</v>
  </rv>
  <rv s="1">
    <fb>0.59499999999999997</fb>
    <v>14</v>
  </rv>
  <rv s="7">
    <v>#VALUE!</v>
    <v>en-US</v>
    <v>6af619ca-217d-49c0-9a86-153fc7fbcd78</v>
    <v>536870912</v>
    <v>1</v>
    <v>100</v>
    <v>26</v>
    <v>Mississippi</v>
    <v>7</v>
    <v>8</v>
    <v>Map</v>
    <v>9</v>
    <v>10</v>
    <v>US-MS</v>
    <v>607</v>
    <v>608</v>
    <v>609</v>
    <v>4</v>
    <v>Mississippi is a state in the Southeastern region of the United States. It borders Tennessee to the north, Alabama to the east, the Gulf of Mexico to the south, Louisiana to the southwest, and Arkansas to the northwest. Mississippi's western ...</v>
    <v>610</v>
    <v>611</v>
    <v>612</v>
    <v>609</v>
    <v>617</v>
    <v>618</v>
    <v>619</v>
    <v>620</v>
    <v>621</v>
    <v>Mississippi</v>
    <v>155</v>
    <v>622</v>
    <v>623</v>
    <v>540</v>
    <v>624</v>
    <v>126</v>
    <v>625</v>
    <v>626</v>
    <v>193</v>
    <v>67</v>
    <v>627</v>
    <v>628</v>
    <v>629</v>
    <v>30</v>
    <v>630</v>
    <v>631</v>
    <v>632</v>
    <v>157</v>
    <v>633</v>
    <v>581</v>
    <v>Mississippi</v>
    <v>mdp/vdpid/21502</v>
  </rv>
  <rv s="0">
    <v>536870912</v>
    <v>Illinois</v>
    <v>4131acb8-628a-4241-8920-ca79eab9dade</v>
    <v>en-US</v>
    <v>Map</v>
  </rv>
  <rv s="1">
    <fb>149998</fb>
    <v>11</v>
  </rv>
  <rv s="1">
    <fb>22603</fb>
    <v>11</v>
  </rv>
  <rv s="0">
    <v>536870912</v>
    <v>Springfield, Illinois</v>
    <v>dc562bf8-bf83-4505-8a1b-0bdb5bd605f8</v>
    <v>en-US</v>
    <v>Map</v>
  </rv>
  <rv s="1">
    <fb>4786388</fb>
    <v>11</v>
  </rv>
  <rv s="1">
    <fb>5326970</fb>
    <v>11</v>
  </rv>
  <rv s="2">
    <v>21</v>
    <v>9</v>
    <v>101</v>
    <v>7</v>
    <v>0</v>
    <v>Image of Illinois</v>
  </rv>
  <rv s="0">
    <v>536870912</v>
    <v>Chicago</v>
    <v>28deeb39-ca49-4bd4-913b-929b1de4b25b</v>
    <v>en-US</v>
    <v>Map</v>
  </rv>
  <rv s="0">
    <v>805306368</v>
    <v>JB Pritzker (Governor)</v>
    <v>b759cb46-ad88-1a31-2b59-96119b3d5661</v>
    <v>en-US</v>
    <v>Generic</v>
  </rv>
  <rv s="0">
    <v>805306368</v>
    <v>Juliana Stratton (Lieutenant governor)</v>
    <v>b1e39d21-a189-eb04-4b28-4942fe9dcb39</v>
    <v>en-US</v>
    <v>Generic</v>
  </rv>
  <rv s="0">
    <v>805306368</v>
    <v>Dick Durbin (Senate)</v>
    <v>39cda51e-89dc-c35b-7e31-76f82e75fe08</v>
    <v>en-US</v>
    <v>Generic</v>
  </rv>
  <rv s="0">
    <v>805306368</v>
    <v>Tammy Duckworth (Senate)</v>
    <v>2df4f5f2-221e-6c63-c1d6-c100d6489731</v>
    <v>en-US</v>
    <v>Generic</v>
  </rv>
  <rv s="3">
    <v>28</v>
  </rv>
  <rv s="4">
    <v>https://www.bing.com/search?q=illinois&amp;form=skydnc</v>
    <v>Learn more on Bing</v>
  </rv>
  <rv s="1">
    <fb>907</fb>
    <v>12</v>
  </rv>
  <rv s="1">
    <fb>57574</fb>
    <v>12</v>
  </rv>
  <rv s="1">
    <fb>173800</fb>
    <v>12</v>
  </rv>
  <rv s="1">
    <fb>12710158</fb>
    <v>11</v>
  </rv>
  <rv s="1">
    <fb>0.32299999999999995</fb>
    <v>14</v>
  </rv>
  <rv s="1">
    <fb>0.879</fb>
    <v>14</v>
  </rv>
  <rv s="1">
    <fb>0.16899999999999998</fb>
    <v>14</v>
  </rv>
  <rv s="1">
    <fb>0.65599999999999992</fb>
    <v>14</v>
  </rv>
  <rv s="1">
    <fb>0.23</fb>
    <v>14</v>
  </rv>
  <rv s="1">
    <fb>0.77300000000000002</fb>
    <v>14</v>
  </rv>
  <rv s="7">
    <v>#VALUE!</v>
    <v>en-US</v>
    <v>4131acb8-628a-4241-8920-ca79eab9dade</v>
    <v>536870912</v>
    <v>1</v>
    <v>104</v>
    <v>26</v>
    <v>Illinois</v>
    <v>7</v>
    <v>8</v>
    <v>Map</v>
    <v>9</v>
    <v>10</v>
    <v>US-IL</v>
    <v>636</v>
    <v>637</v>
    <v>638</v>
    <v>4</v>
    <v>Illinois is a state in the Midwestern region of the United States. It borders on Lake Michigan to its northeast, the Mississippi River to its west, and the Wabash and Ohio rivers to its south. Of the fifty U.S. states, Illinois has the ...</v>
    <v>639</v>
    <v>640</v>
    <v>641</v>
    <v>642</v>
    <v>647</v>
    <v>648</v>
    <v>649</v>
    <v>650</v>
    <v>651</v>
    <v>Illinois</v>
    <v>155</v>
    <v>368</v>
    <v>652</v>
    <v>462</v>
    <v>61</v>
    <v>126</v>
    <v>290</v>
    <v>653</v>
    <v>624</v>
    <v>571</v>
    <v>654</v>
    <v>655</v>
    <v>656</v>
    <v>30</v>
    <v>199</v>
    <v>102</v>
    <v>657</v>
    <v>261</v>
    <v>658</v>
    <v>581</v>
    <v>Illinois</v>
    <v>mdp/vdpid/14808</v>
  </rv>
  <rv s="0">
    <v>536870912</v>
    <v>Alabama</v>
    <v>376f8b06-52f6-4e72-a31d-311a3563e645</v>
    <v>en-US</v>
    <v>Map</v>
  </rv>
  <rv s="1">
    <fb>135765</fb>
    <v>11</v>
  </rv>
  <rv s="1">
    <fb>15001</fb>
    <v>11</v>
  </rv>
  <rv s="0">
    <v>536870912</v>
    <v>Montgomery, Alabama</v>
    <v>94461fee-ea89-40c8-9fd7-0fb277396c57</v>
    <v>en-US</v>
    <v>Map</v>
  </rv>
  <rv s="1">
    <fb>1848325</fb>
    <v>11</v>
  </rv>
  <rv s="1">
    <fb>2230185</fb>
    <v>11</v>
  </rv>
  <rv s="2">
    <v>22</v>
    <v>9</v>
    <v>105</v>
    <v>7</v>
    <v>0</v>
    <v>Image of Alabama</v>
  </rv>
  <rv s="0">
    <v>536870912</v>
    <v>Huntsville, Alabama</v>
    <v>137418fd-4a88-44b7-82ae-882366c96167</v>
    <v>en-US</v>
    <v>Map</v>
  </rv>
  <rv s="0">
    <v>805306368</v>
    <v>Kay Ivey (Governor)</v>
    <v>a2f77bba-b8e2-c4d5-614a-3373a005b8ad</v>
    <v>en-US</v>
    <v>Generic</v>
  </rv>
  <rv s="0">
    <v>805306368</v>
    <v>Will Ainsworth (Lieutenant governor)</v>
    <v>94c54ae1-f876-5341-9b94-0f826d9b10a6</v>
    <v>en-US</v>
    <v>Generic</v>
  </rv>
  <rv s="0">
    <v>805306368</v>
    <v>Tommy Tuberville (Senate)</v>
    <v>6bb1615c-dfe2-d8f2-c1a4-3ada7a909798</v>
    <v>en-US</v>
    <v>Generic</v>
  </rv>
  <rv s="0">
    <v>805306368</v>
    <v>Katie Britt (Senate)</v>
    <v>9d3200b7-4be3-519b-5b79-781f390d3cb2</v>
    <v>en-US</v>
    <v>Generic</v>
  </rv>
  <rv s="3">
    <v>29</v>
  </rv>
  <rv s="4">
    <v>https://www.bing.com/search?q=alabama&amp;form=skydnc</v>
    <v>Learn more on Bing</v>
  </rv>
  <rv s="1">
    <fb>43623</fb>
    <v>12</v>
  </rv>
  <rv s="1">
    <fb>125500</fb>
    <v>12</v>
  </rv>
  <rv s="1">
    <fb>5157699</fb>
    <v>11</v>
  </rv>
  <rv s="1">
    <fb>0.157</fb>
    <v>14</v>
  </rv>
  <rv s="1">
    <fb>0.23499999999999999</fb>
    <v>14</v>
  </rv>
  <rv s="1">
    <fb>0.26800000000000002</fb>
    <v>14</v>
  </rv>
  <rv s="1">
    <fb>3.5000000000000003E-2</fb>
    <v>14</v>
  </rv>
  <rv s="1">
    <fb>0.84299999999999997</fb>
    <v>14</v>
  </rv>
  <rv s="1">
    <fb>0.57999999999999996</fb>
    <v>14</v>
  </rv>
  <rv s="1">
    <fb>0.11800000000000001</fb>
    <v>14</v>
  </rv>
  <rv s="1">
    <fb>0.69499999999999995</fb>
    <v>14</v>
  </rv>
  <rv s="7">
    <v>#VALUE!</v>
    <v>en-US</v>
    <v>376f8b06-52f6-4e72-a31d-311a3563e645</v>
    <v>536870912</v>
    <v>1</v>
    <v>108</v>
    <v>26</v>
    <v>Alabama</v>
    <v>7</v>
    <v>8</v>
    <v>Map</v>
    <v>9</v>
    <v>10</v>
    <v>US-AL</v>
    <v>661</v>
    <v>662</v>
    <v>663</v>
    <v>4</v>
    <v>Alabama is a state in the Southeastern region of the United States. It borders Tennessee to the north, Georgia to the east, Florida and the Gulf of Mexico to the south, and Mississippi to the west. Alabama is the 30th largest by area, and the ...</v>
    <v>664</v>
    <v>665</v>
    <v>666</v>
    <v>667</v>
    <v>672</v>
    <v>673</v>
    <v>619</v>
    <v>674</v>
    <v>675</v>
    <v>Alabama</v>
    <v>155</v>
    <v>599</v>
    <v>676</v>
    <v>124</v>
    <v>677</v>
    <v>22</v>
    <v>313</v>
    <v>678</v>
    <v>679</v>
    <v>680</v>
    <v>681</v>
    <v>253</v>
    <v>682</v>
    <v>30</v>
    <v>683</v>
    <v>285</v>
    <v>520</v>
    <v>20</v>
    <v>684</v>
    <v>581</v>
    <v>Alabama</v>
    <v>mdp/vdpid/1003</v>
  </rv>
  <rv s="0">
    <v>536870912</v>
    <v>Missouri</v>
    <v>6185f8cb-44e1-4da6-9bf0-b75286aeb591</v>
    <v>en-US</v>
    <v>Map</v>
  </rv>
  <rv s="1">
    <fb>181533</fb>
    <v>11</v>
  </rv>
  <rv s="1">
    <fb>18997</fb>
    <v>11</v>
  </rv>
  <rv s="0">
    <v>536870912</v>
    <v>Jefferson City, Missouri</v>
    <v>81535f0b-c6a8-d0ca-9542-f43e51dc1f18</v>
    <v>en-US</v>
    <v>Map</v>
  </rv>
  <rv s="1">
    <fb>2364688</fb>
    <v>11</v>
  </rv>
  <rv s="1">
    <fb>2760084</fb>
    <v>11</v>
  </rv>
  <rv s="2">
    <v>23</v>
    <v>9</v>
    <v>109</v>
    <v>7</v>
    <v>0</v>
    <v>Image of Missouri</v>
  </rv>
  <rv s="0">
    <v>536870912</v>
    <v>Kansas City, Missouri</v>
    <v>5b93ac88-7242-4198-8c11-93854400c8d7</v>
    <v>en-US</v>
    <v>Map</v>
  </rv>
  <rv s="0">
    <v>805306368</v>
    <v>Mike Kehoe (Governor)</v>
    <v>b2f50b37-ce14-c873-e2df-fd5943b7c015</v>
    <v>en-US</v>
    <v>Generic</v>
  </rv>
  <rv s="0">
    <v>805306368</v>
    <v>David Wasinger (Lieutenant governor)</v>
    <v>6010c711-8e35-e9ac-e4bc-03bd2b421f62</v>
    <v>en-US</v>
    <v>Generic</v>
  </rv>
  <rv s="0">
    <v>805306368</v>
    <v>Josh Hawley (Senate)</v>
    <v>0709c075-3a21-a282-0ce8-ebac38b987b2</v>
    <v>en-US</v>
    <v>Generic</v>
  </rv>
  <rv s="0">
    <v>805306368</v>
    <v>Eric Schmitt (Senate)</v>
    <v>caf9e43d-c854-9d49-f9db-caf2c6a3cf41</v>
    <v>en-US</v>
    <v>Generic</v>
  </rv>
  <rv s="3">
    <v>30</v>
  </rv>
  <rv s="4">
    <v>https://www.bing.com/search?q=missouri&amp;form=skydnc</v>
    <v>Learn more on Bing</v>
  </rv>
  <rv s="1">
    <fb>746</fb>
    <v>12</v>
  </rv>
  <rv s="1">
    <fb>48173</fb>
    <v>12</v>
  </rv>
  <rv s="1">
    <fb>138400</fb>
    <v>12</v>
  </rv>
  <rv s="1">
    <fb>2.48</fb>
    <v>13</v>
  </rv>
  <rv s="1">
    <fb>6245466</fb>
    <v>11</v>
  </rv>
  <rv s="1">
    <fb>0.27100000000000002</fb>
    <v>14</v>
  </rv>
  <rv s="1">
    <fb>0.10400000000000001</fb>
    <v>14</v>
  </rv>
  <rv s="1">
    <fb>6.2E-2</fb>
    <v>14</v>
  </rv>
  <rv s="1">
    <fb>0.83299999999999996</fb>
    <v>14</v>
  </rv>
  <rv s="7">
    <v>#VALUE!</v>
    <v>en-US</v>
    <v>6185f8cb-44e1-4da6-9bf0-b75286aeb591</v>
    <v>536870912</v>
    <v>1</v>
    <v>112</v>
    <v>26</v>
    <v>Missouri</v>
    <v>7</v>
    <v>8</v>
    <v>Map</v>
    <v>9</v>
    <v>10</v>
    <v>US-MO</v>
    <v>687</v>
    <v>688</v>
    <v>689</v>
    <v>4</v>
    <v>Missouri is a state in the Midwestern region of the United States. Ranking 21st in land area, it borders Iowa to the north, Illinois, Kentucky and Tennessee to the east, Arkansas to the south and Oklahoma, Kansas, and Nebraska to the west. In ...</v>
    <v>690</v>
    <v>691</v>
    <v>692</v>
    <v>693</v>
    <v>698</v>
    <v>699</v>
    <v>700</v>
    <v>701</v>
    <v>702</v>
    <v>Missouri</v>
    <v>155</v>
    <v>703</v>
    <v>704</v>
    <v>124</v>
    <v>677</v>
    <v>126</v>
    <v>168</v>
    <v>705</v>
    <v>683</v>
    <v>23</v>
    <v>27</v>
    <v>544</v>
    <v>580</v>
    <v>30</v>
    <v>706</v>
    <v>200</v>
    <v>496</v>
    <v>707</v>
    <v>708</v>
    <v>581</v>
    <v>Missouri</v>
    <v>mdp/vdpid/21512</v>
  </rv>
  <rv s="0">
    <v>536870912</v>
    <v>Arkansas</v>
    <v>b939db72-08f2-4ea6-a16a-a53bf32e6612</v>
    <v>en-US</v>
    <v>Map</v>
  </rv>
  <rv s="1">
    <fb>137733</fb>
    <v>11</v>
  </rv>
  <rv s="1">
    <fb>9474</fb>
    <v>11</v>
  </rv>
  <rv s="0">
    <v>536870912</v>
    <v>Little Rock, Arkansas</v>
    <v>2039fcee-c7a5-4241-930b-d2c6d17bae74</v>
    <v>en-US</v>
    <v>Map</v>
  </rv>
  <rv s="1">
    <fb>1138025</fb>
    <v>11</v>
  </rv>
  <rv s="1">
    <fb>1354762</fb>
    <v>11</v>
  </rv>
  <rv s="2">
    <v>24</v>
    <v>9</v>
    <v>113</v>
    <v>7</v>
    <v>0</v>
    <v>Image of Arkansas</v>
  </rv>
  <rv s="0">
    <v>805306368</v>
    <v>Sarah Huckabee Sanders (Governor)</v>
    <v>794a8222-ef7c-184f-be8d-1e95d28290a2</v>
    <v>en-US</v>
    <v>Generic</v>
  </rv>
  <rv s="0">
    <v>805306368</v>
    <v>Leslie Rutledge (Lieutenant governor)</v>
    <v>1df1c81e-109f-d6a6-5a0a-52a5e8e4ee06</v>
    <v>en-US</v>
    <v>Generic</v>
  </rv>
  <rv s="0">
    <v>805306368</v>
    <v>John Boozman (Senate)</v>
    <v>c68cff47-f645-0a65-99db-e7b69235c7dd</v>
    <v>en-US</v>
    <v>Generic</v>
  </rv>
  <rv s="0">
    <v>805306368</v>
    <v>Tom Cotton (Senate)</v>
    <v>b5cb098f-a265-a017-5a94-8fefa33bdbf8</v>
    <v>en-US</v>
    <v>Generic</v>
  </rv>
  <rv s="3">
    <v>31</v>
  </rv>
  <rv s="4">
    <v>https://www.bing.com/search?q=arkansas&amp;form=skydnc</v>
    <v>Learn more on Bing</v>
  </rv>
  <rv s="1">
    <fb>677</fb>
    <v>12</v>
  </rv>
  <rv s="1">
    <fb>41371</fb>
    <v>12</v>
  </rv>
  <rv s="1">
    <fb>111400</fb>
    <v>12</v>
  </rv>
  <rv s="1">
    <fb>3088354</fb>
    <v>11</v>
  </rv>
  <rv s="1">
    <fb>0.16</fb>
    <v>14</v>
  </rv>
  <rv s="1">
    <fb>0.21100000000000002</fb>
    <v>14</v>
  </rv>
  <rv s="1">
    <fb>4.7E-2</fb>
    <v>14</v>
  </rv>
  <rv s="1">
    <fb>7.2000000000000008E-2</fb>
    <v>14</v>
  </rv>
  <rv s="1">
    <fb>0.58499999999999996</fb>
    <v>14</v>
  </rv>
  <rv s="1">
    <fb>0.12300000000000001</fb>
    <v>14</v>
  </rv>
  <rv s="1">
    <fb>0.23699999999999999</fb>
    <v>14</v>
  </rv>
  <rv s="1">
    <fb>0.79500000000000004</fb>
    <v>14</v>
  </rv>
  <rv s="7">
    <v>#VALUE!</v>
    <v>en-US</v>
    <v>b939db72-08f2-4ea6-a16a-a53bf32e6612</v>
    <v>536870912</v>
    <v>1</v>
    <v>116</v>
    <v>26</v>
    <v>Arkansas</v>
    <v>7</v>
    <v>8</v>
    <v>Map</v>
    <v>9</v>
    <v>10</v>
    <v>US-AR</v>
    <v>711</v>
    <v>712</v>
    <v>713</v>
    <v>4</v>
    <v>Arkansas is a landlocked state in the West South Central region of the Southern United States. It borders Missouri to the north, Tennessee and Mississippi to the east, Louisiana to the south, Texas to the southwest, and Oklahoma to the west. Its ...</v>
    <v>714</v>
    <v>715</v>
    <v>716</v>
    <v>713</v>
    <v>721</v>
    <v>722</v>
    <v>723</v>
    <v>724</v>
    <v>725</v>
    <v>Arkansas</v>
    <v>90</v>
    <v>221</v>
    <v>726</v>
    <v>32</v>
    <v>727</v>
    <v>370</v>
    <v>285</v>
    <v>728</v>
    <v>677</v>
    <v>729</v>
    <v>441</v>
    <v>730</v>
    <v>731</v>
    <v>430</v>
    <v>732</v>
    <v>168</v>
    <v>733</v>
    <v>157</v>
    <v>734</v>
    <v>581</v>
    <v>Arkansas</v>
    <v>mdp/vdpid/1951</v>
  </rv>
</rvData>
</file>

<file path=xl/richData/rdrichvaluestructure.xml><?xml version="1.0" encoding="utf-8"?>
<rvStructures xmlns="http://schemas.microsoft.com/office/spreadsheetml/2017/richdata" count="9">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Persons with a disability (%)" t="r"/>
    <k n="Population: Two or more races (%)" t="r"/>
    <k n="Population: Under age 18 (%)" t="r"/>
    <k n="Population: Under age 5 (%)" t="r"/>
    <k n="Population: White (%)" t="r"/>
    <k n="Time zone(s)" t="r"/>
    <k n="UniqueName" t="s"/>
    <k n="VDPID/VSID" t="s"/>
  </s>
</rvStructures>
</file>

<file path=xl/richData/rdsupportingpropertybag.xml><?xml version="1.0" encoding="utf-8"?>
<supportingPropertyBags xmlns="http://schemas.microsoft.com/office/spreadsheetml/2017/richdata2">
  <spbArrays count="4">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4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White (%)</v>
      <v t="s">Population: Two or more races (%)</v>
      <v t="s">Time zone(s)</v>
      <v t="s">_Flags</v>
      <v t="s">VDPID/VSID</v>
      <v t="s">UniqueName</v>
      <v t="s">_DisplayString</v>
      <v t="s">LearnMoreOnLink</v>
      <v t="s">Image</v>
      <v t="s">Description</v>
    </a>
    <a count="50">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White (%)</v>
      <v t="s">Population: Two or more races (%)</v>
      <v t="s">Time zone(s)</v>
      <v t="s">_Flags</v>
      <v t="s">VDPID/VSID</v>
      <v t="s">UniqueName</v>
      <v t="s">_DisplayString</v>
      <v t="s">LearnMoreOnLink</v>
      <v t="s">Image</v>
      <v t="s">Description</v>
    </a>
  </spbArrays>
  <spbData count="117">
    <spb s="0">
      <v xml:space="preserve">Wikipedia	</v>
      <v xml:space="preserve">CC BY-SA 3.0	</v>
      <v xml:space="preserve">https://en.wikipedia.org/wiki/Delaware	</v>
      <v xml:space="preserve">https://creativecommons.org/licenses/by-sa/3.0	</v>
    </spb>
    <spb s="0">
      <v xml:space="preserve">US Census	</v>
      <v xml:space="preserve">	</v>
      <v xml:space="preserve">https://www.census.gov/popest/data/state/asrh/2014/files/SC-EST2014-AGESEX-CIV.csv	</v>
      <v xml:space="preserve">	</v>
    </spb>
    <spb s="0">
      <v xml:space="preserve">Wikipedia	</v>
      <v xml:space="preserve">CC-BY-SA	</v>
      <v xml:space="preserve">http://en.wikipedia.org/wiki/Delaware	</v>
      <v xml:space="preserve">http://creativecommons.org/licenses/by-sa/3.0/	</v>
    </spb>
    <spb s="0">
      <v xml:space="preserve">Wikipedia	US Census	US Census	</v>
      <v xml:space="preserve">CC-BY-SA			</v>
      <v xml:space="preserve">http://en.wikipedia.org/wiki/Delaware	https://www.census.gov/popest/data/state/asrh/2014/files/SC-EST2014-AGESEX-CIV.csv	http://www.census.gov/quickfacts/table/WTN220212/10	</v>
      <v xml:space="preserve">http://creativecommons.org/licenses/by-sa/3.0/			</v>
    </spb>
    <spb s="1">
      <v>0</v>
      <v>0</v>
      <v>1</v>
      <v>0</v>
      <v>0</v>
      <v>0</v>
      <v>2</v>
      <v>0</v>
      <v>1</v>
      <v>0</v>
      <v>1</v>
      <v>3</v>
      <v>0</v>
      <v>1</v>
      <v>1</v>
      <v>1</v>
      <v>1</v>
      <v>3</v>
      <v>1</v>
      <v>1</v>
      <v>1</v>
      <v>1</v>
      <v>1</v>
      <v>1</v>
      <v>1</v>
      <v>1</v>
      <v>1</v>
      <v>3</v>
      <v>1</v>
      <v>1</v>
      <v>1</v>
      <v>1</v>
    </spb>
    <spb s="2">
      <v>0</v>
      <v>Name</v>
      <v>LearnMoreOnLink</v>
    </spb>
    <spb s="3">
      <v>0</v>
      <v>0</v>
      <v>0</v>
    </spb>
    <spb s="4">
      <v>6</v>
      <v>6</v>
      <v>6</v>
    </spb>
    <spb s="5">
      <v>1</v>
      <v>2</v>
    </spb>
    <spb s="6">
      <v>https://www.bing.com</v>
      <v>https://www.bing.com/th?id=Ga%5Cbing_yt.png&amp;w=100&amp;h=40&amp;c=0&amp;pid=0.1</v>
      <v>Powered by Bing</v>
    </spb>
    <spb s="7">
      <v>square km</v>
      <v>2015</v>
      <v>2024</v>
      <v>2016</v>
      <v>2016</v>
      <v>2015</v>
      <v>2015</v>
      <v>2010, 2016</v>
      <v>persons (2015)</v>
      <v>persons (2015)</v>
      <v>2015</v>
      <v>2015</v>
      <v>2015</v>
      <v>2015</v>
      <v>persons (2015)</v>
      <v>persons (2015)</v>
      <v>2015</v>
      <v>persons age 16+, 2015</v>
      <v>persons (2015)</v>
      <v>under age 65, 2015</v>
      <v>2015</v>
      <v>persons age 25+, 2015</v>
      <v>persons (2015)</v>
      <v>persons (2015)</v>
      <v>persons (2015)</v>
    </spb>
    <spb s="8">
      <v>3</v>
    </spb>
    <spb s="8">
      <v>4</v>
    </spb>
    <spb s="8">
      <v>5</v>
    </spb>
    <spb s="8">
      <v>6</v>
    </spb>
    <spb s="8">
      <v>7</v>
    </spb>
    <spb s="0">
      <v xml:space="preserve">Wikipedia	</v>
      <v xml:space="preserve">CC BY-SA 3.0	</v>
      <v xml:space="preserve">https://en.wikipedia.org/wiki/Michigan	</v>
      <v xml:space="preserve">https://creativecommons.org/licenses/by-sa/3.0	</v>
    </spb>
    <spb s="0">
      <v xml:space="preserve">Wikipedia	</v>
      <v xml:space="preserve">CC-BY-SA	</v>
      <v xml:space="preserve">http://en.wikipedia.org/wiki/Michigan	</v>
      <v xml:space="preserve">http://creativecommons.org/licenses/by-sa/3.0/	</v>
    </spb>
    <spb s="0">
      <v xml:space="preserve">Wikipedia	US Census	US Census	</v>
      <v xml:space="preserve">CC-BY-SA			</v>
      <v xml:space="preserve">http://en.wikipedia.org/wiki/Michigan	https://www.census.gov/popest/data/state/asrh/2014/files/SC-EST2014-AGESEX-CIV.csv	http://www.census.gov/quickfacts/table/WTN220212/26	</v>
      <v xml:space="preserve">http://creativecommons.org/licenses/by-sa/3.0/			</v>
    </spb>
    <spb s="9">
      <v>16</v>
      <v>16</v>
      <v>1</v>
      <v>16</v>
      <v>16</v>
      <v>16</v>
      <v>17</v>
      <v>16</v>
      <v>1</v>
      <v>16</v>
      <v>1</v>
      <v>18</v>
      <v>16</v>
      <v>1</v>
      <v>1</v>
      <v>1</v>
      <v>1</v>
      <v>18</v>
      <v>1</v>
      <v>1</v>
      <v>1</v>
      <v>1</v>
      <v>1</v>
      <v>1</v>
      <v>1</v>
      <v>1</v>
      <v>1</v>
      <v>18</v>
      <v>1</v>
      <v>1</v>
      <v>1</v>
    </spb>
    <spb s="2">
      <v>1</v>
      <v>Name</v>
      <v>LearnMoreOnLink</v>
    </spb>
    <spb s="10">
      <v>square km</v>
      <v>2015</v>
      <v>2024</v>
      <v>2016</v>
      <v>2016</v>
      <v>2015</v>
      <v>2015</v>
      <v>2010, 2016</v>
      <v>persons (2015)</v>
      <v>persons (2015)</v>
      <v>2015</v>
      <v>2015</v>
      <v>2015</v>
      <v>2015</v>
      <v>persons (2015)</v>
      <v>persons (2015)</v>
      <v>2015</v>
      <v>persons age 16+, 2015</v>
      <v>persons (2015)</v>
      <v>under age 65, 2015</v>
      <v>2015</v>
      <v>persons age 25+, 2015</v>
      <v>persons (2015)</v>
      <v>persons (2015)</v>
    </spb>
    <spb s="0">
      <v xml:space="preserve">Wikipedia	</v>
      <v xml:space="preserve">CC BY-SA 3.0	</v>
      <v xml:space="preserve">https://en.wikipedia.org/wiki/Pennsylvania	</v>
      <v xml:space="preserve">https://creativecommons.org/licenses/by-sa/3.0	</v>
    </spb>
    <spb s="0">
      <v xml:space="preserve">Wikipedia	</v>
      <v xml:space="preserve">CC-BY-SA	</v>
      <v xml:space="preserve">http://en.wikipedia.org/wiki/Pennsylvania	</v>
      <v xml:space="preserve">http://creativecommons.org/licenses/by-sa/3.0/	</v>
    </spb>
    <spb s="0">
      <v xml:space="preserve">Wikipedia	US Census	US Census	</v>
      <v xml:space="preserve">CC-BY-SA			</v>
      <v xml:space="preserve">http://en.wikipedia.org/wiki/Pennsylvania	https://www.census.gov/popest/data/state/asrh/2014/files/SC-EST2014-AGESEX-CIV.csv	http://www.census.gov/quickfacts/table/WTN220212/42	</v>
      <v xml:space="preserve">http://creativecommons.org/licenses/by-sa/3.0/			</v>
    </spb>
    <spb s="1">
      <v>22</v>
      <v>22</v>
      <v>1</v>
      <v>22</v>
      <v>22</v>
      <v>22</v>
      <v>23</v>
      <v>22</v>
      <v>1</v>
      <v>22</v>
      <v>1</v>
      <v>24</v>
      <v>22</v>
      <v>1</v>
      <v>1</v>
      <v>1</v>
      <v>1</v>
      <v>24</v>
      <v>1</v>
      <v>1</v>
      <v>1</v>
      <v>1</v>
      <v>1</v>
      <v>1</v>
      <v>1</v>
      <v>1</v>
      <v>1</v>
      <v>24</v>
      <v>1</v>
      <v>1</v>
      <v>1</v>
      <v>1</v>
    </spb>
    <spb s="2">
      <v>2</v>
      <v>Name</v>
      <v>LearnMoreOnLink</v>
    </spb>
    <spb s="0">
      <v xml:space="preserve">Wikipedia	</v>
      <v xml:space="preserve">CC BY-SA 3.0	</v>
      <v xml:space="preserve">https://en.wikipedia.org/wiki/New_Jersey	</v>
      <v xml:space="preserve">https://creativecommons.org/licenses/by-sa/3.0	</v>
    </spb>
    <spb s="0">
      <v xml:space="preserve">Wikipedia	</v>
      <v xml:space="preserve">CC-BY-SA	</v>
      <v xml:space="preserve">http://en.wikipedia.org/wiki/New_Jersey	</v>
      <v xml:space="preserve">http://creativecommons.org/licenses/by-sa/3.0/	</v>
    </spb>
    <spb s="0">
      <v xml:space="preserve">Wikipedia	US Census	US Census	</v>
      <v xml:space="preserve">CC-BY-SA			</v>
      <v xml:space="preserve">http://en.wikipedia.org/wiki/New_Jersey	https://www.census.gov/popest/data/state/asrh/2014/files/SC-EST2014-AGESEX-CIV.csv	http://www.census.gov/quickfacts/table/WTN220212/34	</v>
      <v xml:space="preserve">http://creativecommons.org/licenses/by-sa/3.0/			</v>
    </spb>
    <spb s="1">
      <v>27</v>
      <v>27</v>
      <v>1</v>
      <v>27</v>
      <v>27</v>
      <v>27</v>
      <v>28</v>
      <v>27</v>
      <v>1</v>
      <v>27</v>
      <v>1</v>
      <v>29</v>
      <v>27</v>
      <v>1</v>
      <v>1</v>
      <v>1</v>
      <v>1</v>
      <v>29</v>
      <v>1</v>
      <v>1</v>
      <v>1</v>
      <v>1</v>
      <v>1</v>
      <v>1</v>
      <v>1</v>
      <v>1</v>
      <v>1</v>
      <v>29</v>
      <v>1</v>
      <v>1</v>
      <v>1</v>
      <v>1</v>
    </spb>
    <spb s="7">
      <v>square km</v>
      <v>2015</v>
      <v>2020</v>
      <v>2016</v>
      <v>2016</v>
      <v>2015</v>
      <v>2015</v>
      <v>2010, 2016</v>
      <v>persons (2015)</v>
      <v>persons (2015)</v>
      <v>2015</v>
      <v>2015</v>
      <v>2015</v>
      <v>2015</v>
      <v>persons (2015)</v>
      <v>persons (2015)</v>
      <v>2015</v>
      <v>persons age 16+, 2015</v>
      <v>persons (2015)</v>
      <v>under age 65, 2015</v>
      <v>2015</v>
      <v>persons age 25+, 2015</v>
      <v>persons (2015)</v>
      <v>persons (2015)</v>
      <v>persons (2015)</v>
    </spb>
    <spb s="0">
      <v xml:space="preserve">Wikipedia	</v>
      <v xml:space="preserve">CC BY-SA 3.0	</v>
      <v xml:space="preserve">https://en.wikipedia.org/wiki/Georgia_(U.S._state)	</v>
      <v xml:space="preserve">https://creativecommons.org/licenses/by-sa/3.0	</v>
    </spb>
    <spb s="0">
      <v xml:space="preserve">Wikipedia	</v>
      <v xml:space="preserve">CC-BY-SA	</v>
      <v xml:space="preserve">http://en.wikipedia.org/wiki/Georgia_(U.S._state)	</v>
      <v xml:space="preserve">http://creativecommons.org/licenses/by-sa/3.0/	</v>
    </spb>
    <spb s="0">
      <v xml:space="preserve">Wikipedia	US Census	US Census	</v>
      <v xml:space="preserve">CC-BY-SA			</v>
      <v xml:space="preserve">http://en.wikipedia.org/wiki/Georgia_(U.S._state)	https://www.census.gov/popest/data/state/asrh/2014/files/SC-EST2014-AGESEX-CIV.csv	http://www.census.gov/quickfacts/table/WTN220212/13	</v>
      <v xml:space="preserve">http://creativecommons.org/licenses/by-sa/3.0/			</v>
    </spb>
    <spb s="1">
      <v>32</v>
      <v>32</v>
      <v>1</v>
      <v>32</v>
      <v>32</v>
      <v>32</v>
      <v>33</v>
      <v>32</v>
      <v>1</v>
      <v>32</v>
      <v>1</v>
      <v>34</v>
      <v>32</v>
      <v>1</v>
      <v>1</v>
      <v>1</v>
      <v>1</v>
      <v>34</v>
      <v>1</v>
      <v>1</v>
      <v>1</v>
      <v>1</v>
      <v>1</v>
      <v>1</v>
      <v>1</v>
      <v>1</v>
      <v>1</v>
      <v>34</v>
      <v>1</v>
      <v>1</v>
      <v>1</v>
      <v>1</v>
    </spb>
    <spb s="0">
      <v xml:space="preserve">Wikipedia	</v>
      <v xml:space="preserve">CC BY-SA 3.0	</v>
      <v xml:space="preserve">https://en.wikipedia.org/wiki/Connecticut	</v>
      <v xml:space="preserve">https://creativecommons.org/licenses/by-sa/3.0	</v>
    </spb>
    <spb s="0">
      <v xml:space="preserve">Wikipedia	</v>
      <v xml:space="preserve">CC-BY-SA	</v>
      <v xml:space="preserve">http://en.wikipedia.org/wiki/Connecticut	</v>
      <v xml:space="preserve">http://creativecommons.org/licenses/by-sa/3.0/	</v>
    </spb>
    <spb s="0">
      <v xml:space="preserve">Wikipedia	US Census	Bookdepository	</v>
      <v xml:space="preserve">CC-BY-SA			</v>
      <v xml:space="preserve">http://en.wikipedia.org/wiki/Connecticut	https://www.census.gov/popest/data/state/asrh/2014/files/SC-EST2014-AGESEX-CIV.csv	https://www.bookdepository.com/author/Etc-Connecticut-Laws	</v>
      <v xml:space="preserve">http://creativecommons.org/licenses/by-sa/3.0/			</v>
    </spb>
    <spb s="1">
      <v>36</v>
      <v>36</v>
      <v>1</v>
      <v>36</v>
      <v>36</v>
      <v>36</v>
      <v>37</v>
      <v>36</v>
      <v>1</v>
      <v>36</v>
      <v>1</v>
      <v>38</v>
      <v>36</v>
      <v>1</v>
      <v>1</v>
      <v>1</v>
      <v>1</v>
      <v>38</v>
      <v>1</v>
      <v>1</v>
      <v>1</v>
      <v>1</v>
      <v>1</v>
      <v>1</v>
      <v>1</v>
      <v>1</v>
      <v>1</v>
      <v>38</v>
      <v>1</v>
      <v>1</v>
      <v>1</v>
      <v>1</v>
    </spb>
    <spb s="0">
      <v xml:space="preserve">Wikipedia	</v>
      <v xml:space="preserve">CC BY-SA 3.0	</v>
      <v xml:space="preserve">https://en.wikipedia.org/wiki/Massachusetts	</v>
      <v xml:space="preserve">https://creativecommons.org/licenses/by-sa/3.0	</v>
    </spb>
    <spb s="0">
      <v xml:space="preserve">Wikipedia	</v>
      <v xml:space="preserve">CC-BY-SA	</v>
      <v xml:space="preserve">http://en.wikipedia.org/wiki/Massachusetts	</v>
      <v xml:space="preserve">http://creativecommons.org/licenses/by-sa/3.0/	</v>
    </spb>
    <spb s="0">
      <v xml:space="preserve">Wikipedia	US Census	US Census	</v>
      <v xml:space="preserve">CC-BY-SA			</v>
      <v xml:space="preserve">http://en.wikipedia.org/wiki/Massachusetts	https://www.census.gov/popest/data/state/asrh/2014/files/SC-EST2014-AGESEX-CIV.csv	http://www.census.gov/quickfacts/table/WTN220212/25	</v>
      <v xml:space="preserve">http://creativecommons.org/licenses/by-sa/3.0/			</v>
    </spb>
    <spb s="1">
      <v>40</v>
      <v>40</v>
      <v>1</v>
      <v>40</v>
      <v>40</v>
      <v>40</v>
      <v>41</v>
      <v>40</v>
      <v>1</v>
      <v>40</v>
      <v>1</v>
      <v>42</v>
      <v>40</v>
      <v>1</v>
      <v>1</v>
      <v>1</v>
      <v>1</v>
      <v>42</v>
      <v>1</v>
      <v>1</v>
      <v>1</v>
      <v>1</v>
      <v>1</v>
      <v>1</v>
      <v>1</v>
      <v>1</v>
      <v>1</v>
      <v>42</v>
      <v>1</v>
      <v>1</v>
      <v>1</v>
      <v>1</v>
    </spb>
    <spb s="0">
      <v xml:space="preserve">Wikipedia	</v>
      <v xml:space="preserve">CC BY-SA 3.0	</v>
      <v xml:space="preserve">https://en.wikipedia.org/wiki/Maryland	</v>
      <v xml:space="preserve">https://creativecommons.org/licenses/by-sa/3.0	</v>
    </spb>
    <spb s="0">
      <v xml:space="preserve">Wikipedia	</v>
      <v xml:space="preserve">CC-BY-SA	</v>
      <v xml:space="preserve">http://en.wikipedia.org/wiki/Maryland	</v>
      <v xml:space="preserve">http://creativecommons.org/licenses/by-sa/3.0/	</v>
    </spb>
    <spb s="0">
      <v xml:space="preserve">Wikipedia	US Census	US Census	</v>
      <v xml:space="preserve">CC-BY-SA			</v>
      <v xml:space="preserve">http://en.wikipedia.org/wiki/Maryland	https://www.census.gov/popest/data/state/asrh/2014/files/SC-EST2014-AGESEX-CIV.csv	http://www.census.gov/quickfacts/table/WTN220212/24	</v>
      <v xml:space="preserve">http://creativecommons.org/licenses/by-sa/3.0/			</v>
    </spb>
    <spb s="1">
      <v>44</v>
      <v>44</v>
      <v>1</v>
      <v>44</v>
      <v>44</v>
      <v>44</v>
      <v>45</v>
      <v>44</v>
      <v>1</v>
      <v>44</v>
      <v>1</v>
      <v>46</v>
      <v>44</v>
      <v>1</v>
      <v>1</v>
      <v>1</v>
      <v>1</v>
      <v>46</v>
      <v>1</v>
      <v>1</v>
      <v>1</v>
      <v>1</v>
      <v>1</v>
      <v>1</v>
      <v>1</v>
      <v>1</v>
      <v>1</v>
      <v>46</v>
      <v>1</v>
      <v>1</v>
      <v>1</v>
      <v>1</v>
    </spb>
    <spb s="0">
      <v xml:space="preserve">Wikipedia	</v>
      <v xml:space="preserve">CC BY-SA 3.0	</v>
      <v xml:space="preserve">https://en.wikipedia.org/wiki/South_Carolina	</v>
      <v xml:space="preserve">https://creativecommons.org/licenses/by-sa/3.0	</v>
    </spb>
    <spb s="0">
      <v xml:space="preserve">Wikipedia	</v>
      <v xml:space="preserve">CC-BY-SA	</v>
      <v xml:space="preserve">http://en.wikipedia.org/wiki/South_Carolina	</v>
      <v xml:space="preserve">http://creativecommons.org/licenses/by-sa/3.0/	</v>
    </spb>
    <spb s="0">
      <v xml:space="preserve">Wikipedia	US Census	US Census	</v>
      <v xml:space="preserve">CC-BY-SA			</v>
      <v xml:space="preserve">http://en.wikipedia.org/wiki/South_Carolina	https://www.census.gov/popest/data/state/asrh/2014/files/SC-EST2014-AGESEX-CIV.csv	http://www.census.gov/quickfacts/table/WTN220212/45	</v>
      <v xml:space="preserve">http://creativecommons.org/licenses/by-sa/3.0/			</v>
    </spb>
    <spb s="1">
      <v>48</v>
      <v>48</v>
      <v>1</v>
      <v>48</v>
      <v>48</v>
      <v>48</v>
      <v>49</v>
      <v>48</v>
      <v>1</v>
      <v>48</v>
      <v>1</v>
      <v>50</v>
      <v>48</v>
      <v>1</v>
      <v>1</v>
      <v>1</v>
      <v>1</v>
      <v>50</v>
      <v>1</v>
      <v>1</v>
      <v>1</v>
      <v>1</v>
      <v>1</v>
      <v>1</v>
      <v>1</v>
      <v>1</v>
      <v>1</v>
      <v>50</v>
      <v>1</v>
      <v>1</v>
      <v>1</v>
      <v>1</v>
    </spb>
    <spb s="0">
      <v xml:space="preserve">Wikipedia	</v>
      <v xml:space="preserve">CC BY-SA 3.0	</v>
      <v xml:space="preserve">https://en.wikipedia.org/wiki/New_Hampshire	</v>
      <v xml:space="preserve">https://creativecommons.org/licenses/by-sa/3.0	</v>
    </spb>
    <spb s="0">
      <v xml:space="preserve">Wikipedia	</v>
      <v xml:space="preserve">CC-BY-SA	</v>
      <v xml:space="preserve">http://en.wikipedia.org/wiki/New_Hampshire	</v>
      <v xml:space="preserve">http://creativecommons.org/licenses/by-sa/3.0/	</v>
    </spb>
    <spb s="0">
      <v xml:space="preserve">Wikipedia	US Census	Bookdepository	</v>
      <v xml:space="preserve">CC-BY-SA			</v>
      <v xml:space="preserve">http://en.wikipedia.org/wiki/New_Hampshire	https://www.census.gov/popest/data/state/asrh/2014/files/SC-EST2014-AGESEX-CIV.csv	https://www.bookdepository.com/author/New-Hampshire	</v>
      <v xml:space="preserve">http://creativecommons.org/licenses/by-sa/3.0/			</v>
    </spb>
    <spb s="9">
      <v>52</v>
      <v>52</v>
      <v>1</v>
      <v>52</v>
      <v>52</v>
      <v>52</v>
      <v>53</v>
      <v>52</v>
      <v>1</v>
      <v>52</v>
      <v>1</v>
      <v>54</v>
      <v>52</v>
      <v>1</v>
      <v>1</v>
      <v>1</v>
      <v>1</v>
      <v>54</v>
      <v>1</v>
      <v>1</v>
      <v>1</v>
      <v>1</v>
      <v>1</v>
      <v>1</v>
      <v>1</v>
      <v>1</v>
      <v>1</v>
      <v>54</v>
      <v>1</v>
      <v>1</v>
      <v>1</v>
    </spb>
    <spb s="2">
      <v>3</v>
      <v>Name</v>
      <v>LearnMoreOnLink</v>
    </spb>
    <spb s="0">
      <v xml:space="preserve">Wikipedia	</v>
      <v xml:space="preserve">CC BY-SA 3.0	</v>
      <v xml:space="preserve">https://en.wikipedia.org/wiki/Virginia	</v>
      <v xml:space="preserve">https://creativecommons.org/licenses/by-sa/3.0	</v>
    </spb>
    <spb s="0">
      <v xml:space="preserve">Wikipedia	</v>
      <v xml:space="preserve">CC-BY-SA	</v>
      <v xml:space="preserve">http://en.wikipedia.org/wiki/Virginia	</v>
      <v xml:space="preserve">http://creativecommons.org/licenses/by-sa/3.0/	</v>
    </spb>
    <spb s="0">
      <v xml:space="preserve">Wikipedia	US Census	US Census	</v>
      <v xml:space="preserve">CC-BY-SA			</v>
      <v xml:space="preserve">http://en.wikipedia.org/wiki/Virginia	https://www.census.gov/popest/data/state/asrh/2014/files/SC-EST2014-AGESEX-CIV.csv	http://www.census.gov/quickfacts/table/WTN220212/51	</v>
      <v xml:space="preserve">http://creativecommons.org/licenses/by-sa/3.0/			</v>
    </spb>
    <spb s="1">
      <v>57</v>
      <v>57</v>
      <v>1</v>
      <v>57</v>
      <v>57</v>
      <v>57</v>
      <v>58</v>
      <v>57</v>
      <v>1</v>
      <v>57</v>
      <v>1</v>
      <v>59</v>
      <v>57</v>
      <v>1</v>
      <v>1</v>
      <v>1</v>
      <v>1</v>
      <v>59</v>
      <v>1</v>
      <v>1</v>
      <v>1</v>
      <v>1</v>
      <v>1</v>
      <v>1</v>
      <v>1</v>
      <v>1</v>
      <v>1</v>
      <v>59</v>
      <v>1</v>
      <v>1</v>
      <v>1</v>
      <v>1</v>
    </spb>
    <spb s="0">
      <v xml:space="preserve">Wikipedia	</v>
      <v xml:space="preserve">CC BY-SA 3.0	</v>
      <v xml:space="preserve">https://en.wikipedia.org/wiki/New_York_(state)	</v>
      <v xml:space="preserve">https://creativecommons.org/licenses/by-sa/3.0	</v>
    </spb>
    <spb s="0">
      <v xml:space="preserve">Wikipedia	</v>
      <v xml:space="preserve">CC-BY-SA	</v>
      <v xml:space="preserve">http://en.wikipedia.org/wiki/New_York_(state)	</v>
      <v xml:space="preserve">http://creativecommons.org/licenses/by-sa/3.0/	</v>
    </spb>
    <spb s="0">
      <v xml:space="preserve">Wikipedia	Wikipedia	US Census	US Census	</v>
      <v xml:space="preserve">CC-BY-SA	CC-BY-SA			</v>
      <v xml:space="preserve">http://en.wikipedia.org/wiki/New_York_(state)	http://en.wikipedia.org/wiki/New_York	https://www.census.gov/popest/data/state/asrh/2014/files/SC-EST2014-AGESEX-CIV.csv	http://www.census.gov/quickfacts/table/WTN220212/36	</v>
      <v xml:space="preserve">http://creativecommons.org/licenses/by-sa/3.0/	http://creativecommons.org/licenses/by-sa/3.0/			</v>
    </spb>
    <spb s="1">
      <v>61</v>
      <v>61</v>
      <v>1</v>
      <v>61</v>
      <v>61</v>
      <v>61</v>
      <v>62</v>
      <v>61</v>
      <v>1</v>
      <v>61</v>
      <v>1</v>
      <v>63</v>
      <v>61</v>
      <v>1</v>
      <v>1</v>
      <v>1</v>
      <v>1</v>
      <v>63</v>
      <v>1</v>
      <v>1</v>
      <v>1</v>
      <v>1</v>
      <v>1</v>
      <v>1</v>
      <v>1</v>
      <v>1</v>
      <v>1</v>
      <v>63</v>
      <v>1</v>
      <v>1</v>
      <v>1</v>
      <v>1</v>
    </spb>
    <spb s="0">
      <v xml:space="preserve">Wikipedia	</v>
      <v xml:space="preserve">CC BY-SA 3.0	</v>
      <v xml:space="preserve">https://en.wikipedia.org/wiki/North_Carolina	</v>
      <v xml:space="preserve">https://creativecommons.org/licenses/by-sa/3.0	</v>
    </spb>
    <spb s="0">
      <v xml:space="preserve">Wikipedia	</v>
      <v xml:space="preserve">CC-BY-SA	</v>
      <v xml:space="preserve">http://en.wikipedia.org/wiki/North_Carolina	</v>
      <v xml:space="preserve">http://creativecommons.org/licenses/by-sa/3.0/	</v>
    </spb>
    <spb s="0">
      <v xml:space="preserve">Wikipedia	US Census	US Census	</v>
      <v xml:space="preserve">CC-BY-SA			</v>
      <v xml:space="preserve">http://en.wikipedia.org/wiki/North_Carolina	https://www.census.gov/popest/data/state/asrh/2014/files/SC-EST2014-AGESEX-CIV.csv	http://www.census.gov/quickfacts/table/WTN220212/37	</v>
      <v xml:space="preserve">http://creativecommons.org/licenses/by-sa/3.0/			</v>
    </spb>
    <spb s="1">
      <v>65</v>
      <v>65</v>
      <v>1</v>
      <v>65</v>
      <v>65</v>
      <v>65</v>
      <v>66</v>
      <v>65</v>
      <v>1</v>
      <v>65</v>
      <v>1</v>
      <v>67</v>
      <v>65</v>
      <v>1</v>
      <v>1</v>
      <v>1</v>
      <v>1</v>
      <v>67</v>
      <v>1</v>
      <v>1</v>
      <v>1</v>
      <v>1</v>
      <v>1</v>
      <v>1</v>
      <v>1</v>
      <v>1</v>
      <v>1</v>
      <v>67</v>
      <v>1</v>
      <v>1</v>
      <v>1</v>
      <v>1</v>
    </spb>
    <spb s="0">
      <v xml:space="preserve">Wikipedia	</v>
      <v xml:space="preserve">CC BY-SA 3.0	</v>
      <v xml:space="preserve">https://en.wikipedia.org/wiki/Rhode_Island	</v>
      <v xml:space="preserve">https://creativecommons.org/licenses/by-sa/3.0	</v>
    </spb>
    <spb s="0">
      <v xml:space="preserve">Wikipedia	</v>
      <v xml:space="preserve">CC-BY-SA	</v>
      <v xml:space="preserve">http://en.wikipedia.org/wiki/Rhode_Island	</v>
      <v xml:space="preserve">http://creativecommons.org/licenses/by-sa/3.0/	</v>
    </spb>
    <spb s="0">
      <v xml:space="preserve">Wikipedia	US Census	US Census	</v>
      <v xml:space="preserve">CC-BY-SA			</v>
      <v xml:space="preserve">http://en.wikipedia.org/wiki/Rhode_Island	https://www.census.gov/popest/data/state/asrh/2014/files/SC-EST2014-AGESEX-CIV.csv	http://www.census.gov/quickfacts/table/WTN220212/44	</v>
      <v xml:space="preserve">http://creativecommons.org/licenses/by-sa/3.0/			</v>
    </spb>
    <spb s="1">
      <v>69</v>
      <v>69</v>
      <v>1</v>
      <v>69</v>
      <v>69</v>
      <v>69</v>
      <v>70</v>
      <v>69</v>
      <v>1</v>
      <v>69</v>
      <v>1</v>
      <v>71</v>
      <v>69</v>
      <v>1</v>
      <v>1</v>
      <v>1</v>
      <v>1</v>
      <v>71</v>
      <v>1</v>
      <v>1</v>
      <v>1</v>
      <v>1</v>
      <v>1</v>
      <v>1</v>
      <v>1</v>
      <v>1</v>
      <v>1</v>
      <v>71</v>
      <v>1</v>
      <v>1</v>
      <v>1</v>
      <v>1</v>
    </spb>
    <spb s="0">
      <v xml:space="preserve">Wikipedia	</v>
      <v xml:space="preserve">CC BY-SA 3.0	</v>
      <v xml:space="preserve">https://en.wikipedia.org/wiki/Vermont	</v>
      <v xml:space="preserve">https://creativecommons.org/licenses/by-sa/3.0	</v>
    </spb>
    <spb s="0">
      <v xml:space="preserve">Wikipedia	</v>
      <v xml:space="preserve">CC-BY-SA	</v>
      <v xml:space="preserve">http://en.wikipedia.org/wiki/Vermont	</v>
      <v xml:space="preserve">http://creativecommons.org/licenses/by-sa/3.0/	</v>
    </spb>
    <spb s="0">
      <v xml:space="preserve">Wikipedia	US Census	US Census	</v>
      <v xml:space="preserve">CC-BY-SA			</v>
      <v xml:space="preserve">http://en.wikipedia.org/wiki/Vermont	https://www.census.gov/popest/data/state/asrh/2014/files/SC-EST2014-AGESEX-CIV.csv	http://www.census.gov/quickfacts/table/WTN220212/50	</v>
      <v xml:space="preserve">http://creativecommons.org/licenses/by-sa/3.0/			</v>
    </spb>
    <spb s="9">
      <v>73</v>
      <v>73</v>
      <v>1</v>
      <v>73</v>
      <v>73</v>
      <v>73</v>
      <v>74</v>
      <v>73</v>
      <v>1</v>
      <v>73</v>
      <v>1</v>
      <v>75</v>
      <v>73</v>
      <v>1</v>
      <v>1</v>
      <v>1</v>
      <v>1</v>
      <v>75</v>
      <v>1</v>
      <v>1</v>
      <v>1</v>
      <v>1</v>
      <v>1</v>
      <v>1</v>
      <v>1</v>
      <v>1</v>
      <v>1</v>
      <v>75</v>
      <v>1</v>
      <v>1</v>
      <v>1</v>
    </spb>
    <spb s="0">
      <v xml:space="preserve">Wikipedia	</v>
      <v xml:space="preserve">CC BY-SA 3.0	</v>
      <v xml:space="preserve">https://en.wikipedia.org/wiki/Kentucky	</v>
      <v xml:space="preserve">https://creativecommons.org/licenses/by-sa/3.0	</v>
    </spb>
    <spb s="0">
      <v xml:space="preserve">Wikipedia	</v>
      <v xml:space="preserve">CC-BY-SA	</v>
      <v xml:space="preserve">http://en.wikipedia.org/wiki/Kentucky	</v>
      <v xml:space="preserve">http://creativecommons.org/licenses/by-sa/3.0/	</v>
    </spb>
    <spb s="0">
      <v xml:space="preserve">Wikipedia	US Census	US Census	</v>
      <v xml:space="preserve">CC-BY-SA			</v>
      <v xml:space="preserve">http://en.wikipedia.org/wiki/Kentucky	https://www.census.gov/popest/data/state/asrh/2014/files/SC-EST2014-AGESEX-CIV.csv	http://www.census.gov/quickfacts/table/WTN220212/21	</v>
      <v xml:space="preserve">http://creativecommons.org/licenses/by-sa/3.0/			</v>
    </spb>
    <spb s="1">
      <v>77</v>
      <v>77</v>
      <v>1</v>
      <v>77</v>
      <v>77</v>
      <v>77</v>
      <v>78</v>
      <v>77</v>
      <v>1</v>
      <v>77</v>
      <v>1</v>
      <v>79</v>
      <v>77</v>
      <v>1</v>
      <v>1</v>
      <v>1</v>
      <v>1</v>
      <v>79</v>
      <v>1</v>
      <v>1</v>
      <v>1</v>
      <v>1</v>
      <v>1</v>
      <v>1</v>
      <v>1</v>
      <v>1</v>
      <v>1</v>
      <v>79</v>
      <v>1</v>
      <v>1</v>
      <v>1</v>
      <v>1</v>
    </spb>
    <spb s="0">
      <v xml:space="preserve">Wikipedia	</v>
      <v xml:space="preserve">CC BY-SA 3.0	</v>
      <v xml:space="preserve">https://en.wikipedia.org/wiki/Tennessee	</v>
      <v xml:space="preserve">https://creativecommons.org/licenses/by-sa/3.0	</v>
    </spb>
    <spb s="0">
      <v xml:space="preserve">Wikipedia	</v>
      <v xml:space="preserve">CC-BY-SA	</v>
      <v xml:space="preserve">http://en.wikipedia.org/wiki/Tennessee	</v>
      <v xml:space="preserve">http://creativecommons.org/licenses/by-sa/3.0/	</v>
    </spb>
    <spb s="0">
      <v xml:space="preserve">Wikipedia	US Census	US Census	</v>
      <v xml:space="preserve">CC-BY-SA			</v>
      <v xml:space="preserve">http://en.wikipedia.org/wiki/Tennessee	https://www.census.gov/popest/data/state/asrh/2014/files/SC-EST2014-AGESEX-CIV.csv	http://www.census.gov/quickfacts/table/WTN220212/47	</v>
      <v xml:space="preserve">http://creativecommons.org/licenses/by-sa/3.0/			</v>
    </spb>
    <spb s="1">
      <v>81</v>
      <v>81</v>
      <v>1</v>
      <v>81</v>
      <v>81</v>
      <v>81</v>
      <v>82</v>
      <v>81</v>
      <v>1</v>
      <v>81</v>
      <v>1</v>
      <v>83</v>
      <v>81</v>
      <v>1</v>
      <v>1</v>
      <v>1</v>
      <v>1</v>
      <v>83</v>
      <v>1</v>
      <v>1</v>
      <v>1</v>
      <v>1</v>
      <v>1</v>
      <v>1</v>
      <v>1</v>
      <v>1</v>
      <v>1</v>
      <v>83</v>
      <v>1</v>
      <v>1</v>
      <v>1</v>
      <v>1</v>
    </spb>
    <spb s="0">
      <v xml:space="preserve">Wikipedia	</v>
      <v xml:space="preserve">CC BY-SA 3.0	</v>
      <v xml:space="preserve">https://en.wikipedia.org/wiki/Ohio	</v>
      <v xml:space="preserve">https://creativecommons.org/licenses/by-sa/3.0	</v>
    </spb>
    <spb s="0">
      <v xml:space="preserve">Wikipedia	</v>
      <v xml:space="preserve">CC-BY-SA	</v>
      <v xml:space="preserve">http://en.wikipedia.org/wiki/Ohio	</v>
      <v xml:space="preserve">http://creativecommons.org/licenses/by-sa/3.0/	</v>
    </spb>
    <spb s="0">
      <v xml:space="preserve">Wikipedia	US Census	US Census	</v>
      <v xml:space="preserve">CC-BY-SA			</v>
      <v xml:space="preserve">http://en.wikipedia.org/wiki/Ohio	https://www.census.gov/popest/data/state/asrh/2014/files/SC-EST2014-AGESEX-CIV.csv	http://www.census.gov/quickfacts/table/WTN220212/39	</v>
      <v xml:space="preserve">http://creativecommons.org/licenses/by-sa/3.0/			</v>
    </spb>
    <spb s="1">
      <v>85</v>
      <v>85</v>
      <v>1</v>
      <v>85</v>
      <v>85</v>
      <v>85</v>
      <v>86</v>
      <v>85</v>
      <v>1</v>
      <v>85</v>
      <v>1</v>
      <v>87</v>
      <v>85</v>
      <v>1</v>
      <v>1</v>
      <v>1</v>
      <v>1</v>
      <v>87</v>
      <v>1</v>
      <v>1</v>
      <v>1</v>
      <v>1</v>
      <v>1</v>
      <v>1</v>
      <v>1</v>
      <v>1</v>
      <v>1</v>
      <v>87</v>
      <v>1</v>
      <v>1</v>
      <v>1</v>
      <v>1</v>
    </spb>
    <spb s="0">
      <v xml:space="preserve">Wikipedia	</v>
      <v xml:space="preserve">CC BY-SA 3.0	</v>
      <v xml:space="preserve">https://en.wikipedia.org/wiki/Louisiana	</v>
      <v xml:space="preserve">https://creativecommons.org/licenses/by-sa/3.0	</v>
    </spb>
    <spb s="0">
      <v xml:space="preserve">Wikipedia	</v>
      <v xml:space="preserve">CC-BY-SA	</v>
      <v xml:space="preserve">http://en.wikipedia.org/wiki/Louisiana	</v>
      <v xml:space="preserve">http://creativecommons.org/licenses/by-sa/3.0/	</v>
    </spb>
    <spb s="0">
      <v xml:space="preserve">Wikipedia	US Census	US Census	</v>
      <v xml:space="preserve">CC-BY-SA			</v>
      <v xml:space="preserve">http://en.wikipedia.org/wiki/Louisiana	https://www.census.gov/popest/data/state/asrh/2014/files/SC-EST2014-AGESEX-CIV.csv	http://www.census.gov/quickfacts/table/WTN220212/22	</v>
      <v xml:space="preserve">http://creativecommons.org/licenses/by-sa/3.0/			</v>
    </spb>
    <spb s="1">
      <v>89</v>
      <v>89</v>
      <v>1</v>
      <v>89</v>
      <v>89</v>
      <v>89</v>
      <v>90</v>
      <v>89</v>
      <v>1</v>
      <v>89</v>
      <v>1</v>
      <v>91</v>
      <v>89</v>
      <v>1</v>
      <v>1</v>
      <v>1</v>
      <v>1</v>
      <v>91</v>
      <v>1</v>
      <v>1</v>
      <v>1</v>
      <v>1</v>
      <v>1</v>
      <v>1</v>
      <v>1</v>
      <v>1</v>
      <v>1</v>
      <v>91</v>
      <v>1</v>
      <v>1</v>
      <v>1</v>
      <v>1</v>
    </spb>
    <spb s="0">
      <v xml:space="preserve">Wikipedia	</v>
      <v xml:space="preserve">CC BY-SA 3.0	</v>
      <v xml:space="preserve">https://en.wikipedia.org/wiki/Indiana	</v>
      <v xml:space="preserve">https://creativecommons.org/licenses/by-sa/3.0	</v>
    </spb>
    <spb s="0">
      <v xml:space="preserve">Wikipedia	</v>
      <v xml:space="preserve">CC-BY-SA	</v>
      <v xml:space="preserve">http://en.wikipedia.org/wiki/Indiana	</v>
      <v xml:space="preserve">http://creativecommons.org/licenses/by-sa/3.0/	</v>
    </spb>
    <spb s="0">
      <v xml:space="preserve">Wikipedia	US Census	US Census	</v>
      <v xml:space="preserve">CC-BY-SA			</v>
      <v xml:space="preserve">http://en.wikipedia.org/wiki/Indiana	https://www.census.gov/popest/data/state/asrh/2014/files/SC-EST2014-AGESEX-CIV.csv	http://www.census.gov/quickfacts/table/WTN220212/18	</v>
      <v xml:space="preserve">http://creativecommons.org/licenses/by-sa/3.0/			</v>
    </spb>
    <spb s="1">
      <v>93</v>
      <v>93</v>
      <v>1</v>
      <v>93</v>
      <v>93</v>
      <v>93</v>
      <v>94</v>
      <v>93</v>
      <v>1</v>
      <v>93</v>
      <v>1</v>
      <v>95</v>
      <v>93</v>
      <v>1</v>
      <v>1</v>
      <v>1</v>
      <v>1</v>
      <v>95</v>
      <v>1</v>
      <v>1</v>
      <v>1</v>
      <v>1</v>
      <v>1</v>
      <v>1</v>
      <v>1</v>
      <v>1</v>
      <v>1</v>
      <v>95</v>
      <v>1</v>
      <v>1</v>
      <v>1</v>
      <v>1</v>
    </spb>
    <spb s="0">
      <v xml:space="preserve">Wikipedia	</v>
      <v xml:space="preserve">CC BY-SA 3.0	</v>
      <v xml:space="preserve">https://en.wikipedia.org/wiki/Mississippi	</v>
      <v xml:space="preserve">https://creativecommons.org/licenses/by-sa/3.0	</v>
    </spb>
    <spb s="0">
      <v xml:space="preserve">Wikipedia	</v>
      <v xml:space="preserve">CC-BY-SA	</v>
      <v xml:space="preserve">http://en.wikipedia.org/wiki/Mississippi	</v>
      <v xml:space="preserve">http://creativecommons.org/licenses/by-sa/3.0/	</v>
    </spb>
    <spb s="0">
      <v xml:space="preserve">Wikipedia	US Census	US Census	</v>
      <v xml:space="preserve">CC-BY-SA			</v>
      <v xml:space="preserve">http://en.wikipedia.org/wiki/Mississippi	https://www.census.gov/popest/data/state/asrh/2014/files/SC-EST2014-AGESEX-CIV.csv	http://www.census.gov/quickfacts/table/WTN220212/28	</v>
      <v xml:space="preserve">http://creativecommons.org/licenses/by-sa/3.0/			</v>
    </spb>
    <spb s="1">
      <v>97</v>
      <v>97</v>
      <v>1</v>
      <v>97</v>
      <v>97</v>
      <v>97</v>
      <v>98</v>
      <v>97</v>
      <v>1</v>
      <v>97</v>
      <v>1</v>
      <v>99</v>
      <v>97</v>
      <v>1</v>
      <v>1</v>
      <v>1</v>
      <v>1</v>
      <v>99</v>
      <v>1</v>
      <v>1</v>
      <v>1</v>
      <v>1</v>
      <v>1</v>
      <v>1</v>
      <v>1</v>
      <v>1</v>
      <v>1</v>
      <v>99</v>
      <v>1</v>
      <v>1</v>
      <v>1</v>
      <v>1</v>
    </spb>
    <spb s="0">
      <v xml:space="preserve">Wikipedia	</v>
      <v xml:space="preserve">CC BY-SA 3.0	</v>
      <v xml:space="preserve">https://en.wikipedia.org/wiki/Illinois	</v>
      <v xml:space="preserve">https://creativecommons.org/licenses/by-sa/3.0	</v>
    </spb>
    <spb s="0">
      <v xml:space="preserve">Wikipedia	</v>
      <v xml:space="preserve">CC-BY-SA	</v>
      <v xml:space="preserve">http://en.wikipedia.org/wiki/Illinois	</v>
      <v xml:space="preserve">http://creativecommons.org/licenses/by-sa/3.0/	</v>
    </spb>
    <spb s="0">
      <v xml:space="preserve">Wikipedia	US Census	US Census	</v>
      <v xml:space="preserve">CC-BY-SA			</v>
      <v xml:space="preserve">http://en.wikipedia.org/wiki/Illinois	https://www.census.gov/popest/data/state/asrh/2014/files/SC-EST2014-AGESEX-CIV.csv	http://www.census.gov/quickfacts/table/WTN220212/17	</v>
      <v xml:space="preserve">http://creativecommons.org/licenses/by-sa/3.0/			</v>
    </spb>
    <spb s="1">
      <v>101</v>
      <v>101</v>
      <v>1</v>
      <v>101</v>
      <v>101</v>
      <v>101</v>
      <v>102</v>
      <v>101</v>
      <v>1</v>
      <v>101</v>
      <v>1</v>
      <v>103</v>
      <v>101</v>
      <v>1</v>
      <v>1</v>
      <v>1</v>
      <v>1</v>
      <v>103</v>
      <v>1</v>
      <v>1</v>
      <v>1</v>
      <v>1</v>
      <v>1</v>
      <v>1</v>
      <v>1</v>
      <v>1</v>
      <v>1</v>
      <v>103</v>
      <v>1</v>
      <v>1</v>
      <v>1</v>
      <v>1</v>
    </spb>
    <spb s="0">
      <v xml:space="preserve">Wikipedia	</v>
      <v xml:space="preserve">CC BY-SA 3.0	</v>
      <v xml:space="preserve">https://en.wikipedia.org/wiki/Alabama	</v>
      <v xml:space="preserve">https://creativecommons.org/licenses/by-sa/3.0	</v>
    </spb>
    <spb s="0">
      <v xml:space="preserve">Wikipedia	</v>
      <v xml:space="preserve">CC-BY-SA	</v>
      <v xml:space="preserve">http://en.wikipedia.org/wiki/Alabama	</v>
      <v xml:space="preserve">http://creativecommons.org/licenses/by-sa/3.0/	</v>
    </spb>
    <spb s="0">
      <v xml:space="preserve">Wikipedia	US Census	US Census	</v>
      <v xml:space="preserve">CC-BY-SA			</v>
      <v xml:space="preserve">http://en.wikipedia.org/wiki/Alabama	https://www.census.gov/popest/data/state/asrh/2014/files/SC-EST2014-AGESEX-CIV.csv	http://www.census.gov/quickfacts/table/WTN220212/01	</v>
      <v xml:space="preserve">http://creativecommons.org/licenses/by-sa/3.0/			</v>
    </spb>
    <spb s="1">
      <v>105</v>
      <v>105</v>
      <v>1</v>
      <v>105</v>
      <v>105</v>
      <v>105</v>
      <v>106</v>
      <v>105</v>
      <v>1</v>
      <v>105</v>
      <v>1</v>
      <v>107</v>
      <v>105</v>
      <v>1</v>
      <v>1</v>
      <v>1</v>
      <v>1</v>
      <v>107</v>
      <v>1</v>
      <v>1</v>
      <v>1</v>
      <v>1</v>
      <v>1</v>
      <v>1</v>
      <v>1</v>
      <v>1</v>
      <v>1</v>
      <v>107</v>
      <v>1</v>
      <v>1</v>
      <v>1</v>
      <v>1</v>
    </spb>
    <spb s="0">
      <v xml:space="preserve">Wikipedia	</v>
      <v xml:space="preserve">CC BY-SA 3.0	</v>
      <v xml:space="preserve">https://en.wikipedia.org/wiki/Missouri	</v>
      <v xml:space="preserve">https://creativecommons.org/licenses/by-sa/3.0	</v>
    </spb>
    <spb s="0">
      <v xml:space="preserve">Wikipedia	</v>
      <v xml:space="preserve">CC-BY-SA	</v>
      <v xml:space="preserve">http://en.wikipedia.org/wiki/Missouri	</v>
      <v xml:space="preserve">http://creativecommons.org/licenses/by-sa/3.0/	</v>
    </spb>
    <spb s="0">
      <v xml:space="preserve">Wikipedia	US Census	US Census	</v>
      <v xml:space="preserve">CC-BY-SA			</v>
      <v xml:space="preserve">http://en.wikipedia.org/wiki/Missouri	https://www.census.gov/popest/data/state/asrh/2014/files/SC-EST2014-AGESEX-CIV.csv	http://www.census.gov/quickfacts/table/WTN220212/29	</v>
      <v xml:space="preserve">http://creativecommons.org/licenses/by-sa/3.0/			</v>
    </spb>
    <spb s="1">
      <v>109</v>
      <v>109</v>
      <v>1</v>
      <v>109</v>
      <v>109</v>
      <v>109</v>
      <v>110</v>
      <v>109</v>
      <v>1</v>
      <v>109</v>
      <v>1</v>
      <v>111</v>
      <v>109</v>
      <v>1</v>
      <v>1</v>
      <v>1</v>
      <v>1</v>
      <v>111</v>
      <v>1</v>
      <v>1</v>
      <v>1</v>
      <v>1</v>
      <v>1</v>
      <v>1</v>
      <v>1</v>
      <v>1</v>
      <v>1</v>
      <v>111</v>
      <v>1</v>
      <v>1</v>
      <v>1</v>
      <v>1</v>
    </spb>
    <spb s="0">
      <v xml:space="preserve">Wikipedia	</v>
      <v xml:space="preserve">CC BY-SA 3.0	</v>
      <v xml:space="preserve">https://en.wikipedia.org/wiki/Arkansas	</v>
      <v xml:space="preserve">https://creativecommons.org/licenses/by-sa/3.0	</v>
    </spb>
    <spb s="0">
      <v xml:space="preserve">Wikipedia	</v>
      <v xml:space="preserve">CC-BY-SA	</v>
      <v xml:space="preserve">http://en.wikipedia.org/wiki/Arkansas	</v>
      <v xml:space="preserve">http://creativecommons.org/licenses/by-sa/3.0/	</v>
    </spb>
    <spb s="0">
      <v xml:space="preserve">Wikipedia	US Census	US Census	</v>
      <v xml:space="preserve">CC-BY-SA			</v>
      <v xml:space="preserve">http://en.wikipedia.org/wiki/Arkansas	https://www.census.gov/popest/data/state/asrh/2014/files/SC-EST2014-AGESEX-CIV.csv	http://www.census.gov/quickfacts/table/VET605214/05	</v>
      <v xml:space="preserve">http://creativecommons.org/licenses/by-sa/3.0/			</v>
    </spb>
    <spb s="1">
      <v>113</v>
      <v>113</v>
      <v>1</v>
      <v>113</v>
      <v>113</v>
      <v>113</v>
      <v>114</v>
      <v>113</v>
      <v>1</v>
      <v>113</v>
      <v>1</v>
      <v>115</v>
      <v>113</v>
      <v>1</v>
      <v>1</v>
      <v>1</v>
      <v>1</v>
      <v>115</v>
      <v>1</v>
      <v>1</v>
      <v>1</v>
      <v>1</v>
      <v>1</v>
      <v>1</v>
      <v>1</v>
      <v>1</v>
      <v>1</v>
      <v>115</v>
      <v>1</v>
      <v>1</v>
      <v>1</v>
      <v>1</v>
    </spb>
  </spbData>
</supportingPropertyBags>
</file>

<file path=xl/richData/rdsupportingpropertybagstructure.xml><?xml version="1.0" encoding="utf-8"?>
<spbStructures xmlns="http://schemas.microsoft.com/office/spreadsheetml/2017/richdata2" count="11">
  <s>
    <k n="SourceText" t="s"/>
    <k n="LicenseText" t="s"/>
    <k n="SourceAddress" t="s"/>
    <k n="LicenseAddress" t="s"/>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k n="Population: Native Hawaiian and Other Pacific Islander (%)" t="s"/>
  </s>
  <s>
    <k n="_Self" t="i"/>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5">
    <x:dxf>
      <x:numFmt numFmtId="3" formatCode="#,##0"/>
    </x:dxf>
    <x:dxf>
      <x:numFmt numFmtId="14" formatCode="0.00%"/>
    </x:dxf>
    <x:dxf>
      <x:numFmt numFmtId="2" formatCode="0.00"/>
    </x:dxf>
    <x:dxf>
      <x:numFmt numFmtId="0" formatCode="General"/>
    </x:dxf>
    <x:dxf>
      <x:numFmt numFmtId="13" formatCode="0%"/>
    </x:dxf>
  </dxfs>
  <richProperties>
    <rPr n="IsTitleField" t="b"/>
    <rPr n="IsHeroField" t="b"/>
    <rPr n="NumberFormat" t="s"/>
  </richProperties>
  <richStyles>
    <rSty>
      <rpv i="0">1</rpv>
    </rSty>
    <rSty>
      <rpv i="1">1</rpv>
    </rSty>
    <rSty dxfid="0">
      <rpv i="2">#,##0</rpv>
    </rSty>
    <rSty dxfid="3">
      <rpv i="2">_([$$-en-US]* #,##0_);_([$$-en-US]* (#,##0);_([$$-en-US]* "-"_);_(@_)</rpv>
    </rSty>
    <rSty dxfid="2">
      <rpv i="2">0.00</rpv>
    </rSty>
    <rSty dxfid="1">
      <rpv i="2">0.0%</rpv>
    </rSty>
    <rSty dxfid="4"/>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CB4852-826A-4798-A88C-B4E33F80C245}" name="Table1" displayName="Table1" ref="J4:P32" totalsRowShown="0" headerRowDxfId="68" headerRowBorderDxfId="67" tableBorderDxfId="66" totalsRowBorderDxfId="65">
  <autoFilter ref="J4:P32" xr:uid="{0AD2F64A-ECAB-44E0-9C7A-3F8BE8DD608C}"/>
  <tableColumns count="7">
    <tableColumn id="1" xr3:uid="{3E43328A-2F86-4F4B-A301-60429732D093}" name="Version" dataDxfId="64"/>
    <tableColumn id="2" xr3:uid="{40ADF7EB-8E80-4F54-A37A-6136AD334E63}" name="Date" dataDxfId="63"/>
    <tableColumn id="3" xr3:uid="{E1E29D69-F5A7-4CE7-9FC1-E903A506E43E}" name="TcPriorMin" dataDxfId="62"/>
    <tableColumn id="4" xr3:uid="{A0F731F3-7460-4E13-87EE-9F40AB122C84}" name="TcPriorFull" dataDxfId="61"/>
    <tableColumn id="5" xr3:uid="{060DAF3B-445E-485F-A3FC-AB6347491E55}" name="TcCurrentMin" dataDxfId="60"/>
    <tableColumn id="6" xr3:uid="{421C2DB0-395A-4F95-8F2C-2430F9F97FF7}" name="TcCurrentFull" dataDxfId="59"/>
    <tableColumn id="7" xr3:uid="{E4109332-AF22-40E8-9986-53BFC182E321}" name="Order"/>
  </tableColumns>
  <tableStyleInfo name="TableStyleLight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EEC9EB-20ED-440D-A18F-98DFCFCBBDEE}" name="Table2" displayName="Table2" ref="E3:G28" totalsRowShown="0" headerRowDxfId="58">
  <autoFilter ref="E3:G28" xr:uid="{2D88B9BD-A9DC-415D-8574-09C3D91C77D9}"/>
  <tableColumns count="3">
    <tableColumn id="1" xr3:uid="{84B60287-67BC-4E6A-8B95-4D187D71795E}" name="Teamcenter Release" dataDxfId="57"/>
    <tableColumn id="2" xr3:uid="{7D846EA7-96E9-421D-91F8-7EF2A2857EF1}" name="Base Number" dataDxfId="56"/>
    <tableColumn id="3" xr3:uid="{9C6F9C99-9A52-48E2-9870-56CC8D7412AE}" name="Lookup Release" dataDxfId="55">
      <calculatedColumnFormula>E4</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B2C11-7611-4149-8AB1-A7418BB4A6BD}" name="Table3" displayName="Table3" ref="B3:C21" totalsRowShown="0" headerRowDxfId="54" dataDxfId="53">
  <autoFilter ref="B3:C21" xr:uid="{892C5B39-8A39-4B8C-97D5-A60086A49560}"/>
  <tableColumns count="2">
    <tableColumn id="1" xr3:uid="{F2E8E414-7D27-4912-8F6A-03C9412521BF}" name="Active Workspace Release" dataDxfId="52"/>
    <tableColumn id="2" xr3:uid="{8415798E-FB08-433D-934C-4EF0CDF366E5}" name="AW Lookup Release" dataDxfId="51"/>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F515B57-21FF-4B53-B1EA-D43888EB20EE}" name="Table4" displayName="Table4" ref="A1:F97" totalsRowShown="0" headerRowDxfId="50" dataDxfId="49">
  <autoFilter ref="A1:F97" xr:uid="{AD224191-A6B1-4F97-878B-0DA8B260A065}"/>
  <tableColumns count="6">
    <tableColumn id="5" xr3:uid="{F8366464-7B78-4EB9-9351-ED9C50899A18}" name="Lookup Value" dataDxfId="48">
      <calculatedColumnFormula>CONCATENATE(Table4[[#This Row],[Category]],"_",Table4[[#This Row],[Active Workspace Release]])</calculatedColumnFormula>
    </tableColumn>
    <tableColumn id="1" xr3:uid="{F6754E26-ED86-4119-A3BD-C7FF8A552DC7}" name="Deck and Content" dataDxfId="47"/>
    <tableColumn id="4" xr3:uid="{D8614C7C-98CE-42D0-9ADF-B340AA8795A8}" name="Category" dataDxfId="46"/>
    <tableColumn id="2" xr3:uid="{9781FB91-46E1-446B-AF39-5DFC977D494E}" name="Active Workspace Release" dataDxfId="45"/>
    <tableColumn id="3" xr3:uid="{59F260A3-CB58-48DF-9BCE-8EF00B01CCB4}" name="Link Display Name" dataDxfId="44"/>
    <tableColumn id="6" xr3:uid="{A070910B-9D32-417F-B234-F49AE0023DA7}" name="URL" dataDxfId="43"/>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mypolarion.industrysoftware.automation.siemens.com/polarion/redirect/project/PL/workitem?id=PL-129913" TargetMode="External"/><Relationship Id="rId1" Type="http://schemas.openxmlformats.org/officeDocument/2006/relationships/hyperlink" Target="https://mypolarion.industrysoftware.automation.siemens.com/polario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6" Type="http://schemas.openxmlformats.org/officeDocument/2006/relationships/hyperlink" Target="https://siemens.highspot.com/items/5ba45e7f1aab556e795f8bc4?lfrm=srp.1" TargetMode="External"/><Relationship Id="rId21" Type="http://schemas.openxmlformats.org/officeDocument/2006/relationships/hyperlink" Target="https://siemens.highspot.com/items/60edeb586a3b1153256949fd?lfrm=srp.0" TargetMode="External"/><Relationship Id="rId34" Type="http://schemas.openxmlformats.org/officeDocument/2006/relationships/hyperlink" Target="https://siemens.highspot.com/items/5d2c8c73a2e3a951b13e4867?lfrm=srp.1" TargetMode="External"/><Relationship Id="rId42" Type="http://schemas.openxmlformats.org/officeDocument/2006/relationships/hyperlink" Target="https://siemens.highspot.com/items/61b75e3c0993847fa800b24f?lfrm=srp.2" TargetMode="External"/><Relationship Id="rId47" Type="http://schemas.openxmlformats.org/officeDocument/2006/relationships/hyperlink" Target="https://siemens.highspot.com/items/61b7600fbe2067946514c75a?lfrm=srp.1" TargetMode="External"/><Relationship Id="rId50" Type="http://schemas.openxmlformats.org/officeDocument/2006/relationships/hyperlink" Target="https://siemens.highspot.com/items/62b07baa0c0478518d3c2d57?lfrm=srp.2" TargetMode="External"/><Relationship Id="rId55" Type="http://schemas.openxmlformats.org/officeDocument/2006/relationships/hyperlink" Target="https://siemens.highspot.com/items/62b081a14a95027c0582f96c?lfrm=srp.4" TargetMode="External"/><Relationship Id="rId63" Type="http://schemas.openxmlformats.org/officeDocument/2006/relationships/hyperlink" Target="https://siemens.highspot.com/items/6389fdd2371433e2b76f5786?lfrm=shp-ft.2" TargetMode="External"/><Relationship Id="rId68" Type="http://schemas.openxmlformats.org/officeDocument/2006/relationships/hyperlink" Target="https://siemens.highspot.com/items/648722e71449ff1d4088b08a?lfrm=srp.1" TargetMode="External"/><Relationship Id="rId76" Type="http://schemas.openxmlformats.org/officeDocument/2006/relationships/hyperlink" Target="https://siemens.highspot.com/items/666ae5ee21b3988a9228299d?lfrm=srp.10" TargetMode="External"/><Relationship Id="rId84" Type="http://schemas.openxmlformats.org/officeDocument/2006/relationships/hyperlink" Target="https://siemens.highspot.com/items/6849b793e763859fe11e5308?lfrm=shp.0" TargetMode="External"/><Relationship Id="rId89" Type="http://schemas.openxmlformats.org/officeDocument/2006/relationships/hyperlink" Target="https://siemens.highspot.com/items/6936c4d01e86285005509949?lfrm=ssrp.3" TargetMode="External"/><Relationship Id="rId97" Type="http://schemas.openxmlformats.org/officeDocument/2006/relationships/table" Target="../tables/table4.xml"/><Relationship Id="rId7" Type="http://schemas.openxmlformats.org/officeDocument/2006/relationships/hyperlink" Target="https://siemens.highspot.com/items/5fd90a18c7143305f7520452?lfrm=srp.1" TargetMode="External"/><Relationship Id="rId71" Type="http://schemas.openxmlformats.org/officeDocument/2006/relationships/hyperlink" Target="https://siemens.highspot.com/items/648724044554a644fc8e04e5?lfrm=srp.0" TargetMode="External"/><Relationship Id="rId92" Type="http://schemas.openxmlformats.org/officeDocument/2006/relationships/hyperlink" Target="https://siemens.highspot.com/items/6a2b1a80b15023ba6ccb24d8?lfrm=shp-ft.4" TargetMode="External"/><Relationship Id="rId2" Type="http://schemas.openxmlformats.org/officeDocument/2006/relationships/hyperlink" Target="https://siemens.highspot.com/items/60cb5bb8c79c523a09767bbb" TargetMode="External"/><Relationship Id="rId16" Type="http://schemas.openxmlformats.org/officeDocument/2006/relationships/hyperlink" Target="https://siemens.highspot.com/items/5ba97229af772d7e64c12b03?lfrm=ssrp.1" TargetMode="External"/><Relationship Id="rId29" Type="http://schemas.openxmlformats.org/officeDocument/2006/relationships/hyperlink" Target="https://siemens.highspot.com/items/5ba97229af772d7e64c12b03?lfrm=ssrp.1" TargetMode="External"/><Relationship Id="rId11" Type="http://schemas.openxmlformats.org/officeDocument/2006/relationships/hyperlink" Target="https://siemens.highspot.com/items/5e2b0efb66bbaa792e2d17c9" TargetMode="External"/><Relationship Id="rId24" Type="http://schemas.openxmlformats.org/officeDocument/2006/relationships/hyperlink" Target="https://siemens.highspot.com/items/60ede6bba2e3a926e723f41d?lfrm=srp.0" TargetMode="External"/><Relationship Id="rId32" Type="http://schemas.openxmlformats.org/officeDocument/2006/relationships/hyperlink" Target="https://siemens.highspot.com/items/5c3debb2659e9374850df0de?lfrm=srp.0" TargetMode="External"/><Relationship Id="rId37" Type="http://schemas.openxmlformats.org/officeDocument/2006/relationships/hyperlink" Target="https://siemens.highspot.com/items/5e2b0e8666bbaa793d2cf091" TargetMode="External"/><Relationship Id="rId40" Type="http://schemas.openxmlformats.org/officeDocument/2006/relationships/hyperlink" Target="https://siemens.highspot.com/items/61b760b2099384800aff091a?lfrm=srp.3" TargetMode="External"/><Relationship Id="rId45" Type="http://schemas.openxmlformats.org/officeDocument/2006/relationships/hyperlink" Target="https://siemens.highspot.com/items/61b760b2099384800aff091a?lfrm=srp.3" TargetMode="External"/><Relationship Id="rId53" Type="http://schemas.openxmlformats.org/officeDocument/2006/relationships/hyperlink" Target="https://siemens.highspot.com/items/62b07d7b96468153641479ec?lfrm=srp.3" TargetMode="External"/><Relationship Id="rId58" Type="http://schemas.openxmlformats.org/officeDocument/2006/relationships/hyperlink" Target="https://siemens.highspot.com/items/6389f88fdd7977ea91816632?lfrm=shp-ft.0" TargetMode="External"/><Relationship Id="rId66" Type="http://schemas.openxmlformats.org/officeDocument/2006/relationships/hyperlink" Target="https://siemens.highspot.com/items/6487233a4ba2e410623d7b81?lfrm=srp.3" TargetMode="External"/><Relationship Id="rId74" Type="http://schemas.openxmlformats.org/officeDocument/2006/relationships/hyperlink" Target="https://siemens.highspot.com/items/6579f820724fc21ab82a6770?lfrm=srp.3" TargetMode="External"/><Relationship Id="rId79" Type="http://schemas.openxmlformats.org/officeDocument/2006/relationships/hyperlink" Target="https://siemens.highspot.com/items/666ae5c05b3b4aa27852e67f?lfrm=srp.6" TargetMode="External"/><Relationship Id="rId87" Type="http://schemas.openxmlformats.org/officeDocument/2006/relationships/hyperlink" Target="https://siemens.highspot.com/items/6849b765e763856d641e5487?lfrm=shp.2" TargetMode="External"/><Relationship Id="rId5" Type="http://schemas.openxmlformats.org/officeDocument/2006/relationships/hyperlink" Target="https://siemens.highspot.com/items/5fd914b2a4dfa032dea489ad" TargetMode="External"/><Relationship Id="rId61" Type="http://schemas.openxmlformats.org/officeDocument/2006/relationships/hyperlink" Target="https://siemens.highspot.com/items/6389f8e0dd7977ea91816857?lfrm=shp-ft.1" TargetMode="External"/><Relationship Id="rId82" Type="http://schemas.openxmlformats.org/officeDocument/2006/relationships/hyperlink" Target="https://siemens.highspot.com/items/675830698371002237ecc52d?lfrm=shp-ft.3" TargetMode="External"/><Relationship Id="rId90" Type="http://schemas.openxmlformats.org/officeDocument/2006/relationships/hyperlink" Target="https://siemens.highspot.com/items/6936c491da2b12149d751c68?lfrm=ssrp.4" TargetMode="External"/><Relationship Id="rId95" Type="http://schemas.openxmlformats.org/officeDocument/2006/relationships/hyperlink" Target="https://siemens.highspot.com/items/6a2b184a3f3d1360e45fd15b?lfrm=shp-ft.3" TargetMode="External"/><Relationship Id="rId19" Type="http://schemas.openxmlformats.org/officeDocument/2006/relationships/hyperlink" Target="https://siemens.highspot.com/items/5ba45e7f1aab556e795f8bc4?lfrm=srp.1" TargetMode="External"/><Relationship Id="rId14" Type="http://schemas.openxmlformats.org/officeDocument/2006/relationships/hyperlink" Target="https://siemens.highspot.com/items/5c3debb2659e9374850df0de?lfrm=srp.0" TargetMode="External"/><Relationship Id="rId22" Type="http://schemas.openxmlformats.org/officeDocument/2006/relationships/hyperlink" Target="https://siemens.highspot.com/items/60edeb586a3b1153256949fd?lfrm=srp.0" TargetMode="External"/><Relationship Id="rId27" Type="http://schemas.openxmlformats.org/officeDocument/2006/relationships/hyperlink" Target="https://siemens.highspot.com/items/5ba58fff1aab5561d4264a6f?lfrm=srp.1" TargetMode="External"/><Relationship Id="rId30" Type="http://schemas.openxmlformats.org/officeDocument/2006/relationships/hyperlink" Target="https://siemens.highspot.com/items/5c9d60eba2e3a94681063123?lfrm=irel.0" TargetMode="External"/><Relationship Id="rId35" Type="http://schemas.openxmlformats.org/officeDocument/2006/relationships/hyperlink" Target="https://siemens.highspot.com/items/5d2c8e9d628ba217b1779c06?lfrm=srp.10" TargetMode="External"/><Relationship Id="rId43" Type="http://schemas.openxmlformats.org/officeDocument/2006/relationships/hyperlink" Target="https://siemens.highspot.com/items/61b7622c0c3a9383673e7657?lfrm=srp.0" TargetMode="External"/><Relationship Id="rId48" Type="http://schemas.openxmlformats.org/officeDocument/2006/relationships/hyperlink" Target="https://siemens.highspot.com/items/62b07bd189be8866b696a8cd?lfrm=srp.1" TargetMode="External"/><Relationship Id="rId56" Type="http://schemas.openxmlformats.org/officeDocument/2006/relationships/hyperlink" Target="https://siemens.highspot.com/items/6389f7d51ec850466a425a03?lfrm=shp-ft.3" TargetMode="External"/><Relationship Id="rId64" Type="http://schemas.openxmlformats.org/officeDocument/2006/relationships/hyperlink" Target="https://siemens.highspot.com/items/6487233a4ba2e410623d7b81?lfrm=srp.3" TargetMode="External"/><Relationship Id="rId69" Type="http://schemas.openxmlformats.org/officeDocument/2006/relationships/hyperlink" Target="https://siemens.highspot.com/items/648722e71449ff1d4088b08a?lfrm=srp.1" TargetMode="External"/><Relationship Id="rId77" Type="http://schemas.openxmlformats.org/officeDocument/2006/relationships/hyperlink" Target="https://siemens.highspot.com/items/666ae3e184fe70ab183dc105?lfrm=srp.11" TargetMode="External"/><Relationship Id="rId8" Type="http://schemas.openxmlformats.org/officeDocument/2006/relationships/hyperlink" Target="https://siemens.highspot.com/items/5eea7210f7794d14ee6f456d" TargetMode="External"/><Relationship Id="rId51" Type="http://schemas.openxmlformats.org/officeDocument/2006/relationships/hyperlink" Target="https://siemens.highspot.com/items/62b07baa0c0478518d3c2d57?lfrm=srp.2" TargetMode="External"/><Relationship Id="rId72" Type="http://schemas.openxmlformats.org/officeDocument/2006/relationships/hyperlink" Target="https://siemens.highspot.com/items/6579f837efdb1730650a1357?lfrm=srp.1" TargetMode="External"/><Relationship Id="rId80" Type="http://schemas.openxmlformats.org/officeDocument/2006/relationships/hyperlink" Target="https://siemens.highspot.com/items/6758309d550a6313e681f3af?lfrm=shp-ft.1" TargetMode="External"/><Relationship Id="rId85" Type="http://schemas.openxmlformats.org/officeDocument/2006/relationships/hyperlink" Target="https://siemens.highspot.com/items/6849b76005bdbc7eae0dd7fa?lfrm=shp.3" TargetMode="External"/><Relationship Id="rId93" Type="http://schemas.openxmlformats.org/officeDocument/2006/relationships/hyperlink" Target="https://siemens.highspot.com/items/6a2b1b5fb15023ba6ccb2993?lfrm=shp-ft.1" TargetMode="External"/><Relationship Id="rId3" Type="http://schemas.openxmlformats.org/officeDocument/2006/relationships/hyperlink" Target="https://siemens.highspot.com/items/60cb59f366bbaa28f42ef854" TargetMode="External"/><Relationship Id="rId12" Type="http://schemas.openxmlformats.org/officeDocument/2006/relationships/hyperlink" Target="https://siemens.highspot.com/items/5d2c8e9d628ba217b1779c06?lfrm=srp.10" TargetMode="External"/><Relationship Id="rId17" Type="http://schemas.openxmlformats.org/officeDocument/2006/relationships/hyperlink" Target="https://siemens.highspot.com/items/5ba88c031279587c560b1a2b?lfrm=ssrp.3" TargetMode="External"/><Relationship Id="rId25" Type="http://schemas.openxmlformats.org/officeDocument/2006/relationships/hyperlink" Target="https://siemens.highspot.com/items/5ba4321fb91988630943cb42?lfrm=srp.0" TargetMode="External"/><Relationship Id="rId33" Type="http://schemas.openxmlformats.org/officeDocument/2006/relationships/hyperlink" Target="https://siemens.highspot.com/items/5c51d137c714333a475b54af?lfrm=srp.2" TargetMode="External"/><Relationship Id="rId38" Type="http://schemas.openxmlformats.org/officeDocument/2006/relationships/hyperlink" Target="https://siemens.highspot.com/items/5eea709ca2e3a928d396c479?lfrm=srp.3" TargetMode="External"/><Relationship Id="rId46" Type="http://schemas.openxmlformats.org/officeDocument/2006/relationships/hyperlink" Target="https://siemens.highspot.com/items/61b7600fbe2067946514c75a?lfrm=srp.1" TargetMode="External"/><Relationship Id="rId59" Type="http://schemas.openxmlformats.org/officeDocument/2006/relationships/hyperlink" Target="https://siemens.highspot.com/items/6389f88fdd7977ea91816632?lfrm=shp-ft.0" TargetMode="External"/><Relationship Id="rId67" Type="http://schemas.openxmlformats.org/officeDocument/2006/relationships/hyperlink" Target="https://siemens.highspot.com/items/648721a063b17906e8d5dd1c?lfrm=srp.2" TargetMode="External"/><Relationship Id="rId20" Type="http://schemas.openxmlformats.org/officeDocument/2006/relationships/hyperlink" Target="https://siemens.highspot.com/items/5ba4321fb91988630943cb42?lfrm=srp.0" TargetMode="External"/><Relationship Id="rId41" Type="http://schemas.openxmlformats.org/officeDocument/2006/relationships/hyperlink" Target="https://siemens.highspot.com/items/61b75e3c0993847fa800b24f?lfrm=srp.2" TargetMode="External"/><Relationship Id="rId54" Type="http://schemas.openxmlformats.org/officeDocument/2006/relationships/hyperlink" Target="https://siemens.highspot.com/items/62b081a14a95027c0582f96c?lfrm=srp.4" TargetMode="External"/><Relationship Id="rId62" Type="http://schemas.openxmlformats.org/officeDocument/2006/relationships/hyperlink" Target="https://siemens.highspot.com/items/6389fdd2371433e2b76f5786?lfrm=shp-ft.2" TargetMode="External"/><Relationship Id="rId70" Type="http://schemas.openxmlformats.org/officeDocument/2006/relationships/hyperlink" Target="https://siemens.highspot.com/items/648724044554a644fc8e04e5?lfrm=srp.0" TargetMode="External"/><Relationship Id="rId75" Type="http://schemas.openxmlformats.org/officeDocument/2006/relationships/hyperlink" Target="https://siemens.highspot.com/items/6579f8642da96f251cc96b92?lfrm=srp.2" TargetMode="External"/><Relationship Id="rId83" Type="http://schemas.openxmlformats.org/officeDocument/2006/relationships/hyperlink" Target="https://siemens.highspot.com/items/67583087550a630de581fb43?lfrm=shp-ft.4" TargetMode="External"/><Relationship Id="rId88" Type="http://schemas.openxmlformats.org/officeDocument/2006/relationships/hyperlink" Target="https://siemens.highspot.com/items/6936c4a25928540da041c303?lfrm=ssrp.2" TargetMode="External"/><Relationship Id="rId91" Type="http://schemas.openxmlformats.org/officeDocument/2006/relationships/hyperlink" Target="https://siemens.highspot.com/items/6936c4b3fe9fd964ce067a22?lfrm=ssrp.5" TargetMode="External"/><Relationship Id="rId96" Type="http://schemas.openxmlformats.org/officeDocument/2006/relationships/printerSettings" Target="../printerSettings/printerSettings4.bin"/><Relationship Id="rId1" Type="http://schemas.openxmlformats.org/officeDocument/2006/relationships/hyperlink" Target="https://siemens.highspot.com/items/60cb5d48c79c523a4874fa37" TargetMode="External"/><Relationship Id="rId6" Type="http://schemas.openxmlformats.org/officeDocument/2006/relationships/hyperlink" Target="https://siemens.highspot.com/items/5fd9129f628ba23418a8dbaf" TargetMode="External"/><Relationship Id="rId15" Type="http://schemas.openxmlformats.org/officeDocument/2006/relationships/hyperlink" Target="https://siemens.highspot.com/items/5c9d6226a2e3a946a405a3e3?lfrm=irel.0" TargetMode="External"/><Relationship Id="rId23" Type="http://schemas.openxmlformats.org/officeDocument/2006/relationships/hyperlink" Target="https://siemens.highspot.com/items/60ede6bba2e3a926e723f41d?lfrm=srp.0" TargetMode="External"/><Relationship Id="rId28" Type="http://schemas.openxmlformats.org/officeDocument/2006/relationships/hyperlink" Target="https://siemens.highspot.com/items/5ba88c031279587c560b1a2b?lfrm=ssrp.3" TargetMode="External"/><Relationship Id="rId36" Type="http://schemas.openxmlformats.org/officeDocument/2006/relationships/hyperlink" Target="https://siemens.highspot.com/items/5e2b0efb66bbaa792e2d17c9" TargetMode="External"/><Relationship Id="rId49" Type="http://schemas.openxmlformats.org/officeDocument/2006/relationships/hyperlink" Target="https://siemens.highspot.com/items/62b07bd189be8866b696a8cd?lfrm=srp.1" TargetMode="External"/><Relationship Id="rId57" Type="http://schemas.openxmlformats.org/officeDocument/2006/relationships/hyperlink" Target="https://siemens.highspot.com/items/6389f7d51ec850466a425a03?lfrm=shp-ft.3" TargetMode="External"/><Relationship Id="rId10" Type="http://schemas.openxmlformats.org/officeDocument/2006/relationships/hyperlink" Target="https://siemens.highspot.com/items/5e2b0e8666bbaa793d2cf091" TargetMode="External"/><Relationship Id="rId31" Type="http://schemas.openxmlformats.org/officeDocument/2006/relationships/hyperlink" Target="https://siemens.highspot.com/items/5c9d6226a2e3a946a405a3e3?lfrm=irel.0" TargetMode="External"/><Relationship Id="rId44" Type="http://schemas.openxmlformats.org/officeDocument/2006/relationships/hyperlink" Target="https://siemens.highspot.com/items/61b7622c0c3a9383673e7657?lfrm=srp.0" TargetMode="External"/><Relationship Id="rId52" Type="http://schemas.openxmlformats.org/officeDocument/2006/relationships/hyperlink" Target="https://siemens.highspot.com/items/62b07d7b96468153641479ec?lfrm=srp.3" TargetMode="External"/><Relationship Id="rId60" Type="http://schemas.openxmlformats.org/officeDocument/2006/relationships/hyperlink" Target="https://siemens.highspot.com/items/6389f8e0dd7977ea91816857?lfrm=shp-ft.1" TargetMode="External"/><Relationship Id="rId65" Type="http://schemas.openxmlformats.org/officeDocument/2006/relationships/hyperlink" Target="https://siemens.highspot.com/items/648721a063b17906e8d5dd1c?lfrm=srp.2" TargetMode="External"/><Relationship Id="rId73" Type="http://schemas.openxmlformats.org/officeDocument/2006/relationships/hyperlink" Target="https://siemens.highspot.com/items/6579f84cb6635237018e3d0e?lfrm=srp.0" TargetMode="External"/><Relationship Id="rId78" Type="http://schemas.openxmlformats.org/officeDocument/2006/relationships/hyperlink" Target="https://siemens.highspot.com/items/666ae5d0edfdf283eba361d0?lfrm=srp.8" TargetMode="External"/><Relationship Id="rId81" Type="http://schemas.openxmlformats.org/officeDocument/2006/relationships/hyperlink" Target="https://siemens.highspot.com/items/67583078550a63169681f19e?lfrm=shp-ft.2" TargetMode="External"/><Relationship Id="rId86" Type="http://schemas.openxmlformats.org/officeDocument/2006/relationships/hyperlink" Target="https://siemens.highspot.com/items/6849b780e763859fe11e5224?lfrm=shp.1" TargetMode="External"/><Relationship Id="rId94" Type="http://schemas.openxmlformats.org/officeDocument/2006/relationships/hyperlink" Target="https://siemens.highspot.com/items/6a2b19e3796fad52cae40d22?lfrm=shp-ft.2" TargetMode="External"/><Relationship Id="rId4" Type="http://schemas.openxmlformats.org/officeDocument/2006/relationships/hyperlink" Target="https://siemens.highspot.com/items/60cb5e69b7b7391713833323" TargetMode="External"/><Relationship Id="rId9" Type="http://schemas.openxmlformats.org/officeDocument/2006/relationships/hyperlink" Target="https://siemens.highspot.com/items/5eea709ca2e3a928d396c479?lfrm=srp.3" TargetMode="External"/><Relationship Id="rId13" Type="http://schemas.openxmlformats.org/officeDocument/2006/relationships/hyperlink" Target="https://siemens.highspot.com/items/5c51d137c714333a475b54af?lfrm=srp.2" TargetMode="External"/><Relationship Id="rId18" Type="http://schemas.openxmlformats.org/officeDocument/2006/relationships/hyperlink" Target="https://siemens.highspot.com/items/5ba58fff1aab5561d4264a6f?lfrm=srp.1" TargetMode="External"/><Relationship Id="rId39" Type="http://schemas.openxmlformats.org/officeDocument/2006/relationships/hyperlink" Target="https://siemens.highspot.com/items/5eea7210f7794d14ee6f456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2668"/>
  <sheetViews>
    <sheetView tabSelected="1" zoomScale="80" zoomScaleNormal="80" workbookViewId="0">
      <selection activeCell="A3" sqref="A3"/>
    </sheetView>
  </sheetViews>
  <sheetFormatPr defaultRowHeight="15" x14ac:dyDescent="0.25"/>
  <cols>
    <col min="1" max="1" width="19.7109375" style="81" bestFit="1" customWidth="1"/>
    <col min="2" max="2" width="24.85546875" style="35" customWidth="1"/>
    <col min="3" max="3" width="19.28515625" style="4" bestFit="1" customWidth="1"/>
    <col min="4" max="4" width="84.85546875" style="35" bestFit="1" customWidth="1"/>
    <col min="5" max="5" width="255.7109375" style="85" bestFit="1" customWidth="1"/>
    <col min="6" max="6" width="30.85546875" style="1" hidden="1" customWidth="1"/>
    <col min="7" max="7" width="90.140625" style="2" hidden="1" customWidth="1"/>
    <col min="8" max="10" width="34.5703125" style="3" hidden="1" customWidth="1"/>
    <col min="11" max="11" width="90.140625" style="3" hidden="1" customWidth="1"/>
    <col min="12" max="12" width="21.28515625" style="1" bestFit="1" customWidth="1"/>
    <col min="13" max="13" width="22.28515625" style="1" hidden="1" customWidth="1"/>
    <col min="14" max="14" width="24.140625" style="1" hidden="1" customWidth="1"/>
    <col min="15" max="15" width="20.85546875" style="1" hidden="1" customWidth="1"/>
    <col min="16" max="16" width="17.85546875" style="1" hidden="1" customWidth="1"/>
    <col min="17" max="17" width="13.7109375" hidden="1" customWidth="1"/>
    <col min="18" max="18" width="15.7109375" hidden="1" customWidth="1"/>
    <col min="19" max="19" width="89.28515625" style="101" hidden="1" customWidth="1"/>
    <col min="20" max="20" width="89.28515625" hidden="1" customWidth="1"/>
    <col min="21" max="21" width="83" hidden="1" customWidth="1"/>
    <col min="22" max="22" width="16.42578125" style="2" customWidth="1"/>
    <col min="23" max="23" width="16.85546875" customWidth="1"/>
  </cols>
  <sheetData>
    <row r="1" spans="1:23" ht="21" x14ac:dyDescent="0.35">
      <c r="A1" s="79">
        <v>2606</v>
      </c>
      <c r="B1" s="87" t="s">
        <v>0</v>
      </c>
      <c r="C1" s="86"/>
      <c r="D1" s="87"/>
      <c r="E1" s="96" t="str">
        <f>CONCATENATE(COUNTIF(L4:L8460,"Available")," of ",(COUNTIF(L4:L8460,"Available")+COUNTIF(L4:L8460,"Not Supported"))," features supported")</f>
        <v>2665 of 2665 features supported</v>
      </c>
      <c r="F1" s="62"/>
      <c r="G1" s="62"/>
      <c r="H1" s="12"/>
      <c r="I1" s="12"/>
      <c r="J1" s="12"/>
      <c r="K1" s="12"/>
      <c r="L1" s="12"/>
      <c r="M1" s="5" t="s">
        <v>1</v>
      </c>
      <c r="N1" s="5" t="s">
        <v>2</v>
      </c>
      <c r="O1" s="5" t="s">
        <v>3</v>
      </c>
      <c r="P1" s="5" t="s">
        <v>4</v>
      </c>
      <c r="S1" s="99"/>
      <c r="T1" s="12"/>
      <c r="U1" s="12"/>
    </row>
    <row r="2" spans="1:23" ht="21" x14ac:dyDescent="0.35">
      <c r="A2" s="79">
        <v>2606</v>
      </c>
      <c r="B2" s="87" t="s">
        <v>5</v>
      </c>
      <c r="C2" s="86"/>
      <c r="D2" s="87"/>
      <c r="E2" s="96"/>
      <c r="F2" s="62"/>
      <c r="G2" s="62"/>
      <c r="H2" s="95"/>
      <c r="I2" s="95"/>
      <c r="J2" s="95"/>
      <c r="K2" s="95"/>
      <c r="L2" s="95"/>
      <c r="M2" s="1">
        <f>VLOOKUP(AWRelease,AWLookup,2,FALSE)</f>
        <v>2606</v>
      </c>
      <c r="N2" s="1">
        <f>VLOOKUP(TcRelease,TcLookup,3,FALSE)</f>
        <v>2606</v>
      </c>
      <c r="O2" s="1">
        <f>IFERROR(VLOOKUP(TcRelease,Table2[#All],2,FALSE),0)</f>
        <v>2606</v>
      </c>
      <c r="P2" s="1">
        <v>2612</v>
      </c>
      <c r="S2" s="99"/>
      <c r="T2" s="12"/>
      <c r="U2" s="12"/>
    </row>
    <row r="3" spans="1:23" ht="63" x14ac:dyDescent="0.25">
      <c r="A3" s="80" t="s">
        <v>6</v>
      </c>
      <c r="B3" s="7" t="s">
        <v>7</v>
      </c>
      <c r="C3" s="83" t="s">
        <v>8</v>
      </c>
      <c r="D3" s="7" t="s">
        <v>9</v>
      </c>
      <c r="E3" s="7" t="s">
        <v>10</v>
      </c>
      <c r="F3" s="5" t="s">
        <v>11</v>
      </c>
      <c r="G3" s="5" t="s">
        <v>12</v>
      </c>
      <c r="H3" s="5" t="s">
        <v>13</v>
      </c>
      <c r="I3" s="5" t="s">
        <v>14</v>
      </c>
      <c r="J3" s="5" t="s">
        <v>15</v>
      </c>
      <c r="K3" s="5" t="s">
        <v>16</v>
      </c>
      <c r="L3" s="5" t="s">
        <v>17</v>
      </c>
      <c r="M3" s="5" t="s">
        <v>18</v>
      </c>
      <c r="N3" s="5" t="s">
        <v>19</v>
      </c>
      <c r="O3" s="5" t="s">
        <v>20</v>
      </c>
      <c r="P3" s="5" t="s">
        <v>21</v>
      </c>
      <c r="Q3" s="5" t="s">
        <v>22</v>
      </c>
      <c r="R3" s="5" t="s">
        <v>23</v>
      </c>
      <c r="S3" s="102" t="s">
        <v>24</v>
      </c>
      <c r="T3" s="7" t="s">
        <v>25</v>
      </c>
      <c r="U3" s="7" t="s">
        <v>26</v>
      </c>
      <c r="V3"/>
    </row>
    <row r="4" spans="1:23" x14ac:dyDescent="0.25">
      <c r="A4" s="81">
        <f>IF(OR('Raw Data'!A2=0,'Raw Data'!A2="Delete"),"",'Raw Data'!A2)</f>
        <v>2</v>
      </c>
      <c r="B4" s="88" t="str">
        <f>IF(OR('Raw Data'!B2=0,'Raw Data'!B2="Delete"),"",'Raw Data'!B2)</f>
        <v>Foundation</v>
      </c>
      <c r="C4" s="89" t="str">
        <f>IF(OR('Raw Data'!C2=0,'Raw Data'!C2="Delete"),"",'Raw Data'!C2)</f>
        <v>Connectivity</v>
      </c>
      <c r="D4" s="88" t="str">
        <f>IF(OR('Raw Data'!D2=0,'Raw Data'!D2="Delete"),"",'Raw Data'!D2)</f>
        <v>Active Integration</v>
      </c>
      <c r="E4" s="84" t="str">
        <f>IF(OR('Raw Data'!E2=0,'Raw Data'!E2="Delete"),"",'Raw Data'!E2)</f>
        <v>Open basic documents and models in appropriate application</v>
      </c>
      <c r="F4" s="81" cm="1">
        <f t="array" ref="F4">_xlfn.SWITCH(ROUND(VLOOKUP(A4,Table1[#All],3),0),11,H4,12,I4,13,J4,14,K4,"N/A")</f>
        <v>13</v>
      </c>
      <c r="G4" s="81" cm="1">
        <f t="array" ref="G4">_xlfn.SWITCH(ROUND(VLOOKUP(A4,Table1[#All],5),0),11,H4,12,I4,13,J4,14,K4,"N/A")</f>
        <v>14</v>
      </c>
      <c r="H4" s="81">
        <f>IF(OR('Raw Data'!H2=0,'Raw Data'!H2="Delete"),"",'Raw Data'!H2)</f>
        <v>13</v>
      </c>
      <c r="I4" s="81">
        <f>IF(OR('Raw Data'!I2=0,'Raw Data'!I2="Delete"),"",'Raw Data'!I2)</f>
        <v>14</v>
      </c>
      <c r="J4" s="81" t="str">
        <f>IF(OR('Raw Data'!J2=0,'Raw Data'!J2="Delete"),"",'Raw Data'!J2)</f>
        <v/>
      </c>
      <c r="K4" s="81" t="str">
        <f>IF(OR('Raw Data'!K2=0,'Raw Data'!K2="Delete"),"",'Raw Data'!K2)</f>
        <v/>
      </c>
      <c r="L4" s="81" t="str">
        <f>R4</f>
        <v>Available</v>
      </c>
      <c r="M4" s="81" t="str">
        <f>IF(A4="","",IF(OR(AWReleaseNum&gt;=A4,AWReleaseNum=0),"Available","Not Supported"))</f>
        <v>Available</v>
      </c>
      <c r="N4" s="81" t="str">
        <f>IF(A4="","",IF(TcRelease="Any","Available",IF(OR(AND(TcReleaseNum&gt;=VLOOKUP(AWReleaseNum,MinVerInfo,3,FALSE),TcReleaseNum&lt;=VLOOKUP(AWReleaseNum,MinVerInfo,4,FALSE)),AND(TcReleaseNum&gt;=VLOOKUP(AWReleaseNum,MinVerInfo,5,FALSE),TcReleaseNum&lt;=VLOOKUP(AWReleaseNum,MinVerInfo,6,FALSE))),"Available","Not Supported")))</f>
        <v>Available</v>
      </c>
      <c r="O4" s="81" t="str">
        <f>IF(TcReleaseNum&lt;P4,"Not Supported","Available")</f>
        <v>Available</v>
      </c>
      <c r="P4" s="81" cm="1">
        <f t="array" ref="P4">_xlfn.SWITCH(TcBaseVer, 14, K4, 13, J4, 12, I4, 11, IFERROR(VLOOKUP(H4,Table2[#All],3,FALSE),"N/A"),0)</f>
        <v>0</v>
      </c>
      <c r="Q4" s="81" t="str">
        <f>IF(TcBaseVer=0,M4,IF(AND(N4="Available",M4="Available",O4="Available"),"Available",IF(M4="","","Not Supported")))</f>
        <v>Available</v>
      </c>
      <c r="R4" s="81" t="str">
        <f>IF(A4&gt;=AWCurrentRel, "Future",Q4)</f>
        <v>Available</v>
      </c>
      <c r="S4" s="100" t="str">
        <f>HYPERLINK(U4,T4)</f>
        <v>Not Available</v>
      </c>
      <c r="T4" s="81" t="str">
        <f>IFERROR(VLOOKUP(CONCATENATE($B4,"_",$A4),Table4[#All],5,FALSE),"Not Available")</f>
        <v>Not Available</v>
      </c>
      <c r="U4" s="81" t="str">
        <f>IFERROR(VLOOKUP(CONCATENATE(B4,"_",A4),Table4[#All],6,FALSE),"")</f>
        <v/>
      </c>
      <c r="W4" s="2"/>
    </row>
    <row r="5" spans="1:23" x14ac:dyDescent="0.25">
      <c r="A5" s="81">
        <f>IF(OR('Raw Data'!A3=0,'Raw Data'!A3="Delete"),"",'Raw Data'!A3)</f>
        <v>2</v>
      </c>
      <c r="B5" s="88" t="str">
        <f>IF(OR('Raw Data'!B3=0,'Raw Data'!B3="Delete"),"",'Raw Data'!B3)</f>
        <v>Foundation</v>
      </c>
      <c r="C5" s="89" t="str">
        <f>IF(OR('Raw Data'!C3=0,'Raw Data'!C3="Delete"),"",'Raw Data'!C3)</f>
        <v>Connectivity</v>
      </c>
      <c r="D5" s="88" t="str">
        <f>IF(OR('Raw Data'!D3=0,'Raw Data'!D3="Delete"),"",'Raw Data'!D3)</f>
        <v>Active Integration</v>
      </c>
      <c r="E5" s="84" t="str">
        <f>IF(OR('Raw Data'!E3=0,'Raw Data'!E3="Delete"),"",'Raw Data'!E3)</f>
        <v>Open TcVis on simple configured structure</v>
      </c>
      <c r="F5" s="81" cm="1">
        <f t="array" ref="F5">_xlfn.SWITCH(ROUND(VLOOKUP(A5,Table1[#All],3),0),11,H5,12,I5,13,J5,14,K5,"N/A")</f>
        <v>13</v>
      </c>
      <c r="G5" s="81" cm="1">
        <f t="array" ref="G5">_xlfn.SWITCH(ROUND(VLOOKUP(A5,Table1[#All],5),0),11,H5,12,I5,13,J5,14,K5,"N/A")</f>
        <v>14</v>
      </c>
      <c r="H5" s="81">
        <f>IF(OR('Raw Data'!H3=0,'Raw Data'!H3="Delete"),"",'Raw Data'!H3)</f>
        <v>13</v>
      </c>
      <c r="I5" s="81">
        <f>IF(OR('Raw Data'!I3=0,'Raw Data'!I3="Delete"),"",'Raw Data'!I3)</f>
        <v>14</v>
      </c>
      <c r="J5" s="81" t="str">
        <f>IF(OR('Raw Data'!J3=0,'Raw Data'!J3="Delete"),"",'Raw Data'!J3)</f>
        <v/>
      </c>
      <c r="K5" s="81" t="str">
        <f>IF(OR('Raw Data'!K3=0,'Raw Data'!K3="Delete"),"",'Raw Data'!K3)</f>
        <v/>
      </c>
      <c r="L5" s="81" t="str">
        <f>R5</f>
        <v>Available</v>
      </c>
      <c r="M5" s="81" t="str">
        <f>IF(A5="","",IF(OR(AWReleaseNum&gt;=A5,AWReleaseNum=0),"Available","Not Supported"))</f>
        <v>Available</v>
      </c>
      <c r="N5" s="81" t="str">
        <f>IF(A5="","",IF(TcRelease="Any","Available",IF(OR(AND(TcReleaseNum&gt;=VLOOKUP(AWReleaseNum,MinVerInfo,3,FALSE),TcReleaseNum&lt;=VLOOKUP(AWReleaseNum,MinVerInfo,4,FALSE)),AND(TcReleaseNum&gt;=VLOOKUP(AWReleaseNum,MinVerInfo,5,FALSE),TcReleaseNum&lt;=VLOOKUP(AWReleaseNum,MinVerInfo,6,FALSE))),"Available","Not Supported")))</f>
        <v>Available</v>
      </c>
      <c r="O5" s="81" t="str">
        <f>IF(TcReleaseNum&lt;P5,"Not Supported","Available")</f>
        <v>Available</v>
      </c>
      <c r="P5" s="81" cm="1">
        <f t="array" ref="P5">_xlfn.SWITCH(TcBaseVer, 14, K5, 13, J5, 12, I5, 11, IFERROR(VLOOKUP(H5,Table2[#All],3,FALSE),"N/A"),0)</f>
        <v>0</v>
      </c>
      <c r="Q5" s="81" t="str">
        <f>IF(TcBaseVer=0,M5,IF(AND(N5="Available",M5="Available",O5="Available"),"Available",IF(M5="","","Not Supported")))</f>
        <v>Available</v>
      </c>
      <c r="R5" s="81" t="str">
        <f>IF(A5&gt;=AWCurrentRel, "Future",Q5)</f>
        <v>Available</v>
      </c>
      <c r="S5" s="100" t="str">
        <f>HYPERLINK(U5,T5)</f>
        <v>Not Available</v>
      </c>
      <c r="T5" s="81" t="str">
        <f>IFERROR(VLOOKUP(CONCATENATE($B5,"_",$A5),Table4[#All],5,FALSE),"Not Available")</f>
        <v>Not Available</v>
      </c>
      <c r="U5" s="81" t="str">
        <f>IFERROR(VLOOKUP(CONCATENATE(B5,"_",A5),Table4[#All],6,FALSE),"")</f>
        <v/>
      </c>
      <c r="W5" s="2"/>
    </row>
    <row r="6" spans="1:23" x14ac:dyDescent="0.25">
      <c r="A6" s="81">
        <f>IF(OR('Raw Data'!A28=0,'Raw Data'!A28="Delete"),"",'Raw Data'!A28)</f>
        <v>2</v>
      </c>
      <c r="B6" s="88" t="str">
        <f>IF(OR('Raw Data'!B28=0,'Raw Data'!B28="Delete"),"",'Raw Data'!B28)</f>
        <v>Foundation</v>
      </c>
      <c r="C6" s="89" t="str">
        <f>IF(OR('Raw Data'!C28=0,'Raw Data'!C28="Delete"),"",'Raw Data'!C28)</f>
        <v>Usability</v>
      </c>
      <c r="D6" s="88" t="str">
        <f>IF(OR('Raw Data'!D28=0,'Raw Data'!D28="Delete"),"",'Raw Data'!D28)</f>
        <v>Platform - Active Workspace Framework - Usability</v>
      </c>
      <c r="E6" s="84" t="str">
        <f>IF(OR('Raw Data'!E28=0,'Raw Data'!E28="Delete"),"",'Raw Data'!E28)</f>
        <v>Configurable Home Page</v>
      </c>
      <c r="F6" s="81" cm="1">
        <f t="array" ref="F6">_xlfn.SWITCH(ROUND(VLOOKUP(A6,Table1[#All],3),0),11,H6,12,I6,13,J6,14,K6,"N/A")</f>
        <v>13</v>
      </c>
      <c r="G6" s="81" cm="1">
        <f t="array" ref="G6">_xlfn.SWITCH(ROUND(VLOOKUP(A6,Table1[#All],5),0),11,H6,12,I6,13,J6,14,K6,"N/A")</f>
        <v>14</v>
      </c>
      <c r="H6" s="81">
        <f>IF(OR('Raw Data'!H28=0,'Raw Data'!H28="Delete"),"",'Raw Data'!H28)</f>
        <v>13</v>
      </c>
      <c r="I6" s="81">
        <f>IF(OR('Raw Data'!I28=0,'Raw Data'!I28="Delete"),"",'Raw Data'!I28)</f>
        <v>14</v>
      </c>
      <c r="J6" s="81" t="str">
        <f>IF(OR('Raw Data'!J28=0,'Raw Data'!J28="Delete"),"",'Raw Data'!J28)</f>
        <v/>
      </c>
      <c r="K6" s="81" t="str">
        <f>IF(OR('Raw Data'!K28=0,'Raw Data'!K28="Delete"),"",'Raw Data'!K28)</f>
        <v/>
      </c>
      <c r="L6" s="81" t="str">
        <f>R6</f>
        <v>Available</v>
      </c>
      <c r="M6" s="81" t="str">
        <f>IF(A6="","",IF(OR(AWReleaseNum&gt;=A6,AWReleaseNum=0),"Available","Not Supported"))</f>
        <v>Available</v>
      </c>
      <c r="N6" s="81" t="str">
        <f>IF(A6="","",IF(TcRelease="Any","Available",IF(OR(AND(TcReleaseNum&gt;=VLOOKUP(AWReleaseNum,MinVerInfo,3,FALSE),TcReleaseNum&lt;=VLOOKUP(AWReleaseNum,MinVerInfo,4,FALSE)),AND(TcReleaseNum&gt;=VLOOKUP(AWReleaseNum,MinVerInfo,5,FALSE),TcReleaseNum&lt;=VLOOKUP(AWReleaseNum,MinVerInfo,6,FALSE))),"Available","Not Supported")))</f>
        <v>Available</v>
      </c>
      <c r="O6" s="81" t="str">
        <f>IF(TcReleaseNum&lt;P6,"Not Supported","Available")</f>
        <v>Available</v>
      </c>
      <c r="P6" s="81" cm="1">
        <f t="array" ref="P6">_xlfn.SWITCH(TcBaseVer, 14, K6, 13, J6, 12, I6, 11, IFERROR(VLOOKUP(H6,Table2[#All],3,FALSE),"N/A"),0)</f>
        <v>0</v>
      </c>
      <c r="Q6" s="81" t="str">
        <f>IF(TcBaseVer=0,M6,IF(AND(N6="Available",M6="Available",O6="Available"),"Available",IF(M6="","","Not Supported")))</f>
        <v>Available</v>
      </c>
      <c r="R6" s="81" t="str">
        <f>IF(A6&gt;=AWCurrentRel, "Future",Q6)</f>
        <v>Available</v>
      </c>
      <c r="S6" s="100" t="str">
        <f>HYPERLINK(U6,T6)</f>
        <v>Not Available</v>
      </c>
      <c r="T6" s="81" t="str">
        <f>IFERROR(VLOOKUP(CONCATENATE($B6,"_",$A6),Table4[#All],5,FALSE),"Not Available")</f>
        <v>Not Available</v>
      </c>
      <c r="U6" s="81" t="str">
        <f>IFERROR(VLOOKUP(CONCATENATE(B6,"_",A6),Table4[#All],6,FALSE),"")</f>
        <v/>
      </c>
      <c r="W6" s="2"/>
    </row>
    <row r="7" spans="1:23" x14ac:dyDescent="0.25">
      <c r="A7" s="81">
        <f>IF(OR('Raw Data'!A29=0,'Raw Data'!A29="Delete"),"",'Raw Data'!A29)</f>
        <v>2</v>
      </c>
      <c r="B7" s="88" t="str">
        <f>IF(OR('Raw Data'!B29=0,'Raw Data'!B29="Delete"),"",'Raw Data'!B29)</f>
        <v>Foundation</v>
      </c>
      <c r="C7" s="89" t="str">
        <f>IF(OR('Raw Data'!C29=0,'Raw Data'!C29="Delete"),"",'Raw Data'!C29)</f>
        <v>Usability</v>
      </c>
      <c r="D7" s="88" t="str">
        <f>IF(OR('Raw Data'!D29=0,'Raw Data'!D29="Delete"),"",'Raw Data'!D29)</f>
        <v>Platform - Active Workspace Framework - Usability</v>
      </c>
      <c r="E7" s="84" t="str">
        <f>IF(OR('Raw Data'!E29=0,'Raw Data'!E29="Delete"),"",'Raw Data'!E29)</f>
        <v>Create Item</v>
      </c>
      <c r="F7" s="81" cm="1">
        <f t="array" ref="F7">_xlfn.SWITCH(ROUND(VLOOKUP(A7,Table1[#All],3),0),11,H7,12,I7,13,J7,14,K7,"N/A")</f>
        <v>13</v>
      </c>
      <c r="G7" s="81" cm="1">
        <f t="array" ref="G7">_xlfn.SWITCH(ROUND(VLOOKUP(A7,Table1[#All],5),0),11,H7,12,I7,13,J7,14,K7,"N/A")</f>
        <v>14</v>
      </c>
      <c r="H7" s="81">
        <f>IF(OR('Raw Data'!H29=0,'Raw Data'!H29="Delete"),"",'Raw Data'!H29)</f>
        <v>13</v>
      </c>
      <c r="I7" s="81">
        <f>IF(OR('Raw Data'!I29=0,'Raw Data'!I29="Delete"),"",'Raw Data'!I29)</f>
        <v>14</v>
      </c>
      <c r="J7" s="81" t="str">
        <f>IF(OR('Raw Data'!J29=0,'Raw Data'!J29="Delete"),"",'Raw Data'!J29)</f>
        <v/>
      </c>
      <c r="K7" s="81" t="str">
        <f>IF(OR('Raw Data'!K29=0,'Raw Data'!K29="Delete"),"",'Raw Data'!K29)</f>
        <v/>
      </c>
      <c r="L7" s="81" t="str">
        <f>R7</f>
        <v>Available</v>
      </c>
      <c r="M7" s="81" t="str">
        <f>IF(A7="","",IF(OR(AWReleaseNum&gt;=A7,AWReleaseNum=0),"Available","Not Supported"))</f>
        <v>Available</v>
      </c>
      <c r="N7" s="81" t="str">
        <f>IF(A7="","",IF(TcRelease="Any","Available",IF(OR(AND(TcReleaseNum&gt;=VLOOKUP(AWReleaseNum,MinVerInfo,3,FALSE),TcReleaseNum&lt;=VLOOKUP(AWReleaseNum,MinVerInfo,4,FALSE)),AND(TcReleaseNum&gt;=VLOOKUP(AWReleaseNum,MinVerInfo,5,FALSE),TcReleaseNum&lt;=VLOOKUP(AWReleaseNum,MinVerInfo,6,FALSE))),"Available","Not Supported")))</f>
        <v>Available</v>
      </c>
      <c r="O7" s="81" t="str">
        <f>IF(TcReleaseNum&lt;P7,"Not Supported","Available")</f>
        <v>Available</v>
      </c>
      <c r="P7" s="81" cm="1">
        <f t="array" ref="P7">_xlfn.SWITCH(TcBaseVer, 14, K7, 13, J7, 12, I7, 11, IFERROR(VLOOKUP(H7,Table2[#All],3,FALSE),"N/A"),0)</f>
        <v>0</v>
      </c>
      <c r="Q7" s="81" t="str">
        <f>IF(TcBaseVer=0,M7,IF(AND(N7="Available",M7="Available",O7="Available"),"Available",IF(M7="","","Not Supported")))</f>
        <v>Available</v>
      </c>
      <c r="R7" s="81" t="str">
        <f>IF(A7&gt;=AWCurrentRel, "Future",Q7)</f>
        <v>Available</v>
      </c>
      <c r="S7" s="100" t="str">
        <f>HYPERLINK(U7,T7)</f>
        <v>Not Available</v>
      </c>
      <c r="T7" s="81" t="str">
        <f>IFERROR(VLOOKUP(CONCATENATE($B7,"_",$A7),Table4[#All],5,FALSE),"Not Available")</f>
        <v>Not Available</v>
      </c>
      <c r="U7" s="81" t="str">
        <f>IFERROR(VLOOKUP(CONCATENATE(B7,"_",A7),Table4[#All],6,FALSE),"")</f>
        <v/>
      </c>
      <c r="W7" s="2"/>
    </row>
    <row r="8" spans="1:23" x14ac:dyDescent="0.25">
      <c r="A8" s="81">
        <f>IF(OR('Raw Data'!A30=0,'Raw Data'!A30="Delete"),"",'Raw Data'!A30)</f>
        <v>2</v>
      </c>
      <c r="B8" s="88" t="str">
        <f>IF(OR('Raw Data'!B30=0,'Raw Data'!B30="Delete"),"",'Raw Data'!B30)</f>
        <v>Foundation</v>
      </c>
      <c r="C8" s="89" t="str">
        <f>IF(OR('Raw Data'!C30=0,'Raw Data'!C30="Delete"),"",'Raw Data'!C30)</f>
        <v>Usability</v>
      </c>
      <c r="D8" s="88" t="str">
        <f>IF(OR('Raw Data'!D30=0,'Raw Data'!D30="Delete"),"",'Raw Data'!D30)</f>
        <v>Platform - Active Workspace Framework - Usability</v>
      </c>
      <c r="E8" s="84" t="str">
        <f>IF(OR('Raw Data'!E30=0,'Raw Data'!E30="Delete"),"",'Raw Data'!E30)</f>
        <v>Create Folder</v>
      </c>
      <c r="F8" s="81" cm="1">
        <f t="array" ref="F8">_xlfn.SWITCH(ROUND(VLOOKUP(A8,Table1[#All],3),0),11,H8,12,I8,13,J8,14,K8,"N/A")</f>
        <v>13</v>
      </c>
      <c r="G8" s="81" cm="1">
        <f t="array" ref="G8">_xlfn.SWITCH(ROUND(VLOOKUP(A8,Table1[#All],5),0),11,H8,12,I8,13,J8,14,K8,"N/A")</f>
        <v>14</v>
      </c>
      <c r="H8" s="81">
        <f>IF(OR('Raw Data'!H30=0,'Raw Data'!H30="Delete"),"",'Raw Data'!H30)</f>
        <v>13</v>
      </c>
      <c r="I8" s="81">
        <f>IF(OR('Raw Data'!I30=0,'Raw Data'!I30="Delete"),"",'Raw Data'!I30)</f>
        <v>14</v>
      </c>
      <c r="J8" s="81" t="str">
        <f>IF(OR('Raw Data'!J30=0,'Raw Data'!J30="Delete"),"",'Raw Data'!J30)</f>
        <v/>
      </c>
      <c r="K8" s="81" t="str">
        <f>IF(OR('Raw Data'!K30=0,'Raw Data'!K30="Delete"),"",'Raw Data'!K30)</f>
        <v/>
      </c>
      <c r="L8" s="81" t="str">
        <f>R8</f>
        <v>Available</v>
      </c>
      <c r="M8" s="81" t="str">
        <f>IF(A8="","",IF(OR(AWReleaseNum&gt;=A8,AWReleaseNum=0),"Available","Not Supported"))</f>
        <v>Available</v>
      </c>
      <c r="N8" s="81" t="str">
        <f>IF(A8="","",IF(TcRelease="Any","Available",IF(OR(AND(TcReleaseNum&gt;=VLOOKUP(AWReleaseNum,MinVerInfo,3,FALSE),TcReleaseNum&lt;=VLOOKUP(AWReleaseNum,MinVerInfo,4,FALSE)),AND(TcReleaseNum&gt;=VLOOKUP(AWReleaseNum,MinVerInfo,5,FALSE),TcReleaseNum&lt;=VLOOKUP(AWReleaseNum,MinVerInfo,6,FALSE))),"Available","Not Supported")))</f>
        <v>Available</v>
      </c>
      <c r="O8" s="81" t="str">
        <f>IF(TcReleaseNum&lt;P8,"Not Supported","Available")</f>
        <v>Available</v>
      </c>
      <c r="P8" s="81" cm="1">
        <f t="array" ref="P8">_xlfn.SWITCH(TcBaseVer, 14, K8, 13, J8, 12, I8, 11, IFERROR(VLOOKUP(H8,Table2[#All],3,FALSE),"N/A"),0)</f>
        <v>0</v>
      </c>
      <c r="Q8" s="81" t="str">
        <f>IF(TcBaseVer=0,M8,IF(AND(N8="Available",M8="Available",O8="Available"),"Available",IF(M8="","","Not Supported")))</f>
        <v>Available</v>
      </c>
      <c r="R8" s="81" t="str">
        <f>IF(A8&gt;=AWCurrentRel, "Future",Q8)</f>
        <v>Available</v>
      </c>
      <c r="S8" s="100" t="str">
        <f>HYPERLINK(U8,T8)</f>
        <v>Not Available</v>
      </c>
      <c r="T8" s="81" t="str">
        <f>IFERROR(VLOOKUP(CONCATENATE($B8,"_",$A8),Table4[#All],5,FALSE),"Not Available")</f>
        <v>Not Available</v>
      </c>
      <c r="U8" s="81" t="str">
        <f>IFERROR(VLOOKUP(CONCATENATE(B8,"_",A8),Table4[#All],6,FALSE),"")</f>
        <v/>
      </c>
      <c r="W8" s="2"/>
    </row>
    <row r="9" spans="1:23" x14ac:dyDescent="0.25">
      <c r="A9" s="81">
        <f>IF(OR('Raw Data'!A31=0,'Raw Data'!A31="Delete"),"",'Raw Data'!A31)</f>
        <v>2</v>
      </c>
      <c r="B9" s="88" t="str">
        <f>IF(OR('Raw Data'!B31=0,'Raw Data'!B31="Delete"),"",'Raw Data'!B31)</f>
        <v>Foundation</v>
      </c>
      <c r="C9" s="89" t="str">
        <f>IF(OR('Raw Data'!C31=0,'Raw Data'!C31="Delete"),"",'Raw Data'!C31)</f>
        <v>Usability</v>
      </c>
      <c r="D9" s="88" t="str">
        <f>IF(OR('Raw Data'!D31=0,'Raw Data'!D31="Delete"),"",'Raw Data'!D31)</f>
        <v>Platform - Active Workspace Framework - Usability</v>
      </c>
      <c r="E9" s="84" t="str">
        <f>IF(OR('Raw Data'!E31=0,'Raw Data'!E31="Delete"),"",'Raw Data'!E31)</f>
        <v>Create File (w/Upload)</v>
      </c>
      <c r="F9" s="81" cm="1">
        <f t="array" ref="F9">_xlfn.SWITCH(ROUND(VLOOKUP(A9,Table1[#All],3),0),11,H9,12,I9,13,J9,14,K9,"N/A")</f>
        <v>13</v>
      </c>
      <c r="G9" s="81" cm="1">
        <f t="array" ref="G9">_xlfn.SWITCH(ROUND(VLOOKUP(A9,Table1[#All],5),0),11,H9,12,I9,13,J9,14,K9,"N/A")</f>
        <v>14</v>
      </c>
      <c r="H9" s="81">
        <f>IF(OR('Raw Data'!H31=0,'Raw Data'!H31="Delete"),"",'Raw Data'!H31)</f>
        <v>13</v>
      </c>
      <c r="I9" s="81">
        <f>IF(OR('Raw Data'!I31=0,'Raw Data'!I31="Delete"),"",'Raw Data'!I31)</f>
        <v>14</v>
      </c>
      <c r="J9" s="81" t="str">
        <f>IF(OR('Raw Data'!J31=0,'Raw Data'!J31="Delete"),"",'Raw Data'!J31)</f>
        <v/>
      </c>
      <c r="K9" s="81" t="str">
        <f>IF(OR('Raw Data'!K31=0,'Raw Data'!K31="Delete"),"",'Raw Data'!K31)</f>
        <v/>
      </c>
      <c r="L9" s="81" t="str">
        <f>R9</f>
        <v>Available</v>
      </c>
      <c r="M9" s="81" t="str">
        <f>IF(A9="","",IF(OR(AWReleaseNum&gt;=A9,AWReleaseNum=0),"Available","Not Supported"))</f>
        <v>Available</v>
      </c>
      <c r="N9" s="81" t="str">
        <f>IF(A9="","",IF(TcRelease="Any","Available",IF(OR(AND(TcReleaseNum&gt;=VLOOKUP(AWReleaseNum,MinVerInfo,3,FALSE),TcReleaseNum&lt;=VLOOKUP(AWReleaseNum,MinVerInfo,4,FALSE)),AND(TcReleaseNum&gt;=VLOOKUP(AWReleaseNum,MinVerInfo,5,FALSE),TcReleaseNum&lt;=VLOOKUP(AWReleaseNum,MinVerInfo,6,FALSE))),"Available","Not Supported")))</f>
        <v>Available</v>
      </c>
      <c r="O9" s="81" t="str">
        <f>IF(TcReleaseNum&lt;P9,"Not Supported","Available")</f>
        <v>Available</v>
      </c>
      <c r="P9" s="81" cm="1">
        <f t="array" ref="P9">_xlfn.SWITCH(TcBaseVer, 14, K9, 13, J9, 12, I9, 11, IFERROR(VLOOKUP(H9,Table2[#All],3,FALSE),"N/A"),0)</f>
        <v>0</v>
      </c>
      <c r="Q9" s="81" t="str">
        <f>IF(TcBaseVer=0,M9,IF(AND(N9="Available",M9="Available",O9="Available"),"Available",IF(M9="","","Not Supported")))</f>
        <v>Available</v>
      </c>
      <c r="R9" s="81" t="str">
        <f>IF(A9&gt;=AWCurrentRel, "Future",Q9)</f>
        <v>Available</v>
      </c>
      <c r="S9" s="100" t="str">
        <f>HYPERLINK(U9,T9)</f>
        <v>Not Available</v>
      </c>
      <c r="T9" s="81" t="str">
        <f>IFERROR(VLOOKUP(CONCATENATE($B9,"_",$A9),Table4[#All],5,FALSE),"Not Available")</f>
        <v>Not Available</v>
      </c>
      <c r="U9" s="81" t="str">
        <f>IFERROR(VLOOKUP(CONCATENATE(B9,"_",A9),Table4[#All],6,FALSE),"")</f>
        <v/>
      </c>
      <c r="W9" s="2"/>
    </row>
    <row r="10" spans="1:23" x14ac:dyDescent="0.25">
      <c r="A10" s="81">
        <f>IF(OR('Raw Data'!A32=0,'Raw Data'!A32="Delete"),"",'Raw Data'!A32)</f>
        <v>2</v>
      </c>
      <c r="B10" s="88" t="str">
        <f>IF(OR('Raw Data'!B32=0,'Raw Data'!B32="Delete"),"",'Raw Data'!B32)</f>
        <v>Foundation</v>
      </c>
      <c r="C10" s="89" t="str">
        <f>IF(OR('Raw Data'!C32=0,'Raw Data'!C32="Delete"),"",'Raw Data'!C32)</f>
        <v>Usability</v>
      </c>
      <c r="D10" s="88" t="str">
        <f>IF(OR('Raw Data'!D32=0,'Raw Data'!D32="Delete"),"",'Raw Data'!D32)</f>
        <v>Platform - Active Workspace Framework - Usability</v>
      </c>
      <c r="E10" s="84" t="str">
        <f>IF(OR('Raw Data'!E32=0,'Raw Data'!E32="Delete"),"",'Raw Data'!E32)</f>
        <v>Create change in context (or not)</v>
      </c>
      <c r="F10" s="81" cm="1">
        <f t="array" ref="F10">_xlfn.SWITCH(ROUND(VLOOKUP(A10,Table1[#All],3),0),11,H10,12,I10,13,J10,14,K10,"N/A")</f>
        <v>13</v>
      </c>
      <c r="G10" s="81" cm="1">
        <f t="array" ref="G10">_xlfn.SWITCH(ROUND(VLOOKUP(A10,Table1[#All],5),0),11,H10,12,I10,13,J10,14,K10,"N/A")</f>
        <v>14</v>
      </c>
      <c r="H10" s="81">
        <f>IF(OR('Raw Data'!H32=0,'Raw Data'!H32="Delete"),"",'Raw Data'!H32)</f>
        <v>13</v>
      </c>
      <c r="I10" s="81">
        <f>IF(OR('Raw Data'!I32=0,'Raw Data'!I32="Delete"),"",'Raw Data'!I32)</f>
        <v>14</v>
      </c>
      <c r="J10" s="81" t="str">
        <f>IF(OR('Raw Data'!J32=0,'Raw Data'!J32="Delete"),"",'Raw Data'!J32)</f>
        <v/>
      </c>
      <c r="K10" s="81" t="str">
        <f>IF(OR('Raw Data'!K32=0,'Raw Data'!K32="Delete"),"",'Raw Data'!K32)</f>
        <v/>
      </c>
      <c r="L10" s="81" t="str">
        <f>R10</f>
        <v>Available</v>
      </c>
      <c r="M10" s="81" t="str">
        <f>IF(A10="","",IF(OR(AWReleaseNum&gt;=A10,AWReleaseNum=0),"Available","Not Supported"))</f>
        <v>Available</v>
      </c>
      <c r="N10" s="81" t="str">
        <f>IF(A10="","",IF(TcRelease="Any","Available",IF(OR(AND(TcReleaseNum&gt;=VLOOKUP(AWReleaseNum,MinVerInfo,3,FALSE),TcReleaseNum&lt;=VLOOKUP(AWReleaseNum,MinVerInfo,4,FALSE)),AND(TcReleaseNum&gt;=VLOOKUP(AWReleaseNum,MinVerInfo,5,FALSE),TcReleaseNum&lt;=VLOOKUP(AWReleaseNum,MinVerInfo,6,FALSE))),"Available","Not Supported")))</f>
        <v>Available</v>
      </c>
      <c r="O10" s="81" t="str">
        <f>IF(TcReleaseNum&lt;P10,"Not Supported","Available")</f>
        <v>Available</v>
      </c>
      <c r="P10" s="81" cm="1">
        <f t="array" ref="P10">_xlfn.SWITCH(TcBaseVer, 14, K10, 13, J10, 12, I10, 11, IFERROR(VLOOKUP(H10,Table2[#All],3,FALSE),"N/A"),0)</f>
        <v>0</v>
      </c>
      <c r="Q10" s="81" t="str">
        <f>IF(TcBaseVer=0,M10,IF(AND(N10="Available",M10="Available",O10="Available"),"Available",IF(M10="","","Not Supported")))</f>
        <v>Available</v>
      </c>
      <c r="R10" s="81" t="str">
        <f>IF(A10&gt;=AWCurrentRel, "Future",Q10)</f>
        <v>Available</v>
      </c>
      <c r="S10" s="100" t="str">
        <f>HYPERLINK(U10,T10)</f>
        <v>Not Available</v>
      </c>
      <c r="T10" s="81" t="str">
        <f>IFERROR(VLOOKUP(CONCATENATE($B10,"_",$A10),Table4[#All],5,FALSE),"Not Available")</f>
        <v>Not Available</v>
      </c>
      <c r="U10" s="81" t="str">
        <f>IFERROR(VLOOKUP(CONCATENATE(B10,"_",A10),Table4[#All],6,FALSE),"")</f>
        <v/>
      </c>
      <c r="W10" s="2"/>
    </row>
    <row r="11" spans="1:23" x14ac:dyDescent="0.25">
      <c r="A11" s="81">
        <f>IF(OR('Raw Data'!A33=0,'Raw Data'!A33="Delete"),"",'Raw Data'!A33)</f>
        <v>2</v>
      </c>
      <c r="B11" s="88" t="str">
        <f>IF(OR('Raw Data'!B33=0,'Raw Data'!B33="Delete"),"",'Raw Data'!B33)</f>
        <v>Foundation</v>
      </c>
      <c r="C11" s="89" t="str">
        <f>IF(OR('Raw Data'!C33=0,'Raw Data'!C33="Delete"),"",'Raw Data'!C33)</f>
        <v>Usability</v>
      </c>
      <c r="D11" s="88" t="str">
        <f>IF(OR('Raw Data'!D33=0,'Raw Data'!D33="Delete"),"",'Raw Data'!D33)</f>
        <v>Platform - Active Workspace Framework - Usability</v>
      </c>
      <c r="E11" s="84" t="str">
        <f>IF(OR('Raw Data'!E33=0,'Raw Data'!E33="Delete"),"",'Raw Data'!E33)</f>
        <v>Revise</v>
      </c>
      <c r="F11" s="81" cm="1">
        <f t="array" ref="F11">_xlfn.SWITCH(ROUND(VLOOKUP(A11,Table1[#All],3),0),11,H11,12,I11,13,J11,14,K11,"N/A")</f>
        <v>13</v>
      </c>
      <c r="G11" s="81" cm="1">
        <f t="array" ref="G11">_xlfn.SWITCH(ROUND(VLOOKUP(A11,Table1[#All],5),0),11,H11,12,I11,13,J11,14,K11,"N/A")</f>
        <v>14</v>
      </c>
      <c r="H11" s="81">
        <f>IF(OR('Raw Data'!H33=0,'Raw Data'!H33="Delete"),"",'Raw Data'!H33)</f>
        <v>13</v>
      </c>
      <c r="I11" s="81">
        <f>IF(OR('Raw Data'!I33=0,'Raw Data'!I33="Delete"),"",'Raw Data'!I33)</f>
        <v>14</v>
      </c>
      <c r="J11" s="81" t="str">
        <f>IF(OR('Raw Data'!J33=0,'Raw Data'!J33="Delete"),"",'Raw Data'!J33)</f>
        <v/>
      </c>
      <c r="K11" s="81" t="str">
        <f>IF(OR('Raw Data'!K33=0,'Raw Data'!K33="Delete"),"",'Raw Data'!K33)</f>
        <v/>
      </c>
      <c r="L11" s="81" t="str">
        <f>R11</f>
        <v>Available</v>
      </c>
      <c r="M11" s="81" t="str">
        <f>IF(A11="","",IF(OR(AWReleaseNum&gt;=A11,AWReleaseNum=0),"Available","Not Supported"))</f>
        <v>Available</v>
      </c>
      <c r="N11" s="81" t="str">
        <f>IF(A11="","",IF(TcRelease="Any","Available",IF(OR(AND(TcReleaseNum&gt;=VLOOKUP(AWReleaseNum,MinVerInfo,3,FALSE),TcReleaseNum&lt;=VLOOKUP(AWReleaseNum,MinVerInfo,4,FALSE)),AND(TcReleaseNum&gt;=VLOOKUP(AWReleaseNum,MinVerInfo,5,FALSE),TcReleaseNum&lt;=VLOOKUP(AWReleaseNum,MinVerInfo,6,FALSE))),"Available","Not Supported")))</f>
        <v>Available</v>
      </c>
      <c r="O11" s="81" t="str">
        <f>IF(TcReleaseNum&lt;P11,"Not Supported","Available")</f>
        <v>Available</v>
      </c>
      <c r="P11" s="81" cm="1">
        <f t="array" ref="P11">_xlfn.SWITCH(TcBaseVer, 14, K11, 13, J11, 12, I11, 11, IFERROR(VLOOKUP(H11,Table2[#All],3,FALSE),"N/A"),0)</f>
        <v>0</v>
      </c>
      <c r="Q11" s="81" t="str">
        <f>IF(TcBaseVer=0,M11,IF(AND(N11="Available",M11="Available",O11="Available"),"Available",IF(M11="","","Not Supported")))</f>
        <v>Available</v>
      </c>
      <c r="R11" s="81" t="str">
        <f>IF(A11&gt;=AWCurrentRel, "Future",Q11)</f>
        <v>Available</v>
      </c>
      <c r="S11" s="100" t="str">
        <f>HYPERLINK(U11,T11)</f>
        <v>Not Available</v>
      </c>
      <c r="T11" s="81" t="str">
        <f>IFERROR(VLOOKUP(CONCATENATE($B11,"_",$A11),Table4[#All],5,FALSE),"Not Available")</f>
        <v>Not Available</v>
      </c>
      <c r="U11" s="81" t="str">
        <f>IFERROR(VLOOKUP(CONCATENATE(B11,"_",A11),Table4[#All],6,FALSE),"")</f>
        <v/>
      </c>
      <c r="W11" s="2"/>
    </row>
    <row r="12" spans="1:23" x14ac:dyDescent="0.25">
      <c r="A12" s="81">
        <f>IF(OR('Raw Data'!A34=0,'Raw Data'!A34="Delete"),"",'Raw Data'!A34)</f>
        <v>2</v>
      </c>
      <c r="B12" s="88" t="str">
        <f>IF(OR('Raw Data'!B34=0,'Raw Data'!B34="Delete"),"",'Raw Data'!B34)</f>
        <v>Foundation</v>
      </c>
      <c r="C12" s="89" t="str">
        <f>IF(OR('Raw Data'!C34=0,'Raw Data'!C34="Delete"),"",'Raw Data'!C34)</f>
        <v>Usability</v>
      </c>
      <c r="D12" s="88" t="str">
        <f>IF(OR('Raw Data'!D34=0,'Raw Data'!D34="Delete"),"",'Raw Data'!D34)</f>
        <v>Platform - Active Workspace Framework - Usability</v>
      </c>
      <c r="E12" s="84" t="str">
        <f>IF(OR('Raw Data'!E34=0,'Raw Data'!E34="Delete"),"",'Raw Data'!E34)</f>
        <v>Context Setting – Project, Group/Role, Revision Rule</v>
      </c>
      <c r="F12" s="81" cm="1">
        <f t="array" ref="F12">_xlfn.SWITCH(ROUND(VLOOKUP(A12,Table1[#All],3),0),11,H12,12,I12,13,J12,14,K12,"N/A")</f>
        <v>13</v>
      </c>
      <c r="G12" s="81" cm="1">
        <f t="array" ref="G12">_xlfn.SWITCH(ROUND(VLOOKUP(A12,Table1[#All],5),0),11,H12,12,I12,13,J12,14,K12,"N/A")</f>
        <v>14</v>
      </c>
      <c r="H12" s="81">
        <f>IF(OR('Raw Data'!H34=0,'Raw Data'!H34="Delete"),"",'Raw Data'!H34)</f>
        <v>13</v>
      </c>
      <c r="I12" s="81">
        <f>IF(OR('Raw Data'!I34=0,'Raw Data'!I34="Delete"),"",'Raw Data'!I34)</f>
        <v>14</v>
      </c>
      <c r="J12" s="81" t="str">
        <f>IF(OR('Raw Data'!J34=0,'Raw Data'!J34="Delete"),"",'Raw Data'!J34)</f>
        <v/>
      </c>
      <c r="K12" s="81" t="str">
        <f>IF(OR('Raw Data'!K34=0,'Raw Data'!K34="Delete"),"",'Raw Data'!K34)</f>
        <v/>
      </c>
      <c r="L12" s="81" t="str">
        <f>R12</f>
        <v>Available</v>
      </c>
      <c r="M12" s="81" t="str">
        <f>IF(A12="","",IF(OR(AWReleaseNum&gt;=A12,AWReleaseNum=0),"Available","Not Supported"))</f>
        <v>Available</v>
      </c>
      <c r="N12" s="81" t="str">
        <f>IF(A12="","",IF(TcRelease="Any","Available",IF(OR(AND(TcReleaseNum&gt;=VLOOKUP(AWReleaseNum,MinVerInfo,3,FALSE),TcReleaseNum&lt;=VLOOKUP(AWReleaseNum,MinVerInfo,4,FALSE)),AND(TcReleaseNum&gt;=VLOOKUP(AWReleaseNum,MinVerInfo,5,FALSE),TcReleaseNum&lt;=VLOOKUP(AWReleaseNum,MinVerInfo,6,FALSE))),"Available","Not Supported")))</f>
        <v>Available</v>
      </c>
      <c r="O12" s="81" t="str">
        <f>IF(TcReleaseNum&lt;P12,"Not Supported","Available")</f>
        <v>Available</v>
      </c>
      <c r="P12" s="81" cm="1">
        <f t="array" ref="P12">_xlfn.SWITCH(TcBaseVer, 14, K12, 13, J12, 12, I12, 11, IFERROR(VLOOKUP(H12,Table2[#All],3,FALSE),"N/A"),0)</f>
        <v>0</v>
      </c>
      <c r="Q12" s="81" t="str">
        <f>IF(TcBaseVer=0,M12,IF(AND(N12="Available",M12="Available",O12="Available"),"Available",IF(M12="","","Not Supported")))</f>
        <v>Available</v>
      </c>
      <c r="R12" s="81" t="str">
        <f>IF(A12&gt;=AWCurrentRel, "Future",Q12)</f>
        <v>Available</v>
      </c>
      <c r="S12" s="100" t="str">
        <f>HYPERLINK(U12,T12)</f>
        <v>Not Available</v>
      </c>
      <c r="T12" s="81" t="str">
        <f>IFERROR(VLOOKUP(CONCATENATE($B12,"_",$A12),Table4[#All],5,FALSE),"Not Available")</f>
        <v>Not Available</v>
      </c>
      <c r="U12" s="81" t="str">
        <f>IFERROR(VLOOKUP(CONCATENATE(B12,"_",A12),Table4[#All],6,FALSE),"")</f>
        <v/>
      </c>
      <c r="W12" s="2"/>
    </row>
    <row r="13" spans="1:23" x14ac:dyDescent="0.25">
      <c r="A13" s="81">
        <f>IF(OR('Raw Data'!A35=0,'Raw Data'!A35="Delete"),"",'Raw Data'!A35)</f>
        <v>2</v>
      </c>
      <c r="B13" s="88" t="str">
        <f>IF(OR('Raw Data'!B35=0,'Raw Data'!B35="Delete"),"",'Raw Data'!B35)</f>
        <v>Foundation</v>
      </c>
      <c r="C13" s="89" t="str">
        <f>IF(OR('Raw Data'!C35=0,'Raw Data'!C35="Delete"),"",'Raw Data'!C35)</f>
        <v>Usability</v>
      </c>
      <c r="D13" s="88" t="str">
        <f>IF(OR('Raw Data'!D35=0,'Raw Data'!D35="Delete"),"",'Raw Data'!D35)</f>
        <v>Platform - Active Workspace Framework - Usability</v>
      </c>
      <c r="E13" s="84" t="str">
        <f>IF(OR('Raw Data'!E35=0,'Raw Data'!E35="Delete"),"",'Raw Data'!E35)</f>
        <v>Stacked Commands</v>
      </c>
      <c r="F13" s="81" cm="1">
        <f t="array" ref="F13">_xlfn.SWITCH(ROUND(VLOOKUP(A13,Table1[#All],3),0),11,H13,12,I13,13,J13,14,K13,"N/A")</f>
        <v>13</v>
      </c>
      <c r="G13" s="81" cm="1">
        <f t="array" ref="G13">_xlfn.SWITCH(ROUND(VLOOKUP(A13,Table1[#All],5),0),11,H13,12,I13,13,J13,14,K13,"N/A")</f>
        <v>14</v>
      </c>
      <c r="H13" s="81">
        <f>IF(OR('Raw Data'!H35=0,'Raw Data'!H35="Delete"),"",'Raw Data'!H35)</f>
        <v>13</v>
      </c>
      <c r="I13" s="81">
        <f>IF(OR('Raw Data'!I35=0,'Raw Data'!I35="Delete"),"",'Raw Data'!I35)</f>
        <v>14</v>
      </c>
      <c r="J13" s="81" t="str">
        <f>IF(OR('Raw Data'!J35=0,'Raw Data'!J35="Delete"),"",'Raw Data'!J35)</f>
        <v/>
      </c>
      <c r="K13" s="81" t="str">
        <f>IF(OR('Raw Data'!K35=0,'Raw Data'!K35="Delete"),"",'Raw Data'!K35)</f>
        <v/>
      </c>
      <c r="L13" s="81" t="str">
        <f>R13</f>
        <v>Available</v>
      </c>
      <c r="M13" s="81" t="str">
        <f>IF(A13="","",IF(OR(AWReleaseNum&gt;=A13,AWReleaseNum=0),"Available","Not Supported"))</f>
        <v>Available</v>
      </c>
      <c r="N13" s="81" t="str">
        <f>IF(A13="","",IF(TcRelease="Any","Available",IF(OR(AND(TcReleaseNum&gt;=VLOOKUP(AWReleaseNum,MinVerInfo,3,FALSE),TcReleaseNum&lt;=VLOOKUP(AWReleaseNum,MinVerInfo,4,FALSE)),AND(TcReleaseNum&gt;=VLOOKUP(AWReleaseNum,MinVerInfo,5,FALSE),TcReleaseNum&lt;=VLOOKUP(AWReleaseNum,MinVerInfo,6,FALSE))),"Available","Not Supported")))</f>
        <v>Available</v>
      </c>
      <c r="O13" s="81" t="str">
        <f>IF(TcReleaseNum&lt;P13,"Not Supported","Available")</f>
        <v>Available</v>
      </c>
      <c r="P13" s="81" cm="1">
        <f t="array" ref="P13">_xlfn.SWITCH(TcBaseVer, 14, K13, 13, J13, 12, I13, 11, IFERROR(VLOOKUP(H13,Table2[#All],3,FALSE),"N/A"),0)</f>
        <v>0</v>
      </c>
      <c r="Q13" s="81" t="str">
        <f>IF(TcBaseVer=0,M13,IF(AND(N13="Available",M13="Available",O13="Available"),"Available",IF(M13="","","Not Supported")))</f>
        <v>Available</v>
      </c>
      <c r="R13" s="81" t="str">
        <f>IF(A13&gt;=AWCurrentRel, "Future",Q13)</f>
        <v>Available</v>
      </c>
      <c r="S13" s="100" t="str">
        <f>HYPERLINK(U13,T13)</f>
        <v>Not Available</v>
      </c>
      <c r="T13" s="81" t="str">
        <f>IFERROR(VLOOKUP(CONCATENATE($B13,"_",$A13),Table4[#All],5,FALSE),"Not Available")</f>
        <v>Not Available</v>
      </c>
      <c r="U13" s="81" t="str">
        <f>IFERROR(VLOOKUP(CONCATENATE(B13,"_",A13),Table4[#All],6,FALSE),"")</f>
        <v/>
      </c>
      <c r="W13" s="2"/>
    </row>
    <row r="14" spans="1:23" x14ac:dyDescent="0.25">
      <c r="A14" s="81">
        <f>IF(OR('Raw Data'!A36=0,'Raw Data'!A36="Delete"),"",'Raw Data'!A36)</f>
        <v>2</v>
      </c>
      <c r="B14" s="88" t="str">
        <f>IF(OR('Raw Data'!B36=0,'Raw Data'!B36="Delete"),"",'Raw Data'!B36)</f>
        <v>Foundation</v>
      </c>
      <c r="C14" s="89" t="str">
        <f>IF(OR('Raw Data'!C36=0,'Raw Data'!C36="Delete"),"",'Raw Data'!C36)</f>
        <v>Usability</v>
      </c>
      <c r="D14" s="88" t="str">
        <f>IF(OR('Raw Data'!D36=0,'Raw Data'!D36="Delete"),"",'Raw Data'!D36)</f>
        <v>Platform - Active Workspace Framework - Usability</v>
      </c>
      <c r="E14" s="84" t="str">
        <f>IF(OR('Raw Data'!E36=0,'Raw Data'!E36="Delete"),"",'Raw Data'!E36)</f>
        <v>Property Editing</v>
      </c>
      <c r="F14" s="81" cm="1">
        <f t="array" ref="F14">_xlfn.SWITCH(ROUND(VLOOKUP(A14,Table1[#All],3),0),11,H14,12,I14,13,J14,14,K14,"N/A")</f>
        <v>13</v>
      </c>
      <c r="G14" s="81" cm="1">
        <f t="array" ref="G14">_xlfn.SWITCH(ROUND(VLOOKUP(A14,Table1[#All],5),0),11,H14,12,I14,13,J14,14,K14,"N/A")</f>
        <v>14</v>
      </c>
      <c r="H14" s="81">
        <f>IF(OR('Raw Data'!H36=0,'Raw Data'!H36="Delete"),"",'Raw Data'!H36)</f>
        <v>13</v>
      </c>
      <c r="I14" s="81">
        <f>IF(OR('Raw Data'!I36=0,'Raw Data'!I36="Delete"),"",'Raw Data'!I36)</f>
        <v>14</v>
      </c>
      <c r="J14" s="81" t="str">
        <f>IF(OR('Raw Data'!J36=0,'Raw Data'!J36="Delete"),"",'Raw Data'!J36)</f>
        <v/>
      </c>
      <c r="K14" s="81" t="str">
        <f>IF(OR('Raw Data'!K36=0,'Raw Data'!K36="Delete"),"",'Raw Data'!K36)</f>
        <v/>
      </c>
      <c r="L14" s="81" t="str">
        <f>R14</f>
        <v>Available</v>
      </c>
      <c r="M14" s="81" t="str">
        <f>IF(A14="","",IF(OR(AWReleaseNum&gt;=A14,AWReleaseNum=0),"Available","Not Supported"))</f>
        <v>Available</v>
      </c>
      <c r="N14" s="81" t="str">
        <f>IF(A14="","",IF(TcRelease="Any","Available",IF(OR(AND(TcReleaseNum&gt;=VLOOKUP(AWReleaseNum,MinVerInfo,3,FALSE),TcReleaseNum&lt;=VLOOKUP(AWReleaseNum,MinVerInfo,4,FALSE)),AND(TcReleaseNum&gt;=VLOOKUP(AWReleaseNum,MinVerInfo,5,FALSE),TcReleaseNum&lt;=VLOOKUP(AWReleaseNum,MinVerInfo,6,FALSE))),"Available","Not Supported")))</f>
        <v>Available</v>
      </c>
      <c r="O14" s="81" t="str">
        <f>IF(TcReleaseNum&lt;P14,"Not Supported","Available")</f>
        <v>Available</v>
      </c>
      <c r="P14" s="81" cm="1">
        <f t="array" ref="P14">_xlfn.SWITCH(TcBaseVer, 14, K14, 13, J14, 12, I14, 11, IFERROR(VLOOKUP(H14,Table2[#All],3,FALSE),"N/A"),0)</f>
        <v>0</v>
      </c>
      <c r="Q14" s="81" t="str">
        <f>IF(TcBaseVer=0,M14,IF(AND(N14="Available",M14="Available",O14="Available"),"Available",IF(M14="","","Not Supported")))</f>
        <v>Available</v>
      </c>
      <c r="R14" s="81" t="str">
        <f>IF(A14&gt;=AWCurrentRel, "Future",Q14)</f>
        <v>Available</v>
      </c>
      <c r="S14" s="100" t="str">
        <f>HYPERLINK(U14,T14)</f>
        <v>Not Available</v>
      </c>
      <c r="T14" s="81" t="str">
        <f>IFERROR(VLOOKUP(CONCATENATE($B14,"_",$A14),Table4[#All],5,FALSE),"Not Available")</f>
        <v>Not Available</v>
      </c>
      <c r="U14" s="81" t="str">
        <f>IFERROR(VLOOKUP(CONCATENATE(B14,"_",A14),Table4[#All],6,FALSE),"")</f>
        <v/>
      </c>
      <c r="W14" s="2"/>
    </row>
    <row r="15" spans="1:23" x14ac:dyDescent="0.25">
      <c r="A15" s="81">
        <f>IF(OR('Raw Data'!A37=0,'Raw Data'!A37="Delete"),"",'Raw Data'!A37)</f>
        <v>2</v>
      </c>
      <c r="B15" s="88" t="str">
        <f>IF(OR('Raw Data'!B37=0,'Raw Data'!B37="Delete"),"",'Raw Data'!B37)</f>
        <v>Foundation</v>
      </c>
      <c r="C15" s="89" t="str">
        <f>IF(OR('Raw Data'!C37=0,'Raw Data'!C37="Delete"),"",'Raw Data'!C37)</f>
        <v>Usability</v>
      </c>
      <c r="D15" s="88" t="str">
        <f>IF(OR('Raw Data'!D37=0,'Raw Data'!D37="Delete"),"",'Raw Data'!D37)</f>
        <v>Platform - Active Workspace Framework - Usability</v>
      </c>
      <c r="E15" s="84" t="str">
        <f>IF(OR('Raw Data'!E37=0,'Raw Data'!E37="Delete"),"",'Raw Data'!E37)</f>
        <v>Open Rich Client on selected Object</v>
      </c>
      <c r="F15" s="81" cm="1">
        <f t="array" ref="F15">_xlfn.SWITCH(ROUND(VLOOKUP(A15,Table1[#All],3),0),11,H15,12,I15,13,J15,14,K15,"N/A")</f>
        <v>13</v>
      </c>
      <c r="G15" s="81" cm="1">
        <f t="array" ref="G15">_xlfn.SWITCH(ROUND(VLOOKUP(A15,Table1[#All],5),0),11,H15,12,I15,13,J15,14,K15,"N/A")</f>
        <v>14</v>
      </c>
      <c r="H15" s="81">
        <f>IF(OR('Raw Data'!H37=0,'Raw Data'!H37="Delete"),"",'Raw Data'!H37)</f>
        <v>13</v>
      </c>
      <c r="I15" s="81">
        <f>IF(OR('Raw Data'!I37=0,'Raw Data'!I37="Delete"),"",'Raw Data'!I37)</f>
        <v>14</v>
      </c>
      <c r="J15" s="81" t="str">
        <f>IF(OR('Raw Data'!J37=0,'Raw Data'!J37="Delete"),"",'Raw Data'!J37)</f>
        <v/>
      </c>
      <c r="K15" s="81" t="str">
        <f>IF(OR('Raw Data'!K37=0,'Raw Data'!K37="Delete"),"",'Raw Data'!K37)</f>
        <v/>
      </c>
      <c r="L15" s="81" t="str">
        <f>R15</f>
        <v>Available</v>
      </c>
      <c r="M15" s="81" t="str">
        <f>IF(A15="","",IF(OR(AWReleaseNum&gt;=A15,AWReleaseNum=0),"Available","Not Supported"))</f>
        <v>Available</v>
      </c>
      <c r="N15" s="81" t="str">
        <f>IF(A15="","",IF(TcRelease="Any","Available",IF(OR(AND(TcReleaseNum&gt;=VLOOKUP(AWReleaseNum,MinVerInfo,3,FALSE),TcReleaseNum&lt;=VLOOKUP(AWReleaseNum,MinVerInfo,4,FALSE)),AND(TcReleaseNum&gt;=VLOOKUP(AWReleaseNum,MinVerInfo,5,FALSE),TcReleaseNum&lt;=VLOOKUP(AWReleaseNum,MinVerInfo,6,FALSE))),"Available","Not Supported")))</f>
        <v>Available</v>
      </c>
      <c r="O15" s="81" t="str">
        <f>IF(TcReleaseNum&lt;P15,"Not Supported","Available")</f>
        <v>Available</v>
      </c>
      <c r="P15" s="81" cm="1">
        <f t="array" ref="P15">_xlfn.SWITCH(TcBaseVer, 14, K15, 13, J15, 12, I15, 11, IFERROR(VLOOKUP(H15,Table2[#All],3,FALSE),"N/A"),0)</f>
        <v>0</v>
      </c>
      <c r="Q15" s="81" t="str">
        <f>IF(TcBaseVer=0,M15,IF(AND(N15="Available",M15="Available",O15="Available"),"Available",IF(M15="","","Not Supported")))</f>
        <v>Available</v>
      </c>
      <c r="R15" s="81" t="str">
        <f>IF(A15&gt;=AWCurrentRel, "Future",Q15)</f>
        <v>Available</v>
      </c>
      <c r="S15" s="100" t="str">
        <f>HYPERLINK(U15,T15)</f>
        <v>Not Available</v>
      </c>
      <c r="T15" s="81" t="str">
        <f>IFERROR(VLOOKUP(CONCATENATE($B15,"_",$A15),Table4[#All],5,FALSE),"Not Available")</f>
        <v>Not Available</v>
      </c>
      <c r="U15" s="81" t="str">
        <f>IFERROR(VLOOKUP(CONCATENATE(B15,"_",A15),Table4[#All],6,FALSE),"")</f>
        <v/>
      </c>
      <c r="W15" s="2"/>
    </row>
    <row r="16" spans="1:23" x14ac:dyDescent="0.25">
      <c r="A16" s="81">
        <f>IF(OR('Raw Data'!A38=0,'Raw Data'!A38="Delete"),"",'Raw Data'!A38)</f>
        <v>2</v>
      </c>
      <c r="B16" s="88" t="str">
        <f>IF(OR('Raw Data'!B38=0,'Raw Data'!B38="Delete"),"",'Raw Data'!B38)</f>
        <v>Foundation</v>
      </c>
      <c r="C16" s="89" t="str">
        <f>IF(OR('Raw Data'!C38=0,'Raw Data'!C38="Delete"),"",'Raw Data'!C38)</f>
        <v>Usability</v>
      </c>
      <c r="D16" s="88" t="str">
        <f>IF(OR('Raw Data'!D38=0,'Raw Data'!D38="Delete"),"",'Raw Data'!D38)</f>
        <v>Platform - Active Workspace Framework - Usability</v>
      </c>
      <c r="E16" s="84" t="str">
        <f>IF(OR('Raw Data'!E38=0,'Raw Data'!E38="Delete"),"",'Raw Data'!E38)</f>
        <v>Object Summary View</v>
      </c>
      <c r="F16" s="81" cm="1">
        <f t="array" ref="F16">_xlfn.SWITCH(ROUND(VLOOKUP(A16,Table1[#All],3),0),11,H16,12,I16,13,J16,14,K16,"N/A")</f>
        <v>13</v>
      </c>
      <c r="G16" s="81" cm="1">
        <f t="array" ref="G16">_xlfn.SWITCH(ROUND(VLOOKUP(A16,Table1[#All],5),0),11,H16,12,I16,13,J16,14,K16,"N/A")</f>
        <v>14</v>
      </c>
      <c r="H16" s="81">
        <f>IF(OR('Raw Data'!H38=0,'Raw Data'!H38="Delete"),"",'Raw Data'!H38)</f>
        <v>13</v>
      </c>
      <c r="I16" s="81">
        <f>IF(OR('Raw Data'!I38=0,'Raw Data'!I38="Delete"),"",'Raw Data'!I38)</f>
        <v>14</v>
      </c>
      <c r="J16" s="81" t="str">
        <f>IF(OR('Raw Data'!J38=0,'Raw Data'!J38="Delete"),"",'Raw Data'!J38)</f>
        <v/>
      </c>
      <c r="K16" s="81" t="str">
        <f>IF(OR('Raw Data'!K38=0,'Raw Data'!K38="Delete"),"",'Raw Data'!K38)</f>
        <v/>
      </c>
      <c r="L16" s="81" t="str">
        <f>R16</f>
        <v>Available</v>
      </c>
      <c r="M16" s="81" t="str">
        <f>IF(A16="","",IF(OR(AWReleaseNum&gt;=A16,AWReleaseNum=0),"Available","Not Supported"))</f>
        <v>Available</v>
      </c>
      <c r="N16" s="81" t="str">
        <f>IF(A16="","",IF(TcRelease="Any","Available",IF(OR(AND(TcReleaseNum&gt;=VLOOKUP(AWReleaseNum,MinVerInfo,3,FALSE),TcReleaseNum&lt;=VLOOKUP(AWReleaseNum,MinVerInfo,4,FALSE)),AND(TcReleaseNum&gt;=VLOOKUP(AWReleaseNum,MinVerInfo,5,FALSE),TcReleaseNum&lt;=VLOOKUP(AWReleaseNum,MinVerInfo,6,FALSE))),"Available","Not Supported")))</f>
        <v>Available</v>
      </c>
      <c r="O16" s="81" t="str">
        <f>IF(TcReleaseNum&lt;P16,"Not Supported","Available")</f>
        <v>Available</v>
      </c>
      <c r="P16" s="81" cm="1">
        <f t="array" ref="P16">_xlfn.SWITCH(TcBaseVer, 14, K16, 13, J16, 12, I16, 11, IFERROR(VLOOKUP(H16,Table2[#All],3,FALSE),"N/A"),0)</f>
        <v>0</v>
      </c>
      <c r="Q16" s="81" t="str">
        <f>IF(TcBaseVer=0,M16,IF(AND(N16="Available",M16="Available",O16="Available"),"Available",IF(M16="","","Not Supported")))</f>
        <v>Available</v>
      </c>
      <c r="R16" s="81" t="str">
        <f>IF(A16&gt;=AWCurrentRel, "Future",Q16)</f>
        <v>Available</v>
      </c>
      <c r="S16" s="100" t="str">
        <f>HYPERLINK(U16,T16)</f>
        <v>Not Available</v>
      </c>
      <c r="T16" s="81" t="str">
        <f>IFERROR(VLOOKUP(CONCATENATE($B16,"_",$A16),Table4[#All],5,FALSE),"Not Available")</f>
        <v>Not Available</v>
      </c>
      <c r="U16" s="81" t="str">
        <f>IFERROR(VLOOKUP(CONCATENATE(B16,"_",A16),Table4[#All],6,FALSE),"")</f>
        <v/>
      </c>
      <c r="W16" s="2"/>
    </row>
    <row r="17" spans="1:23" x14ac:dyDescent="0.25">
      <c r="A17" s="81">
        <f>IF(OR('Raw Data'!A39=0,'Raw Data'!A39="Delete"),"",'Raw Data'!A39)</f>
        <v>2</v>
      </c>
      <c r="B17" s="88" t="str">
        <f>IF(OR('Raw Data'!B39=0,'Raw Data'!B39="Delete"),"",'Raw Data'!B39)</f>
        <v>Foundation</v>
      </c>
      <c r="C17" s="89" t="str">
        <f>IF(OR('Raw Data'!C39=0,'Raw Data'!C39="Delete"),"",'Raw Data'!C39)</f>
        <v>Usability</v>
      </c>
      <c r="D17" s="88" t="str">
        <f>IF(OR('Raw Data'!D39=0,'Raw Data'!D39="Delete"),"",'Raw Data'!D39)</f>
        <v>Platform - Active Workspace Framework - Usability</v>
      </c>
      <c r="E17" s="84" t="str">
        <f>IF(OR('Raw Data'!E39=0,'Raw Data'!E39="Delete"),"",'Raw Data'!E39)</f>
        <v>Multiple smart tabs</v>
      </c>
      <c r="F17" s="81" cm="1">
        <f t="array" ref="F17">_xlfn.SWITCH(ROUND(VLOOKUP(A17,Table1[#All],3),0),11,H17,12,I17,13,J17,14,K17,"N/A")</f>
        <v>13</v>
      </c>
      <c r="G17" s="81" cm="1">
        <f t="array" ref="G17">_xlfn.SWITCH(ROUND(VLOOKUP(A17,Table1[#All],5),0),11,H17,12,I17,13,J17,14,K17,"N/A")</f>
        <v>14</v>
      </c>
      <c r="H17" s="81">
        <f>IF(OR('Raw Data'!H39=0,'Raw Data'!H39="Delete"),"",'Raw Data'!H39)</f>
        <v>13</v>
      </c>
      <c r="I17" s="81">
        <f>IF(OR('Raw Data'!I39=0,'Raw Data'!I39="Delete"),"",'Raw Data'!I39)</f>
        <v>14</v>
      </c>
      <c r="J17" s="81" t="str">
        <f>IF(OR('Raw Data'!J39=0,'Raw Data'!J39="Delete"),"",'Raw Data'!J39)</f>
        <v/>
      </c>
      <c r="K17" s="81" t="str">
        <f>IF(OR('Raw Data'!K39=0,'Raw Data'!K39="Delete"),"",'Raw Data'!K39)</f>
        <v/>
      </c>
      <c r="L17" s="81" t="str">
        <f>R17</f>
        <v>Available</v>
      </c>
      <c r="M17" s="81" t="str">
        <f>IF(A17="","",IF(OR(AWReleaseNum&gt;=A17,AWReleaseNum=0),"Available","Not Supported"))</f>
        <v>Available</v>
      </c>
      <c r="N17" s="81" t="str">
        <f>IF(A17="","",IF(TcRelease="Any","Available",IF(OR(AND(TcReleaseNum&gt;=VLOOKUP(AWReleaseNum,MinVerInfo,3,FALSE),TcReleaseNum&lt;=VLOOKUP(AWReleaseNum,MinVerInfo,4,FALSE)),AND(TcReleaseNum&gt;=VLOOKUP(AWReleaseNum,MinVerInfo,5,FALSE),TcReleaseNum&lt;=VLOOKUP(AWReleaseNum,MinVerInfo,6,FALSE))),"Available","Not Supported")))</f>
        <v>Available</v>
      </c>
      <c r="O17" s="81" t="str">
        <f>IF(TcReleaseNum&lt;P17,"Not Supported","Available")</f>
        <v>Available</v>
      </c>
      <c r="P17" s="81" cm="1">
        <f t="array" ref="P17">_xlfn.SWITCH(TcBaseVer, 14, K17, 13, J17, 12, I17, 11, IFERROR(VLOOKUP(H17,Table2[#All],3,FALSE),"N/A"),0)</f>
        <v>0</v>
      </c>
      <c r="Q17" s="81" t="str">
        <f>IF(TcBaseVer=0,M17,IF(AND(N17="Available",M17="Available",O17="Available"),"Available",IF(M17="","","Not Supported")))</f>
        <v>Available</v>
      </c>
      <c r="R17" s="81" t="str">
        <f>IF(A17&gt;=AWCurrentRel, "Future",Q17)</f>
        <v>Available</v>
      </c>
      <c r="S17" s="100" t="str">
        <f>HYPERLINK(U17,T17)</f>
        <v>Not Available</v>
      </c>
      <c r="T17" s="81" t="str">
        <f>IFERROR(VLOOKUP(CONCATENATE($B17,"_",$A17),Table4[#All],5,FALSE),"Not Available")</f>
        <v>Not Available</v>
      </c>
      <c r="U17" s="81" t="str">
        <f>IFERROR(VLOOKUP(CONCATENATE(B17,"_",A17),Table4[#All],6,FALSE),"")</f>
        <v/>
      </c>
      <c r="W17" s="2"/>
    </row>
    <row r="18" spans="1:23" x14ac:dyDescent="0.25">
      <c r="A18" s="81">
        <f>IF(OR('Raw Data'!A40=0,'Raw Data'!A40="Delete"),"",'Raw Data'!A40)</f>
        <v>2</v>
      </c>
      <c r="B18" s="88" t="str">
        <f>IF(OR('Raw Data'!B40=0,'Raw Data'!B40="Delete"),"",'Raw Data'!B40)</f>
        <v>Foundation</v>
      </c>
      <c r="C18" s="89" t="str">
        <f>IF(OR('Raw Data'!C40=0,'Raw Data'!C40="Delete"),"",'Raw Data'!C40)</f>
        <v>Usability</v>
      </c>
      <c r="D18" s="88" t="str">
        <f>IF(OR('Raw Data'!D40=0,'Raw Data'!D40="Delete"),"",'Raw Data'!D40)</f>
        <v>Platform - Active Workspace Framework - Usability</v>
      </c>
      <c r="E18" s="84" t="str">
        <f>IF(OR('Raw Data'!E40=0,'Raw Data'!E40="Delete"),"",'Raw Data'!E40)</f>
        <v>Related objects list</v>
      </c>
      <c r="F18" s="81" cm="1">
        <f t="array" ref="F18">_xlfn.SWITCH(ROUND(VLOOKUP(A18,Table1[#All],3),0),11,H18,12,I18,13,J18,14,K18,"N/A")</f>
        <v>13</v>
      </c>
      <c r="G18" s="81" cm="1">
        <f t="array" ref="G18">_xlfn.SWITCH(ROUND(VLOOKUP(A18,Table1[#All],5),0),11,H18,12,I18,13,J18,14,K18,"N/A")</f>
        <v>14</v>
      </c>
      <c r="H18" s="81">
        <f>IF(OR('Raw Data'!H40=0,'Raw Data'!H40="Delete"),"",'Raw Data'!H40)</f>
        <v>13</v>
      </c>
      <c r="I18" s="81">
        <f>IF(OR('Raw Data'!I40=0,'Raw Data'!I40="Delete"),"",'Raw Data'!I40)</f>
        <v>14</v>
      </c>
      <c r="J18" s="81" t="str">
        <f>IF(OR('Raw Data'!J40=0,'Raw Data'!J40="Delete"),"",'Raw Data'!J40)</f>
        <v/>
      </c>
      <c r="K18" s="81" t="str">
        <f>IF(OR('Raw Data'!K40=0,'Raw Data'!K40="Delete"),"",'Raw Data'!K40)</f>
        <v/>
      </c>
      <c r="L18" s="81" t="str">
        <f>R18</f>
        <v>Available</v>
      </c>
      <c r="M18" s="81" t="str">
        <f>IF(A18="","",IF(OR(AWReleaseNum&gt;=A18,AWReleaseNum=0),"Available","Not Supported"))</f>
        <v>Available</v>
      </c>
      <c r="N18" s="81" t="str">
        <f>IF(A18="","",IF(TcRelease="Any","Available",IF(OR(AND(TcReleaseNum&gt;=VLOOKUP(AWReleaseNum,MinVerInfo,3,FALSE),TcReleaseNum&lt;=VLOOKUP(AWReleaseNum,MinVerInfo,4,FALSE)),AND(TcReleaseNum&gt;=VLOOKUP(AWReleaseNum,MinVerInfo,5,FALSE),TcReleaseNum&lt;=VLOOKUP(AWReleaseNum,MinVerInfo,6,FALSE))),"Available","Not Supported")))</f>
        <v>Available</v>
      </c>
      <c r="O18" s="81" t="str">
        <f>IF(TcReleaseNum&lt;P18,"Not Supported","Available")</f>
        <v>Available</v>
      </c>
      <c r="P18" s="81" cm="1">
        <f t="array" ref="P18">_xlfn.SWITCH(TcBaseVer, 14, K18, 13, J18, 12, I18, 11, IFERROR(VLOOKUP(H18,Table2[#All],3,FALSE),"N/A"),0)</f>
        <v>0</v>
      </c>
      <c r="Q18" s="81" t="str">
        <f>IF(TcBaseVer=0,M18,IF(AND(N18="Available",M18="Available",O18="Available"),"Available",IF(M18="","","Not Supported")))</f>
        <v>Available</v>
      </c>
      <c r="R18" s="81" t="str">
        <f>IF(A18&gt;=AWCurrentRel, "Future",Q18)</f>
        <v>Available</v>
      </c>
      <c r="S18" s="100" t="str">
        <f>HYPERLINK(U18,T18)</f>
        <v>Not Available</v>
      </c>
      <c r="T18" s="81" t="str">
        <f>IFERROR(VLOOKUP(CONCATENATE($B18,"_",$A18),Table4[#All],5,FALSE),"Not Available")</f>
        <v>Not Available</v>
      </c>
      <c r="U18" s="81" t="str">
        <f>IFERROR(VLOOKUP(CONCATENATE(B18,"_",A18),Table4[#All],6,FALSE),"")</f>
        <v/>
      </c>
      <c r="W18" s="2"/>
    </row>
    <row r="19" spans="1:23" x14ac:dyDescent="0.25">
      <c r="A19" s="81">
        <f>IF(OR('Raw Data'!A41=0,'Raw Data'!A41="Delete"),"",'Raw Data'!A41)</f>
        <v>2</v>
      </c>
      <c r="B19" s="88" t="str">
        <f>IF(OR('Raw Data'!B41=0,'Raw Data'!B41="Delete"),"",'Raw Data'!B41)</f>
        <v>Foundation</v>
      </c>
      <c r="C19" s="89" t="str">
        <f>IF(OR('Raw Data'!C41=0,'Raw Data'!C41="Delete"),"",'Raw Data'!C41)</f>
        <v>Usability</v>
      </c>
      <c r="D19" s="88" t="str">
        <f>IF(OR('Raw Data'!D41=0,'Raw Data'!D41="Delete"),"",'Raw Data'!D41)</f>
        <v>Platform - Active Workspace Framework - Usability</v>
      </c>
      <c r="E19" s="84" t="str">
        <f>IF(OR('Raw Data'!E41=0,'Raw Data'!E41="Delete"),"",'Raw Data'!E41)</f>
        <v>Any opened object can become “full screen”</v>
      </c>
      <c r="F19" s="81" cm="1">
        <f t="array" ref="F19">_xlfn.SWITCH(ROUND(VLOOKUP(A19,Table1[#All],3),0),11,H19,12,I19,13,J19,14,K19,"N/A")</f>
        <v>13</v>
      </c>
      <c r="G19" s="81" cm="1">
        <f t="array" ref="G19">_xlfn.SWITCH(ROUND(VLOOKUP(A19,Table1[#All],5),0),11,H19,12,I19,13,J19,14,K19,"N/A")</f>
        <v>14</v>
      </c>
      <c r="H19" s="81">
        <f>IF(OR('Raw Data'!H41=0,'Raw Data'!H41="Delete"),"",'Raw Data'!H41)</f>
        <v>13</v>
      </c>
      <c r="I19" s="81">
        <f>IF(OR('Raw Data'!I41=0,'Raw Data'!I41="Delete"),"",'Raw Data'!I41)</f>
        <v>14</v>
      </c>
      <c r="J19" s="81" t="str">
        <f>IF(OR('Raw Data'!J41=0,'Raw Data'!J41="Delete"),"",'Raw Data'!J41)</f>
        <v/>
      </c>
      <c r="K19" s="81" t="str">
        <f>IF(OR('Raw Data'!K41=0,'Raw Data'!K41="Delete"),"",'Raw Data'!K41)</f>
        <v/>
      </c>
      <c r="L19" s="81" t="str">
        <f>R19</f>
        <v>Available</v>
      </c>
      <c r="M19" s="81" t="str">
        <f>IF(A19="","",IF(OR(AWReleaseNum&gt;=A19,AWReleaseNum=0),"Available","Not Supported"))</f>
        <v>Available</v>
      </c>
      <c r="N19" s="81" t="str">
        <f>IF(A19="","",IF(TcRelease="Any","Available",IF(OR(AND(TcReleaseNum&gt;=VLOOKUP(AWReleaseNum,MinVerInfo,3,FALSE),TcReleaseNum&lt;=VLOOKUP(AWReleaseNum,MinVerInfo,4,FALSE)),AND(TcReleaseNum&gt;=VLOOKUP(AWReleaseNum,MinVerInfo,5,FALSE),TcReleaseNum&lt;=VLOOKUP(AWReleaseNum,MinVerInfo,6,FALSE))),"Available","Not Supported")))</f>
        <v>Available</v>
      </c>
      <c r="O19" s="81" t="str">
        <f>IF(TcReleaseNum&lt;P19,"Not Supported","Available")</f>
        <v>Available</v>
      </c>
      <c r="P19" s="81" cm="1">
        <f t="array" ref="P19">_xlfn.SWITCH(TcBaseVer, 14, K19, 13, J19, 12, I19, 11, IFERROR(VLOOKUP(H19,Table2[#All],3,FALSE),"N/A"),0)</f>
        <v>0</v>
      </c>
      <c r="Q19" s="81" t="str">
        <f>IF(TcBaseVer=0,M19,IF(AND(N19="Available",M19="Available",O19="Available"),"Available",IF(M19="","","Not Supported")))</f>
        <v>Available</v>
      </c>
      <c r="R19" s="81" t="str">
        <f>IF(A19&gt;=AWCurrentRel, "Future",Q19)</f>
        <v>Available</v>
      </c>
      <c r="S19" s="100" t="str">
        <f>HYPERLINK(U19,T19)</f>
        <v>Not Available</v>
      </c>
      <c r="T19" s="81" t="str">
        <f>IFERROR(VLOOKUP(CONCATENATE($B19,"_",$A19),Table4[#All],5,FALSE),"Not Available")</f>
        <v>Not Available</v>
      </c>
      <c r="U19" s="81" t="str">
        <f>IFERROR(VLOOKUP(CONCATENATE(B19,"_",A19),Table4[#All],6,FALSE),"")</f>
        <v/>
      </c>
      <c r="W19" s="2"/>
    </row>
    <row r="20" spans="1:23" x14ac:dyDescent="0.25">
      <c r="A20" s="81">
        <f>IF(OR('Raw Data'!A42=0,'Raw Data'!A42="Delete"),"",'Raw Data'!A42)</f>
        <v>2</v>
      </c>
      <c r="B20" s="88" t="str">
        <f>IF(OR('Raw Data'!B42=0,'Raw Data'!B42="Delete"),"",'Raw Data'!B42)</f>
        <v>Foundation</v>
      </c>
      <c r="C20" s="89" t="str">
        <f>IF(OR('Raw Data'!C42=0,'Raw Data'!C42="Delete"),"",'Raw Data'!C42)</f>
        <v>Usability</v>
      </c>
      <c r="D20" s="88" t="str">
        <f>IF(OR('Raw Data'!D42=0,'Raw Data'!D42="Delete"),"",'Raw Data'!D42)</f>
        <v>Platform - Active Workspace Framework - Usability</v>
      </c>
      <c r="E20" s="84" t="str">
        <f>IF(OR('Raw Data'!E42=0,'Raw Data'!E42="Delete"),"",'Raw Data'!E42)</f>
        <v>Ships with 4 themes (White, Grey, Blue, Light Gray)</v>
      </c>
      <c r="F20" s="81" cm="1">
        <f t="array" ref="F20">_xlfn.SWITCH(ROUND(VLOOKUP(A20,Table1[#All],3),0),11,H20,12,I20,13,J20,14,K20,"N/A")</f>
        <v>13</v>
      </c>
      <c r="G20" s="81" cm="1">
        <f t="array" ref="G20">_xlfn.SWITCH(ROUND(VLOOKUP(A20,Table1[#All],5),0),11,H20,12,I20,13,J20,14,K20,"N/A")</f>
        <v>14</v>
      </c>
      <c r="H20" s="81">
        <f>IF(OR('Raw Data'!H42=0,'Raw Data'!H42="Delete"),"",'Raw Data'!H42)</f>
        <v>13</v>
      </c>
      <c r="I20" s="81">
        <f>IF(OR('Raw Data'!I42=0,'Raw Data'!I42="Delete"),"",'Raw Data'!I42)</f>
        <v>14</v>
      </c>
      <c r="J20" s="81" t="str">
        <f>IF(OR('Raw Data'!J42=0,'Raw Data'!J42="Delete"),"",'Raw Data'!J42)</f>
        <v/>
      </c>
      <c r="K20" s="81" t="str">
        <f>IF(OR('Raw Data'!K42=0,'Raw Data'!K42="Delete"),"",'Raw Data'!K42)</f>
        <v/>
      </c>
      <c r="L20" s="81" t="str">
        <f>R20</f>
        <v>Available</v>
      </c>
      <c r="M20" s="81" t="str">
        <f>IF(A20="","",IF(OR(AWReleaseNum&gt;=A20,AWReleaseNum=0),"Available","Not Supported"))</f>
        <v>Available</v>
      </c>
      <c r="N20" s="81" t="str">
        <f>IF(A20="","",IF(TcRelease="Any","Available",IF(OR(AND(TcReleaseNum&gt;=VLOOKUP(AWReleaseNum,MinVerInfo,3,FALSE),TcReleaseNum&lt;=VLOOKUP(AWReleaseNum,MinVerInfo,4,FALSE)),AND(TcReleaseNum&gt;=VLOOKUP(AWReleaseNum,MinVerInfo,5,FALSE),TcReleaseNum&lt;=VLOOKUP(AWReleaseNum,MinVerInfo,6,FALSE))),"Available","Not Supported")))</f>
        <v>Available</v>
      </c>
      <c r="O20" s="81" t="str">
        <f>IF(TcReleaseNum&lt;P20,"Not Supported","Available")</f>
        <v>Available</v>
      </c>
      <c r="P20" s="81" cm="1">
        <f t="array" ref="P20">_xlfn.SWITCH(TcBaseVer, 14, K20, 13, J20, 12, I20, 11, IFERROR(VLOOKUP(H20,Table2[#All],3,FALSE),"N/A"),0)</f>
        <v>0</v>
      </c>
      <c r="Q20" s="81" t="str">
        <f>IF(TcBaseVer=0,M20,IF(AND(N20="Available",M20="Available",O20="Available"),"Available",IF(M20="","","Not Supported")))</f>
        <v>Available</v>
      </c>
      <c r="R20" s="81" t="str">
        <f>IF(A20&gt;=AWCurrentRel, "Future",Q20)</f>
        <v>Available</v>
      </c>
      <c r="S20" s="100" t="str">
        <f>HYPERLINK(U20,T20)</f>
        <v>Not Available</v>
      </c>
      <c r="T20" s="81" t="str">
        <f>IFERROR(VLOOKUP(CONCATENATE($B20,"_",$A20),Table4[#All],5,FALSE),"Not Available")</f>
        <v>Not Available</v>
      </c>
      <c r="U20" s="81" t="str">
        <f>IFERROR(VLOOKUP(CONCATENATE(B20,"_",A20),Table4[#All],6,FALSE),"")</f>
        <v/>
      </c>
      <c r="W20" s="2"/>
    </row>
    <row r="21" spans="1:23" x14ac:dyDescent="0.25">
      <c r="A21" s="81">
        <f>IF(OR('Raw Data'!A43=0,'Raw Data'!A43="Delete"),"",'Raw Data'!A43)</f>
        <v>2</v>
      </c>
      <c r="B21" s="88" t="str">
        <f>IF(OR('Raw Data'!B43=0,'Raw Data'!B43="Delete"),"",'Raw Data'!B43)</f>
        <v>Foundation</v>
      </c>
      <c r="C21" s="89" t="str">
        <f>IF(OR('Raw Data'!C43=0,'Raw Data'!C43="Delete"),"",'Raw Data'!C43)</f>
        <v>Usability</v>
      </c>
      <c r="D21" s="88" t="str">
        <f>IF(OR('Raw Data'!D43=0,'Raw Data'!D43="Delete"),"",'Raw Data'!D43)</f>
        <v>Platform - Active Workspace Framework - Usability</v>
      </c>
      <c r="E21" s="84" t="str">
        <f>IF(OR('Raw Data'!E43=0,'Raw Data'!E43="Delete"),"",'Raw Data'!E43)</f>
        <v>Maintain list of Favorite objects (open / add / remove)</v>
      </c>
      <c r="F21" s="81" cm="1">
        <f t="array" ref="F21">_xlfn.SWITCH(ROUND(VLOOKUP(A21,Table1[#All],3),0),11,H21,12,I21,13,J21,14,K21,"N/A")</f>
        <v>13</v>
      </c>
      <c r="G21" s="81" cm="1">
        <f t="array" ref="G21">_xlfn.SWITCH(ROUND(VLOOKUP(A21,Table1[#All],5),0),11,H21,12,I21,13,J21,14,K21,"N/A")</f>
        <v>14</v>
      </c>
      <c r="H21" s="81">
        <f>IF(OR('Raw Data'!H43=0,'Raw Data'!H43="Delete"),"",'Raw Data'!H43)</f>
        <v>13</v>
      </c>
      <c r="I21" s="81">
        <f>IF(OR('Raw Data'!I43=0,'Raw Data'!I43="Delete"),"",'Raw Data'!I43)</f>
        <v>14</v>
      </c>
      <c r="J21" s="81" t="str">
        <f>IF(OR('Raw Data'!J43=0,'Raw Data'!J43="Delete"),"",'Raw Data'!J43)</f>
        <v/>
      </c>
      <c r="K21" s="81" t="str">
        <f>IF(OR('Raw Data'!K43=0,'Raw Data'!K43="Delete"),"",'Raw Data'!K43)</f>
        <v/>
      </c>
      <c r="L21" s="81" t="str">
        <f>R21</f>
        <v>Available</v>
      </c>
      <c r="M21" s="81" t="str">
        <f>IF(A21="","",IF(OR(AWReleaseNum&gt;=A21,AWReleaseNum=0),"Available","Not Supported"))</f>
        <v>Available</v>
      </c>
      <c r="N21" s="81" t="str">
        <f>IF(A21="","",IF(TcRelease="Any","Available",IF(OR(AND(TcReleaseNum&gt;=VLOOKUP(AWReleaseNum,MinVerInfo,3,FALSE),TcReleaseNum&lt;=VLOOKUP(AWReleaseNum,MinVerInfo,4,FALSE)),AND(TcReleaseNum&gt;=VLOOKUP(AWReleaseNum,MinVerInfo,5,FALSE),TcReleaseNum&lt;=VLOOKUP(AWReleaseNum,MinVerInfo,6,FALSE))),"Available","Not Supported")))</f>
        <v>Available</v>
      </c>
      <c r="O21" s="81" t="str">
        <f>IF(TcReleaseNum&lt;P21,"Not Supported","Available")</f>
        <v>Available</v>
      </c>
      <c r="P21" s="81" cm="1">
        <f t="array" ref="P21">_xlfn.SWITCH(TcBaseVer, 14, K21, 13, J21, 12, I21, 11, IFERROR(VLOOKUP(H21,Table2[#All],3,FALSE),"N/A"),0)</f>
        <v>0</v>
      </c>
      <c r="Q21" s="81" t="str">
        <f>IF(TcBaseVer=0,M21,IF(AND(N21="Available",M21="Available",O21="Available"),"Available",IF(M21="","","Not Supported")))</f>
        <v>Available</v>
      </c>
      <c r="R21" s="81" t="str">
        <f>IF(A21&gt;=AWCurrentRel, "Future",Q21)</f>
        <v>Available</v>
      </c>
      <c r="S21" s="100" t="str">
        <f>HYPERLINK(U21,T21)</f>
        <v>Not Available</v>
      </c>
      <c r="T21" s="81" t="str">
        <f>IFERROR(VLOOKUP(CONCATENATE($B21,"_",$A21),Table4[#All],5,FALSE),"Not Available")</f>
        <v>Not Available</v>
      </c>
      <c r="U21" s="81" t="str">
        <f>IFERROR(VLOOKUP(CONCATENATE(B21,"_",A21),Table4[#All],6,FALSE),"")</f>
        <v/>
      </c>
      <c r="W21" s="2"/>
    </row>
    <row r="22" spans="1:23" x14ac:dyDescent="0.25">
      <c r="A22" s="81">
        <f>IF(OR('Raw Data'!A44=0,'Raw Data'!A44="Delete"),"",'Raw Data'!A44)</f>
        <v>2</v>
      </c>
      <c r="B22" s="88" t="str">
        <f>IF(OR('Raw Data'!B44=0,'Raw Data'!B44="Delete"),"",'Raw Data'!B44)</f>
        <v>Foundation</v>
      </c>
      <c r="C22" s="89" t="str">
        <f>IF(OR('Raw Data'!C44=0,'Raw Data'!C44="Delete"),"",'Raw Data'!C44)</f>
        <v>Usability</v>
      </c>
      <c r="D22" s="88" t="str">
        <f>IF(OR('Raw Data'!D44=0,'Raw Data'!D44="Delete"),"",'Raw Data'!D44)</f>
        <v>Platform - Active Workspace Framework - Usability</v>
      </c>
      <c r="E22" s="84" t="str">
        <f>IF(OR('Raw Data'!E44=0,'Raw Data'!E44="Delete"),"",'Raw Data'!E44)</f>
        <v>Clipboard</v>
      </c>
      <c r="F22" s="81" cm="1">
        <f t="array" ref="F22">_xlfn.SWITCH(ROUND(VLOOKUP(A22,Table1[#All],3),0),11,H22,12,I22,13,J22,14,K22,"N/A")</f>
        <v>13</v>
      </c>
      <c r="G22" s="81" cm="1">
        <f t="array" ref="G22">_xlfn.SWITCH(ROUND(VLOOKUP(A22,Table1[#All],5),0),11,H22,12,I22,13,J22,14,K22,"N/A")</f>
        <v>14</v>
      </c>
      <c r="H22" s="81">
        <f>IF(OR('Raw Data'!H44=0,'Raw Data'!H44="Delete"),"",'Raw Data'!H44)</f>
        <v>13</v>
      </c>
      <c r="I22" s="81">
        <f>IF(OR('Raw Data'!I44=0,'Raw Data'!I44="Delete"),"",'Raw Data'!I44)</f>
        <v>14</v>
      </c>
      <c r="J22" s="81" t="str">
        <f>IF(OR('Raw Data'!J44=0,'Raw Data'!J44="Delete"),"",'Raw Data'!J44)</f>
        <v/>
      </c>
      <c r="K22" s="81" t="str">
        <f>IF(OR('Raw Data'!K44=0,'Raw Data'!K44="Delete"),"",'Raw Data'!K44)</f>
        <v/>
      </c>
      <c r="L22" s="81" t="str">
        <f>R22</f>
        <v>Available</v>
      </c>
      <c r="M22" s="81" t="str">
        <f>IF(A22="","",IF(OR(AWReleaseNum&gt;=A22,AWReleaseNum=0),"Available","Not Supported"))</f>
        <v>Available</v>
      </c>
      <c r="N22" s="81" t="str">
        <f>IF(A22="","",IF(TcRelease="Any","Available",IF(OR(AND(TcReleaseNum&gt;=VLOOKUP(AWReleaseNum,MinVerInfo,3,FALSE),TcReleaseNum&lt;=VLOOKUP(AWReleaseNum,MinVerInfo,4,FALSE)),AND(TcReleaseNum&gt;=VLOOKUP(AWReleaseNum,MinVerInfo,5,FALSE),TcReleaseNum&lt;=VLOOKUP(AWReleaseNum,MinVerInfo,6,FALSE))),"Available","Not Supported")))</f>
        <v>Available</v>
      </c>
      <c r="O22" s="81" t="str">
        <f>IF(TcReleaseNum&lt;P22,"Not Supported","Available")</f>
        <v>Available</v>
      </c>
      <c r="P22" s="81" cm="1">
        <f t="array" ref="P22">_xlfn.SWITCH(TcBaseVer, 14, K22, 13, J22, 12, I22, 11, IFERROR(VLOOKUP(H22,Table2[#All],3,FALSE),"N/A"),0)</f>
        <v>0</v>
      </c>
      <c r="Q22" s="81" t="str">
        <f>IF(TcBaseVer=0,M22,IF(AND(N22="Available",M22="Available",O22="Available"),"Available",IF(M22="","","Not Supported")))</f>
        <v>Available</v>
      </c>
      <c r="R22" s="81" t="str">
        <f>IF(A22&gt;=AWCurrentRel, "Future",Q22)</f>
        <v>Available</v>
      </c>
      <c r="S22" s="100" t="str">
        <f>HYPERLINK(U22,T22)</f>
        <v>Not Available</v>
      </c>
      <c r="T22" s="81" t="str">
        <f>IFERROR(VLOOKUP(CONCATENATE($B22,"_",$A22),Table4[#All],5,FALSE),"Not Available")</f>
        <v>Not Available</v>
      </c>
      <c r="U22" s="81" t="str">
        <f>IFERROR(VLOOKUP(CONCATENATE(B22,"_",A22),Table4[#All],6,FALSE),"")</f>
        <v/>
      </c>
      <c r="W22" s="2"/>
    </row>
    <row r="23" spans="1:23" x14ac:dyDescent="0.25">
      <c r="A23" s="81">
        <f>IF(OR('Raw Data'!A45=0,'Raw Data'!A45="Delete"),"",'Raw Data'!A45)</f>
        <v>2</v>
      </c>
      <c r="B23" s="88" t="str">
        <f>IF(OR('Raw Data'!B45=0,'Raw Data'!B45="Delete"),"",'Raw Data'!B45)</f>
        <v>Foundation</v>
      </c>
      <c r="C23" s="89" t="str">
        <f>IF(OR('Raw Data'!C45=0,'Raw Data'!C45="Delete"),"",'Raw Data'!C45)</f>
        <v>Usability</v>
      </c>
      <c r="D23" s="88" t="str">
        <f>IF(OR('Raw Data'!D45=0,'Raw Data'!D45="Delete"),"",'Raw Data'!D45)</f>
        <v>Platform - Active Workspace Framework - Usability</v>
      </c>
      <c r="E23" s="84" t="str">
        <f>IF(OR('Raw Data'!E45=0,'Raw Data'!E45="Delete"),"",'Raw Data'!E45)</f>
        <v>Recent</v>
      </c>
      <c r="F23" s="81" cm="1">
        <f t="array" ref="F23">_xlfn.SWITCH(ROUND(VLOOKUP(A23,Table1[#All],3),0),11,H23,12,I23,13,J23,14,K23,"N/A")</f>
        <v>13</v>
      </c>
      <c r="G23" s="81" cm="1">
        <f t="array" ref="G23">_xlfn.SWITCH(ROUND(VLOOKUP(A23,Table1[#All],5),0),11,H23,12,I23,13,J23,14,K23,"N/A")</f>
        <v>14</v>
      </c>
      <c r="H23" s="81">
        <f>IF(OR('Raw Data'!H45=0,'Raw Data'!H45="Delete"),"",'Raw Data'!H45)</f>
        <v>13</v>
      </c>
      <c r="I23" s="81">
        <f>IF(OR('Raw Data'!I45=0,'Raw Data'!I45="Delete"),"",'Raw Data'!I45)</f>
        <v>14</v>
      </c>
      <c r="J23" s="81" t="str">
        <f>IF(OR('Raw Data'!J45=0,'Raw Data'!J45="Delete"),"",'Raw Data'!J45)</f>
        <v/>
      </c>
      <c r="K23" s="81" t="str">
        <f>IF(OR('Raw Data'!K45=0,'Raw Data'!K45="Delete"),"",'Raw Data'!K45)</f>
        <v/>
      </c>
      <c r="L23" s="81" t="str">
        <f>R23</f>
        <v>Available</v>
      </c>
      <c r="M23" s="81" t="str">
        <f>IF(A23="","",IF(OR(AWReleaseNum&gt;=A23,AWReleaseNum=0),"Available","Not Supported"))</f>
        <v>Available</v>
      </c>
      <c r="N23" s="81" t="str">
        <f>IF(A23="","",IF(TcRelease="Any","Available",IF(OR(AND(TcReleaseNum&gt;=VLOOKUP(AWReleaseNum,MinVerInfo,3,FALSE),TcReleaseNum&lt;=VLOOKUP(AWReleaseNum,MinVerInfo,4,FALSE)),AND(TcReleaseNum&gt;=VLOOKUP(AWReleaseNum,MinVerInfo,5,FALSE),TcReleaseNum&lt;=VLOOKUP(AWReleaseNum,MinVerInfo,6,FALSE))),"Available","Not Supported")))</f>
        <v>Available</v>
      </c>
      <c r="O23" s="81" t="str">
        <f>IF(TcReleaseNum&lt;P23,"Not Supported","Available")</f>
        <v>Available</v>
      </c>
      <c r="P23" s="81" cm="1">
        <f t="array" ref="P23">_xlfn.SWITCH(TcBaseVer, 14, K23, 13, J23, 12, I23, 11, IFERROR(VLOOKUP(H23,Table2[#All],3,FALSE),"N/A"),0)</f>
        <v>0</v>
      </c>
      <c r="Q23" s="81" t="str">
        <f>IF(TcBaseVer=0,M23,IF(AND(N23="Available",M23="Available",O23="Available"),"Available",IF(M23="","","Not Supported")))</f>
        <v>Available</v>
      </c>
      <c r="R23" s="81" t="str">
        <f>IF(A23&gt;=AWCurrentRel, "Future",Q23)</f>
        <v>Available</v>
      </c>
      <c r="S23" s="100" t="str">
        <f>HYPERLINK(U23,T23)</f>
        <v>Not Available</v>
      </c>
      <c r="T23" s="81" t="str">
        <f>IFERROR(VLOOKUP(CONCATENATE($B23,"_",$A23),Table4[#All],5,FALSE),"Not Available")</f>
        <v>Not Available</v>
      </c>
      <c r="U23" s="81" t="str">
        <f>IFERROR(VLOOKUP(CONCATENATE(B23,"_",A23),Table4[#All],6,FALSE),"")</f>
        <v/>
      </c>
      <c r="W23" s="2"/>
    </row>
    <row r="24" spans="1:23" x14ac:dyDescent="0.25">
      <c r="A24" s="81">
        <f>IF(OR('Raw Data'!A46=0,'Raw Data'!A46="Delete"),"",'Raw Data'!A46)</f>
        <v>2</v>
      </c>
      <c r="B24" s="88" t="str">
        <f>IF(OR('Raw Data'!B46=0,'Raw Data'!B46="Delete"),"",'Raw Data'!B46)</f>
        <v>Foundation</v>
      </c>
      <c r="C24" s="89" t="str">
        <f>IF(OR('Raw Data'!C46=0,'Raw Data'!C46="Delete"),"",'Raw Data'!C46)</f>
        <v>Usability</v>
      </c>
      <c r="D24" s="88" t="str">
        <f>IF(OR('Raw Data'!D46=0,'Raw Data'!D46="Delete"),"",'Raw Data'!D46)</f>
        <v>Platform - Active Workspace Framework - Usability</v>
      </c>
      <c r="E24" s="84" t="str">
        <f>IF(OR('Raw Data'!E46=0,'Raw Data'!E46="Delete"),"",'Raw Data'!E46)</f>
        <v>Smart Paste – only displays things on the Shelf that are appropriate for the action. E.g. only presents Datasets to paste into a Dataset table, etc.</v>
      </c>
      <c r="F24" s="81" cm="1">
        <f t="array" ref="F24">_xlfn.SWITCH(ROUND(VLOOKUP(A24,Table1[#All],3),0),11,H24,12,I24,13,J24,14,K24,"N/A")</f>
        <v>13</v>
      </c>
      <c r="G24" s="81" cm="1">
        <f t="array" ref="G24">_xlfn.SWITCH(ROUND(VLOOKUP(A24,Table1[#All],5),0),11,H24,12,I24,13,J24,14,K24,"N/A")</f>
        <v>14</v>
      </c>
      <c r="H24" s="81">
        <f>IF(OR('Raw Data'!H46=0,'Raw Data'!H46="Delete"),"",'Raw Data'!H46)</f>
        <v>13</v>
      </c>
      <c r="I24" s="81">
        <f>IF(OR('Raw Data'!I46=0,'Raw Data'!I46="Delete"),"",'Raw Data'!I46)</f>
        <v>14</v>
      </c>
      <c r="J24" s="81" t="str">
        <f>IF(OR('Raw Data'!J46=0,'Raw Data'!J46="Delete"),"",'Raw Data'!J46)</f>
        <v/>
      </c>
      <c r="K24" s="81" t="str">
        <f>IF(OR('Raw Data'!K46=0,'Raw Data'!K46="Delete"),"",'Raw Data'!K46)</f>
        <v/>
      </c>
      <c r="L24" s="81" t="str">
        <f>R24</f>
        <v>Available</v>
      </c>
      <c r="M24" s="81" t="str">
        <f>IF(A24="","",IF(OR(AWReleaseNum&gt;=A24,AWReleaseNum=0),"Available","Not Supported"))</f>
        <v>Available</v>
      </c>
      <c r="N24" s="81" t="str">
        <f>IF(A24="","",IF(TcRelease="Any","Available",IF(OR(AND(TcReleaseNum&gt;=VLOOKUP(AWReleaseNum,MinVerInfo,3,FALSE),TcReleaseNum&lt;=VLOOKUP(AWReleaseNum,MinVerInfo,4,FALSE)),AND(TcReleaseNum&gt;=VLOOKUP(AWReleaseNum,MinVerInfo,5,FALSE),TcReleaseNum&lt;=VLOOKUP(AWReleaseNum,MinVerInfo,6,FALSE))),"Available","Not Supported")))</f>
        <v>Available</v>
      </c>
      <c r="O24" s="81" t="str">
        <f>IF(TcReleaseNum&lt;P24,"Not Supported","Available")</f>
        <v>Available</v>
      </c>
      <c r="P24" s="81" cm="1">
        <f t="array" ref="P24">_xlfn.SWITCH(TcBaseVer, 14, K24, 13, J24, 12, I24, 11, IFERROR(VLOOKUP(H24,Table2[#All],3,FALSE),"N/A"),0)</f>
        <v>0</v>
      </c>
      <c r="Q24" s="81" t="str">
        <f>IF(TcBaseVer=0,M24,IF(AND(N24="Available",M24="Available",O24="Available"),"Available",IF(M24="","","Not Supported")))</f>
        <v>Available</v>
      </c>
      <c r="R24" s="81" t="str">
        <f>IF(A24&gt;=AWCurrentRel, "Future",Q24)</f>
        <v>Available</v>
      </c>
      <c r="S24" s="100" t="str">
        <f>HYPERLINK(U24,T24)</f>
        <v>Not Available</v>
      </c>
      <c r="T24" s="81" t="str">
        <f>IFERROR(VLOOKUP(CONCATENATE($B24,"_",$A24),Table4[#All],5,FALSE),"Not Available")</f>
        <v>Not Available</v>
      </c>
      <c r="U24" s="81" t="str">
        <f>IFERROR(VLOOKUP(CONCATENATE(B24,"_",A24),Table4[#All],6,FALSE),"")</f>
        <v/>
      </c>
      <c r="W24" s="2"/>
    </row>
    <row r="25" spans="1:23" x14ac:dyDescent="0.25">
      <c r="A25" s="81">
        <f>IF(OR('Raw Data'!A47=0,'Raw Data'!A47="Delete"),"",'Raw Data'!A47)</f>
        <v>2</v>
      </c>
      <c r="B25" s="88" t="str">
        <f>IF(OR('Raw Data'!B47=0,'Raw Data'!B47="Delete"),"",'Raw Data'!B47)</f>
        <v>Foundation</v>
      </c>
      <c r="C25" s="89" t="str">
        <f>IF(OR('Raw Data'!C47=0,'Raw Data'!C47="Delete"),"",'Raw Data'!C47)</f>
        <v>Usability</v>
      </c>
      <c r="D25" s="88" t="str">
        <f>IF(OR('Raw Data'!D47=0,'Raw Data'!D47="Delete"),"",'Raw Data'!D47)</f>
        <v>Relations Browser</v>
      </c>
      <c r="E25" s="84" t="str">
        <f>IF(OR('Raw Data'!E47=0,'Raw Data'!E47="Delete"),"",'Raw Data'!E47)</f>
        <v>Systems, Design, and General views</v>
      </c>
      <c r="F25" s="81" cm="1">
        <f t="array" ref="F25">_xlfn.SWITCH(ROUND(VLOOKUP(A25,Table1[#All],3),0),11,H25,12,I25,13,J25,14,K25,"N/A")</f>
        <v>13</v>
      </c>
      <c r="G25" s="81" cm="1">
        <f t="array" ref="G25">_xlfn.SWITCH(ROUND(VLOOKUP(A25,Table1[#All],5),0),11,H25,12,I25,13,J25,14,K25,"N/A")</f>
        <v>14</v>
      </c>
      <c r="H25" s="81">
        <f>IF(OR('Raw Data'!H47=0,'Raw Data'!H47="Delete"),"",'Raw Data'!H47)</f>
        <v>13</v>
      </c>
      <c r="I25" s="81">
        <f>IF(OR('Raw Data'!I47=0,'Raw Data'!I47="Delete"),"",'Raw Data'!I47)</f>
        <v>14</v>
      </c>
      <c r="J25" s="81" t="str">
        <f>IF(OR('Raw Data'!J47=0,'Raw Data'!J47="Delete"),"",'Raw Data'!J47)</f>
        <v/>
      </c>
      <c r="K25" s="81" t="str">
        <f>IF(OR('Raw Data'!K47=0,'Raw Data'!K47="Delete"),"",'Raw Data'!K47)</f>
        <v/>
      </c>
      <c r="L25" s="81" t="str">
        <f>R25</f>
        <v>Available</v>
      </c>
      <c r="M25" s="81" t="str">
        <f>IF(A25="","",IF(OR(AWReleaseNum&gt;=A25,AWReleaseNum=0),"Available","Not Supported"))</f>
        <v>Available</v>
      </c>
      <c r="N25" s="81" t="str">
        <f>IF(A25="","",IF(TcRelease="Any","Available",IF(OR(AND(TcReleaseNum&gt;=VLOOKUP(AWReleaseNum,MinVerInfo,3,FALSE),TcReleaseNum&lt;=VLOOKUP(AWReleaseNum,MinVerInfo,4,FALSE)),AND(TcReleaseNum&gt;=VLOOKUP(AWReleaseNum,MinVerInfo,5,FALSE),TcReleaseNum&lt;=VLOOKUP(AWReleaseNum,MinVerInfo,6,FALSE))),"Available","Not Supported")))</f>
        <v>Available</v>
      </c>
      <c r="O25" s="81" t="str">
        <f>IF(TcReleaseNum&lt;P25,"Not Supported","Available")</f>
        <v>Available</v>
      </c>
      <c r="P25" s="81" cm="1">
        <f t="array" ref="P25">_xlfn.SWITCH(TcBaseVer, 14, K25, 13, J25, 12, I25, 11, IFERROR(VLOOKUP(H25,Table2[#All],3,FALSE),"N/A"),0)</f>
        <v>0</v>
      </c>
      <c r="Q25" s="81" t="str">
        <f>IF(TcBaseVer=0,M25,IF(AND(N25="Available",M25="Available",O25="Available"),"Available",IF(M25="","","Not Supported")))</f>
        <v>Available</v>
      </c>
      <c r="R25" s="81" t="str">
        <f>IF(A25&gt;=AWCurrentRel, "Future",Q25)</f>
        <v>Available</v>
      </c>
      <c r="S25" s="100" t="str">
        <f>HYPERLINK(U25,T25)</f>
        <v>Not Available</v>
      </c>
      <c r="T25" s="81" t="str">
        <f>IFERROR(VLOOKUP(CONCATENATE($B25,"_",$A25),Table4[#All],5,FALSE),"Not Available")</f>
        <v>Not Available</v>
      </c>
      <c r="U25" s="81" t="str">
        <f>IFERROR(VLOOKUP(CONCATENATE(B25,"_",A25),Table4[#All],6,FALSE),"")</f>
        <v/>
      </c>
      <c r="W25" s="2"/>
    </row>
    <row r="26" spans="1:23" x14ac:dyDescent="0.25">
      <c r="A26" s="81">
        <f>IF(OR('Raw Data'!A48=0,'Raw Data'!A48="Delete"),"",'Raw Data'!A48)</f>
        <v>2</v>
      </c>
      <c r="B26" s="88" t="str">
        <f>IF(OR('Raw Data'!B48=0,'Raw Data'!B48="Delete"),"",'Raw Data'!B48)</f>
        <v>Plan</v>
      </c>
      <c r="C26" s="89" t="str">
        <f>IF(OR('Raw Data'!C48=0,'Raw Data'!C48="Delete"),"",'Raw Data'!C48)</f>
        <v>Requirements</v>
      </c>
      <c r="D26" s="88" t="str">
        <f>IF(OR('Raw Data'!D48=0,'Raw Data'!D48="Delete"),"",'Raw Data'!D48)</f>
        <v>Requirements Management</v>
      </c>
      <c r="E26" s="84" t="str">
        <f>IF(OR('Raw Data'!E48=0,'Raw Data'!E48="Delete"),"",'Raw Data'!E48)</f>
        <v>Specification and requirement previewing</v>
      </c>
      <c r="F26" s="81" cm="1">
        <f t="array" ref="F26">_xlfn.SWITCH(ROUND(VLOOKUP(A26,Table1[#All],3),0),11,H26,12,I26,13,J26,14,K26,"N/A")</f>
        <v>13</v>
      </c>
      <c r="G26" s="81" cm="1">
        <f t="array" ref="G26">_xlfn.SWITCH(ROUND(VLOOKUP(A26,Table1[#All],5),0),11,H26,12,I26,13,J26,14,K26,"N/A")</f>
        <v>14</v>
      </c>
      <c r="H26" s="81">
        <f>IF(OR('Raw Data'!H48=0,'Raw Data'!H48="Delete"),"",'Raw Data'!H48)</f>
        <v>13</v>
      </c>
      <c r="I26" s="81">
        <f>IF(OR('Raw Data'!I48=0,'Raw Data'!I48="Delete"),"",'Raw Data'!I48)</f>
        <v>14</v>
      </c>
      <c r="J26" s="81" t="str">
        <f>IF(OR('Raw Data'!J48=0,'Raw Data'!J48="Delete"),"",'Raw Data'!J48)</f>
        <v/>
      </c>
      <c r="K26" s="81" t="str">
        <f>IF(OR('Raw Data'!K48=0,'Raw Data'!K48="Delete"),"",'Raw Data'!K48)</f>
        <v/>
      </c>
      <c r="L26" s="81" t="str">
        <f>R26</f>
        <v>Available</v>
      </c>
      <c r="M26" s="81" t="str">
        <f>IF(A26="","",IF(OR(AWReleaseNum&gt;=A26,AWReleaseNum=0),"Available","Not Supported"))</f>
        <v>Available</v>
      </c>
      <c r="N26" s="81" t="str">
        <f>IF(A26="","",IF(TcRelease="Any","Available",IF(OR(AND(TcReleaseNum&gt;=VLOOKUP(AWReleaseNum,MinVerInfo,3,FALSE),TcReleaseNum&lt;=VLOOKUP(AWReleaseNum,MinVerInfo,4,FALSE)),AND(TcReleaseNum&gt;=VLOOKUP(AWReleaseNum,MinVerInfo,5,FALSE),TcReleaseNum&lt;=VLOOKUP(AWReleaseNum,MinVerInfo,6,FALSE))),"Available","Not Supported")))</f>
        <v>Available</v>
      </c>
      <c r="O26" s="81" t="str">
        <f>IF(TcReleaseNum&lt;P26,"Not Supported","Available")</f>
        <v>Available</v>
      </c>
      <c r="P26" s="81" cm="1">
        <f t="array" ref="P26">_xlfn.SWITCH(TcBaseVer, 14, K26, 13, J26, 12, I26, 11, IFERROR(VLOOKUP(H26,Table2[#All],3,FALSE),"N/A"),0)</f>
        <v>0</v>
      </c>
      <c r="Q26" s="81" t="str">
        <f>IF(TcBaseVer=0,M26,IF(AND(N26="Available",M26="Available",O26="Available"),"Available",IF(M26="","","Not Supported")))</f>
        <v>Available</v>
      </c>
      <c r="R26" s="81" t="str">
        <f>IF(A26&gt;=AWCurrentRel, "Future",Q26)</f>
        <v>Available</v>
      </c>
      <c r="S26" s="100" t="str">
        <f>HYPERLINK(U26,T26)</f>
        <v>Not Available</v>
      </c>
      <c r="T26" s="81" t="str">
        <f>IFERROR(VLOOKUP(CONCATENATE($B26,"_",$A26),Table4[#All],5,FALSE),"Not Available")</f>
        <v>Not Available</v>
      </c>
      <c r="U26" s="81" t="str">
        <f>IFERROR(VLOOKUP(CONCATENATE(B26,"_",A26),Table4[#All],6,FALSE),"")</f>
        <v/>
      </c>
      <c r="W26" s="2"/>
    </row>
    <row r="27" spans="1:23" x14ac:dyDescent="0.25">
      <c r="A27" s="81">
        <f>IF(OR('Raw Data'!A49=0,'Raw Data'!A49="Delete"),"",'Raw Data'!A49)</f>
        <v>2</v>
      </c>
      <c r="B27" s="88" t="str">
        <f>IF(OR('Raw Data'!B49=0,'Raw Data'!B49="Delete"),"",'Raw Data'!B49)</f>
        <v>Plan</v>
      </c>
      <c r="C27" s="89" t="str">
        <f>IF(OR('Raw Data'!C49=0,'Raw Data'!C49="Delete"),"",'Raw Data'!C49)</f>
        <v>Requirements</v>
      </c>
      <c r="D27" s="88" t="str">
        <f>IF(OR('Raw Data'!D49=0,'Raw Data'!D49="Delete"),"",'Raw Data'!D49)</f>
        <v>Requirements Management</v>
      </c>
      <c r="E27" s="84" t="str">
        <f>IF(OR('Raw Data'!E49=0,'Raw Data'!E49="Delete"),"",'Raw Data'!E49)</f>
        <v>Where used in specifications</v>
      </c>
      <c r="F27" s="81" cm="1">
        <f t="array" ref="F27">_xlfn.SWITCH(ROUND(VLOOKUP(A27,Table1[#All],3),0),11,H27,12,I27,13,J27,14,K27,"N/A")</f>
        <v>13</v>
      </c>
      <c r="G27" s="81" cm="1">
        <f t="array" ref="G27">_xlfn.SWITCH(ROUND(VLOOKUP(A27,Table1[#All],5),0),11,H27,12,I27,13,J27,14,K27,"N/A")</f>
        <v>14</v>
      </c>
      <c r="H27" s="81">
        <f>IF(OR('Raw Data'!H49=0,'Raw Data'!H49="Delete"),"",'Raw Data'!H49)</f>
        <v>13</v>
      </c>
      <c r="I27" s="81">
        <f>IF(OR('Raw Data'!I49=0,'Raw Data'!I49="Delete"),"",'Raw Data'!I49)</f>
        <v>14</v>
      </c>
      <c r="J27" s="81" t="str">
        <f>IF(OR('Raw Data'!J49=0,'Raw Data'!J49="Delete"),"",'Raw Data'!J49)</f>
        <v/>
      </c>
      <c r="K27" s="81" t="str">
        <f>IF(OR('Raw Data'!K49=0,'Raw Data'!K49="Delete"),"",'Raw Data'!K49)</f>
        <v/>
      </c>
      <c r="L27" s="81" t="str">
        <f>R27</f>
        <v>Available</v>
      </c>
      <c r="M27" s="81" t="str">
        <f>IF(A27="","",IF(OR(AWReleaseNum&gt;=A27,AWReleaseNum=0),"Available","Not Supported"))</f>
        <v>Available</v>
      </c>
      <c r="N27" s="81" t="str">
        <f>IF(A27="","",IF(TcRelease="Any","Available",IF(OR(AND(TcReleaseNum&gt;=VLOOKUP(AWReleaseNum,MinVerInfo,3,FALSE),TcReleaseNum&lt;=VLOOKUP(AWReleaseNum,MinVerInfo,4,FALSE)),AND(TcReleaseNum&gt;=VLOOKUP(AWReleaseNum,MinVerInfo,5,FALSE),TcReleaseNum&lt;=VLOOKUP(AWReleaseNum,MinVerInfo,6,FALSE))),"Available","Not Supported")))</f>
        <v>Available</v>
      </c>
      <c r="O27" s="81" t="str">
        <f>IF(TcReleaseNum&lt;P27,"Not Supported","Available")</f>
        <v>Available</v>
      </c>
      <c r="P27" s="81" cm="1">
        <f t="array" ref="P27">_xlfn.SWITCH(TcBaseVer, 14, K27, 13, J27, 12, I27, 11, IFERROR(VLOOKUP(H27,Table2[#All],3,FALSE),"N/A"),0)</f>
        <v>0</v>
      </c>
      <c r="Q27" s="81" t="str">
        <f>IF(TcBaseVer=0,M27,IF(AND(N27="Available",M27="Available",O27="Available"),"Available",IF(M27="","","Not Supported")))</f>
        <v>Available</v>
      </c>
      <c r="R27" s="81" t="str">
        <f>IF(A27&gt;=AWCurrentRel, "Future",Q27)</f>
        <v>Available</v>
      </c>
      <c r="S27" s="100" t="str">
        <f>HYPERLINK(U27,T27)</f>
        <v>Not Available</v>
      </c>
      <c r="T27" s="81" t="str">
        <f>IFERROR(VLOOKUP(CONCATENATE($B27,"_",$A27),Table4[#All],5,FALSE),"Not Available")</f>
        <v>Not Available</v>
      </c>
      <c r="U27" s="81" t="str">
        <f>IFERROR(VLOOKUP(CONCATENATE(B27,"_",A27),Table4[#All],6,FALSE),"")</f>
        <v/>
      </c>
      <c r="W27" s="2"/>
    </row>
    <row r="28" spans="1:23" x14ac:dyDescent="0.25">
      <c r="A28" s="81">
        <f>IF(OR('Raw Data'!A50=0,'Raw Data'!A50="Delete"),"",'Raw Data'!A50)</f>
        <v>2</v>
      </c>
      <c r="B28" s="88" t="str">
        <f>IF(OR('Raw Data'!B50=0,'Raw Data'!B50="Delete"),"",'Raw Data'!B50)</f>
        <v>Plan</v>
      </c>
      <c r="C28" s="89" t="str">
        <f>IF(OR('Raw Data'!C50=0,'Raw Data'!C50="Delete"),"",'Raw Data'!C50)</f>
        <v>Requirements</v>
      </c>
      <c r="D28" s="88" t="str">
        <f>IF(OR('Raw Data'!D50=0,'Raw Data'!D50="Delete"),"",'Raw Data'!D50)</f>
        <v>Requirements Management</v>
      </c>
      <c r="E28" s="84" t="str">
        <f>IF(OR('Raw Data'!E50=0,'Raw Data'!E50="Delete"),"",'Raw Data'!E50)</f>
        <v>Traceability tracking</v>
      </c>
      <c r="F28" s="81" cm="1">
        <f t="array" ref="F28">_xlfn.SWITCH(ROUND(VLOOKUP(A28,Table1[#All],3),0),11,H28,12,I28,13,J28,14,K28,"N/A")</f>
        <v>13</v>
      </c>
      <c r="G28" s="81" cm="1">
        <f t="array" ref="G28">_xlfn.SWITCH(ROUND(VLOOKUP(A28,Table1[#All],5),0),11,H28,12,I28,13,J28,14,K28,"N/A")</f>
        <v>14</v>
      </c>
      <c r="H28" s="81">
        <f>IF(OR('Raw Data'!H50=0,'Raw Data'!H50="Delete"),"",'Raw Data'!H50)</f>
        <v>13</v>
      </c>
      <c r="I28" s="81">
        <f>IF(OR('Raw Data'!I50=0,'Raw Data'!I50="Delete"),"",'Raw Data'!I50)</f>
        <v>14</v>
      </c>
      <c r="J28" s="81" t="str">
        <f>IF(OR('Raw Data'!J50=0,'Raw Data'!J50="Delete"),"",'Raw Data'!J50)</f>
        <v/>
      </c>
      <c r="K28" s="81" t="str">
        <f>IF(OR('Raw Data'!K50=0,'Raw Data'!K50="Delete"),"",'Raw Data'!K50)</f>
        <v/>
      </c>
      <c r="L28" s="81" t="str">
        <f>R28</f>
        <v>Available</v>
      </c>
      <c r="M28" s="81" t="str">
        <f>IF(A28="","",IF(OR(AWReleaseNum&gt;=A28,AWReleaseNum=0),"Available","Not Supported"))</f>
        <v>Available</v>
      </c>
      <c r="N28" s="81" t="str">
        <f>IF(A28="","",IF(TcRelease="Any","Available",IF(OR(AND(TcReleaseNum&gt;=VLOOKUP(AWReleaseNum,MinVerInfo,3,FALSE),TcReleaseNum&lt;=VLOOKUP(AWReleaseNum,MinVerInfo,4,FALSE)),AND(TcReleaseNum&gt;=VLOOKUP(AWReleaseNum,MinVerInfo,5,FALSE),TcReleaseNum&lt;=VLOOKUP(AWReleaseNum,MinVerInfo,6,FALSE))),"Available","Not Supported")))</f>
        <v>Available</v>
      </c>
      <c r="O28" s="81" t="str">
        <f>IF(TcReleaseNum&lt;P28,"Not Supported","Available")</f>
        <v>Available</v>
      </c>
      <c r="P28" s="81" cm="1">
        <f t="array" ref="P28">_xlfn.SWITCH(TcBaseVer, 14, K28, 13, J28, 12, I28, 11, IFERROR(VLOOKUP(H28,Table2[#All],3,FALSE),"N/A"),0)</f>
        <v>0</v>
      </c>
      <c r="Q28" s="81" t="str">
        <f>IF(TcBaseVer=0,M28,IF(AND(N28="Available",M28="Available",O28="Available"),"Available",IF(M28="","","Not Supported")))</f>
        <v>Available</v>
      </c>
      <c r="R28" s="81" t="str">
        <f>IF(A28&gt;=AWCurrentRel, "Future",Q28)</f>
        <v>Available</v>
      </c>
      <c r="S28" s="100" t="str">
        <f>HYPERLINK(U28,T28)</f>
        <v>Not Available</v>
      </c>
      <c r="T28" s="81" t="str">
        <f>IFERROR(VLOOKUP(CONCATENATE($B28,"_",$A28),Table4[#All],5,FALSE),"Not Available")</f>
        <v>Not Available</v>
      </c>
      <c r="U28" s="81" t="str">
        <f>IFERROR(VLOOKUP(CONCATENATE(B28,"_",A28),Table4[#All],6,FALSE),"")</f>
        <v/>
      </c>
      <c r="W28" s="2"/>
    </row>
    <row r="29" spans="1:23" x14ac:dyDescent="0.25">
      <c r="A29" s="81">
        <f>IF(OR('Raw Data'!A4=0,'Raw Data'!A4="Delete"),"",'Raw Data'!A4)</f>
        <v>2</v>
      </c>
      <c r="B29" s="88" t="str">
        <f>IF(OR('Raw Data'!B4=0,'Raw Data'!B4="Delete"),"",'Raw Data'!B4)</f>
        <v>Deliver</v>
      </c>
      <c r="C29" s="89" t="str">
        <f>IF(OR('Raw Data'!C4=0,'Raw Data'!C4="Delete"),"",'Raw Data'!C4)</f>
        <v>Analytics</v>
      </c>
      <c r="D29" s="88" t="str">
        <f>IF(OR('Raw Data'!D4=0,'Raw Data'!D4="Delete"),"",'Raw Data'!D4)</f>
        <v>Search and Analytics - Search</v>
      </c>
      <c r="E29" s="84" t="str">
        <f>IF(OR('Raw Data'!E4=0,'Raw Data'!E4="Delete"),"",'Raw Data'!E4)</f>
        <v>Breadcrumb</v>
      </c>
      <c r="F29" s="81" cm="1">
        <f t="array" ref="F29">_xlfn.SWITCH(ROUND(VLOOKUP(A29,Table1[#All],3),0),11,H29,12,I29,13,J29,14,K29,"N/A")</f>
        <v>13</v>
      </c>
      <c r="G29" s="81" cm="1">
        <f t="array" ref="G29">_xlfn.SWITCH(ROUND(VLOOKUP(A29,Table1[#All],5),0),11,H29,12,I29,13,J29,14,K29,"N/A")</f>
        <v>14</v>
      </c>
      <c r="H29" s="81">
        <f>IF(OR('Raw Data'!H4=0,'Raw Data'!H4="Delete"),"",'Raw Data'!H4)</f>
        <v>13</v>
      </c>
      <c r="I29" s="81">
        <f>IF(OR('Raw Data'!I4=0,'Raw Data'!I4="Delete"),"",'Raw Data'!I4)</f>
        <v>14</v>
      </c>
      <c r="J29" s="81" t="str">
        <f>IF(OR('Raw Data'!J4=0,'Raw Data'!J4="Delete"),"",'Raw Data'!J4)</f>
        <v/>
      </c>
      <c r="K29" s="81" t="str">
        <f>IF(OR('Raw Data'!K4=0,'Raw Data'!K4="Delete"),"",'Raw Data'!K4)</f>
        <v/>
      </c>
      <c r="L29" s="81" t="str">
        <f>R29</f>
        <v>Available</v>
      </c>
      <c r="M29" s="81" t="str">
        <f>IF(A29="","",IF(OR(AWReleaseNum&gt;=A29,AWReleaseNum=0),"Available","Not Supported"))</f>
        <v>Available</v>
      </c>
      <c r="N29" s="81" t="str">
        <f>IF(A29="","",IF(TcRelease="Any","Available",IF(OR(AND(TcReleaseNum&gt;=VLOOKUP(AWReleaseNum,MinVerInfo,3,FALSE),TcReleaseNum&lt;=VLOOKUP(AWReleaseNum,MinVerInfo,4,FALSE)),AND(TcReleaseNum&gt;=VLOOKUP(AWReleaseNum,MinVerInfo,5,FALSE),TcReleaseNum&lt;=VLOOKUP(AWReleaseNum,MinVerInfo,6,FALSE))),"Available","Not Supported")))</f>
        <v>Available</v>
      </c>
      <c r="O29" s="81" t="str">
        <f>IF(TcReleaseNum&lt;P29,"Not Supported","Available")</f>
        <v>Available</v>
      </c>
      <c r="P29" s="81" cm="1">
        <f t="array" ref="P29">_xlfn.SWITCH(TcBaseVer, 14, K29, 13, J29, 12, I29, 11, IFERROR(VLOOKUP(H29,Table2[#All],3,FALSE),"N/A"),0)</f>
        <v>0</v>
      </c>
      <c r="Q29" s="81" t="str">
        <f>IF(TcBaseVer=0,M29,IF(AND(N29="Available",M29="Available",O29="Available"),"Available",IF(M29="","","Not Supported")))</f>
        <v>Available</v>
      </c>
      <c r="R29" s="81" t="str">
        <f>IF(A29&gt;=AWCurrentRel, "Future",Q29)</f>
        <v>Available</v>
      </c>
      <c r="S29" s="100" t="str">
        <f>HYPERLINK(U29,T29)</f>
        <v>Not Available</v>
      </c>
      <c r="T29" s="81" t="str">
        <f>IFERROR(VLOOKUP(CONCATENATE($B29,"_",$A29),Table4[#All],5,FALSE),"Not Available")</f>
        <v>Not Available</v>
      </c>
      <c r="U29" s="81" t="str">
        <f>IFERROR(VLOOKUP(CONCATENATE(B29,"_",A29),Table4[#All],6,FALSE),"")</f>
        <v/>
      </c>
      <c r="W29" s="2"/>
    </row>
    <row r="30" spans="1:23" x14ac:dyDescent="0.25">
      <c r="A30" s="81">
        <f>IF(OR('Raw Data'!A5=0,'Raw Data'!A5="Delete"),"",'Raw Data'!A5)</f>
        <v>2</v>
      </c>
      <c r="B30" s="88" t="str">
        <f>IF(OR('Raw Data'!B5=0,'Raw Data'!B5="Delete"),"",'Raw Data'!B5)</f>
        <v>Deliver</v>
      </c>
      <c r="C30" s="89" t="str">
        <f>IF(OR('Raw Data'!C5=0,'Raw Data'!C5="Delete"),"",'Raw Data'!C5)</f>
        <v>Analytics</v>
      </c>
      <c r="D30" s="88" t="str">
        <f>IF(OR('Raw Data'!D5=0,'Raw Data'!D5="Delete"),"",'Raw Data'!D5)</f>
        <v>Search and Analytics - Search</v>
      </c>
      <c r="E30" s="84" t="str">
        <f>IF(OR('Raw Data'!E5=0,'Raw Data'!E5="Delete"),"",'Raw Data'!E5)</f>
        <v>Filter results</v>
      </c>
      <c r="F30" s="81" cm="1">
        <f t="array" ref="F30">_xlfn.SWITCH(ROUND(VLOOKUP(A30,Table1[#All],3),0),11,H30,12,I30,13,J30,14,K30,"N/A")</f>
        <v>13</v>
      </c>
      <c r="G30" s="81" cm="1">
        <f t="array" ref="G30">_xlfn.SWITCH(ROUND(VLOOKUP(A30,Table1[#All],5),0),11,H30,12,I30,13,J30,14,K30,"N/A")</f>
        <v>14</v>
      </c>
      <c r="H30" s="81">
        <f>IF(OR('Raw Data'!H5=0,'Raw Data'!H5="Delete"),"",'Raw Data'!H5)</f>
        <v>13</v>
      </c>
      <c r="I30" s="81">
        <f>IF(OR('Raw Data'!I5=0,'Raw Data'!I5="Delete"),"",'Raw Data'!I5)</f>
        <v>14</v>
      </c>
      <c r="J30" s="81" t="str">
        <f>IF(OR('Raw Data'!J5=0,'Raw Data'!J5="Delete"),"",'Raw Data'!J5)</f>
        <v/>
      </c>
      <c r="K30" s="81" t="str">
        <f>IF(OR('Raw Data'!K5=0,'Raw Data'!K5="Delete"),"",'Raw Data'!K5)</f>
        <v/>
      </c>
      <c r="L30" s="81" t="str">
        <f>R30</f>
        <v>Available</v>
      </c>
      <c r="M30" s="81" t="str">
        <f>IF(A30="","",IF(OR(AWReleaseNum&gt;=A30,AWReleaseNum=0),"Available","Not Supported"))</f>
        <v>Available</v>
      </c>
      <c r="N30" s="81" t="str">
        <f>IF(A30="","",IF(TcRelease="Any","Available",IF(OR(AND(TcReleaseNum&gt;=VLOOKUP(AWReleaseNum,MinVerInfo,3,FALSE),TcReleaseNum&lt;=VLOOKUP(AWReleaseNum,MinVerInfo,4,FALSE)),AND(TcReleaseNum&gt;=VLOOKUP(AWReleaseNum,MinVerInfo,5,FALSE),TcReleaseNum&lt;=VLOOKUP(AWReleaseNum,MinVerInfo,6,FALSE))),"Available","Not Supported")))</f>
        <v>Available</v>
      </c>
      <c r="O30" s="81" t="str">
        <f>IF(TcReleaseNum&lt;P30,"Not Supported","Available")</f>
        <v>Available</v>
      </c>
      <c r="P30" s="81" cm="1">
        <f t="array" ref="P30">_xlfn.SWITCH(TcBaseVer, 14, K30, 13, J30, 12, I30, 11, IFERROR(VLOOKUP(H30,Table2[#All],3,FALSE),"N/A"),0)</f>
        <v>0</v>
      </c>
      <c r="Q30" s="81" t="str">
        <f>IF(TcBaseVer=0,M30,IF(AND(N30="Available",M30="Available",O30="Available"),"Available",IF(M30="","","Not Supported")))</f>
        <v>Available</v>
      </c>
      <c r="R30" s="81" t="str">
        <f>IF(A30&gt;=AWCurrentRel, "Future",Q30)</f>
        <v>Available</v>
      </c>
      <c r="S30" s="100" t="str">
        <f>HYPERLINK(U30,T30)</f>
        <v>Not Available</v>
      </c>
      <c r="T30" s="81" t="str">
        <f>IFERROR(VLOOKUP(CONCATENATE($B30,"_",$A30),Table4[#All],5,FALSE),"Not Available")</f>
        <v>Not Available</v>
      </c>
      <c r="U30" s="81" t="str">
        <f>IFERROR(VLOOKUP(CONCATENATE(B30,"_",A30),Table4[#All],6,FALSE),"")</f>
        <v/>
      </c>
      <c r="W30" s="2"/>
    </row>
    <row r="31" spans="1:23" x14ac:dyDescent="0.25">
      <c r="A31" s="81">
        <f>IF(OR('Raw Data'!A6=0,'Raw Data'!A6="Delete"),"",'Raw Data'!A6)</f>
        <v>2</v>
      </c>
      <c r="B31" s="88" t="str">
        <f>IF(OR('Raw Data'!B6=0,'Raw Data'!B6="Delete"),"",'Raw Data'!B6)</f>
        <v>Deliver</v>
      </c>
      <c r="C31" s="89" t="str">
        <f>IF(OR('Raw Data'!C6=0,'Raw Data'!C6="Delete"),"",'Raw Data'!C6)</f>
        <v>Analytics</v>
      </c>
      <c r="D31" s="88" t="str">
        <f>IF(OR('Raw Data'!D6=0,'Raw Data'!D6="Delete"),"",'Raw Data'!D6)</f>
        <v>Search and Analytics - Search</v>
      </c>
      <c r="E31" s="84" t="str">
        <f>IF(OR('Raw Data'!E6=0,'Raw Data'!E6="Delete"),"",'Raw Data'!E6)</f>
        <v>Relevance Ranking (AND, Modification date, attribute vs. FTS, specific attribute priority)</v>
      </c>
      <c r="F31" s="81" cm="1">
        <f t="array" ref="F31">_xlfn.SWITCH(ROUND(VLOOKUP(A31,Table1[#All],3),0),11,H31,12,I31,13,J31,14,K31,"N/A")</f>
        <v>13</v>
      </c>
      <c r="G31" s="81" cm="1">
        <f t="array" ref="G31">_xlfn.SWITCH(ROUND(VLOOKUP(A31,Table1[#All],5),0),11,H31,12,I31,13,J31,14,K31,"N/A")</f>
        <v>14</v>
      </c>
      <c r="H31" s="81">
        <f>IF(OR('Raw Data'!H6=0,'Raw Data'!H6="Delete"),"",'Raw Data'!H6)</f>
        <v>13</v>
      </c>
      <c r="I31" s="81">
        <f>IF(OR('Raw Data'!I6=0,'Raw Data'!I6="Delete"),"",'Raw Data'!I6)</f>
        <v>14</v>
      </c>
      <c r="J31" s="81" t="str">
        <f>IF(OR('Raw Data'!J6=0,'Raw Data'!J6="Delete"),"",'Raw Data'!J6)</f>
        <v/>
      </c>
      <c r="K31" s="81" t="str">
        <f>IF(OR('Raw Data'!K6=0,'Raw Data'!K6="Delete"),"",'Raw Data'!K6)</f>
        <v/>
      </c>
      <c r="L31" s="81" t="str">
        <f>R31</f>
        <v>Available</v>
      </c>
      <c r="M31" s="81" t="str">
        <f>IF(A31="","",IF(OR(AWReleaseNum&gt;=A31,AWReleaseNum=0),"Available","Not Supported"))</f>
        <v>Available</v>
      </c>
      <c r="N31" s="81" t="str">
        <f>IF(A31="","",IF(TcRelease="Any","Available",IF(OR(AND(TcReleaseNum&gt;=VLOOKUP(AWReleaseNum,MinVerInfo,3,FALSE),TcReleaseNum&lt;=VLOOKUP(AWReleaseNum,MinVerInfo,4,FALSE)),AND(TcReleaseNum&gt;=VLOOKUP(AWReleaseNum,MinVerInfo,5,FALSE),TcReleaseNum&lt;=VLOOKUP(AWReleaseNum,MinVerInfo,6,FALSE))),"Available","Not Supported")))</f>
        <v>Available</v>
      </c>
      <c r="O31" s="81" t="str">
        <f>IF(TcReleaseNum&lt;P31,"Not Supported","Available")</f>
        <v>Available</v>
      </c>
      <c r="P31" s="81" cm="1">
        <f t="array" ref="P31">_xlfn.SWITCH(TcBaseVer, 14, K31, 13, J31, 12, I31, 11, IFERROR(VLOOKUP(H31,Table2[#All],3,FALSE),"N/A"),0)</f>
        <v>0</v>
      </c>
      <c r="Q31" s="81" t="str">
        <f>IF(TcBaseVer=0,M31,IF(AND(N31="Available",M31="Available",O31="Available"),"Available",IF(M31="","","Not Supported")))</f>
        <v>Available</v>
      </c>
      <c r="R31" s="81" t="str">
        <f>IF(A31&gt;=AWCurrentRel, "Future",Q31)</f>
        <v>Available</v>
      </c>
      <c r="S31" s="100" t="str">
        <f>HYPERLINK(U31,T31)</f>
        <v>Not Available</v>
      </c>
      <c r="T31" s="81" t="str">
        <f>IFERROR(VLOOKUP(CONCATENATE($B31,"_",$A31),Table4[#All],5,FALSE),"Not Available")</f>
        <v>Not Available</v>
      </c>
      <c r="U31" s="81" t="str">
        <f>IFERROR(VLOOKUP(CONCATENATE(B31,"_",A31),Table4[#All],6,FALSE),"")</f>
        <v/>
      </c>
      <c r="W31" s="2"/>
    </row>
    <row r="32" spans="1:23" x14ac:dyDescent="0.25">
      <c r="A32" s="81">
        <f>IF(OR('Raw Data'!A7=0,'Raw Data'!A7="Delete"),"",'Raw Data'!A7)</f>
        <v>2</v>
      </c>
      <c r="B32" s="88" t="str">
        <f>IF(OR('Raw Data'!B7=0,'Raw Data'!B7="Delete"),"",'Raw Data'!B7)</f>
        <v>Deliver</v>
      </c>
      <c r="C32" s="89" t="str">
        <f>IF(OR('Raw Data'!C7=0,'Raw Data'!C7="Delete"),"",'Raw Data'!C7)</f>
        <v>Analytics</v>
      </c>
      <c r="D32" s="88" t="str">
        <f>IF(OR('Raw Data'!D7=0,'Raw Data'!D7="Delete"),"",'Raw Data'!D7)</f>
        <v>Search and Analytics - Search</v>
      </c>
      <c r="E32" s="84" t="str">
        <f>IF(OR('Raw Data'!E7=0,'Raw Data'!E7="Delete"),"",'Raw Data'!E7)</f>
        <v>Accurate results based on access rules</v>
      </c>
      <c r="F32" s="81" cm="1">
        <f t="array" ref="F32">_xlfn.SWITCH(ROUND(VLOOKUP(A32,Table1[#All],3),0),11,H32,12,I32,13,J32,14,K32,"N/A")</f>
        <v>13</v>
      </c>
      <c r="G32" s="81" cm="1">
        <f t="array" ref="G32">_xlfn.SWITCH(ROUND(VLOOKUP(A32,Table1[#All],5),0),11,H32,12,I32,13,J32,14,K32,"N/A")</f>
        <v>14</v>
      </c>
      <c r="H32" s="81">
        <f>IF(OR('Raw Data'!H7=0,'Raw Data'!H7="Delete"),"",'Raw Data'!H7)</f>
        <v>13</v>
      </c>
      <c r="I32" s="81">
        <f>IF(OR('Raw Data'!I7=0,'Raw Data'!I7="Delete"),"",'Raw Data'!I7)</f>
        <v>14</v>
      </c>
      <c r="J32" s="81" t="str">
        <f>IF(OR('Raw Data'!J7=0,'Raw Data'!J7="Delete"),"",'Raw Data'!J7)</f>
        <v/>
      </c>
      <c r="K32" s="81" t="str">
        <f>IF(OR('Raw Data'!K7=0,'Raw Data'!K7="Delete"),"",'Raw Data'!K7)</f>
        <v/>
      </c>
      <c r="L32" s="81" t="str">
        <f>R32</f>
        <v>Available</v>
      </c>
      <c r="M32" s="81" t="str">
        <f>IF(A32="","",IF(OR(AWReleaseNum&gt;=A32,AWReleaseNum=0),"Available","Not Supported"))</f>
        <v>Available</v>
      </c>
      <c r="N32" s="81" t="str">
        <f>IF(A32="","",IF(TcRelease="Any","Available",IF(OR(AND(TcReleaseNum&gt;=VLOOKUP(AWReleaseNum,MinVerInfo,3,FALSE),TcReleaseNum&lt;=VLOOKUP(AWReleaseNum,MinVerInfo,4,FALSE)),AND(TcReleaseNum&gt;=VLOOKUP(AWReleaseNum,MinVerInfo,5,FALSE),TcReleaseNum&lt;=VLOOKUP(AWReleaseNum,MinVerInfo,6,FALSE))),"Available","Not Supported")))</f>
        <v>Available</v>
      </c>
      <c r="O32" s="81" t="str">
        <f>IF(TcReleaseNum&lt;P32,"Not Supported","Available")</f>
        <v>Available</v>
      </c>
      <c r="P32" s="81" cm="1">
        <f t="array" ref="P32">_xlfn.SWITCH(TcBaseVer, 14, K32, 13, J32, 12, I32, 11, IFERROR(VLOOKUP(H32,Table2[#All],3,FALSE),"N/A"),0)</f>
        <v>0</v>
      </c>
      <c r="Q32" s="81" t="str">
        <f>IF(TcBaseVer=0,M32,IF(AND(N32="Available",M32="Available",O32="Available"),"Available",IF(M32="","","Not Supported")))</f>
        <v>Available</v>
      </c>
      <c r="R32" s="81" t="str">
        <f>IF(A32&gt;=AWCurrentRel, "Future",Q32)</f>
        <v>Available</v>
      </c>
      <c r="S32" s="100" t="str">
        <f>HYPERLINK(U32,T32)</f>
        <v>Not Available</v>
      </c>
      <c r="T32" s="81" t="str">
        <f>IFERROR(VLOOKUP(CONCATENATE($B32,"_",$A32),Table4[#All],5,FALSE),"Not Available")</f>
        <v>Not Available</v>
      </c>
      <c r="U32" s="81" t="str">
        <f>IFERROR(VLOOKUP(CONCATENATE(B32,"_",A32),Table4[#All],6,FALSE),"")</f>
        <v/>
      </c>
      <c r="W32" s="2"/>
    </row>
    <row r="33" spans="1:23" x14ac:dyDescent="0.25">
      <c r="A33" s="81">
        <f>IF(OR('Raw Data'!A8=0,'Raw Data'!A8="Delete"),"",'Raw Data'!A8)</f>
        <v>2</v>
      </c>
      <c r="B33" s="88" t="str">
        <f>IF(OR('Raw Data'!B8=0,'Raw Data'!B8="Delete"),"",'Raw Data'!B8)</f>
        <v>Deliver</v>
      </c>
      <c r="C33" s="89" t="str">
        <f>IF(OR('Raw Data'!C8=0,'Raw Data'!C8="Delete"),"",'Raw Data'!C8)</f>
        <v>Analytics</v>
      </c>
      <c r="D33" s="88" t="str">
        <f>IF(OR('Raw Data'!D8=0,'Raw Data'!D8="Delete"),"",'Raw Data'!D8)</f>
        <v>Search and Analytics - Search</v>
      </c>
      <c r="E33" s="84" t="str">
        <f>IF(OR('Raw Data'!E8=0,'Raw Data'!E8="Delete"),"",'Raw Data'!E8)</f>
        <v>Aggregate Search - Preproduction support for searching from additional repositories</v>
      </c>
      <c r="F33" s="81" cm="1">
        <f t="array" ref="F33">_xlfn.SWITCH(ROUND(VLOOKUP(A33,Table1[#All],3),0),11,H33,12,I33,13,J33,14,K33,"N/A")</f>
        <v>13</v>
      </c>
      <c r="G33" s="81" cm="1">
        <f t="array" ref="G33">_xlfn.SWITCH(ROUND(VLOOKUP(A33,Table1[#All],5),0),11,H33,12,I33,13,J33,14,K33,"N/A")</f>
        <v>14</v>
      </c>
      <c r="H33" s="81">
        <f>IF(OR('Raw Data'!H8=0,'Raw Data'!H8="Delete"),"",'Raw Data'!H8)</f>
        <v>13</v>
      </c>
      <c r="I33" s="81">
        <f>IF(OR('Raw Data'!I8=0,'Raw Data'!I8="Delete"),"",'Raw Data'!I8)</f>
        <v>14</v>
      </c>
      <c r="J33" s="81" t="str">
        <f>IF(OR('Raw Data'!J8=0,'Raw Data'!J8="Delete"),"",'Raw Data'!J8)</f>
        <v/>
      </c>
      <c r="K33" s="81" t="str">
        <f>IF(OR('Raw Data'!K8=0,'Raw Data'!K8="Delete"),"",'Raw Data'!K8)</f>
        <v/>
      </c>
      <c r="L33" s="81" t="str">
        <f>R33</f>
        <v>Available</v>
      </c>
      <c r="M33" s="81" t="str">
        <f>IF(A33="","",IF(OR(AWReleaseNum&gt;=A33,AWReleaseNum=0),"Available","Not Supported"))</f>
        <v>Available</v>
      </c>
      <c r="N33" s="81" t="str">
        <f>IF(A33="","",IF(TcRelease="Any","Available",IF(OR(AND(TcReleaseNum&gt;=VLOOKUP(AWReleaseNum,MinVerInfo,3,FALSE),TcReleaseNum&lt;=VLOOKUP(AWReleaseNum,MinVerInfo,4,FALSE)),AND(TcReleaseNum&gt;=VLOOKUP(AWReleaseNum,MinVerInfo,5,FALSE),TcReleaseNum&lt;=VLOOKUP(AWReleaseNum,MinVerInfo,6,FALSE))),"Available","Not Supported")))</f>
        <v>Available</v>
      </c>
      <c r="O33" s="81" t="str">
        <f>IF(TcReleaseNum&lt;P33,"Not Supported","Available")</f>
        <v>Available</v>
      </c>
      <c r="P33" s="81" cm="1">
        <f t="array" ref="P33">_xlfn.SWITCH(TcBaseVer, 14, K33, 13, J33, 12, I33, 11, IFERROR(VLOOKUP(H33,Table2[#All],3,FALSE),"N/A"),0)</f>
        <v>0</v>
      </c>
      <c r="Q33" s="81" t="str">
        <f>IF(TcBaseVer=0,M33,IF(AND(N33="Available",M33="Available",O33="Available"),"Available",IF(M33="","","Not Supported")))</f>
        <v>Available</v>
      </c>
      <c r="R33" s="81" t="str">
        <f>IF(A33&gt;=AWCurrentRel, "Future",Q33)</f>
        <v>Available</v>
      </c>
      <c r="S33" s="100" t="str">
        <f>HYPERLINK(U33,T33)</f>
        <v>Not Available</v>
      </c>
      <c r="T33" s="81" t="str">
        <f>IFERROR(VLOOKUP(CONCATENATE($B33,"_",$A33),Table4[#All],5,FALSE),"Not Available")</f>
        <v>Not Available</v>
      </c>
      <c r="U33" s="81" t="str">
        <f>IFERROR(VLOOKUP(CONCATENATE(B33,"_",A33),Table4[#All],6,FALSE),"")</f>
        <v/>
      </c>
      <c r="W33" s="2"/>
    </row>
    <row r="34" spans="1:23" x14ac:dyDescent="0.25">
      <c r="A34" s="81">
        <f>IF(OR('Raw Data'!A9=0,'Raw Data'!A9="Delete"),"",'Raw Data'!A9)</f>
        <v>2</v>
      </c>
      <c r="B34" s="88" t="str">
        <f>IF(OR('Raw Data'!B9=0,'Raw Data'!B9="Delete"),"",'Raw Data'!B9)</f>
        <v>Deliver</v>
      </c>
      <c r="C34" s="89" t="str">
        <f>IF(OR('Raw Data'!C9=0,'Raw Data'!C9="Delete"),"",'Raw Data'!C9)</f>
        <v>Analytics</v>
      </c>
      <c r="D34" s="88" t="str">
        <f>IF(OR('Raw Data'!D9=0,'Raw Data'!D9="Delete"),"",'Raw Data'!D9)</f>
        <v>Search and Analytics - Search</v>
      </c>
      <c r="E34" s="84" t="str">
        <f>IF(OR('Raw Data'!E9=0,'Raw Data'!E9="Delete"),"",'Raw Data'!E9)</f>
        <v>Searching on file contents as well as Business Objects Metadata</v>
      </c>
      <c r="F34" s="81" cm="1">
        <f t="array" ref="F34">_xlfn.SWITCH(ROUND(VLOOKUP(A34,Table1[#All],3),0),11,H34,12,I34,13,J34,14,K34,"N/A")</f>
        <v>13</v>
      </c>
      <c r="G34" s="81" cm="1">
        <f t="array" ref="G34">_xlfn.SWITCH(ROUND(VLOOKUP(A34,Table1[#All],5),0),11,H34,12,I34,13,J34,14,K34,"N/A")</f>
        <v>14</v>
      </c>
      <c r="H34" s="81">
        <f>IF(OR('Raw Data'!H9=0,'Raw Data'!H9="Delete"),"",'Raw Data'!H9)</f>
        <v>13</v>
      </c>
      <c r="I34" s="81">
        <f>IF(OR('Raw Data'!I9=0,'Raw Data'!I9="Delete"),"",'Raw Data'!I9)</f>
        <v>14</v>
      </c>
      <c r="J34" s="81" t="str">
        <f>IF(OR('Raw Data'!J9=0,'Raw Data'!J9="Delete"),"",'Raw Data'!J9)</f>
        <v/>
      </c>
      <c r="K34" s="81" t="str">
        <f>IF(OR('Raw Data'!K9=0,'Raw Data'!K9="Delete"),"",'Raw Data'!K9)</f>
        <v/>
      </c>
      <c r="L34" s="81" t="str">
        <f>R34</f>
        <v>Available</v>
      </c>
      <c r="M34" s="81" t="str">
        <f>IF(A34="","",IF(OR(AWReleaseNum&gt;=A34,AWReleaseNum=0),"Available","Not Supported"))</f>
        <v>Available</v>
      </c>
      <c r="N34" s="81" t="str">
        <f>IF(A34="","",IF(TcRelease="Any","Available",IF(OR(AND(TcReleaseNum&gt;=VLOOKUP(AWReleaseNum,MinVerInfo,3,FALSE),TcReleaseNum&lt;=VLOOKUP(AWReleaseNum,MinVerInfo,4,FALSE)),AND(TcReleaseNum&gt;=VLOOKUP(AWReleaseNum,MinVerInfo,5,FALSE),TcReleaseNum&lt;=VLOOKUP(AWReleaseNum,MinVerInfo,6,FALSE))),"Available","Not Supported")))</f>
        <v>Available</v>
      </c>
      <c r="O34" s="81" t="str">
        <f>IF(TcReleaseNum&lt;P34,"Not Supported","Available")</f>
        <v>Available</v>
      </c>
      <c r="P34" s="81" cm="1">
        <f t="array" ref="P34">_xlfn.SWITCH(TcBaseVer, 14, K34, 13, J34, 12, I34, 11, IFERROR(VLOOKUP(H34,Table2[#All],3,FALSE),"N/A"),0)</f>
        <v>0</v>
      </c>
      <c r="Q34" s="81" t="str">
        <f>IF(TcBaseVer=0,M34,IF(AND(N34="Available",M34="Available",O34="Available"),"Available",IF(M34="","","Not Supported")))</f>
        <v>Available</v>
      </c>
      <c r="R34" s="81" t="str">
        <f>IF(A34&gt;=AWCurrentRel, "Future",Q34)</f>
        <v>Available</v>
      </c>
      <c r="S34" s="100" t="str">
        <f>HYPERLINK(U34,T34)</f>
        <v>Not Available</v>
      </c>
      <c r="T34" s="81" t="str">
        <f>IFERROR(VLOOKUP(CONCATENATE($B34,"_",$A34),Table4[#All],5,FALSE),"Not Available")</f>
        <v>Not Available</v>
      </c>
      <c r="U34" s="81" t="str">
        <f>IFERROR(VLOOKUP(CONCATENATE(B34,"_",A34),Table4[#All],6,FALSE),"")</f>
        <v/>
      </c>
      <c r="W34" s="2"/>
    </row>
    <row r="35" spans="1:23" x14ac:dyDescent="0.25">
      <c r="A35" s="81">
        <f>IF(OR('Raw Data'!A18=0,'Raw Data'!A18="Delete"),"",'Raw Data'!A18)</f>
        <v>2</v>
      </c>
      <c r="B35" s="88" t="str">
        <f>IF(OR('Raw Data'!B18=0,'Raw Data'!B18="Delete"),"",'Raw Data'!B18)</f>
        <v>Deliver</v>
      </c>
      <c r="C35" s="89" t="str">
        <f>IF(OR('Raw Data'!C18=0,'Raw Data'!C18="Delete"),"",'Raw Data'!C18)</f>
        <v>Analytics</v>
      </c>
      <c r="D35" s="88" t="str">
        <f>IF(OR('Raw Data'!D18=0,'Raw Data'!D18="Delete"),"",'Raw Data'!D18)</f>
        <v>Search and Analytics - Search</v>
      </c>
      <c r="E35" s="84" t="str">
        <f>IF(OR('Raw Data'!E18=0,'Raw Data'!E18="Delete"),"",'Raw Data'!E18)</f>
        <v>Searching for files (not just Business Objects)</v>
      </c>
      <c r="F35" s="81" cm="1">
        <f t="array" ref="F35">_xlfn.SWITCH(ROUND(VLOOKUP(A35,Table1[#All],3),0),11,H35,12,I35,13,J35,14,K35,"N/A")</f>
        <v>13</v>
      </c>
      <c r="G35" s="81" cm="1">
        <f t="array" ref="G35">_xlfn.SWITCH(ROUND(VLOOKUP(A35,Table1[#All],5),0),11,H35,12,I35,13,J35,14,K35,"N/A")</f>
        <v>14</v>
      </c>
      <c r="H35" s="81">
        <f>IF(OR('Raw Data'!H18=0,'Raw Data'!H18="Delete"),"",'Raw Data'!H18)</f>
        <v>13</v>
      </c>
      <c r="I35" s="81">
        <f>IF(OR('Raw Data'!I18=0,'Raw Data'!I18="Delete"),"",'Raw Data'!I18)</f>
        <v>14</v>
      </c>
      <c r="J35" s="81" t="str">
        <f>IF(OR('Raw Data'!J18=0,'Raw Data'!J18="Delete"),"",'Raw Data'!J18)</f>
        <v/>
      </c>
      <c r="K35" s="81" t="str">
        <f>IF(OR('Raw Data'!K18=0,'Raw Data'!K18="Delete"),"",'Raw Data'!K18)</f>
        <v/>
      </c>
      <c r="L35" s="81" t="str">
        <f>R35</f>
        <v>Available</v>
      </c>
      <c r="M35" s="81" t="str">
        <f>IF(A35="","",IF(OR(AWReleaseNum&gt;=A35,AWReleaseNum=0),"Available","Not Supported"))</f>
        <v>Available</v>
      </c>
      <c r="N35" s="81" t="str">
        <f>IF(A35="","",IF(TcRelease="Any","Available",IF(OR(AND(TcReleaseNum&gt;=VLOOKUP(AWReleaseNum,MinVerInfo,3,FALSE),TcReleaseNum&lt;=VLOOKUP(AWReleaseNum,MinVerInfo,4,FALSE)),AND(TcReleaseNum&gt;=VLOOKUP(AWReleaseNum,MinVerInfo,5,FALSE),TcReleaseNum&lt;=VLOOKUP(AWReleaseNum,MinVerInfo,6,FALSE))),"Available","Not Supported")))</f>
        <v>Available</v>
      </c>
      <c r="O35" s="81" t="str">
        <f>IF(TcReleaseNum&lt;P35,"Not Supported","Available")</f>
        <v>Available</v>
      </c>
      <c r="P35" s="81" cm="1">
        <f t="array" ref="P35">_xlfn.SWITCH(TcBaseVer, 14, K35, 13, J35, 12, I35, 11, IFERROR(VLOOKUP(H35,Table2[#All],3,FALSE),"N/A"),0)</f>
        <v>0</v>
      </c>
      <c r="Q35" s="81" t="str">
        <f>IF(TcBaseVer=0,M35,IF(AND(N35="Available",M35="Available",O35="Available"),"Available",IF(M35="","","Not Supported")))</f>
        <v>Available</v>
      </c>
      <c r="R35" s="81" t="str">
        <f>IF(A35&gt;=AWCurrentRel, "Future",Q35)</f>
        <v>Available</v>
      </c>
      <c r="S35" s="100" t="str">
        <f>HYPERLINK(U35,T35)</f>
        <v>Not Available</v>
      </c>
      <c r="T35" s="81" t="str">
        <f>IFERROR(VLOOKUP(CONCATENATE($B35,"_",$A35),Table4[#All],5,FALSE),"Not Available")</f>
        <v>Not Available</v>
      </c>
      <c r="U35" s="81" t="str">
        <f>IFERROR(VLOOKUP(CONCATENATE(B35,"_",A35),Table4[#All],6,FALSE),"")</f>
        <v/>
      </c>
      <c r="W35" s="2"/>
    </row>
    <row r="36" spans="1:23" x14ac:dyDescent="0.25">
      <c r="A36" s="81">
        <f>IF(OR('Raw Data'!A19=0,'Raw Data'!A19="Delete"),"",'Raw Data'!A19)</f>
        <v>2</v>
      </c>
      <c r="B36" s="88" t="str">
        <f>IF(OR('Raw Data'!B19=0,'Raw Data'!B19="Delete"),"",'Raw Data'!B19)</f>
        <v>Deliver</v>
      </c>
      <c r="C36" s="89" t="str">
        <f>IF(OR('Raw Data'!C19=0,'Raw Data'!C19="Delete"),"",'Raw Data'!C19)</f>
        <v>Analytics</v>
      </c>
      <c r="D36" s="88" t="str">
        <f>IF(OR('Raw Data'!D19=0,'Raw Data'!D19="Delete"),"",'Raw Data'!D19)</f>
        <v>Search and Analytics - Search</v>
      </c>
      <c r="E36" s="84" t="str">
        <f>IF(OR('Raw Data'!E19=0,'Raw Data'!E19="Delete"),"",'Raw Data'!E19)</f>
        <v>Shape Search</v>
      </c>
      <c r="F36" s="81" cm="1">
        <f t="array" ref="F36">_xlfn.SWITCH(ROUND(VLOOKUP(A36,Table1[#All],3),0),11,H36,12,I36,13,J36,14,K36,"N/A")</f>
        <v>13</v>
      </c>
      <c r="G36" s="81" cm="1">
        <f t="array" ref="G36">_xlfn.SWITCH(ROUND(VLOOKUP(A36,Table1[#All],5),0),11,H36,12,I36,13,J36,14,K36,"N/A")</f>
        <v>14</v>
      </c>
      <c r="H36" s="81">
        <f>IF(OR('Raw Data'!H19=0,'Raw Data'!H19="Delete"),"",'Raw Data'!H19)</f>
        <v>13</v>
      </c>
      <c r="I36" s="81">
        <f>IF(OR('Raw Data'!I19=0,'Raw Data'!I19="Delete"),"",'Raw Data'!I19)</f>
        <v>14</v>
      </c>
      <c r="J36" s="81" t="str">
        <f>IF(OR('Raw Data'!J19=0,'Raw Data'!J19="Delete"),"",'Raw Data'!J19)</f>
        <v/>
      </c>
      <c r="K36" s="81" t="str">
        <f>IF(OR('Raw Data'!K19=0,'Raw Data'!K19="Delete"),"",'Raw Data'!K19)</f>
        <v/>
      </c>
      <c r="L36" s="81" t="str">
        <f>R36</f>
        <v>Available</v>
      </c>
      <c r="M36" s="81" t="str">
        <f>IF(A36="","",IF(OR(AWReleaseNum&gt;=A36,AWReleaseNum=0),"Available","Not Supported"))</f>
        <v>Available</v>
      </c>
      <c r="N36" s="81" t="str">
        <f>IF(A36="","",IF(TcRelease="Any","Available",IF(OR(AND(TcReleaseNum&gt;=VLOOKUP(AWReleaseNum,MinVerInfo,3,FALSE),TcReleaseNum&lt;=VLOOKUP(AWReleaseNum,MinVerInfo,4,FALSE)),AND(TcReleaseNum&gt;=VLOOKUP(AWReleaseNum,MinVerInfo,5,FALSE),TcReleaseNum&lt;=VLOOKUP(AWReleaseNum,MinVerInfo,6,FALSE))),"Available","Not Supported")))</f>
        <v>Available</v>
      </c>
      <c r="O36" s="81" t="str">
        <f>IF(TcReleaseNum&lt;P36,"Not Supported","Available")</f>
        <v>Available</v>
      </c>
      <c r="P36" s="81" cm="1">
        <f t="array" ref="P36">_xlfn.SWITCH(TcBaseVer, 14, K36, 13, J36, 12, I36, 11, IFERROR(VLOOKUP(H36,Table2[#All],3,FALSE),"N/A"),0)</f>
        <v>0</v>
      </c>
      <c r="Q36" s="81" t="str">
        <f>IF(TcBaseVer=0,M36,IF(AND(N36="Available",M36="Available",O36="Available"),"Available",IF(M36="","","Not Supported")))</f>
        <v>Available</v>
      </c>
      <c r="R36" s="81" t="str">
        <f>IF(A36&gt;=AWCurrentRel, "Future",Q36)</f>
        <v>Available</v>
      </c>
      <c r="S36" s="100" t="str">
        <f>HYPERLINK(U36,T36)</f>
        <v>Not Available</v>
      </c>
      <c r="T36" s="81" t="str">
        <f>IFERROR(VLOOKUP(CONCATENATE($B36,"_",$A36),Table4[#All],5,FALSE),"Not Available")</f>
        <v>Not Available</v>
      </c>
      <c r="U36" s="81" t="str">
        <f>IFERROR(VLOOKUP(CONCATENATE(B36,"_",A36),Table4[#All],6,FALSE),"")</f>
        <v/>
      </c>
      <c r="W36" s="2"/>
    </row>
    <row r="37" spans="1:23" x14ac:dyDescent="0.25">
      <c r="A37" s="81">
        <f>IF(OR('Raw Data'!A20=0,'Raw Data'!A20="Delete"),"",'Raw Data'!A20)</f>
        <v>2</v>
      </c>
      <c r="B37" s="88" t="str">
        <f>IF(OR('Raw Data'!B20=0,'Raw Data'!B20="Delete"),"",'Raw Data'!B20)</f>
        <v>Deliver</v>
      </c>
      <c r="C37" s="89" t="str">
        <f>IF(OR('Raw Data'!C20=0,'Raw Data'!C20="Delete"),"",'Raw Data'!C20)</f>
        <v>Analytics</v>
      </c>
      <c r="D37" s="88" t="str">
        <f>IF(OR('Raw Data'!D20=0,'Raw Data'!D20="Delete"),"",'Raw Data'!D20)</f>
        <v>Search and Analytics - Search</v>
      </c>
      <c r="E37" s="84" t="str">
        <f>IF(OR('Raw Data'!E20=0,'Raw Data'!E20="Delete"),"",'Raw Data'!E20)</f>
        <v>Classification Search</v>
      </c>
      <c r="F37" s="81" cm="1">
        <f t="array" ref="F37">_xlfn.SWITCH(ROUND(VLOOKUP(A37,Table1[#All],3),0),11,H37,12,I37,13,J37,14,K37,"N/A")</f>
        <v>13</v>
      </c>
      <c r="G37" s="81" cm="1">
        <f t="array" ref="G37">_xlfn.SWITCH(ROUND(VLOOKUP(A37,Table1[#All],5),0),11,H37,12,I37,13,J37,14,K37,"N/A")</f>
        <v>14</v>
      </c>
      <c r="H37" s="81">
        <f>IF(OR('Raw Data'!H20=0,'Raw Data'!H20="Delete"),"",'Raw Data'!H20)</f>
        <v>13</v>
      </c>
      <c r="I37" s="81">
        <f>IF(OR('Raw Data'!I20=0,'Raw Data'!I20="Delete"),"",'Raw Data'!I20)</f>
        <v>14</v>
      </c>
      <c r="J37" s="81" t="str">
        <f>IF(OR('Raw Data'!J20=0,'Raw Data'!J20="Delete"),"",'Raw Data'!J20)</f>
        <v/>
      </c>
      <c r="K37" s="81" t="str">
        <f>IF(OR('Raw Data'!K20=0,'Raw Data'!K20="Delete"),"",'Raw Data'!K20)</f>
        <v/>
      </c>
      <c r="L37" s="81" t="str">
        <f>R37</f>
        <v>Available</v>
      </c>
      <c r="M37" s="81" t="str">
        <f>IF(A37="","",IF(OR(AWReleaseNum&gt;=A37,AWReleaseNum=0),"Available","Not Supported"))</f>
        <v>Available</v>
      </c>
      <c r="N37" s="81" t="str">
        <f>IF(A37="","",IF(TcRelease="Any","Available",IF(OR(AND(TcReleaseNum&gt;=VLOOKUP(AWReleaseNum,MinVerInfo,3,FALSE),TcReleaseNum&lt;=VLOOKUP(AWReleaseNum,MinVerInfo,4,FALSE)),AND(TcReleaseNum&gt;=VLOOKUP(AWReleaseNum,MinVerInfo,5,FALSE),TcReleaseNum&lt;=VLOOKUP(AWReleaseNum,MinVerInfo,6,FALSE))),"Available","Not Supported")))</f>
        <v>Available</v>
      </c>
      <c r="O37" s="81" t="str">
        <f>IF(TcReleaseNum&lt;P37,"Not Supported","Available")</f>
        <v>Available</v>
      </c>
      <c r="P37" s="81" cm="1">
        <f t="array" ref="P37">_xlfn.SWITCH(TcBaseVer, 14, K37, 13, J37, 12, I37, 11, IFERROR(VLOOKUP(H37,Table2[#All],3,FALSE),"N/A"),0)</f>
        <v>0</v>
      </c>
      <c r="Q37" s="81" t="str">
        <f>IF(TcBaseVer=0,M37,IF(AND(N37="Available",M37="Available",O37="Available"),"Available",IF(M37="","","Not Supported")))</f>
        <v>Available</v>
      </c>
      <c r="R37" s="81" t="str">
        <f>IF(A37&gt;=AWCurrentRel, "Future",Q37)</f>
        <v>Available</v>
      </c>
      <c r="S37" s="100" t="str">
        <f>HYPERLINK(U37,T37)</f>
        <v>Not Available</v>
      </c>
      <c r="T37" s="81" t="str">
        <f>IFERROR(VLOOKUP(CONCATENATE($B37,"_",$A37),Table4[#All],5,FALSE),"Not Available")</f>
        <v>Not Available</v>
      </c>
      <c r="U37" s="81" t="str">
        <f>IFERROR(VLOOKUP(CONCATENATE(B37,"_",A37),Table4[#All],6,FALSE),"")</f>
        <v/>
      </c>
      <c r="W37" s="2"/>
    </row>
    <row r="38" spans="1:23" x14ac:dyDescent="0.25">
      <c r="A38" s="81">
        <f>IF(OR('Raw Data'!A21=0,'Raw Data'!A21="Delete"),"",'Raw Data'!A21)</f>
        <v>2</v>
      </c>
      <c r="B38" s="88" t="str">
        <f>IF(OR('Raw Data'!B21=0,'Raw Data'!B21="Delete"),"",'Raw Data'!B21)</f>
        <v>Deliver</v>
      </c>
      <c r="C38" s="89" t="str">
        <f>IF(OR('Raw Data'!C21=0,'Raw Data'!C21="Delete"),"",'Raw Data'!C21)</f>
        <v>Analytics</v>
      </c>
      <c r="D38" s="88" t="str">
        <f>IF(OR('Raw Data'!D21=0,'Raw Data'!D21="Delete"),"",'Raw Data'!D21)</f>
        <v>Search and Analytics - Search</v>
      </c>
      <c r="E38" s="84" t="str">
        <f>IF(OR('Raw Data'!E21=0,'Raw Data'!E21="Delete"),"",'Raw Data'!E21)</f>
        <v>One text box search</v>
      </c>
      <c r="F38" s="81" cm="1">
        <f t="array" ref="F38">_xlfn.SWITCH(ROUND(VLOOKUP(A38,Table1[#All],3),0),11,H38,12,I38,13,J38,14,K38,"N/A")</f>
        <v>13</v>
      </c>
      <c r="G38" s="81" cm="1">
        <f t="array" ref="G38">_xlfn.SWITCH(ROUND(VLOOKUP(A38,Table1[#All],5),0),11,H38,12,I38,13,J38,14,K38,"N/A")</f>
        <v>14</v>
      </c>
      <c r="H38" s="81">
        <f>IF(OR('Raw Data'!H21=0,'Raw Data'!H21="Delete"),"",'Raw Data'!H21)</f>
        <v>13</v>
      </c>
      <c r="I38" s="81">
        <f>IF(OR('Raw Data'!I21=0,'Raw Data'!I21="Delete"),"",'Raw Data'!I21)</f>
        <v>14</v>
      </c>
      <c r="J38" s="81" t="str">
        <f>IF(OR('Raw Data'!J21=0,'Raw Data'!J21="Delete"),"",'Raw Data'!J21)</f>
        <v/>
      </c>
      <c r="K38" s="81" t="str">
        <f>IF(OR('Raw Data'!K21=0,'Raw Data'!K21="Delete"),"",'Raw Data'!K21)</f>
        <v/>
      </c>
      <c r="L38" s="81" t="str">
        <f>R38</f>
        <v>Available</v>
      </c>
      <c r="M38" s="81" t="str">
        <f>IF(A38="","",IF(OR(AWReleaseNum&gt;=A38,AWReleaseNum=0),"Available","Not Supported"))</f>
        <v>Available</v>
      </c>
      <c r="N38" s="81" t="str">
        <f>IF(A38="","",IF(TcRelease="Any","Available",IF(OR(AND(TcReleaseNum&gt;=VLOOKUP(AWReleaseNum,MinVerInfo,3,FALSE),TcReleaseNum&lt;=VLOOKUP(AWReleaseNum,MinVerInfo,4,FALSE)),AND(TcReleaseNum&gt;=VLOOKUP(AWReleaseNum,MinVerInfo,5,FALSE),TcReleaseNum&lt;=VLOOKUP(AWReleaseNum,MinVerInfo,6,FALSE))),"Available","Not Supported")))</f>
        <v>Available</v>
      </c>
      <c r="O38" s="81" t="str">
        <f>IF(TcReleaseNum&lt;P38,"Not Supported","Available")</f>
        <v>Available</v>
      </c>
      <c r="P38" s="81" cm="1">
        <f t="array" ref="P38">_xlfn.SWITCH(TcBaseVer, 14, K38, 13, J38, 12, I38, 11, IFERROR(VLOOKUP(H38,Table2[#All],3,FALSE),"N/A"),0)</f>
        <v>0</v>
      </c>
      <c r="Q38" s="81" t="str">
        <f>IF(TcBaseVer=0,M38,IF(AND(N38="Available",M38="Available",O38="Available"),"Available",IF(M38="","","Not Supported")))</f>
        <v>Available</v>
      </c>
      <c r="R38" s="81" t="str">
        <f>IF(A38&gt;=AWCurrentRel, "Future",Q38)</f>
        <v>Available</v>
      </c>
      <c r="S38" s="100" t="str">
        <f>HYPERLINK(U38,T38)</f>
        <v>Not Available</v>
      </c>
      <c r="T38" s="81" t="str">
        <f>IFERROR(VLOOKUP(CONCATENATE($B38,"_",$A38),Table4[#All],5,FALSE),"Not Available")</f>
        <v>Not Available</v>
      </c>
      <c r="U38" s="81" t="str">
        <f>IFERROR(VLOOKUP(CONCATENATE(B38,"_",A38),Table4[#All],6,FALSE),"")</f>
        <v/>
      </c>
      <c r="W38" s="2"/>
    </row>
    <row r="39" spans="1:23" x14ac:dyDescent="0.25">
      <c r="A39" s="81">
        <f>IF(OR('Raw Data'!A22=0,'Raw Data'!A22="Delete"),"",'Raw Data'!A22)</f>
        <v>2</v>
      </c>
      <c r="B39" s="88" t="str">
        <f>IF(OR('Raw Data'!B22=0,'Raw Data'!B22="Delete"),"",'Raw Data'!B22)</f>
        <v>Deliver</v>
      </c>
      <c r="C39" s="89" t="str">
        <f>IF(OR('Raw Data'!C22=0,'Raw Data'!C22="Delete"),"",'Raw Data'!C22)</f>
        <v>Analytics</v>
      </c>
      <c r="D39" s="88" t="str">
        <f>IF(OR('Raw Data'!D22=0,'Raw Data'!D22="Delete"),"",'Raw Data'!D22)</f>
        <v>Search and Analytics - Search</v>
      </c>
      <c r="E39" s="84" t="str">
        <f>IF(OR('Raw Data'!E22=0,'Raw Data'!E22="Delete"),"",'Raw Data'!E22)</f>
        <v>Filter results via bar chart</v>
      </c>
      <c r="F39" s="81" cm="1">
        <f t="array" ref="F39">_xlfn.SWITCH(ROUND(VLOOKUP(A39,Table1[#All],3),0),11,H39,12,I39,13,J39,14,K39,"N/A")</f>
        <v>13</v>
      </c>
      <c r="G39" s="81" cm="1">
        <f t="array" ref="G39">_xlfn.SWITCH(ROUND(VLOOKUP(A39,Table1[#All],5),0),11,H39,12,I39,13,J39,14,K39,"N/A")</f>
        <v>14</v>
      </c>
      <c r="H39" s="81">
        <f>IF(OR('Raw Data'!H22=0,'Raw Data'!H22="Delete"),"",'Raw Data'!H22)</f>
        <v>13</v>
      </c>
      <c r="I39" s="81">
        <f>IF(OR('Raw Data'!I22=0,'Raw Data'!I22="Delete"),"",'Raw Data'!I22)</f>
        <v>14</v>
      </c>
      <c r="J39" s="81" t="str">
        <f>IF(OR('Raw Data'!J22=0,'Raw Data'!J22="Delete"),"",'Raw Data'!J22)</f>
        <v/>
      </c>
      <c r="K39" s="81" t="str">
        <f>IF(OR('Raw Data'!K22=0,'Raw Data'!K22="Delete"),"",'Raw Data'!K22)</f>
        <v/>
      </c>
      <c r="L39" s="81" t="str">
        <f>R39</f>
        <v>Available</v>
      </c>
      <c r="M39" s="81" t="str">
        <f>IF(A39="","",IF(OR(AWReleaseNum&gt;=A39,AWReleaseNum=0),"Available","Not Supported"))</f>
        <v>Available</v>
      </c>
      <c r="N39" s="81" t="str">
        <f>IF(A39="","",IF(TcRelease="Any","Available",IF(OR(AND(TcReleaseNum&gt;=VLOOKUP(AWReleaseNum,MinVerInfo,3,FALSE),TcReleaseNum&lt;=VLOOKUP(AWReleaseNum,MinVerInfo,4,FALSE)),AND(TcReleaseNum&gt;=VLOOKUP(AWReleaseNum,MinVerInfo,5,FALSE),TcReleaseNum&lt;=VLOOKUP(AWReleaseNum,MinVerInfo,6,FALSE))),"Available","Not Supported")))</f>
        <v>Available</v>
      </c>
      <c r="O39" s="81" t="str">
        <f>IF(TcReleaseNum&lt;P39,"Not Supported","Available")</f>
        <v>Available</v>
      </c>
      <c r="P39" s="81" cm="1">
        <f t="array" ref="P39">_xlfn.SWITCH(TcBaseVer, 14, K39, 13, J39, 12, I39, 11, IFERROR(VLOOKUP(H39,Table2[#All],3,FALSE),"N/A"),0)</f>
        <v>0</v>
      </c>
      <c r="Q39" s="81" t="str">
        <f>IF(TcBaseVer=0,M39,IF(AND(N39="Available",M39="Available",O39="Available"),"Available",IF(M39="","","Not Supported")))</f>
        <v>Available</v>
      </c>
      <c r="R39" s="81" t="str">
        <f>IF(A39&gt;=AWCurrentRel, "Future",Q39)</f>
        <v>Available</v>
      </c>
      <c r="S39" s="100" t="str">
        <f>HYPERLINK(U39,T39)</f>
        <v>Not Available</v>
      </c>
      <c r="T39" s="81" t="str">
        <f>IFERROR(VLOOKUP(CONCATENATE($B39,"_",$A39),Table4[#All],5,FALSE),"Not Available")</f>
        <v>Not Available</v>
      </c>
      <c r="U39" s="81" t="str">
        <f>IFERROR(VLOOKUP(CONCATENATE(B39,"_",A39),Table4[#All],6,FALSE),"")</f>
        <v/>
      </c>
      <c r="W39" s="2"/>
    </row>
    <row r="40" spans="1:23" x14ac:dyDescent="0.25">
      <c r="A40" s="81">
        <f>IF(OR('Raw Data'!A23=0,'Raw Data'!A23="Delete"),"",'Raw Data'!A23)</f>
        <v>2</v>
      </c>
      <c r="B40" s="88" t="str">
        <f>IF(OR('Raw Data'!B23=0,'Raw Data'!B23="Delete"),"",'Raw Data'!B23)</f>
        <v>Deliver</v>
      </c>
      <c r="C40" s="89" t="str">
        <f>IF(OR('Raw Data'!C23=0,'Raw Data'!C23="Delete"),"",'Raw Data'!C23)</f>
        <v>Analytics</v>
      </c>
      <c r="D40" s="88" t="str">
        <f>IF(OR('Raw Data'!D23=0,'Raw Data'!D23="Delete"),"",'Raw Data'!D23)</f>
        <v>Search and Analytics - Search</v>
      </c>
      <c r="E40" s="84" t="str">
        <f>IF(OR('Raw Data'!E23=0,'Raw Data'!E23="Delete"),"",'Raw Data'!E23)</f>
        <v>Filter results via fly out filter panel</v>
      </c>
      <c r="F40" s="81" cm="1">
        <f t="array" ref="F40">_xlfn.SWITCH(ROUND(VLOOKUP(A40,Table1[#All],3),0),11,H40,12,I40,13,J40,14,K40,"N/A")</f>
        <v>13</v>
      </c>
      <c r="G40" s="81" cm="1">
        <f t="array" ref="G40">_xlfn.SWITCH(ROUND(VLOOKUP(A40,Table1[#All],5),0),11,H40,12,I40,13,J40,14,K40,"N/A")</f>
        <v>14</v>
      </c>
      <c r="H40" s="81">
        <f>IF(OR('Raw Data'!H23=0,'Raw Data'!H23="Delete"),"",'Raw Data'!H23)</f>
        <v>13</v>
      </c>
      <c r="I40" s="81">
        <f>IF(OR('Raw Data'!I23=0,'Raw Data'!I23="Delete"),"",'Raw Data'!I23)</f>
        <v>14</v>
      </c>
      <c r="J40" s="81" t="str">
        <f>IF(OR('Raw Data'!J23=0,'Raw Data'!J23="Delete"),"",'Raw Data'!J23)</f>
        <v/>
      </c>
      <c r="K40" s="81" t="str">
        <f>IF(OR('Raw Data'!K23=0,'Raw Data'!K23="Delete"),"",'Raw Data'!K23)</f>
        <v/>
      </c>
      <c r="L40" s="81" t="str">
        <f>R40</f>
        <v>Available</v>
      </c>
      <c r="M40" s="81" t="str">
        <f>IF(A40="","",IF(OR(AWReleaseNum&gt;=A40,AWReleaseNum=0),"Available","Not Supported"))</f>
        <v>Available</v>
      </c>
      <c r="N40" s="81" t="str">
        <f>IF(A40="","",IF(TcRelease="Any","Available",IF(OR(AND(TcReleaseNum&gt;=VLOOKUP(AWReleaseNum,MinVerInfo,3,FALSE),TcReleaseNum&lt;=VLOOKUP(AWReleaseNum,MinVerInfo,4,FALSE)),AND(TcReleaseNum&gt;=VLOOKUP(AWReleaseNum,MinVerInfo,5,FALSE),TcReleaseNum&lt;=VLOOKUP(AWReleaseNum,MinVerInfo,6,FALSE))),"Available","Not Supported")))</f>
        <v>Available</v>
      </c>
      <c r="O40" s="81" t="str">
        <f>IF(TcReleaseNum&lt;P40,"Not Supported","Available")</f>
        <v>Available</v>
      </c>
      <c r="P40" s="81" cm="1">
        <f t="array" ref="P40">_xlfn.SWITCH(TcBaseVer, 14, K40, 13, J40, 12, I40, 11, IFERROR(VLOOKUP(H40,Table2[#All],3,FALSE),"N/A"),0)</f>
        <v>0</v>
      </c>
      <c r="Q40" s="81" t="str">
        <f>IF(TcBaseVer=0,M40,IF(AND(N40="Available",M40="Available",O40="Available"),"Available",IF(M40="","","Not Supported")))</f>
        <v>Available</v>
      </c>
      <c r="R40" s="81" t="str">
        <f>IF(A40&gt;=AWCurrentRel, "Future",Q40)</f>
        <v>Available</v>
      </c>
      <c r="S40" s="100" t="str">
        <f>HYPERLINK(U40,T40)</f>
        <v>Not Available</v>
      </c>
      <c r="T40" s="81" t="str">
        <f>IFERROR(VLOOKUP(CONCATENATE($B40,"_",$A40),Table4[#All],5,FALSE),"Not Available")</f>
        <v>Not Available</v>
      </c>
      <c r="U40" s="81" t="str">
        <f>IFERROR(VLOOKUP(CONCATENATE(B40,"_",A40),Table4[#All],6,FALSE),"")</f>
        <v/>
      </c>
      <c r="W40" s="2"/>
    </row>
    <row r="41" spans="1:23" x14ac:dyDescent="0.25">
      <c r="A41" s="81">
        <f>IF(OR('Raw Data'!A24=0,'Raw Data'!A24="Delete"),"",'Raw Data'!A24)</f>
        <v>2</v>
      </c>
      <c r="B41" s="88" t="str">
        <f>IF(OR('Raw Data'!B24=0,'Raw Data'!B24="Delete"),"",'Raw Data'!B24)</f>
        <v>Deliver</v>
      </c>
      <c r="C41" s="89" t="str">
        <f>IF(OR('Raw Data'!C24=0,'Raw Data'!C24="Delete"),"",'Raw Data'!C24)</f>
        <v>Analytics</v>
      </c>
      <c r="D41" s="88" t="str">
        <f>IF(OR('Raw Data'!D24=0,'Raw Data'!D24="Delete"),"",'Raw Data'!D24)</f>
        <v>Search and Analytics - Search</v>
      </c>
      <c r="E41" s="84" t="str">
        <f>IF(OR('Raw Data'!E24=0,'Raw Data'!E24="Delete"),"",'Raw Data'!E24)</f>
        <v>Open Results</v>
      </c>
      <c r="F41" s="81" cm="1">
        <f t="array" ref="F41">_xlfn.SWITCH(ROUND(VLOOKUP(A41,Table1[#All],3),0),11,H41,12,I41,13,J41,14,K41,"N/A")</f>
        <v>13</v>
      </c>
      <c r="G41" s="81" cm="1">
        <f t="array" ref="G41">_xlfn.SWITCH(ROUND(VLOOKUP(A41,Table1[#All],5),0),11,H41,12,I41,13,J41,14,K41,"N/A")</f>
        <v>14</v>
      </c>
      <c r="H41" s="81">
        <f>IF(OR('Raw Data'!H24=0,'Raw Data'!H24="Delete"),"",'Raw Data'!H24)</f>
        <v>13</v>
      </c>
      <c r="I41" s="81">
        <f>IF(OR('Raw Data'!I24=0,'Raw Data'!I24="Delete"),"",'Raw Data'!I24)</f>
        <v>14</v>
      </c>
      <c r="J41" s="81" t="str">
        <f>IF(OR('Raw Data'!J24=0,'Raw Data'!J24="Delete"),"",'Raw Data'!J24)</f>
        <v/>
      </c>
      <c r="K41" s="81" t="str">
        <f>IF(OR('Raw Data'!K24=0,'Raw Data'!K24="Delete"),"",'Raw Data'!K24)</f>
        <v/>
      </c>
      <c r="L41" s="81" t="str">
        <f>R41</f>
        <v>Available</v>
      </c>
      <c r="M41" s="81" t="str">
        <f>IF(A41="","",IF(OR(AWReleaseNum&gt;=A41,AWReleaseNum=0),"Available","Not Supported"))</f>
        <v>Available</v>
      </c>
      <c r="N41" s="81" t="str">
        <f>IF(A41="","",IF(TcRelease="Any","Available",IF(OR(AND(TcReleaseNum&gt;=VLOOKUP(AWReleaseNum,MinVerInfo,3,FALSE),TcReleaseNum&lt;=VLOOKUP(AWReleaseNum,MinVerInfo,4,FALSE)),AND(TcReleaseNum&gt;=VLOOKUP(AWReleaseNum,MinVerInfo,5,FALSE),TcReleaseNum&lt;=VLOOKUP(AWReleaseNum,MinVerInfo,6,FALSE))),"Available","Not Supported")))</f>
        <v>Available</v>
      </c>
      <c r="O41" s="81" t="str">
        <f>IF(TcReleaseNum&lt;P41,"Not Supported","Available")</f>
        <v>Available</v>
      </c>
      <c r="P41" s="81" cm="1">
        <f t="array" ref="P41">_xlfn.SWITCH(TcBaseVer, 14, K41, 13, J41, 12, I41, 11, IFERROR(VLOOKUP(H41,Table2[#All],3,FALSE),"N/A"),0)</f>
        <v>0</v>
      </c>
      <c r="Q41" s="81" t="str">
        <f>IF(TcBaseVer=0,M41,IF(AND(N41="Available",M41="Available",O41="Available"),"Available",IF(M41="","","Not Supported")))</f>
        <v>Available</v>
      </c>
      <c r="R41" s="81" t="str">
        <f>IF(A41&gt;=AWCurrentRel, "Future",Q41)</f>
        <v>Available</v>
      </c>
      <c r="S41" s="100" t="str">
        <f>HYPERLINK(U41,T41)</f>
        <v>Not Available</v>
      </c>
      <c r="T41" s="81" t="str">
        <f>IFERROR(VLOOKUP(CONCATENATE($B41,"_",$A41),Table4[#All],5,FALSE),"Not Available")</f>
        <v>Not Available</v>
      </c>
      <c r="U41" s="81" t="str">
        <f>IFERROR(VLOOKUP(CONCATENATE(B41,"_",A41),Table4[#All],6,FALSE),"")</f>
        <v/>
      </c>
      <c r="W41" s="2"/>
    </row>
    <row r="42" spans="1:23" x14ac:dyDescent="0.25">
      <c r="A42" s="81">
        <f>IF(OR('Raw Data'!A25=0,'Raw Data'!A25="Delete"),"",'Raw Data'!A25)</f>
        <v>2</v>
      </c>
      <c r="B42" s="88" t="str">
        <f>IF(OR('Raw Data'!B25=0,'Raw Data'!B25="Delete"),"",'Raw Data'!B25)</f>
        <v>Deliver</v>
      </c>
      <c r="C42" s="89" t="str">
        <f>IF(OR('Raw Data'!C25=0,'Raw Data'!C25="Delete"),"",'Raw Data'!C25)</f>
        <v>Analytics</v>
      </c>
      <c r="D42" s="88" t="str">
        <f>IF(OR('Raw Data'!D25=0,'Raw Data'!D25="Delete"),"",'Raw Data'!D25)</f>
        <v>Search and Analytics - Search</v>
      </c>
      <c r="E42" s="84" t="str">
        <f>IF(OR('Raw Data'!E25=0,'Raw Data'!E25="Delete"),"",'Raw Data'!E25)</f>
        <v>Searches can be saved (open / add / remove)</v>
      </c>
      <c r="F42" s="81" cm="1">
        <f t="array" ref="F42">_xlfn.SWITCH(ROUND(VLOOKUP(A42,Table1[#All],3),0),11,H42,12,I42,13,J42,14,K42,"N/A")</f>
        <v>13</v>
      </c>
      <c r="G42" s="81" cm="1">
        <f t="array" ref="G42">_xlfn.SWITCH(ROUND(VLOOKUP(A42,Table1[#All],5),0),11,H42,12,I42,13,J42,14,K42,"N/A")</f>
        <v>14</v>
      </c>
      <c r="H42" s="81">
        <f>IF(OR('Raw Data'!H25=0,'Raw Data'!H25="Delete"),"",'Raw Data'!H25)</f>
        <v>13</v>
      </c>
      <c r="I42" s="81">
        <f>IF(OR('Raw Data'!I25=0,'Raw Data'!I25="Delete"),"",'Raw Data'!I25)</f>
        <v>14</v>
      </c>
      <c r="J42" s="81" t="str">
        <f>IF(OR('Raw Data'!J25=0,'Raw Data'!J25="Delete"),"",'Raw Data'!J25)</f>
        <v/>
      </c>
      <c r="K42" s="81" t="str">
        <f>IF(OR('Raw Data'!K25=0,'Raw Data'!K25="Delete"),"",'Raw Data'!K25)</f>
        <v/>
      </c>
      <c r="L42" s="81" t="str">
        <f>R42</f>
        <v>Available</v>
      </c>
      <c r="M42" s="81" t="str">
        <f>IF(A42="","",IF(OR(AWReleaseNum&gt;=A42,AWReleaseNum=0),"Available","Not Supported"))</f>
        <v>Available</v>
      </c>
      <c r="N42" s="81" t="str">
        <f>IF(A42="","",IF(TcRelease="Any","Available",IF(OR(AND(TcReleaseNum&gt;=VLOOKUP(AWReleaseNum,MinVerInfo,3,FALSE),TcReleaseNum&lt;=VLOOKUP(AWReleaseNum,MinVerInfo,4,FALSE)),AND(TcReleaseNum&gt;=VLOOKUP(AWReleaseNum,MinVerInfo,5,FALSE),TcReleaseNum&lt;=VLOOKUP(AWReleaseNum,MinVerInfo,6,FALSE))),"Available","Not Supported")))</f>
        <v>Available</v>
      </c>
      <c r="O42" s="81" t="str">
        <f>IF(TcReleaseNum&lt;P42,"Not Supported","Available")</f>
        <v>Available</v>
      </c>
      <c r="P42" s="81" cm="1">
        <f t="array" ref="P42">_xlfn.SWITCH(TcBaseVer, 14, K42, 13, J42, 12, I42, 11, IFERROR(VLOOKUP(H42,Table2[#All],3,FALSE),"N/A"),0)</f>
        <v>0</v>
      </c>
      <c r="Q42" s="81" t="str">
        <f>IF(TcBaseVer=0,M42,IF(AND(N42="Available",M42="Available",O42="Available"),"Available",IF(M42="","","Not Supported")))</f>
        <v>Available</v>
      </c>
      <c r="R42" s="81" t="str">
        <f>IF(A42&gt;=AWCurrentRel, "Future",Q42)</f>
        <v>Available</v>
      </c>
      <c r="S42" s="100" t="str">
        <f>HYPERLINK(U42,T42)</f>
        <v>Not Available</v>
      </c>
      <c r="T42" s="81" t="str">
        <f>IFERROR(VLOOKUP(CONCATENATE($B42,"_",$A42),Table4[#All],5,FALSE),"Not Available")</f>
        <v>Not Available</v>
      </c>
      <c r="U42" s="81" t="str">
        <f>IFERROR(VLOOKUP(CONCATENATE(B42,"_",A42),Table4[#All],6,FALSE),"")</f>
        <v/>
      </c>
      <c r="W42" s="2"/>
    </row>
    <row r="43" spans="1:23" x14ac:dyDescent="0.25">
      <c r="A43" s="81">
        <f>IF(OR('Raw Data'!A26=0,'Raw Data'!A26="Delete"),"",'Raw Data'!A26)</f>
        <v>2</v>
      </c>
      <c r="B43" s="88" t="str">
        <f>IF(OR('Raw Data'!B26=0,'Raw Data'!B26="Delete"),"",'Raw Data'!B26)</f>
        <v>Deliver</v>
      </c>
      <c r="C43" s="89" t="str">
        <f>IF(OR('Raw Data'!C26=0,'Raw Data'!C26="Delete"),"",'Raw Data'!C26)</f>
        <v>Analytics</v>
      </c>
      <c r="D43" s="88" t="str">
        <f>IF(OR('Raw Data'!D26=0,'Raw Data'!D26="Delete"),"",'Raw Data'!D26)</f>
        <v>Search and Analytics - Search</v>
      </c>
      <c r="E43" s="84" t="str">
        <f>IF(OR('Raw Data'!E26=0,'Raw Data'!E26="Delete"),"",'Raw Data'!E26)</f>
        <v>Track recent searches</v>
      </c>
      <c r="F43" s="81" cm="1">
        <f t="array" ref="F43">_xlfn.SWITCH(ROUND(VLOOKUP(A43,Table1[#All],3),0),11,H43,12,I43,13,J43,14,K43,"N/A")</f>
        <v>13</v>
      </c>
      <c r="G43" s="81" cm="1">
        <f t="array" ref="G43">_xlfn.SWITCH(ROUND(VLOOKUP(A43,Table1[#All],5),0),11,H43,12,I43,13,J43,14,K43,"N/A")</f>
        <v>14</v>
      </c>
      <c r="H43" s="81">
        <f>IF(OR('Raw Data'!H26=0,'Raw Data'!H26="Delete"),"",'Raw Data'!H26)</f>
        <v>13</v>
      </c>
      <c r="I43" s="81">
        <f>IF(OR('Raw Data'!I26=0,'Raw Data'!I26="Delete"),"",'Raw Data'!I26)</f>
        <v>14</v>
      </c>
      <c r="J43" s="81" t="str">
        <f>IF(OR('Raw Data'!J26=0,'Raw Data'!J26="Delete"),"",'Raw Data'!J26)</f>
        <v/>
      </c>
      <c r="K43" s="81" t="str">
        <f>IF(OR('Raw Data'!K26=0,'Raw Data'!K26="Delete"),"",'Raw Data'!K26)</f>
        <v/>
      </c>
      <c r="L43" s="81" t="str">
        <f>R43</f>
        <v>Available</v>
      </c>
      <c r="M43" s="81" t="str">
        <f>IF(A43="","",IF(OR(AWReleaseNum&gt;=A43,AWReleaseNum=0),"Available","Not Supported"))</f>
        <v>Available</v>
      </c>
      <c r="N43" s="81" t="str">
        <f>IF(A43="","",IF(TcRelease="Any","Available",IF(OR(AND(TcReleaseNum&gt;=VLOOKUP(AWReleaseNum,MinVerInfo,3,FALSE),TcReleaseNum&lt;=VLOOKUP(AWReleaseNum,MinVerInfo,4,FALSE)),AND(TcReleaseNum&gt;=VLOOKUP(AWReleaseNum,MinVerInfo,5,FALSE),TcReleaseNum&lt;=VLOOKUP(AWReleaseNum,MinVerInfo,6,FALSE))),"Available","Not Supported")))</f>
        <v>Available</v>
      </c>
      <c r="O43" s="81" t="str">
        <f>IF(TcReleaseNum&lt;P43,"Not Supported","Available")</f>
        <v>Available</v>
      </c>
      <c r="P43" s="81" cm="1">
        <f t="array" ref="P43">_xlfn.SWITCH(TcBaseVer, 14, K43, 13, J43, 12, I43, 11, IFERROR(VLOOKUP(H43,Table2[#All],3,FALSE),"N/A"),0)</f>
        <v>0</v>
      </c>
      <c r="Q43" s="81" t="str">
        <f>IF(TcBaseVer=0,M43,IF(AND(N43="Available",M43="Available",O43="Available"),"Available",IF(M43="","","Not Supported")))</f>
        <v>Available</v>
      </c>
      <c r="R43" s="81" t="str">
        <f>IF(A43&gt;=AWCurrentRel, "Future",Q43)</f>
        <v>Available</v>
      </c>
      <c r="S43" s="100" t="str">
        <f>HYPERLINK(U43,T43)</f>
        <v>Not Available</v>
      </c>
      <c r="T43" s="81" t="str">
        <f>IFERROR(VLOOKUP(CONCATENATE($B43,"_",$A43),Table4[#All],5,FALSE),"Not Available")</f>
        <v>Not Available</v>
      </c>
      <c r="U43" s="81" t="str">
        <f>IFERROR(VLOOKUP(CONCATENATE(B43,"_",A43),Table4[#All],6,FALSE),"")</f>
        <v/>
      </c>
      <c r="W43" s="2"/>
    </row>
    <row r="44" spans="1:23" x14ac:dyDescent="0.25">
      <c r="A44" s="81">
        <f>IF(OR('Raw Data'!A27=0,'Raw Data'!A27="Delete"),"",'Raw Data'!A27)</f>
        <v>2</v>
      </c>
      <c r="B44" s="88" t="str">
        <f>IF(OR('Raw Data'!B27=0,'Raw Data'!B27="Delete"),"",'Raw Data'!B27)</f>
        <v>Deliver</v>
      </c>
      <c r="C44" s="89" t="str">
        <f>IF(OR('Raw Data'!C27=0,'Raw Data'!C27="Delete"),"",'Raw Data'!C27)</f>
        <v>Analytics</v>
      </c>
      <c r="D44" s="88" t="str">
        <f>IF(OR('Raw Data'!D27=0,'Raw Data'!D27="Delete"),"",'Raw Data'!D27)</f>
        <v>Search and Analytics - Search</v>
      </c>
      <c r="E44" s="84" t="str">
        <f>IF(OR('Raw Data'!E27=0,'Raw Data'!E27="Delete"),"",'Raw Data'!E27)</f>
        <v>Pre-filter data to current user or specific business object type</v>
      </c>
      <c r="F44" s="81" cm="1">
        <f t="array" ref="F44">_xlfn.SWITCH(ROUND(VLOOKUP(A44,Table1[#All],3),0),11,H44,12,I44,13,J44,14,K44,"N/A")</f>
        <v>13</v>
      </c>
      <c r="G44" s="81" cm="1">
        <f t="array" ref="G44">_xlfn.SWITCH(ROUND(VLOOKUP(A44,Table1[#All],5),0),11,H44,12,I44,13,J44,14,K44,"N/A")</f>
        <v>14</v>
      </c>
      <c r="H44" s="81">
        <f>IF(OR('Raw Data'!H27=0,'Raw Data'!H27="Delete"),"",'Raw Data'!H27)</f>
        <v>13</v>
      </c>
      <c r="I44" s="81">
        <f>IF(OR('Raw Data'!I27=0,'Raw Data'!I27="Delete"),"",'Raw Data'!I27)</f>
        <v>14</v>
      </c>
      <c r="J44" s="81" t="str">
        <f>IF(OR('Raw Data'!J27=0,'Raw Data'!J27="Delete"),"",'Raw Data'!J27)</f>
        <v/>
      </c>
      <c r="K44" s="81" t="str">
        <f>IF(OR('Raw Data'!K27=0,'Raw Data'!K27="Delete"),"",'Raw Data'!K27)</f>
        <v/>
      </c>
      <c r="L44" s="81" t="str">
        <f>R44</f>
        <v>Available</v>
      </c>
      <c r="M44" s="81" t="str">
        <f>IF(A44="","",IF(OR(AWReleaseNum&gt;=A44,AWReleaseNum=0),"Available","Not Supported"))</f>
        <v>Available</v>
      </c>
      <c r="N44" s="81" t="str">
        <f>IF(A44="","",IF(TcRelease="Any","Available",IF(OR(AND(TcReleaseNum&gt;=VLOOKUP(AWReleaseNum,MinVerInfo,3,FALSE),TcReleaseNum&lt;=VLOOKUP(AWReleaseNum,MinVerInfo,4,FALSE)),AND(TcReleaseNum&gt;=VLOOKUP(AWReleaseNum,MinVerInfo,5,FALSE),TcReleaseNum&lt;=VLOOKUP(AWReleaseNum,MinVerInfo,6,FALSE))),"Available","Not Supported")))</f>
        <v>Available</v>
      </c>
      <c r="O44" s="81" t="str">
        <f>IF(TcReleaseNum&lt;P44,"Not Supported","Available")</f>
        <v>Available</v>
      </c>
      <c r="P44" s="81" cm="1">
        <f t="array" ref="P44">_xlfn.SWITCH(TcBaseVer, 14, K44, 13, J44, 12, I44, 11, IFERROR(VLOOKUP(H44,Table2[#All],3,FALSE),"N/A"),0)</f>
        <v>0</v>
      </c>
      <c r="Q44" s="81" t="str">
        <f>IF(TcBaseVer=0,M44,IF(AND(N44="Available",M44="Available",O44="Available"),"Available",IF(M44="","","Not Supported")))</f>
        <v>Available</v>
      </c>
      <c r="R44" s="81" t="str">
        <f>IF(A44&gt;=AWCurrentRel, "Future",Q44)</f>
        <v>Available</v>
      </c>
      <c r="S44" s="100" t="str">
        <f>HYPERLINK(U44,T44)</f>
        <v>Not Available</v>
      </c>
      <c r="T44" s="81" t="str">
        <f>IFERROR(VLOOKUP(CONCATENATE($B44,"_",$A44),Table4[#All],5,FALSE),"Not Available")</f>
        <v>Not Available</v>
      </c>
      <c r="U44" s="81" t="str">
        <f>IFERROR(VLOOKUP(CONCATENATE(B44,"_",A44),Table4[#All],6,FALSE),"")</f>
        <v/>
      </c>
      <c r="W44" s="2"/>
    </row>
    <row r="45" spans="1:23" x14ac:dyDescent="0.25">
      <c r="A45" s="81">
        <f>IF(OR('Raw Data'!A51=0,'Raw Data'!A51="Delete"),"",'Raw Data'!A51)</f>
        <v>2</v>
      </c>
      <c r="B45" s="88" t="str">
        <f>IF(OR('Raw Data'!B51=0,'Raw Data'!B51="Delete"),"",'Raw Data'!B51)</f>
        <v>Develop</v>
      </c>
      <c r="C45" s="89" t="str">
        <f>IF(OR('Raw Data'!C51=0,'Raw Data'!C51="Delete"),"",'Raw Data'!C51)</f>
        <v>Visualization</v>
      </c>
      <c r="D45" s="88" t="str">
        <f>IF(OR('Raw Data'!D51=0,'Raw Data'!D51="Delete"),"",'Raw Data'!D51)</f>
        <v>Visualization - Usability</v>
      </c>
      <c r="E45" s="84" t="str">
        <f>IF(OR('Raw Data'!E51=0,'Raw Data'!E51="Delete"),"",'Raw Data'!E51)</f>
        <v>Preproduction viewing 3D of JT files</v>
      </c>
      <c r="F45" s="81" cm="1">
        <f t="array" ref="F45">_xlfn.SWITCH(ROUND(VLOOKUP(A45,Table1[#All],3),0),11,H45,12,I45,13,J45,14,K45,"N/A")</f>
        <v>13</v>
      </c>
      <c r="G45" s="81" cm="1">
        <f t="array" ref="G45">_xlfn.SWITCH(ROUND(VLOOKUP(A45,Table1[#All],5),0),11,H45,12,I45,13,J45,14,K45,"N/A")</f>
        <v>14</v>
      </c>
      <c r="H45" s="81">
        <f>IF(OR('Raw Data'!H51=0,'Raw Data'!H51="Delete"),"",'Raw Data'!H51)</f>
        <v>13</v>
      </c>
      <c r="I45" s="81">
        <f>IF(OR('Raw Data'!I51=0,'Raw Data'!I51="Delete"),"",'Raw Data'!I51)</f>
        <v>14</v>
      </c>
      <c r="J45" s="81" t="str">
        <f>IF(OR('Raw Data'!J51=0,'Raw Data'!J51="Delete"),"",'Raw Data'!J51)</f>
        <v/>
      </c>
      <c r="K45" s="81" t="str">
        <f>IF(OR('Raw Data'!K51=0,'Raw Data'!K51="Delete"),"",'Raw Data'!K51)</f>
        <v/>
      </c>
      <c r="L45" s="81" t="str">
        <f>R45</f>
        <v>Available</v>
      </c>
      <c r="M45" s="81" t="str">
        <f>IF(A45="","",IF(OR(AWReleaseNum&gt;=A45,AWReleaseNum=0),"Available","Not Supported"))</f>
        <v>Available</v>
      </c>
      <c r="N45" s="81" t="str">
        <f>IF(A45="","",IF(TcRelease="Any","Available",IF(OR(AND(TcReleaseNum&gt;=VLOOKUP(AWReleaseNum,MinVerInfo,3,FALSE),TcReleaseNum&lt;=VLOOKUP(AWReleaseNum,MinVerInfo,4,FALSE)),AND(TcReleaseNum&gt;=VLOOKUP(AWReleaseNum,MinVerInfo,5,FALSE),TcReleaseNum&lt;=VLOOKUP(AWReleaseNum,MinVerInfo,6,FALSE))),"Available","Not Supported")))</f>
        <v>Available</v>
      </c>
      <c r="O45" s="81" t="str">
        <f>IF(TcReleaseNum&lt;P45,"Not Supported","Available")</f>
        <v>Available</v>
      </c>
      <c r="P45" s="81" cm="1">
        <f t="array" ref="P45">_xlfn.SWITCH(TcBaseVer, 14, K45, 13, J45, 12, I45, 11, IFERROR(VLOOKUP(H45,Table2[#All],3,FALSE),"N/A"),0)</f>
        <v>0</v>
      </c>
      <c r="Q45" s="81" t="str">
        <f>IF(TcBaseVer=0,M45,IF(AND(N45="Available",M45="Available",O45="Available"),"Available",IF(M45="","","Not Supported")))</f>
        <v>Available</v>
      </c>
      <c r="R45" s="81" t="str">
        <f>IF(A45&gt;=AWCurrentRel, "Future",Q45)</f>
        <v>Available</v>
      </c>
      <c r="S45" s="100" t="str">
        <f>HYPERLINK(U45,T45)</f>
        <v>Not Available</v>
      </c>
      <c r="T45" s="81" t="str">
        <f>IFERROR(VLOOKUP(CONCATENATE($B45,"_",$A45),Table4[#All],5,FALSE),"Not Available")</f>
        <v>Not Available</v>
      </c>
      <c r="U45" s="81" t="str">
        <f>IFERROR(VLOOKUP(CONCATENATE(B45,"_",A45),Table4[#All],6,FALSE),"")</f>
        <v/>
      </c>
      <c r="W45" s="2"/>
    </row>
    <row r="46" spans="1:23" x14ac:dyDescent="0.25">
      <c r="A46" s="81">
        <f>IF(OR('Raw Data'!A52=0,'Raw Data'!A52="Delete"),"",'Raw Data'!A52)</f>
        <v>2</v>
      </c>
      <c r="B46" s="88" t="str">
        <f>IF(OR('Raw Data'!B52=0,'Raw Data'!B52="Delete"),"",'Raw Data'!B52)</f>
        <v>Develop</v>
      </c>
      <c r="C46" s="89" t="str">
        <f>IF(OR('Raw Data'!C52=0,'Raw Data'!C52="Delete"),"",'Raw Data'!C52)</f>
        <v>Visualization</v>
      </c>
      <c r="D46" s="88" t="str">
        <f>IF(OR('Raw Data'!D52=0,'Raw Data'!D52="Delete"),"",'Raw Data'!D52)</f>
        <v>Visualization - Usability</v>
      </c>
      <c r="E46" s="84" t="str">
        <f>IF(OR('Raw Data'!E52=0,'Raw Data'!E52="Delete"),"",'Raw Data'!E52)</f>
        <v>PMI Viewing</v>
      </c>
      <c r="F46" s="81" cm="1">
        <f t="array" ref="F46">_xlfn.SWITCH(ROUND(VLOOKUP(A46,Table1[#All],3),0),11,H46,12,I46,13,J46,14,K46,"N/A")</f>
        <v>13</v>
      </c>
      <c r="G46" s="81" cm="1">
        <f t="array" ref="G46">_xlfn.SWITCH(ROUND(VLOOKUP(A46,Table1[#All],5),0),11,H46,12,I46,13,J46,14,K46,"N/A")</f>
        <v>14</v>
      </c>
      <c r="H46" s="81">
        <f>IF(OR('Raw Data'!H52=0,'Raw Data'!H52="Delete"),"",'Raw Data'!H52)</f>
        <v>13</v>
      </c>
      <c r="I46" s="81">
        <f>IF(OR('Raw Data'!I52=0,'Raw Data'!I52="Delete"),"",'Raw Data'!I52)</f>
        <v>14</v>
      </c>
      <c r="J46" s="81" t="str">
        <f>IF(OR('Raw Data'!J52=0,'Raw Data'!J52="Delete"),"",'Raw Data'!J52)</f>
        <v/>
      </c>
      <c r="K46" s="81" t="str">
        <f>IF(OR('Raw Data'!K52=0,'Raw Data'!K52="Delete"),"",'Raw Data'!K52)</f>
        <v/>
      </c>
      <c r="L46" s="81" t="str">
        <f>R46</f>
        <v>Available</v>
      </c>
      <c r="M46" s="81" t="str">
        <f>IF(A46="","",IF(OR(AWReleaseNum&gt;=A46,AWReleaseNum=0),"Available","Not Supported"))</f>
        <v>Available</v>
      </c>
      <c r="N46" s="81" t="str">
        <f>IF(A46="","",IF(TcRelease="Any","Available",IF(OR(AND(TcReleaseNum&gt;=VLOOKUP(AWReleaseNum,MinVerInfo,3,FALSE),TcReleaseNum&lt;=VLOOKUP(AWReleaseNum,MinVerInfo,4,FALSE)),AND(TcReleaseNum&gt;=VLOOKUP(AWReleaseNum,MinVerInfo,5,FALSE),TcReleaseNum&lt;=VLOOKUP(AWReleaseNum,MinVerInfo,6,FALSE))),"Available","Not Supported")))</f>
        <v>Available</v>
      </c>
      <c r="O46" s="81" t="str">
        <f>IF(TcReleaseNum&lt;P46,"Not Supported","Available")</f>
        <v>Available</v>
      </c>
      <c r="P46" s="81" cm="1">
        <f t="array" ref="P46">_xlfn.SWITCH(TcBaseVer, 14, K46, 13, J46, 12, I46, 11, IFERROR(VLOOKUP(H46,Table2[#All],3,FALSE),"N/A"),0)</f>
        <v>0</v>
      </c>
      <c r="Q46" s="81" t="str">
        <f>IF(TcBaseVer=0,M46,IF(AND(N46="Available",M46="Available",O46="Available"),"Available",IF(M46="","","Not Supported")))</f>
        <v>Available</v>
      </c>
      <c r="R46" s="81" t="str">
        <f>IF(A46&gt;=AWCurrentRel, "Future",Q46)</f>
        <v>Available</v>
      </c>
      <c r="S46" s="100" t="str">
        <f>HYPERLINK(U46,T46)</f>
        <v>Not Available</v>
      </c>
      <c r="T46" s="81" t="str">
        <f>IFERROR(VLOOKUP(CONCATENATE($B46,"_",$A46),Table4[#All],5,FALSE),"Not Available")</f>
        <v>Not Available</v>
      </c>
      <c r="U46" s="81" t="str">
        <f>IFERROR(VLOOKUP(CONCATENATE(B46,"_",A46),Table4[#All],6,FALSE),"")</f>
        <v/>
      </c>
      <c r="W46" s="2"/>
    </row>
    <row r="47" spans="1:23" x14ac:dyDescent="0.25">
      <c r="A47" s="81">
        <f>IF(OR('Raw Data'!A53=0,'Raw Data'!A53="Delete"),"",'Raw Data'!A53)</f>
        <v>2</v>
      </c>
      <c r="B47" s="88" t="str">
        <f>IF(OR('Raw Data'!B53=0,'Raw Data'!B53="Delete"),"",'Raw Data'!B53)</f>
        <v>Develop</v>
      </c>
      <c r="C47" s="89" t="str">
        <f>IF(OR('Raw Data'!C53=0,'Raw Data'!C53="Delete"),"",'Raw Data'!C53)</f>
        <v>Visualization</v>
      </c>
      <c r="D47" s="88" t="str">
        <f>IF(OR('Raw Data'!D53=0,'Raw Data'!D53="Delete"),"",'Raw Data'!D53)</f>
        <v>Visualization - Usability</v>
      </c>
      <c r="E47" s="84" t="str">
        <f>IF(OR('Raw Data'!E53=0,'Raw Data'!E53="Delete"),"",'Raw Data'!E53)</f>
        <v>Display control including materials and floor options</v>
      </c>
      <c r="F47" s="81" cm="1">
        <f t="array" ref="F47">_xlfn.SWITCH(ROUND(VLOOKUP(A47,Table1[#All],3),0),11,H47,12,I47,13,J47,14,K47,"N/A")</f>
        <v>13</v>
      </c>
      <c r="G47" s="81" cm="1">
        <f t="array" ref="G47">_xlfn.SWITCH(ROUND(VLOOKUP(A47,Table1[#All],5),0),11,H47,12,I47,13,J47,14,K47,"N/A")</f>
        <v>14</v>
      </c>
      <c r="H47" s="81">
        <f>IF(OR('Raw Data'!H53=0,'Raw Data'!H53="Delete"),"",'Raw Data'!H53)</f>
        <v>13</v>
      </c>
      <c r="I47" s="81">
        <f>IF(OR('Raw Data'!I53=0,'Raw Data'!I53="Delete"),"",'Raw Data'!I53)</f>
        <v>14</v>
      </c>
      <c r="J47" s="81" t="str">
        <f>IF(OR('Raw Data'!J53=0,'Raw Data'!J53="Delete"),"",'Raw Data'!J53)</f>
        <v/>
      </c>
      <c r="K47" s="81" t="str">
        <f>IF(OR('Raw Data'!K53=0,'Raw Data'!K53="Delete"),"",'Raw Data'!K53)</f>
        <v/>
      </c>
      <c r="L47" s="81" t="str">
        <f>R47</f>
        <v>Available</v>
      </c>
      <c r="M47" s="81" t="str">
        <f>IF(A47="","",IF(OR(AWReleaseNum&gt;=A47,AWReleaseNum=0),"Available","Not Supported"))</f>
        <v>Available</v>
      </c>
      <c r="N47" s="81" t="str">
        <f>IF(A47="","",IF(TcRelease="Any","Available",IF(OR(AND(TcReleaseNum&gt;=VLOOKUP(AWReleaseNum,MinVerInfo,3,FALSE),TcReleaseNum&lt;=VLOOKUP(AWReleaseNum,MinVerInfo,4,FALSE)),AND(TcReleaseNum&gt;=VLOOKUP(AWReleaseNum,MinVerInfo,5,FALSE),TcReleaseNum&lt;=VLOOKUP(AWReleaseNum,MinVerInfo,6,FALSE))),"Available","Not Supported")))</f>
        <v>Available</v>
      </c>
      <c r="O47" s="81" t="str">
        <f>IF(TcReleaseNum&lt;P47,"Not Supported","Available")</f>
        <v>Available</v>
      </c>
      <c r="P47" s="81" cm="1">
        <f t="array" ref="P47">_xlfn.SWITCH(TcBaseVer, 14, K47, 13, J47, 12, I47, 11, IFERROR(VLOOKUP(H47,Table2[#All],3,FALSE),"N/A"),0)</f>
        <v>0</v>
      </c>
      <c r="Q47" s="81" t="str">
        <f>IF(TcBaseVer=0,M47,IF(AND(N47="Available",M47="Available",O47="Available"),"Available",IF(M47="","","Not Supported")))</f>
        <v>Available</v>
      </c>
      <c r="R47" s="81" t="str">
        <f>IF(A47&gt;=AWCurrentRel, "Future",Q47)</f>
        <v>Available</v>
      </c>
      <c r="S47" s="100" t="str">
        <f>HYPERLINK(U47,T47)</f>
        <v>Not Available</v>
      </c>
      <c r="T47" s="81" t="str">
        <f>IFERROR(VLOOKUP(CONCATENATE($B47,"_",$A47),Table4[#All],5,FALSE),"Not Available")</f>
        <v>Not Available</v>
      </c>
      <c r="U47" s="81" t="str">
        <f>IFERROR(VLOOKUP(CONCATENATE(B47,"_",A47),Table4[#All],6,FALSE),"")</f>
        <v/>
      </c>
      <c r="W47" s="2"/>
    </row>
    <row r="48" spans="1:23" x14ac:dyDescent="0.25">
      <c r="A48" s="81">
        <f>IF(OR('Raw Data'!A54=0,'Raw Data'!A54="Delete"),"",'Raw Data'!A54)</f>
        <v>2</v>
      </c>
      <c r="B48" s="88" t="str">
        <f>IF(OR('Raw Data'!B54=0,'Raw Data'!B54="Delete"),"",'Raw Data'!B54)</f>
        <v>Develop</v>
      </c>
      <c r="C48" s="89" t="str">
        <f>IF(OR('Raw Data'!C54=0,'Raw Data'!C54="Delete"),"",'Raw Data'!C54)</f>
        <v>Visualization</v>
      </c>
      <c r="D48" s="88" t="str">
        <f>IF(OR('Raw Data'!D54=0,'Raw Data'!D54="Delete"),"",'Raw Data'!D54)</f>
        <v>Visualization - Usability</v>
      </c>
      <c r="E48" s="84" t="str">
        <f>IF(OR('Raw Data'!E54=0,'Raw Data'!E54="Delete"),"",'Raw Data'!E54)</f>
        <v>Preproduction 3D of JT files</v>
      </c>
      <c r="F48" s="81" cm="1">
        <f t="array" ref="F48">_xlfn.SWITCH(ROUND(VLOOKUP(A48,Table1[#All],3),0),11,H48,12,I48,13,J48,14,K48,"N/A")</f>
        <v>13</v>
      </c>
      <c r="G48" s="81" cm="1">
        <f t="array" ref="G48">_xlfn.SWITCH(ROUND(VLOOKUP(A48,Table1[#All],5),0),11,H48,12,I48,13,J48,14,K48,"N/A")</f>
        <v>14</v>
      </c>
      <c r="H48" s="81">
        <f>IF(OR('Raw Data'!H54=0,'Raw Data'!H54="Delete"),"",'Raw Data'!H54)</f>
        <v>13</v>
      </c>
      <c r="I48" s="81">
        <f>IF(OR('Raw Data'!I54=0,'Raw Data'!I54="Delete"),"",'Raw Data'!I54)</f>
        <v>14</v>
      </c>
      <c r="J48" s="81" t="str">
        <f>IF(OR('Raw Data'!J54=0,'Raw Data'!J54="Delete"),"",'Raw Data'!J54)</f>
        <v/>
      </c>
      <c r="K48" s="81" t="str">
        <f>IF(OR('Raw Data'!K54=0,'Raw Data'!K54="Delete"),"",'Raw Data'!K54)</f>
        <v/>
      </c>
      <c r="L48" s="81" t="str">
        <f>R48</f>
        <v>Available</v>
      </c>
      <c r="M48" s="81" t="str">
        <f>IF(A48="","",IF(OR(AWReleaseNum&gt;=A48,AWReleaseNum=0),"Available","Not Supported"))</f>
        <v>Available</v>
      </c>
      <c r="N48" s="81" t="str">
        <f>IF(A48="","",IF(TcRelease="Any","Available",IF(OR(AND(TcReleaseNum&gt;=VLOOKUP(AWReleaseNum,MinVerInfo,3,FALSE),TcReleaseNum&lt;=VLOOKUP(AWReleaseNum,MinVerInfo,4,FALSE)),AND(TcReleaseNum&gt;=VLOOKUP(AWReleaseNum,MinVerInfo,5,FALSE),TcReleaseNum&lt;=VLOOKUP(AWReleaseNum,MinVerInfo,6,FALSE))),"Available","Not Supported")))</f>
        <v>Available</v>
      </c>
      <c r="O48" s="81" t="str">
        <f>IF(TcReleaseNum&lt;P48,"Not Supported","Available")</f>
        <v>Available</v>
      </c>
      <c r="P48" s="81" cm="1">
        <f t="array" ref="P48">_xlfn.SWITCH(TcBaseVer, 14, K48, 13, J48, 12, I48, 11, IFERROR(VLOOKUP(H48,Table2[#All],3,FALSE),"N/A"),0)</f>
        <v>0</v>
      </c>
      <c r="Q48" s="81" t="str">
        <f>IF(TcBaseVer=0,M48,IF(AND(N48="Available",M48="Available",O48="Available"),"Available",IF(M48="","","Not Supported")))</f>
        <v>Available</v>
      </c>
      <c r="R48" s="81" t="str">
        <f>IF(A48&gt;=AWCurrentRel, "Future",Q48)</f>
        <v>Available</v>
      </c>
      <c r="S48" s="100" t="str">
        <f>HYPERLINK(U48,T48)</f>
        <v>Not Available</v>
      </c>
      <c r="T48" s="81" t="str">
        <f>IFERROR(VLOOKUP(CONCATENATE($B48,"_",$A48),Table4[#All],5,FALSE),"Not Available")</f>
        <v>Not Available</v>
      </c>
      <c r="U48" s="81" t="str">
        <f>IFERROR(VLOOKUP(CONCATENATE(B48,"_",A48),Table4[#All],6,FALSE),"")</f>
        <v/>
      </c>
      <c r="W48" s="2"/>
    </row>
    <row r="49" spans="1:23" x14ac:dyDescent="0.25">
      <c r="A49" s="81">
        <f>IF(OR('Raw Data'!A1128=0,'Raw Data'!A1128="Delete"),"",'Raw Data'!A1128)</f>
        <v>2</v>
      </c>
      <c r="B49" s="88" t="str">
        <f>IF(OR('Raw Data'!B1128=0,'Raw Data'!B1128="Delete"),"",'Raw Data'!B1128)</f>
        <v>Plan</v>
      </c>
      <c r="C49" s="89" t="str">
        <f>IF(OR('Raw Data'!C1128=0,'Raw Data'!C1128="Delete"),"",'Raw Data'!C1128)</f>
        <v>Process</v>
      </c>
      <c r="D49" s="88" t="str">
        <f>IF(OR('Raw Data'!D1128=0,'Raw Data'!D1128="Delete"),"",'Raw Data'!D1128)</f>
        <v>Workflow</v>
      </c>
      <c r="E49" s="84" t="str">
        <f>IF(OR('Raw Data'!E1128=0,'Raw Data'!E1128="Delete"),"",'Raw Data'!E1128)</f>
        <v>Any opened object can be submitted into a workflow process</v>
      </c>
      <c r="F49" s="81" cm="1">
        <f t="array" ref="F49">_xlfn.SWITCH(ROUND(VLOOKUP(A49,Table1[#All],3),0),11,H49,12,I49,13,J49,14,K49,"N/A")</f>
        <v>13</v>
      </c>
      <c r="G49" s="81" cm="1">
        <f t="array" ref="G49">_xlfn.SWITCH(ROUND(VLOOKUP(A49,Table1[#All],5),0),11,H49,12,I49,13,J49,14,K49,"N/A")</f>
        <v>14</v>
      </c>
      <c r="H49" s="81">
        <f>IF(OR('Raw Data'!H1128=0,'Raw Data'!H1128="Delete"),"",'Raw Data'!H1128)</f>
        <v>13</v>
      </c>
      <c r="I49" s="81">
        <f>IF(OR('Raw Data'!I1128=0,'Raw Data'!I1128="Delete"),"",'Raw Data'!I1128)</f>
        <v>14</v>
      </c>
      <c r="J49" s="81" t="str">
        <f>IF(OR('Raw Data'!J1128=0,'Raw Data'!J1128="Delete"),"",'Raw Data'!J1128)</f>
        <v/>
      </c>
      <c r="K49" s="81" t="str">
        <f>IF(OR('Raw Data'!K1128=0,'Raw Data'!K1128="Delete"),"",'Raw Data'!K1128)</f>
        <v/>
      </c>
      <c r="L49" s="81" t="str">
        <f>R49</f>
        <v>Available</v>
      </c>
      <c r="M49" s="81" t="str">
        <f>IF(A49="","",IF(OR(AWReleaseNum&gt;=A49,AWReleaseNum=0),"Available","Not Supported"))</f>
        <v>Available</v>
      </c>
      <c r="N49" s="81" t="str">
        <f>IF(A49="","",IF(TcRelease="Any","Available",IF(OR(AND(TcReleaseNum&gt;=VLOOKUP(AWReleaseNum,MinVerInfo,3,FALSE),TcReleaseNum&lt;=VLOOKUP(AWReleaseNum,MinVerInfo,4,FALSE)),AND(TcReleaseNum&gt;=VLOOKUP(AWReleaseNum,MinVerInfo,5,FALSE),TcReleaseNum&lt;=VLOOKUP(AWReleaseNum,MinVerInfo,6,FALSE))),"Available","Not Supported")))</f>
        <v>Available</v>
      </c>
      <c r="O49" s="81" t="str">
        <f>IF(TcReleaseNum&lt;P49,"Not Supported","Available")</f>
        <v>Available</v>
      </c>
      <c r="P49" s="81" cm="1">
        <f t="array" ref="P49">_xlfn.SWITCH(TcBaseVer, 14, K49, 13, J49, 12, I49, 11, IFERROR(VLOOKUP(H49,Table2[#All],3,FALSE),"N/A"),0)</f>
        <v>0</v>
      </c>
      <c r="Q49" s="81" t="str">
        <f>IF(TcBaseVer=0,M49,IF(AND(N49="Available",M49="Available",O49="Available"),"Available",IF(M49="","","Not Supported")))</f>
        <v>Available</v>
      </c>
      <c r="R49" s="81" t="str">
        <f>IF(A49&gt;=AWCurrentRel, "Future",Q49)</f>
        <v>Available</v>
      </c>
      <c r="S49" s="100" t="str">
        <f>HYPERLINK(U49,T49)</f>
        <v>Not Available</v>
      </c>
      <c r="T49" s="81" t="str">
        <f>IFERROR(VLOOKUP(CONCATENATE($B49,"_",$A49),Table4[#All],5,FALSE),"Not Available")</f>
        <v>Not Available</v>
      </c>
      <c r="U49" s="81" t="str">
        <f>IFERROR(VLOOKUP(CONCATENATE(B49,"_",A49),Table4[#All],6,FALSE),"")</f>
        <v/>
      </c>
      <c r="W49" s="2"/>
    </row>
    <row r="50" spans="1:23" x14ac:dyDescent="0.25">
      <c r="A50" s="81">
        <f>IF(OR('Raw Data'!A1129=0,'Raw Data'!A1129="Delete"),"",'Raw Data'!A1129)</f>
        <v>2</v>
      </c>
      <c r="B50" s="88" t="str">
        <f>IF(OR('Raw Data'!B1129=0,'Raw Data'!B1129="Delete"),"",'Raw Data'!B1129)</f>
        <v>Plan</v>
      </c>
      <c r="C50" s="89" t="str">
        <f>IF(OR('Raw Data'!C1129=0,'Raw Data'!C1129="Delete"),"",'Raw Data'!C1129)</f>
        <v>Process</v>
      </c>
      <c r="D50" s="88" t="str">
        <f>IF(OR('Raw Data'!D1129=0,'Raw Data'!D1129="Delete"),"",'Raw Data'!D1129)</f>
        <v>Workflow</v>
      </c>
      <c r="E50" s="84" t="str">
        <f>IF(OR('Raw Data'!E1129=0,'Raw Data'!E1129="Delete"),"",'Raw Data'!E1129)</f>
        <v>Filter inbox via pie chart</v>
      </c>
      <c r="F50" s="81" cm="1">
        <f t="array" ref="F50">_xlfn.SWITCH(ROUND(VLOOKUP(A50,Table1[#All],3),0),11,H50,12,I50,13,J50,14,K50,"N/A")</f>
        <v>13</v>
      </c>
      <c r="G50" s="81" cm="1">
        <f t="array" ref="G50">_xlfn.SWITCH(ROUND(VLOOKUP(A50,Table1[#All],5),0),11,H50,12,I50,13,J50,14,K50,"N/A")</f>
        <v>14</v>
      </c>
      <c r="H50" s="81">
        <f>IF(OR('Raw Data'!H1129=0,'Raw Data'!H1129="Delete"),"",'Raw Data'!H1129)</f>
        <v>13</v>
      </c>
      <c r="I50" s="81">
        <f>IF(OR('Raw Data'!I1129=0,'Raw Data'!I1129="Delete"),"",'Raw Data'!I1129)</f>
        <v>14</v>
      </c>
      <c r="J50" s="81" t="str">
        <f>IF(OR('Raw Data'!J1129=0,'Raw Data'!J1129="Delete"),"",'Raw Data'!J1129)</f>
        <v/>
      </c>
      <c r="K50" s="81" t="str">
        <f>IF(OR('Raw Data'!K1129=0,'Raw Data'!K1129="Delete"),"",'Raw Data'!K1129)</f>
        <v/>
      </c>
      <c r="L50" s="81" t="str">
        <f>R50</f>
        <v>Available</v>
      </c>
      <c r="M50" s="81" t="str">
        <f>IF(A50="","",IF(OR(AWReleaseNum&gt;=A50,AWReleaseNum=0),"Available","Not Supported"))</f>
        <v>Available</v>
      </c>
      <c r="N50" s="81" t="str">
        <f>IF(A50="","",IF(TcRelease="Any","Available",IF(OR(AND(TcReleaseNum&gt;=VLOOKUP(AWReleaseNum,MinVerInfo,3,FALSE),TcReleaseNum&lt;=VLOOKUP(AWReleaseNum,MinVerInfo,4,FALSE)),AND(TcReleaseNum&gt;=VLOOKUP(AWReleaseNum,MinVerInfo,5,FALSE),TcReleaseNum&lt;=VLOOKUP(AWReleaseNum,MinVerInfo,6,FALSE))),"Available","Not Supported")))</f>
        <v>Available</v>
      </c>
      <c r="O50" s="81" t="str">
        <f>IF(TcReleaseNum&lt;P50,"Not Supported","Available")</f>
        <v>Available</v>
      </c>
      <c r="P50" s="81" cm="1">
        <f t="array" ref="P50">_xlfn.SWITCH(TcBaseVer, 14, K50, 13, J50, 12, I50, 11, IFERROR(VLOOKUP(H50,Table2[#All],3,FALSE),"N/A"),0)</f>
        <v>0</v>
      </c>
      <c r="Q50" s="81" t="str">
        <f>IF(TcBaseVer=0,M50,IF(AND(N50="Available",M50="Available",O50="Available"),"Available",IF(M50="","","Not Supported")))</f>
        <v>Available</v>
      </c>
      <c r="R50" s="81" t="str">
        <f>IF(A50&gt;=AWCurrentRel, "Future",Q50)</f>
        <v>Available</v>
      </c>
      <c r="S50" s="100" t="str">
        <f>HYPERLINK(U50,T50)</f>
        <v>Not Available</v>
      </c>
      <c r="T50" s="81" t="str">
        <f>IFERROR(VLOOKUP(CONCATENATE($B50,"_",$A50),Table4[#All],5,FALSE),"Not Available")</f>
        <v>Not Available</v>
      </c>
      <c r="U50" s="81" t="str">
        <f>IFERROR(VLOOKUP(CONCATENATE(B50,"_",A50),Table4[#All],6,FALSE),"")</f>
        <v/>
      </c>
      <c r="W50" s="2"/>
    </row>
    <row r="51" spans="1:23" x14ac:dyDescent="0.25">
      <c r="A51" s="81">
        <f>IF(OR('Raw Data'!A1130=0,'Raw Data'!A1130="Delete"),"",'Raw Data'!A1130)</f>
        <v>2</v>
      </c>
      <c r="B51" s="88" t="str">
        <f>IF(OR('Raw Data'!B1130=0,'Raw Data'!B1130="Delete"),"",'Raw Data'!B1130)</f>
        <v>Plan</v>
      </c>
      <c r="C51" s="89" t="str">
        <f>IF(OR('Raw Data'!C1130=0,'Raw Data'!C1130="Delete"),"",'Raw Data'!C1130)</f>
        <v>Process</v>
      </c>
      <c r="D51" s="88" t="str">
        <f>IF(OR('Raw Data'!D1130=0,'Raw Data'!D1130="Delete"),"",'Raw Data'!D1130)</f>
        <v>Workflow</v>
      </c>
      <c r="E51" s="84" t="str">
        <f>IF(OR('Raw Data'!E1130=0,'Raw Data'!E1130="Delete"),"",'Raw Data'!E1130)</f>
        <v>View and manage tasks</v>
      </c>
      <c r="F51" s="81" cm="1">
        <f t="array" ref="F51">_xlfn.SWITCH(ROUND(VLOOKUP(A51,Table1[#All],3),0),11,H51,12,I51,13,J51,14,K51,"N/A")</f>
        <v>13</v>
      </c>
      <c r="G51" s="81" cm="1">
        <f t="array" ref="G51">_xlfn.SWITCH(ROUND(VLOOKUP(A51,Table1[#All],5),0),11,H51,12,I51,13,J51,14,K51,"N/A")</f>
        <v>14</v>
      </c>
      <c r="H51" s="81">
        <f>IF(OR('Raw Data'!H1130=0,'Raw Data'!H1130="Delete"),"",'Raw Data'!H1130)</f>
        <v>13</v>
      </c>
      <c r="I51" s="81">
        <f>IF(OR('Raw Data'!I1130=0,'Raw Data'!I1130="Delete"),"",'Raw Data'!I1130)</f>
        <v>14</v>
      </c>
      <c r="J51" s="81" t="str">
        <f>IF(OR('Raw Data'!J1130=0,'Raw Data'!J1130="Delete"),"",'Raw Data'!J1130)</f>
        <v/>
      </c>
      <c r="K51" s="81" t="str">
        <f>IF(OR('Raw Data'!K1130=0,'Raw Data'!K1130="Delete"),"",'Raw Data'!K1130)</f>
        <v/>
      </c>
      <c r="L51" s="81" t="str">
        <f>R51</f>
        <v>Available</v>
      </c>
      <c r="M51" s="81" t="str">
        <f>IF(A51="","",IF(OR(AWReleaseNum&gt;=A51,AWReleaseNum=0),"Available","Not Supported"))</f>
        <v>Available</v>
      </c>
      <c r="N51" s="81" t="str">
        <f>IF(A51="","",IF(TcRelease="Any","Available",IF(OR(AND(TcReleaseNum&gt;=VLOOKUP(AWReleaseNum,MinVerInfo,3,FALSE),TcReleaseNum&lt;=VLOOKUP(AWReleaseNum,MinVerInfo,4,FALSE)),AND(TcReleaseNum&gt;=VLOOKUP(AWReleaseNum,MinVerInfo,5,FALSE),TcReleaseNum&lt;=VLOOKUP(AWReleaseNum,MinVerInfo,6,FALSE))),"Available","Not Supported")))</f>
        <v>Available</v>
      </c>
      <c r="O51" s="81" t="str">
        <f>IF(TcReleaseNum&lt;P51,"Not Supported","Available")</f>
        <v>Available</v>
      </c>
      <c r="P51" s="81" cm="1">
        <f t="array" ref="P51">_xlfn.SWITCH(TcBaseVer, 14, K51, 13, J51, 12, I51, 11, IFERROR(VLOOKUP(H51,Table2[#All],3,FALSE),"N/A"),0)</f>
        <v>0</v>
      </c>
      <c r="Q51" s="81" t="str">
        <f>IF(TcBaseVer=0,M51,IF(AND(N51="Available",M51="Available",O51="Available"),"Available",IF(M51="","","Not Supported")))</f>
        <v>Available</v>
      </c>
      <c r="R51" s="81" t="str">
        <f>IF(A51&gt;=AWCurrentRel, "Future",Q51)</f>
        <v>Available</v>
      </c>
      <c r="S51" s="100" t="str">
        <f>HYPERLINK(U51,T51)</f>
        <v>Not Available</v>
      </c>
      <c r="T51" s="81" t="str">
        <f>IFERROR(VLOOKUP(CONCATENATE($B51,"_",$A51),Table4[#All],5,FALSE),"Not Available")</f>
        <v>Not Available</v>
      </c>
      <c r="U51" s="81" t="str">
        <f>IFERROR(VLOOKUP(CONCATENATE(B51,"_",A51),Table4[#All],6,FALSE),"")</f>
        <v/>
      </c>
      <c r="W51" s="2"/>
    </row>
    <row r="52" spans="1:23" x14ac:dyDescent="0.25">
      <c r="A52" s="81">
        <f>IF(OR('Raw Data'!A1131=0,'Raw Data'!A1131="Delete"),"",'Raw Data'!A1131)</f>
        <v>2</v>
      </c>
      <c r="B52" s="88" t="str">
        <f>IF(OR('Raw Data'!B1131=0,'Raw Data'!B1131="Delete"),"",'Raw Data'!B1131)</f>
        <v>Plan</v>
      </c>
      <c r="C52" s="89" t="str">
        <f>IF(OR('Raw Data'!C1131=0,'Raw Data'!C1131="Delete"),"",'Raw Data'!C1131)</f>
        <v>Process</v>
      </c>
      <c r="D52" s="88" t="str">
        <f>IF(OR('Raw Data'!D1131=0,'Raw Data'!D1131="Delete"),"",'Raw Data'!D1131)</f>
        <v>Workflow</v>
      </c>
      <c r="E52" s="84" t="str">
        <f>IF(OR('Raw Data'!E1131=0,'Raw Data'!E1131="Delete"),"",'Raw Data'!E1131)</f>
        <v>Perform Signoff</v>
      </c>
      <c r="F52" s="81" cm="1">
        <f t="array" ref="F52">_xlfn.SWITCH(ROUND(VLOOKUP(A52,Table1[#All],3),0),11,H52,12,I52,13,J52,14,K52,"N/A")</f>
        <v>13</v>
      </c>
      <c r="G52" s="81" cm="1">
        <f t="array" ref="G52">_xlfn.SWITCH(ROUND(VLOOKUP(A52,Table1[#All],5),0),11,H52,12,I52,13,J52,14,K52,"N/A")</f>
        <v>14</v>
      </c>
      <c r="H52" s="81">
        <f>IF(OR('Raw Data'!H1131=0,'Raw Data'!H1131="Delete"),"",'Raw Data'!H1131)</f>
        <v>13</v>
      </c>
      <c r="I52" s="81">
        <f>IF(OR('Raw Data'!I1131=0,'Raw Data'!I1131="Delete"),"",'Raw Data'!I1131)</f>
        <v>14</v>
      </c>
      <c r="J52" s="81" t="str">
        <f>IF(OR('Raw Data'!J1131=0,'Raw Data'!J1131="Delete"),"",'Raw Data'!J1131)</f>
        <v/>
      </c>
      <c r="K52" s="81" t="str">
        <f>IF(OR('Raw Data'!K1131=0,'Raw Data'!K1131="Delete"),"",'Raw Data'!K1131)</f>
        <v/>
      </c>
      <c r="L52" s="81" t="str">
        <f>R52</f>
        <v>Available</v>
      </c>
      <c r="M52" s="81" t="str">
        <f>IF(A52="","",IF(OR(AWReleaseNum&gt;=A52,AWReleaseNum=0),"Available","Not Supported"))</f>
        <v>Available</v>
      </c>
      <c r="N52" s="81" t="str">
        <f>IF(A52="","",IF(TcRelease="Any","Available",IF(OR(AND(TcReleaseNum&gt;=VLOOKUP(AWReleaseNum,MinVerInfo,3,FALSE),TcReleaseNum&lt;=VLOOKUP(AWReleaseNum,MinVerInfo,4,FALSE)),AND(TcReleaseNum&gt;=VLOOKUP(AWReleaseNum,MinVerInfo,5,FALSE),TcReleaseNum&lt;=VLOOKUP(AWReleaseNum,MinVerInfo,6,FALSE))),"Available","Not Supported")))</f>
        <v>Available</v>
      </c>
      <c r="O52" s="81" t="str">
        <f>IF(TcReleaseNum&lt;P52,"Not Supported","Available")</f>
        <v>Available</v>
      </c>
      <c r="P52" s="81" cm="1">
        <f t="array" ref="P52">_xlfn.SWITCH(TcBaseVer, 14, K52, 13, J52, 12, I52, 11, IFERROR(VLOOKUP(H52,Table2[#All],3,FALSE),"N/A"),0)</f>
        <v>0</v>
      </c>
      <c r="Q52" s="81" t="str">
        <f>IF(TcBaseVer=0,M52,IF(AND(N52="Available",M52="Available",O52="Available"),"Available",IF(M52="","","Not Supported")))</f>
        <v>Available</v>
      </c>
      <c r="R52" s="81" t="str">
        <f>IF(A52&gt;=AWCurrentRel, "Future",Q52)</f>
        <v>Available</v>
      </c>
      <c r="S52" s="100" t="str">
        <f>HYPERLINK(U52,T52)</f>
        <v>Not Available</v>
      </c>
      <c r="T52" s="81" t="str">
        <f>IFERROR(VLOOKUP(CONCATENATE($B52,"_",$A52),Table4[#All],5,FALSE),"Not Available")</f>
        <v>Not Available</v>
      </c>
      <c r="U52" s="81" t="str">
        <f>IFERROR(VLOOKUP(CONCATENATE(B52,"_",A52),Table4[#All],6,FALSE),"")</f>
        <v/>
      </c>
      <c r="W52" s="2"/>
    </row>
    <row r="53" spans="1:23" x14ac:dyDescent="0.25">
      <c r="A53" s="81">
        <f>IF(OR('Raw Data'!A1132=0,'Raw Data'!A1132="Delete"),"",'Raw Data'!A1132)</f>
        <v>2</v>
      </c>
      <c r="B53" s="88" t="str">
        <f>IF(OR('Raw Data'!B1132=0,'Raw Data'!B1132="Delete"),"",'Raw Data'!B1132)</f>
        <v>Plan</v>
      </c>
      <c r="C53" s="89" t="str">
        <f>IF(OR('Raw Data'!C1132=0,'Raw Data'!C1132="Delete"),"",'Raw Data'!C1132)</f>
        <v>Process</v>
      </c>
      <c r="D53" s="88" t="str">
        <f>IF(OR('Raw Data'!D1132=0,'Raw Data'!D1132="Delete"),"",'Raw Data'!D1132)</f>
        <v>Workflow</v>
      </c>
      <c r="E53" s="84" t="str">
        <f>IF(OR('Raw Data'!E1132=0,'Raw Data'!E1132="Delete"),"",'Raw Data'!E1132)</f>
        <v>Select Signoff team</v>
      </c>
      <c r="F53" s="81" cm="1">
        <f t="array" ref="F53">_xlfn.SWITCH(ROUND(VLOOKUP(A53,Table1[#All],3),0),11,H53,12,I53,13,J53,14,K53,"N/A")</f>
        <v>13</v>
      </c>
      <c r="G53" s="81" cm="1">
        <f t="array" ref="G53">_xlfn.SWITCH(ROUND(VLOOKUP(A53,Table1[#All],5),0),11,H53,12,I53,13,J53,14,K53,"N/A")</f>
        <v>14</v>
      </c>
      <c r="H53" s="81">
        <f>IF(OR('Raw Data'!H1132=0,'Raw Data'!H1132="Delete"),"",'Raw Data'!H1132)</f>
        <v>13</v>
      </c>
      <c r="I53" s="81">
        <f>IF(OR('Raw Data'!I1132=0,'Raw Data'!I1132="Delete"),"",'Raw Data'!I1132)</f>
        <v>14</v>
      </c>
      <c r="J53" s="81" t="str">
        <f>IF(OR('Raw Data'!J1132=0,'Raw Data'!J1132="Delete"),"",'Raw Data'!J1132)</f>
        <v/>
      </c>
      <c r="K53" s="81" t="str">
        <f>IF(OR('Raw Data'!K1132=0,'Raw Data'!K1132="Delete"),"",'Raw Data'!K1132)</f>
        <v/>
      </c>
      <c r="L53" s="81" t="str">
        <f>R53</f>
        <v>Available</v>
      </c>
      <c r="M53" s="81" t="str">
        <f>IF(A53="","",IF(OR(AWReleaseNum&gt;=A53,AWReleaseNum=0),"Available","Not Supported"))</f>
        <v>Available</v>
      </c>
      <c r="N53" s="81" t="str">
        <f>IF(A53="","",IF(TcRelease="Any","Available",IF(OR(AND(TcReleaseNum&gt;=VLOOKUP(AWReleaseNum,MinVerInfo,3,FALSE),TcReleaseNum&lt;=VLOOKUP(AWReleaseNum,MinVerInfo,4,FALSE)),AND(TcReleaseNum&gt;=VLOOKUP(AWReleaseNum,MinVerInfo,5,FALSE),TcReleaseNum&lt;=VLOOKUP(AWReleaseNum,MinVerInfo,6,FALSE))),"Available","Not Supported")))</f>
        <v>Available</v>
      </c>
      <c r="O53" s="81" t="str">
        <f>IF(TcReleaseNum&lt;P53,"Not Supported","Available")</f>
        <v>Available</v>
      </c>
      <c r="P53" s="81" cm="1">
        <f t="array" ref="P53">_xlfn.SWITCH(TcBaseVer, 14, K53, 13, J53, 12, I53, 11, IFERROR(VLOOKUP(H53,Table2[#All],3,FALSE),"N/A"),0)</f>
        <v>0</v>
      </c>
      <c r="Q53" s="81" t="str">
        <f>IF(TcBaseVer=0,M53,IF(AND(N53="Available",M53="Available",O53="Available"),"Available",IF(M53="","","Not Supported")))</f>
        <v>Available</v>
      </c>
      <c r="R53" s="81" t="str">
        <f>IF(A53&gt;=AWCurrentRel, "Future",Q53)</f>
        <v>Available</v>
      </c>
      <c r="S53" s="100" t="str">
        <f>HYPERLINK(U53,T53)</f>
        <v>Not Available</v>
      </c>
      <c r="T53" s="81" t="str">
        <f>IFERROR(VLOOKUP(CONCATENATE($B53,"_",$A53),Table4[#All],5,FALSE),"Not Available")</f>
        <v>Not Available</v>
      </c>
      <c r="U53" s="81" t="str">
        <f>IFERROR(VLOOKUP(CONCATENATE(B53,"_",A53),Table4[#All],6,FALSE),"")</f>
        <v/>
      </c>
      <c r="W53" s="2"/>
    </row>
    <row r="54" spans="1:23" x14ac:dyDescent="0.25">
      <c r="A54" s="81">
        <f>IF(OR('Raw Data'!A1197=0,'Raw Data'!A1197="Delete"),"",'Raw Data'!A1197)</f>
        <v>2</v>
      </c>
      <c r="B54" s="88" t="str">
        <f>IF(OR('Raw Data'!B1197=0,'Raw Data'!B1197="Delete"),"",'Raw Data'!B1197)</f>
        <v>Plan</v>
      </c>
      <c r="C54" s="89" t="str">
        <f>IF(OR('Raw Data'!C1197=0,'Raw Data'!C1197="Delete"),"",'Raw Data'!C1197)</f>
        <v>Process</v>
      </c>
      <c r="D54" s="88" t="str">
        <f>IF(OR('Raw Data'!D1197=0,'Raw Data'!D1197="Delete"),"",'Raw Data'!D1197)</f>
        <v>Workflow</v>
      </c>
      <c r="E54" s="84" t="str">
        <f>IF(OR('Raw Data'!E1197=0,'Raw Data'!E1197="Delete"),"",'Raw Data'!E1197)</f>
        <v>Do Tasks</v>
      </c>
      <c r="F54" s="81" cm="1">
        <f t="array" ref="F54">_xlfn.SWITCH(ROUND(VLOOKUP(A54,Table1[#All],3),0),11,H54,12,I54,13,J54,14,K54,"N/A")</f>
        <v>13</v>
      </c>
      <c r="G54" s="81" cm="1">
        <f t="array" ref="G54">_xlfn.SWITCH(ROUND(VLOOKUP(A54,Table1[#All],5),0),11,H54,12,I54,13,J54,14,K54,"N/A")</f>
        <v>14</v>
      </c>
      <c r="H54" s="81">
        <f>IF(OR('Raw Data'!H1197=0,'Raw Data'!H1197="Delete"),"",'Raw Data'!H1197)</f>
        <v>13</v>
      </c>
      <c r="I54" s="81">
        <f>IF(OR('Raw Data'!I1197=0,'Raw Data'!I1197="Delete"),"",'Raw Data'!I1197)</f>
        <v>14</v>
      </c>
      <c r="J54" s="81" t="str">
        <f>IF(OR('Raw Data'!J1197=0,'Raw Data'!J1197="Delete"),"",'Raw Data'!J1197)</f>
        <v/>
      </c>
      <c r="K54" s="81" t="str">
        <f>IF(OR('Raw Data'!K1197=0,'Raw Data'!K1197="Delete"),"",'Raw Data'!K1197)</f>
        <v/>
      </c>
      <c r="L54" s="81" t="str">
        <f>R54</f>
        <v>Available</v>
      </c>
      <c r="M54" s="81" t="str">
        <f>IF(A54="","",IF(OR(AWReleaseNum&gt;=A54,AWReleaseNum=0),"Available","Not Supported"))</f>
        <v>Available</v>
      </c>
      <c r="N54" s="81" t="str">
        <f>IF(A54="","",IF(TcRelease="Any","Available",IF(OR(AND(TcReleaseNum&gt;=VLOOKUP(AWReleaseNum,MinVerInfo,3,FALSE),TcReleaseNum&lt;=VLOOKUP(AWReleaseNum,MinVerInfo,4,FALSE)),AND(TcReleaseNum&gt;=VLOOKUP(AWReleaseNum,MinVerInfo,5,FALSE),TcReleaseNum&lt;=VLOOKUP(AWReleaseNum,MinVerInfo,6,FALSE))),"Available","Not Supported")))</f>
        <v>Available</v>
      </c>
      <c r="O54" s="81" t="str">
        <f>IF(TcReleaseNum&lt;P54,"Not Supported","Available")</f>
        <v>Available</v>
      </c>
      <c r="P54" s="81" cm="1">
        <f t="array" ref="P54">_xlfn.SWITCH(TcBaseVer, 14, K54, 13, J54, 12, I54, 11, IFERROR(VLOOKUP(H54,Table2[#All],3,FALSE),"N/A"),0)</f>
        <v>0</v>
      </c>
      <c r="Q54" s="81" t="str">
        <f>IF(TcBaseVer=0,M54,IF(AND(N54="Available",M54="Available",O54="Available"),"Available",IF(M54="","","Not Supported")))</f>
        <v>Available</v>
      </c>
      <c r="R54" s="81" t="str">
        <f>IF(A54&gt;=AWCurrentRel, "Future",Q54)</f>
        <v>Available</v>
      </c>
      <c r="S54" s="100" t="str">
        <f>HYPERLINK(U54,T54)</f>
        <v>Not Available</v>
      </c>
      <c r="T54" s="81" t="str">
        <f>IFERROR(VLOOKUP(CONCATENATE($B54,"_",$A54),Table4[#All],5,FALSE),"Not Available")</f>
        <v>Not Available</v>
      </c>
      <c r="U54" s="81" t="str">
        <f>IFERROR(VLOOKUP(CONCATENATE(B54,"_",A54),Table4[#All],6,FALSE),"")</f>
        <v/>
      </c>
      <c r="W54" s="2"/>
    </row>
    <row r="55" spans="1:23" x14ac:dyDescent="0.25">
      <c r="A55" s="81">
        <f>IF(OR('Raw Data'!A1198=0,'Raw Data'!A1198="Delete"),"",'Raw Data'!A1198)</f>
        <v>2</v>
      </c>
      <c r="B55" s="88" t="str">
        <f>IF(OR('Raw Data'!B1198=0,'Raw Data'!B1198="Delete"),"",'Raw Data'!B1198)</f>
        <v>Plan</v>
      </c>
      <c r="C55" s="89" t="str">
        <f>IF(OR('Raw Data'!C1198=0,'Raw Data'!C1198="Delete"),"",'Raw Data'!C1198)</f>
        <v>Process</v>
      </c>
      <c r="D55" s="88" t="str">
        <f>IF(OR('Raw Data'!D1198=0,'Raw Data'!D1198="Delete"),"",'Raw Data'!D1198)</f>
        <v>Workflow</v>
      </c>
      <c r="E55" s="84" t="str">
        <f>IF(OR('Raw Data'!E1198=0,'Raw Data'!E1198="Delete"),"",'Raw Data'!E1198)</f>
        <v>Workflow viewer</v>
      </c>
      <c r="F55" s="81" cm="1">
        <f t="array" ref="F55">_xlfn.SWITCH(ROUND(VLOOKUP(A55,Table1[#All],3),0),11,H55,12,I55,13,J55,14,K55,"N/A")</f>
        <v>13</v>
      </c>
      <c r="G55" s="81" cm="1">
        <f t="array" ref="G55">_xlfn.SWITCH(ROUND(VLOOKUP(A55,Table1[#All],5),0),11,H55,12,I55,13,J55,14,K55,"N/A")</f>
        <v>14</v>
      </c>
      <c r="H55" s="81">
        <f>IF(OR('Raw Data'!H1198=0,'Raw Data'!H1198="Delete"),"",'Raw Data'!H1198)</f>
        <v>13</v>
      </c>
      <c r="I55" s="81">
        <f>IF(OR('Raw Data'!I1198=0,'Raw Data'!I1198="Delete"),"",'Raw Data'!I1198)</f>
        <v>14</v>
      </c>
      <c r="J55" s="81" t="str">
        <f>IF(OR('Raw Data'!J1198=0,'Raw Data'!J1198="Delete"),"",'Raw Data'!J1198)</f>
        <v/>
      </c>
      <c r="K55" s="81" t="str">
        <f>IF(OR('Raw Data'!K1198=0,'Raw Data'!K1198="Delete"),"",'Raw Data'!K1198)</f>
        <v/>
      </c>
      <c r="L55" s="81" t="str">
        <f>R55</f>
        <v>Available</v>
      </c>
      <c r="M55" s="81" t="str">
        <f>IF(A55="","",IF(OR(AWReleaseNum&gt;=A55,AWReleaseNum=0),"Available","Not Supported"))</f>
        <v>Available</v>
      </c>
      <c r="N55" s="81" t="str">
        <f>IF(A55="","",IF(TcRelease="Any","Available",IF(OR(AND(TcReleaseNum&gt;=VLOOKUP(AWReleaseNum,MinVerInfo,3,FALSE),TcReleaseNum&lt;=VLOOKUP(AWReleaseNum,MinVerInfo,4,FALSE)),AND(TcReleaseNum&gt;=VLOOKUP(AWReleaseNum,MinVerInfo,5,FALSE),TcReleaseNum&lt;=VLOOKUP(AWReleaseNum,MinVerInfo,6,FALSE))),"Available","Not Supported")))</f>
        <v>Available</v>
      </c>
      <c r="O55" s="81" t="str">
        <f>IF(TcReleaseNum&lt;P55,"Not Supported","Available")</f>
        <v>Available</v>
      </c>
      <c r="P55" s="81" cm="1">
        <f t="array" ref="P55">_xlfn.SWITCH(TcBaseVer, 14, K55, 13, J55, 12, I55, 11, IFERROR(VLOOKUP(H55,Table2[#All],3,FALSE),"N/A"),0)</f>
        <v>0</v>
      </c>
      <c r="Q55" s="81" t="str">
        <f>IF(TcBaseVer=0,M55,IF(AND(N55="Available",M55="Available",O55="Available"),"Available",IF(M55="","","Not Supported")))</f>
        <v>Available</v>
      </c>
      <c r="R55" s="81" t="str">
        <f>IF(A55&gt;=AWCurrentRel, "Future",Q55)</f>
        <v>Available</v>
      </c>
      <c r="S55" s="100" t="str">
        <f>HYPERLINK(U55,T55)</f>
        <v>Not Available</v>
      </c>
      <c r="T55" s="81" t="str">
        <f>IFERROR(VLOOKUP(CONCATENATE($B55,"_",$A55),Table4[#All],5,FALSE),"Not Available")</f>
        <v>Not Available</v>
      </c>
      <c r="U55" s="81" t="str">
        <f>IFERROR(VLOOKUP(CONCATENATE(B55,"_",A55),Table4[#All],6,FALSE),"")</f>
        <v/>
      </c>
      <c r="W55" s="2"/>
    </row>
    <row r="56" spans="1:23" x14ac:dyDescent="0.25">
      <c r="A56" s="81">
        <f>IF(OR('Raw Data'!A1199=0,'Raw Data'!A1199="Delete"),"",'Raw Data'!A1199)</f>
        <v>2</v>
      </c>
      <c r="B56" s="88" t="str">
        <f>IF(OR('Raw Data'!B1199=0,'Raw Data'!B1199="Delete"),"",'Raw Data'!B1199)</f>
        <v>Plan</v>
      </c>
      <c r="C56" s="89" t="str">
        <f>IF(OR('Raw Data'!C1199=0,'Raw Data'!C1199="Delete"),"",'Raw Data'!C1199)</f>
        <v>Process</v>
      </c>
      <c r="D56" s="88" t="str">
        <f>IF(OR('Raw Data'!D1199=0,'Raw Data'!D1199="Delete"),"",'Raw Data'!D1199)</f>
        <v>Workflow</v>
      </c>
      <c r="E56" s="84" t="str">
        <f>IF(OR('Raw Data'!E1199=0,'Raw Data'!E1199="Delete"),"",'Raw Data'!E1199)</f>
        <v>Open and view related objects</v>
      </c>
      <c r="F56" s="81" cm="1">
        <f t="array" ref="F56">_xlfn.SWITCH(ROUND(VLOOKUP(A56,Table1[#All],3),0),11,H56,12,I56,13,J56,14,K56,"N/A")</f>
        <v>13</v>
      </c>
      <c r="G56" s="81" cm="1">
        <f t="array" ref="G56">_xlfn.SWITCH(ROUND(VLOOKUP(A56,Table1[#All],5),0),11,H56,12,I56,13,J56,14,K56,"N/A")</f>
        <v>14</v>
      </c>
      <c r="H56" s="81">
        <f>IF(OR('Raw Data'!H1199=0,'Raw Data'!H1199="Delete"),"",'Raw Data'!H1199)</f>
        <v>13</v>
      </c>
      <c r="I56" s="81">
        <f>IF(OR('Raw Data'!I1199=0,'Raw Data'!I1199="Delete"),"",'Raw Data'!I1199)</f>
        <v>14</v>
      </c>
      <c r="J56" s="81" t="str">
        <f>IF(OR('Raw Data'!J1199=0,'Raw Data'!J1199="Delete"),"",'Raw Data'!J1199)</f>
        <v/>
      </c>
      <c r="K56" s="81" t="str">
        <f>IF(OR('Raw Data'!K1199=0,'Raw Data'!K1199="Delete"),"",'Raw Data'!K1199)</f>
        <v/>
      </c>
      <c r="L56" s="81" t="str">
        <f>R56</f>
        <v>Available</v>
      </c>
      <c r="M56" s="81" t="str">
        <f>IF(A56="","",IF(OR(AWReleaseNum&gt;=A56,AWReleaseNum=0),"Available","Not Supported"))</f>
        <v>Available</v>
      </c>
      <c r="N56" s="81" t="str">
        <f>IF(A56="","",IF(TcRelease="Any","Available",IF(OR(AND(TcReleaseNum&gt;=VLOOKUP(AWReleaseNum,MinVerInfo,3,FALSE),TcReleaseNum&lt;=VLOOKUP(AWReleaseNum,MinVerInfo,4,FALSE)),AND(TcReleaseNum&gt;=VLOOKUP(AWReleaseNum,MinVerInfo,5,FALSE),TcReleaseNum&lt;=VLOOKUP(AWReleaseNum,MinVerInfo,6,FALSE))),"Available","Not Supported")))</f>
        <v>Available</v>
      </c>
      <c r="O56" s="81" t="str">
        <f>IF(TcReleaseNum&lt;P56,"Not Supported","Available")</f>
        <v>Available</v>
      </c>
      <c r="P56" s="81" cm="1">
        <f t="array" ref="P56">_xlfn.SWITCH(TcBaseVer, 14, K56, 13, J56, 12, I56, 11, IFERROR(VLOOKUP(H56,Table2[#All],3,FALSE),"N/A"),0)</f>
        <v>0</v>
      </c>
      <c r="Q56" s="81" t="str">
        <f>IF(TcBaseVer=0,M56,IF(AND(N56="Available",M56="Available",O56="Available"),"Available",IF(M56="","","Not Supported")))</f>
        <v>Available</v>
      </c>
      <c r="R56" s="81" t="str">
        <f>IF(A56&gt;=AWCurrentRel, "Future",Q56)</f>
        <v>Available</v>
      </c>
      <c r="S56" s="100" t="str">
        <f>HYPERLINK(U56,T56)</f>
        <v>Not Available</v>
      </c>
      <c r="T56" s="81" t="str">
        <f>IFERROR(VLOOKUP(CONCATENATE($B56,"_",$A56),Table4[#All],5,FALSE),"Not Available")</f>
        <v>Not Available</v>
      </c>
      <c r="U56" s="81" t="str">
        <f>IFERROR(VLOOKUP(CONCATENATE(B56,"_",A56),Table4[#All],6,FALSE),"")</f>
        <v/>
      </c>
      <c r="W56" s="2"/>
    </row>
    <row r="57" spans="1:23" x14ac:dyDescent="0.25">
      <c r="A57" s="81">
        <f>IF(OR('Raw Data'!A55=0,'Raw Data'!A55="Delete"),"",'Raw Data'!A55)</f>
        <v>2.1</v>
      </c>
      <c r="B57" s="88" t="str">
        <f>IF(OR('Raw Data'!B55=0,'Raw Data'!B55="Delete"),"",'Raw Data'!B55)</f>
        <v>Foundation</v>
      </c>
      <c r="C57" s="89" t="str">
        <f>IF(OR('Raw Data'!C55=0,'Raw Data'!C55="Delete"),"",'Raw Data'!C55)</f>
        <v>Connectivity</v>
      </c>
      <c r="D57" s="88" t="str">
        <f>IF(OR('Raw Data'!D55=0,'Raw Data'!D55="Delete"),"",'Raw Data'!D55)</f>
        <v>Active Integration</v>
      </c>
      <c r="E57" s="84" t="str">
        <f>IF(OR('Raw Data'!E55=0,'Raw Data'!E55="Delete"),"",'Raw Data'!E55)</f>
        <v>Hosting Active Workspace in Teamcenter Rich client, Office, and Visualization</v>
      </c>
      <c r="F57" s="81" cm="1">
        <f t="array" ref="F57">_xlfn.SWITCH(ROUND(VLOOKUP(A57,Table1[#All],3),0),11,H57,12,I57,13,J57,14,K57,"N/A")</f>
        <v>13</v>
      </c>
      <c r="G57" s="81" cm="1">
        <f t="array" ref="G57">_xlfn.SWITCH(ROUND(VLOOKUP(A57,Table1[#All],5),0),11,H57,12,I57,13,J57,14,K57,"N/A")</f>
        <v>14</v>
      </c>
      <c r="H57" s="81">
        <f>IF(OR('Raw Data'!H55=0,'Raw Data'!H55="Delete"),"",'Raw Data'!H55)</f>
        <v>13</v>
      </c>
      <c r="I57" s="81">
        <f>IF(OR('Raw Data'!I55=0,'Raw Data'!I55="Delete"),"",'Raw Data'!I55)</f>
        <v>14</v>
      </c>
      <c r="J57" s="81" t="str">
        <f>IF(OR('Raw Data'!J55=0,'Raw Data'!J55="Delete"),"",'Raw Data'!J55)</f>
        <v/>
      </c>
      <c r="K57" s="81" t="str">
        <f>IF(OR('Raw Data'!K55=0,'Raw Data'!K55="Delete"),"",'Raw Data'!K55)</f>
        <v/>
      </c>
      <c r="L57" s="81" t="str">
        <f>R57</f>
        <v>Available</v>
      </c>
      <c r="M57" s="81" t="str">
        <f>IF(A57="","",IF(OR(AWReleaseNum&gt;=A57,AWReleaseNum=0),"Available","Not Supported"))</f>
        <v>Available</v>
      </c>
      <c r="N57" s="81" t="str">
        <f>IF(A57="","",IF(TcRelease="Any","Available",IF(OR(AND(TcReleaseNum&gt;=VLOOKUP(AWReleaseNum,MinVerInfo,3,FALSE),TcReleaseNum&lt;=VLOOKUP(AWReleaseNum,MinVerInfo,4,FALSE)),AND(TcReleaseNum&gt;=VLOOKUP(AWReleaseNum,MinVerInfo,5,FALSE),TcReleaseNum&lt;=VLOOKUP(AWReleaseNum,MinVerInfo,6,FALSE))),"Available","Not Supported")))</f>
        <v>Available</v>
      </c>
      <c r="O57" s="81" t="str">
        <f>IF(TcReleaseNum&lt;P57,"Not Supported","Available")</f>
        <v>Available</v>
      </c>
      <c r="P57" s="81" cm="1">
        <f t="array" ref="P57">_xlfn.SWITCH(TcBaseVer, 14, K57, 13, J57, 12, I57, 11, IFERROR(VLOOKUP(H57,Table2[#All],3,FALSE),"N/A"),0)</f>
        <v>0</v>
      </c>
      <c r="Q57" s="81" t="str">
        <f>IF(TcBaseVer=0,M57,IF(AND(N57="Available",M57="Available",O57="Available"),"Available",IF(M57="","","Not Supported")))</f>
        <v>Available</v>
      </c>
      <c r="R57" s="81" t="str">
        <f>IF(A57&gt;=AWCurrentRel, "Future",Q57)</f>
        <v>Available</v>
      </c>
      <c r="S57" s="100" t="str">
        <f>HYPERLINK(U57,T57)</f>
        <v>Not Available</v>
      </c>
      <c r="T57" s="81" t="str">
        <f>IFERROR(VLOOKUP(CONCATENATE($B57,"_",$A57),Table4[#All],5,FALSE),"Not Available")</f>
        <v>Not Available</v>
      </c>
      <c r="U57" s="81" t="str">
        <f>IFERROR(VLOOKUP(CONCATENATE(B57,"_",A57),Table4[#All],6,FALSE),"")</f>
        <v/>
      </c>
      <c r="W57" s="2"/>
    </row>
    <row r="58" spans="1:23" x14ac:dyDescent="0.25">
      <c r="A58" s="81">
        <f>IF(OR('Raw Data'!A56=0,'Raw Data'!A56="Delete"),"",'Raw Data'!A56)</f>
        <v>2.1</v>
      </c>
      <c r="B58" s="88" t="str">
        <f>IF(OR('Raw Data'!B56=0,'Raw Data'!B56="Delete"),"",'Raw Data'!B56)</f>
        <v>Foundation</v>
      </c>
      <c r="C58" s="89" t="str">
        <f>IF(OR('Raw Data'!C56=0,'Raw Data'!C56="Delete"),"",'Raw Data'!C56)</f>
        <v>Connectivity</v>
      </c>
      <c r="D58" s="88" t="str">
        <f>IF(OR('Raw Data'!D56=0,'Raw Data'!D56="Delete"),"",'Raw Data'!D56)</f>
        <v>Active Integration</v>
      </c>
      <c r="E58" s="84" t="str">
        <f>IF(OR('Raw Data'!E56=0,'Raw Data'!E56="Delete"),"",'Raw Data'!E56)</f>
        <v>Shared session/login</v>
      </c>
      <c r="F58" s="81" cm="1">
        <f t="array" ref="F58">_xlfn.SWITCH(ROUND(VLOOKUP(A58,Table1[#All],3),0),11,H58,12,I58,13,J58,14,K58,"N/A")</f>
        <v>13</v>
      </c>
      <c r="G58" s="81" cm="1">
        <f t="array" ref="G58">_xlfn.SWITCH(ROUND(VLOOKUP(A58,Table1[#All],5),0),11,H58,12,I58,13,J58,14,K58,"N/A")</f>
        <v>14</v>
      </c>
      <c r="H58" s="81">
        <f>IF(OR('Raw Data'!H56=0,'Raw Data'!H56="Delete"),"",'Raw Data'!H56)</f>
        <v>13</v>
      </c>
      <c r="I58" s="81">
        <f>IF(OR('Raw Data'!I56=0,'Raw Data'!I56="Delete"),"",'Raw Data'!I56)</f>
        <v>14</v>
      </c>
      <c r="J58" s="81" t="str">
        <f>IF(OR('Raw Data'!J56=0,'Raw Data'!J56="Delete"),"",'Raw Data'!J56)</f>
        <v/>
      </c>
      <c r="K58" s="81" t="str">
        <f>IF(OR('Raw Data'!K56=0,'Raw Data'!K56="Delete"),"",'Raw Data'!K56)</f>
        <v/>
      </c>
      <c r="L58" s="81" t="str">
        <f>R58</f>
        <v>Available</v>
      </c>
      <c r="M58" s="81" t="str">
        <f>IF(A58="","",IF(OR(AWReleaseNum&gt;=A58,AWReleaseNum=0),"Available","Not Supported"))</f>
        <v>Available</v>
      </c>
      <c r="N58" s="81" t="str">
        <f>IF(A58="","",IF(TcRelease="Any","Available",IF(OR(AND(TcReleaseNum&gt;=VLOOKUP(AWReleaseNum,MinVerInfo,3,FALSE),TcReleaseNum&lt;=VLOOKUP(AWReleaseNum,MinVerInfo,4,FALSE)),AND(TcReleaseNum&gt;=VLOOKUP(AWReleaseNum,MinVerInfo,5,FALSE),TcReleaseNum&lt;=VLOOKUP(AWReleaseNum,MinVerInfo,6,FALSE))),"Available","Not Supported")))</f>
        <v>Available</v>
      </c>
      <c r="O58" s="81" t="str">
        <f>IF(TcReleaseNum&lt;P58,"Not Supported","Available")</f>
        <v>Available</v>
      </c>
      <c r="P58" s="81" cm="1">
        <f t="array" ref="P58">_xlfn.SWITCH(TcBaseVer, 14, K58, 13, J58, 12, I58, 11, IFERROR(VLOOKUP(H58,Table2[#All],3,FALSE),"N/A"),0)</f>
        <v>0</v>
      </c>
      <c r="Q58" s="81" t="str">
        <f>IF(TcBaseVer=0,M58,IF(AND(N58="Available",M58="Available",O58="Available"),"Available",IF(M58="","","Not Supported")))</f>
        <v>Available</v>
      </c>
      <c r="R58" s="81" t="str">
        <f>IF(A58&gt;=AWCurrentRel, "Future",Q58)</f>
        <v>Available</v>
      </c>
      <c r="S58" s="100" t="str">
        <f>HYPERLINK(U58,T58)</f>
        <v>Not Available</v>
      </c>
      <c r="T58" s="81" t="str">
        <f>IFERROR(VLOOKUP(CONCATENATE($B58,"_",$A58),Table4[#All],5,FALSE),"Not Available")</f>
        <v>Not Available</v>
      </c>
      <c r="U58" s="81" t="str">
        <f>IFERROR(VLOOKUP(CONCATENATE(B58,"_",A58),Table4[#All],6,FALSE),"")</f>
        <v/>
      </c>
      <c r="W58" s="2"/>
    </row>
    <row r="59" spans="1:23" x14ac:dyDescent="0.25">
      <c r="A59" s="81">
        <f>IF(OR('Raw Data'!A57=0,'Raw Data'!A57="Delete"),"",'Raw Data'!A57)</f>
        <v>2.1</v>
      </c>
      <c r="B59" s="88" t="str">
        <f>IF(OR('Raw Data'!B57=0,'Raw Data'!B57="Delete"),"",'Raw Data'!B57)</f>
        <v>Foundation</v>
      </c>
      <c r="C59" s="89" t="str">
        <f>IF(OR('Raw Data'!C57=0,'Raw Data'!C57="Delete"),"",'Raw Data'!C57)</f>
        <v>Connectivity</v>
      </c>
      <c r="D59" s="88" t="str">
        <f>IF(OR('Raw Data'!D57=0,'Raw Data'!D57="Delete"),"",'Raw Data'!D57)</f>
        <v>Active Integration</v>
      </c>
      <c r="E59" s="84" t="str">
        <f>IF(OR('Raw Data'!E57=0,'Raw Data'!E57="Delete"),"",'Raw Data'!E57)</f>
        <v>Open in host</v>
      </c>
      <c r="F59" s="81" cm="1">
        <f t="array" ref="F59">_xlfn.SWITCH(ROUND(VLOOKUP(A59,Table1[#All],3),0),11,H59,12,I59,13,J59,14,K59,"N/A")</f>
        <v>13</v>
      </c>
      <c r="G59" s="81" cm="1">
        <f t="array" ref="G59">_xlfn.SWITCH(ROUND(VLOOKUP(A59,Table1[#All],5),0),11,H59,12,I59,13,J59,14,K59,"N/A")</f>
        <v>14</v>
      </c>
      <c r="H59" s="81">
        <f>IF(OR('Raw Data'!H57=0,'Raw Data'!H57="Delete"),"",'Raw Data'!H57)</f>
        <v>13</v>
      </c>
      <c r="I59" s="81">
        <f>IF(OR('Raw Data'!I57=0,'Raw Data'!I57="Delete"),"",'Raw Data'!I57)</f>
        <v>14</v>
      </c>
      <c r="J59" s="81" t="str">
        <f>IF(OR('Raw Data'!J57=0,'Raw Data'!J57="Delete"),"",'Raw Data'!J57)</f>
        <v/>
      </c>
      <c r="K59" s="81" t="str">
        <f>IF(OR('Raw Data'!K57=0,'Raw Data'!K57="Delete"),"",'Raw Data'!K57)</f>
        <v/>
      </c>
      <c r="L59" s="81" t="str">
        <f>R59</f>
        <v>Available</v>
      </c>
      <c r="M59" s="81" t="str">
        <f>IF(A59="","",IF(OR(AWReleaseNum&gt;=A59,AWReleaseNum=0),"Available","Not Supported"))</f>
        <v>Available</v>
      </c>
      <c r="N59" s="81" t="str">
        <f>IF(A59="","",IF(TcRelease="Any","Available",IF(OR(AND(TcReleaseNum&gt;=VLOOKUP(AWReleaseNum,MinVerInfo,3,FALSE),TcReleaseNum&lt;=VLOOKUP(AWReleaseNum,MinVerInfo,4,FALSE)),AND(TcReleaseNum&gt;=VLOOKUP(AWReleaseNum,MinVerInfo,5,FALSE),TcReleaseNum&lt;=VLOOKUP(AWReleaseNum,MinVerInfo,6,FALSE))),"Available","Not Supported")))</f>
        <v>Available</v>
      </c>
      <c r="O59" s="81" t="str">
        <f>IF(TcReleaseNum&lt;P59,"Not Supported","Available")</f>
        <v>Available</v>
      </c>
      <c r="P59" s="81" cm="1">
        <f t="array" ref="P59">_xlfn.SWITCH(TcBaseVer, 14, K59, 13, J59, 12, I59, 11, IFERROR(VLOOKUP(H59,Table2[#All],3,FALSE),"N/A"),0)</f>
        <v>0</v>
      </c>
      <c r="Q59" s="81" t="str">
        <f>IF(TcBaseVer=0,M59,IF(AND(N59="Available",M59="Available",O59="Available"),"Available",IF(M59="","","Not Supported")))</f>
        <v>Available</v>
      </c>
      <c r="R59" s="81" t="str">
        <f>IF(A59&gt;=AWCurrentRel, "Future",Q59)</f>
        <v>Available</v>
      </c>
      <c r="S59" s="100" t="str">
        <f>HYPERLINK(U59,T59)</f>
        <v>Not Available</v>
      </c>
      <c r="T59" s="81" t="str">
        <f>IFERROR(VLOOKUP(CONCATENATE($B59,"_",$A59),Table4[#All],5,FALSE),"Not Available")</f>
        <v>Not Available</v>
      </c>
      <c r="U59" s="81" t="str">
        <f>IFERROR(VLOOKUP(CONCATENATE(B59,"_",A59),Table4[#All],6,FALSE),"")</f>
        <v/>
      </c>
      <c r="W59" s="2"/>
    </row>
    <row r="60" spans="1:23" x14ac:dyDescent="0.25">
      <c r="A60" s="81">
        <f>IF(OR('Raw Data'!A58=0,'Raw Data'!A58="Delete"),"",'Raw Data'!A58)</f>
        <v>2.1</v>
      </c>
      <c r="B60" s="88" t="str">
        <f>IF(OR('Raw Data'!B58=0,'Raw Data'!B58="Delete"),"",'Raw Data'!B58)</f>
        <v>Foundation</v>
      </c>
      <c r="C60" s="89" t="str">
        <f>IF(OR('Raw Data'!C58=0,'Raw Data'!C58="Delete"),"",'Raw Data'!C58)</f>
        <v>Connectivity</v>
      </c>
      <c r="D60" s="88" t="str">
        <f>IF(OR('Raw Data'!D58=0,'Raw Data'!D58="Delete"),"",'Raw Data'!D58)</f>
        <v>Active Integration</v>
      </c>
      <c r="E60" s="84" t="str">
        <f>IF(OR('Raw Data'!E58=0,'Raw Data'!E58="Delete"),"",'Raw Data'!E58)</f>
        <v>Show in Active Workspace</v>
      </c>
      <c r="F60" s="81" cm="1">
        <f t="array" ref="F60">_xlfn.SWITCH(ROUND(VLOOKUP(A60,Table1[#All],3),0),11,H60,12,I60,13,J60,14,K60,"N/A")</f>
        <v>13</v>
      </c>
      <c r="G60" s="81" cm="1">
        <f t="array" ref="G60">_xlfn.SWITCH(ROUND(VLOOKUP(A60,Table1[#All],5),0),11,H60,12,I60,13,J60,14,K60,"N/A")</f>
        <v>14</v>
      </c>
      <c r="H60" s="81">
        <f>IF(OR('Raw Data'!H58=0,'Raw Data'!H58="Delete"),"",'Raw Data'!H58)</f>
        <v>13</v>
      </c>
      <c r="I60" s="81">
        <f>IF(OR('Raw Data'!I58=0,'Raw Data'!I58="Delete"),"",'Raw Data'!I58)</f>
        <v>14</v>
      </c>
      <c r="J60" s="81" t="str">
        <f>IF(OR('Raw Data'!J58=0,'Raw Data'!J58="Delete"),"",'Raw Data'!J58)</f>
        <v/>
      </c>
      <c r="K60" s="81" t="str">
        <f>IF(OR('Raw Data'!K58=0,'Raw Data'!K58="Delete"),"",'Raw Data'!K58)</f>
        <v/>
      </c>
      <c r="L60" s="81" t="str">
        <f>R60</f>
        <v>Available</v>
      </c>
      <c r="M60" s="81" t="str">
        <f>IF(A60="","",IF(OR(AWReleaseNum&gt;=A60,AWReleaseNum=0),"Available","Not Supported"))</f>
        <v>Available</v>
      </c>
      <c r="N60" s="81" t="str">
        <f>IF(A60="","",IF(TcRelease="Any","Available",IF(OR(AND(TcReleaseNum&gt;=VLOOKUP(AWReleaseNum,MinVerInfo,3,FALSE),TcReleaseNum&lt;=VLOOKUP(AWReleaseNum,MinVerInfo,4,FALSE)),AND(TcReleaseNum&gt;=VLOOKUP(AWReleaseNum,MinVerInfo,5,FALSE),TcReleaseNum&lt;=VLOOKUP(AWReleaseNum,MinVerInfo,6,FALSE))),"Available","Not Supported")))</f>
        <v>Available</v>
      </c>
      <c r="O60" s="81" t="str">
        <f>IF(TcReleaseNum&lt;P60,"Not Supported","Available")</f>
        <v>Available</v>
      </c>
      <c r="P60" s="81" cm="1">
        <f t="array" ref="P60">_xlfn.SWITCH(TcBaseVer, 14, K60, 13, J60, 12, I60, 11, IFERROR(VLOOKUP(H60,Table2[#All],3,FALSE),"N/A"),0)</f>
        <v>0</v>
      </c>
      <c r="Q60" s="81" t="str">
        <f>IF(TcBaseVer=0,M60,IF(AND(N60="Available",M60="Available",O60="Available"),"Available",IF(M60="","","Not Supported")))</f>
        <v>Available</v>
      </c>
      <c r="R60" s="81" t="str">
        <f>IF(A60&gt;=AWCurrentRel, "Future",Q60)</f>
        <v>Available</v>
      </c>
      <c r="S60" s="100" t="str">
        <f>HYPERLINK(U60,T60)</f>
        <v>Not Available</v>
      </c>
      <c r="T60" s="81" t="str">
        <f>IFERROR(VLOOKUP(CONCATENATE($B60,"_",$A60),Table4[#All],5,FALSE),"Not Available")</f>
        <v>Not Available</v>
      </c>
      <c r="U60" s="81" t="str">
        <f>IFERROR(VLOOKUP(CONCATENATE(B60,"_",A60),Table4[#All],6,FALSE),"")</f>
        <v/>
      </c>
      <c r="W60" s="2"/>
    </row>
    <row r="61" spans="1:23" x14ac:dyDescent="0.25">
      <c r="A61" s="81">
        <f>IF(OR('Raw Data'!A59=0,'Raw Data'!A59="Delete"),"",'Raw Data'!A59)</f>
        <v>2.1</v>
      </c>
      <c r="B61" s="88" t="str">
        <f>IF(OR('Raw Data'!B59=0,'Raw Data'!B59="Delete"),"",'Raw Data'!B59)</f>
        <v>Foundation</v>
      </c>
      <c r="C61" s="89" t="str">
        <f>IF(OR('Raw Data'!C59=0,'Raw Data'!C59="Delete"),"",'Raw Data'!C59)</f>
        <v>Connectivity</v>
      </c>
      <c r="D61" s="88" t="str">
        <f>IF(OR('Raw Data'!D59=0,'Raw Data'!D59="Delete"),"",'Raw Data'!D59)</f>
        <v>Active Integration</v>
      </c>
      <c r="E61" s="84" t="str">
        <f>IF(OR('Raw Data'!E59=0,'Raw Data'!E59="Delete"),"",'Raw Data'!E59)</f>
        <v>Common selection bus and command interoperability</v>
      </c>
      <c r="F61" s="81" cm="1">
        <f t="array" ref="F61">_xlfn.SWITCH(ROUND(VLOOKUP(A61,Table1[#All],3),0),11,H61,12,I61,13,J61,14,K61,"N/A")</f>
        <v>13</v>
      </c>
      <c r="G61" s="81" cm="1">
        <f t="array" ref="G61">_xlfn.SWITCH(ROUND(VLOOKUP(A61,Table1[#All],5),0),11,H61,12,I61,13,J61,14,K61,"N/A")</f>
        <v>14</v>
      </c>
      <c r="H61" s="81">
        <f>IF(OR('Raw Data'!H59=0,'Raw Data'!H59="Delete"),"",'Raw Data'!H59)</f>
        <v>13</v>
      </c>
      <c r="I61" s="81">
        <f>IF(OR('Raw Data'!I59=0,'Raw Data'!I59="Delete"),"",'Raw Data'!I59)</f>
        <v>14</v>
      </c>
      <c r="J61" s="81" t="str">
        <f>IF(OR('Raw Data'!J59=0,'Raw Data'!J59="Delete"),"",'Raw Data'!J59)</f>
        <v/>
      </c>
      <c r="K61" s="81" t="str">
        <f>IF(OR('Raw Data'!K59=0,'Raw Data'!K59="Delete"),"",'Raw Data'!K59)</f>
        <v/>
      </c>
      <c r="L61" s="81" t="str">
        <f>R61</f>
        <v>Available</v>
      </c>
      <c r="M61" s="81" t="str">
        <f>IF(A61="","",IF(OR(AWReleaseNum&gt;=A61,AWReleaseNum=0),"Available","Not Supported"))</f>
        <v>Available</v>
      </c>
      <c r="N61" s="81" t="str">
        <f>IF(A61="","",IF(TcRelease="Any","Available",IF(OR(AND(TcReleaseNum&gt;=VLOOKUP(AWReleaseNum,MinVerInfo,3,FALSE),TcReleaseNum&lt;=VLOOKUP(AWReleaseNum,MinVerInfo,4,FALSE)),AND(TcReleaseNum&gt;=VLOOKUP(AWReleaseNum,MinVerInfo,5,FALSE),TcReleaseNum&lt;=VLOOKUP(AWReleaseNum,MinVerInfo,6,FALSE))),"Available","Not Supported")))</f>
        <v>Available</v>
      </c>
      <c r="O61" s="81" t="str">
        <f>IF(TcReleaseNum&lt;P61,"Not Supported","Available")</f>
        <v>Available</v>
      </c>
      <c r="P61" s="81" cm="1">
        <f t="array" ref="P61">_xlfn.SWITCH(TcBaseVer, 14, K61, 13, J61, 12, I61, 11, IFERROR(VLOOKUP(H61,Table2[#All],3,FALSE),"N/A"),0)</f>
        <v>0</v>
      </c>
      <c r="Q61" s="81" t="str">
        <f>IF(TcBaseVer=0,M61,IF(AND(N61="Available",M61="Available",O61="Available"),"Available",IF(M61="","","Not Supported")))</f>
        <v>Available</v>
      </c>
      <c r="R61" s="81" t="str">
        <f>IF(A61&gt;=AWCurrentRel, "Future",Q61)</f>
        <v>Available</v>
      </c>
      <c r="S61" s="100" t="str">
        <f>HYPERLINK(U61,T61)</f>
        <v>Not Available</v>
      </c>
      <c r="T61" s="81" t="str">
        <f>IFERROR(VLOOKUP(CONCATENATE($B61,"_",$A61),Table4[#All],5,FALSE),"Not Available")</f>
        <v>Not Available</v>
      </c>
      <c r="U61" s="81" t="str">
        <f>IFERROR(VLOOKUP(CONCATENATE(B61,"_",A61),Table4[#All],6,FALSE),"")</f>
        <v/>
      </c>
      <c r="W61" s="2"/>
    </row>
    <row r="62" spans="1:23" x14ac:dyDescent="0.25">
      <c r="A62" s="81">
        <f>IF(OR('Raw Data'!A10=0,'Raw Data'!A10="Delete"),"",'Raw Data'!A10)</f>
        <v>2.1</v>
      </c>
      <c r="B62" s="88" t="str">
        <f>IF(OR('Raw Data'!B10=0,'Raw Data'!B10="Delete"),"",'Raw Data'!B10)</f>
        <v>Plan</v>
      </c>
      <c r="C62" s="89" t="str">
        <f>IF(OR('Raw Data'!C10=0,'Raw Data'!C10="Delete"),"",'Raw Data'!C10)</f>
        <v>Process</v>
      </c>
      <c r="D62" s="88" t="str">
        <f>IF(OR('Raw Data'!D10=0,'Raw Data'!D10="Delete"),"",'Raw Data'!D10)</f>
        <v>Change Management</v>
      </c>
      <c r="E62" s="84" t="str">
        <f>IF(OR('Raw Data'!E10=0,'Raw Data'!E10="Delete"),"",'Raw Data'!E10)</f>
        <v>Report problem directly from Home Page</v>
      </c>
      <c r="F62" s="81" cm="1">
        <f t="array" ref="F62">_xlfn.SWITCH(ROUND(VLOOKUP(A62,Table1[#All],3),0),11,H62,12,I62,13,J62,14,K62,"N/A")</f>
        <v>13</v>
      </c>
      <c r="G62" s="81" cm="1">
        <f t="array" ref="G62">_xlfn.SWITCH(ROUND(VLOOKUP(A62,Table1[#All],5),0),11,H62,12,I62,13,J62,14,K62,"N/A")</f>
        <v>14</v>
      </c>
      <c r="H62" s="81">
        <f>IF(OR('Raw Data'!H10=0,'Raw Data'!H10="Delete"),"",'Raw Data'!H10)</f>
        <v>13</v>
      </c>
      <c r="I62" s="81">
        <f>IF(OR('Raw Data'!I10=0,'Raw Data'!I10="Delete"),"",'Raw Data'!I10)</f>
        <v>14</v>
      </c>
      <c r="J62" s="81" t="str">
        <f>IF(OR('Raw Data'!J10=0,'Raw Data'!J10="Delete"),"",'Raw Data'!J10)</f>
        <v/>
      </c>
      <c r="K62" s="81" t="str">
        <f>IF(OR('Raw Data'!K10=0,'Raw Data'!K10="Delete"),"",'Raw Data'!K10)</f>
        <v/>
      </c>
      <c r="L62" s="81" t="str">
        <f>R62</f>
        <v>Available</v>
      </c>
      <c r="M62" s="81" t="str">
        <f>IF(A62="","",IF(OR(AWReleaseNum&gt;=A62,AWReleaseNum=0),"Available","Not Supported"))</f>
        <v>Available</v>
      </c>
      <c r="N62" s="81" t="str">
        <f>IF(A62="","",IF(TcRelease="Any","Available",IF(OR(AND(TcReleaseNum&gt;=VLOOKUP(AWReleaseNum,MinVerInfo,3,FALSE),TcReleaseNum&lt;=VLOOKUP(AWReleaseNum,MinVerInfo,4,FALSE)),AND(TcReleaseNum&gt;=VLOOKUP(AWReleaseNum,MinVerInfo,5,FALSE),TcReleaseNum&lt;=VLOOKUP(AWReleaseNum,MinVerInfo,6,FALSE))),"Available","Not Supported")))</f>
        <v>Available</v>
      </c>
      <c r="O62" s="81" t="str">
        <f>IF(TcReleaseNum&lt;P62,"Not Supported","Available")</f>
        <v>Available</v>
      </c>
      <c r="P62" s="81" cm="1">
        <f t="array" ref="P62">_xlfn.SWITCH(TcBaseVer, 14, K62, 13, J62, 12, I62, 11, IFERROR(VLOOKUP(H62,Table2[#All],3,FALSE),"N/A"),0)</f>
        <v>0</v>
      </c>
      <c r="Q62" s="81" t="str">
        <f>IF(TcBaseVer=0,M62,IF(AND(N62="Available",M62="Available",O62="Available"),"Available",IF(M62="","","Not Supported")))</f>
        <v>Available</v>
      </c>
      <c r="R62" s="81" t="str">
        <f>IF(A62&gt;=AWCurrentRel, "Future",Q62)</f>
        <v>Available</v>
      </c>
      <c r="S62" s="100" t="str">
        <f>HYPERLINK(U62,T62)</f>
        <v>Not Available</v>
      </c>
      <c r="T62" s="81" t="str">
        <f>IFERROR(VLOOKUP(CONCATENATE($B62,"_",$A62),Table4[#All],5,FALSE),"Not Available")</f>
        <v>Not Available</v>
      </c>
      <c r="U62" s="81" t="str">
        <f>IFERROR(VLOOKUP(CONCATENATE(B62,"_",A62),Table4[#All],6,FALSE),"")</f>
        <v/>
      </c>
      <c r="W62" s="2"/>
    </row>
    <row r="63" spans="1:23" x14ac:dyDescent="0.25">
      <c r="A63" s="81">
        <f>IF(OR('Raw Data'!A71=0,'Raw Data'!A71="Delete"),"",'Raw Data'!A71)</f>
        <v>2.1</v>
      </c>
      <c r="B63" s="88" t="str">
        <f>IF(OR('Raw Data'!B71=0,'Raw Data'!B71="Delete"),"",'Raw Data'!B71)</f>
        <v>Foundation</v>
      </c>
      <c r="C63" s="89" t="str">
        <f>IF(OR('Raw Data'!C71=0,'Raw Data'!C71="Delete"),"",'Raw Data'!C71)</f>
        <v>Deployability</v>
      </c>
      <c r="D63" s="88" t="str">
        <f>IF(OR('Raw Data'!D71=0,'Raw Data'!D71="Delete"),"",'Raw Data'!D71)</f>
        <v>Deployability</v>
      </c>
      <c r="E63" s="84" t="str">
        <f>IF(OR('Raw Data'!E71=0,'Raw Data'!E71="Delete"),"",'Raw Data'!E71)</f>
        <v>Improved search performance and robustness</v>
      </c>
      <c r="F63" s="81" cm="1">
        <f t="array" ref="F63">_xlfn.SWITCH(ROUND(VLOOKUP(A63,Table1[#All],3),0),11,H63,12,I63,13,J63,14,K63,"N/A")</f>
        <v>13</v>
      </c>
      <c r="G63" s="81" cm="1">
        <f t="array" ref="G63">_xlfn.SWITCH(ROUND(VLOOKUP(A63,Table1[#All],5),0),11,H63,12,I63,13,J63,14,K63,"N/A")</f>
        <v>14</v>
      </c>
      <c r="H63" s="81">
        <f>IF(OR('Raw Data'!H71=0,'Raw Data'!H71="Delete"),"",'Raw Data'!H71)</f>
        <v>13</v>
      </c>
      <c r="I63" s="81">
        <f>IF(OR('Raw Data'!I71=0,'Raw Data'!I71="Delete"),"",'Raw Data'!I71)</f>
        <v>14</v>
      </c>
      <c r="J63" s="81" t="str">
        <f>IF(OR('Raw Data'!J71=0,'Raw Data'!J71="Delete"),"",'Raw Data'!J71)</f>
        <v/>
      </c>
      <c r="K63" s="81" t="str">
        <f>IF(OR('Raw Data'!K71=0,'Raw Data'!K71="Delete"),"",'Raw Data'!K71)</f>
        <v/>
      </c>
      <c r="L63" s="81" t="str">
        <f>R63</f>
        <v>Available</v>
      </c>
      <c r="M63" s="81" t="str">
        <f>IF(A63="","",IF(OR(AWReleaseNum&gt;=A63,AWReleaseNum=0),"Available","Not Supported"))</f>
        <v>Available</v>
      </c>
      <c r="N63" s="81" t="str">
        <f>IF(A63="","",IF(TcRelease="Any","Available",IF(OR(AND(TcReleaseNum&gt;=VLOOKUP(AWReleaseNum,MinVerInfo,3,FALSE),TcReleaseNum&lt;=VLOOKUP(AWReleaseNum,MinVerInfo,4,FALSE)),AND(TcReleaseNum&gt;=VLOOKUP(AWReleaseNum,MinVerInfo,5,FALSE),TcReleaseNum&lt;=VLOOKUP(AWReleaseNum,MinVerInfo,6,FALSE))),"Available","Not Supported")))</f>
        <v>Available</v>
      </c>
      <c r="O63" s="81" t="str">
        <f>IF(TcReleaseNum&lt;P63,"Not Supported","Available")</f>
        <v>Available</v>
      </c>
      <c r="P63" s="81" cm="1">
        <f t="array" ref="P63">_xlfn.SWITCH(TcBaseVer, 14, K63, 13, J63, 12, I63, 11, IFERROR(VLOOKUP(H63,Table2[#All],3,FALSE),"N/A"),0)</f>
        <v>0</v>
      </c>
      <c r="Q63" s="81" t="str">
        <f>IF(TcBaseVer=0,M63,IF(AND(N63="Available",M63="Available",O63="Available"),"Available",IF(M63="","","Not Supported")))</f>
        <v>Available</v>
      </c>
      <c r="R63" s="81" t="str">
        <f>IF(A63&gt;=AWCurrentRel, "Future",Q63)</f>
        <v>Available</v>
      </c>
      <c r="S63" s="100" t="str">
        <f>HYPERLINK(U63,T63)</f>
        <v>Not Available</v>
      </c>
      <c r="T63" s="81" t="str">
        <f>IFERROR(VLOOKUP(CONCATENATE($B63,"_",$A63),Table4[#All],5,FALSE),"Not Available")</f>
        <v>Not Available</v>
      </c>
      <c r="U63" s="81" t="str">
        <f>IFERROR(VLOOKUP(CONCATENATE(B63,"_",A63),Table4[#All],6,FALSE),"")</f>
        <v/>
      </c>
      <c r="W63" s="2"/>
    </row>
    <row r="64" spans="1:23" x14ac:dyDescent="0.25">
      <c r="A64" s="81">
        <f>IF(OR('Raw Data'!A72=0,'Raw Data'!A72="Delete"),"",'Raw Data'!A72)</f>
        <v>2.1</v>
      </c>
      <c r="B64" s="88" t="str">
        <f>IF(OR('Raw Data'!B72=0,'Raw Data'!B72="Delete"),"",'Raw Data'!B72)</f>
        <v>Foundation</v>
      </c>
      <c r="C64" s="89" t="str">
        <f>IF(OR('Raw Data'!C72=0,'Raw Data'!C72="Delete"),"",'Raw Data'!C72)</f>
        <v>Deployability</v>
      </c>
      <c r="D64" s="88" t="str">
        <f>IF(OR('Raw Data'!D72=0,'Raw Data'!D72="Delete"),"",'Raw Data'!D72)</f>
        <v>Deployability</v>
      </c>
      <c r="E64" s="84" t="str">
        <f>IF(OR('Raw Data'!E72=0,'Raw Data'!E72="Delete"),"",'Raw Data'!E72)</f>
        <v>Improved and automated server-side install</v>
      </c>
      <c r="F64" s="81" cm="1">
        <f t="array" ref="F64">_xlfn.SWITCH(ROUND(VLOOKUP(A64,Table1[#All],3),0),11,H64,12,I64,13,J64,14,K64,"N/A")</f>
        <v>13</v>
      </c>
      <c r="G64" s="81" cm="1">
        <f t="array" ref="G64">_xlfn.SWITCH(ROUND(VLOOKUP(A64,Table1[#All],5),0),11,H64,12,I64,13,J64,14,K64,"N/A")</f>
        <v>14</v>
      </c>
      <c r="H64" s="81">
        <f>IF(OR('Raw Data'!H72=0,'Raw Data'!H72="Delete"),"",'Raw Data'!H72)</f>
        <v>13</v>
      </c>
      <c r="I64" s="81">
        <f>IF(OR('Raw Data'!I72=0,'Raw Data'!I72="Delete"),"",'Raw Data'!I72)</f>
        <v>14</v>
      </c>
      <c r="J64" s="81" t="str">
        <f>IF(OR('Raw Data'!J72=0,'Raw Data'!J72="Delete"),"",'Raw Data'!J72)</f>
        <v/>
      </c>
      <c r="K64" s="81" t="str">
        <f>IF(OR('Raw Data'!K72=0,'Raw Data'!K72="Delete"),"",'Raw Data'!K72)</f>
        <v/>
      </c>
      <c r="L64" s="81" t="str">
        <f>R64</f>
        <v>Available</v>
      </c>
      <c r="M64" s="81" t="str">
        <f>IF(A64="","",IF(OR(AWReleaseNum&gt;=A64,AWReleaseNum=0),"Available","Not Supported"))</f>
        <v>Available</v>
      </c>
      <c r="N64" s="81" t="str">
        <f>IF(A64="","",IF(TcRelease="Any","Available",IF(OR(AND(TcReleaseNum&gt;=VLOOKUP(AWReleaseNum,MinVerInfo,3,FALSE),TcReleaseNum&lt;=VLOOKUP(AWReleaseNum,MinVerInfo,4,FALSE)),AND(TcReleaseNum&gt;=VLOOKUP(AWReleaseNum,MinVerInfo,5,FALSE),TcReleaseNum&lt;=VLOOKUP(AWReleaseNum,MinVerInfo,6,FALSE))),"Available","Not Supported")))</f>
        <v>Available</v>
      </c>
      <c r="O64" s="81" t="str">
        <f>IF(TcReleaseNum&lt;P64,"Not Supported","Available")</f>
        <v>Available</v>
      </c>
      <c r="P64" s="81" cm="1">
        <f t="array" ref="P64">_xlfn.SWITCH(TcBaseVer, 14, K64, 13, J64, 12, I64, 11, IFERROR(VLOOKUP(H64,Table2[#All],3,FALSE),"N/A"),0)</f>
        <v>0</v>
      </c>
      <c r="Q64" s="81" t="str">
        <f>IF(TcBaseVer=0,M64,IF(AND(N64="Available",M64="Available",O64="Available"),"Available",IF(M64="","","Not Supported")))</f>
        <v>Available</v>
      </c>
      <c r="R64" s="81" t="str">
        <f>IF(A64&gt;=AWCurrentRel, "Future",Q64)</f>
        <v>Available</v>
      </c>
      <c r="S64" s="100" t="str">
        <f>HYPERLINK(U64,T64)</f>
        <v>Not Available</v>
      </c>
      <c r="T64" s="81" t="str">
        <f>IFERROR(VLOOKUP(CONCATENATE($B64,"_",$A64),Table4[#All],5,FALSE),"Not Available")</f>
        <v>Not Available</v>
      </c>
      <c r="U64" s="81" t="str">
        <f>IFERROR(VLOOKUP(CONCATENATE(B64,"_",A64),Table4[#All],6,FALSE),"")</f>
        <v/>
      </c>
      <c r="W64" s="2"/>
    </row>
    <row r="65" spans="1:23" x14ac:dyDescent="0.25">
      <c r="A65" s="81">
        <f>IF(OR('Raw Data'!A73=0,'Raw Data'!A73="Delete"),"",'Raw Data'!A73)</f>
        <v>2.1</v>
      </c>
      <c r="B65" s="88" t="str">
        <f>IF(OR('Raw Data'!B73=0,'Raw Data'!B73="Delete"),"",'Raw Data'!B73)</f>
        <v>Foundation</v>
      </c>
      <c r="C65" s="89" t="str">
        <f>IF(OR('Raw Data'!C73=0,'Raw Data'!C73="Delete"),"",'Raw Data'!C73)</f>
        <v>Deployability</v>
      </c>
      <c r="D65" s="88" t="str">
        <f>IF(OR('Raw Data'!D73=0,'Raw Data'!D73="Delete"),"",'Raw Data'!D73)</f>
        <v>Deployability</v>
      </c>
      <c r="E65" s="84" t="str">
        <f>IF(OR('Raw Data'!E73=0,'Raw Data'!E73="Delete"),"",'Raw Data'!E73)</f>
        <v>Improved deployability</v>
      </c>
      <c r="F65" s="81" cm="1">
        <f t="array" ref="F65">_xlfn.SWITCH(ROUND(VLOOKUP(A65,Table1[#All],3),0),11,H65,12,I65,13,J65,14,K65,"N/A")</f>
        <v>13</v>
      </c>
      <c r="G65" s="81" cm="1">
        <f t="array" ref="G65">_xlfn.SWITCH(ROUND(VLOOKUP(A65,Table1[#All],5),0),11,H65,12,I65,13,J65,14,K65,"N/A")</f>
        <v>14</v>
      </c>
      <c r="H65" s="81">
        <f>IF(OR('Raw Data'!H73=0,'Raw Data'!H73="Delete"),"",'Raw Data'!H73)</f>
        <v>13</v>
      </c>
      <c r="I65" s="81">
        <f>IF(OR('Raw Data'!I73=0,'Raw Data'!I73="Delete"),"",'Raw Data'!I73)</f>
        <v>14</v>
      </c>
      <c r="J65" s="81" t="str">
        <f>IF(OR('Raw Data'!J73=0,'Raw Data'!J73="Delete"),"",'Raw Data'!J73)</f>
        <v/>
      </c>
      <c r="K65" s="81" t="str">
        <f>IF(OR('Raw Data'!K73=0,'Raw Data'!K73="Delete"),"",'Raw Data'!K73)</f>
        <v/>
      </c>
      <c r="L65" s="81" t="str">
        <f>R65</f>
        <v>Available</v>
      </c>
      <c r="M65" s="81" t="str">
        <f>IF(A65="","",IF(OR(AWReleaseNum&gt;=A65,AWReleaseNum=0),"Available","Not Supported"))</f>
        <v>Available</v>
      </c>
      <c r="N65" s="81" t="str">
        <f>IF(A65="","",IF(TcRelease="Any","Available",IF(OR(AND(TcReleaseNum&gt;=VLOOKUP(AWReleaseNum,MinVerInfo,3,FALSE),TcReleaseNum&lt;=VLOOKUP(AWReleaseNum,MinVerInfo,4,FALSE)),AND(TcReleaseNum&gt;=VLOOKUP(AWReleaseNum,MinVerInfo,5,FALSE),TcReleaseNum&lt;=VLOOKUP(AWReleaseNum,MinVerInfo,6,FALSE))),"Available","Not Supported")))</f>
        <v>Available</v>
      </c>
      <c r="O65" s="81" t="str">
        <f>IF(TcReleaseNum&lt;P65,"Not Supported","Available")</f>
        <v>Available</v>
      </c>
      <c r="P65" s="81" cm="1">
        <f t="array" ref="P65">_xlfn.SWITCH(TcBaseVer, 14, K65, 13, J65, 12, I65, 11, IFERROR(VLOOKUP(H65,Table2[#All],3,FALSE),"N/A"),0)</f>
        <v>0</v>
      </c>
      <c r="Q65" s="81" t="str">
        <f>IF(TcBaseVer=0,M65,IF(AND(N65="Available",M65="Available",O65="Available"),"Available",IF(M65="","","Not Supported")))</f>
        <v>Available</v>
      </c>
      <c r="R65" s="81" t="str">
        <f>IF(A65&gt;=AWCurrentRel, "Future",Q65)</f>
        <v>Available</v>
      </c>
      <c r="S65" s="100" t="str">
        <f>HYPERLINK(U65,T65)</f>
        <v>Not Available</v>
      </c>
      <c r="T65" s="81" t="str">
        <f>IFERROR(VLOOKUP(CONCATENATE($B65,"_",$A65),Table4[#All],5,FALSE),"Not Available")</f>
        <v>Not Available</v>
      </c>
      <c r="U65" s="81" t="str">
        <f>IFERROR(VLOOKUP(CONCATENATE(B65,"_",A65),Table4[#All],6,FALSE),"")</f>
        <v/>
      </c>
      <c r="W65" s="2"/>
    </row>
    <row r="66" spans="1:23" x14ac:dyDescent="0.25">
      <c r="A66" s="81">
        <f>IF(OR('Raw Data'!A74=0,'Raw Data'!A74="Delete"),"",'Raw Data'!A74)</f>
        <v>2.1</v>
      </c>
      <c r="B66" s="88" t="str">
        <f>IF(OR('Raw Data'!B74=0,'Raw Data'!B74="Delete"),"",'Raw Data'!B74)</f>
        <v>Foundation</v>
      </c>
      <c r="C66" s="89" t="str">
        <f>IF(OR('Raw Data'!C74=0,'Raw Data'!C74="Delete"),"",'Raw Data'!C74)</f>
        <v>Deployability</v>
      </c>
      <c r="D66" s="88" t="str">
        <f>IF(OR('Raw Data'!D74=0,'Raw Data'!D74="Delete"),"",'Raw Data'!D74)</f>
        <v>Deployability</v>
      </c>
      <c r="E66" s="84" t="str">
        <f>IF(OR('Raw Data'!E74=0,'Raw Data'!E74="Delete"),"",'Raw Data'!E74)</f>
        <v>Windows, Linux, Solaris, and AIX Server Support</v>
      </c>
      <c r="F66" s="81" cm="1">
        <f t="array" ref="F66">_xlfn.SWITCH(ROUND(VLOOKUP(A66,Table1[#All],3),0),11,H66,12,I66,13,J66,14,K66,"N/A")</f>
        <v>13</v>
      </c>
      <c r="G66" s="81" cm="1">
        <f t="array" ref="G66">_xlfn.SWITCH(ROUND(VLOOKUP(A66,Table1[#All],5),0),11,H66,12,I66,13,J66,14,K66,"N/A")</f>
        <v>14</v>
      </c>
      <c r="H66" s="81">
        <f>IF(OR('Raw Data'!H74=0,'Raw Data'!H74="Delete"),"",'Raw Data'!H74)</f>
        <v>13</v>
      </c>
      <c r="I66" s="81">
        <f>IF(OR('Raw Data'!I74=0,'Raw Data'!I74="Delete"),"",'Raw Data'!I74)</f>
        <v>14</v>
      </c>
      <c r="J66" s="81" t="str">
        <f>IF(OR('Raw Data'!J74=0,'Raw Data'!J74="Delete"),"",'Raw Data'!J74)</f>
        <v/>
      </c>
      <c r="K66" s="81" t="str">
        <f>IF(OR('Raw Data'!K74=0,'Raw Data'!K74="Delete"),"",'Raw Data'!K74)</f>
        <v/>
      </c>
      <c r="L66" s="81" t="str">
        <f>R66</f>
        <v>Available</v>
      </c>
      <c r="M66" s="81" t="str">
        <f>IF(A66="","",IF(OR(AWReleaseNum&gt;=A66,AWReleaseNum=0),"Available","Not Supported"))</f>
        <v>Available</v>
      </c>
      <c r="N66" s="81" t="str">
        <f>IF(A66="","",IF(TcRelease="Any","Available",IF(OR(AND(TcReleaseNum&gt;=VLOOKUP(AWReleaseNum,MinVerInfo,3,FALSE),TcReleaseNum&lt;=VLOOKUP(AWReleaseNum,MinVerInfo,4,FALSE)),AND(TcReleaseNum&gt;=VLOOKUP(AWReleaseNum,MinVerInfo,5,FALSE),TcReleaseNum&lt;=VLOOKUP(AWReleaseNum,MinVerInfo,6,FALSE))),"Available","Not Supported")))</f>
        <v>Available</v>
      </c>
      <c r="O66" s="81" t="str">
        <f>IF(TcReleaseNum&lt;P66,"Not Supported","Available")</f>
        <v>Available</v>
      </c>
      <c r="P66" s="81" cm="1">
        <f t="array" ref="P66">_xlfn.SWITCH(TcBaseVer, 14, K66, 13, J66, 12, I66, 11, IFERROR(VLOOKUP(H66,Table2[#All],3,FALSE),"N/A"),0)</f>
        <v>0</v>
      </c>
      <c r="Q66" s="81" t="str">
        <f>IF(TcBaseVer=0,M66,IF(AND(N66="Available",M66="Available",O66="Available"),"Available",IF(M66="","","Not Supported")))</f>
        <v>Available</v>
      </c>
      <c r="R66" s="81" t="str">
        <f>IF(A66&gt;=AWCurrentRel, "Future",Q66)</f>
        <v>Available</v>
      </c>
      <c r="S66" s="100" t="str">
        <f>HYPERLINK(U66,T66)</f>
        <v>Not Available</v>
      </c>
      <c r="T66" s="81" t="str">
        <f>IFERROR(VLOOKUP(CONCATENATE($B66,"_",$A66),Table4[#All],5,FALSE),"Not Available")</f>
        <v>Not Available</v>
      </c>
      <c r="U66" s="81" t="str">
        <f>IFERROR(VLOOKUP(CONCATENATE(B66,"_",A66),Table4[#All],6,FALSE),"")</f>
        <v/>
      </c>
      <c r="W66" s="2"/>
    </row>
    <row r="67" spans="1:23" x14ac:dyDescent="0.25">
      <c r="A67" s="81">
        <f>IF(OR('Raw Data'!A75=0,'Raw Data'!A75="Delete"),"",'Raw Data'!A75)</f>
        <v>2.1</v>
      </c>
      <c r="B67" s="88" t="str">
        <f>IF(OR('Raw Data'!B75=0,'Raw Data'!B75="Delete"),"",'Raw Data'!B75)</f>
        <v>Develop</v>
      </c>
      <c r="C67" s="89" t="str">
        <f>IF(OR('Raw Data'!C75=0,'Raw Data'!C75="Delete"),"",'Raw Data'!C75)</f>
        <v>Mechanical</v>
      </c>
      <c r="D67" s="88" t="str">
        <f>IF(OR('Raw Data'!D75=0,'Raw Data'!D75="Delete"),"",'Raw Data'!D75)</f>
        <v>Design Management</v>
      </c>
      <c r="E67" s="84" t="str">
        <f>IF(OR('Raw Data'!E75=0,'Raw Data'!E75="Delete"),"",'Raw Data'!E75)</f>
        <v>Open parts in NX to edit the models</v>
      </c>
      <c r="F67" s="81" cm="1">
        <f t="array" ref="F67">_xlfn.SWITCH(ROUND(VLOOKUP(A67,Table1[#All],3),0),11,H67,12,I67,13,J67,14,K67,"N/A")</f>
        <v>13</v>
      </c>
      <c r="G67" s="81" cm="1">
        <f t="array" ref="G67">_xlfn.SWITCH(ROUND(VLOOKUP(A67,Table1[#All],5),0),11,H67,12,I67,13,J67,14,K67,"N/A")</f>
        <v>14</v>
      </c>
      <c r="H67" s="81">
        <f>IF(OR('Raw Data'!H75=0,'Raw Data'!H75="Delete"),"",'Raw Data'!H75)</f>
        <v>13</v>
      </c>
      <c r="I67" s="81">
        <f>IF(OR('Raw Data'!I75=0,'Raw Data'!I75="Delete"),"",'Raw Data'!I75)</f>
        <v>14</v>
      </c>
      <c r="J67" s="81" t="str">
        <f>IF(OR('Raw Data'!J75=0,'Raw Data'!J75="Delete"),"",'Raw Data'!J75)</f>
        <v/>
      </c>
      <c r="K67" s="81" t="str">
        <f>IF(OR('Raw Data'!K75=0,'Raw Data'!K75="Delete"),"",'Raw Data'!K75)</f>
        <v/>
      </c>
      <c r="L67" s="81" t="str">
        <f>R67</f>
        <v>Available</v>
      </c>
      <c r="M67" s="81" t="str">
        <f>IF(A67="","",IF(OR(AWReleaseNum&gt;=A67,AWReleaseNum=0),"Available","Not Supported"))</f>
        <v>Available</v>
      </c>
      <c r="N67" s="81" t="str">
        <f>IF(A67="","",IF(TcRelease="Any","Available",IF(OR(AND(TcReleaseNum&gt;=VLOOKUP(AWReleaseNum,MinVerInfo,3,FALSE),TcReleaseNum&lt;=VLOOKUP(AWReleaseNum,MinVerInfo,4,FALSE)),AND(TcReleaseNum&gt;=VLOOKUP(AWReleaseNum,MinVerInfo,5,FALSE),TcReleaseNum&lt;=VLOOKUP(AWReleaseNum,MinVerInfo,6,FALSE))),"Available","Not Supported")))</f>
        <v>Available</v>
      </c>
      <c r="O67" s="81" t="str">
        <f>IF(TcReleaseNum&lt;P67,"Not Supported","Available")</f>
        <v>Available</v>
      </c>
      <c r="P67" s="81" cm="1">
        <f t="array" ref="P67">_xlfn.SWITCH(TcBaseVer, 14, K67, 13, J67, 12, I67, 11, IFERROR(VLOOKUP(H67,Table2[#All],3,FALSE),"N/A"),0)</f>
        <v>0</v>
      </c>
      <c r="Q67" s="81" t="str">
        <f>IF(TcBaseVer=0,M67,IF(AND(N67="Available",M67="Available",O67="Available"),"Available",IF(M67="","","Not Supported")))</f>
        <v>Available</v>
      </c>
      <c r="R67" s="81" t="str">
        <f>IF(A67&gt;=AWCurrentRel, "Future",Q67)</f>
        <v>Available</v>
      </c>
      <c r="S67" s="100" t="str">
        <f>HYPERLINK(U67,T67)</f>
        <v>Not Available</v>
      </c>
      <c r="T67" s="81" t="str">
        <f>IFERROR(VLOOKUP(CONCATENATE($B67,"_",$A67),Table4[#All],5,FALSE),"Not Available")</f>
        <v>Not Available</v>
      </c>
      <c r="U67" s="81" t="str">
        <f>IFERROR(VLOOKUP(CONCATENATE(B67,"_",A67),Table4[#All],6,FALSE),"")</f>
        <v/>
      </c>
      <c r="W67" s="2"/>
    </row>
    <row r="68" spans="1:23" x14ac:dyDescent="0.25">
      <c r="A68" s="81">
        <f>IF(OR('Raw Data'!A76=0,'Raw Data'!A76="Delete"),"",'Raw Data'!A76)</f>
        <v>2.1</v>
      </c>
      <c r="B68" s="88" t="str">
        <f>IF(OR('Raw Data'!B76=0,'Raw Data'!B76="Delete"),"",'Raw Data'!B76)</f>
        <v>Develop</v>
      </c>
      <c r="C68" s="89" t="str">
        <f>IF(OR('Raw Data'!C76=0,'Raw Data'!C76="Delete"),"",'Raw Data'!C76)</f>
        <v>Documents</v>
      </c>
      <c r="D68" s="88" t="str">
        <f>IF(OR('Raw Data'!D76=0,'Raw Data'!D76="Delete"),"",'Raw Data'!D76)</f>
        <v>Document Management</v>
      </c>
      <c r="E68" s="84" t="str">
        <f>IF(OR('Raw Data'!E76=0,'Raw Data'!E76="Delete"),"",'Raw Data'!E76)</f>
        <v>Edit and Save Office documents using Office Integration</v>
      </c>
      <c r="F68" s="81" cm="1">
        <f t="array" ref="F68">_xlfn.SWITCH(ROUND(VLOOKUP(A68,Table1[#All],3),0),11,H68,12,I68,13,J68,14,K68,"N/A")</f>
        <v>13</v>
      </c>
      <c r="G68" s="81" cm="1">
        <f t="array" ref="G68">_xlfn.SWITCH(ROUND(VLOOKUP(A68,Table1[#All],5),0),11,H68,12,I68,13,J68,14,K68,"N/A")</f>
        <v>14</v>
      </c>
      <c r="H68" s="81">
        <f>IF(OR('Raw Data'!H76=0,'Raw Data'!H76="Delete"),"",'Raw Data'!H76)</f>
        <v>13</v>
      </c>
      <c r="I68" s="81">
        <f>IF(OR('Raw Data'!I76=0,'Raw Data'!I76="Delete"),"",'Raw Data'!I76)</f>
        <v>14</v>
      </c>
      <c r="J68" s="81" t="str">
        <f>IF(OR('Raw Data'!J76=0,'Raw Data'!J76="Delete"),"",'Raw Data'!J76)</f>
        <v/>
      </c>
      <c r="K68" s="81" t="str">
        <f>IF(OR('Raw Data'!K76=0,'Raw Data'!K76="Delete"),"",'Raw Data'!K76)</f>
        <v/>
      </c>
      <c r="L68" s="81" t="str">
        <f>R68</f>
        <v>Available</v>
      </c>
      <c r="M68" s="81" t="str">
        <f>IF(A68="","",IF(OR(AWReleaseNum&gt;=A68,AWReleaseNum=0),"Available","Not Supported"))</f>
        <v>Available</v>
      </c>
      <c r="N68" s="81" t="str">
        <f>IF(A68="","",IF(TcRelease="Any","Available",IF(OR(AND(TcReleaseNum&gt;=VLOOKUP(AWReleaseNum,MinVerInfo,3,FALSE),TcReleaseNum&lt;=VLOOKUP(AWReleaseNum,MinVerInfo,4,FALSE)),AND(TcReleaseNum&gt;=VLOOKUP(AWReleaseNum,MinVerInfo,5,FALSE),TcReleaseNum&lt;=VLOOKUP(AWReleaseNum,MinVerInfo,6,FALSE))),"Available","Not Supported")))</f>
        <v>Available</v>
      </c>
      <c r="O68" s="81" t="str">
        <f>IF(TcReleaseNum&lt;P68,"Not Supported","Available")</f>
        <v>Available</v>
      </c>
      <c r="P68" s="81" cm="1">
        <f t="array" ref="P68">_xlfn.SWITCH(TcBaseVer, 14, K68, 13, J68, 12, I68, 11, IFERROR(VLOOKUP(H68,Table2[#All],3,FALSE),"N/A"),0)</f>
        <v>0</v>
      </c>
      <c r="Q68" s="81" t="str">
        <f>IF(TcBaseVer=0,M68,IF(AND(N68="Available",M68="Available",O68="Available"),"Available",IF(M68="","","Not Supported")))</f>
        <v>Available</v>
      </c>
      <c r="R68" s="81" t="str">
        <f>IF(A68&gt;=AWCurrentRel, "Future",Q68)</f>
        <v>Available</v>
      </c>
      <c r="S68" s="100" t="str">
        <f>HYPERLINK(U68,T68)</f>
        <v>Not Available</v>
      </c>
      <c r="T68" s="81" t="str">
        <f>IFERROR(VLOOKUP(CONCATENATE($B68,"_",$A68),Table4[#All],5,FALSE),"Not Available")</f>
        <v>Not Available</v>
      </c>
      <c r="U68" s="81" t="str">
        <f>IFERROR(VLOOKUP(CONCATENATE(B68,"_",A68),Table4[#All],6,FALSE),"")</f>
        <v/>
      </c>
      <c r="W68" s="2"/>
    </row>
    <row r="69" spans="1:23" x14ac:dyDescent="0.25">
      <c r="A69" s="81">
        <f>IF(OR('Raw Data'!A77=0,'Raw Data'!A77="Delete"),"",'Raw Data'!A77)</f>
        <v>2.1</v>
      </c>
      <c r="B69" s="88" t="str">
        <f>IF(OR('Raw Data'!B77=0,'Raw Data'!B77="Delete"),"",'Raw Data'!B77)</f>
        <v>Develop</v>
      </c>
      <c r="C69" s="89" t="str">
        <f>IF(OR('Raw Data'!C77=0,'Raw Data'!C77="Delete"),"",'Raw Data'!C77)</f>
        <v>Documents</v>
      </c>
      <c r="D69" s="88" t="str">
        <f>IF(OR('Raw Data'!D77=0,'Raw Data'!D77="Delete"),"",'Raw Data'!D77)</f>
        <v>Document Management</v>
      </c>
      <c r="E69" s="84" t="str">
        <f>IF(OR('Raw Data'!E77=0,'Raw Data'!E77="Delete"),"",'Raw Data'!E77)</f>
        <v>Markup in neutral format</v>
      </c>
      <c r="F69" s="81" cm="1">
        <f t="array" ref="F69">_xlfn.SWITCH(ROUND(VLOOKUP(A69,Table1[#All],3),0),11,H69,12,I69,13,J69,14,K69,"N/A")</f>
        <v>13</v>
      </c>
      <c r="G69" s="81" cm="1">
        <f t="array" ref="G69">_xlfn.SWITCH(ROUND(VLOOKUP(A69,Table1[#All],5),0),11,H69,12,I69,13,J69,14,K69,"N/A")</f>
        <v>14</v>
      </c>
      <c r="H69" s="81">
        <f>IF(OR('Raw Data'!H77=0,'Raw Data'!H77="Delete"),"",'Raw Data'!H77)</f>
        <v>13</v>
      </c>
      <c r="I69" s="81">
        <f>IF(OR('Raw Data'!I77=0,'Raw Data'!I77="Delete"),"",'Raw Data'!I77)</f>
        <v>14</v>
      </c>
      <c r="J69" s="81" t="str">
        <f>IF(OR('Raw Data'!J77=0,'Raw Data'!J77="Delete"),"",'Raw Data'!J77)</f>
        <v/>
      </c>
      <c r="K69" s="81" t="str">
        <f>IF(OR('Raw Data'!K77=0,'Raw Data'!K77="Delete"),"",'Raw Data'!K77)</f>
        <v/>
      </c>
      <c r="L69" s="81" t="str">
        <f>R69</f>
        <v>Available</v>
      </c>
      <c r="M69" s="81" t="str">
        <f>IF(A69="","",IF(OR(AWReleaseNum&gt;=A69,AWReleaseNum=0),"Available","Not Supported"))</f>
        <v>Available</v>
      </c>
      <c r="N69" s="81" t="str">
        <f>IF(A69="","",IF(TcRelease="Any","Available",IF(OR(AND(TcReleaseNum&gt;=VLOOKUP(AWReleaseNum,MinVerInfo,3,FALSE),TcReleaseNum&lt;=VLOOKUP(AWReleaseNum,MinVerInfo,4,FALSE)),AND(TcReleaseNum&gt;=VLOOKUP(AWReleaseNum,MinVerInfo,5,FALSE),TcReleaseNum&lt;=VLOOKUP(AWReleaseNum,MinVerInfo,6,FALSE))),"Available","Not Supported")))</f>
        <v>Available</v>
      </c>
      <c r="O69" s="81" t="str">
        <f>IF(TcReleaseNum&lt;P69,"Not Supported","Available")</f>
        <v>Available</v>
      </c>
      <c r="P69" s="81" cm="1">
        <f t="array" ref="P69">_xlfn.SWITCH(TcBaseVer, 14, K69, 13, J69, 12, I69, 11, IFERROR(VLOOKUP(H69,Table2[#All],3,FALSE),"N/A"),0)</f>
        <v>0</v>
      </c>
      <c r="Q69" s="81" t="str">
        <f>IF(TcBaseVer=0,M69,IF(AND(N69="Available",M69="Available",O69="Available"),"Available",IF(M69="","","Not Supported")))</f>
        <v>Available</v>
      </c>
      <c r="R69" s="81" t="str">
        <f>IF(A69&gt;=AWCurrentRel, "Future",Q69)</f>
        <v>Available</v>
      </c>
      <c r="S69" s="100" t="str">
        <f>HYPERLINK(U69,T69)</f>
        <v>Not Available</v>
      </c>
      <c r="T69" s="81" t="str">
        <f>IFERROR(VLOOKUP(CONCATENATE($B69,"_",$A69),Table4[#All],5,FALSE),"Not Available")</f>
        <v>Not Available</v>
      </c>
      <c r="U69" s="81" t="str">
        <f>IFERROR(VLOOKUP(CONCATENATE(B69,"_",A69),Table4[#All],6,FALSE),"")</f>
        <v/>
      </c>
      <c r="W69" s="2"/>
    </row>
    <row r="70" spans="1:23" x14ac:dyDescent="0.25">
      <c r="A70" s="81">
        <f>IF(OR('Raw Data'!A78=0,'Raw Data'!A78="Delete"),"",'Raw Data'!A78)</f>
        <v>2.1</v>
      </c>
      <c r="B70" s="88" t="str">
        <f>IF(OR('Raw Data'!B78=0,'Raw Data'!B78="Delete"),"",'Raw Data'!B78)</f>
        <v>Develop</v>
      </c>
      <c r="C70" s="89" t="str">
        <f>IF(OR('Raw Data'!C78=0,'Raw Data'!C78="Delete"),"",'Raw Data'!C78)</f>
        <v>Documents</v>
      </c>
      <c r="D70" s="88" t="str">
        <f>IF(OR('Raw Data'!D78=0,'Raw Data'!D78="Delete"),"",'Raw Data'!D78)</f>
        <v>Document Management</v>
      </c>
      <c r="E70" s="84" t="str">
        <f>IF(OR('Raw Data'!E78=0,'Raw Data'!E78="Delete"),"",'Raw Data'!E78)</f>
        <v>Organize markups</v>
      </c>
      <c r="F70" s="81" cm="1">
        <f t="array" ref="F70">_xlfn.SWITCH(ROUND(VLOOKUP(A70,Table1[#All],3),0),11,H70,12,I70,13,J70,14,K70,"N/A")</f>
        <v>13</v>
      </c>
      <c r="G70" s="81" cm="1">
        <f t="array" ref="G70">_xlfn.SWITCH(ROUND(VLOOKUP(A70,Table1[#All],5),0),11,H70,12,I70,13,J70,14,K70,"N/A")</f>
        <v>14</v>
      </c>
      <c r="H70" s="81">
        <f>IF(OR('Raw Data'!H78=0,'Raw Data'!H78="Delete"),"",'Raw Data'!H78)</f>
        <v>13</v>
      </c>
      <c r="I70" s="81">
        <f>IF(OR('Raw Data'!I78=0,'Raw Data'!I78="Delete"),"",'Raw Data'!I78)</f>
        <v>14</v>
      </c>
      <c r="J70" s="81" t="str">
        <f>IF(OR('Raw Data'!J78=0,'Raw Data'!J78="Delete"),"",'Raw Data'!J78)</f>
        <v/>
      </c>
      <c r="K70" s="81" t="str">
        <f>IF(OR('Raw Data'!K78=0,'Raw Data'!K78="Delete"),"",'Raw Data'!K78)</f>
        <v/>
      </c>
      <c r="L70" s="81" t="str">
        <f>R70</f>
        <v>Available</v>
      </c>
      <c r="M70" s="81" t="str">
        <f>IF(A70="","",IF(OR(AWReleaseNum&gt;=A70,AWReleaseNum=0),"Available","Not Supported"))</f>
        <v>Available</v>
      </c>
      <c r="N70" s="81" t="str">
        <f>IF(A70="","",IF(TcRelease="Any","Available",IF(OR(AND(TcReleaseNum&gt;=VLOOKUP(AWReleaseNum,MinVerInfo,3,FALSE),TcReleaseNum&lt;=VLOOKUP(AWReleaseNum,MinVerInfo,4,FALSE)),AND(TcReleaseNum&gt;=VLOOKUP(AWReleaseNum,MinVerInfo,5,FALSE),TcReleaseNum&lt;=VLOOKUP(AWReleaseNum,MinVerInfo,6,FALSE))),"Available","Not Supported")))</f>
        <v>Available</v>
      </c>
      <c r="O70" s="81" t="str">
        <f>IF(TcReleaseNum&lt;P70,"Not Supported","Available")</f>
        <v>Available</v>
      </c>
      <c r="P70" s="81" cm="1">
        <f t="array" ref="P70">_xlfn.SWITCH(TcBaseVer, 14, K70, 13, J70, 12, I70, 11, IFERROR(VLOOKUP(H70,Table2[#All],3,FALSE),"N/A"),0)</f>
        <v>0</v>
      </c>
      <c r="Q70" s="81" t="str">
        <f>IF(TcBaseVer=0,M70,IF(AND(N70="Available",M70="Available",O70="Available"),"Available",IF(M70="","","Not Supported")))</f>
        <v>Available</v>
      </c>
      <c r="R70" s="81" t="str">
        <f>IF(A70&gt;=AWCurrentRel, "Future",Q70)</f>
        <v>Available</v>
      </c>
      <c r="S70" s="100" t="str">
        <f>HYPERLINK(U70,T70)</f>
        <v>Not Available</v>
      </c>
      <c r="T70" s="81" t="str">
        <f>IFERROR(VLOOKUP(CONCATENATE($B70,"_",$A70),Table4[#All],5,FALSE),"Not Available")</f>
        <v>Not Available</v>
      </c>
      <c r="U70" s="81" t="str">
        <f>IFERROR(VLOOKUP(CONCATENATE(B70,"_",A70),Table4[#All],6,FALSE),"")</f>
        <v/>
      </c>
      <c r="W70" s="2"/>
    </row>
    <row r="71" spans="1:23" x14ac:dyDescent="0.25">
      <c r="A71" s="81">
        <f>IF(OR('Raw Data'!A79=0,'Raw Data'!A79="Delete"),"",'Raw Data'!A79)</f>
        <v>2.1</v>
      </c>
      <c r="B71" s="88" t="str">
        <f>IF(OR('Raw Data'!B79=0,'Raw Data'!B79="Delete"),"",'Raw Data'!B79)</f>
        <v>Develop</v>
      </c>
      <c r="C71" s="89" t="str">
        <f>IF(OR('Raw Data'!C79=0,'Raw Data'!C79="Delete"),"",'Raw Data'!C79)</f>
        <v>Documents</v>
      </c>
      <c r="D71" s="88" t="str">
        <f>IF(OR('Raw Data'!D79=0,'Raw Data'!D79="Delete"),"",'Raw Data'!D79)</f>
        <v>Document Management</v>
      </c>
      <c r="E71" s="84" t="str">
        <f>IF(OR('Raw Data'!E79=0,'Raw Data'!E79="Delete"),"",'Raw Data'!E79)</f>
        <v>Manage markup access</v>
      </c>
      <c r="F71" s="81" cm="1">
        <f t="array" ref="F71">_xlfn.SWITCH(ROUND(VLOOKUP(A71,Table1[#All],3),0),11,H71,12,I71,13,J71,14,K71,"N/A")</f>
        <v>13</v>
      </c>
      <c r="G71" s="81" cm="1">
        <f t="array" ref="G71">_xlfn.SWITCH(ROUND(VLOOKUP(A71,Table1[#All],5),0),11,H71,12,I71,13,J71,14,K71,"N/A")</f>
        <v>14</v>
      </c>
      <c r="H71" s="81">
        <f>IF(OR('Raw Data'!H79=0,'Raw Data'!H79="Delete"),"",'Raw Data'!H79)</f>
        <v>13</v>
      </c>
      <c r="I71" s="81">
        <f>IF(OR('Raw Data'!I79=0,'Raw Data'!I79="Delete"),"",'Raw Data'!I79)</f>
        <v>14</v>
      </c>
      <c r="J71" s="81" t="str">
        <f>IF(OR('Raw Data'!J79=0,'Raw Data'!J79="Delete"),"",'Raw Data'!J79)</f>
        <v/>
      </c>
      <c r="K71" s="81" t="str">
        <f>IF(OR('Raw Data'!K79=0,'Raw Data'!K79="Delete"),"",'Raw Data'!K79)</f>
        <v/>
      </c>
      <c r="L71" s="81" t="str">
        <f>R71</f>
        <v>Available</v>
      </c>
      <c r="M71" s="81" t="str">
        <f>IF(A71="","",IF(OR(AWReleaseNum&gt;=A71,AWReleaseNum=0),"Available","Not Supported"))</f>
        <v>Available</v>
      </c>
      <c r="N71" s="81" t="str">
        <f>IF(A71="","",IF(TcRelease="Any","Available",IF(OR(AND(TcReleaseNum&gt;=VLOOKUP(AWReleaseNum,MinVerInfo,3,FALSE),TcReleaseNum&lt;=VLOOKUP(AWReleaseNum,MinVerInfo,4,FALSE)),AND(TcReleaseNum&gt;=VLOOKUP(AWReleaseNum,MinVerInfo,5,FALSE),TcReleaseNum&lt;=VLOOKUP(AWReleaseNum,MinVerInfo,6,FALSE))),"Available","Not Supported")))</f>
        <v>Available</v>
      </c>
      <c r="O71" s="81" t="str">
        <f>IF(TcReleaseNum&lt;P71,"Not Supported","Available")</f>
        <v>Available</v>
      </c>
      <c r="P71" s="81" cm="1">
        <f t="array" ref="P71">_xlfn.SWITCH(TcBaseVer, 14, K71, 13, J71, 12, I71, 11, IFERROR(VLOOKUP(H71,Table2[#All],3,FALSE),"N/A"),0)</f>
        <v>0</v>
      </c>
      <c r="Q71" s="81" t="str">
        <f>IF(TcBaseVer=0,M71,IF(AND(N71="Available",M71="Available",O71="Available"),"Available",IF(M71="","","Not Supported")))</f>
        <v>Available</v>
      </c>
      <c r="R71" s="81" t="str">
        <f>IF(A71&gt;=AWCurrentRel, "Future",Q71)</f>
        <v>Available</v>
      </c>
      <c r="S71" s="100" t="str">
        <f>HYPERLINK(U71,T71)</f>
        <v>Not Available</v>
      </c>
      <c r="T71" s="81" t="str">
        <f>IFERROR(VLOOKUP(CONCATENATE($B71,"_",$A71),Table4[#All],5,FALSE),"Not Available")</f>
        <v>Not Available</v>
      </c>
      <c r="U71" s="81" t="str">
        <f>IFERROR(VLOOKUP(CONCATENATE(B71,"_",A71),Table4[#All],6,FALSE),"")</f>
        <v/>
      </c>
      <c r="W71" s="2"/>
    </row>
    <row r="72" spans="1:23" x14ac:dyDescent="0.25">
      <c r="A72" s="81">
        <f>IF(OR('Raw Data'!A80=0,'Raw Data'!A80="Delete"),"",'Raw Data'!A80)</f>
        <v>2.1</v>
      </c>
      <c r="B72" s="88" t="str">
        <f>IF(OR('Raw Data'!B80=0,'Raw Data'!B80="Delete"),"",'Raw Data'!B80)</f>
        <v>Develop</v>
      </c>
      <c r="C72" s="89" t="str">
        <f>IF(OR('Raw Data'!C80=0,'Raw Data'!C80="Delete"),"",'Raw Data'!C80)</f>
        <v>Documents</v>
      </c>
      <c r="D72" s="88" t="str">
        <f>IF(OR('Raw Data'!D80=0,'Raw Data'!D80="Delete"),"",'Raw Data'!D80)</f>
        <v>Document Management</v>
      </c>
      <c r="E72" s="84" t="str">
        <f>IF(OR('Raw Data'!E80=0,'Raw Data'!E80="Delete"),"",'Raw Data'!E80)</f>
        <v>Markup discussion threads</v>
      </c>
      <c r="F72" s="81" cm="1">
        <f t="array" ref="F72">_xlfn.SWITCH(ROUND(VLOOKUP(A72,Table1[#All],3),0),11,H72,12,I72,13,J72,14,K72,"N/A")</f>
        <v>13</v>
      </c>
      <c r="G72" s="81" cm="1">
        <f t="array" ref="G72">_xlfn.SWITCH(ROUND(VLOOKUP(A72,Table1[#All],5),0),11,H72,12,I72,13,J72,14,K72,"N/A")</f>
        <v>14</v>
      </c>
      <c r="H72" s="81">
        <f>IF(OR('Raw Data'!H80=0,'Raw Data'!H80="Delete"),"",'Raw Data'!H80)</f>
        <v>13</v>
      </c>
      <c r="I72" s="81">
        <f>IF(OR('Raw Data'!I80=0,'Raw Data'!I80="Delete"),"",'Raw Data'!I80)</f>
        <v>14</v>
      </c>
      <c r="J72" s="81" t="str">
        <f>IF(OR('Raw Data'!J80=0,'Raw Data'!J80="Delete"),"",'Raw Data'!J80)</f>
        <v/>
      </c>
      <c r="K72" s="81" t="str">
        <f>IF(OR('Raw Data'!K80=0,'Raw Data'!K80="Delete"),"",'Raw Data'!K80)</f>
        <v/>
      </c>
      <c r="L72" s="81" t="str">
        <f>R72</f>
        <v>Available</v>
      </c>
      <c r="M72" s="81" t="str">
        <f>IF(A72="","",IF(OR(AWReleaseNum&gt;=A72,AWReleaseNum=0),"Available","Not Supported"))</f>
        <v>Available</v>
      </c>
      <c r="N72" s="81" t="str">
        <f>IF(A72="","",IF(TcRelease="Any","Available",IF(OR(AND(TcReleaseNum&gt;=VLOOKUP(AWReleaseNum,MinVerInfo,3,FALSE),TcReleaseNum&lt;=VLOOKUP(AWReleaseNum,MinVerInfo,4,FALSE)),AND(TcReleaseNum&gt;=VLOOKUP(AWReleaseNum,MinVerInfo,5,FALSE),TcReleaseNum&lt;=VLOOKUP(AWReleaseNum,MinVerInfo,6,FALSE))),"Available","Not Supported")))</f>
        <v>Available</v>
      </c>
      <c r="O72" s="81" t="str">
        <f>IF(TcReleaseNum&lt;P72,"Not Supported","Available")</f>
        <v>Available</v>
      </c>
      <c r="P72" s="81" cm="1">
        <f t="array" ref="P72">_xlfn.SWITCH(TcBaseVer, 14, K72, 13, J72, 12, I72, 11, IFERROR(VLOOKUP(H72,Table2[#All],3,FALSE),"N/A"),0)</f>
        <v>0</v>
      </c>
      <c r="Q72" s="81" t="str">
        <f>IF(TcBaseVer=0,M72,IF(AND(N72="Available",M72="Available",O72="Available"),"Available",IF(M72="","","Not Supported")))</f>
        <v>Available</v>
      </c>
      <c r="R72" s="81" t="str">
        <f>IF(A72&gt;=AWCurrentRel, "Future",Q72)</f>
        <v>Available</v>
      </c>
      <c r="S72" s="100" t="str">
        <f>HYPERLINK(U72,T72)</f>
        <v>Not Available</v>
      </c>
      <c r="T72" s="81" t="str">
        <f>IFERROR(VLOOKUP(CONCATENATE($B72,"_",$A72),Table4[#All],5,FALSE),"Not Available")</f>
        <v>Not Available</v>
      </c>
      <c r="U72" s="81" t="str">
        <f>IFERROR(VLOOKUP(CONCATENATE(B72,"_",A72),Table4[#All],6,FALSE),"")</f>
        <v/>
      </c>
      <c r="W72" s="2"/>
    </row>
    <row r="73" spans="1:23" x14ac:dyDescent="0.25">
      <c r="A73" s="81">
        <f>IF(OR('Raw Data'!A81=0,'Raw Data'!A81="Delete"),"",'Raw Data'!A81)</f>
        <v>2.1</v>
      </c>
      <c r="B73" s="88" t="str">
        <f>IF(OR('Raw Data'!B81=0,'Raw Data'!B81="Delete"),"",'Raw Data'!B81)</f>
        <v>Develop</v>
      </c>
      <c r="C73" s="89" t="str">
        <f>IF(OR('Raw Data'!C81=0,'Raw Data'!C81="Delete"),"",'Raw Data'!C81)</f>
        <v>Documents</v>
      </c>
      <c r="D73" s="88" t="str">
        <f>IF(OR('Raw Data'!D81=0,'Raw Data'!D81="Delete"),"",'Raw Data'!D81)</f>
        <v>Document Management</v>
      </c>
      <c r="E73" s="84" t="str">
        <f>IF(OR('Raw Data'!E81=0,'Raw Data'!E81="Delete"),"",'Raw Data'!E81)</f>
        <v>Disposition and resolution tracking by comment</v>
      </c>
      <c r="F73" s="81" cm="1">
        <f t="array" ref="F73">_xlfn.SWITCH(ROUND(VLOOKUP(A73,Table1[#All],3),0),11,H73,12,I73,13,J73,14,K73,"N/A")</f>
        <v>13</v>
      </c>
      <c r="G73" s="81" cm="1">
        <f t="array" ref="G73">_xlfn.SWITCH(ROUND(VLOOKUP(A73,Table1[#All],5),0),11,H73,12,I73,13,J73,14,K73,"N/A")</f>
        <v>14</v>
      </c>
      <c r="H73" s="81">
        <f>IF(OR('Raw Data'!H81=0,'Raw Data'!H81="Delete"),"",'Raw Data'!H81)</f>
        <v>13</v>
      </c>
      <c r="I73" s="81">
        <f>IF(OR('Raw Data'!I81=0,'Raw Data'!I81="Delete"),"",'Raw Data'!I81)</f>
        <v>14</v>
      </c>
      <c r="J73" s="81" t="str">
        <f>IF(OR('Raw Data'!J81=0,'Raw Data'!J81="Delete"),"",'Raw Data'!J81)</f>
        <v/>
      </c>
      <c r="K73" s="81" t="str">
        <f>IF(OR('Raw Data'!K81=0,'Raw Data'!K81="Delete"),"",'Raw Data'!K81)</f>
        <v/>
      </c>
      <c r="L73" s="81" t="str">
        <f>R73</f>
        <v>Available</v>
      </c>
      <c r="M73" s="81" t="str">
        <f>IF(A73="","",IF(OR(AWReleaseNum&gt;=A73,AWReleaseNum=0),"Available","Not Supported"))</f>
        <v>Available</v>
      </c>
      <c r="N73" s="81" t="str">
        <f>IF(A73="","",IF(TcRelease="Any","Available",IF(OR(AND(TcReleaseNum&gt;=VLOOKUP(AWReleaseNum,MinVerInfo,3,FALSE),TcReleaseNum&lt;=VLOOKUP(AWReleaseNum,MinVerInfo,4,FALSE)),AND(TcReleaseNum&gt;=VLOOKUP(AWReleaseNum,MinVerInfo,5,FALSE),TcReleaseNum&lt;=VLOOKUP(AWReleaseNum,MinVerInfo,6,FALSE))),"Available","Not Supported")))</f>
        <v>Available</v>
      </c>
      <c r="O73" s="81" t="str">
        <f>IF(TcReleaseNum&lt;P73,"Not Supported","Available")</f>
        <v>Available</v>
      </c>
      <c r="P73" s="81" cm="1">
        <f t="array" ref="P73">_xlfn.SWITCH(TcBaseVer, 14, K73, 13, J73, 12, I73, 11, IFERROR(VLOOKUP(H73,Table2[#All],3,FALSE),"N/A"),0)</f>
        <v>0</v>
      </c>
      <c r="Q73" s="81" t="str">
        <f>IF(TcBaseVer=0,M73,IF(AND(N73="Available",M73="Available",O73="Available"),"Available",IF(M73="","","Not Supported")))</f>
        <v>Available</v>
      </c>
      <c r="R73" s="81" t="str">
        <f>IF(A73&gt;=AWCurrentRel, "Future",Q73)</f>
        <v>Available</v>
      </c>
      <c r="S73" s="100" t="str">
        <f>HYPERLINK(U73,T73)</f>
        <v>Not Available</v>
      </c>
      <c r="T73" s="81" t="str">
        <f>IFERROR(VLOOKUP(CONCATENATE($B73,"_",$A73),Table4[#All],5,FALSE),"Not Available")</f>
        <v>Not Available</v>
      </c>
      <c r="U73" s="81" t="str">
        <f>IFERROR(VLOOKUP(CONCATENATE(B73,"_",A73),Table4[#All],6,FALSE),"")</f>
        <v/>
      </c>
      <c r="W73" s="2"/>
    </row>
    <row r="74" spans="1:23" x14ac:dyDescent="0.25">
      <c r="A74" s="81">
        <f>IF(OR('Raw Data'!A82=0,'Raw Data'!A82="Delete"),"",'Raw Data'!A82)</f>
        <v>2.1</v>
      </c>
      <c r="B74" s="88" t="str">
        <f>IF(OR('Raw Data'!B82=0,'Raw Data'!B82="Delete"),"",'Raw Data'!B82)</f>
        <v>Foundation</v>
      </c>
      <c r="C74" s="89" t="str">
        <f>IF(OR('Raw Data'!C82=0,'Raw Data'!C82="Delete"),"",'Raw Data'!C82)</f>
        <v>Usability</v>
      </c>
      <c r="D74" s="88" t="str">
        <f>IF(OR('Raw Data'!D82=0,'Raw Data'!D82="Delete"),"",'Raw Data'!D82)</f>
        <v>Platform - Active Workspace Framework - Usability</v>
      </c>
      <c r="E74" s="84" t="str">
        <f>IF(OR('Raw Data'!E82=0,'Raw Data'!E82="Delete"),"",'Raw Data'!E82)</f>
        <v>Report Problem tile</v>
      </c>
      <c r="F74" s="81" cm="1">
        <f t="array" ref="F74">_xlfn.SWITCH(ROUND(VLOOKUP(A74,Table1[#All],3),0),11,H74,12,I74,13,J74,14,K74,"N/A")</f>
        <v>13</v>
      </c>
      <c r="G74" s="81" cm="1">
        <f t="array" ref="G74">_xlfn.SWITCH(ROUND(VLOOKUP(A74,Table1[#All],5),0),11,H74,12,I74,13,J74,14,K74,"N/A")</f>
        <v>14</v>
      </c>
      <c r="H74" s="81">
        <f>IF(OR('Raw Data'!H82=0,'Raw Data'!H82="Delete"),"",'Raw Data'!H82)</f>
        <v>13</v>
      </c>
      <c r="I74" s="81">
        <f>IF(OR('Raw Data'!I82=0,'Raw Data'!I82="Delete"),"",'Raw Data'!I82)</f>
        <v>14</v>
      </c>
      <c r="J74" s="81" t="str">
        <f>IF(OR('Raw Data'!J82=0,'Raw Data'!J82="Delete"),"",'Raw Data'!J82)</f>
        <v/>
      </c>
      <c r="K74" s="81" t="str">
        <f>IF(OR('Raw Data'!K82=0,'Raw Data'!K82="Delete"),"",'Raw Data'!K82)</f>
        <v/>
      </c>
      <c r="L74" s="81" t="str">
        <f>R74</f>
        <v>Available</v>
      </c>
      <c r="M74" s="81" t="str">
        <f>IF(A74="","",IF(OR(AWReleaseNum&gt;=A74,AWReleaseNum=0),"Available","Not Supported"))</f>
        <v>Available</v>
      </c>
      <c r="N74" s="81" t="str">
        <f>IF(A74="","",IF(TcRelease="Any","Available",IF(OR(AND(TcReleaseNum&gt;=VLOOKUP(AWReleaseNum,MinVerInfo,3,FALSE),TcReleaseNum&lt;=VLOOKUP(AWReleaseNum,MinVerInfo,4,FALSE)),AND(TcReleaseNum&gt;=VLOOKUP(AWReleaseNum,MinVerInfo,5,FALSE),TcReleaseNum&lt;=VLOOKUP(AWReleaseNum,MinVerInfo,6,FALSE))),"Available","Not Supported")))</f>
        <v>Available</v>
      </c>
      <c r="O74" s="81" t="str">
        <f>IF(TcReleaseNum&lt;P74,"Not Supported","Available")</f>
        <v>Available</v>
      </c>
      <c r="P74" s="81" cm="1">
        <f t="array" ref="P74">_xlfn.SWITCH(TcBaseVer, 14, K74, 13, J74, 12, I74, 11, IFERROR(VLOOKUP(H74,Table2[#All],3,FALSE),"N/A"),0)</f>
        <v>0</v>
      </c>
      <c r="Q74" s="81" t="str">
        <f>IF(TcBaseVer=0,M74,IF(AND(N74="Available",M74="Available",O74="Available"),"Available",IF(M74="","","Not Supported")))</f>
        <v>Available</v>
      </c>
      <c r="R74" s="81" t="str">
        <f>IF(A74&gt;=AWCurrentRel, "Future",Q74)</f>
        <v>Available</v>
      </c>
      <c r="S74" s="100" t="str">
        <f>HYPERLINK(U74,T74)</f>
        <v>Not Available</v>
      </c>
      <c r="T74" s="81" t="str">
        <f>IFERROR(VLOOKUP(CONCATENATE($B74,"_",$A74),Table4[#All],5,FALSE),"Not Available")</f>
        <v>Not Available</v>
      </c>
      <c r="U74" s="81" t="str">
        <f>IFERROR(VLOOKUP(CONCATENATE(B74,"_",A74),Table4[#All],6,FALSE),"")</f>
        <v/>
      </c>
      <c r="W74" s="2"/>
    </row>
    <row r="75" spans="1:23" x14ac:dyDescent="0.25">
      <c r="A75" s="81">
        <f>IF(OR('Raw Data'!A83=0,'Raw Data'!A83="Delete"),"",'Raw Data'!A83)</f>
        <v>2.1</v>
      </c>
      <c r="B75" s="88" t="str">
        <f>IF(OR('Raw Data'!B83=0,'Raw Data'!B83="Delete"),"",'Raw Data'!B83)</f>
        <v>Foundation</v>
      </c>
      <c r="C75" s="89" t="str">
        <f>IF(OR('Raw Data'!C83=0,'Raw Data'!C83="Delete"),"",'Raw Data'!C83)</f>
        <v>Usability</v>
      </c>
      <c r="D75" s="88" t="str">
        <f>IF(OR('Raw Data'!D83=0,'Raw Data'!D83="Delete"),"",'Raw Data'!D83)</f>
        <v>Platform - Active Workspace Framework - Usability</v>
      </c>
      <c r="E75" s="84" t="str">
        <f>IF(OR('Raw Data'!E83=0,'Raw Data'!E83="Delete"),"",'Raw Data'!E83)</f>
        <v>Resize tiles</v>
      </c>
      <c r="F75" s="81" cm="1">
        <f t="array" ref="F75">_xlfn.SWITCH(ROUND(VLOOKUP(A75,Table1[#All],3),0),11,H75,12,I75,13,J75,14,K75,"N/A")</f>
        <v>13</v>
      </c>
      <c r="G75" s="81" cm="1">
        <f t="array" ref="G75">_xlfn.SWITCH(ROUND(VLOOKUP(A75,Table1[#All],5),0),11,H75,12,I75,13,J75,14,K75,"N/A")</f>
        <v>14</v>
      </c>
      <c r="H75" s="81">
        <f>IF(OR('Raw Data'!H83=0,'Raw Data'!H83="Delete"),"",'Raw Data'!H83)</f>
        <v>13</v>
      </c>
      <c r="I75" s="81">
        <f>IF(OR('Raw Data'!I83=0,'Raw Data'!I83="Delete"),"",'Raw Data'!I83)</f>
        <v>14</v>
      </c>
      <c r="J75" s="81" t="str">
        <f>IF(OR('Raw Data'!J83=0,'Raw Data'!J83="Delete"),"",'Raw Data'!J83)</f>
        <v/>
      </c>
      <c r="K75" s="81" t="str">
        <f>IF(OR('Raw Data'!K83=0,'Raw Data'!K83="Delete"),"",'Raw Data'!K83)</f>
        <v/>
      </c>
      <c r="L75" s="81" t="str">
        <f>R75</f>
        <v>Available</v>
      </c>
      <c r="M75" s="81" t="str">
        <f>IF(A75="","",IF(OR(AWReleaseNum&gt;=A75,AWReleaseNum=0),"Available","Not Supported"))</f>
        <v>Available</v>
      </c>
      <c r="N75" s="81" t="str">
        <f>IF(A75="","",IF(TcRelease="Any","Available",IF(OR(AND(TcReleaseNum&gt;=VLOOKUP(AWReleaseNum,MinVerInfo,3,FALSE),TcReleaseNum&lt;=VLOOKUP(AWReleaseNum,MinVerInfo,4,FALSE)),AND(TcReleaseNum&gt;=VLOOKUP(AWReleaseNum,MinVerInfo,5,FALSE),TcReleaseNum&lt;=VLOOKUP(AWReleaseNum,MinVerInfo,6,FALSE))),"Available","Not Supported")))</f>
        <v>Available</v>
      </c>
      <c r="O75" s="81" t="str">
        <f>IF(TcReleaseNum&lt;P75,"Not Supported","Available")</f>
        <v>Available</v>
      </c>
      <c r="P75" s="81" cm="1">
        <f t="array" ref="P75">_xlfn.SWITCH(TcBaseVer, 14, K75, 13, J75, 12, I75, 11, IFERROR(VLOOKUP(H75,Table2[#All],3,FALSE),"N/A"),0)</f>
        <v>0</v>
      </c>
      <c r="Q75" s="81" t="str">
        <f>IF(TcBaseVer=0,M75,IF(AND(N75="Available",M75="Available",O75="Available"),"Available",IF(M75="","","Not Supported")))</f>
        <v>Available</v>
      </c>
      <c r="R75" s="81" t="str">
        <f>IF(A75&gt;=AWCurrentRel, "Future",Q75)</f>
        <v>Available</v>
      </c>
      <c r="S75" s="100" t="str">
        <f>HYPERLINK(U75,T75)</f>
        <v>Not Available</v>
      </c>
      <c r="T75" s="81" t="str">
        <f>IFERROR(VLOOKUP(CONCATENATE($B75,"_",$A75),Table4[#All],5,FALSE),"Not Available")</f>
        <v>Not Available</v>
      </c>
      <c r="U75" s="81" t="str">
        <f>IFERROR(VLOOKUP(CONCATENATE(B75,"_",A75),Table4[#All],6,FALSE),"")</f>
        <v/>
      </c>
      <c r="W75" s="2"/>
    </row>
    <row r="76" spans="1:23" x14ac:dyDescent="0.25">
      <c r="A76" s="81">
        <f>IF(OR('Raw Data'!A84=0,'Raw Data'!A84="Delete"),"",'Raw Data'!A84)</f>
        <v>2.1</v>
      </c>
      <c r="B76" s="88" t="str">
        <f>IF(OR('Raw Data'!B84=0,'Raw Data'!B84="Delete"),"",'Raw Data'!B84)</f>
        <v>Foundation</v>
      </c>
      <c r="C76" s="89" t="str">
        <f>IF(OR('Raw Data'!C84=0,'Raw Data'!C84="Delete"),"",'Raw Data'!C84)</f>
        <v>Usability</v>
      </c>
      <c r="D76" s="88" t="str">
        <f>IF(OR('Raw Data'!D84=0,'Raw Data'!D84="Delete"),"",'Raw Data'!D84)</f>
        <v>Platform - Active Workspace Framework - Usability</v>
      </c>
      <c r="E76" s="84" t="str">
        <f>IF(OR('Raw Data'!E84=0,'Raw Data'!E84="Delete"),"",'Raw Data'!E84)</f>
        <v>Group/Role Tile layout</v>
      </c>
      <c r="F76" s="81" cm="1">
        <f t="array" ref="F76">_xlfn.SWITCH(ROUND(VLOOKUP(A76,Table1[#All],3),0),11,H76,12,I76,13,J76,14,K76,"N/A")</f>
        <v>13</v>
      </c>
      <c r="G76" s="81" cm="1">
        <f t="array" ref="G76">_xlfn.SWITCH(ROUND(VLOOKUP(A76,Table1[#All],5),0),11,H76,12,I76,13,J76,14,K76,"N/A")</f>
        <v>14</v>
      </c>
      <c r="H76" s="81">
        <f>IF(OR('Raw Data'!H84=0,'Raw Data'!H84="Delete"),"",'Raw Data'!H84)</f>
        <v>13</v>
      </c>
      <c r="I76" s="81">
        <f>IF(OR('Raw Data'!I84=0,'Raw Data'!I84="Delete"),"",'Raw Data'!I84)</f>
        <v>14</v>
      </c>
      <c r="J76" s="81" t="str">
        <f>IF(OR('Raw Data'!J84=0,'Raw Data'!J84="Delete"),"",'Raw Data'!J84)</f>
        <v/>
      </c>
      <c r="K76" s="81" t="str">
        <f>IF(OR('Raw Data'!K84=0,'Raw Data'!K84="Delete"),"",'Raw Data'!K84)</f>
        <v/>
      </c>
      <c r="L76" s="81" t="str">
        <f>R76</f>
        <v>Available</v>
      </c>
      <c r="M76" s="81" t="str">
        <f>IF(A76="","",IF(OR(AWReleaseNum&gt;=A76,AWReleaseNum=0),"Available","Not Supported"))</f>
        <v>Available</v>
      </c>
      <c r="N76" s="81" t="str">
        <f>IF(A76="","",IF(TcRelease="Any","Available",IF(OR(AND(TcReleaseNum&gt;=VLOOKUP(AWReleaseNum,MinVerInfo,3,FALSE),TcReleaseNum&lt;=VLOOKUP(AWReleaseNum,MinVerInfo,4,FALSE)),AND(TcReleaseNum&gt;=VLOOKUP(AWReleaseNum,MinVerInfo,5,FALSE),TcReleaseNum&lt;=VLOOKUP(AWReleaseNum,MinVerInfo,6,FALSE))),"Available","Not Supported")))</f>
        <v>Available</v>
      </c>
      <c r="O76" s="81" t="str">
        <f>IF(TcReleaseNum&lt;P76,"Not Supported","Available")</f>
        <v>Available</v>
      </c>
      <c r="P76" s="81" cm="1">
        <f t="array" ref="P76">_xlfn.SWITCH(TcBaseVer, 14, K76, 13, J76, 12, I76, 11, IFERROR(VLOOKUP(H76,Table2[#All],3,FALSE),"N/A"),0)</f>
        <v>0</v>
      </c>
      <c r="Q76" s="81" t="str">
        <f>IF(TcBaseVer=0,M76,IF(AND(N76="Available",M76="Available",O76="Available"),"Available",IF(M76="","","Not Supported")))</f>
        <v>Available</v>
      </c>
      <c r="R76" s="81" t="str">
        <f>IF(A76&gt;=AWCurrentRel, "Future",Q76)</f>
        <v>Available</v>
      </c>
      <c r="S76" s="100" t="str">
        <f>HYPERLINK(U76,T76)</f>
        <v>Not Available</v>
      </c>
      <c r="T76" s="81" t="str">
        <f>IFERROR(VLOOKUP(CONCATENATE($B76,"_",$A76),Table4[#All],5,FALSE),"Not Available")</f>
        <v>Not Available</v>
      </c>
      <c r="U76" s="81" t="str">
        <f>IFERROR(VLOOKUP(CONCATENATE(B76,"_",A76),Table4[#All],6,FALSE),"")</f>
        <v/>
      </c>
      <c r="W76" s="2"/>
    </row>
    <row r="77" spans="1:23" x14ac:dyDescent="0.25">
      <c r="A77" s="81">
        <f>IF(OR('Raw Data'!A85=0,'Raw Data'!A85="Delete"),"",'Raw Data'!A85)</f>
        <v>2.1</v>
      </c>
      <c r="B77" s="88" t="str">
        <f>IF(OR('Raw Data'!B85=0,'Raw Data'!B85="Delete"),"",'Raw Data'!B85)</f>
        <v>Foundation</v>
      </c>
      <c r="C77" s="89" t="str">
        <f>IF(OR('Raw Data'!C85=0,'Raw Data'!C85="Delete"),"",'Raw Data'!C85)</f>
        <v>Usability</v>
      </c>
      <c r="D77" s="88" t="str">
        <f>IF(OR('Raw Data'!D85=0,'Raw Data'!D85="Delete"),"",'Raw Data'!D85)</f>
        <v>Platform - Active Workspace Framework - Usability</v>
      </c>
      <c r="E77" s="84" t="str">
        <f>IF(OR('Raw Data'!E85=0,'Raw Data'!E85="Delete"),"",'Raw Data'!E85)</f>
        <v>Pinning objects and searches to homepage</v>
      </c>
      <c r="F77" s="81" cm="1">
        <f t="array" ref="F77">_xlfn.SWITCH(ROUND(VLOOKUP(A77,Table1[#All],3),0),11,H77,12,I77,13,J77,14,K77,"N/A")</f>
        <v>13</v>
      </c>
      <c r="G77" s="81" cm="1">
        <f t="array" ref="G77">_xlfn.SWITCH(ROUND(VLOOKUP(A77,Table1[#All],5),0),11,H77,12,I77,13,J77,14,K77,"N/A")</f>
        <v>14</v>
      </c>
      <c r="H77" s="81">
        <f>IF(OR('Raw Data'!H85=0,'Raw Data'!H85="Delete"),"",'Raw Data'!H85)</f>
        <v>13</v>
      </c>
      <c r="I77" s="81">
        <f>IF(OR('Raw Data'!I85=0,'Raw Data'!I85="Delete"),"",'Raw Data'!I85)</f>
        <v>14</v>
      </c>
      <c r="J77" s="81" t="str">
        <f>IF(OR('Raw Data'!J85=0,'Raw Data'!J85="Delete"),"",'Raw Data'!J85)</f>
        <v/>
      </c>
      <c r="K77" s="81" t="str">
        <f>IF(OR('Raw Data'!K85=0,'Raw Data'!K85="Delete"),"",'Raw Data'!K85)</f>
        <v/>
      </c>
      <c r="L77" s="81" t="str">
        <f>R77</f>
        <v>Available</v>
      </c>
      <c r="M77" s="81" t="str">
        <f>IF(A77="","",IF(OR(AWReleaseNum&gt;=A77,AWReleaseNum=0),"Available","Not Supported"))</f>
        <v>Available</v>
      </c>
      <c r="N77" s="81" t="str">
        <f>IF(A77="","",IF(TcRelease="Any","Available",IF(OR(AND(TcReleaseNum&gt;=VLOOKUP(AWReleaseNum,MinVerInfo,3,FALSE),TcReleaseNum&lt;=VLOOKUP(AWReleaseNum,MinVerInfo,4,FALSE)),AND(TcReleaseNum&gt;=VLOOKUP(AWReleaseNum,MinVerInfo,5,FALSE),TcReleaseNum&lt;=VLOOKUP(AWReleaseNum,MinVerInfo,6,FALSE))),"Available","Not Supported")))</f>
        <v>Available</v>
      </c>
      <c r="O77" s="81" t="str">
        <f>IF(TcReleaseNum&lt;P77,"Not Supported","Available")</f>
        <v>Available</v>
      </c>
      <c r="P77" s="81" cm="1">
        <f t="array" ref="P77">_xlfn.SWITCH(TcBaseVer, 14, K77, 13, J77, 12, I77, 11, IFERROR(VLOOKUP(H77,Table2[#All],3,FALSE),"N/A"),0)</f>
        <v>0</v>
      </c>
      <c r="Q77" s="81" t="str">
        <f>IF(TcBaseVer=0,M77,IF(AND(N77="Available",M77="Available",O77="Available"),"Available",IF(M77="","","Not Supported")))</f>
        <v>Available</v>
      </c>
      <c r="R77" s="81" t="str">
        <f>IF(A77&gt;=AWCurrentRel, "Future",Q77)</f>
        <v>Available</v>
      </c>
      <c r="S77" s="100" t="str">
        <f>HYPERLINK(U77,T77)</f>
        <v>Not Available</v>
      </c>
      <c r="T77" s="81" t="str">
        <f>IFERROR(VLOOKUP(CONCATENATE($B77,"_",$A77),Table4[#All],5,FALSE),"Not Available")</f>
        <v>Not Available</v>
      </c>
      <c r="U77" s="81" t="str">
        <f>IFERROR(VLOOKUP(CONCATENATE(B77,"_",A77),Table4[#All],6,FALSE),"")</f>
        <v/>
      </c>
      <c r="W77" s="2"/>
    </row>
    <row r="78" spans="1:23" x14ac:dyDescent="0.25">
      <c r="A78" s="81">
        <f>IF(OR('Raw Data'!A86=0,'Raw Data'!A86="Delete"),"",'Raw Data'!A86)</f>
        <v>2.1</v>
      </c>
      <c r="B78" s="88" t="str">
        <f>IF(OR('Raw Data'!B86=0,'Raw Data'!B86="Delete"),"",'Raw Data'!B86)</f>
        <v>Foundation</v>
      </c>
      <c r="C78" s="89" t="str">
        <f>IF(OR('Raw Data'!C86=0,'Raw Data'!C86="Delete"),"",'Raw Data'!C86)</f>
        <v>Usability</v>
      </c>
      <c r="D78" s="88" t="str">
        <f>IF(OR('Raw Data'!D86=0,'Raw Data'!D86="Delete"),"",'Raw Data'!D86)</f>
        <v>Platform - Active Workspace Framework - Usability</v>
      </c>
      <c r="E78" s="84" t="str">
        <f>IF(OR('Raw Data'!E86=0,'Raw Data'!E86="Delete"),"",'Raw Data'!E86)</f>
        <v>Edit multiple objects at a time in tables</v>
      </c>
      <c r="F78" s="81" cm="1">
        <f t="array" ref="F78">_xlfn.SWITCH(ROUND(VLOOKUP(A78,Table1[#All],3),0),11,H78,12,I78,13,J78,14,K78,"N/A")</f>
        <v>13</v>
      </c>
      <c r="G78" s="81" cm="1">
        <f t="array" ref="G78">_xlfn.SWITCH(ROUND(VLOOKUP(A78,Table1[#All],5),0),11,H78,12,I78,13,J78,14,K78,"N/A")</f>
        <v>14</v>
      </c>
      <c r="H78" s="81">
        <f>IF(OR('Raw Data'!H86=0,'Raw Data'!H86="Delete"),"",'Raw Data'!H86)</f>
        <v>13</v>
      </c>
      <c r="I78" s="81">
        <f>IF(OR('Raw Data'!I86=0,'Raw Data'!I86="Delete"),"",'Raw Data'!I86)</f>
        <v>14</v>
      </c>
      <c r="J78" s="81" t="str">
        <f>IF(OR('Raw Data'!J86=0,'Raw Data'!J86="Delete"),"",'Raw Data'!J86)</f>
        <v/>
      </c>
      <c r="K78" s="81" t="str">
        <f>IF(OR('Raw Data'!K86=0,'Raw Data'!K86="Delete"),"",'Raw Data'!K86)</f>
        <v/>
      </c>
      <c r="L78" s="81" t="str">
        <f>R78</f>
        <v>Available</v>
      </c>
      <c r="M78" s="81" t="str">
        <f>IF(A78="","",IF(OR(AWReleaseNum&gt;=A78,AWReleaseNum=0),"Available","Not Supported"))</f>
        <v>Available</v>
      </c>
      <c r="N78" s="81" t="str">
        <f>IF(A78="","",IF(TcRelease="Any","Available",IF(OR(AND(TcReleaseNum&gt;=VLOOKUP(AWReleaseNum,MinVerInfo,3,FALSE),TcReleaseNum&lt;=VLOOKUP(AWReleaseNum,MinVerInfo,4,FALSE)),AND(TcReleaseNum&gt;=VLOOKUP(AWReleaseNum,MinVerInfo,5,FALSE),TcReleaseNum&lt;=VLOOKUP(AWReleaseNum,MinVerInfo,6,FALSE))),"Available","Not Supported")))</f>
        <v>Available</v>
      </c>
      <c r="O78" s="81" t="str">
        <f>IF(TcReleaseNum&lt;P78,"Not Supported","Available")</f>
        <v>Available</v>
      </c>
      <c r="P78" s="81" cm="1">
        <f t="array" ref="P78">_xlfn.SWITCH(TcBaseVer, 14, K78, 13, J78, 12, I78, 11, IFERROR(VLOOKUP(H78,Table2[#All],3,FALSE),"N/A"),0)</f>
        <v>0</v>
      </c>
      <c r="Q78" s="81" t="str">
        <f>IF(TcBaseVer=0,M78,IF(AND(N78="Available",M78="Available",O78="Available"),"Available",IF(M78="","","Not Supported")))</f>
        <v>Available</v>
      </c>
      <c r="R78" s="81" t="str">
        <f>IF(A78&gt;=AWCurrentRel, "Future",Q78)</f>
        <v>Available</v>
      </c>
      <c r="S78" s="100" t="str">
        <f>HYPERLINK(U78,T78)</f>
        <v>Not Available</v>
      </c>
      <c r="T78" s="81" t="str">
        <f>IFERROR(VLOOKUP(CONCATENATE($B78,"_",$A78),Table4[#All],5,FALSE),"Not Available")</f>
        <v>Not Available</v>
      </c>
      <c r="U78" s="81" t="str">
        <f>IFERROR(VLOOKUP(CONCATENATE(B78,"_",A78),Table4[#All],6,FALSE),"")</f>
        <v/>
      </c>
      <c r="W78" s="2"/>
    </row>
    <row r="79" spans="1:23" x14ac:dyDescent="0.25">
      <c r="A79" s="81">
        <f>IF(OR('Raw Data'!A87=0,'Raw Data'!A87="Delete"),"",'Raw Data'!A87)</f>
        <v>2.1</v>
      </c>
      <c r="B79" s="88" t="str">
        <f>IF(OR('Raw Data'!B87=0,'Raw Data'!B87="Delete"),"",'Raw Data'!B87)</f>
        <v>Foundation</v>
      </c>
      <c r="C79" s="89" t="str">
        <f>IF(OR('Raw Data'!C87=0,'Raw Data'!C87="Delete"),"",'Raw Data'!C87)</f>
        <v>Usability</v>
      </c>
      <c r="D79" s="88" t="str">
        <f>IF(OR('Raw Data'!D87=0,'Raw Data'!D87="Delete"),"",'Raw Data'!D87)</f>
        <v>Relations Browser</v>
      </c>
      <c r="E79" s="84" t="str">
        <f>IF(OR('Raw Data'!E87=0,'Raw Data'!E87="Delete"),"",'Raw Data'!E87)</f>
        <v>New nested layout control</v>
      </c>
      <c r="F79" s="81" cm="1">
        <f t="array" ref="F79">_xlfn.SWITCH(ROUND(VLOOKUP(A79,Table1[#All],3),0),11,H79,12,I79,13,J79,14,K79,"N/A")</f>
        <v>13</v>
      </c>
      <c r="G79" s="81" cm="1">
        <f t="array" ref="G79">_xlfn.SWITCH(ROUND(VLOOKUP(A79,Table1[#All],5),0),11,H79,12,I79,13,J79,14,K79,"N/A")</f>
        <v>14</v>
      </c>
      <c r="H79" s="81">
        <f>IF(OR('Raw Data'!H87=0,'Raw Data'!H87="Delete"),"",'Raw Data'!H87)</f>
        <v>13</v>
      </c>
      <c r="I79" s="81">
        <f>IF(OR('Raw Data'!I87=0,'Raw Data'!I87="Delete"),"",'Raw Data'!I87)</f>
        <v>14</v>
      </c>
      <c r="J79" s="81" t="str">
        <f>IF(OR('Raw Data'!J87=0,'Raw Data'!J87="Delete"),"",'Raw Data'!J87)</f>
        <v/>
      </c>
      <c r="K79" s="81" t="str">
        <f>IF(OR('Raw Data'!K87=0,'Raw Data'!K87="Delete"),"",'Raw Data'!K87)</f>
        <v/>
      </c>
      <c r="L79" s="81" t="str">
        <f>R79</f>
        <v>Available</v>
      </c>
      <c r="M79" s="81" t="str">
        <f>IF(A79="","",IF(OR(AWReleaseNum&gt;=A79,AWReleaseNum=0),"Available","Not Supported"))</f>
        <v>Available</v>
      </c>
      <c r="N79" s="81" t="str">
        <f>IF(A79="","",IF(TcRelease="Any","Available",IF(OR(AND(TcReleaseNum&gt;=VLOOKUP(AWReleaseNum,MinVerInfo,3,FALSE),TcReleaseNum&lt;=VLOOKUP(AWReleaseNum,MinVerInfo,4,FALSE)),AND(TcReleaseNum&gt;=VLOOKUP(AWReleaseNum,MinVerInfo,5,FALSE),TcReleaseNum&lt;=VLOOKUP(AWReleaseNum,MinVerInfo,6,FALSE))),"Available","Not Supported")))</f>
        <v>Available</v>
      </c>
      <c r="O79" s="81" t="str">
        <f>IF(TcReleaseNum&lt;P79,"Not Supported","Available")</f>
        <v>Available</v>
      </c>
      <c r="P79" s="81" cm="1">
        <f t="array" ref="P79">_xlfn.SWITCH(TcBaseVer, 14, K79, 13, J79, 12, I79, 11, IFERROR(VLOOKUP(H79,Table2[#All],3,FALSE),"N/A"),0)</f>
        <v>0</v>
      </c>
      <c r="Q79" s="81" t="str">
        <f>IF(TcBaseVer=0,M79,IF(AND(N79="Available",M79="Available",O79="Available"),"Available",IF(M79="","","Not Supported")))</f>
        <v>Available</v>
      </c>
      <c r="R79" s="81" t="str">
        <f>IF(A79&gt;=AWCurrentRel, "Future",Q79)</f>
        <v>Available</v>
      </c>
      <c r="S79" s="100" t="str">
        <f>HYPERLINK(U79,T79)</f>
        <v>Not Available</v>
      </c>
      <c r="T79" s="81" t="str">
        <f>IFERROR(VLOOKUP(CONCATENATE($B79,"_",$A79),Table4[#All],5,FALSE),"Not Available")</f>
        <v>Not Available</v>
      </c>
      <c r="U79" s="81" t="str">
        <f>IFERROR(VLOOKUP(CONCATENATE(B79,"_",A79),Table4[#All],6,FALSE),"")</f>
        <v/>
      </c>
      <c r="W79" s="2"/>
    </row>
    <row r="80" spans="1:23" x14ac:dyDescent="0.25">
      <c r="A80" s="81">
        <f>IF(OR('Raw Data'!A88=0,'Raw Data'!A88="Delete"),"",'Raw Data'!A88)</f>
        <v>2.1</v>
      </c>
      <c r="B80" s="88" t="str">
        <f>IF(OR('Raw Data'!B88=0,'Raw Data'!B88="Delete"),"",'Raw Data'!B88)</f>
        <v>Plan</v>
      </c>
      <c r="C80" s="89" t="str">
        <f>IF(OR('Raw Data'!C88=0,'Raw Data'!C88="Delete"),"",'Raw Data'!C88)</f>
        <v>Requirements</v>
      </c>
      <c r="D80" s="88" t="str">
        <f>IF(OR('Raw Data'!D88=0,'Raw Data'!D88="Delete"),"",'Raw Data'!D88)</f>
        <v>Requirements Management</v>
      </c>
      <c r="E80" s="84" t="str">
        <f>IF(OR('Raw Data'!E88=0,'Raw Data'!E88="Delete"),"",'Raw Data'!E88)</f>
        <v>Rich text author/edit requirements including fonts, pictures, tables, videos, etc.</v>
      </c>
      <c r="F80" s="81" cm="1">
        <f t="array" ref="F80">_xlfn.SWITCH(ROUND(VLOOKUP(A80,Table1[#All],3),0),11,H80,12,I80,13,J80,14,K80,"N/A")</f>
        <v>13</v>
      </c>
      <c r="G80" s="81" cm="1">
        <f t="array" ref="G80">_xlfn.SWITCH(ROUND(VLOOKUP(A80,Table1[#All],5),0),11,H80,12,I80,13,J80,14,K80,"N/A")</f>
        <v>14</v>
      </c>
      <c r="H80" s="81">
        <f>IF(OR('Raw Data'!H88=0,'Raw Data'!H88="Delete"),"",'Raw Data'!H88)</f>
        <v>13</v>
      </c>
      <c r="I80" s="81">
        <f>IF(OR('Raw Data'!I88=0,'Raw Data'!I88="Delete"),"",'Raw Data'!I88)</f>
        <v>14</v>
      </c>
      <c r="J80" s="81" t="str">
        <f>IF(OR('Raw Data'!J88=0,'Raw Data'!J88="Delete"),"",'Raw Data'!J88)</f>
        <v/>
      </c>
      <c r="K80" s="81" t="str">
        <f>IF(OR('Raw Data'!K88=0,'Raw Data'!K88="Delete"),"",'Raw Data'!K88)</f>
        <v/>
      </c>
      <c r="L80" s="81" t="str">
        <f>R80</f>
        <v>Available</v>
      </c>
      <c r="M80" s="81" t="str">
        <f>IF(A80="","",IF(OR(AWReleaseNum&gt;=A80,AWReleaseNum=0),"Available","Not Supported"))</f>
        <v>Available</v>
      </c>
      <c r="N80" s="81" t="str">
        <f>IF(A80="","",IF(TcRelease="Any","Available",IF(OR(AND(TcReleaseNum&gt;=VLOOKUP(AWReleaseNum,MinVerInfo,3,FALSE),TcReleaseNum&lt;=VLOOKUP(AWReleaseNum,MinVerInfo,4,FALSE)),AND(TcReleaseNum&gt;=VLOOKUP(AWReleaseNum,MinVerInfo,5,FALSE),TcReleaseNum&lt;=VLOOKUP(AWReleaseNum,MinVerInfo,6,FALSE))),"Available","Not Supported")))</f>
        <v>Available</v>
      </c>
      <c r="O80" s="81" t="str">
        <f>IF(TcReleaseNum&lt;P80,"Not Supported","Available")</f>
        <v>Available</v>
      </c>
      <c r="P80" s="81" cm="1">
        <f t="array" ref="P80">_xlfn.SWITCH(TcBaseVer, 14, K80, 13, J80, 12, I80, 11, IFERROR(VLOOKUP(H80,Table2[#All],3,FALSE),"N/A"),0)</f>
        <v>0</v>
      </c>
      <c r="Q80" s="81" t="str">
        <f>IF(TcBaseVer=0,M80,IF(AND(N80="Available",M80="Available",O80="Available"),"Available",IF(M80="","","Not Supported")))</f>
        <v>Available</v>
      </c>
      <c r="R80" s="81" t="str">
        <f>IF(A80&gt;=AWCurrentRel, "Future",Q80)</f>
        <v>Available</v>
      </c>
      <c r="S80" s="100" t="str">
        <f>HYPERLINK(U80,T80)</f>
        <v>Not Available</v>
      </c>
      <c r="T80" s="81" t="str">
        <f>IFERROR(VLOOKUP(CONCATENATE($B80,"_",$A80),Table4[#All],5,FALSE),"Not Available")</f>
        <v>Not Available</v>
      </c>
      <c r="U80" s="81" t="str">
        <f>IFERROR(VLOOKUP(CONCATENATE(B80,"_",A80),Table4[#All],6,FALSE),"")</f>
        <v/>
      </c>
      <c r="W80" s="2"/>
    </row>
    <row r="81" spans="1:23" x14ac:dyDescent="0.25">
      <c r="A81" s="81">
        <f>IF(OR('Raw Data'!A89=0,'Raw Data'!A89="Delete"),"",'Raw Data'!A89)</f>
        <v>2.1</v>
      </c>
      <c r="B81" s="88" t="str">
        <f>IF(OR('Raw Data'!B89=0,'Raw Data'!B89="Delete"),"",'Raw Data'!B89)</f>
        <v>Plan</v>
      </c>
      <c r="C81" s="89" t="str">
        <f>IF(OR('Raw Data'!C89=0,'Raw Data'!C89="Delete"),"",'Raw Data'!C89)</f>
        <v>Requirements</v>
      </c>
      <c r="D81" s="88" t="str">
        <f>IF(OR('Raw Data'!D89=0,'Raw Data'!D89="Delete"),"",'Raw Data'!D89)</f>
        <v>Requirements Management</v>
      </c>
      <c r="E81" s="84" t="str">
        <f>IF(OR('Raw Data'!E89=0,'Raw Data'!E89="Delete"),"",'Raw Data'!E89)</f>
        <v>Uses predefined templates/forms for content and layout</v>
      </c>
      <c r="F81" s="81" cm="1">
        <f t="array" ref="F81">_xlfn.SWITCH(ROUND(VLOOKUP(A81,Table1[#All],3),0),11,H81,12,I81,13,J81,14,K81,"N/A")</f>
        <v>13</v>
      </c>
      <c r="G81" s="81" cm="1">
        <f t="array" ref="G81">_xlfn.SWITCH(ROUND(VLOOKUP(A81,Table1[#All],5),0),11,H81,12,I81,13,J81,14,K81,"N/A")</f>
        <v>14</v>
      </c>
      <c r="H81" s="81">
        <f>IF(OR('Raw Data'!H89=0,'Raw Data'!H89="Delete"),"",'Raw Data'!H89)</f>
        <v>13</v>
      </c>
      <c r="I81" s="81">
        <f>IF(OR('Raw Data'!I89=0,'Raw Data'!I89="Delete"),"",'Raw Data'!I89)</f>
        <v>14</v>
      </c>
      <c r="J81" s="81" t="str">
        <f>IF(OR('Raw Data'!J89=0,'Raw Data'!J89="Delete"),"",'Raw Data'!J89)</f>
        <v/>
      </c>
      <c r="K81" s="81" t="str">
        <f>IF(OR('Raw Data'!K89=0,'Raw Data'!K89="Delete"),"",'Raw Data'!K89)</f>
        <v/>
      </c>
      <c r="L81" s="81" t="str">
        <f>R81</f>
        <v>Available</v>
      </c>
      <c r="M81" s="81" t="str">
        <f>IF(A81="","",IF(OR(AWReleaseNum&gt;=A81,AWReleaseNum=0),"Available","Not Supported"))</f>
        <v>Available</v>
      </c>
      <c r="N81" s="81" t="str">
        <f>IF(A81="","",IF(TcRelease="Any","Available",IF(OR(AND(TcReleaseNum&gt;=VLOOKUP(AWReleaseNum,MinVerInfo,3,FALSE),TcReleaseNum&lt;=VLOOKUP(AWReleaseNum,MinVerInfo,4,FALSE)),AND(TcReleaseNum&gt;=VLOOKUP(AWReleaseNum,MinVerInfo,5,FALSE),TcReleaseNum&lt;=VLOOKUP(AWReleaseNum,MinVerInfo,6,FALSE))),"Available","Not Supported")))</f>
        <v>Available</v>
      </c>
      <c r="O81" s="81" t="str">
        <f>IF(TcReleaseNum&lt;P81,"Not Supported","Available")</f>
        <v>Available</v>
      </c>
      <c r="P81" s="81" cm="1">
        <f t="array" ref="P81">_xlfn.SWITCH(TcBaseVer, 14, K81, 13, J81, 12, I81, 11, IFERROR(VLOOKUP(H81,Table2[#All],3,FALSE),"N/A"),0)</f>
        <v>0</v>
      </c>
      <c r="Q81" s="81" t="str">
        <f>IF(TcBaseVer=0,M81,IF(AND(N81="Available",M81="Available",O81="Available"),"Available",IF(M81="","","Not Supported")))</f>
        <v>Available</v>
      </c>
      <c r="R81" s="81" t="str">
        <f>IF(A81&gt;=AWCurrentRel, "Future",Q81)</f>
        <v>Available</v>
      </c>
      <c r="S81" s="100" t="str">
        <f>HYPERLINK(U81,T81)</f>
        <v>Not Available</v>
      </c>
      <c r="T81" s="81" t="str">
        <f>IFERROR(VLOOKUP(CONCATENATE($B81,"_",$A81),Table4[#All],5,FALSE),"Not Available")</f>
        <v>Not Available</v>
      </c>
      <c r="U81" s="81" t="str">
        <f>IFERROR(VLOOKUP(CONCATENATE(B81,"_",A81),Table4[#All],6,FALSE),"")</f>
        <v/>
      </c>
      <c r="W81" s="2"/>
    </row>
    <row r="82" spans="1:23" x14ac:dyDescent="0.25">
      <c r="A82" s="81">
        <f>IF(OR('Raw Data'!A90=0,'Raw Data'!A90="Delete"),"",'Raw Data'!A90)</f>
        <v>2.1</v>
      </c>
      <c r="B82" s="88" t="str">
        <f>IF(OR('Raw Data'!B90=0,'Raw Data'!B90="Delete"),"",'Raw Data'!B90)</f>
        <v>Plan</v>
      </c>
      <c r="C82" s="89" t="str">
        <f>IF(OR('Raw Data'!C90=0,'Raw Data'!C90="Delete"),"",'Raw Data'!C90)</f>
        <v>Requirements</v>
      </c>
      <c r="D82" s="88" t="str">
        <f>IF(OR('Raw Data'!D90=0,'Raw Data'!D90="Delete"),"",'Raw Data'!D90)</f>
        <v>Requirements Management</v>
      </c>
      <c r="E82" s="84" t="str">
        <f>IF(OR('Raw Data'!E90=0,'Raw Data'!E90="Delete"),"",'Raw Data'!E90)</f>
        <v>Create tracelinks</v>
      </c>
      <c r="F82" s="81" cm="1">
        <f t="array" ref="F82">_xlfn.SWITCH(ROUND(VLOOKUP(A82,Table1[#All],3),0),11,H82,12,I82,13,J82,14,K82,"N/A")</f>
        <v>13</v>
      </c>
      <c r="G82" s="81" cm="1">
        <f t="array" ref="G82">_xlfn.SWITCH(ROUND(VLOOKUP(A82,Table1[#All],5),0),11,H82,12,I82,13,J82,14,K82,"N/A")</f>
        <v>14</v>
      </c>
      <c r="H82" s="81">
        <f>IF(OR('Raw Data'!H90=0,'Raw Data'!H90="Delete"),"",'Raw Data'!H90)</f>
        <v>13</v>
      </c>
      <c r="I82" s="81">
        <f>IF(OR('Raw Data'!I90=0,'Raw Data'!I90="Delete"),"",'Raw Data'!I90)</f>
        <v>14</v>
      </c>
      <c r="J82" s="81" t="str">
        <f>IF(OR('Raw Data'!J90=0,'Raw Data'!J90="Delete"),"",'Raw Data'!J90)</f>
        <v/>
      </c>
      <c r="K82" s="81" t="str">
        <f>IF(OR('Raw Data'!K90=0,'Raw Data'!K90="Delete"),"",'Raw Data'!K90)</f>
        <v/>
      </c>
      <c r="L82" s="81" t="str">
        <f>R82</f>
        <v>Available</v>
      </c>
      <c r="M82" s="81" t="str">
        <f>IF(A82="","",IF(OR(AWReleaseNum&gt;=A82,AWReleaseNum=0),"Available","Not Supported"))</f>
        <v>Available</v>
      </c>
      <c r="N82" s="81" t="str">
        <f>IF(A82="","",IF(TcRelease="Any","Available",IF(OR(AND(TcReleaseNum&gt;=VLOOKUP(AWReleaseNum,MinVerInfo,3,FALSE),TcReleaseNum&lt;=VLOOKUP(AWReleaseNum,MinVerInfo,4,FALSE)),AND(TcReleaseNum&gt;=VLOOKUP(AWReleaseNum,MinVerInfo,5,FALSE),TcReleaseNum&lt;=VLOOKUP(AWReleaseNum,MinVerInfo,6,FALSE))),"Available","Not Supported")))</f>
        <v>Available</v>
      </c>
      <c r="O82" s="81" t="str">
        <f>IF(TcReleaseNum&lt;P82,"Not Supported","Available")</f>
        <v>Available</v>
      </c>
      <c r="P82" s="81" cm="1">
        <f t="array" ref="P82">_xlfn.SWITCH(TcBaseVer, 14, K82, 13, J82, 12, I82, 11, IFERROR(VLOOKUP(H82,Table2[#All],3,FALSE),"N/A"),0)</f>
        <v>0</v>
      </c>
      <c r="Q82" s="81" t="str">
        <f>IF(TcBaseVer=0,M82,IF(AND(N82="Available",M82="Available",O82="Available"),"Available",IF(M82="","","Not Supported")))</f>
        <v>Available</v>
      </c>
      <c r="R82" s="81" t="str">
        <f>IF(A82&gt;=AWCurrentRel, "Future",Q82)</f>
        <v>Available</v>
      </c>
      <c r="S82" s="100" t="str">
        <f>HYPERLINK(U82,T82)</f>
        <v>Not Available</v>
      </c>
      <c r="T82" s="81" t="str">
        <f>IFERROR(VLOOKUP(CONCATENATE($B82,"_",$A82),Table4[#All],5,FALSE),"Not Available")</f>
        <v>Not Available</v>
      </c>
      <c r="U82" s="81" t="str">
        <f>IFERROR(VLOOKUP(CONCATENATE(B82,"_",A82),Table4[#All],6,FALSE),"")</f>
        <v/>
      </c>
      <c r="W82" s="2"/>
    </row>
    <row r="83" spans="1:23" x14ac:dyDescent="0.25">
      <c r="A83" s="81">
        <f>IF(OR('Raw Data'!A68=0,'Raw Data'!A68="Delete"),"",'Raw Data'!A68)</f>
        <v>2.1</v>
      </c>
      <c r="B83" s="88" t="str">
        <f>IF(OR('Raw Data'!B68=0,'Raw Data'!B68="Delete"),"",'Raw Data'!B68)</f>
        <v>Deliver</v>
      </c>
      <c r="C83" s="89" t="str">
        <f>IF(OR('Raw Data'!C68=0,'Raw Data'!C68="Delete"),"",'Raw Data'!C68)</f>
        <v>Analytics</v>
      </c>
      <c r="D83" s="88" t="str">
        <f>IF(OR('Raw Data'!D68=0,'Raw Data'!D68="Delete"),"",'Raw Data'!D68)</f>
        <v>Search and Analytics - Search</v>
      </c>
      <c r="E83" s="84" t="str">
        <f>IF(OR('Raw Data'!E68=0,'Raw Data'!E68="Delete"),"",'Raw Data'!E68)</f>
        <v>Performance and syntax improvements</v>
      </c>
      <c r="F83" s="81" cm="1">
        <f t="array" ref="F83">_xlfn.SWITCH(ROUND(VLOOKUP(A83,Table1[#All],3),0),11,H83,12,I83,13,J83,14,K83,"N/A")</f>
        <v>13</v>
      </c>
      <c r="G83" s="81" cm="1">
        <f t="array" ref="G83">_xlfn.SWITCH(ROUND(VLOOKUP(A83,Table1[#All],5),0),11,H83,12,I83,13,J83,14,K83,"N/A")</f>
        <v>14</v>
      </c>
      <c r="H83" s="81">
        <f>IF(OR('Raw Data'!H68=0,'Raw Data'!H68="Delete"),"",'Raw Data'!H68)</f>
        <v>13</v>
      </c>
      <c r="I83" s="81">
        <f>IF(OR('Raw Data'!I68=0,'Raw Data'!I68="Delete"),"",'Raw Data'!I68)</f>
        <v>14</v>
      </c>
      <c r="J83" s="81" t="str">
        <f>IF(OR('Raw Data'!J68=0,'Raw Data'!J68="Delete"),"",'Raw Data'!J68)</f>
        <v/>
      </c>
      <c r="K83" s="81" t="str">
        <f>IF(OR('Raw Data'!K68=0,'Raw Data'!K68="Delete"),"",'Raw Data'!K68)</f>
        <v/>
      </c>
      <c r="L83" s="81" t="str">
        <f>R83</f>
        <v>Available</v>
      </c>
      <c r="M83" s="81" t="str">
        <f>IF(A83="","",IF(OR(AWReleaseNum&gt;=A83,AWReleaseNum=0),"Available","Not Supported"))</f>
        <v>Available</v>
      </c>
      <c r="N83" s="81" t="str">
        <f>IF(A83="","",IF(TcRelease="Any","Available",IF(OR(AND(TcReleaseNum&gt;=VLOOKUP(AWReleaseNum,MinVerInfo,3,FALSE),TcReleaseNum&lt;=VLOOKUP(AWReleaseNum,MinVerInfo,4,FALSE)),AND(TcReleaseNum&gt;=VLOOKUP(AWReleaseNum,MinVerInfo,5,FALSE),TcReleaseNum&lt;=VLOOKUP(AWReleaseNum,MinVerInfo,6,FALSE))),"Available","Not Supported")))</f>
        <v>Available</v>
      </c>
      <c r="O83" s="81" t="str">
        <f>IF(TcReleaseNum&lt;P83,"Not Supported","Available")</f>
        <v>Available</v>
      </c>
      <c r="P83" s="81" cm="1">
        <f t="array" ref="P83">_xlfn.SWITCH(TcBaseVer, 14, K83, 13, J83, 12, I83, 11, IFERROR(VLOOKUP(H83,Table2[#All],3,FALSE),"N/A"),0)</f>
        <v>0</v>
      </c>
      <c r="Q83" s="81" t="str">
        <f>IF(TcBaseVer=0,M83,IF(AND(N83="Available",M83="Available",O83="Available"),"Available",IF(M83="","","Not Supported")))</f>
        <v>Available</v>
      </c>
      <c r="R83" s="81" t="str">
        <f>IF(A83&gt;=AWCurrentRel, "Future",Q83)</f>
        <v>Available</v>
      </c>
      <c r="S83" s="100" t="str">
        <f>HYPERLINK(U83,T83)</f>
        <v>Not Available</v>
      </c>
      <c r="T83" s="81" t="str">
        <f>IFERROR(VLOOKUP(CONCATENATE($B83,"_",$A83),Table4[#All],5,FALSE),"Not Available")</f>
        <v>Not Available</v>
      </c>
      <c r="U83" s="81" t="str">
        <f>IFERROR(VLOOKUP(CONCATENATE(B83,"_",A83),Table4[#All],6,FALSE),"")</f>
        <v/>
      </c>
      <c r="W83" s="2"/>
    </row>
    <row r="84" spans="1:23" x14ac:dyDescent="0.25">
      <c r="A84" s="81">
        <f>IF(OR('Raw Data'!A69=0,'Raw Data'!A69="Delete"),"",'Raw Data'!A69)</f>
        <v>2.1</v>
      </c>
      <c r="B84" s="88" t="str">
        <f>IF(OR('Raw Data'!B69=0,'Raw Data'!B69="Delete"),"",'Raw Data'!B69)</f>
        <v>Deliver</v>
      </c>
      <c r="C84" s="89" t="str">
        <f>IF(OR('Raw Data'!C69=0,'Raw Data'!C69="Delete"),"",'Raw Data'!C69)</f>
        <v>Analytics</v>
      </c>
      <c r="D84" s="88" t="str">
        <f>IF(OR('Raw Data'!D69=0,'Raw Data'!D69="Delete"),"",'Raw Data'!D69)</f>
        <v>Search and Analytics - Search</v>
      </c>
      <c r="E84" s="84" t="str">
        <f>IF(OR('Raw Data'!E69=0,'Raw Data'!E69="Delete"),"",'Raw Data'!E69)</f>
        <v>Indexing and searching localized data</v>
      </c>
      <c r="F84" s="81" cm="1">
        <f t="array" ref="F84">_xlfn.SWITCH(ROUND(VLOOKUP(A84,Table1[#All],3),0),11,H84,12,I84,13,J84,14,K84,"N/A")</f>
        <v>13</v>
      </c>
      <c r="G84" s="81" cm="1">
        <f t="array" ref="G84">_xlfn.SWITCH(ROUND(VLOOKUP(A84,Table1[#All],5),0),11,H84,12,I84,13,J84,14,K84,"N/A")</f>
        <v>14</v>
      </c>
      <c r="H84" s="81">
        <f>IF(OR('Raw Data'!H69=0,'Raw Data'!H69="Delete"),"",'Raw Data'!H69)</f>
        <v>13</v>
      </c>
      <c r="I84" s="81">
        <f>IF(OR('Raw Data'!I69=0,'Raw Data'!I69="Delete"),"",'Raw Data'!I69)</f>
        <v>14</v>
      </c>
      <c r="J84" s="81" t="str">
        <f>IF(OR('Raw Data'!J69=0,'Raw Data'!J69="Delete"),"",'Raw Data'!J69)</f>
        <v/>
      </c>
      <c r="K84" s="81" t="str">
        <f>IF(OR('Raw Data'!K69=0,'Raw Data'!K69="Delete"),"",'Raw Data'!K69)</f>
        <v/>
      </c>
      <c r="L84" s="81" t="str">
        <f>R84</f>
        <v>Available</v>
      </c>
      <c r="M84" s="81" t="str">
        <f>IF(A84="","",IF(OR(AWReleaseNum&gt;=A84,AWReleaseNum=0),"Available","Not Supported"))</f>
        <v>Available</v>
      </c>
      <c r="N84" s="81" t="str">
        <f>IF(A84="","",IF(TcRelease="Any","Available",IF(OR(AND(TcReleaseNum&gt;=VLOOKUP(AWReleaseNum,MinVerInfo,3,FALSE),TcReleaseNum&lt;=VLOOKUP(AWReleaseNum,MinVerInfo,4,FALSE)),AND(TcReleaseNum&gt;=VLOOKUP(AWReleaseNum,MinVerInfo,5,FALSE),TcReleaseNum&lt;=VLOOKUP(AWReleaseNum,MinVerInfo,6,FALSE))),"Available","Not Supported")))</f>
        <v>Available</v>
      </c>
      <c r="O84" s="81" t="str">
        <f>IF(TcReleaseNum&lt;P84,"Not Supported","Available")</f>
        <v>Available</v>
      </c>
      <c r="P84" s="81" cm="1">
        <f t="array" ref="P84">_xlfn.SWITCH(TcBaseVer, 14, K84, 13, J84, 12, I84, 11, IFERROR(VLOOKUP(H84,Table2[#All],3,FALSE),"N/A"),0)</f>
        <v>0</v>
      </c>
      <c r="Q84" s="81" t="str">
        <f>IF(TcBaseVer=0,M84,IF(AND(N84="Available",M84="Available",O84="Available"),"Available",IF(M84="","","Not Supported")))</f>
        <v>Available</v>
      </c>
      <c r="R84" s="81" t="str">
        <f>IF(A84&gt;=AWCurrentRel, "Future",Q84)</f>
        <v>Available</v>
      </c>
      <c r="S84" s="100" t="str">
        <f>HYPERLINK(U84,T84)</f>
        <v>Not Available</v>
      </c>
      <c r="T84" s="81" t="str">
        <f>IFERROR(VLOOKUP(CONCATENATE($B84,"_",$A84),Table4[#All],5,FALSE),"Not Available")</f>
        <v>Not Available</v>
      </c>
      <c r="U84" s="81" t="str">
        <f>IFERROR(VLOOKUP(CONCATENATE(B84,"_",A84),Table4[#All],6,FALSE),"")</f>
        <v/>
      </c>
      <c r="W84" s="2"/>
    </row>
    <row r="85" spans="1:23" x14ac:dyDescent="0.25">
      <c r="A85" s="81">
        <f>IF(OR('Raw Data'!A70=0,'Raw Data'!A70="Delete"),"",'Raw Data'!A70)</f>
        <v>2.1</v>
      </c>
      <c r="B85" s="88" t="str">
        <f>IF(OR('Raw Data'!B70=0,'Raw Data'!B70="Delete"),"",'Raw Data'!B70)</f>
        <v>Deliver</v>
      </c>
      <c r="C85" s="89" t="str">
        <f>IF(OR('Raw Data'!C70=0,'Raw Data'!C70="Delete"),"",'Raw Data'!C70)</f>
        <v>Analytics</v>
      </c>
      <c r="D85" s="88" t="str">
        <f>IF(OR('Raw Data'!D70=0,'Raw Data'!D70="Delete"),"",'Raw Data'!D70)</f>
        <v>Search and Analytics - Search</v>
      </c>
      <c r="E85" s="84" t="str">
        <f>IF(OR('Raw Data'!E70=0,'Raw Data'!E70="Delete"),"",'Raw Data'!E70)</f>
        <v>Embed Active Workspace search in rich client</v>
      </c>
      <c r="F85" s="81" cm="1">
        <f t="array" ref="F85">_xlfn.SWITCH(ROUND(VLOOKUP(A85,Table1[#All],3),0),11,H85,12,I85,13,J85,14,K85,"N/A")</f>
        <v>13</v>
      </c>
      <c r="G85" s="81" cm="1">
        <f t="array" ref="G85">_xlfn.SWITCH(ROUND(VLOOKUP(A85,Table1[#All],5),0),11,H85,12,I85,13,J85,14,K85,"N/A")</f>
        <v>14</v>
      </c>
      <c r="H85" s="81">
        <f>IF(OR('Raw Data'!H70=0,'Raw Data'!H70="Delete"),"",'Raw Data'!H70)</f>
        <v>13</v>
      </c>
      <c r="I85" s="81">
        <f>IF(OR('Raw Data'!I70=0,'Raw Data'!I70="Delete"),"",'Raw Data'!I70)</f>
        <v>14</v>
      </c>
      <c r="J85" s="81" t="str">
        <f>IF(OR('Raw Data'!J70=0,'Raw Data'!J70="Delete"),"",'Raw Data'!J70)</f>
        <v/>
      </c>
      <c r="K85" s="81" t="str">
        <f>IF(OR('Raw Data'!K70=0,'Raw Data'!K70="Delete"),"",'Raw Data'!K70)</f>
        <v/>
      </c>
      <c r="L85" s="81" t="str">
        <f>R85</f>
        <v>Available</v>
      </c>
      <c r="M85" s="81" t="str">
        <f>IF(A85="","",IF(OR(AWReleaseNum&gt;=A85,AWReleaseNum=0),"Available","Not Supported"))</f>
        <v>Available</v>
      </c>
      <c r="N85" s="81" t="str">
        <f>IF(A85="","",IF(TcRelease="Any","Available",IF(OR(AND(TcReleaseNum&gt;=VLOOKUP(AWReleaseNum,MinVerInfo,3,FALSE),TcReleaseNum&lt;=VLOOKUP(AWReleaseNum,MinVerInfo,4,FALSE)),AND(TcReleaseNum&gt;=VLOOKUP(AWReleaseNum,MinVerInfo,5,FALSE),TcReleaseNum&lt;=VLOOKUP(AWReleaseNum,MinVerInfo,6,FALSE))),"Available","Not Supported")))</f>
        <v>Available</v>
      </c>
      <c r="O85" s="81" t="str">
        <f>IF(TcReleaseNum&lt;P85,"Not Supported","Available")</f>
        <v>Available</v>
      </c>
      <c r="P85" s="81" cm="1">
        <f t="array" ref="P85">_xlfn.SWITCH(TcBaseVer, 14, K85, 13, J85, 12, I85, 11, IFERROR(VLOOKUP(H85,Table2[#All],3,FALSE),"N/A"),0)</f>
        <v>0</v>
      </c>
      <c r="Q85" s="81" t="str">
        <f>IF(TcBaseVer=0,M85,IF(AND(N85="Available",M85="Available",O85="Available"),"Available",IF(M85="","","Not Supported")))</f>
        <v>Available</v>
      </c>
      <c r="R85" s="81" t="str">
        <f>IF(A85&gt;=AWCurrentRel, "Future",Q85)</f>
        <v>Available</v>
      </c>
      <c r="S85" s="100" t="str">
        <f>HYPERLINK(U85,T85)</f>
        <v>Not Available</v>
      </c>
      <c r="T85" s="81" t="str">
        <f>IFERROR(VLOOKUP(CONCATENATE($B85,"_",$A85),Table4[#All],5,FALSE),"Not Available")</f>
        <v>Not Available</v>
      </c>
      <c r="U85" s="81" t="str">
        <f>IFERROR(VLOOKUP(CONCATENATE(B85,"_",A85),Table4[#All],6,FALSE),"")</f>
        <v/>
      </c>
      <c r="W85" s="2"/>
    </row>
    <row r="86" spans="1:23" x14ac:dyDescent="0.25">
      <c r="A86" s="81">
        <f>IF(OR('Raw Data'!A91=0,'Raw Data'!A91="Delete"),"",'Raw Data'!A91)</f>
        <v>2.1</v>
      </c>
      <c r="B86" s="88" t="str">
        <f>IF(OR('Raw Data'!B91=0,'Raw Data'!B91="Delete"),"",'Raw Data'!B91)</f>
        <v>Develop</v>
      </c>
      <c r="C86" s="89" t="str">
        <f>IF(OR('Raw Data'!C91=0,'Raw Data'!C91="Delete"),"",'Raw Data'!C91)</f>
        <v>Visualization</v>
      </c>
      <c r="D86" s="88" t="str">
        <f>IF(OR('Raw Data'!D91=0,'Raw Data'!D91="Delete"),"",'Raw Data'!D91)</f>
        <v>Visualization - Deployability &amp; Infrastructure</v>
      </c>
      <c r="E86" s="84" t="str">
        <f>IF(OR('Raw Data'!E91=0,'Raw Data'!E91="Delete"),"",'Raw Data'!E91)</f>
        <v>Health monitoring of visualization rendering and indexing</v>
      </c>
      <c r="F86" s="81" cm="1">
        <f t="array" ref="F86">_xlfn.SWITCH(ROUND(VLOOKUP(A86,Table1[#All],3),0),11,H86,12,I86,13,J86,14,K86,"N/A")</f>
        <v>13</v>
      </c>
      <c r="G86" s="81" cm="1">
        <f t="array" ref="G86">_xlfn.SWITCH(ROUND(VLOOKUP(A86,Table1[#All],5),0),11,H86,12,I86,13,J86,14,K86,"N/A")</f>
        <v>14</v>
      </c>
      <c r="H86" s="81">
        <f>IF(OR('Raw Data'!H91=0,'Raw Data'!H91="Delete"),"",'Raw Data'!H91)</f>
        <v>13</v>
      </c>
      <c r="I86" s="81">
        <f>IF(OR('Raw Data'!I91=0,'Raw Data'!I91="Delete"),"",'Raw Data'!I91)</f>
        <v>14</v>
      </c>
      <c r="J86" s="81" t="str">
        <f>IF(OR('Raw Data'!J91=0,'Raw Data'!J91="Delete"),"",'Raw Data'!J91)</f>
        <v/>
      </c>
      <c r="K86" s="81" t="str">
        <f>IF(OR('Raw Data'!K91=0,'Raw Data'!K91="Delete"),"",'Raw Data'!K91)</f>
        <v/>
      </c>
      <c r="L86" s="81" t="str">
        <f>R86</f>
        <v>Available</v>
      </c>
      <c r="M86" s="81" t="str">
        <f>IF(A86="","",IF(OR(AWReleaseNum&gt;=A86,AWReleaseNum=0),"Available","Not Supported"))</f>
        <v>Available</v>
      </c>
      <c r="N86" s="81" t="str">
        <f>IF(A86="","",IF(TcRelease="Any","Available",IF(OR(AND(TcReleaseNum&gt;=VLOOKUP(AWReleaseNum,MinVerInfo,3,FALSE),TcReleaseNum&lt;=VLOOKUP(AWReleaseNum,MinVerInfo,4,FALSE)),AND(TcReleaseNum&gt;=VLOOKUP(AWReleaseNum,MinVerInfo,5,FALSE),TcReleaseNum&lt;=VLOOKUP(AWReleaseNum,MinVerInfo,6,FALSE))),"Available","Not Supported")))</f>
        <v>Available</v>
      </c>
      <c r="O86" s="81" t="str">
        <f>IF(TcReleaseNum&lt;P86,"Not Supported","Available")</f>
        <v>Available</v>
      </c>
      <c r="P86" s="81" cm="1">
        <f t="array" ref="P86">_xlfn.SWITCH(TcBaseVer, 14, K86, 13, J86, 12, I86, 11, IFERROR(VLOOKUP(H86,Table2[#All],3,FALSE),"N/A"),0)</f>
        <v>0</v>
      </c>
      <c r="Q86" s="81" t="str">
        <f>IF(TcBaseVer=0,M86,IF(AND(N86="Available",M86="Available",O86="Available"),"Available",IF(M86="","","Not Supported")))</f>
        <v>Available</v>
      </c>
      <c r="R86" s="81" t="str">
        <f>IF(A86&gt;=AWCurrentRel, "Future",Q86)</f>
        <v>Available</v>
      </c>
      <c r="S86" s="100" t="str">
        <f>HYPERLINK(U86,T86)</f>
        <v>Not Available</v>
      </c>
      <c r="T86" s="81" t="str">
        <f>IFERROR(VLOOKUP(CONCATENATE($B86,"_",$A86),Table4[#All],5,FALSE),"Not Available")</f>
        <v>Not Available</v>
      </c>
      <c r="U86" s="81" t="str">
        <f>IFERROR(VLOOKUP(CONCATENATE(B86,"_",A86),Table4[#All],6,FALSE),"")</f>
        <v/>
      </c>
      <c r="W86" s="2"/>
    </row>
    <row r="87" spans="1:23" x14ac:dyDescent="0.25">
      <c r="A87" s="81">
        <f>IF(OR('Raw Data'!A92=0,'Raw Data'!A92="Delete"),"",'Raw Data'!A92)</f>
        <v>2.1</v>
      </c>
      <c r="B87" s="88" t="str">
        <f>IF(OR('Raw Data'!B92=0,'Raw Data'!B92="Delete"),"",'Raw Data'!B92)</f>
        <v>Develop</v>
      </c>
      <c r="C87" s="89" t="str">
        <f>IF(OR('Raw Data'!C92=0,'Raw Data'!C92="Delete"),"",'Raw Data'!C92)</f>
        <v>Visualization</v>
      </c>
      <c r="D87" s="88" t="str">
        <f>IF(OR('Raw Data'!D92=0,'Raw Data'!D92="Delete"),"",'Raw Data'!D92)</f>
        <v>Visualization - Deployability &amp; Infrastructure</v>
      </c>
      <c r="E87" s="84" t="str">
        <f>IF(OR('Raw Data'!E92=0,'Raw Data'!E92="Delete"),"",'Raw Data'!E92)</f>
        <v>Viewer administration for components and processes</v>
      </c>
      <c r="F87" s="81" cm="1">
        <f t="array" ref="F87">_xlfn.SWITCH(ROUND(VLOOKUP(A87,Table1[#All],3),0),11,H87,12,I87,13,J87,14,K87,"N/A")</f>
        <v>13</v>
      </c>
      <c r="G87" s="81" cm="1">
        <f t="array" ref="G87">_xlfn.SWITCH(ROUND(VLOOKUP(A87,Table1[#All],5),0),11,H87,12,I87,13,J87,14,K87,"N/A")</f>
        <v>14</v>
      </c>
      <c r="H87" s="81">
        <f>IF(OR('Raw Data'!H92=0,'Raw Data'!H92="Delete"),"",'Raw Data'!H92)</f>
        <v>13</v>
      </c>
      <c r="I87" s="81">
        <f>IF(OR('Raw Data'!I92=0,'Raw Data'!I92="Delete"),"",'Raw Data'!I92)</f>
        <v>14</v>
      </c>
      <c r="J87" s="81" t="str">
        <f>IF(OR('Raw Data'!J92=0,'Raw Data'!J92="Delete"),"",'Raw Data'!J92)</f>
        <v/>
      </c>
      <c r="K87" s="81" t="str">
        <f>IF(OR('Raw Data'!K92=0,'Raw Data'!K92="Delete"),"",'Raw Data'!K92)</f>
        <v/>
      </c>
      <c r="L87" s="81" t="str">
        <f>R87</f>
        <v>Available</v>
      </c>
      <c r="M87" s="81" t="str">
        <f>IF(A87="","",IF(OR(AWReleaseNum&gt;=A87,AWReleaseNum=0),"Available","Not Supported"))</f>
        <v>Available</v>
      </c>
      <c r="N87" s="81" t="str">
        <f>IF(A87="","",IF(TcRelease="Any","Available",IF(OR(AND(TcReleaseNum&gt;=VLOOKUP(AWReleaseNum,MinVerInfo,3,FALSE),TcReleaseNum&lt;=VLOOKUP(AWReleaseNum,MinVerInfo,4,FALSE)),AND(TcReleaseNum&gt;=VLOOKUP(AWReleaseNum,MinVerInfo,5,FALSE),TcReleaseNum&lt;=VLOOKUP(AWReleaseNum,MinVerInfo,6,FALSE))),"Available","Not Supported")))</f>
        <v>Available</v>
      </c>
      <c r="O87" s="81" t="str">
        <f>IF(TcReleaseNum&lt;P87,"Not Supported","Available")</f>
        <v>Available</v>
      </c>
      <c r="P87" s="81" cm="1">
        <f t="array" ref="P87">_xlfn.SWITCH(TcBaseVer, 14, K87, 13, J87, 12, I87, 11, IFERROR(VLOOKUP(H87,Table2[#All],3,FALSE),"N/A"),0)</f>
        <v>0</v>
      </c>
      <c r="Q87" s="81" t="str">
        <f>IF(TcBaseVer=0,M87,IF(AND(N87="Available",M87="Available",O87="Available"),"Available",IF(M87="","","Not Supported")))</f>
        <v>Available</v>
      </c>
      <c r="R87" s="81" t="str">
        <f>IF(A87&gt;=AWCurrentRel, "Future",Q87)</f>
        <v>Available</v>
      </c>
      <c r="S87" s="100" t="str">
        <f>HYPERLINK(U87,T87)</f>
        <v>Not Available</v>
      </c>
      <c r="T87" s="81" t="str">
        <f>IFERROR(VLOOKUP(CONCATENATE($B87,"_",$A87),Table4[#All],5,FALSE),"Not Available")</f>
        <v>Not Available</v>
      </c>
      <c r="U87" s="81" t="str">
        <f>IFERROR(VLOOKUP(CONCATENATE(B87,"_",A87),Table4[#All],6,FALSE),"")</f>
        <v/>
      </c>
      <c r="W87" s="2"/>
    </row>
    <row r="88" spans="1:23" x14ac:dyDescent="0.25">
      <c r="A88" s="81">
        <f>IF(OR('Raw Data'!A93=0,'Raw Data'!A93="Delete"),"",'Raw Data'!A93)</f>
        <v>2.1</v>
      </c>
      <c r="B88" s="88" t="str">
        <f>IF(OR('Raw Data'!B93=0,'Raw Data'!B93="Delete"),"",'Raw Data'!B93)</f>
        <v>Develop</v>
      </c>
      <c r="C88" s="89" t="str">
        <f>IF(OR('Raw Data'!C93=0,'Raw Data'!C93="Delete"),"",'Raw Data'!C93)</f>
        <v>Visualization</v>
      </c>
      <c r="D88" s="88" t="str">
        <f>IF(OR('Raw Data'!D93=0,'Raw Data'!D93="Delete"),"",'Raw Data'!D93)</f>
        <v>Visualization - Usability</v>
      </c>
      <c r="E88" s="84" t="str">
        <f>IF(OR('Raw Data'!E93=0,'Raw Data'!E93="Delete"),"",'Raw Data'!E93)</f>
        <v>Scaled for the enterprise</v>
      </c>
      <c r="F88" s="81" cm="1">
        <f t="array" ref="F88">_xlfn.SWITCH(ROUND(VLOOKUP(A88,Table1[#All],3),0),11,H88,12,I88,13,J88,14,K88,"N/A")</f>
        <v>13</v>
      </c>
      <c r="G88" s="81" cm="1">
        <f t="array" ref="G88">_xlfn.SWITCH(ROUND(VLOOKUP(A88,Table1[#All],5),0),11,H88,12,I88,13,J88,14,K88,"N/A")</f>
        <v>14</v>
      </c>
      <c r="H88" s="81">
        <f>IF(OR('Raw Data'!H93=0,'Raw Data'!H93="Delete"),"",'Raw Data'!H93)</f>
        <v>13</v>
      </c>
      <c r="I88" s="81">
        <f>IF(OR('Raw Data'!I93=0,'Raw Data'!I93="Delete"),"",'Raw Data'!I93)</f>
        <v>14</v>
      </c>
      <c r="J88" s="81" t="str">
        <f>IF(OR('Raw Data'!J93=0,'Raw Data'!J93="Delete"),"",'Raw Data'!J93)</f>
        <v/>
      </c>
      <c r="K88" s="81" t="str">
        <f>IF(OR('Raw Data'!K93=0,'Raw Data'!K93="Delete"),"",'Raw Data'!K93)</f>
        <v/>
      </c>
      <c r="L88" s="81" t="str">
        <f>R88</f>
        <v>Available</v>
      </c>
      <c r="M88" s="81" t="str">
        <f>IF(A88="","",IF(OR(AWReleaseNum&gt;=A88,AWReleaseNum=0),"Available","Not Supported"))</f>
        <v>Available</v>
      </c>
      <c r="N88" s="81" t="str">
        <f>IF(A88="","",IF(TcRelease="Any","Available",IF(OR(AND(TcReleaseNum&gt;=VLOOKUP(AWReleaseNum,MinVerInfo,3,FALSE),TcReleaseNum&lt;=VLOOKUP(AWReleaseNum,MinVerInfo,4,FALSE)),AND(TcReleaseNum&gt;=VLOOKUP(AWReleaseNum,MinVerInfo,5,FALSE),TcReleaseNum&lt;=VLOOKUP(AWReleaseNum,MinVerInfo,6,FALSE))),"Available","Not Supported")))</f>
        <v>Available</v>
      </c>
      <c r="O88" s="81" t="str">
        <f>IF(TcReleaseNum&lt;P88,"Not Supported","Available")</f>
        <v>Available</v>
      </c>
      <c r="P88" s="81" cm="1">
        <f t="array" ref="P88">_xlfn.SWITCH(TcBaseVer, 14, K88, 13, J88, 12, I88, 11, IFERROR(VLOOKUP(H88,Table2[#All],3,FALSE),"N/A"),0)</f>
        <v>0</v>
      </c>
      <c r="Q88" s="81" t="str">
        <f>IF(TcBaseVer=0,M88,IF(AND(N88="Available",M88="Available",O88="Available"),"Available",IF(M88="","","Not Supported")))</f>
        <v>Available</v>
      </c>
      <c r="R88" s="81" t="str">
        <f>IF(A88&gt;=AWCurrentRel, "Future",Q88)</f>
        <v>Available</v>
      </c>
      <c r="S88" s="100" t="str">
        <f>HYPERLINK(U88,T88)</f>
        <v>Not Available</v>
      </c>
      <c r="T88" s="81" t="str">
        <f>IFERROR(VLOOKUP(CONCATENATE($B88,"_",$A88),Table4[#All],5,FALSE),"Not Available")</f>
        <v>Not Available</v>
      </c>
      <c r="U88" s="81" t="str">
        <f>IFERROR(VLOOKUP(CONCATENATE(B88,"_",A88),Table4[#All],6,FALSE),"")</f>
        <v/>
      </c>
      <c r="W88" s="2"/>
    </row>
    <row r="89" spans="1:23" x14ac:dyDescent="0.25">
      <c r="A89" s="81">
        <f>IF(OR('Raw Data'!A94=0,'Raw Data'!A94="Delete"),"",'Raw Data'!A94)</f>
        <v>2.1</v>
      </c>
      <c r="B89" s="88" t="str">
        <f>IF(OR('Raw Data'!B94=0,'Raw Data'!B94="Delete"),"",'Raw Data'!B94)</f>
        <v>Develop</v>
      </c>
      <c r="C89" s="89" t="str">
        <f>IF(OR('Raw Data'!C94=0,'Raw Data'!C94="Delete"),"",'Raw Data'!C94)</f>
        <v>Visualization</v>
      </c>
      <c r="D89" s="88" t="str">
        <f>IF(OR('Raw Data'!D94=0,'Raw Data'!D94="Delete"),"",'Raw Data'!D94)</f>
        <v>Visualization - Usability</v>
      </c>
      <c r="E89" s="84" t="str">
        <f>IF(OR('Raw Data'!E94=0,'Raw Data'!E94="Delete"),"",'Raw Data'!E94)</f>
        <v>Settings for many visualization features saved across work sessions</v>
      </c>
      <c r="F89" s="81" cm="1">
        <f t="array" ref="F89">_xlfn.SWITCH(ROUND(VLOOKUP(A89,Table1[#All],3),0),11,H89,12,I89,13,J89,14,K89,"N/A")</f>
        <v>13</v>
      </c>
      <c r="G89" s="81" cm="1">
        <f t="array" ref="G89">_xlfn.SWITCH(ROUND(VLOOKUP(A89,Table1[#All],5),0),11,H89,12,I89,13,J89,14,K89,"N/A")</f>
        <v>14</v>
      </c>
      <c r="H89" s="81">
        <f>IF(OR('Raw Data'!H94=0,'Raw Data'!H94="Delete"),"",'Raw Data'!H94)</f>
        <v>13</v>
      </c>
      <c r="I89" s="81">
        <f>IF(OR('Raw Data'!I94=0,'Raw Data'!I94="Delete"),"",'Raw Data'!I94)</f>
        <v>14</v>
      </c>
      <c r="J89" s="81" t="str">
        <f>IF(OR('Raw Data'!J94=0,'Raw Data'!J94="Delete"),"",'Raw Data'!J94)</f>
        <v/>
      </c>
      <c r="K89" s="81" t="str">
        <f>IF(OR('Raw Data'!K94=0,'Raw Data'!K94="Delete"),"",'Raw Data'!K94)</f>
        <v/>
      </c>
      <c r="L89" s="81" t="str">
        <f>R89</f>
        <v>Available</v>
      </c>
      <c r="M89" s="81" t="str">
        <f>IF(A89="","",IF(OR(AWReleaseNum&gt;=A89,AWReleaseNum=0),"Available","Not Supported"))</f>
        <v>Available</v>
      </c>
      <c r="N89" s="81" t="str">
        <f>IF(A89="","",IF(TcRelease="Any","Available",IF(OR(AND(TcReleaseNum&gt;=VLOOKUP(AWReleaseNum,MinVerInfo,3,FALSE),TcReleaseNum&lt;=VLOOKUP(AWReleaseNum,MinVerInfo,4,FALSE)),AND(TcReleaseNum&gt;=VLOOKUP(AWReleaseNum,MinVerInfo,5,FALSE),TcReleaseNum&lt;=VLOOKUP(AWReleaseNum,MinVerInfo,6,FALSE))),"Available","Not Supported")))</f>
        <v>Available</v>
      </c>
      <c r="O89" s="81" t="str">
        <f>IF(TcReleaseNum&lt;P89,"Not Supported","Available")</f>
        <v>Available</v>
      </c>
      <c r="P89" s="81" cm="1">
        <f t="array" ref="P89">_xlfn.SWITCH(TcBaseVer, 14, K89, 13, J89, 12, I89, 11, IFERROR(VLOOKUP(H89,Table2[#All],3,FALSE),"N/A"),0)</f>
        <v>0</v>
      </c>
      <c r="Q89" s="81" t="str">
        <f>IF(TcBaseVer=0,M89,IF(AND(N89="Available",M89="Available",O89="Available"),"Available",IF(M89="","","Not Supported")))</f>
        <v>Available</v>
      </c>
      <c r="R89" s="81" t="str">
        <f>IF(A89&gt;=AWCurrentRel, "Future",Q89)</f>
        <v>Available</v>
      </c>
      <c r="S89" s="100" t="str">
        <f>HYPERLINK(U89,T89)</f>
        <v>Not Available</v>
      </c>
      <c r="T89" s="81" t="str">
        <f>IFERROR(VLOOKUP(CONCATENATE($B89,"_",$A89),Table4[#All],5,FALSE),"Not Available")</f>
        <v>Not Available</v>
      </c>
      <c r="U89" s="81" t="str">
        <f>IFERROR(VLOOKUP(CONCATENATE(B89,"_",A89),Table4[#All],6,FALSE),"")</f>
        <v/>
      </c>
      <c r="W89" s="2"/>
    </row>
    <row r="90" spans="1:23" x14ac:dyDescent="0.25">
      <c r="A90" s="81">
        <f>IF(OR('Raw Data'!A95=0,'Raw Data'!A95="Delete"),"",'Raw Data'!A95)</f>
        <v>2.1</v>
      </c>
      <c r="B90" s="88" t="str">
        <f>IF(OR('Raw Data'!B95=0,'Raw Data'!B95="Delete"),"",'Raw Data'!B95)</f>
        <v>Develop</v>
      </c>
      <c r="C90" s="89" t="str">
        <f>IF(OR('Raw Data'!C95=0,'Raw Data'!C95="Delete"),"",'Raw Data'!C95)</f>
        <v>Visualization</v>
      </c>
      <c r="D90" s="88" t="str">
        <f>IF(OR('Raw Data'!D95=0,'Raw Data'!D95="Delete"),"",'Raw Data'!D95)</f>
        <v>Visualization - Usability</v>
      </c>
      <c r="E90" s="84" t="str">
        <f>IF(OR('Raw Data'!E95=0,'Raw Data'!E95="Delete"),"",'Raw Data'!E95)</f>
        <v>Improved PMI and display control interaction</v>
      </c>
      <c r="F90" s="81" cm="1">
        <f t="array" ref="F90">_xlfn.SWITCH(ROUND(VLOOKUP(A90,Table1[#All],3),0),11,H90,12,I90,13,J90,14,K90,"N/A")</f>
        <v>13</v>
      </c>
      <c r="G90" s="81" cm="1">
        <f t="array" ref="G90">_xlfn.SWITCH(ROUND(VLOOKUP(A90,Table1[#All],5),0),11,H90,12,I90,13,J90,14,K90,"N/A")</f>
        <v>14</v>
      </c>
      <c r="H90" s="81">
        <f>IF(OR('Raw Data'!H95=0,'Raw Data'!H95="Delete"),"",'Raw Data'!H95)</f>
        <v>13</v>
      </c>
      <c r="I90" s="81">
        <f>IF(OR('Raw Data'!I95=0,'Raw Data'!I95="Delete"),"",'Raw Data'!I95)</f>
        <v>14</v>
      </c>
      <c r="J90" s="81" t="str">
        <f>IF(OR('Raw Data'!J95=0,'Raw Data'!J95="Delete"),"",'Raw Data'!J95)</f>
        <v/>
      </c>
      <c r="K90" s="81" t="str">
        <f>IF(OR('Raw Data'!K95=0,'Raw Data'!K95="Delete"),"",'Raw Data'!K95)</f>
        <v/>
      </c>
      <c r="L90" s="81" t="str">
        <f>R90</f>
        <v>Available</v>
      </c>
      <c r="M90" s="81" t="str">
        <f>IF(A90="","",IF(OR(AWReleaseNum&gt;=A90,AWReleaseNum=0),"Available","Not Supported"))</f>
        <v>Available</v>
      </c>
      <c r="N90" s="81" t="str">
        <f>IF(A90="","",IF(TcRelease="Any","Available",IF(OR(AND(TcReleaseNum&gt;=VLOOKUP(AWReleaseNum,MinVerInfo,3,FALSE),TcReleaseNum&lt;=VLOOKUP(AWReleaseNum,MinVerInfo,4,FALSE)),AND(TcReleaseNum&gt;=VLOOKUP(AWReleaseNum,MinVerInfo,5,FALSE),TcReleaseNum&lt;=VLOOKUP(AWReleaseNum,MinVerInfo,6,FALSE))),"Available","Not Supported")))</f>
        <v>Available</v>
      </c>
      <c r="O90" s="81" t="str">
        <f>IF(TcReleaseNum&lt;P90,"Not Supported","Available")</f>
        <v>Available</v>
      </c>
      <c r="P90" s="81" cm="1">
        <f t="array" ref="P90">_xlfn.SWITCH(TcBaseVer, 14, K90, 13, J90, 12, I90, 11, IFERROR(VLOOKUP(H90,Table2[#All],3,FALSE),"N/A"),0)</f>
        <v>0</v>
      </c>
      <c r="Q90" s="81" t="str">
        <f>IF(TcBaseVer=0,M90,IF(AND(N90="Available",M90="Available",O90="Available"),"Available",IF(M90="","","Not Supported")))</f>
        <v>Available</v>
      </c>
      <c r="R90" s="81" t="str">
        <f>IF(A90&gt;=AWCurrentRel, "Future",Q90)</f>
        <v>Available</v>
      </c>
      <c r="S90" s="100" t="str">
        <f>HYPERLINK(U90,T90)</f>
        <v>Not Available</v>
      </c>
      <c r="T90" s="81" t="str">
        <f>IFERROR(VLOOKUP(CONCATENATE($B90,"_",$A90),Table4[#All],5,FALSE),"Not Available")</f>
        <v>Not Available</v>
      </c>
      <c r="U90" s="81" t="str">
        <f>IFERROR(VLOOKUP(CONCATENATE(B90,"_",A90),Table4[#All],6,FALSE),"")</f>
        <v/>
      </c>
      <c r="W90" s="2"/>
    </row>
    <row r="91" spans="1:23" x14ac:dyDescent="0.25">
      <c r="A91" s="81">
        <f>IF(OR('Raw Data'!A96=0,'Raw Data'!A96="Delete"),"",'Raw Data'!A96)</f>
        <v>2.1</v>
      </c>
      <c r="B91" s="88" t="str">
        <f>IF(OR('Raw Data'!B96=0,'Raw Data'!B96="Delete"),"",'Raw Data'!B96)</f>
        <v>Develop</v>
      </c>
      <c r="C91" s="89" t="str">
        <f>IF(OR('Raw Data'!C96=0,'Raw Data'!C96="Delete"),"",'Raw Data'!C96)</f>
        <v>Visualization</v>
      </c>
      <c r="D91" s="88" t="str">
        <f>IF(OR('Raw Data'!D96=0,'Raw Data'!D96="Delete"),"",'Raw Data'!D96)</f>
        <v>Visualization - Usability</v>
      </c>
      <c r="E91" s="84" t="str">
        <f>IF(OR('Raw Data'!E96=0,'Raw Data'!E96="Delete"),"",'Raw Data'!E96)</f>
        <v>Viewer navigation commands more readily accessible</v>
      </c>
      <c r="F91" s="81" cm="1">
        <f t="array" ref="F91">_xlfn.SWITCH(ROUND(VLOOKUP(A91,Table1[#All],3),0),11,H91,12,I91,13,J91,14,K91,"N/A")</f>
        <v>13</v>
      </c>
      <c r="G91" s="81" cm="1">
        <f t="array" ref="G91">_xlfn.SWITCH(ROUND(VLOOKUP(A91,Table1[#All],5),0),11,H91,12,I91,13,J91,14,K91,"N/A")</f>
        <v>14</v>
      </c>
      <c r="H91" s="81">
        <f>IF(OR('Raw Data'!H96=0,'Raw Data'!H96="Delete"),"",'Raw Data'!H96)</f>
        <v>13</v>
      </c>
      <c r="I91" s="81">
        <f>IF(OR('Raw Data'!I96=0,'Raw Data'!I96="Delete"),"",'Raw Data'!I96)</f>
        <v>14</v>
      </c>
      <c r="J91" s="81" t="str">
        <f>IF(OR('Raw Data'!J96=0,'Raw Data'!J96="Delete"),"",'Raw Data'!J96)</f>
        <v/>
      </c>
      <c r="K91" s="81" t="str">
        <f>IF(OR('Raw Data'!K96=0,'Raw Data'!K96="Delete"),"",'Raw Data'!K96)</f>
        <v/>
      </c>
      <c r="L91" s="81" t="str">
        <f>R91</f>
        <v>Available</v>
      </c>
      <c r="M91" s="81" t="str">
        <f>IF(A91="","",IF(OR(AWReleaseNum&gt;=A91,AWReleaseNum=0),"Available","Not Supported"))</f>
        <v>Available</v>
      </c>
      <c r="N91" s="81" t="str">
        <f>IF(A91="","",IF(TcRelease="Any","Available",IF(OR(AND(TcReleaseNum&gt;=VLOOKUP(AWReleaseNum,MinVerInfo,3,FALSE),TcReleaseNum&lt;=VLOOKUP(AWReleaseNum,MinVerInfo,4,FALSE)),AND(TcReleaseNum&gt;=VLOOKUP(AWReleaseNum,MinVerInfo,5,FALSE),TcReleaseNum&lt;=VLOOKUP(AWReleaseNum,MinVerInfo,6,FALSE))),"Available","Not Supported")))</f>
        <v>Available</v>
      </c>
      <c r="O91" s="81" t="str">
        <f>IF(TcReleaseNum&lt;P91,"Not Supported","Available")</f>
        <v>Available</v>
      </c>
      <c r="P91" s="81" cm="1">
        <f t="array" ref="P91">_xlfn.SWITCH(TcBaseVer, 14, K91, 13, J91, 12, I91, 11, IFERROR(VLOOKUP(H91,Table2[#All],3,FALSE),"N/A"),0)</f>
        <v>0</v>
      </c>
      <c r="Q91" s="81" t="str">
        <f>IF(TcBaseVer=0,M91,IF(AND(N91="Available",M91="Available",O91="Available"),"Available",IF(M91="","","Not Supported")))</f>
        <v>Available</v>
      </c>
      <c r="R91" s="81" t="str">
        <f>IF(A91&gt;=AWCurrentRel, "Future",Q91)</f>
        <v>Available</v>
      </c>
      <c r="S91" s="100" t="str">
        <f>HYPERLINK(U91,T91)</f>
        <v>Not Available</v>
      </c>
      <c r="T91" s="81" t="str">
        <f>IFERROR(VLOOKUP(CONCATENATE($B91,"_",$A91),Table4[#All],5,FALSE),"Not Available")</f>
        <v>Not Available</v>
      </c>
      <c r="U91" s="81" t="str">
        <f>IFERROR(VLOOKUP(CONCATENATE(B91,"_",A91),Table4[#All],6,FALSE),"")</f>
        <v/>
      </c>
      <c r="W91" s="2"/>
    </row>
    <row r="92" spans="1:23" x14ac:dyDescent="0.25">
      <c r="A92" s="81">
        <f>IF(OR('Raw Data'!A1200=0,'Raw Data'!A1200="Delete"),"",'Raw Data'!A1200)</f>
        <v>2.1</v>
      </c>
      <c r="B92" s="88" t="str">
        <f>IF(OR('Raw Data'!B1200=0,'Raw Data'!B1200="Delete"),"",'Raw Data'!B1200)</f>
        <v>Plan</v>
      </c>
      <c r="C92" s="89" t="str">
        <f>IF(OR('Raw Data'!C1200=0,'Raw Data'!C1200="Delete"),"",'Raw Data'!C1200)</f>
        <v>Process</v>
      </c>
      <c r="D92" s="88" t="str">
        <f>IF(OR('Raw Data'!D1200=0,'Raw Data'!D1200="Delete"),"",'Raw Data'!D1200)</f>
        <v>Workflow</v>
      </c>
      <c r="E92" s="84" t="str">
        <f>IF(OR('Raw Data'!E1200=0,'Raw Data'!E1200="Delete"),"",'Raw Data'!E1200)</f>
        <v>Notifications on Inbox tile</v>
      </c>
      <c r="F92" s="81" cm="1">
        <f t="array" ref="F92">_xlfn.SWITCH(ROUND(VLOOKUP(A92,Table1[#All],3),0),11,H92,12,I92,13,J92,14,K92,"N/A")</f>
        <v>13</v>
      </c>
      <c r="G92" s="81" cm="1">
        <f t="array" ref="G92">_xlfn.SWITCH(ROUND(VLOOKUP(A92,Table1[#All],5),0),11,H92,12,I92,13,J92,14,K92,"N/A")</f>
        <v>14</v>
      </c>
      <c r="H92" s="81">
        <f>IF(OR('Raw Data'!H1200=0,'Raw Data'!H1200="Delete"),"",'Raw Data'!H1200)</f>
        <v>13</v>
      </c>
      <c r="I92" s="81">
        <f>IF(OR('Raw Data'!I1200=0,'Raw Data'!I1200="Delete"),"",'Raw Data'!I1200)</f>
        <v>14</v>
      </c>
      <c r="J92" s="81" t="str">
        <f>IF(OR('Raw Data'!J1200=0,'Raw Data'!J1200="Delete"),"",'Raw Data'!J1200)</f>
        <v/>
      </c>
      <c r="K92" s="81" t="str">
        <f>IF(OR('Raw Data'!K1200=0,'Raw Data'!K1200="Delete"),"",'Raw Data'!K1200)</f>
        <v/>
      </c>
      <c r="L92" s="81" t="str">
        <f>R92</f>
        <v>Available</v>
      </c>
      <c r="M92" s="81" t="str">
        <f>IF(A92="","",IF(OR(AWReleaseNum&gt;=A92,AWReleaseNum=0),"Available","Not Supported"))</f>
        <v>Available</v>
      </c>
      <c r="N92" s="81" t="str">
        <f>IF(A92="","",IF(TcRelease="Any","Available",IF(OR(AND(TcReleaseNum&gt;=VLOOKUP(AWReleaseNum,MinVerInfo,3,FALSE),TcReleaseNum&lt;=VLOOKUP(AWReleaseNum,MinVerInfo,4,FALSE)),AND(TcReleaseNum&gt;=VLOOKUP(AWReleaseNum,MinVerInfo,5,FALSE),TcReleaseNum&lt;=VLOOKUP(AWReleaseNum,MinVerInfo,6,FALSE))),"Available","Not Supported")))</f>
        <v>Available</v>
      </c>
      <c r="O92" s="81" t="str">
        <f>IF(TcReleaseNum&lt;P92,"Not Supported","Available")</f>
        <v>Available</v>
      </c>
      <c r="P92" s="81" cm="1">
        <f t="array" ref="P92">_xlfn.SWITCH(TcBaseVer, 14, K92, 13, J92, 12, I92, 11, IFERROR(VLOOKUP(H92,Table2[#All],3,FALSE),"N/A"),0)</f>
        <v>0</v>
      </c>
      <c r="Q92" s="81" t="str">
        <f>IF(TcBaseVer=0,M92,IF(AND(N92="Available",M92="Available",O92="Available"),"Available",IF(M92="","","Not Supported")))</f>
        <v>Available</v>
      </c>
      <c r="R92" s="81" t="str">
        <f>IF(A92&gt;=AWCurrentRel, "Future",Q92)</f>
        <v>Available</v>
      </c>
      <c r="S92" s="100" t="str">
        <f>HYPERLINK(U92,T92)</f>
        <v>Not Available</v>
      </c>
      <c r="T92" s="81" t="str">
        <f>IFERROR(VLOOKUP(CONCATENATE($B92,"_",$A92),Table4[#All],5,FALSE),"Not Available")</f>
        <v>Not Available</v>
      </c>
      <c r="U92" s="81" t="str">
        <f>IFERROR(VLOOKUP(CONCATENATE(B92,"_",A92),Table4[#All],6,FALSE),"")</f>
        <v/>
      </c>
      <c r="W92" s="2"/>
    </row>
    <row r="93" spans="1:23" x14ac:dyDescent="0.25">
      <c r="A93" s="81">
        <f>IF(OR('Raw Data'!A1201=0,'Raw Data'!A1201="Delete"),"",'Raw Data'!A1201)</f>
        <v>2.1</v>
      </c>
      <c r="B93" s="88" t="str">
        <f>IF(OR('Raw Data'!B1201=0,'Raw Data'!B1201="Delete"),"",'Raw Data'!B1201)</f>
        <v>Plan</v>
      </c>
      <c r="C93" s="89" t="str">
        <f>IF(OR('Raw Data'!C1201=0,'Raw Data'!C1201="Delete"),"",'Raw Data'!C1201)</f>
        <v>Process</v>
      </c>
      <c r="D93" s="88" t="str">
        <f>IF(OR('Raw Data'!D1201=0,'Raw Data'!D1201="Delete"),"",'Raw Data'!D1201)</f>
        <v>Workflow</v>
      </c>
      <c r="E93" s="84" t="str">
        <f>IF(OR('Raw Data'!E1201=0,'Raw Data'!E1201="Delete"),"",'Raw Data'!E1201)</f>
        <v>Claim tasks from teams assignments</v>
      </c>
      <c r="F93" s="81" cm="1">
        <f t="array" ref="F93">_xlfn.SWITCH(ROUND(VLOOKUP(A93,Table1[#All],3),0),11,H93,12,I93,13,J93,14,K93,"N/A")</f>
        <v>13</v>
      </c>
      <c r="G93" s="81" cm="1">
        <f t="array" ref="G93">_xlfn.SWITCH(ROUND(VLOOKUP(A93,Table1[#All],5),0),11,H93,12,I93,13,J93,14,K93,"N/A")</f>
        <v>14</v>
      </c>
      <c r="H93" s="81">
        <f>IF(OR('Raw Data'!H1201=0,'Raw Data'!H1201="Delete"),"",'Raw Data'!H1201)</f>
        <v>13</v>
      </c>
      <c r="I93" s="81">
        <f>IF(OR('Raw Data'!I1201=0,'Raw Data'!I1201="Delete"),"",'Raw Data'!I1201)</f>
        <v>14</v>
      </c>
      <c r="J93" s="81" t="str">
        <f>IF(OR('Raw Data'!J1201=0,'Raw Data'!J1201="Delete"),"",'Raw Data'!J1201)</f>
        <v/>
      </c>
      <c r="K93" s="81" t="str">
        <f>IF(OR('Raw Data'!K1201=0,'Raw Data'!K1201="Delete"),"",'Raw Data'!K1201)</f>
        <v/>
      </c>
      <c r="L93" s="81" t="str">
        <f>R93</f>
        <v>Available</v>
      </c>
      <c r="M93" s="81" t="str">
        <f>IF(A93="","",IF(OR(AWReleaseNum&gt;=A93,AWReleaseNum=0),"Available","Not Supported"))</f>
        <v>Available</v>
      </c>
      <c r="N93" s="81" t="str">
        <f>IF(A93="","",IF(TcRelease="Any","Available",IF(OR(AND(TcReleaseNum&gt;=VLOOKUP(AWReleaseNum,MinVerInfo,3,FALSE),TcReleaseNum&lt;=VLOOKUP(AWReleaseNum,MinVerInfo,4,FALSE)),AND(TcReleaseNum&gt;=VLOOKUP(AWReleaseNum,MinVerInfo,5,FALSE),TcReleaseNum&lt;=VLOOKUP(AWReleaseNum,MinVerInfo,6,FALSE))),"Available","Not Supported")))</f>
        <v>Available</v>
      </c>
      <c r="O93" s="81" t="str">
        <f>IF(TcReleaseNum&lt;P93,"Not Supported","Available")</f>
        <v>Available</v>
      </c>
      <c r="P93" s="81" cm="1">
        <f t="array" ref="P93">_xlfn.SWITCH(TcBaseVer, 14, K93, 13, J93, 12, I93, 11, IFERROR(VLOOKUP(H93,Table2[#All],3,FALSE),"N/A"),0)</f>
        <v>0</v>
      </c>
      <c r="Q93" s="81" t="str">
        <f>IF(TcBaseVer=0,M93,IF(AND(N93="Available",M93="Available",O93="Available"),"Available",IF(M93="","","Not Supported")))</f>
        <v>Available</v>
      </c>
      <c r="R93" s="81" t="str">
        <f>IF(A93&gt;=AWCurrentRel, "Future",Q93)</f>
        <v>Available</v>
      </c>
      <c r="S93" s="100" t="str">
        <f>HYPERLINK(U93,T93)</f>
        <v>Not Available</v>
      </c>
      <c r="T93" s="81" t="str">
        <f>IFERROR(VLOOKUP(CONCATENATE($B93,"_",$A93),Table4[#All],5,FALSE),"Not Available")</f>
        <v>Not Available</v>
      </c>
      <c r="U93" s="81" t="str">
        <f>IFERROR(VLOOKUP(CONCATENATE(B93,"_",A93),Table4[#All],6,FALSE),"")</f>
        <v/>
      </c>
      <c r="W93" s="2"/>
    </row>
    <row r="94" spans="1:23" x14ac:dyDescent="0.25">
      <c r="A94" s="81">
        <f>IF(OR('Raw Data'!A1202=0,'Raw Data'!A1202="Delete"),"",'Raw Data'!A1202)</f>
        <v>2.1</v>
      </c>
      <c r="B94" s="88" t="str">
        <f>IF(OR('Raw Data'!B1202=0,'Raw Data'!B1202="Delete"),"",'Raw Data'!B1202)</f>
        <v>Plan</v>
      </c>
      <c r="C94" s="89" t="str">
        <f>IF(OR('Raw Data'!C1202=0,'Raw Data'!C1202="Delete"),"",'Raw Data'!C1202)</f>
        <v>Process</v>
      </c>
      <c r="D94" s="88" t="str">
        <f>IF(OR('Raw Data'!D1202=0,'Raw Data'!D1202="Delete"),"",'Raw Data'!D1202)</f>
        <v>Workflow</v>
      </c>
      <c r="E94" s="84" t="str">
        <f>IF(OR('Raw Data'!E1202=0,'Raw Data'!E1202="Delete"),"",'Raw Data'!E1202)</f>
        <v>Find in Inbox</v>
      </c>
      <c r="F94" s="81" cm="1">
        <f t="array" ref="F94">_xlfn.SWITCH(ROUND(VLOOKUP(A94,Table1[#All],3),0),11,H94,12,I94,13,J94,14,K94,"N/A")</f>
        <v>13</v>
      </c>
      <c r="G94" s="81" cm="1">
        <f t="array" ref="G94">_xlfn.SWITCH(ROUND(VLOOKUP(A94,Table1[#All],5),0),11,H94,12,I94,13,J94,14,K94,"N/A")</f>
        <v>14</v>
      </c>
      <c r="H94" s="81">
        <f>IF(OR('Raw Data'!H1202=0,'Raw Data'!H1202="Delete"),"",'Raw Data'!H1202)</f>
        <v>13</v>
      </c>
      <c r="I94" s="81">
        <f>IF(OR('Raw Data'!I1202=0,'Raw Data'!I1202="Delete"),"",'Raw Data'!I1202)</f>
        <v>14</v>
      </c>
      <c r="J94" s="81" t="str">
        <f>IF(OR('Raw Data'!J1202=0,'Raw Data'!J1202="Delete"),"",'Raw Data'!J1202)</f>
        <v/>
      </c>
      <c r="K94" s="81" t="str">
        <f>IF(OR('Raw Data'!K1202=0,'Raw Data'!K1202="Delete"),"",'Raw Data'!K1202)</f>
        <v/>
      </c>
      <c r="L94" s="81" t="str">
        <f>R94</f>
        <v>Available</v>
      </c>
      <c r="M94" s="81" t="str">
        <f>IF(A94="","",IF(OR(AWReleaseNum&gt;=A94,AWReleaseNum=0),"Available","Not Supported"))</f>
        <v>Available</v>
      </c>
      <c r="N94" s="81" t="str">
        <f>IF(A94="","",IF(TcRelease="Any","Available",IF(OR(AND(TcReleaseNum&gt;=VLOOKUP(AWReleaseNum,MinVerInfo,3,FALSE),TcReleaseNum&lt;=VLOOKUP(AWReleaseNum,MinVerInfo,4,FALSE)),AND(TcReleaseNum&gt;=VLOOKUP(AWReleaseNum,MinVerInfo,5,FALSE),TcReleaseNum&lt;=VLOOKUP(AWReleaseNum,MinVerInfo,6,FALSE))),"Available","Not Supported")))</f>
        <v>Available</v>
      </c>
      <c r="O94" s="81" t="str">
        <f>IF(TcReleaseNum&lt;P94,"Not Supported","Available")</f>
        <v>Available</v>
      </c>
      <c r="P94" s="81" cm="1">
        <f t="array" ref="P94">_xlfn.SWITCH(TcBaseVer, 14, K94, 13, J94, 12, I94, 11, IFERROR(VLOOKUP(H94,Table2[#All],3,FALSE),"N/A"),0)</f>
        <v>0</v>
      </c>
      <c r="Q94" s="81" t="str">
        <f>IF(TcBaseVer=0,M94,IF(AND(N94="Available",M94="Available",O94="Available"),"Available",IF(M94="","","Not Supported")))</f>
        <v>Available</v>
      </c>
      <c r="R94" s="81" t="str">
        <f>IF(A94&gt;=AWCurrentRel, "Future",Q94)</f>
        <v>Available</v>
      </c>
      <c r="S94" s="100" t="str">
        <f>HYPERLINK(U94,T94)</f>
        <v>Not Available</v>
      </c>
      <c r="T94" s="81" t="str">
        <f>IFERROR(VLOOKUP(CONCATENATE($B94,"_",$A94),Table4[#All],5,FALSE),"Not Available")</f>
        <v>Not Available</v>
      </c>
      <c r="U94" s="81" t="str">
        <f>IFERROR(VLOOKUP(CONCATENATE(B94,"_",A94),Table4[#All],6,FALSE),"")</f>
        <v/>
      </c>
      <c r="W94" s="2"/>
    </row>
    <row r="95" spans="1:23" x14ac:dyDescent="0.25">
      <c r="A95" s="81">
        <f>IF(OR('Raw Data'!A1203=0,'Raw Data'!A1203="Delete"),"",'Raw Data'!A1203)</f>
        <v>2.1</v>
      </c>
      <c r="B95" s="88" t="str">
        <f>IF(OR('Raw Data'!B1203=0,'Raw Data'!B1203="Delete"),"",'Raw Data'!B1203)</f>
        <v>Plan</v>
      </c>
      <c r="C95" s="89" t="str">
        <f>IF(OR('Raw Data'!C1203=0,'Raw Data'!C1203="Delete"),"",'Raw Data'!C1203)</f>
        <v>Process</v>
      </c>
      <c r="D95" s="88" t="str">
        <f>IF(OR('Raw Data'!D1203=0,'Raw Data'!D1203="Delete"),"",'Raw Data'!D1203)</f>
        <v>Workflow</v>
      </c>
      <c r="E95" s="84" t="str">
        <f>IF(OR('Raw Data'!E1203=0,'Raw Data'!E1203="Delete"),"",'Raw Data'!E1203)</f>
        <v>Filter tasks</v>
      </c>
      <c r="F95" s="81" cm="1">
        <f t="array" ref="F95">_xlfn.SWITCH(ROUND(VLOOKUP(A95,Table1[#All],3),0),11,H95,12,I95,13,J95,14,K95,"N/A")</f>
        <v>13</v>
      </c>
      <c r="G95" s="81" cm="1">
        <f t="array" ref="G95">_xlfn.SWITCH(ROUND(VLOOKUP(A95,Table1[#All],5),0),11,H95,12,I95,13,J95,14,K95,"N/A")</f>
        <v>14</v>
      </c>
      <c r="H95" s="81">
        <f>IF(OR('Raw Data'!H1203=0,'Raw Data'!H1203="Delete"),"",'Raw Data'!H1203)</f>
        <v>13</v>
      </c>
      <c r="I95" s="81">
        <f>IF(OR('Raw Data'!I1203=0,'Raw Data'!I1203="Delete"),"",'Raw Data'!I1203)</f>
        <v>14</v>
      </c>
      <c r="J95" s="81" t="str">
        <f>IF(OR('Raw Data'!J1203=0,'Raw Data'!J1203="Delete"),"",'Raw Data'!J1203)</f>
        <v/>
      </c>
      <c r="K95" s="81" t="str">
        <f>IF(OR('Raw Data'!K1203=0,'Raw Data'!K1203="Delete"),"",'Raw Data'!K1203)</f>
        <v/>
      </c>
      <c r="L95" s="81" t="str">
        <f>R95</f>
        <v>Available</v>
      </c>
      <c r="M95" s="81" t="str">
        <f>IF(A95="","",IF(OR(AWReleaseNum&gt;=A95,AWReleaseNum=0),"Available","Not Supported"))</f>
        <v>Available</v>
      </c>
      <c r="N95" s="81" t="str">
        <f>IF(A95="","",IF(TcRelease="Any","Available",IF(OR(AND(TcReleaseNum&gt;=VLOOKUP(AWReleaseNum,MinVerInfo,3,FALSE),TcReleaseNum&lt;=VLOOKUP(AWReleaseNum,MinVerInfo,4,FALSE)),AND(TcReleaseNum&gt;=VLOOKUP(AWReleaseNum,MinVerInfo,5,FALSE),TcReleaseNum&lt;=VLOOKUP(AWReleaseNum,MinVerInfo,6,FALSE))),"Available","Not Supported")))</f>
        <v>Available</v>
      </c>
      <c r="O95" s="81" t="str">
        <f>IF(TcReleaseNum&lt;P95,"Not Supported","Available")</f>
        <v>Available</v>
      </c>
      <c r="P95" s="81" cm="1">
        <f t="array" ref="P95">_xlfn.SWITCH(TcBaseVer, 14, K95, 13, J95, 12, I95, 11, IFERROR(VLOOKUP(H95,Table2[#All],3,FALSE),"N/A"),0)</f>
        <v>0</v>
      </c>
      <c r="Q95" s="81" t="str">
        <f>IF(TcBaseVer=0,M95,IF(AND(N95="Available",M95="Available",O95="Available"),"Available",IF(M95="","","Not Supported")))</f>
        <v>Available</v>
      </c>
      <c r="R95" s="81" t="str">
        <f>IF(A95&gt;=AWCurrentRel, "Future",Q95)</f>
        <v>Available</v>
      </c>
      <c r="S95" s="100" t="str">
        <f>HYPERLINK(U95,T95)</f>
        <v>Not Available</v>
      </c>
      <c r="T95" s="81" t="str">
        <f>IFERROR(VLOOKUP(CONCATENATE($B95,"_",$A95),Table4[#All],5,FALSE),"Not Available")</f>
        <v>Not Available</v>
      </c>
      <c r="U95" s="81" t="str">
        <f>IFERROR(VLOOKUP(CONCATENATE(B95,"_",A95),Table4[#All],6,FALSE),"")</f>
        <v/>
      </c>
      <c r="W95" s="2"/>
    </row>
    <row r="96" spans="1:23" x14ac:dyDescent="0.25">
      <c r="A96" s="81">
        <f>IF(OR('Raw Data'!A1204=0,'Raw Data'!A1204="Delete"),"",'Raw Data'!A1204)</f>
        <v>2.1</v>
      </c>
      <c r="B96" s="88" t="str">
        <f>IF(OR('Raw Data'!B1204=0,'Raw Data'!B1204="Delete"),"",'Raw Data'!B1204)</f>
        <v>Plan</v>
      </c>
      <c r="C96" s="89" t="str">
        <f>IF(OR('Raw Data'!C1204=0,'Raw Data'!C1204="Delete"),"",'Raw Data'!C1204)</f>
        <v>Process</v>
      </c>
      <c r="D96" s="88" t="str">
        <f>IF(OR('Raw Data'!D1204=0,'Raw Data'!D1204="Delete"),"",'Raw Data'!D1204)</f>
        <v>Workflow</v>
      </c>
      <c r="E96" s="84" t="str">
        <f>IF(OR('Raw Data'!E1204=0,'Raw Data'!E1204="Delete"),"",'Raw Data'!E1204)</f>
        <v>Differentiate read and unread (new)tasks</v>
      </c>
      <c r="F96" s="81" cm="1">
        <f t="array" ref="F96">_xlfn.SWITCH(ROUND(VLOOKUP(A96,Table1[#All],3),0),11,H96,12,I96,13,J96,14,K96,"N/A")</f>
        <v>13</v>
      </c>
      <c r="G96" s="81" cm="1">
        <f t="array" ref="G96">_xlfn.SWITCH(ROUND(VLOOKUP(A96,Table1[#All],5),0),11,H96,12,I96,13,J96,14,K96,"N/A")</f>
        <v>14</v>
      </c>
      <c r="H96" s="81">
        <f>IF(OR('Raw Data'!H1204=0,'Raw Data'!H1204="Delete"),"",'Raw Data'!H1204)</f>
        <v>13</v>
      </c>
      <c r="I96" s="81">
        <f>IF(OR('Raw Data'!I1204=0,'Raw Data'!I1204="Delete"),"",'Raw Data'!I1204)</f>
        <v>14</v>
      </c>
      <c r="J96" s="81" t="str">
        <f>IF(OR('Raw Data'!J1204=0,'Raw Data'!J1204="Delete"),"",'Raw Data'!J1204)</f>
        <v/>
      </c>
      <c r="K96" s="81" t="str">
        <f>IF(OR('Raw Data'!K1204=0,'Raw Data'!K1204="Delete"),"",'Raw Data'!K1204)</f>
        <v/>
      </c>
      <c r="L96" s="81" t="str">
        <f>R96</f>
        <v>Available</v>
      </c>
      <c r="M96" s="81" t="str">
        <f>IF(A96="","",IF(OR(AWReleaseNum&gt;=A96,AWReleaseNum=0),"Available","Not Supported"))</f>
        <v>Available</v>
      </c>
      <c r="N96" s="81" t="str">
        <f>IF(A96="","",IF(TcRelease="Any","Available",IF(OR(AND(TcReleaseNum&gt;=VLOOKUP(AWReleaseNum,MinVerInfo,3,FALSE),TcReleaseNum&lt;=VLOOKUP(AWReleaseNum,MinVerInfo,4,FALSE)),AND(TcReleaseNum&gt;=VLOOKUP(AWReleaseNum,MinVerInfo,5,FALSE),TcReleaseNum&lt;=VLOOKUP(AWReleaseNum,MinVerInfo,6,FALSE))),"Available","Not Supported")))</f>
        <v>Available</v>
      </c>
      <c r="O96" s="81" t="str">
        <f>IF(TcReleaseNum&lt;P96,"Not Supported","Available")</f>
        <v>Available</v>
      </c>
      <c r="P96" s="81" cm="1">
        <f t="array" ref="P96">_xlfn.SWITCH(TcBaseVer, 14, K96, 13, J96, 12, I96, 11, IFERROR(VLOOKUP(H96,Table2[#All],3,FALSE),"N/A"),0)</f>
        <v>0</v>
      </c>
      <c r="Q96" s="81" t="str">
        <f>IF(TcBaseVer=0,M96,IF(AND(N96="Available",M96="Available",O96="Available"),"Available",IF(M96="","","Not Supported")))</f>
        <v>Available</v>
      </c>
      <c r="R96" s="81" t="str">
        <f>IF(A96&gt;=AWCurrentRel, "Future",Q96)</f>
        <v>Available</v>
      </c>
      <c r="S96" s="100" t="str">
        <f>HYPERLINK(U96,T96)</f>
        <v>Not Available</v>
      </c>
      <c r="T96" s="81" t="str">
        <f>IFERROR(VLOOKUP(CONCATENATE($B96,"_",$A96),Table4[#All],5,FALSE),"Not Available")</f>
        <v>Not Available</v>
      </c>
      <c r="U96" s="81" t="str">
        <f>IFERROR(VLOOKUP(CONCATENATE(B96,"_",A96),Table4[#All],6,FALSE),"")</f>
        <v/>
      </c>
      <c r="W96" s="2"/>
    </row>
    <row r="97" spans="1:23" x14ac:dyDescent="0.25">
      <c r="A97" s="81">
        <f>IF(OR('Raw Data'!A1205=0,'Raw Data'!A1205="Delete"),"",'Raw Data'!A1205)</f>
        <v>2.1</v>
      </c>
      <c r="B97" s="88" t="str">
        <f>IF(OR('Raw Data'!B1205=0,'Raw Data'!B1205="Delete"),"",'Raw Data'!B1205)</f>
        <v>Plan</v>
      </c>
      <c r="C97" s="89" t="str">
        <f>IF(OR('Raw Data'!C1205=0,'Raw Data'!C1205="Delete"),"",'Raw Data'!C1205)</f>
        <v>Process</v>
      </c>
      <c r="D97" s="88" t="str">
        <f>IF(OR('Raw Data'!D1205=0,'Raw Data'!D1205="Delete"),"",'Raw Data'!D1205)</f>
        <v>Workflow</v>
      </c>
      <c r="E97" s="84" t="str">
        <f>IF(OR('Raw Data'!E1205=0,'Raw Data'!E1205="Delete"),"",'Raw Data'!E1205)</f>
        <v>Paging on inbox content for large task lists</v>
      </c>
      <c r="F97" s="81" cm="1">
        <f t="array" ref="F97">_xlfn.SWITCH(ROUND(VLOOKUP(A97,Table1[#All],3),0),11,H97,12,I97,13,J97,14,K97,"N/A")</f>
        <v>13</v>
      </c>
      <c r="G97" s="81" cm="1">
        <f t="array" ref="G97">_xlfn.SWITCH(ROUND(VLOOKUP(A97,Table1[#All],5),0),11,H97,12,I97,13,J97,14,K97,"N/A")</f>
        <v>14</v>
      </c>
      <c r="H97" s="81">
        <f>IF(OR('Raw Data'!H1205=0,'Raw Data'!H1205="Delete"),"",'Raw Data'!H1205)</f>
        <v>13</v>
      </c>
      <c r="I97" s="81">
        <f>IF(OR('Raw Data'!I1205=0,'Raw Data'!I1205="Delete"),"",'Raw Data'!I1205)</f>
        <v>14</v>
      </c>
      <c r="J97" s="81" t="str">
        <f>IF(OR('Raw Data'!J1205=0,'Raw Data'!J1205="Delete"),"",'Raw Data'!J1205)</f>
        <v/>
      </c>
      <c r="K97" s="81" t="str">
        <f>IF(OR('Raw Data'!K1205=0,'Raw Data'!K1205="Delete"),"",'Raw Data'!K1205)</f>
        <v/>
      </c>
      <c r="L97" s="81" t="str">
        <f>R97</f>
        <v>Available</v>
      </c>
      <c r="M97" s="81" t="str">
        <f>IF(A97="","",IF(OR(AWReleaseNum&gt;=A97,AWReleaseNum=0),"Available","Not Supported"))</f>
        <v>Available</v>
      </c>
      <c r="N97" s="81" t="str">
        <f>IF(A97="","",IF(TcRelease="Any","Available",IF(OR(AND(TcReleaseNum&gt;=VLOOKUP(AWReleaseNum,MinVerInfo,3,FALSE),TcReleaseNum&lt;=VLOOKUP(AWReleaseNum,MinVerInfo,4,FALSE)),AND(TcReleaseNum&gt;=VLOOKUP(AWReleaseNum,MinVerInfo,5,FALSE),TcReleaseNum&lt;=VLOOKUP(AWReleaseNum,MinVerInfo,6,FALSE))),"Available","Not Supported")))</f>
        <v>Available</v>
      </c>
      <c r="O97" s="81" t="str">
        <f>IF(TcReleaseNum&lt;P97,"Not Supported","Available")</f>
        <v>Available</v>
      </c>
      <c r="P97" s="81" cm="1">
        <f t="array" ref="P97">_xlfn.SWITCH(TcBaseVer, 14, K97, 13, J97, 12, I97, 11, IFERROR(VLOOKUP(H97,Table2[#All],3,FALSE),"N/A"),0)</f>
        <v>0</v>
      </c>
      <c r="Q97" s="81" t="str">
        <f>IF(TcBaseVer=0,M97,IF(AND(N97="Available",M97="Available",O97="Available"),"Available",IF(M97="","","Not Supported")))</f>
        <v>Available</v>
      </c>
      <c r="R97" s="81" t="str">
        <f>IF(A97&gt;=AWCurrentRel, "Future",Q97)</f>
        <v>Available</v>
      </c>
      <c r="S97" s="100" t="str">
        <f>HYPERLINK(U97,T97)</f>
        <v>Not Available</v>
      </c>
      <c r="T97" s="81" t="str">
        <f>IFERROR(VLOOKUP(CONCATENATE($B97,"_",$A97),Table4[#All],5,FALSE),"Not Available")</f>
        <v>Not Available</v>
      </c>
      <c r="U97" s="81" t="str">
        <f>IFERROR(VLOOKUP(CONCATENATE(B97,"_",A97),Table4[#All],6,FALSE),"")</f>
        <v/>
      </c>
      <c r="W97" s="2"/>
    </row>
    <row r="98" spans="1:23" x14ac:dyDescent="0.25">
      <c r="A98" s="81">
        <f>IF(OR('Raw Data'!A1206=0,'Raw Data'!A1206="Delete"),"",'Raw Data'!A1206)</f>
        <v>2.1</v>
      </c>
      <c r="B98" s="88" t="str">
        <f>IF(OR('Raw Data'!B1206=0,'Raw Data'!B1206="Delete"),"",'Raw Data'!B1206)</f>
        <v>Plan</v>
      </c>
      <c r="C98" s="89" t="str">
        <f>IF(OR('Raw Data'!C1206=0,'Raw Data'!C1206="Delete"),"",'Raw Data'!C1206)</f>
        <v>Process</v>
      </c>
      <c r="D98" s="88" t="str">
        <f>IF(OR('Raw Data'!D1206=0,'Raw Data'!D1206="Delete"),"",'Raw Data'!D1206)</f>
        <v>Workflow</v>
      </c>
      <c r="E98" s="84" t="str">
        <f>IF(OR('Raw Data'!E1206=0,'Raw Data'!E1206="Delete"),"",'Raw Data'!E1206)</f>
        <v>Simplified signoffs tab</v>
      </c>
      <c r="F98" s="81" cm="1">
        <f t="array" ref="F98">_xlfn.SWITCH(ROUND(VLOOKUP(A98,Table1[#All],3),0),11,H98,12,I98,13,J98,14,K98,"N/A")</f>
        <v>13</v>
      </c>
      <c r="G98" s="81" cm="1">
        <f t="array" ref="G98">_xlfn.SWITCH(ROUND(VLOOKUP(A98,Table1[#All],5),0),11,H98,12,I98,13,J98,14,K98,"N/A")</f>
        <v>14</v>
      </c>
      <c r="H98" s="81">
        <f>IF(OR('Raw Data'!H1206=0,'Raw Data'!H1206="Delete"),"",'Raw Data'!H1206)</f>
        <v>13</v>
      </c>
      <c r="I98" s="81">
        <f>IF(OR('Raw Data'!I1206=0,'Raw Data'!I1206="Delete"),"",'Raw Data'!I1206)</f>
        <v>14</v>
      </c>
      <c r="J98" s="81" t="str">
        <f>IF(OR('Raw Data'!J1206=0,'Raw Data'!J1206="Delete"),"",'Raw Data'!J1206)</f>
        <v/>
      </c>
      <c r="K98" s="81" t="str">
        <f>IF(OR('Raw Data'!K1206=0,'Raw Data'!K1206="Delete"),"",'Raw Data'!K1206)</f>
        <v/>
      </c>
      <c r="L98" s="81" t="str">
        <f>R98</f>
        <v>Available</v>
      </c>
      <c r="M98" s="81" t="str">
        <f>IF(A98="","",IF(OR(AWReleaseNum&gt;=A98,AWReleaseNum=0),"Available","Not Supported"))</f>
        <v>Available</v>
      </c>
      <c r="N98" s="81" t="str">
        <f>IF(A98="","",IF(TcRelease="Any","Available",IF(OR(AND(TcReleaseNum&gt;=VLOOKUP(AWReleaseNum,MinVerInfo,3,FALSE),TcReleaseNum&lt;=VLOOKUP(AWReleaseNum,MinVerInfo,4,FALSE)),AND(TcReleaseNum&gt;=VLOOKUP(AWReleaseNum,MinVerInfo,5,FALSE),TcReleaseNum&lt;=VLOOKUP(AWReleaseNum,MinVerInfo,6,FALSE))),"Available","Not Supported")))</f>
        <v>Available</v>
      </c>
      <c r="O98" s="81" t="str">
        <f>IF(TcReleaseNum&lt;P98,"Not Supported","Available")</f>
        <v>Available</v>
      </c>
      <c r="P98" s="81" cm="1">
        <f t="array" ref="P98">_xlfn.SWITCH(TcBaseVer, 14, K98, 13, J98, 12, I98, 11, IFERROR(VLOOKUP(H98,Table2[#All],3,FALSE),"N/A"),0)</f>
        <v>0</v>
      </c>
      <c r="Q98" s="81" t="str">
        <f>IF(TcBaseVer=0,M98,IF(AND(N98="Available",M98="Available",O98="Available"),"Available",IF(M98="","","Not Supported")))</f>
        <v>Available</v>
      </c>
      <c r="R98" s="81" t="str">
        <f>IF(A98&gt;=AWCurrentRel, "Future",Q98)</f>
        <v>Available</v>
      </c>
      <c r="S98" s="100" t="str">
        <f>HYPERLINK(U98,T98)</f>
        <v>Not Available</v>
      </c>
      <c r="T98" s="81" t="str">
        <f>IFERROR(VLOOKUP(CONCATENATE($B98,"_",$A98),Table4[#All],5,FALSE),"Not Available")</f>
        <v>Not Available</v>
      </c>
      <c r="U98" s="81" t="str">
        <f>IFERROR(VLOOKUP(CONCATENATE(B98,"_",A98),Table4[#All],6,FALSE),"")</f>
        <v/>
      </c>
      <c r="W98" s="2"/>
    </row>
    <row r="99" spans="1:23" x14ac:dyDescent="0.25">
      <c r="A99" s="81">
        <f>IF(OR('Raw Data'!A97=0,'Raw Data'!A97="Delete"),"",'Raw Data'!A97)</f>
        <v>2.2000000000000002</v>
      </c>
      <c r="B99" s="88" t="str">
        <f>IF(OR('Raw Data'!B97=0,'Raw Data'!B97="Delete"),"",'Raw Data'!B97)</f>
        <v>Foundation</v>
      </c>
      <c r="C99" s="89" t="str">
        <f>IF(OR('Raw Data'!C97=0,'Raw Data'!C97="Delete"),"",'Raw Data'!C97)</f>
        <v>Usability</v>
      </c>
      <c r="D99" s="88" t="str">
        <f>IF(OR('Raw Data'!D97=0,'Raw Data'!D97="Delete"),"",'Raw Data'!D97)</f>
        <v>Active Collaboration</v>
      </c>
      <c r="E99" s="84" t="str">
        <f>IF(OR('Raw Data'!E97=0,'Raw Data'!E97="Delete"),"",'Raw Data'!E97)</f>
        <v>View and update your picture on your user profile</v>
      </c>
      <c r="F99" s="81" cm="1">
        <f t="array" ref="F99">_xlfn.SWITCH(ROUND(VLOOKUP(A99,Table1[#All],3),0),11,H99,12,I99,13,J99,14,K99,"N/A")</f>
        <v>13</v>
      </c>
      <c r="G99" s="81" cm="1">
        <f t="array" ref="G99">_xlfn.SWITCH(ROUND(VLOOKUP(A99,Table1[#All],5),0),11,H99,12,I99,13,J99,14,K99,"N/A")</f>
        <v>14</v>
      </c>
      <c r="H99" s="81">
        <f>IF(OR('Raw Data'!H97=0,'Raw Data'!H97="Delete"),"",'Raw Data'!H97)</f>
        <v>13</v>
      </c>
      <c r="I99" s="81">
        <f>IF(OR('Raw Data'!I97=0,'Raw Data'!I97="Delete"),"",'Raw Data'!I97)</f>
        <v>14</v>
      </c>
      <c r="J99" s="81" t="str">
        <f>IF(OR('Raw Data'!J97=0,'Raw Data'!J97="Delete"),"",'Raw Data'!J97)</f>
        <v/>
      </c>
      <c r="K99" s="81" t="str">
        <f>IF(OR('Raw Data'!K97=0,'Raw Data'!K97="Delete"),"",'Raw Data'!K97)</f>
        <v/>
      </c>
      <c r="L99" s="81" t="str">
        <f>R99</f>
        <v>Available</v>
      </c>
      <c r="M99" s="81" t="str">
        <f>IF(A99="","",IF(OR(AWReleaseNum&gt;=A99,AWReleaseNum=0),"Available","Not Supported"))</f>
        <v>Available</v>
      </c>
      <c r="N99" s="81" t="str">
        <f>IF(A99="","",IF(TcRelease="Any","Available",IF(OR(AND(TcReleaseNum&gt;=VLOOKUP(AWReleaseNum,MinVerInfo,3,FALSE),TcReleaseNum&lt;=VLOOKUP(AWReleaseNum,MinVerInfo,4,FALSE)),AND(TcReleaseNum&gt;=VLOOKUP(AWReleaseNum,MinVerInfo,5,FALSE),TcReleaseNum&lt;=VLOOKUP(AWReleaseNum,MinVerInfo,6,FALSE))),"Available","Not Supported")))</f>
        <v>Available</v>
      </c>
      <c r="O99" s="81" t="str">
        <f>IF(TcReleaseNum&lt;P99,"Not Supported","Available")</f>
        <v>Available</v>
      </c>
      <c r="P99" s="81" cm="1">
        <f t="array" ref="P99">_xlfn.SWITCH(TcBaseVer, 14, K99, 13, J99, 12, I99, 11, IFERROR(VLOOKUP(H99,Table2[#All],3,FALSE),"N/A"),0)</f>
        <v>0</v>
      </c>
      <c r="Q99" s="81" t="str">
        <f>IF(TcBaseVer=0,M99,IF(AND(N99="Available",M99="Available",O99="Available"),"Available",IF(M99="","","Not Supported")))</f>
        <v>Available</v>
      </c>
      <c r="R99" s="81" t="str">
        <f>IF(A99&gt;=AWCurrentRel, "Future",Q99)</f>
        <v>Available</v>
      </c>
      <c r="S99" s="100" t="str">
        <f>HYPERLINK(U99,T99)</f>
        <v>Not Available</v>
      </c>
      <c r="T99" s="81" t="str">
        <f>IFERROR(VLOOKUP(CONCATENATE($B99,"_",$A99),Table4[#All],5,FALSE),"Not Available")</f>
        <v>Not Available</v>
      </c>
      <c r="U99" s="81" t="str">
        <f>IFERROR(VLOOKUP(CONCATENATE(B99,"_",A99),Table4[#All],6,FALSE),"")</f>
        <v/>
      </c>
      <c r="W99" s="2"/>
    </row>
    <row r="100" spans="1:23" x14ac:dyDescent="0.25">
      <c r="A100" s="81">
        <f>IF(OR('Raw Data'!A98=0,'Raw Data'!A98="Delete"),"",'Raw Data'!A98)</f>
        <v>2.2000000000000002</v>
      </c>
      <c r="B100" s="88" t="str">
        <f>IF(OR('Raw Data'!B98=0,'Raw Data'!B98="Delete"),"",'Raw Data'!B98)</f>
        <v>Foundation</v>
      </c>
      <c r="C100" s="89" t="str">
        <f>IF(OR('Raw Data'!C98=0,'Raw Data'!C98="Delete"),"",'Raw Data'!C98)</f>
        <v>Usability</v>
      </c>
      <c r="D100" s="88" t="str">
        <f>IF(OR('Raw Data'!D98=0,'Raw Data'!D98="Delete"),"",'Raw Data'!D98)</f>
        <v>Active Collaboration</v>
      </c>
      <c r="E100" s="84" t="str">
        <f>IF(OR('Raw Data'!E98=0,'Raw Data'!E98="Delete"),"",'Raw Data'!E98)</f>
        <v>Comment and ask/answer questions</v>
      </c>
      <c r="F100" s="81" cm="1">
        <f t="array" ref="F100">_xlfn.SWITCH(ROUND(VLOOKUP(A100,Table1[#All],3),0),11,H100,12,I100,13,J100,14,K100,"N/A")</f>
        <v>13</v>
      </c>
      <c r="G100" s="81" cm="1">
        <f t="array" ref="G100">_xlfn.SWITCH(ROUND(VLOOKUP(A100,Table1[#All],5),0),11,H100,12,I100,13,J100,14,K100,"N/A")</f>
        <v>14</v>
      </c>
      <c r="H100" s="81">
        <f>IF(OR('Raw Data'!H98=0,'Raw Data'!H98="Delete"),"",'Raw Data'!H98)</f>
        <v>13</v>
      </c>
      <c r="I100" s="81">
        <f>IF(OR('Raw Data'!I98=0,'Raw Data'!I98="Delete"),"",'Raw Data'!I98)</f>
        <v>14</v>
      </c>
      <c r="J100" s="81" t="str">
        <f>IF(OR('Raw Data'!J98=0,'Raw Data'!J98="Delete"),"",'Raw Data'!J98)</f>
        <v/>
      </c>
      <c r="K100" s="81" t="str">
        <f>IF(OR('Raw Data'!K98=0,'Raw Data'!K98="Delete"),"",'Raw Data'!K98)</f>
        <v/>
      </c>
      <c r="L100" s="81" t="str">
        <f>R100</f>
        <v>Available</v>
      </c>
      <c r="M100" s="81" t="str">
        <f>IF(A100="","",IF(OR(AWReleaseNum&gt;=A100,AWReleaseNum=0),"Available","Not Supported"))</f>
        <v>Available</v>
      </c>
      <c r="N100" s="81" t="str">
        <f>IF(A100="","",IF(TcRelease="Any","Available",IF(OR(AND(TcReleaseNum&gt;=VLOOKUP(AWReleaseNum,MinVerInfo,3,FALSE),TcReleaseNum&lt;=VLOOKUP(AWReleaseNum,MinVerInfo,4,FALSE)),AND(TcReleaseNum&gt;=VLOOKUP(AWReleaseNum,MinVerInfo,5,FALSE),TcReleaseNum&lt;=VLOOKUP(AWReleaseNum,MinVerInfo,6,FALSE))),"Available","Not Supported")))</f>
        <v>Available</v>
      </c>
      <c r="O100" s="81" t="str">
        <f>IF(TcReleaseNum&lt;P100,"Not Supported","Available")</f>
        <v>Available</v>
      </c>
      <c r="P100" s="81" cm="1">
        <f t="array" ref="P100">_xlfn.SWITCH(TcBaseVer, 14, K100, 13, J100, 12, I100, 11, IFERROR(VLOOKUP(H100,Table2[#All],3,FALSE),"N/A"),0)</f>
        <v>0</v>
      </c>
      <c r="Q100" s="81" t="str">
        <f>IF(TcBaseVer=0,M100,IF(AND(N100="Available",M100="Available",O100="Available"),"Available",IF(M100="","","Not Supported")))</f>
        <v>Available</v>
      </c>
      <c r="R100" s="81" t="str">
        <f>IF(A100&gt;=AWCurrentRel, "Future",Q100)</f>
        <v>Available</v>
      </c>
      <c r="S100" s="100" t="str">
        <f>HYPERLINK(U100,T100)</f>
        <v>Not Available</v>
      </c>
      <c r="T100" s="81" t="str">
        <f>IFERROR(VLOOKUP(CONCATENATE($B100,"_",$A100),Table4[#All],5,FALSE),"Not Available")</f>
        <v>Not Available</v>
      </c>
      <c r="U100" s="81" t="str">
        <f>IFERROR(VLOOKUP(CONCATENATE(B100,"_",A100),Table4[#All],6,FALSE),"")</f>
        <v/>
      </c>
      <c r="W100" s="2"/>
    </row>
    <row r="101" spans="1:23" x14ac:dyDescent="0.25">
      <c r="A101" s="81">
        <f>IF(OR('Raw Data'!A11=0,'Raw Data'!A11="Delete"),"",'Raw Data'!A11)</f>
        <v>2.2000000000000002</v>
      </c>
      <c r="B101" s="88" t="str">
        <f>IF(OR('Raw Data'!B11=0,'Raw Data'!B11="Delete"),"",'Raw Data'!B11)</f>
        <v>Plan</v>
      </c>
      <c r="C101" s="89" t="str">
        <f>IF(OR('Raw Data'!C11=0,'Raw Data'!C11="Delete"),"",'Raw Data'!C11)</f>
        <v>Process</v>
      </c>
      <c r="D101" s="88" t="str">
        <f>IF(OR('Raw Data'!D11=0,'Raw Data'!D11="Delete"),"",'Raw Data'!D11)</f>
        <v>Change Management</v>
      </c>
      <c r="E101" s="84" t="str">
        <f>IF(OR('Raw Data'!E11=0,'Raw Data'!E11="Delete"),"",'Raw Data'!E11)</f>
        <v>Derive changes</v>
      </c>
      <c r="F101" s="81" cm="1">
        <f t="array" ref="F101">_xlfn.SWITCH(ROUND(VLOOKUP(A101,Table1[#All],3),0),11,H101,12,I101,13,J101,14,K101,"N/A")</f>
        <v>13</v>
      </c>
      <c r="G101" s="81" cm="1">
        <f t="array" ref="G101">_xlfn.SWITCH(ROUND(VLOOKUP(A101,Table1[#All],5),0),11,H101,12,I101,13,J101,14,K101,"N/A")</f>
        <v>14</v>
      </c>
      <c r="H101" s="81">
        <f>IF(OR('Raw Data'!H11=0,'Raw Data'!H11="Delete"),"",'Raw Data'!H11)</f>
        <v>13</v>
      </c>
      <c r="I101" s="81">
        <f>IF(OR('Raw Data'!I11=0,'Raw Data'!I11="Delete"),"",'Raw Data'!I11)</f>
        <v>14</v>
      </c>
      <c r="J101" s="81" t="str">
        <f>IF(OR('Raw Data'!J11=0,'Raw Data'!J11="Delete"),"",'Raw Data'!J11)</f>
        <v/>
      </c>
      <c r="K101" s="81" t="str">
        <f>IF(OR('Raw Data'!K11=0,'Raw Data'!K11="Delete"),"",'Raw Data'!K11)</f>
        <v/>
      </c>
      <c r="L101" s="81" t="str">
        <f>R101</f>
        <v>Available</v>
      </c>
      <c r="M101" s="81" t="str">
        <f>IF(A101="","",IF(OR(AWReleaseNum&gt;=A101,AWReleaseNum=0),"Available","Not Supported"))</f>
        <v>Available</v>
      </c>
      <c r="N101" s="81" t="str">
        <f>IF(A101="","",IF(TcRelease="Any","Available",IF(OR(AND(TcReleaseNum&gt;=VLOOKUP(AWReleaseNum,MinVerInfo,3,FALSE),TcReleaseNum&lt;=VLOOKUP(AWReleaseNum,MinVerInfo,4,FALSE)),AND(TcReleaseNum&gt;=VLOOKUP(AWReleaseNum,MinVerInfo,5,FALSE),TcReleaseNum&lt;=VLOOKUP(AWReleaseNum,MinVerInfo,6,FALSE))),"Available","Not Supported")))</f>
        <v>Available</v>
      </c>
      <c r="O101" s="81" t="str">
        <f>IF(TcReleaseNum&lt;P101,"Not Supported","Available")</f>
        <v>Available</v>
      </c>
      <c r="P101" s="81" cm="1">
        <f t="array" ref="P101">_xlfn.SWITCH(TcBaseVer, 14, K101, 13, J101, 12, I101, 11, IFERROR(VLOOKUP(H101,Table2[#All],3,FALSE),"N/A"),0)</f>
        <v>0</v>
      </c>
      <c r="Q101" s="81" t="str">
        <f>IF(TcBaseVer=0,M101,IF(AND(N101="Available",M101="Available",O101="Available"),"Available",IF(M101="","","Not Supported")))</f>
        <v>Available</v>
      </c>
      <c r="R101" s="81" t="str">
        <f>IF(A101&gt;=AWCurrentRel, "Future",Q101)</f>
        <v>Available</v>
      </c>
      <c r="S101" s="100" t="str">
        <f>HYPERLINK(U101,T101)</f>
        <v>Not Available</v>
      </c>
      <c r="T101" s="81" t="str">
        <f>IFERROR(VLOOKUP(CONCATENATE($B101,"_",$A101),Table4[#All],5,FALSE),"Not Available")</f>
        <v>Not Available</v>
      </c>
      <c r="U101" s="81" t="str">
        <f>IFERROR(VLOOKUP(CONCATENATE(B101,"_",A101),Table4[#All],6,FALSE),"")</f>
        <v/>
      </c>
      <c r="W101" s="2"/>
    </row>
    <row r="102" spans="1:23" x14ac:dyDescent="0.25">
      <c r="A102" s="81">
        <f>IF(OR('Raw Data'!A110=0,'Raw Data'!A110="Delete"),"",'Raw Data'!A110)</f>
        <v>2.2000000000000002</v>
      </c>
      <c r="B102" s="88" t="str">
        <f>IF(OR('Raw Data'!B110=0,'Raw Data'!B110="Delete"),"",'Raw Data'!B110)</f>
        <v>Foundation</v>
      </c>
      <c r="C102" s="89" t="str">
        <f>IF(OR('Raw Data'!C110=0,'Raw Data'!C110="Delete"),"",'Raw Data'!C110)</f>
        <v>Deployability</v>
      </c>
      <c r="D102" s="88" t="str">
        <f>IF(OR('Raw Data'!D110=0,'Raw Data'!D110="Delete"),"",'Raw Data'!D110)</f>
        <v>Deployability</v>
      </c>
      <c r="E102" s="84" t="str">
        <f>IF(OR('Raw Data'!E110=0,'Raw Data'!E110="Delete"),"",'Raw Data'!E110)</f>
        <v>Search indexing infrastructure updates</v>
      </c>
      <c r="F102" s="81" cm="1">
        <f t="array" ref="F102">_xlfn.SWITCH(ROUND(VLOOKUP(A102,Table1[#All],3),0),11,H102,12,I102,13,J102,14,K102,"N/A")</f>
        <v>13</v>
      </c>
      <c r="G102" s="81" cm="1">
        <f t="array" ref="G102">_xlfn.SWITCH(ROUND(VLOOKUP(A102,Table1[#All],5),0),11,H102,12,I102,13,J102,14,K102,"N/A")</f>
        <v>14</v>
      </c>
      <c r="H102" s="81">
        <f>IF(OR('Raw Data'!H110=0,'Raw Data'!H110="Delete"),"",'Raw Data'!H110)</f>
        <v>13</v>
      </c>
      <c r="I102" s="81">
        <f>IF(OR('Raw Data'!I110=0,'Raw Data'!I110="Delete"),"",'Raw Data'!I110)</f>
        <v>14</v>
      </c>
      <c r="J102" s="81" t="str">
        <f>IF(OR('Raw Data'!J110=0,'Raw Data'!J110="Delete"),"",'Raw Data'!J110)</f>
        <v/>
      </c>
      <c r="K102" s="81" t="str">
        <f>IF(OR('Raw Data'!K110=0,'Raw Data'!K110="Delete"),"",'Raw Data'!K110)</f>
        <v/>
      </c>
      <c r="L102" s="81" t="str">
        <f>R102</f>
        <v>Available</v>
      </c>
      <c r="M102" s="81" t="str">
        <f>IF(A102="","",IF(OR(AWReleaseNum&gt;=A102,AWReleaseNum=0),"Available","Not Supported"))</f>
        <v>Available</v>
      </c>
      <c r="N102" s="81" t="str">
        <f>IF(A102="","",IF(TcRelease="Any","Available",IF(OR(AND(TcReleaseNum&gt;=VLOOKUP(AWReleaseNum,MinVerInfo,3,FALSE),TcReleaseNum&lt;=VLOOKUP(AWReleaseNum,MinVerInfo,4,FALSE)),AND(TcReleaseNum&gt;=VLOOKUP(AWReleaseNum,MinVerInfo,5,FALSE),TcReleaseNum&lt;=VLOOKUP(AWReleaseNum,MinVerInfo,6,FALSE))),"Available","Not Supported")))</f>
        <v>Available</v>
      </c>
      <c r="O102" s="81" t="str">
        <f>IF(TcReleaseNum&lt;P102,"Not Supported","Available")</f>
        <v>Available</v>
      </c>
      <c r="P102" s="81" cm="1">
        <f t="array" ref="P102">_xlfn.SWITCH(TcBaseVer, 14, K102, 13, J102, 12, I102, 11, IFERROR(VLOOKUP(H102,Table2[#All],3,FALSE),"N/A"),0)</f>
        <v>0</v>
      </c>
      <c r="Q102" s="81" t="str">
        <f>IF(TcBaseVer=0,M102,IF(AND(N102="Available",M102="Available",O102="Available"),"Available",IF(M102="","","Not Supported")))</f>
        <v>Available</v>
      </c>
      <c r="R102" s="81" t="str">
        <f>IF(A102&gt;=AWCurrentRel, "Future",Q102)</f>
        <v>Available</v>
      </c>
      <c r="S102" s="100" t="str">
        <f>HYPERLINK(U102,T102)</f>
        <v>Not Available</v>
      </c>
      <c r="T102" s="81" t="str">
        <f>IFERROR(VLOOKUP(CONCATENATE($B102,"_",$A102),Table4[#All],5,FALSE),"Not Available")</f>
        <v>Not Available</v>
      </c>
      <c r="U102" s="81" t="str">
        <f>IFERROR(VLOOKUP(CONCATENATE(B102,"_",A102),Table4[#All],6,FALSE),"")</f>
        <v/>
      </c>
      <c r="W102" s="2"/>
    </row>
    <row r="103" spans="1:23" x14ac:dyDescent="0.25">
      <c r="A103" s="81">
        <f>IF(OR('Raw Data'!A111=0,'Raw Data'!A111="Delete"),"",'Raw Data'!A111)</f>
        <v>2.2000000000000002</v>
      </c>
      <c r="B103" s="88" t="str">
        <f>IF(OR('Raw Data'!B111=0,'Raw Data'!B111="Delete"),"",'Raw Data'!B111)</f>
        <v>Foundation</v>
      </c>
      <c r="C103" s="89" t="str">
        <f>IF(OR('Raw Data'!C111=0,'Raw Data'!C111="Delete"),"",'Raw Data'!C111)</f>
        <v>Deployability</v>
      </c>
      <c r="D103" s="88" t="str">
        <f>IF(OR('Raw Data'!D111=0,'Raw Data'!D111="Delete"),"",'Raw Data'!D111)</f>
        <v>Deployability</v>
      </c>
      <c r="E103" s="84" t="str">
        <f>IF(OR('Raw Data'!E111=0,'Raw Data'!E111="Delete"),"",'Raw Data'!E111)</f>
        <v>JMX tooling for monitoring VisServers health and load</v>
      </c>
      <c r="F103" s="81" cm="1">
        <f t="array" ref="F103">_xlfn.SWITCH(ROUND(VLOOKUP(A103,Table1[#All],3),0),11,H103,12,I103,13,J103,14,K103,"N/A")</f>
        <v>13</v>
      </c>
      <c r="G103" s="81" cm="1">
        <f t="array" ref="G103">_xlfn.SWITCH(ROUND(VLOOKUP(A103,Table1[#All],5),0),11,H103,12,I103,13,J103,14,K103,"N/A")</f>
        <v>14</v>
      </c>
      <c r="H103" s="81">
        <f>IF(OR('Raw Data'!H111=0,'Raw Data'!H111="Delete"),"",'Raw Data'!H111)</f>
        <v>13</v>
      </c>
      <c r="I103" s="81">
        <f>IF(OR('Raw Data'!I111=0,'Raw Data'!I111="Delete"),"",'Raw Data'!I111)</f>
        <v>14</v>
      </c>
      <c r="J103" s="81" t="str">
        <f>IF(OR('Raw Data'!J111=0,'Raw Data'!J111="Delete"),"",'Raw Data'!J111)</f>
        <v/>
      </c>
      <c r="K103" s="81" t="str">
        <f>IF(OR('Raw Data'!K111=0,'Raw Data'!K111="Delete"),"",'Raw Data'!K111)</f>
        <v/>
      </c>
      <c r="L103" s="81" t="str">
        <f>R103</f>
        <v>Available</v>
      </c>
      <c r="M103" s="81" t="str">
        <f>IF(A103="","",IF(OR(AWReleaseNum&gt;=A103,AWReleaseNum=0),"Available","Not Supported"))</f>
        <v>Available</v>
      </c>
      <c r="N103" s="81" t="str">
        <f>IF(A103="","",IF(TcRelease="Any","Available",IF(OR(AND(TcReleaseNum&gt;=VLOOKUP(AWReleaseNum,MinVerInfo,3,FALSE),TcReleaseNum&lt;=VLOOKUP(AWReleaseNum,MinVerInfo,4,FALSE)),AND(TcReleaseNum&gt;=VLOOKUP(AWReleaseNum,MinVerInfo,5,FALSE),TcReleaseNum&lt;=VLOOKUP(AWReleaseNum,MinVerInfo,6,FALSE))),"Available","Not Supported")))</f>
        <v>Available</v>
      </c>
      <c r="O103" s="81" t="str">
        <f>IF(TcReleaseNum&lt;P103,"Not Supported","Available")</f>
        <v>Available</v>
      </c>
      <c r="P103" s="81" cm="1">
        <f t="array" ref="P103">_xlfn.SWITCH(TcBaseVer, 14, K103, 13, J103, 12, I103, 11, IFERROR(VLOOKUP(H103,Table2[#All],3,FALSE),"N/A"),0)</f>
        <v>0</v>
      </c>
      <c r="Q103" s="81" t="str">
        <f>IF(TcBaseVer=0,M103,IF(AND(N103="Available",M103="Available",O103="Available"),"Available",IF(M103="","","Not Supported")))</f>
        <v>Available</v>
      </c>
      <c r="R103" s="81" t="str">
        <f>IF(A103&gt;=AWCurrentRel, "Future",Q103)</f>
        <v>Available</v>
      </c>
      <c r="S103" s="100" t="str">
        <f>HYPERLINK(U103,T103)</f>
        <v>Not Available</v>
      </c>
      <c r="T103" s="81" t="str">
        <f>IFERROR(VLOOKUP(CONCATENATE($B103,"_",$A103),Table4[#All],5,FALSE),"Not Available")</f>
        <v>Not Available</v>
      </c>
      <c r="U103" s="81" t="str">
        <f>IFERROR(VLOOKUP(CONCATENATE(B103,"_",A103),Table4[#All],6,FALSE),"")</f>
        <v/>
      </c>
      <c r="W103" s="2"/>
    </row>
    <row r="104" spans="1:23" x14ac:dyDescent="0.25">
      <c r="A104" s="81">
        <f>IF(OR('Raw Data'!A112=0,'Raw Data'!A112="Delete"),"",'Raw Data'!A112)</f>
        <v>2.2000000000000002</v>
      </c>
      <c r="B104" s="88" t="str">
        <f>IF(OR('Raw Data'!B112=0,'Raw Data'!B112="Delete"),"",'Raw Data'!B112)</f>
        <v>Foundation</v>
      </c>
      <c r="C104" s="89" t="str">
        <f>IF(OR('Raw Data'!C112=0,'Raw Data'!C112="Delete"),"",'Raw Data'!C112)</f>
        <v>Deployability</v>
      </c>
      <c r="D104" s="88" t="str">
        <f>IF(OR('Raw Data'!D112=0,'Raw Data'!D112="Delete"),"",'Raw Data'!D112)</f>
        <v>Deployability</v>
      </c>
      <c r="E104" s="84" t="str">
        <f>IF(OR('Raw Data'!E112=0,'Raw Data'!E112="Delete"),"",'Raw Data'!E112)</f>
        <v>Install – Feature selection and documentation updates</v>
      </c>
      <c r="F104" s="81" cm="1">
        <f t="array" ref="F104">_xlfn.SWITCH(ROUND(VLOOKUP(A104,Table1[#All],3),0),11,H104,12,I104,13,J104,14,K104,"N/A")</f>
        <v>13</v>
      </c>
      <c r="G104" s="81" cm="1">
        <f t="array" ref="G104">_xlfn.SWITCH(ROUND(VLOOKUP(A104,Table1[#All],5),0),11,H104,12,I104,13,J104,14,K104,"N/A")</f>
        <v>14</v>
      </c>
      <c r="H104" s="81">
        <f>IF(OR('Raw Data'!H112=0,'Raw Data'!H112="Delete"),"",'Raw Data'!H112)</f>
        <v>13</v>
      </c>
      <c r="I104" s="81">
        <f>IF(OR('Raw Data'!I112=0,'Raw Data'!I112="Delete"),"",'Raw Data'!I112)</f>
        <v>14</v>
      </c>
      <c r="J104" s="81" t="str">
        <f>IF(OR('Raw Data'!J112=0,'Raw Data'!J112="Delete"),"",'Raw Data'!J112)</f>
        <v/>
      </c>
      <c r="K104" s="81" t="str">
        <f>IF(OR('Raw Data'!K112=0,'Raw Data'!K112="Delete"),"",'Raw Data'!K112)</f>
        <v/>
      </c>
      <c r="L104" s="81" t="str">
        <f>R104</f>
        <v>Available</v>
      </c>
      <c r="M104" s="81" t="str">
        <f>IF(A104="","",IF(OR(AWReleaseNum&gt;=A104,AWReleaseNum=0),"Available","Not Supported"))</f>
        <v>Available</v>
      </c>
      <c r="N104" s="81" t="str">
        <f>IF(A104="","",IF(TcRelease="Any","Available",IF(OR(AND(TcReleaseNum&gt;=VLOOKUP(AWReleaseNum,MinVerInfo,3,FALSE),TcReleaseNum&lt;=VLOOKUP(AWReleaseNum,MinVerInfo,4,FALSE)),AND(TcReleaseNum&gt;=VLOOKUP(AWReleaseNum,MinVerInfo,5,FALSE),TcReleaseNum&lt;=VLOOKUP(AWReleaseNum,MinVerInfo,6,FALSE))),"Available","Not Supported")))</f>
        <v>Available</v>
      </c>
      <c r="O104" s="81" t="str">
        <f>IF(TcReleaseNum&lt;P104,"Not Supported","Available")</f>
        <v>Available</v>
      </c>
      <c r="P104" s="81" cm="1">
        <f t="array" ref="P104">_xlfn.SWITCH(TcBaseVer, 14, K104, 13, J104, 12, I104, 11, IFERROR(VLOOKUP(H104,Table2[#All],3,FALSE),"N/A"),0)</f>
        <v>0</v>
      </c>
      <c r="Q104" s="81" t="str">
        <f>IF(TcBaseVer=0,M104,IF(AND(N104="Available",M104="Available",O104="Available"),"Available",IF(M104="","","Not Supported")))</f>
        <v>Available</v>
      </c>
      <c r="R104" s="81" t="str">
        <f>IF(A104&gt;=AWCurrentRel, "Future",Q104)</f>
        <v>Available</v>
      </c>
      <c r="S104" s="100" t="str">
        <f>HYPERLINK(U104,T104)</f>
        <v>Not Available</v>
      </c>
      <c r="T104" s="81" t="str">
        <f>IFERROR(VLOOKUP(CONCATENATE($B104,"_",$A104),Table4[#All],5,FALSE),"Not Available")</f>
        <v>Not Available</v>
      </c>
      <c r="U104" s="81" t="str">
        <f>IFERROR(VLOOKUP(CONCATENATE(B104,"_",A104),Table4[#All],6,FALSE),"")</f>
        <v/>
      </c>
      <c r="W104" s="2"/>
    </row>
    <row r="105" spans="1:23" x14ac:dyDescent="0.25">
      <c r="A105" s="81">
        <f>IF(OR('Raw Data'!A113=0,'Raw Data'!A113="Delete"),"",'Raw Data'!A113)</f>
        <v>2.2000000000000002</v>
      </c>
      <c r="B105" s="88" t="str">
        <f>IF(OR('Raw Data'!B113=0,'Raw Data'!B113="Delete"),"",'Raw Data'!B113)</f>
        <v>Foundation</v>
      </c>
      <c r="C105" s="89" t="str">
        <f>IF(OR('Raw Data'!C113=0,'Raw Data'!C113="Delete"),"",'Raw Data'!C113)</f>
        <v>Deployability</v>
      </c>
      <c r="D105" s="88" t="str">
        <f>IF(OR('Raw Data'!D113=0,'Raw Data'!D113="Delete"),"",'Raw Data'!D113)</f>
        <v>Deployability</v>
      </c>
      <c r="E105" s="84" t="str">
        <f>IF(OR('Raw Data'!E113=0,'Raw Data'!E113="Delete"),"",'Raw Data'!E113)</f>
        <v>All 13 languages PL supports</v>
      </c>
      <c r="F105" s="81" cm="1">
        <f t="array" ref="F105">_xlfn.SWITCH(ROUND(VLOOKUP(A105,Table1[#All],3),0),11,H105,12,I105,13,J105,14,K105,"N/A")</f>
        <v>13</v>
      </c>
      <c r="G105" s="81" cm="1">
        <f t="array" ref="G105">_xlfn.SWITCH(ROUND(VLOOKUP(A105,Table1[#All],5),0),11,H105,12,I105,13,J105,14,K105,"N/A")</f>
        <v>14</v>
      </c>
      <c r="H105" s="81">
        <f>IF(OR('Raw Data'!H113=0,'Raw Data'!H113="Delete"),"",'Raw Data'!H113)</f>
        <v>13</v>
      </c>
      <c r="I105" s="81">
        <f>IF(OR('Raw Data'!I113=0,'Raw Data'!I113="Delete"),"",'Raw Data'!I113)</f>
        <v>14</v>
      </c>
      <c r="J105" s="81" t="str">
        <f>IF(OR('Raw Data'!J113=0,'Raw Data'!J113="Delete"),"",'Raw Data'!J113)</f>
        <v/>
      </c>
      <c r="K105" s="81" t="str">
        <f>IF(OR('Raw Data'!K113=0,'Raw Data'!K113="Delete"),"",'Raw Data'!K113)</f>
        <v/>
      </c>
      <c r="L105" s="81" t="str">
        <f>R105</f>
        <v>Available</v>
      </c>
      <c r="M105" s="81" t="str">
        <f>IF(A105="","",IF(OR(AWReleaseNum&gt;=A105,AWReleaseNum=0),"Available","Not Supported"))</f>
        <v>Available</v>
      </c>
      <c r="N105" s="81" t="str">
        <f>IF(A105="","",IF(TcRelease="Any","Available",IF(OR(AND(TcReleaseNum&gt;=VLOOKUP(AWReleaseNum,MinVerInfo,3,FALSE),TcReleaseNum&lt;=VLOOKUP(AWReleaseNum,MinVerInfo,4,FALSE)),AND(TcReleaseNum&gt;=VLOOKUP(AWReleaseNum,MinVerInfo,5,FALSE),TcReleaseNum&lt;=VLOOKUP(AWReleaseNum,MinVerInfo,6,FALSE))),"Available","Not Supported")))</f>
        <v>Available</v>
      </c>
      <c r="O105" s="81" t="str">
        <f>IF(TcReleaseNum&lt;P105,"Not Supported","Available")</f>
        <v>Available</v>
      </c>
      <c r="P105" s="81" cm="1">
        <f t="array" ref="P105">_xlfn.SWITCH(TcBaseVer, 14, K105, 13, J105, 12, I105, 11, IFERROR(VLOOKUP(H105,Table2[#All],3,FALSE),"N/A"),0)</f>
        <v>0</v>
      </c>
      <c r="Q105" s="81" t="str">
        <f>IF(TcBaseVer=0,M105,IF(AND(N105="Available",M105="Available",O105="Available"),"Available",IF(M105="","","Not Supported")))</f>
        <v>Available</v>
      </c>
      <c r="R105" s="81" t="str">
        <f>IF(A105&gt;=AWCurrentRel, "Future",Q105)</f>
        <v>Available</v>
      </c>
      <c r="S105" s="100" t="str">
        <f>HYPERLINK(U105,T105)</f>
        <v>Not Available</v>
      </c>
      <c r="T105" s="81" t="str">
        <f>IFERROR(VLOOKUP(CONCATENATE($B105,"_",$A105),Table4[#All],5,FALSE),"Not Available")</f>
        <v>Not Available</v>
      </c>
      <c r="U105" s="81" t="str">
        <f>IFERROR(VLOOKUP(CONCATENATE(B105,"_",A105),Table4[#All],6,FALSE),"")</f>
        <v/>
      </c>
      <c r="W105" s="2"/>
    </row>
    <row r="106" spans="1:23" x14ac:dyDescent="0.25">
      <c r="A106" s="81">
        <f>IF(OR('Raw Data'!A114=0,'Raw Data'!A114="Delete"),"",'Raw Data'!A114)</f>
        <v>2.2000000000000002</v>
      </c>
      <c r="B106" s="88" t="str">
        <f>IF(OR('Raw Data'!B114=0,'Raw Data'!B114="Delete"),"",'Raw Data'!B114)</f>
        <v>Develop</v>
      </c>
      <c r="C106" s="89" t="str">
        <f>IF(OR('Raw Data'!C114=0,'Raw Data'!C114="Delete"),"",'Raw Data'!C114)</f>
        <v>Documents</v>
      </c>
      <c r="D106" s="88" t="str">
        <f>IF(OR('Raw Data'!D114=0,'Raw Data'!D114="Delete"),"",'Raw Data'!D114)</f>
        <v>Document Management</v>
      </c>
      <c r="E106" s="84" t="str">
        <f>IF(OR('Raw Data'!E114=0,'Raw Data'!E114="Delete"),"",'Raw Data'!E114)</f>
        <v>Open/save and upload edited file</v>
      </c>
      <c r="F106" s="81" cm="1">
        <f t="array" ref="F106">_xlfn.SWITCH(ROUND(VLOOKUP(A106,Table1[#All],3),0),11,H106,12,I106,13,J106,14,K106,"N/A")</f>
        <v>13</v>
      </c>
      <c r="G106" s="81" cm="1">
        <f t="array" ref="G106">_xlfn.SWITCH(ROUND(VLOOKUP(A106,Table1[#All],5),0),11,H106,12,I106,13,J106,14,K106,"N/A")</f>
        <v>14</v>
      </c>
      <c r="H106" s="81">
        <f>IF(OR('Raw Data'!H114=0,'Raw Data'!H114="Delete"),"",'Raw Data'!H114)</f>
        <v>13</v>
      </c>
      <c r="I106" s="81">
        <f>IF(OR('Raw Data'!I114=0,'Raw Data'!I114="Delete"),"",'Raw Data'!I114)</f>
        <v>14</v>
      </c>
      <c r="J106" s="81" t="str">
        <f>IF(OR('Raw Data'!J114=0,'Raw Data'!J114="Delete"),"",'Raw Data'!J114)</f>
        <v/>
      </c>
      <c r="K106" s="81" t="str">
        <f>IF(OR('Raw Data'!K114=0,'Raw Data'!K114="Delete"),"",'Raw Data'!K114)</f>
        <v/>
      </c>
      <c r="L106" s="81" t="str">
        <f>R106</f>
        <v>Available</v>
      </c>
      <c r="M106" s="81" t="str">
        <f>IF(A106="","",IF(OR(AWReleaseNum&gt;=A106,AWReleaseNum=0),"Available","Not Supported"))</f>
        <v>Available</v>
      </c>
      <c r="N106" s="81" t="str">
        <f>IF(A106="","",IF(TcRelease="Any","Available",IF(OR(AND(TcReleaseNum&gt;=VLOOKUP(AWReleaseNum,MinVerInfo,3,FALSE),TcReleaseNum&lt;=VLOOKUP(AWReleaseNum,MinVerInfo,4,FALSE)),AND(TcReleaseNum&gt;=VLOOKUP(AWReleaseNum,MinVerInfo,5,FALSE),TcReleaseNum&lt;=VLOOKUP(AWReleaseNum,MinVerInfo,6,FALSE))),"Available","Not Supported")))</f>
        <v>Available</v>
      </c>
      <c r="O106" s="81" t="str">
        <f>IF(TcReleaseNum&lt;P106,"Not Supported","Available")</f>
        <v>Available</v>
      </c>
      <c r="P106" s="81" cm="1">
        <f t="array" ref="P106">_xlfn.SWITCH(TcBaseVer, 14, K106, 13, J106, 12, I106, 11, IFERROR(VLOOKUP(H106,Table2[#All],3,FALSE),"N/A"),0)</f>
        <v>0</v>
      </c>
      <c r="Q106" s="81" t="str">
        <f>IF(TcBaseVer=0,M106,IF(AND(N106="Available",M106="Available",O106="Available"),"Available",IF(M106="","","Not Supported")))</f>
        <v>Available</v>
      </c>
      <c r="R106" s="81" t="str">
        <f>IF(A106&gt;=AWCurrentRel, "Future",Q106)</f>
        <v>Available</v>
      </c>
      <c r="S106" s="100" t="str">
        <f>HYPERLINK(U106,T106)</f>
        <v>Not Available</v>
      </c>
      <c r="T106" s="81" t="str">
        <f>IFERROR(VLOOKUP(CONCATENATE($B106,"_",$A106),Table4[#All],5,FALSE),"Not Available")</f>
        <v>Not Available</v>
      </c>
      <c r="U106" s="81" t="str">
        <f>IFERROR(VLOOKUP(CONCATENATE(B106,"_",A106),Table4[#All],6,FALSE),"")</f>
        <v/>
      </c>
      <c r="W106" s="2"/>
    </row>
    <row r="107" spans="1:23" x14ac:dyDescent="0.25">
      <c r="A107" s="81">
        <f>IF(OR('Raw Data'!A115=0,'Raw Data'!A115="Delete"),"",'Raw Data'!A115)</f>
        <v>2.2000000000000002</v>
      </c>
      <c r="B107" s="88" t="str">
        <f>IF(OR('Raw Data'!B115=0,'Raw Data'!B115="Delete"),"",'Raw Data'!B115)</f>
        <v>Develop</v>
      </c>
      <c r="C107" s="89" t="str">
        <f>IF(OR('Raw Data'!C115=0,'Raw Data'!C115="Delete"),"",'Raw Data'!C115)</f>
        <v>Documents</v>
      </c>
      <c r="D107" s="88" t="str">
        <f>IF(OR('Raw Data'!D115=0,'Raw Data'!D115="Delete"),"",'Raw Data'!D115)</f>
        <v>Document Management</v>
      </c>
      <c r="E107" s="84" t="str">
        <f>IF(OR('Raw Data'!E115=0,'Raw Data'!E115="Delete"),"",'Raw Data'!E115)</f>
        <v>Create Office documents using Templates and IRDC</v>
      </c>
      <c r="F107" s="81" cm="1">
        <f t="array" ref="F107">_xlfn.SWITCH(ROUND(VLOOKUP(A107,Table1[#All],3),0),11,H107,12,I107,13,J107,14,K107,"N/A")</f>
        <v>13</v>
      </c>
      <c r="G107" s="81" cm="1">
        <f t="array" ref="G107">_xlfn.SWITCH(ROUND(VLOOKUP(A107,Table1[#All],5),0),11,H107,12,I107,13,J107,14,K107,"N/A")</f>
        <v>14</v>
      </c>
      <c r="H107" s="81">
        <f>IF(OR('Raw Data'!H115=0,'Raw Data'!H115="Delete"),"",'Raw Data'!H115)</f>
        <v>13</v>
      </c>
      <c r="I107" s="81">
        <f>IF(OR('Raw Data'!I115=0,'Raw Data'!I115="Delete"),"",'Raw Data'!I115)</f>
        <v>14</v>
      </c>
      <c r="J107" s="81" t="str">
        <f>IF(OR('Raw Data'!J115=0,'Raw Data'!J115="Delete"),"",'Raw Data'!J115)</f>
        <v/>
      </c>
      <c r="K107" s="81" t="str">
        <f>IF(OR('Raw Data'!K115=0,'Raw Data'!K115="Delete"),"",'Raw Data'!K115)</f>
        <v/>
      </c>
      <c r="L107" s="81" t="str">
        <f>R107</f>
        <v>Available</v>
      </c>
      <c r="M107" s="81" t="str">
        <f>IF(A107="","",IF(OR(AWReleaseNum&gt;=A107,AWReleaseNum=0),"Available","Not Supported"))</f>
        <v>Available</v>
      </c>
      <c r="N107" s="81" t="str">
        <f>IF(A107="","",IF(TcRelease="Any","Available",IF(OR(AND(TcReleaseNum&gt;=VLOOKUP(AWReleaseNum,MinVerInfo,3,FALSE),TcReleaseNum&lt;=VLOOKUP(AWReleaseNum,MinVerInfo,4,FALSE)),AND(TcReleaseNum&gt;=VLOOKUP(AWReleaseNum,MinVerInfo,5,FALSE),TcReleaseNum&lt;=VLOOKUP(AWReleaseNum,MinVerInfo,6,FALSE))),"Available","Not Supported")))</f>
        <v>Available</v>
      </c>
      <c r="O107" s="81" t="str">
        <f>IF(TcReleaseNum&lt;P107,"Not Supported","Available")</f>
        <v>Available</v>
      </c>
      <c r="P107" s="81" cm="1">
        <f t="array" ref="P107">_xlfn.SWITCH(TcBaseVer, 14, K107, 13, J107, 12, I107, 11, IFERROR(VLOOKUP(H107,Table2[#All],3,FALSE),"N/A"),0)</f>
        <v>0</v>
      </c>
      <c r="Q107" s="81" t="str">
        <f>IF(TcBaseVer=0,M107,IF(AND(N107="Available",M107="Available",O107="Available"),"Available",IF(M107="","","Not Supported")))</f>
        <v>Available</v>
      </c>
      <c r="R107" s="81" t="str">
        <f>IF(A107&gt;=AWCurrentRel, "Future",Q107)</f>
        <v>Available</v>
      </c>
      <c r="S107" s="100" t="str">
        <f>HYPERLINK(U107,T107)</f>
        <v>Not Available</v>
      </c>
      <c r="T107" s="81" t="str">
        <f>IFERROR(VLOOKUP(CONCATENATE($B107,"_",$A107),Table4[#All],5,FALSE),"Not Available")</f>
        <v>Not Available</v>
      </c>
      <c r="U107" s="81" t="str">
        <f>IFERROR(VLOOKUP(CONCATENATE(B107,"_",A107),Table4[#All],6,FALSE),"")</f>
        <v/>
      </c>
      <c r="W107" s="2"/>
    </row>
    <row r="108" spans="1:23" x14ac:dyDescent="0.25">
      <c r="A108" s="81">
        <f>IF(OR('Raw Data'!A116=0,'Raw Data'!A116="Delete"),"",'Raw Data'!A116)</f>
        <v>2.2000000000000002</v>
      </c>
      <c r="B108" s="88" t="str">
        <f>IF(OR('Raw Data'!B116=0,'Raw Data'!B116="Delete"),"",'Raw Data'!B116)</f>
        <v>Develop</v>
      </c>
      <c r="C108" s="89" t="str">
        <f>IF(OR('Raw Data'!C116=0,'Raw Data'!C116="Delete"),"",'Raw Data'!C116)</f>
        <v>Documents</v>
      </c>
      <c r="D108" s="88" t="str">
        <f>IF(OR('Raw Data'!D116=0,'Raw Data'!D116="Delete"),"",'Raw Data'!D116)</f>
        <v>Document Management</v>
      </c>
      <c r="E108" s="84" t="str">
        <f>IF(OR('Raw Data'!E116=0,'Raw Data'!E116="Delete"),"",'Raw Data'!E116)</f>
        <v>Document view and markup component</v>
      </c>
      <c r="F108" s="81" cm="1">
        <f t="array" ref="F108">_xlfn.SWITCH(ROUND(VLOOKUP(A108,Table1[#All],3),0),11,H108,12,I108,13,J108,14,K108,"N/A")</f>
        <v>13</v>
      </c>
      <c r="G108" s="81" cm="1">
        <f t="array" ref="G108">_xlfn.SWITCH(ROUND(VLOOKUP(A108,Table1[#All],5),0),11,H108,12,I108,13,J108,14,K108,"N/A")</f>
        <v>14</v>
      </c>
      <c r="H108" s="81">
        <f>IF(OR('Raw Data'!H116=0,'Raw Data'!H116="Delete"),"",'Raw Data'!H116)</f>
        <v>13</v>
      </c>
      <c r="I108" s="81">
        <f>IF(OR('Raw Data'!I116=0,'Raw Data'!I116="Delete"),"",'Raw Data'!I116)</f>
        <v>14</v>
      </c>
      <c r="J108" s="81" t="str">
        <f>IF(OR('Raw Data'!J116=0,'Raw Data'!J116="Delete"),"",'Raw Data'!J116)</f>
        <v/>
      </c>
      <c r="K108" s="81" t="str">
        <f>IF(OR('Raw Data'!K116=0,'Raw Data'!K116="Delete"),"",'Raw Data'!K116)</f>
        <v/>
      </c>
      <c r="L108" s="81" t="str">
        <f>R108</f>
        <v>Available</v>
      </c>
      <c r="M108" s="81" t="str">
        <f>IF(A108="","",IF(OR(AWReleaseNum&gt;=A108,AWReleaseNum=0),"Available","Not Supported"))</f>
        <v>Available</v>
      </c>
      <c r="N108" s="81" t="str">
        <f>IF(A108="","",IF(TcRelease="Any","Available",IF(OR(AND(TcReleaseNum&gt;=VLOOKUP(AWReleaseNum,MinVerInfo,3,FALSE),TcReleaseNum&lt;=VLOOKUP(AWReleaseNum,MinVerInfo,4,FALSE)),AND(TcReleaseNum&gt;=VLOOKUP(AWReleaseNum,MinVerInfo,5,FALSE),TcReleaseNum&lt;=VLOOKUP(AWReleaseNum,MinVerInfo,6,FALSE))),"Available","Not Supported")))</f>
        <v>Available</v>
      </c>
      <c r="O108" s="81" t="str">
        <f>IF(TcReleaseNum&lt;P108,"Not Supported","Available")</f>
        <v>Available</v>
      </c>
      <c r="P108" s="81" cm="1">
        <f t="array" ref="P108">_xlfn.SWITCH(TcBaseVer, 14, K108, 13, J108, 12, I108, 11, IFERROR(VLOOKUP(H108,Table2[#All],3,FALSE),"N/A"),0)</f>
        <v>0</v>
      </c>
      <c r="Q108" s="81" t="str">
        <f>IF(TcBaseVer=0,M108,IF(AND(N108="Available",M108="Available",O108="Available"),"Available",IF(M108="","","Not Supported")))</f>
        <v>Available</v>
      </c>
      <c r="R108" s="81" t="str">
        <f>IF(A108&gt;=AWCurrentRel, "Future",Q108)</f>
        <v>Available</v>
      </c>
      <c r="S108" s="100" t="str">
        <f>HYPERLINK(U108,T108)</f>
        <v>Not Available</v>
      </c>
      <c r="T108" s="81" t="str">
        <f>IFERROR(VLOOKUP(CONCATENATE($B108,"_",$A108),Table4[#All],5,FALSE),"Not Available")</f>
        <v>Not Available</v>
      </c>
      <c r="U108" s="81" t="str">
        <f>IFERROR(VLOOKUP(CONCATENATE(B108,"_",A108),Table4[#All],6,FALSE),"")</f>
        <v/>
      </c>
      <c r="W108" s="2"/>
    </row>
    <row r="109" spans="1:23" x14ac:dyDescent="0.25">
      <c r="A109" s="81">
        <f>IF(OR('Raw Data'!A117=0,'Raw Data'!A117="Delete"),"",'Raw Data'!A117)</f>
        <v>2.2000000000000002</v>
      </c>
      <c r="B109" s="88" t="str">
        <f>IF(OR('Raw Data'!B117=0,'Raw Data'!B117="Delete"),"",'Raw Data'!B117)</f>
        <v>Develop</v>
      </c>
      <c r="C109" s="89" t="str">
        <f>IF(OR('Raw Data'!C117=0,'Raw Data'!C117="Delete"),"",'Raw Data'!C117)</f>
        <v>Documents</v>
      </c>
      <c r="D109" s="88" t="str">
        <f>IF(OR('Raw Data'!D117=0,'Raw Data'!D117="Delete"),"",'Raw Data'!D117)</f>
        <v>Document Management</v>
      </c>
      <c r="E109" s="84" t="str">
        <f>IF(OR('Raw Data'!E117=0,'Raw Data'!E117="Delete"),"",'Raw Data'!E117)</f>
        <v>Image capture and markup for 3D models</v>
      </c>
      <c r="F109" s="81" cm="1">
        <f t="array" ref="F109">_xlfn.SWITCH(ROUND(VLOOKUP(A109,Table1[#All],3),0),11,H109,12,I109,13,J109,14,K109,"N/A")</f>
        <v>13</v>
      </c>
      <c r="G109" s="81" cm="1">
        <f t="array" ref="G109">_xlfn.SWITCH(ROUND(VLOOKUP(A109,Table1[#All],5),0),11,H109,12,I109,13,J109,14,K109,"N/A")</f>
        <v>14</v>
      </c>
      <c r="H109" s="81">
        <f>IF(OR('Raw Data'!H117=0,'Raw Data'!H117="Delete"),"",'Raw Data'!H117)</f>
        <v>13</v>
      </c>
      <c r="I109" s="81">
        <f>IF(OR('Raw Data'!I117=0,'Raw Data'!I117="Delete"),"",'Raw Data'!I117)</f>
        <v>14</v>
      </c>
      <c r="J109" s="81" t="str">
        <f>IF(OR('Raw Data'!J117=0,'Raw Data'!J117="Delete"),"",'Raw Data'!J117)</f>
        <v/>
      </c>
      <c r="K109" s="81" t="str">
        <f>IF(OR('Raw Data'!K117=0,'Raw Data'!K117="Delete"),"",'Raw Data'!K117)</f>
        <v/>
      </c>
      <c r="L109" s="81" t="str">
        <f>R109</f>
        <v>Available</v>
      </c>
      <c r="M109" s="81" t="str">
        <f>IF(A109="","",IF(OR(AWReleaseNum&gt;=A109,AWReleaseNum=0),"Available","Not Supported"))</f>
        <v>Available</v>
      </c>
      <c r="N109" s="81" t="str">
        <f>IF(A109="","",IF(TcRelease="Any","Available",IF(OR(AND(TcReleaseNum&gt;=VLOOKUP(AWReleaseNum,MinVerInfo,3,FALSE),TcReleaseNum&lt;=VLOOKUP(AWReleaseNum,MinVerInfo,4,FALSE)),AND(TcReleaseNum&gt;=VLOOKUP(AWReleaseNum,MinVerInfo,5,FALSE),TcReleaseNum&lt;=VLOOKUP(AWReleaseNum,MinVerInfo,6,FALSE))),"Available","Not Supported")))</f>
        <v>Available</v>
      </c>
      <c r="O109" s="81" t="str">
        <f>IF(TcReleaseNum&lt;P109,"Not Supported","Available")</f>
        <v>Available</v>
      </c>
      <c r="P109" s="81" cm="1">
        <f t="array" ref="P109">_xlfn.SWITCH(TcBaseVer, 14, K109, 13, J109, 12, I109, 11, IFERROR(VLOOKUP(H109,Table2[#All],3,FALSE),"N/A"),0)</f>
        <v>0</v>
      </c>
      <c r="Q109" s="81" t="str">
        <f>IF(TcBaseVer=0,M109,IF(AND(N109="Available",M109="Available",O109="Available"),"Available",IF(M109="","","Not Supported")))</f>
        <v>Available</v>
      </c>
      <c r="R109" s="81" t="str">
        <f>IF(A109&gt;=AWCurrentRel, "Future",Q109)</f>
        <v>Available</v>
      </c>
      <c r="S109" s="100" t="str">
        <f>HYPERLINK(U109,T109)</f>
        <v>Not Available</v>
      </c>
      <c r="T109" s="81" t="str">
        <f>IFERROR(VLOOKUP(CONCATENATE($B109,"_",$A109),Table4[#All],5,FALSE),"Not Available")</f>
        <v>Not Available</v>
      </c>
      <c r="U109" s="81" t="str">
        <f>IFERROR(VLOOKUP(CONCATENATE(B109,"_",A109),Table4[#All],6,FALSE),"")</f>
        <v/>
      </c>
      <c r="W109" s="2"/>
    </row>
    <row r="110" spans="1:23" x14ac:dyDescent="0.25">
      <c r="A110" s="81">
        <f>IF(OR('Raw Data'!A118=0,'Raw Data'!A118="Delete"),"",'Raw Data'!A118)</f>
        <v>2.2000000000000002</v>
      </c>
      <c r="B110" s="88" t="str">
        <f>IF(OR('Raw Data'!B118=0,'Raw Data'!B118="Delete"),"",'Raw Data'!B118)</f>
        <v>Develop</v>
      </c>
      <c r="C110" s="89" t="str">
        <f>IF(OR('Raw Data'!C118=0,'Raw Data'!C118="Delete"),"",'Raw Data'!C118)</f>
        <v>Documents</v>
      </c>
      <c r="D110" s="88" t="str">
        <f>IF(OR('Raw Data'!D118=0,'Raw Data'!D118="Delete"),"",'Raw Data'!D118)</f>
        <v>Document Management</v>
      </c>
      <c r="E110" s="84" t="str">
        <f>IF(OR('Raw Data'!E118=0,'Raw Data'!E118="Delete"),"",'Raw Data'!E118)</f>
        <v>New markup tools including freehand tool</v>
      </c>
      <c r="F110" s="81" cm="1">
        <f t="array" ref="F110">_xlfn.SWITCH(ROUND(VLOOKUP(A110,Table1[#All],3),0),11,H110,12,I110,13,J110,14,K110,"N/A")</f>
        <v>13</v>
      </c>
      <c r="G110" s="81" cm="1">
        <f t="array" ref="G110">_xlfn.SWITCH(ROUND(VLOOKUP(A110,Table1[#All],5),0),11,H110,12,I110,13,J110,14,K110,"N/A")</f>
        <v>14</v>
      </c>
      <c r="H110" s="81">
        <f>IF(OR('Raw Data'!H118=0,'Raw Data'!H118="Delete"),"",'Raw Data'!H118)</f>
        <v>13</v>
      </c>
      <c r="I110" s="81">
        <f>IF(OR('Raw Data'!I118=0,'Raw Data'!I118="Delete"),"",'Raw Data'!I118)</f>
        <v>14</v>
      </c>
      <c r="J110" s="81" t="str">
        <f>IF(OR('Raw Data'!J118=0,'Raw Data'!J118="Delete"),"",'Raw Data'!J118)</f>
        <v/>
      </c>
      <c r="K110" s="81" t="str">
        <f>IF(OR('Raw Data'!K118=0,'Raw Data'!K118="Delete"),"",'Raw Data'!K118)</f>
        <v/>
      </c>
      <c r="L110" s="81" t="str">
        <f>R110</f>
        <v>Available</v>
      </c>
      <c r="M110" s="81" t="str">
        <f>IF(A110="","",IF(OR(AWReleaseNum&gt;=A110,AWReleaseNum=0),"Available","Not Supported"))</f>
        <v>Available</v>
      </c>
      <c r="N110" s="81" t="str">
        <f>IF(A110="","",IF(TcRelease="Any","Available",IF(OR(AND(TcReleaseNum&gt;=VLOOKUP(AWReleaseNum,MinVerInfo,3,FALSE),TcReleaseNum&lt;=VLOOKUP(AWReleaseNum,MinVerInfo,4,FALSE)),AND(TcReleaseNum&gt;=VLOOKUP(AWReleaseNum,MinVerInfo,5,FALSE),TcReleaseNum&lt;=VLOOKUP(AWReleaseNum,MinVerInfo,6,FALSE))),"Available","Not Supported")))</f>
        <v>Available</v>
      </c>
      <c r="O110" s="81" t="str">
        <f>IF(TcReleaseNum&lt;P110,"Not Supported","Available")</f>
        <v>Available</v>
      </c>
      <c r="P110" s="81" cm="1">
        <f t="array" ref="P110">_xlfn.SWITCH(TcBaseVer, 14, K110, 13, J110, 12, I110, 11, IFERROR(VLOOKUP(H110,Table2[#All],3,FALSE),"N/A"),0)</f>
        <v>0</v>
      </c>
      <c r="Q110" s="81" t="str">
        <f>IF(TcBaseVer=0,M110,IF(AND(N110="Available",M110="Available",O110="Available"),"Available",IF(M110="","","Not Supported")))</f>
        <v>Available</v>
      </c>
      <c r="R110" s="81" t="str">
        <f>IF(A110&gt;=AWCurrentRel, "Future",Q110)</f>
        <v>Available</v>
      </c>
      <c r="S110" s="100" t="str">
        <f>HYPERLINK(U110,T110)</f>
        <v>Not Available</v>
      </c>
      <c r="T110" s="81" t="str">
        <f>IFERROR(VLOOKUP(CONCATENATE($B110,"_",$A110),Table4[#All],5,FALSE),"Not Available")</f>
        <v>Not Available</v>
      </c>
      <c r="U110" s="81" t="str">
        <f>IFERROR(VLOOKUP(CONCATENATE(B110,"_",A110),Table4[#All],6,FALSE),"")</f>
        <v/>
      </c>
      <c r="W110" s="2"/>
    </row>
    <row r="111" spans="1:23" x14ac:dyDescent="0.25">
      <c r="A111" s="81">
        <f>IF(OR('Raw Data'!A119=0,'Raw Data'!A119="Delete"),"",'Raw Data'!A119)</f>
        <v>2.2000000000000002</v>
      </c>
      <c r="B111" s="88" t="str">
        <f>IF(OR('Raw Data'!B119=0,'Raw Data'!B119="Delete"),"",'Raw Data'!B119)</f>
        <v>Plan</v>
      </c>
      <c r="C111" s="89" t="str">
        <f>IF(OR('Raw Data'!C119=0,'Raw Data'!C119="Delete"),"",'Raw Data'!C119)</f>
        <v>Systems</v>
      </c>
      <c r="D111" s="88" t="str">
        <f>IF(OR('Raw Data'!D119=0,'Raw Data'!D119="Delete"),"",'Raw Data'!D119)</f>
        <v>MBSE - System Architecture, Functional &amp; Systems Modeling</v>
      </c>
      <c r="E111" s="84" t="str">
        <f>IF(OR('Raw Data'!E119=0,'Raw Data'!E119="Delete"),"",'Raw Data'!E119)</f>
        <v>Add from outside context where needed</v>
      </c>
      <c r="F111" s="81" cm="1">
        <f t="array" ref="F111">_xlfn.SWITCH(ROUND(VLOOKUP(A111,Table1[#All],3),0),11,H111,12,I111,13,J111,14,K111,"N/A")</f>
        <v>13</v>
      </c>
      <c r="G111" s="81" cm="1">
        <f t="array" ref="G111">_xlfn.SWITCH(ROUND(VLOOKUP(A111,Table1[#All],5),0),11,H111,12,I111,13,J111,14,K111,"N/A")</f>
        <v>14</v>
      </c>
      <c r="H111" s="81">
        <f>IF(OR('Raw Data'!H119=0,'Raw Data'!H119="Delete"),"",'Raw Data'!H119)</f>
        <v>13</v>
      </c>
      <c r="I111" s="81">
        <f>IF(OR('Raw Data'!I119=0,'Raw Data'!I119="Delete"),"",'Raw Data'!I119)</f>
        <v>14</v>
      </c>
      <c r="J111" s="81" t="str">
        <f>IF(OR('Raw Data'!J119=0,'Raw Data'!J119="Delete"),"",'Raw Data'!J119)</f>
        <v/>
      </c>
      <c r="K111" s="81" t="str">
        <f>IF(OR('Raw Data'!K119=0,'Raw Data'!K119="Delete"),"",'Raw Data'!K119)</f>
        <v/>
      </c>
      <c r="L111" s="81" t="str">
        <f>R111</f>
        <v>Available</v>
      </c>
      <c r="M111" s="81" t="str">
        <f>IF(A111="","",IF(OR(AWReleaseNum&gt;=A111,AWReleaseNum=0),"Available","Not Supported"))</f>
        <v>Available</v>
      </c>
      <c r="N111" s="81" t="str">
        <f>IF(A111="","",IF(TcRelease="Any","Available",IF(OR(AND(TcReleaseNum&gt;=VLOOKUP(AWReleaseNum,MinVerInfo,3,FALSE),TcReleaseNum&lt;=VLOOKUP(AWReleaseNum,MinVerInfo,4,FALSE)),AND(TcReleaseNum&gt;=VLOOKUP(AWReleaseNum,MinVerInfo,5,FALSE),TcReleaseNum&lt;=VLOOKUP(AWReleaseNum,MinVerInfo,6,FALSE))),"Available","Not Supported")))</f>
        <v>Available</v>
      </c>
      <c r="O111" s="81" t="str">
        <f>IF(TcReleaseNum&lt;P111,"Not Supported","Available")</f>
        <v>Available</v>
      </c>
      <c r="P111" s="81" cm="1">
        <f t="array" ref="P111">_xlfn.SWITCH(TcBaseVer, 14, K111, 13, J111, 12, I111, 11, IFERROR(VLOOKUP(H111,Table2[#All],3,FALSE),"N/A"),0)</f>
        <v>0</v>
      </c>
      <c r="Q111" s="81" t="str">
        <f>IF(TcBaseVer=0,M111,IF(AND(N111="Available",M111="Available",O111="Available"),"Available",IF(M111="","","Not Supported")))</f>
        <v>Available</v>
      </c>
      <c r="R111" s="81" t="str">
        <f>IF(A111&gt;=AWCurrentRel, "Future",Q111)</f>
        <v>Available</v>
      </c>
      <c r="S111" s="100" t="str">
        <f>HYPERLINK(U111,T111)</f>
        <v>Not Available</v>
      </c>
      <c r="T111" s="81" t="str">
        <f>IFERROR(VLOOKUP(CONCATENATE($B111,"_",$A111),Table4[#All],5,FALSE),"Not Available")</f>
        <v>Not Available</v>
      </c>
      <c r="U111" s="81" t="str">
        <f>IFERROR(VLOOKUP(CONCATENATE(B111,"_",A111),Table4[#All],6,FALSE),"")</f>
        <v/>
      </c>
      <c r="W111" s="2"/>
    </row>
    <row r="112" spans="1:23" x14ac:dyDescent="0.25">
      <c r="A112" s="81">
        <f>IF(OR('Raw Data'!A120=0,'Raw Data'!A120="Delete"),"",'Raw Data'!A120)</f>
        <v>2.2000000000000002</v>
      </c>
      <c r="B112" s="88" t="str">
        <f>IF(OR('Raw Data'!B120=0,'Raw Data'!B120="Delete"),"",'Raw Data'!B120)</f>
        <v>Plan</v>
      </c>
      <c r="C112" s="89" t="str">
        <f>IF(OR('Raw Data'!C120=0,'Raw Data'!C120="Delete"),"",'Raw Data'!C120)</f>
        <v>Systems</v>
      </c>
      <c r="D112" s="88" t="str">
        <f>IF(OR('Raw Data'!D120=0,'Raw Data'!D120="Delete"),"",'Raw Data'!D120)</f>
        <v>MBSE - System Architecture, Functional &amp; Systems Modeling</v>
      </c>
      <c r="E112" s="84" t="str">
        <f>IF(OR('Raw Data'!E120=0,'Raw Data'!E120="Delete"),"",'Raw Data'!E120)</f>
        <v>Configured diagram display</v>
      </c>
      <c r="F112" s="81" cm="1">
        <f t="array" ref="F112">_xlfn.SWITCH(ROUND(VLOOKUP(A112,Table1[#All],3),0),11,H112,12,I112,13,J112,14,K112,"N/A")</f>
        <v>13</v>
      </c>
      <c r="G112" s="81" cm="1">
        <f t="array" ref="G112">_xlfn.SWITCH(ROUND(VLOOKUP(A112,Table1[#All],5),0),11,H112,12,I112,13,J112,14,K112,"N/A")</f>
        <v>14</v>
      </c>
      <c r="H112" s="81">
        <f>IF(OR('Raw Data'!H120=0,'Raw Data'!H120="Delete"),"",'Raw Data'!H120)</f>
        <v>13</v>
      </c>
      <c r="I112" s="81">
        <f>IF(OR('Raw Data'!I120=0,'Raw Data'!I120="Delete"),"",'Raw Data'!I120)</f>
        <v>14</v>
      </c>
      <c r="J112" s="81" t="str">
        <f>IF(OR('Raw Data'!J120=0,'Raw Data'!J120="Delete"),"",'Raw Data'!J120)</f>
        <v/>
      </c>
      <c r="K112" s="81" t="str">
        <f>IF(OR('Raw Data'!K120=0,'Raw Data'!K120="Delete"),"",'Raw Data'!K120)</f>
        <v/>
      </c>
      <c r="L112" s="81" t="str">
        <f>R112</f>
        <v>Available</v>
      </c>
      <c r="M112" s="81" t="str">
        <f>IF(A112="","",IF(OR(AWReleaseNum&gt;=A112,AWReleaseNum=0),"Available","Not Supported"))</f>
        <v>Available</v>
      </c>
      <c r="N112" s="81" t="str">
        <f>IF(A112="","",IF(TcRelease="Any","Available",IF(OR(AND(TcReleaseNum&gt;=VLOOKUP(AWReleaseNum,MinVerInfo,3,FALSE),TcReleaseNum&lt;=VLOOKUP(AWReleaseNum,MinVerInfo,4,FALSE)),AND(TcReleaseNum&gt;=VLOOKUP(AWReleaseNum,MinVerInfo,5,FALSE),TcReleaseNum&lt;=VLOOKUP(AWReleaseNum,MinVerInfo,6,FALSE))),"Available","Not Supported")))</f>
        <v>Available</v>
      </c>
      <c r="O112" s="81" t="str">
        <f>IF(TcReleaseNum&lt;P112,"Not Supported","Available")</f>
        <v>Available</v>
      </c>
      <c r="P112" s="81" cm="1">
        <f t="array" ref="P112">_xlfn.SWITCH(TcBaseVer, 14, K112, 13, J112, 12, I112, 11, IFERROR(VLOOKUP(H112,Table2[#All],3,FALSE),"N/A"),0)</f>
        <v>0</v>
      </c>
      <c r="Q112" s="81" t="str">
        <f>IF(TcBaseVer=0,M112,IF(AND(N112="Available",M112="Available",O112="Available"),"Available",IF(M112="","","Not Supported")))</f>
        <v>Available</v>
      </c>
      <c r="R112" s="81" t="str">
        <f>IF(A112&gt;=AWCurrentRel, "Future",Q112)</f>
        <v>Available</v>
      </c>
      <c r="S112" s="100" t="str">
        <f>HYPERLINK(U112,T112)</f>
        <v>Not Available</v>
      </c>
      <c r="T112" s="81" t="str">
        <f>IFERROR(VLOOKUP(CONCATENATE($B112,"_",$A112),Table4[#All],5,FALSE),"Not Available")</f>
        <v>Not Available</v>
      </c>
      <c r="U112" s="81" t="str">
        <f>IFERROR(VLOOKUP(CONCATENATE(B112,"_",A112),Table4[#All],6,FALSE),"")</f>
        <v/>
      </c>
      <c r="W112" s="2"/>
    </row>
    <row r="113" spans="1:23" x14ac:dyDescent="0.25">
      <c r="A113" s="81">
        <f>IF(OR('Raw Data'!A121=0,'Raw Data'!A121="Delete"),"",'Raw Data'!A121)</f>
        <v>2.2000000000000002</v>
      </c>
      <c r="B113" s="88" t="str">
        <f>IF(OR('Raw Data'!B121=0,'Raw Data'!B121="Delete"),"",'Raw Data'!B121)</f>
        <v>Plan</v>
      </c>
      <c r="C113" s="89" t="str">
        <f>IF(OR('Raw Data'!C121=0,'Raw Data'!C121="Delete"),"",'Raw Data'!C121)</f>
        <v>Systems</v>
      </c>
      <c r="D113" s="88" t="str">
        <f>IF(OR('Raw Data'!D121=0,'Raw Data'!D121="Delete"),"",'Raw Data'!D121)</f>
        <v>MBSE - System Architecture, Functional &amp; Systems Modeling</v>
      </c>
      <c r="E113" s="84" t="str">
        <f>IF(OR('Raw Data'!E121=0,'Raw Data'!E121="Delete"),"",'Raw Data'!E121)</f>
        <v>Context specific RFLP navigation</v>
      </c>
      <c r="F113" s="81" cm="1">
        <f t="array" ref="F113">_xlfn.SWITCH(ROUND(VLOOKUP(A113,Table1[#All],3),0),11,H113,12,I113,13,J113,14,K113,"N/A")</f>
        <v>13</v>
      </c>
      <c r="G113" s="81" cm="1">
        <f t="array" ref="G113">_xlfn.SWITCH(ROUND(VLOOKUP(A113,Table1[#All],5),0),11,H113,12,I113,13,J113,14,K113,"N/A")</f>
        <v>14</v>
      </c>
      <c r="H113" s="81">
        <f>IF(OR('Raw Data'!H121=0,'Raw Data'!H121="Delete"),"",'Raw Data'!H121)</f>
        <v>13</v>
      </c>
      <c r="I113" s="81">
        <f>IF(OR('Raw Data'!I121=0,'Raw Data'!I121="Delete"),"",'Raw Data'!I121)</f>
        <v>14</v>
      </c>
      <c r="J113" s="81" t="str">
        <f>IF(OR('Raw Data'!J121=0,'Raw Data'!J121="Delete"),"",'Raw Data'!J121)</f>
        <v/>
      </c>
      <c r="K113" s="81" t="str">
        <f>IF(OR('Raw Data'!K121=0,'Raw Data'!K121="Delete"),"",'Raw Data'!K121)</f>
        <v/>
      </c>
      <c r="L113" s="81" t="str">
        <f>R113</f>
        <v>Available</v>
      </c>
      <c r="M113" s="81" t="str">
        <f>IF(A113="","",IF(OR(AWReleaseNum&gt;=A113,AWReleaseNum=0),"Available","Not Supported"))</f>
        <v>Available</v>
      </c>
      <c r="N113" s="81" t="str">
        <f>IF(A113="","",IF(TcRelease="Any","Available",IF(OR(AND(TcReleaseNum&gt;=VLOOKUP(AWReleaseNum,MinVerInfo,3,FALSE),TcReleaseNum&lt;=VLOOKUP(AWReleaseNum,MinVerInfo,4,FALSE)),AND(TcReleaseNum&gt;=VLOOKUP(AWReleaseNum,MinVerInfo,5,FALSE),TcReleaseNum&lt;=VLOOKUP(AWReleaseNum,MinVerInfo,6,FALSE))),"Available","Not Supported")))</f>
        <v>Available</v>
      </c>
      <c r="O113" s="81" t="str">
        <f>IF(TcReleaseNum&lt;P113,"Not Supported","Available")</f>
        <v>Available</v>
      </c>
      <c r="P113" s="81" cm="1">
        <f t="array" ref="P113">_xlfn.SWITCH(TcBaseVer, 14, K113, 13, J113, 12, I113, 11, IFERROR(VLOOKUP(H113,Table2[#All],3,FALSE),"N/A"),0)</f>
        <v>0</v>
      </c>
      <c r="Q113" s="81" t="str">
        <f>IF(TcBaseVer=0,M113,IF(AND(N113="Available",M113="Available",O113="Available"),"Available",IF(M113="","","Not Supported")))</f>
        <v>Available</v>
      </c>
      <c r="R113" s="81" t="str">
        <f>IF(A113&gt;=AWCurrentRel, "Future",Q113)</f>
        <v>Available</v>
      </c>
      <c r="S113" s="100" t="str">
        <f>HYPERLINK(U113,T113)</f>
        <v>Not Available</v>
      </c>
      <c r="T113" s="81" t="str">
        <f>IFERROR(VLOOKUP(CONCATENATE($B113,"_",$A113),Table4[#All],5,FALSE),"Not Available")</f>
        <v>Not Available</v>
      </c>
      <c r="U113" s="81" t="str">
        <f>IFERROR(VLOOKUP(CONCATENATE(B113,"_",A113),Table4[#All],6,FALSE),"")</f>
        <v/>
      </c>
      <c r="W113" s="2"/>
    </row>
    <row r="114" spans="1:23" x14ac:dyDescent="0.25">
      <c r="A114" s="81">
        <f>IF(OR('Raw Data'!A122=0,'Raw Data'!A122="Delete"),"",'Raw Data'!A122)</f>
        <v>2.2000000000000002</v>
      </c>
      <c r="B114" s="88" t="str">
        <f>IF(OR('Raw Data'!B122=0,'Raw Data'!B122="Delete"),"",'Raw Data'!B122)</f>
        <v>Plan</v>
      </c>
      <c r="C114" s="89" t="str">
        <f>IF(OR('Raw Data'!C122=0,'Raw Data'!C122="Delete"),"",'Raw Data'!C122)</f>
        <v>Systems</v>
      </c>
      <c r="D114" s="88" t="str">
        <f>IF(OR('Raw Data'!D122=0,'Raw Data'!D122="Delete"),"",'Raw Data'!D122)</f>
        <v>MBSE - System Architecture, Functional &amp; Systems Modeling</v>
      </c>
      <c r="E114" s="84" t="str">
        <f>IF(OR('Raw Data'!E122=0,'Raw Data'!E122="Delete"),"",'Raw Data'!E122)</f>
        <v>Diagrammatic display of structures/relations/connectivity</v>
      </c>
      <c r="F114" s="81" cm="1">
        <f t="array" ref="F114">_xlfn.SWITCH(ROUND(VLOOKUP(A114,Table1[#All],3),0),11,H114,12,I114,13,J114,14,K114,"N/A")</f>
        <v>13</v>
      </c>
      <c r="G114" s="81" cm="1">
        <f t="array" ref="G114">_xlfn.SWITCH(ROUND(VLOOKUP(A114,Table1[#All],5),0),11,H114,12,I114,13,J114,14,K114,"N/A")</f>
        <v>14</v>
      </c>
      <c r="H114" s="81">
        <f>IF(OR('Raw Data'!H122=0,'Raw Data'!H122="Delete"),"",'Raw Data'!H122)</f>
        <v>13</v>
      </c>
      <c r="I114" s="81">
        <f>IF(OR('Raw Data'!I122=0,'Raw Data'!I122="Delete"),"",'Raw Data'!I122)</f>
        <v>14</v>
      </c>
      <c r="J114" s="81" t="str">
        <f>IF(OR('Raw Data'!J122=0,'Raw Data'!J122="Delete"),"",'Raw Data'!J122)</f>
        <v/>
      </c>
      <c r="K114" s="81" t="str">
        <f>IF(OR('Raw Data'!K122=0,'Raw Data'!K122="Delete"),"",'Raw Data'!K122)</f>
        <v/>
      </c>
      <c r="L114" s="81" t="str">
        <f>R114</f>
        <v>Available</v>
      </c>
      <c r="M114" s="81" t="str">
        <f>IF(A114="","",IF(OR(AWReleaseNum&gt;=A114,AWReleaseNum=0),"Available","Not Supported"))</f>
        <v>Available</v>
      </c>
      <c r="N114" s="81" t="str">
        <f>IF(A114="","",IF(TcRelease="Any","Available",IF(OR(AND(TcReleaseNum&gt;=VLOOKUP(AWReleaseNum,MinVerInfo,3,FALSE),TcReleaseNum&lt;=VLOOKUP(AWReleaseNum,MinVerInfo,4,FALSE)),AND(TcReleaseNum&gt;=VLOOKUP(AWReleaseNum,MinVerInfo,5,FALSE),TcReleaseNum&lt;=VLOOKUP(AWReleaseNum,MinVerInfo,6,FALSE))),"Available","Not Supported")))</f>
        <v>Available</v>
      </c>
      <c r="O114" s="81" t="str">
        <f>IF(TcReleaseNum&lt;P114,"Not Supported","Available")</f>
        <v>Available</v>
      </c>
      <c r="P114" s="81" cm="1">
        <f t="array" ref="P114">_xlfn.SWITCH(TcBaseVer, 14, K114, 13, J114, 12, I114, 11, IFERROR(VLOOKUP(H114,Table2[#All],3,FALSE),"N/A"),0)</f>
        <v>0</v>
      </c>
      <c r="Q114" s="81" t="str">
        <f>IF(TcBaseVer=0,M114,IF(AND(N114="Available",M114="Available",O114="Available"),"Available",IF(M114="","","Not Supported")))</f>
        <v>Available</v>
      </c>
      <c r="R114" s="81" t="str">
        <f>IF(A114&gt;=AWCurrentRel, "Future",Q114)</f>
        <v>Available</v>
      </c>
      <c r="S114" s="100" t="str">
        <f>HYPERLINK(U114,T114)</f>
        <v>Not Available</v>
      </c>
      <c r="T114" s="81" t="str">
        <f>IFERROR(VLOOKUP(CONCATENATE($B114,"_",$A114),Table4[#All],5,FALSE),"Not Available")</f>
        <v>Not Available</v>
      </c>
      <c r="U114" s="81" t="str">
        <f>IFERROR(VLOOKUP(CONCATENATE(B114,"_",A114),Table4[#All],6,FALSE),"")</f>
        <v/>
      </c>
      <c r="W114" s="2"/>
    </row>
    <row r="115" spans="1:23" x14ac:dyDescent="0.25">
      <c r="A115" s="81">
        <f>IF(OR('Raw Data'!A123=0,'Raw Data'!A123="Delete"),"",'Raw Data'!A123)</f>
        <v>2.2000000000000002</v>
      </c>
      <c r="B115" s="88" t="str">
        <f>IF(OR('Raw Data'!B123=0,'Raw Data'!B123="Delete"),"",'Raw Data'!B123)</f>
        <v>Plan</v>
      </c>
      <c r="C115" s="89" t="str">
        <f>IF(OR('Raw Data'!C123=0,'Raw Data'!C123="Delete"),"",'Raw Data'!C123)</f>
        <v>Systems</v>
      </c>
      <c r="D115" s="88" t="str">
        <f>IF(OR('Raw Data'!D123=0,'Raw Data'!D123="Delete"),"",'Raw Data'!D123)</f>
        <v>MBSE - System Architecture, Functional &amp; Systems Modeling</v>
      </c>
      <c r="E115" s="84" t="str">
        <f>IF(OR('Raw Data'!E123=0,'Raw Data'!E123="Delete"),"",'Raw Data'!E123)</f>
        <v>Easy-to-author diagramming</v>
      </c>
      <c r="F115" s="81" cm="1">
        <f t="array" ref="F115">_xlfn.SWITCH(ROUND(VLOOKUP(A115,Table1[#All],3),0),11,H115,12,I115,13,J115,14,K115,"N/A")</f>
        <v>13</v>
      </c>
      <c r="G115" s="81" cm="1">
        <f t="array" ref="G115">_xlfn.SWITCH(ROUND(VLOOKUP(A115,Table1[#All],5),0),11,H115,12,I115,13,J115,14,K115,"N/A")</f>
        <v>14</v>
      </c>
      <c r="H115" s="81">
        <f>IF(OR('Raw Data'!H123=0,'Raw Data'!H123="Delete"),"",'Raw Data'!H123)</f>
        <v>13</v>
      </c>
      <c r="I115" s="81">
        <f>IF(OR('Raw Data'!I123=0,'Raw Data'!I123="Delete"),"",'Raw Data'!I123)</f>
        <v>14</v>
      </c>
      <c r="J115" s="81" t="str">
        <f>IF(OR('Raw Data'!J123=0,'Raw Data'!J123="Delete"),"",'Raw Data'!J123)</f>
        <v/>
      </c>
      <c r="K115" s="81" t="str">
        <f>IF(OR('Raw Data'!K123=0,'Raw Data'!K123="Delete"),"",'Raw Data'!K123)</f>
        <v/>
      </c>
      <c r="L115" s="81" t="str">
        <f>R115</f>
        <v>Available</v>
      </c>
      <c r="M115" s="81" t="str">
        <f>IF(A115="","",IF(OR(AWReleaseNum&gt;=A115,AWReleaseNum=0),"Available","Not Supported"))</f>
        <v>Available</v>
      </c>
      <c r="N115" s="81" t="str">
        <f>IF(A115="","",IF(TcRelease="Any","Available",IF(OR(AND(TcReleaseNum&gt;=VLOOKUP(AWReleaseNum,MinVerInfo,3,FALSE),TcReleaseNum&lt;=VLOOKUP(AWReleaseNum,MinVerInfo,4,FALSE)),AND(TcReleaseNum&gt;=VLOOKUP(AWReleaseNum,MinVerInfo,5,FALSE),TcReleaseNum&lt;=VLOOKUP(AWReleaseNum,MinVerInfo,6,FALSE))),"Available","Not Supported")))</f>
        <v>Available</v>
      </c>
      <c r="O115" s="81" t="str">
        <f>IF(TcReleaseNum&lt;P115,"Not Supported","Available")</f>
        <v>Available</v>
      </c>
      <c r="P115" s="81" cm="1">
        <f t="array" ref="P115">_xlfn.SWITCH(TcBaseVer, 14, K115, 13, J115, 12, I115, 11, IFERROR(VLOOKUP(H115,Table2[#All],3,FALSE),"N/A"),0)</f>
        <v>0</v>
      </c>
      <c r="Q115" s="81" t="str">
        <f>IF(TcBaseVer=0,M115,IF(AND(N115="Available",M115="Available",O115="Available"),"Available",IF(M115="","","Not Supported")))</f>
        <v>Available</v>
      </c>
      <c r="R115" s="81" t="str">
        <f>IF(A115&gt;=AWCurrentRel, "Future",Q115)</f>
        <v>Available</v>
      </c>
      <c r="S115" s="100" t="str">
        <f>HYPERLINK(U115,T115)</f>
        <v>Not Available</v>
      </c>
      <c r="T115" s="81" t="str">
        <f>IFERROR(VLOOKUP(CONCATENATE($B115,"_",$A115),Table4[#All],5,FALSE),"Not Available")</f>
        <v>Not Available</v>
      </c>
      <c r="U115" s="81" t="str">
        <f>IFERROR(VLOOKUP(CONCATENATE(B115,"_",A115),Table4[#All],6,FALSE),"")</f>
        <v/>
      </c>
      <c r="W115" s="2"/>
    </row>
    <row r="116" spans="1:23" x14ac:dyDescent="0.25">
      <c r="A116" s="81">
        <f>IF(OR('Raw Data'!A124=0,'Raw Data'!A124="Delete"),"",'Raw Data'!A124)</f>
        <v>2.2000000000000002</v>
      </c>
      <c r="B116" s="88" t="str">
        <f>IF(OR('Raw Data'!B124=0,'Raw Data'!B124="Delete"),"",'Raw Data'!B124)</f>
        <v>Plan</v>
      </c>
      <c r="C116" s="89" t="str">
        <f>IF(OR('Raw Data'!C124=0,'Raw Data'!C124="Delete"),"",'Raw Data'!C124)</f>
        <v>Systems</v>
      </c>
      <c r="D116" s="88" t="str">
        <f>IF(OR('Raw Data'!D124=0,'Raw Data'!D124="Delete"),"",'Raw Data'!D124)</f>
        <v>MBSE - System Architecture, Functional &amp; Systems Modeling</v>
      </c>
      <c r="E116" s="84" t="str">
        <f>IF(OR('Raw Data'!E124=0,'Raw Data'!E124="Delete"),"",'Raw Data'!E124)</f>
        <v>Edit in context using information panel</v>
      </c>
      <c r="F116" s="81" cm="1">
        <f t="array" ref="F116">_xlfn.SWITCH(ROUND(VLOOKUP(A116,Table1[#All],3),0),11,H116,12,I116,13,J116,14,K116,"N/A")</f>
        <v>13</v>
      </c>
      <c r="G116" s="81" cm="1">
        <f t="array" ref="G116">_xlfn.SWITCH(ROUND(VLOOKUP(A116,Table1[#All],5),0),11,H116,12,I116,13,J116,14,K116,"N/A")</f>
        <v>14</v>
      </c>
      <c r="H116" s="81">
        <f>IF(OR('Raw Data'!H124=0,'Raw Data'!H124="Delete"),"",'Raw Data'!H124)</f>
        <v>13</v>
      </c>
      <c r="I116" s="81">
        <f>IF(OR('Raw Data'!I124=0,'Raw Data'!I124="Delete"),"",'Raw Data'!I124)</f>
        <v>14</v>
      </c>
      <c r="J116" s="81" t="str">
        <f>IF(OR('Raw Data'!J124=0,'Raw Data'!J124="Delete"),"",'Raw Data'!J124)</f>
        <v/>
      </c>
      <c r="K116" s="81" t="str">
        <f>IF(OR('Raw Data'!K124=0,'Raw Data'!K124="Delete"),"",'Raw Data'!K124)</f>
        <v/>
      </c>
      <c r="L116" s="81" t="str">
        <f>R116</f>
        <v>Available</v>
      </c>
      <c r="M116" s="81" t="str">
        <f>IF(A116="","",IF(OR(AWReleaseNum&gt;=A116,AWReleaseNum=0),"Available","Not Supported"))</f>
        <v>Available</v>
      </c>
      <c r="N116" s="81" t="str">
        <f>IF(A116="","",IF(TcRelease="Any","Available",IF(OR(AND(TcReleaseNum&gt;=VLOOKUP(AWReleaseNum,MinVerInfo,3,FALSE),TcReleaseNum&lt;=VLOOKUP(AWReleaseNum,MinVerInfo,4,FALSE)),AND(TcReleaseNum&gt;=VLOOKUP(AWReleaseNum,MinVerInfo,5,FALSE),TcReleaseNum&lt;=VLOOKUP(AWReleaseNum,MinVerInfo,6,FALSE))),"Available","Not Supported")))</f>
        <v>Available</v>
      </c>
      <c r="O116" s="81" t="str">
        <f>IF(TcReleaseNum&lt;P116,"Not Supported","Available")</f>
        <v>Available</v>
      </c>
      <c r="P116" s="81" cm="1">
        <f t="array" ref="P116">_xlfn.SWITCH(TcBaseVer, 14, K116, 13, J116, 12, I116, 11, IFERROR(VLOOKUP(H116,Table2[#All],3,FALSE),"N/A"),0)</f>
        <v>0</v>
      </c>
      <c r="Q116" s="81" t="str">
        <f>IF(TcBaseVer=0,M116,IF(AND(N116="Available",M116="Available",O116="Available"),"Available",IF(M116="","","Not Supported")))</f>
        <v>Available</v>
      </c>
      <c r="R116" s="81" t="str">
        <f>IF(A116&gt;=AWCurrentRel, "Future",Q116)</f>
        <v>Available</v>
      </c>
      <c r="S116" s="100" t="str">
        <f>HYPERLINK(U116,T116)</f>
        <v>Not Available</v>
      </c>
      <c r="T116" s="81" t="str">
        <f>IFERROR(VLOOKUP(CONCATENATE($B116,"_",$A116),Table4[#All],5,FALSE),"Not Available")</f>
        <v>Not Available</v>
      </c>
      <c r="U116" s="81" t="str">
        <f>IFERROR(VLOOKUP(CONCATENATE(B116,"_",A116),Table4[#All],6,FALSE),"")</f>
        <v/>
      </c>
      <c r="W116" s="2"/>
    </row>
    <row r="117" spans="1:23" x14ac:dyDescent="0.25">
      <c r="A117" s="81">
        <f>IF(OR('Raw Data'!A125=0,'Raw Data'!A125="Delete"),"",'Raw Data'!A125)</f>
        <v>2.2000000000000002</v>
      </c>
      <c r="B117" s="88" t="str">
        <f>IF(OR('Raw Data'!B125=0,'Raw Data'!B125="Delete"),"",'Raw Data'!B125)</f>
        <v>Plan</v>
      </c>
      <c r="C117" s="89" t="str">
        <f>IF(OR('Raw Data'!C125=0,'Raw Data'!C125="Delete"),"",'Raw Data'!C125)</f>
        <v>Systems</v>
      </c>
      <c r="D117" s="88" t="str">
        <f>IF(OR('Raw Data'!D125=0,'Raw Data'!D125="Delete"),"",'Raw Data'!D125)</f>
        <v>MBSE - System Architecture, Functional &amp; Systems Modeling</v>
      </c>
      <c r="E117" s="84" t="str">
        <f>IF(OR('Raw Data'!E125=0,'Raw Data'!E125="Delete"),"",'Raw Data'!E125)</f>
        <v>Find in context and in diagram</v>
      </c>
      <c r="F117" s="81" cm="1">
        <f t="array" ref="F117">_xlfn.SWITCH(ROUND(VLOOKUP(A117,Table1[#All],3),0),11,H117,12,I117,13,J117,14,K117,"N/A")</f>
        <v>13</v>
      </c>
      <c r="G117" s="81" cm="1">
        <f t="array" ref="G117">_xlfn.SWITCH(ROUND(VLOOKUP(A117,Table1[#All],5),0),11,H117,12,I117,13,J117,14,K117,"N/A")</f>
        <v>14</v>
      </c>
      <c r="H117" s="81">
        <f>IF(OR('Raw Data'!H125=0,'Raw Data'!H125="Delete"),"",'Raw Data'!H125)</f>
        <v>13</v>
      </c>
      <c r="I117" s="81">
        <f>IF(OR('Raw Data'!I125=0,'Raw Data'!I125="Delete"),"",'Raw Data'!I125)</f>
        <v>14</v>
      </c>
      <c r="J117" s="81" t="str">
        <f>IF(OR('Raw Data'!J125=0,'Raw Data'!J125="Delete"),"",'Raw Data'!J125)</f>
        <v/>
      </c>
      <c r="K117" s="81" t="str">
        <f>IF(OR('Raw Data'!K125=0,'Raw Data'!K125="Delete"),"",'Raw Data'!K125)</f>
        <v/>
      </c>
      <c r="L117" s="81" t="str">
        <f>R117</f>
        <v>Available</v>
      </c>
      <c r="M117" s="81" t="str">
        <f>IF(A117="","",IF(OR(AWReleaseNum&gt;=A117,AWReleaseNum=0),"Available","Not Supported"))</f>
        <v>Available</v>
      </c>
      <c r="N117" s="81" t="str">
        <f>IF(A117="","",IF(TcRelease="Any","Available",IF(OR(AND(TcReleaseNum&gt;=VLOOKUP(AWReleaseNum,MinVerInfo,3,FALSE),TcReleaseNum&lt;=VLOOKUP(AWReleaseNum,MinVerInfo,4,FALSE)),AND(TcReleaseNum&gt;=VLOOKUP(AWReleaseNum,MinVerInfo,5,FALSE),TcReleaseNum&lt;=VLOOKUP(AWReleaseNum,MinVerInfo,6,FALSE))),"Available","Not Supported")))</f>
        <v>Available</v>
      </c>
      <c r="O117" s="81" t="str">
        <f>IF(TcReleaseNum&lt;P117,"Not Supported","Available")</f>
        <v>Available</v>
      </c>
      <c r="P117" s="81" cm="1">
        <f t="array" ref="P117">_xlfn.SWITCH(TcBaseVer, 14, K117, 13, J117, 12, I117, 11, IFERROR(VLOOKUP(H117,Table2[#All],3,FALSE),"N/A"),0)</f>
        <v>0</v>
      </c>
      <c r="Q117" s="81" t="str">
        <f>IF(TcBaseVer=0,M117,IF(AND(N117="Available",M117="Available",O117="Available"),"Available",IF(M117="","","Not Supported")))</f>
        <v>Available</v>
      </c>
      <c r="R117" s="81" t="str">
        <f>IF(A117&gt;=AWCurrentRel, "Future",Q117)</f>
        <v>Available</v>
      </c>
      <c r="S117" s="100" t="str">
        <f>HYPERLINK(U117,T117)</f>
        <v>Not Available</v>
      </c>
      <c r="T117" s="81" t="str">
        <f>IFERROR(VLOOKUP(CONCATENATE($B117,"_",$A117),Table4[#All],5,FALSE),"Not Available")</f>
        <v>Not Available</v>
      </c>
      <c r="U117" s="81" t="str">
        <f>IFERROR(VLOOKUP(CONCATENATE(B117,"_",A117),Table4[#All],6,FALSE),"")</f>
        <v/>
      </c>
      <c r="W117" s="2"/>
    </row>
    <row r="118" spans="1:23" x14ac:dyDescent="0.25">
      <c r="A118" s="81">
        <f>IF(OR('Raw Data'!A126=0,'Raw Data'!A126="Delete"),"",'Raw Data'!A126)</f>
        <v>2.2000000000000002</v>
      </c>
      <c r="B118" s="88" t="str">
        <f>IF(OR('Raw Data'!B126=0,'Raw Data'!B126="Delete"),"",'Raw Data'!B126)</f>
        <v>Plan</v>
      </c>
      <c r="C118" s="89" t="str">
        <f>IF(OR('Raw Data'!C126=0,'Raw Data'!C126="Delete"),"",'Raw Data'!C126)</f>
        <v>Systems</v>
      </c>
      <c r="D118" s="88" t="str">
        <f>IF(OR('Raw Data'!D126=0,'Raw Data'!D126="Delete"),"",'Raw Data'!D126)</f>
        <v>MBSE - System Architecture, Functional &amp; Systems Modeling</v>
      </c>
      <c r="E118" s="84" t="str">
        <f>IF(OR('Raw Data'!E126=0,'Raw Data'!E126="Delete"),"",'Raw Data'!E126)</f>
        <v>Simple evaluation of cross-system interactions</v>
      </c>
      <c r="F118" s="81" cm="1">
        <f t="array" ref="F118">_xlfn.SWITCH(ROUND(VLOOKUP(A118,Table1[#All],3),0),11,H118,12,I118,13,J118,14,K118,"N/A")</f>
        <v>13</v>
      </c>
      <c r="G118" s="81" cm="1">
        <f t="array" ref="G118">_xlfn.SWITCH(ROUND(VLOOKUP(A118,Table1[#All],5),0),11,H118,12,I118,13,J118,14,K118,"N/A")</f>
        <v>14</v>
      </c>
      <c r="H118" s="81">
        <f>IF(OR('Raw Data'!H126=0,'Raw Data'!H126="Delete"),"",'Raw Data'!H126)</f>
        <v>13</v>
      </c>
      <c r="I118" s="81">
        <f>IF(OR('Raw Data'!I126=0,'Raw Data'!I126="Delete"),"",'Raw Data'!I126)</f>
        <v>14</v>
      </c>
      <c r="J118" s="81" t="str">
        <f>IF(OR('Raw Data'!J126=0,'Raw Data'!J126="Delete"),"",'Raw Data'!J126)</f>
        <v/>
      </c>
      <c r="K118" s="81" t="str">
        <f>IF(OR('Raw Data'!K126=0,'Raw Data'!K126="Delete"),"",'Raw Data'!K126)</f>
        <v/>
      </c>
      <c r="L118" s="81" t="str">
        <f>R118</f>
        <v>Available</v>
      </c>
      <c r="M118" s="81" t="str">
        <f>IF(A118="","",IF(OR(AWReleaseNum&gt;=A118,AWReleaseNum=0),"Available","Not Supported"))</f>
        <v>Available</v>
      </c>
      <c r="N118" s="81" t="str">
        <f>IF(A118="","",IF(TcRelease="Any","Available",IF(OR(AND(TcReleaseNum&gt;=VLOOKUP(AWReleaseNum,MinVerInfo,3,FALSE),TcReleaseNum&lt;=VLOOKUP(AWReleaseNum,MinVerInfo,4,FALSE)),AND(TcReleaseNum&gt;=VLOOKUP(AWReleaseNum,MinVerInfo,5,FALSE),TcReleaseNum&lt;=VLOOKUP(AWReleaseNum,MinVerInfo,6,FALSE))),"Available","Not Supported")))</f>
        <v>Available</v>
      </c>
      <c r="O118" s="81" t="str">
        <f>IF(TcReleaseNum&lt;P118,"Not Supported","Available")</f>
        <v>Available</v>
      </c>
      <c r="P118" s="81" cm="1">
        <f t="array" ref="P118">_xlfn.SWITCH(TcBaseVer, 14, K118, 13, J118, 12, I118, 11, IFERROR(VLOOKUP(H118,Table2[#All],3,FALSE),"N/A"),0)</f>
        <v>0</v>
      </c>
      <c r="Q118" s="81" t="str">
        <f>IF(TcBaseVer=0,M118,IF(AND(N118="Available",M118="Available",O118="Available"),"Available",IF(M118="","","Not Supported")))</f>
        <v>Available</v>
      </c>
      <c r="R118" s="81" t="str">
        <f>IF(A118&gt;=AWCurrentRel, "Future",Q118)</f>
        <v>Available</v>
      </c>
      <c r="S118" s="100" t="str">
        <f>HYPERLINK(U118,T118)</f>
        <v>Not Available</v>
      </c>
      <c r="T118" s="81" t="str">
        <f>IFERROR(VLOOKUP(CONCATENATE($B118,"_",$A118),Table4[#All],5,FALSE),"Not Available")</f>
        <v>Not Available</v>
      </c>
      <c r="U118" s="81" t="str">
        <f>IFERROR(VLOOKUP(CONCATENATE(B118,"_",A118),Table4[#All],6,FALSE),"")</f>
        <v/>
      </c>
      <c r="W118" s="2"/>
    </row>
    <row r="119" spans="1:23" x14ac:dyDescent="0.25">
      <c r="A119" s="81">
        <f>IF(OR('Raw Data'!A127=0,'Raw Data'!A127="Delete"),"",'Raw Data'!A127)</f>
        <v>2.2000000000000002</v>
      </c>
      <c r="B119" s="88" t="str">
        <f>IF(OR('Raw Data'!B127=0,'Raw Data'!B127="Delete"),"",'Raw Data'!B127)</f>
        <v>Foundation</v>
      </c>
      <c r="C119" s="89" t="str">
        <f>IF(OR('Raw Data'!C127=0,'Raw Data'!C127="Delete"),"",'Raw Data'!C127)</f>
        <v>Extensibility</v>
      </c>
      <c r="D119" s="88" t="str">
        <f>IF(OR('Raw Data'!D127=0,'Raw Data'!D127="Delete"),"",'Raw Data'!D127)</f>
        <v>Platform - Active Workspace Framework - Extensibility</v>
      </c>
      <c r="E119" s="84" t="str">
        <f>IF(OR('Raw Data'!E127=0,'Raw Data'!E127="Delete"),"",'Raw Data'!E127)</f>
        <v>External CSS styling</v>
      </c>
      <c r="F119" s="81" cm="1">
        <f t="array" ref="F119">_xlfn.SWITCH(ROUND(VLOOKUP(A119,Table1[#All],3),0),11,H119,12,I119,13,J119,14,K119,"N/A")</f>
        <v>13</v>
      </c>
      <c r="G119" s="81" cm="1">
        <f t="array" ref="G119">_xlfn.SWITCH(ROUND(VLOOKUP(A119,Table1[#All],5),0),11,H119,12,I119,13,J119,14,K119,"N/A")</f>
        <v>14</v>
      </c>
      <c r="H119" s="81">
        <f>IF(OR('Raw Data'!H127=0,'Raw Data'!H127="Delete"),"",'Raw Data'!H127)</f>
        <v>13</v>
      </c>
      <c r="I119" s="81">
        <f>IF(OR('Raw Data'!I127=0,'Raw Data'!I127="Delete"),"",'Raw Data'!I127)</f>
        <v>14</v>
      </c>
      <c r="J119" s="81" t="str">
        <f>IF(OR('Raw Data'!J127=0,'Raw Data'!J127="Delete"),"",'Raw Data'!J127)</f>
        <v/>
      </c>
      <c r="K119" s="81" t="str">
        <f>IF(OR('Raw Data'!K127=0,'Raw Data'!K127="Delete"),"",'Raw Data'!K127)</f>
        <v/>
      </c>
      <c r="L119" s="81" t="str">
        <f>R119</f>
        <v>Available</v>
      </c>
      <c r="M119" s="81" t="str">
        <f>IF(A119="","",IF(OR(AWReleaseNum&gt;=A119,AWReleaseNum=0),"Available","Not Supported"))</f>
        <v>Available</v>
      </c>
      <c r="N119" s="81" t="str">
        <f>IF(A119="","",IF(TcRelease="Any","Available",IF(OR(AND(TcReleaseNum&gt;=VLOOKUP(AWReleaseNum,MinVerInfo,3,FALSE),TcReleaseNum&lt;=VLOOKUP(AWReleaseNum,MinVerInfo,4,FALSE)),AND(TcReleaseNum&gt;=VLOOKUP(AWReleaseNum,MinVerInfo,5,FALSE),TcReleaseNum&lt;=VLOOKUP(AWReleaseNum,MinVerInfo,6,FALSE))),"Available","Not Supported")))</f>
        <v>Available</v>
      </c>
      <c r="O119" s="81" t="str">
        <f>IF(TcReleaseNum&lt;P119,"Not Supported","Available")</f>
        <v>Available</v>
      </c>
      <c r="P119" s="81" cm="1">
        <f t="array" ref="P119">_xlfn.SWITCH(TcBaseVer, 14, K119, 13, J119, 12, I119, 11, IFERROR(VLOOKUP(H119,Table2[#All],3,FALSE),"N/A"),0)</f>
        <v>0</v>
      </c>
      <c r="Q119" s="81" t="str">
        <f>IF(TcBaseVer=0,M119,IF(AND(N119="Available",M119="Available",O119="Available"),"Available",IF(M119="","","Not Supported")))</f>
        <v>Available</v>
      </c>
      <c r="R119" s="81" t="str">
        <f>IF(A119&gt;=AWCurrentRel, "Future",Q119)</f>
        <v>Available</v>
      </c>
      <c r="S119" s="100" t="str">
        <f>HYPERLINK(U119,T119)</f>
        <v>Not Available</v>
      </c>
      <c r="T119" s="81" t="str">
        <f>IFERROR(VLOOKUP(CONCATENATE($B119,"_",$A119),Table4[#All],5,FALSE),"Not Available")</f>
        <v>Not Available</v>
      </c>
      <c r="U119" s="81" t="str">
        <f>IFERROR(VLOOKUP(CONCATENATE(B119,"_",A119),Table4[#All],6,FALSE),"")</f>
        <v/>
      </c>
      <c r="W119" s="2"/>
    </row>
    <row r="120" spans="1:23" x14ac:dyDescent="0.25">
      <c r="A120" s="81">
        <f>IF(OR('Raw Data'!A128=0,'Raw Data'!A128="Delete"),"",'Raw Data'!A128)</f>
        <v>2.2000000000000002</v>
      </c>
      <c r="B120" s="88" t="str">
        <f>IF(OR('Raw Data'!B128=0,'Raw Data'!B128="Delete"),"",'Raw Data'!B128)</f>
        <v>Foundation</v>
      </c>
      <c r="C120" s="89" t="str">
        <f>IF(OR('Raw Data'!C128=0,'Raw Data'!C128="Delete"),"",'Raw Data'!C128)</f>
        <v>Extensibility</v>
      </c>
      <c r="D120" s="88" t="str">
        <f>IF(OR('Raw Data'!D128=0,'Raw Data'!D128="Delete"),"",'Raw Data'!D128)</f>
        <v>Platform - Active Workspace Framework - Extensibility</v>
      </c>
      <c r="E120" s="84" t="str">
        <f>IF(OR('Raw Data'!E128=0,'Raw Data'!E128="Delete"),"",'Raw Data'!E128)</f>
        <v>Custom HTML panel (iFrame)</v>
      </c>
      <c r="F120" s="81" cm="1">
        <f t="array" ref="F120">_xlfn.SWITCH(ROUND(VLOOKUP(A120,Table1[#All],3),0),11,H120,12,I120,13,J120,14,K120,"N/A")</f>
        <v>13</v>
      </c>
      <c r="G120" s="81" cm="1">
        <f t="array" ref="G120">_xlfn.SWITCH(ROUND(VLOOKUP(A120,Table1[#All],5),0),11,H120,12,I120,13,J120,14,K120,"N/A")</f>
        <v>14</v>
      </c>
      <c r="H120" s="81">
        <f>IF(OR('Raw Data'!H128=0,'Raw Data'!H128="Delete"),"",'Raw Data'!H128)</f>
        <v>13</v>
      </c>
      <c r="I120" s="81">
        <f>IF(OR('Raw Data'!I128=0,'Raw Data'!I128="Delete"),"",'Raw Data'!I128)</f>
        <v>14</v>
      </c>
      <c r="J120" s="81" t="str">
        <f>IF(OR('Raw Data'!J128=0,'Raw Data'!J128="Delete"),"",'Raw Data'!J128)</f>
        <v/>
      </c>
      <c r="K120" s="81" t="str">
        <f>IF(OR('Raw Data'!K128=0,'Raw Data'!K128="Delete"),"",'Raw Data'!K128)</f>
        <v/>
      </c>
      <c r="L120" s="81" t="str">
        <f>R120</f>
        <v>Available</v>
      </c>
      <c r="M120" s="81" t="str">
        <f>IF(A120="","",IF(OR(AWReleaseNum&gt;=A120,AWReleaseNum=0),"Available","Not Supported"))</f>
        <v>Available</v>
      </c>
      <c r="N120" s="81" t="str">
        <f>IF(A120="","",IF(TcRelease="Any","Available",IF(OR(AND(TcReleaseNum&gt;=VLOOKUP(AWReleaseNum,MinVerInfo,3,FALSE),TcReleaseNum&lt;=VLOOKUP(AWReleaseNum,MinVerInfo,4,FALSE)),AND(TcReleaseNum&gt;=VLOOKUP(AWReleaseNum,MinVerInfo,5,FALSE),TcReleaseNum&lt;=VLOOKUP(AWReleaseNum,MinVerInfo,6,FALSE))),"Available","Not Supported")))</f>
        <v>Available</v>
      </c>
      <c r="O120" s="81" t="str">
        <f>IF(TcReleaseNum&lt;P120,"Not Supported","Available")</f>
        <v>Available</v>
      </c>
      <c r="P120" s="81" cm="1">
        <f t="array" ref="P120">_xlfn.SWITCH(TcBaseVer, 14, K120, 13, J120, 12, I120, 11, IFERROR(VLOOKUP(H120,Table2[#All],3,FALSE),"N/A"),0)</f>
        <v>0</v>
      </c>
      <c r="Q120" s="81" t="str">
        <f>IF(TcBaseVer=0,M120,IF(AND(N120="Available",M120="Available",O120="Available"),"Available",IF(M120="","","Not Supported")))</f>
        <v>Available</v>
      </c>
      <c r="R120" s="81" t="str">
        <f>IF(A120&gt;=AWCurrentRel, "Future",Q120)</f>
        <v>Available</v>
      </c>
      <c r="S120" s="100" t="str">
        <f>HYPERLINK(U120,T120)</f>
        <v>Not Available</v>
      </c>
      <c r="T120" s="81" t="str">
        <f>IFERROR(VLOOKUP(CONCATENATE($B120,"_",$A120),Table4[#All],5,FALSE),"Not Available")</f>
        <v>Not Available</v>
      </c>
      <c r="U120" s="81" t="str">
        <f>IFERROR(VLOOKUP(CONCATENATE(B120,"_",A120),Table4[#All],6,FALSE),"")</f>
        <v/>
      </c>
      <c r="W120" s="2"/>
    </row>
    <row r="121" spans="1:23" x14ac:dyDescent="0.25">
      <c r="A121" s="81">
        <f>IF(OR('Raw Data'!A129=0,'Raw Data'!A129="Delete"),"",'Raw Data'!A129)</f>
        <v>2.2000000000000002</v>
      </c>
      <c r="B121" s="88" t="str">
        <f>IF(OR('Raw Data'!B129=0,'Raw Data'!B129="Delete"),"",'Raw Data'!B129)</f>
        <v>Foundation</v>
      </c>
      <c r="C121" s="89" t="str">
        <f>IF(OR('Raw Data'!C129=0,'Raw Data'!C129="Delete"),"",'Raw Data'!C129)</f>
        <v>Extensibility</v>
      </c>
      <c r="D121" s="88" t="str">
        <f>IF(OR('Raw Data'!D129=0,'Raw Data'!D129="Delete"),"",'Raw Data'!D129)</f>
        <v>Platform - Active Workspace Framework - Extensibility</v>
      </c>
      <c r="E121" s="84" t="str">
        <f>IF(OR('Raw Data'!E129=0,'Raw Data'!E129="Delete"),"",'Raw Data'!E129)</f>
        <v>Enable Partners and Customers to extend the client</v>
      </c>
      <c r="F121" s="81" cm="1">
        <f t="array" ref="F121">_xlfn.SWITCH(ROUND(VLOOKUP(A121,Table1[#All],3),0),11,H121,12,I121,13,J121,14,K121,"N/A")</f>
        <v>13</v>
      </c>
      <c r="G121" s="81" cm="1">
        <f t="array" ref="G121">_xlfn.SWITCH(ROUND(VLOOKUP(A121,Table1[#All],5),0),11,H121,12,I121,13,J121,14,K121,"N/A")</f>
        <v>14</v>
      </c>
      <c r="H121" s="81">
        <f>IF(OR('Raw Data'!H129=0,'Raw Data'!H129="Delete"),"",'Raw Data'!H129)</f>
        <v>13</v>
      </c>
      <c r="I121" s="81">
        <f>IF(OR('Raw Data'!I129=0,'Raw Data'!I129="Delete"),"",'Raw Data'!I129)</f>
        <v>14</v>
      </c>
      <c r="J121" s="81" t="str">
        <f>IF(OR('Raw Data'!J129=0,'Raw Data'!J129="Delete"),"",'Raw Data'!J129)</f>
        <v/>
      </c>
      <c r="K121" s="81" t="str">
        <f>IF(OR('Raw Data'!K129=0,'Raw Data'!K129="Delete"),"",'Raw Data'!K129)</f>
        <v/>
      </c>
      <c r="L121" s="81" t="str">
        <f>R121</f>
        <v>Available</v>
      </c>
      <c r="M121" s="81" t="str">
        <f>IF(A121="","",IF(OR(AWReleaseNum&gt;=A121,AWReleaseNum=0),"Available","Not Supported"))</f>
        <v>Available</v>
      </c>
      <c r="N121" s="81" t="str">
        <f>IF(A121="","",IF(TcRelease="Any","Available",IF(OR(AND(TcReleaseNum&gt;=VLOOKUP(AWReleaseNum,MinVerInfo,3,FALSE),TcReleaseNum&lt;=VLOOKUP(AWReleaseNum,MinVerInfo,4,FALSE)),AND(TcReleaseNum&gt;=VLOOKUP(AWReleaseNum,MinVerInfo,5,FALSE),TcReleaseNum&lt;=VLOOKUP(AWReleaseNum,MinVerInfo,6,FALSE))),"Available","Not Supported")))</f>
        <v>Available</v>
      </c>
      <c r="O121" s="81" t="str">
        <f>IF(TcReleaseNum&lt;P121,"Not Supported","Available")</f>
        <v>Available</v>
      </c>
      <c r="P121" s="81" cm="1">
        <f t="array" ref="P121">_xlfn.SWITCH(TcBaseVer, 14, K121, 13, J121, 12, I121, 11, IFERROR(VLOOKUP(H121,Table2[#All],3,FALSE),"N/A"),0)</f>
        <v>0</v>
      </c>
      <c r="Q121" s="81" t="str">
        <f>IF(TcBaseVer=0,M121,IF(AND(N121="Available",M121="Available",O121="Available"),"Available",IF(M121="","","Not Supported")))</f>
        <v>Available</v>
      </c>
      <c r="R121" s="81" t="str">
        <f>IF(A121&gt;=AWCurrentRel, "Future",Q121)</f>
        <v>Available</v>
      </c>
      <c r="S121" s="100" t="str">
        <f>HYPERLINK(U121,T121)</f>
        <v>Not Available</v>
      </c>
      <c r="T121" s="81" t="str">
        <f>IFERROR(VLOOKUP(CONCATENATE($B121,"_",$A121),Table4[#All],5,FALSE),"Not Available")</f>
        <v>Not Available</v>
      </c>
      <c r="U121" s="81" t="str">
        <f>IFERROR(VLOOKUP(CONCATENATE(B121,"_",A121),Table4[#All],6,FALSE),"")</f>
        <v/>
      </c>
      <c r="W121" s="2"/>
    </row>
    <row r="122" spans="1:23" x14ac:dyDescent="0.25">
      <c r="A122" s="81">
        <f>IF(OR('Raw Data'!A130=0,'Raw Data'!A130="Delete"),"",'Raw Data'!A130)</f>
        <v>2.2000000000000002</v>
      </c>
      <c r="B122" s="88" t="str">
        <f>IF(OR('Raw Data'!B130=0,'Raw Data'!B130="Delete"),"",'Raw Data'!B130)</f>
        <v>Foundation</v>
      </c>
      <c r="C122" s="89" t="str">
        <f>IF(OR('Raw Data'!C130=0,'Raw Data'!C130="Delete"),"",'Raw Data'!C130)</f>
        <v>Extensibility</v>
      </c>
      <c r="D122" s="88" t="str">
        <f>IF(OR('Raw Data'!D130=0,'Raw Data'!D130="Delete"),"",'Raw Data'!D130)</f>
        <v>Platform - Active Workspace Framework - Extensibility</v>
      </c>
      <c r="E122" s="84" t="str">
        <f>IF(OR('Raw Data'!E130=0,'Raw Data'!E130="Delete"),"",'Raw Data'!E130)</f>
        <v>Provide declarative command contribution</v>
      </c>
      <c r="F122" s="81" cm="1">
        <f t="array" ref="F122">_xlfn.SWITCH(ROUND(VLOOKUP(A122,Table1[#All],3),0),11,H122,12,I122,13,J122,14,K122,"N/A")</f>
        <v>13</v>
      </c>
      <c r="G122" s="81" cm="1">
        <f t="array" ref="G122">_xlfn.SWITCH(ROUND(VLOOKUP(A122,Table1[#All],5),0),11,H122,12,I122,13,J122,14,K122,"N/A")</f>
        <v>14</v>
      </c>
      <c r="H122" s="81">
        <f>IF(OR('Raw Data'!H130=0,'Raw Data'!H130="Delete"),"",'Raw Data'!H130)</f>
        <v>13</v>
      </c>
      <c r="I122" s="81">
        <f>IF(OR('Raw Data'!I130=0,'Raw Data'!I130="Delete"),"",'Raw Data'!I130)</f>
        <v>14</v>
      </c>
      <c r="J122" s="81" t="str">
        <f>IF(OR('Raw Data'!J130=0,'Raw Data'!J130="Delete"),"",'Raw Data'!J130)</f>
        <v/>
      </c>
      <c r="K122" s="81" t="str">
        <f>IF(OR('Raw Data'!K130=0,'Raw Data'!K130="Delete"),"",'Raw Data'!K130)</f>
        <v/>
      </c>
      <c r="L122" s="81" t="str">
        <f>R122</f>
        <v>Available</v>
      </c>
      <c r="M122" s="81" t="str">
        <f>IF(A122="","",IF(OR(AWReleaseNum&gt;=A122,AWReleaseNum=0),"Available","Not Supported"))</f>
        <v>Available</v>
      </c>
      <c r="N122" s="81" t="str">
        <f>IF(A122="","",IF(TcRelease="Any","Available",IF(OR(AND(TcReleaseNum&gt;=VLOOKUP(AWReleaseNum,MinVerInfo,3,FALSE),TcReleaseNum&lt;=VLOOKUP(AWReleaseNum,MinVerInfo,4,FALSE)),AND(TcReleaseNum&gt;=VLOOKUP(AWReleaseNum,MinVerInfo,5,FALSE),TcReleaseNum&lt;=VLOOKUP(AWReleaseNum,MinVerInfo,6,FALSE))),"Available","Not Supported")))</f>
        <v>Available</v>
      </c>
      <c r="O122" s="81" t="str">
        <f>IF(TcReleaseNum&lt;P122,"Not Supported","Available")</f>
        <v>Available</v>
      </c>
      <c r="P122" s="81" cm="1">
        <f t="array" ref="P122">_xlfn.SWITCH(TcBaseVer, 14, K122, 13, J122, 12, I122, 11, IFERROR(VLOOKUP(H122,Table2[#All],3,FALSE),"N/A"),0)</f>
        <v>0</v>
      </c>
      <c r="Q122" s="81" t="str">
        <f>IF(TcBaseVer=0,M122,IF(AND(N122="Available",M122="Available",O122="Available"),"Available",IF(M122="","","Not Supported")))</f>
        <v>Available</v>
      </c>
      <c r="R122" s="81" t="str">
        <f>IF(A122&gt;=AWCurrentRel, "Future",Q122)</f>
        <v>Available</v>
      </c>
      <c r="S122" s="100" t="str">
        <f>HYPERLINK(U122,T122)</f>
        <v>Not Available</v>
      </c>
      <c r="T122" s="81" t="str">
        <f>IFERROR(VLOOKUP(CONCATENATE($B122,"_",$A122),Table4[#All],5,FALSE),"Not Available")</f>
        <v>Not Available</v>
      </c>
      <c r="U122" s="81" t="str">
        <f>IFERROR(VLOOKUP(CONCATENATE(B122,"_",A122),Table4[#All],6,FALSE),"")</f>
        <v/>
      </c>
      <c r="W122" s="2"/>
    </row>
    <row r="123" spans="1:23" x14ac:dyDescent="0.25">
      <c r="A123" s="81">
        <f>IF(OR('Raw Data'!A131=0,'Raw Data'!A131="Delete"),"",'Raw Data'!A131)</f>
        <v>2.2000000000000002</v>
      </c>
      <c r="B123" s="88" t="str">
        <f>IF(OR('Raw Data'!B131=0,'Raw Data'!B131="Delete"),"",'Raw Data'!B131)</f>
        <v>Foundation</v>
      </c>
      <c r="C123" s="89" t="str">
        <f>IF(OR('Raw Data'!C131=0,'Raw Data'!C131="Delete"),"",'Raw Data'!C131)</f>
        <v>Extensibility</v>
      </c>
      <c r="D123" s="88" t="str">
        <f>IF(OR('Raw Data'!D131=0,'Raw Data'!D131="Delete"),"",'Raw Data'!D131)</f>
        <v>Platform - Active Workspace Framework - Extensibility</v>
      </c>
      <c r="E123" s="84" t="str">
        <f>IF(OR('Raw Data'!E131=0,'Raw Data'!E131="Delete"),"",'Raw Data'!E131)</f>
        <v>Web components and iFrames</v>
      </c>
      <c r="F123" s="81" cm="1">
        <f t="array" ref="F123">_xlfn.SWITCH(ROUND(VLOOKUP(A123,Table1[#All],3),0),11,H123,12,I123,13,J123,14,K123,"N/A")</f>
        <v>13</v>
      </c>
      <c r="G123" s="81" cm="1">
        <f t="array" ref="G123">_xlfn.SWITCH(ROUND(VLOOKUP(A123,Table1[#All],5),0),11,H123,12,I123,13,J123,14,K123,"N/A")</f>
        <v>14</v>
      </c>
      <c r="H123" s="81">
        <f>IF(OR('Raw Data'!H131=0,'Raw Data'!H131="Delete"),"",'Raw Data'!H131)</f>
        <v>13</v>
      </c>
      <c r="I123" s="81">
        <f>IF(OR('Raw Data'!I131=0,'Raw Data'!I131="Delete"),"",'Raw Data'!I131)</f>
        <v>14</v>
      </c>
      <c r="J123" s="81" t="str">
        <f>IF(OR('Raw Data'!J131=0,'Raw Data'!J131="Delete"),"",'Raw Data'!J131)</f>
        <v/>
      </c>
      <c r="K123" s="81" t="str">
        <f>IF(OR('Raw Data'!K131=0,'Raw Data'!K131="Delete"),"",'Raw Data'!K131)</f>
        <v/>
      </c>
      <c r="L123" s="81" t="str">
        <f>R123</f>
        <v>Available</v>
      </c>
      <c r="M123" s="81" t="str">
        <f>IF(A123="","",IF(OR(AWReleaseNum&gt;=A123,AWReleaseNum=0),"Available","Not Supported"))</f>
        <v>Available</v>
      </c>
      <c r="N123" s="81" t="str">
        <f>IF(A123="","",IF(TcRelease="Any","Available",IF(OR(AND(TcReleaseNum&gt;=VLOOKUP(AWReleaseNum,MinVerInfo,3,FALSE),TcReleaseNum&lt;=VLOOKUP(AWReleaseNum,MinVerInfo,4,FALSE)),AND(TcReleaseNum&gt;=VLOOKUP(AWReleaseNum,MinVerInfo,5,FALSE),TcReleaseNum&lt;=VLOOKUP(AWReleaseNum,MinVerInfo,6,FALSE))),"Available","Not Supported")))</f>
        <v>Available</v>
      </c>
      <c r="O123" s="81" t="str">
        <f>IF(TcReleaseNum&lt;P123,"Not Supported","Available")</f>
        <v>Available</v>
      </c>
      <c r="P123" s="81" cm="1">
        <f t="array" ref="P123">_xlfn.SWITCH(TcBaseVer, 14, K123, 13, J123, 12, I123, 11, IFERROR(VLOOKUP(H123,Table2[#All],3,FALSE),"N/A"),0)</f>
        <v>0</v>
      </c>
      <c r="Q123" s="81" t="str">
        <f>IF(TcBaseVer=0,M123,IF(AND(N123="Available",M123="Available",O123="Available"),"Available",IF(M123="","","Not Supported")))</f>
        <v>Available</v>
      </c>
      <c r="R123" s="81" t="str">
        <f>IF(A123&gt;=AWCurrentRel, "Future",Q123)</f>
        <v>Available</v>
      </c>
      <c r="S123" s="100" t="str">
        <f>HYPERLINK(U123,T123)</f>
        <v>Not Available</v>
      </c>
      <c r="T123" s="81" t="str">
        <f>IFERROR(VLOOKUP(CONCATENATE($B123,"_",$A123),Table4[#All],5,FALSE),"Not Available")</f>
        <v>Not Available</v>
      </c>
      <c r="U123" s="81" t="str">
        <f>IFERROR(VLOOKUP(CONCATENATE(B123,"_",A123),Table4[#All],6,FALSE),"")</f>
        <v/>
      </c>
      <c r="W123" s="2"/>
    </row>
    <row r="124" spans="1:23" x14ac:dyDescent="0.25">
      <c r="A124" s="81">
        <f>IF(OR('Raw Data'!A132=0,'Raw Data'!A132="Delete"),"",'Raw Data'!A132)</f>
        <v>2.2000000000000002</v>
      </c>
      <c r="B124" s="88" t="str">
        <f>IF(OR('Raw Data'!B132=0,'Raw Data'!B132="Delete"),"",'Raw Data'!B132)</f>
        <v>Foundation</v>
      </c>
      <c r="C124" s="89" t="str">
        <f>IF(OR('Raw Data'!C132=0,'Raw Data'!C132="Delete"),"",'Raw Data'!C132)</f>
        <v>Extensibility</v>
      </c>
      <c r="D124" s="88" t="str">
        <f>IF(OR('Raw Data'!D132=0,'Raw Data'!D132="Delete"),"",'Raw Data'!D132)</f>
        <v>Platform - Active Workspace Framework - Extensibility</v>
      </c>
      <c r="E124" s="84" t="str">
        <f>IF(OR('Raw Data'!E132=0,'Raw Data'!E132="Delete"),"",'Raw Data'!E132)</f>
        <v>JavaScript hosting</v>
      </c>
      <c r="F124" s="81" cm="1">
        <f t="array" ref="F124">_xlfn.SWITCH(ROUND(VLOOKUP(A124,Table1[#All],3),0),11,H124,12,I124,13,J124,14,K124,"N/A")</f>
        <v>13</v>
      </c>
      <c r="G124" s="81" cm="1">
        <f t="array" ref="G124">_xlfn.SWITCH(ROUND(VLOOKUP(A124,Table1[#All],5),0),11,H124,12,I124,13,J124,14,K124,"N/A")</f>
        <v>14</v>
      </c>
      <c r="H124" s="81">
        <f>IF(OR('Raw Data'!H132=0,'Raw Data'!H132="Delete"),"",'Raw Data'!H132)</f>
        <v>13</v>
      </c>
      <c r="I124" s="81">
        <f>IF(OR('Raw Data'!I132=0,'Raw Data'!I132="Delete"),"",'Raw Data'!I132)</f>
        <v>14</v>
      </c>
      <c r="J124" s="81" t="str">
        <f>IF(OR('Raw Data'!J132=0,'Raw Data'!J132="Delete"),"",'Raw Data'!J132)</f>
        <v/>
      </c>
      <c r="K124" s="81" t="str">
        <f>IF(OR('Raw Data'!K132=0,'Raw Data'!K132="Delete"),"",'Raw Data'!K132)</f>
        <v/>
      </c>
      <c r="L124" s="81" t="str">
        <f>R124</f>
        <v>Available</v>
      </c>
      <c r="M124" s="81" t="str">
        <f>IF(A124="","",IF(OR(AWReleaseNum&gt;=A124,AWReleaseNum=0),"Available","Not Supported"))</f>
        <v>Available</v>
      </c>
      <c r="N124" s="81" t="str">
        <f>IF(A124="","",IF(TcRelease="Any","Available",IF(OR(AND(TcReleaseNum&gt;=VLOOKUP(AWReleaseNum,MinVerInfo,3,FALSE),TcReleaseNum&lt;=VLOOKUP(AWReleaseNum,MinVerInfo,4,FALSE)),AND(TcReleaseNum&gt;=VLOOKUP(AWReleaseNum,MinVerInfo,5,FALSE),TcReleaseNum&lt;=VLOOKUP(AWReleaseNum,MinVerInfo,6,FALSE))),"Available","Not Supported")))</f>
        <v>Available</v>
      </c>
      <c r="O124" s="81" t="str">
        <f>IF(TcReleaseNum&lt;P124,"Not Supported","Available")</f>
        <v>Available</v>
      </c>
      <c r="P124" s="81" cm="1">
        <f t="array" ref="P124">_xlfn.SWITCH(TcBaseVer, 14, K124, 13, J124, 12, I124, 11, IFERROR(VLOOKUP(H124,Table2[#All],3,FALSE),"N/A"),0)</f>
        <v>0</v>
      </c>
      <c r="Q124" s="81" t="str">
        <f>IF(TcBaseVer=0,M124,IF(AND(N124="Available",M124="Available",O124="Available"),"Available",IF(M124="","","Not Supported")))</f>
        <v>Available</v>
      </c>
      <c r="R124" s="81" t="str">
        <f>IF(A124&gt;=AWCurrentRel, "Future",Q124)</f>
        <v>Available</v>
      </c>
      <c r="S124" s="100" t="str">
        <f>HYPERLINK(U124,T124)</f>
        <v>Not Available</v>
      </c>
      <c r="T124" s="81" t="str">
        <f>IFERROR(VLOOKUP(CONCATENATE($B124,"_",$A124),Table4[#All],5,FALSE),"Not Available")</f>
        <v>Not Available</v>
      </c>
      <c r="U124" s="81" t="str">
        <f>IFERROR(VLOOKUP(CONCATENATE(B124,"_",A124),Table4[#All],6,FALSE),"")</f>
        <v/>
      </c>
      <c r="W124" s="2"/>
    </row>
    <row r="125" spans="1:23" x14ac:dyDescent="0.25">
      <c r="A125" s="81">
        <f>IF(OR('Raw Data'!A133=0,'Raw Data'!A133="Delete"),"",'Raw Data'!A133)</f>
        <v>2.2000000000000002</v>
      </c>
      <c r="B125" s="88" t="str">
        <f>IF(OR('Raw Data'!B133=0,'Raw Data'!B133="Delete"),"",'Raw Data'!B133)</f>
        <v>Foundation</v>
      </c>
      <c r="C125" s="89" t="str">
        <f>IF(OR('Raw Data'!C133=0,'Raw Data'!C133="Delete"),"",'Raw Data'!C133)</f>
        <v>Usability</v>
      </c>
      <c r="D125" s="88" t="str">
        <f>IF(OR('Raw Data'!D133=0,'Raw Data'!D133="Delete"),"",'Raw Data'!D133)</f>
        <v>Platform - Active Workspace Framework - Usability</v>
      </c>
      <c r="E125" s="84" t="str">
        <f>IF(OR('Raw Data'!E133=0,'Raw Data'!E133="Delete"),"",'Raw Data'!E133)</f>
        <v>Save As in addition to Revise (Requires Tc10)</v>
      </c>
      <c r="F125" s="81" cm="1">
        <f t="array" ref="F125">_xlfn.SWITCH(ROUND(VLOOKUP(A125,Table1[#All],3),0),11,H125,12,I125,13,J125,14,K125,"N/A")</f>
        <v>13</v>
      </c>
      <c r="G125" s="81" cm="1">
        <f t="array" ref="G125">_xlfn.SWITCH(ROUND(VLOOKUP(A125,Table1[#All],5),0),11,H125,12,I125,13,J125,14,K125,"N/A")</f>
        <v>14</v>
      </c>
      <c r="H125" s="81">
        <f>IF(OR('Raw Data'!H133=0,'Raw Data'!H133="Delete"),"",'Raw Data'!H133)</f>
        <v>13</v>
      </c>
      <c r="I125" s="81">
        <f>IF(OR('Raw Data'!I133=0,'Raw Data'!I133="Delete"),"",'Raw Data'!I133)</f>
        <v>14</v>
      </c>
      <c r="J125" s="81" t="str">
        <f>IF(OR('Raw Data'!J133=0,'Raw Data'!J133="Delete"),"",'Raw Data'!J133)</f>
        <v/>
      </c>
      <c r="K125" s="81" t="str">
        <f>IF(OR('Raw Data'!K133=0,'Raw Data'!K133="Delete"),"",'Raw Data'!K133)</f>
        <v/>
      </c>
      <c r="L125" s="81" t="str">
        <f>R125</f>
        <v>Available</v>
      </c>
      <c r="M125" s="81" t="str">
        <f>IF(A125="","",IF(OR(AWReleaseNum&gt;=A125,AWReleaseNum=0),"Available","Not Supported"))</f>
        <v>Available</v>
      </c>
      <c r="N125" s="81" t="str">
        <f>IF(A125="","",IF(TcRelease="Any","Available",IF(OR(AND(TcReleaseNum&gt;=VLOOKUP(AWReleaseNum,MinVerInfo,3,FALSE),TcReleaseNum&lt;=VLOOKUP(AWReleaseNum,MinVerInfo,4,FALSE)),AND(TcReleaseNum&gt;=VLOOKUP(AWReleaseNum,MinVerInfo,5,FALSE),TcReleaseNum&lt;=VLOOKUP(AWReleaseNum,MinVerInfo,6,FALSE))),"Available","Not Supported")))</f>
        <v>Available</v>
      </c>
      <c r="O125" s="81" t="str">
        <f>IF(TcReleaseNum&lt;P125,"Not Supported","Available")</f>
        <v>Available</v>
      </c>
      <c r="P125" s="81" cm="1">
        <f t="array" ref="P125">_xlfn.SWITCH(TcBaseVer, 14, K125, 13, J125, 12, I125, 11, IFERROR(VLOOKUP(H125,Table2[#All],3,FALSE),"N/A"),0)</f>
        <v>0</v>
      </c>
      <c r="Q125" s="81" t="str">
        <f>IF(TcBaseVer=0,M125,IF(AND(N125="Available",M125="Available",O125="Available"),"Available",IF(M125="","","Not Supported")))</f>
        <v>Available</v>
      </c>
      <c r="R125" s="81" t="str">
        <f>IF(A125&gt;=AWCurrentRel, "Future",Q125)</f>
        <v>Available</v>
      </c>
      <c r="S125" s="100" t="str">
        <f>HYPERLINK(U125,T125)</f>
        <v>Not Available</v>
      </c>
      <c r="T125" s="81" t="str">
        <f>IFERROR(VLOOKUP(CONCATENATE($B125,"_",$A125),Table4[#All],5,FALSE),"Not Available")</f>
        <v>Not Available</v>
      </c>
      <c r="U125" s="81" t="str">
        <f>IFERROR(VLOOKUP(CONCATENATE(B125,"_",A125),Table4[#All],6,FALSE),"")</f>
        <v/>
      </c>
      <c r="W125" s="2"/>
    </row>
    <row r="126" spans="1:23" x14ac:dyDescent="0.25">
      <c r="A126" s="81">
        <f>IF(OR('Raw Data'!A134=0,'Raw Data'!A134="Delete"),"",'Raw Data'!A134)</f>
        <v>2.2000000000000002</v>
      </c>
      <c r="B126" s="88" t="str">
        <f>IF(OR('Raw Data'!B134=0,'Raw Data'!B134="Delete"),"",'Raw Data'!B134)</f>
        <v>Foundation</v>
      </c>
      <c r="C126" s="89" t="str">
        <f>IF(OR('Raw Data'!C134=0,'Raw Data'!C134="Delete"),"",'Raw Data'!C134)</f>
        <v>Usability</v>
      </c>
      <c r="D126" s="88" t="str">
        <f>IF(OR('Raw Data'!D134=0,'Raw Data'!D134="Delete"),"",'Raw Data'!D134)</f>
        <v>Platform - Active Workspace Framework - Usability</v>
      </c>
      <c r="E126" s="84" t="str">
        <f>IF(OR('Raw Data'!E134=0,'Raw Data'!E134="Delete"),"",'Raw Data'!E134)</f>
        <v>Open button default action</v>
      </c>
      <c r="F126" s="81" cm="1">
        <f t="array" ref="F126">_xlfn.SWITCH(ROUND(VLOOKUP(A126,Table1[#All],3),0),11,H126,12,I126,13,J126,14,K126,"N/A")</f>
        <v>13</v>
      </c>
      <c r="G126" s="81" cm="1">
        <f t="array" ref="G126">_xlfn.SWITCH(ROUND(VLOOKUP(A126,Table1[#All],5),0),11,H126,12,I126,13,J126,14,K126,"N/A")</f>
        <v>14</v>
      </c>
      <c r="H126" s="81">
        <f>IF(OR('Raw Data'!H134=0,'Raw Data'!H134="Delete"),"",'Raw Data'!H134)</f>
        <v>13</v>
      </c>
      <c r="I126" s="81">
        <f>IF(OR('Raw Data'!I134=0,'Raw Data'!I134="Delete"),"",'Raw Data'!I134)</f>
        <v>14</v>
      </c>
      <c r="J126" s="81" t="str">
        <f>IF(OR('Raw Data'!J134=0,'Raw Data'!J134="Delete"),"",'Raw Data'!J134)</f>
        <v/>
      </c>
      <c r="K126" s="81" t="str">
        <f>IF(OR('Raw Data'!K134=0,'Raw Data'!K134="Delete"),"",'Raw Data'!K134)</f>
        <v/>
      </c>
      <c r="L126" s="81" t="str">
        <f>R126</f>
        <v>Available</v>
      </c>
      <c r="M126" s="81" t="str">
        <f>IF(A126="","",IF(OR(AWReleaseNum&gt;=A126,AWReleaseNum=0),"Available","Not Supported"))</f>
        <v>Available</v>
      </c>
      <c r="N126" s="81" t="str">
        <f>IF(A126="","",IF(TcRelease="Any","Available",IF(OR(AND(TcReleaseNum&gt;=VLOOKUP(AWReleaseNum,MinVerInfo,3,FALSE),TcReleaseNum&lt;=VLOOKUP(AWReleaseNum,MinVerInfo,4,FALSE)),AND(TcReleaseNum&gt;=VLOOKUP(AWReleaseNum,MinVerInfo,5,FALSE),TcReleaseNum&lt;=VLOOKUP(AWReleaseNum,MinVerInfo,6,FALSE))),"Available","Not Supported")))</f>
        <v>Available</v>
      </c>
      <c r="O126" s="81" t="str">
        <f>IF(TcReleaseNum&lt;P126,"Not Supported","Available")</f>
        <v>Available</v>
      </c>
      <c r="P126" s="81" cm="1">
        <f t="array" ref="P126">_xlfn.SWITCH(TcBaseVer, 14, K126, 13, J126, 12, I126, 11, IFERROR(VLOOKUP(H126,Table2[#All],3,FALSE),"N/A"),0)</f>
        <v>0</v>
      </c>
      <c r="Q126" s="81" t="str">
        <f>IF(TcBaseVer=0,M126,IF(AND(N126="Available",M126="Available",O126="Available"),"Available",IF(M126="","","Not Supported")))</f>
        <v>Available</v>
      </c>
      <c r="R126" s="81" t="str">
        <f>IF(A126&gt;=AWCurrentRel, "Future",Q126)</f>
        <v>Available</v>
      </c>
      <c r="S126" s="100" t="str">
        <f>HYPERLINK(U126,T126)</f>
        <v>Not Available</v>
      </c>
      <c r="T126" s="81" t="str">
        <f>IFERROR(VLOOKUP(CONCATENATE($B126,"_",$A126),Table4[#All],5,FALSE),"Not Available")</f>
        <v>Not Available</v>
      </c>
      <c r="U126" s="81" t="str">
        <f>IFERROR(VLOOKUP(CONCATENATE(B126,"_",A126),Table4[#All],6,FALSE),"")</f>
        <v/>
      </c>
      <c r="W126" s="2"/>
    </row>
    <row r="127" spans="1:23" x14ac:dyDescent="0.25">
      <c r="A127" s="81">
        <f>IF(OR('Raw Data'!A105=0,'Raw Data'!A105="Delete"),"",'Raw Data'!A105)</f>
        <v>2.2000000000000002</v>
      </c>
      <c r="B127" s="88" t="str">
        <f>IF(OR('Raw Data'!B105=0,'Raw Data'!B105="Delete"),"",'Raw Data'!B105)</f>
        <v>Deliver</v>
      </c>
      <c r="C127" s="89" t="str">
        <f>IF(OR('Raw Data'!C105=0,'Raw Data'!C105="Delete"),"",'Raw Data'!C105)</f>
        <v>Analytics</v>
      </c>
      <c r="D127" s="88" t="str">
        <f>IF(OR('Raw Data'!D105=0,'Raw Data'!D105="Delete"),"",'Raw Data'!D105)</f>
        <v>Search and Analytics - Reporting and Analytics</v>
      </c>
      <c r="E127" s="84" t="str">
        <f>IF(OR('Raw Data'!E105=0,'Raw Data'!E105="Delete"),"",'Raw Data'!E105)</f>
        <v>Integrated access to report builder reports (prerelease)</v>
      </c>
      <c r="F127" s="81" cm="1">
        <f t="array" ref="F127">_xlfn.SWITCH(ROUND(VLOOKUP(A127,Table1[#All],3),0),11,H127,12,I127,13,J127,14,K127,"N/A")</f>
        <v>13</v>
      </c>
      <c r="G127" s="81" cm="1">
        <f t="array" ref="G127">_xlfn.SWITCH(ROUND(VLOOKUP(A127,Table1[#All],5),0),11,H127,12,I127,13,J127,14,K127,"N/A")</f>
        <v>14</v>
      </c>
      <c r="H127" s="81">
        <f>IF(OR('Raw Data'!H105=0,'Raw Data'!H105="Delete"),"",'Raw Data'!H105)</f>
        <v>13</v>
      </c>
      <c r="I127" s="81">
        <f>IF(OR('Raw Data'!I105=0,'Raw Data'!I105="Delete"),"",'Raw Data'!I105)</f>
        <v>14</v>
      </c>
      <c r="J127" s="81" t="str">
        <f>IF(OR('Raw Data'!J105=0,'Raw Data'!J105="Delete"),"",'Raw Data'!J105)</f>
        <v/>
      </c>
      <c r="K127" s="81" t="str">
        <f>IF(OR('Raw Data'!K105=0,'Raw Data'!K105="Delete"),"",'Raw Data'!K105)</f>
        <v/>
      </c>
      <c r="L127" s="81" t="str">
        <f>R127</f>
        <v>Available</v>
      </c>
      <c r="M127" s="81" t="str">
        <f>IF(A127="","",IF(OR(AWReleaseNum&gt;=A127,AWReleaseNum=0),"Available","Not Supported"))</f>
        <v>Available</v>
      </c>
      <c r="N127" s="81" t="str">
        <f>IF(A127="","",IF(TcRelease="Any","Available",IF(OR(AND(TcReleaseNum&gt;=VLOOKUP(AWReleaseNum,MinVerInfo,3,FALSE),TcReleaseNum&lt;=VLOOKUP(AWReleaseNum,MinVerInfo,4,FALSE)),AND(TcReleaseNum&gt;=VLOOKUP(AWReleaseNum,MinVerInfo,5,FALSE),TcReleaseNum&lt;=VLOOKUP(AWReleaseNum,MinVerInfo,6,FALSE))),"Available","Not Supported")))</f>
        <v>Available</v>
      </c>
      <c r="O127" s="81" t="str">
        <f>IF(TcReleaseNum&lt;P127,"Not Supported","Available")</f>
        <v>Available</v>
      </c>
      <c r="P127" s="81" cm="1">
        <f t="array" ref="P127">_xlfn.SWITCH(TcBaseVer, 14, K127, 13, J127, 12, I127, 11, IFERROR(VLOOKUP(H127,Table2[#All],3,FALSE),"N/A"),0)</f>
        <v>0</v>
      </c>
      <c r="Q127" s="81" t="str">
        <f>IF(TcBaseVer=0,M127,IF(AND(N127="Available",M127="Available",O127="Available"),"Available",IF(M127="","","Not Supported")))</f>
        <v>Available</v>
      </c>
      <c r="R127" s="81" t="str">
        <f>IF(A127&gt;=AWCurrentRel, "Future",Q127)</f>
        <v>Available</v>
      </c>
      <c r="S127" s="100" t="str">
        <f>HYPERLINK(U127,T127)</f>
        <v>Not Available</v>
      </c>
      <c r="T127" s="81" t="str">
        <f>IFERROR(VLOOKUP(CONCATENATE($B127,"_",$A127),Table4[#All],5,FALSE),"Not Available")</f>
        <v>Not Available</v>
      </c>
      <c r="U127" s="81" t="str">
        <f>IFERROR(VLOOKUP(CONCATENATE(B127,"_",A127),Table4[#All],6,FALSE),"")</f>
        <v/>
      </c>
      <c r="W127" s="2"/>
    </row>
    <row r="128" spans="1:23" x14ac:dyDescent="0.25">
      <c r="A128" s="81">
        <f>IF(OR('Raw Data'!A106=0,'Raw Data'!A106="Delete"),"",'Raw Data'!A106)</f>
        <v>2.2000000000000002</v>
      </c>
      <c r="B128" s="88" t="str">
        <f>IF(OR('Raw Data'!B106=0,'Raw Data'!B106="Delete"),"",'Raw Data'!B106)</f>
        <v>Deliver</v>
      </c>
      <c r="C128" s="89" t="str">
        <f>IF(OR('Raw Data'!C106=0,'Raw Data'!C106="Delete"),"",'Raw Data'!C106)</f>
        <v>Analytics</v>
      </c>
      <c r="D128" s="88" t="str">
        <f>IF(OR('Raw Data'!D106=0,'Raw Data'!D106="Delete"),"",'Raw Data'!D106)</f>
        <v>Search and Analytics - Search</v>
      </c>
      <c r="E128" s="84" t="str">
        <f>IF(OR('Raw Data'!E106=0,'Raw Data'!E106="Delete"),"",'Raw Data'!E106)</f>
        <v>Table sorting</v>
      </c>
      <c r="F128" s="81" cm="1">
        <f t="array" ref="F128">_xlfn.SWITCH(ROUND(VLOOKUP(A128,Table1[#All],3),0),11,H128,12,I128,13,J128,14,K128,"N/A")</f>
        <v>13</v>
      </c>
      <c r="G128" s="81" cm="1">
        <f t="array" ref="G128">_xlfn.SWITCH(ROUND(VLOOKUP(A128,Table1[#All],5),0),11,H128,12,I128,13,J128,14,K128,"N/A")</f>
        <v>14</v>
      </c>
      <c r="H128" s="81">
        <f>IF(OR('Raw Data'!H106=0,'Raw Data'!H106="Delete"),"",'Raw Data'!H106)</f>
        <v>13</v>
      </c>
      <c r="I128" s="81">
        <f>IF(OR('Raw Data'!I106=0,'Raw Data'!I106="Delete"),"",'Raw Data'!I106)</f>
        <v>14</v>
      </c>
      <c r="J128" s="81" t="str">
        <f>IF(OR('Raw Data'!J106=0,'Raw Data'!J106="Delete"),"",'Raw Data'!J106)</f>
        <v/>
      </c>
      <c r="K128" s="81" t="str">
        <f>IF(OR('Raw Data'!K106=0,'Raw Data'!K106="Delete"),"",'Raw Data'!K106)</f>
        <v/>
      </c>
      <c r="L128" s="81" t="str">
        <f>R128</f>
        <v>Available</v>
      </c>
      <c r="M128" s="81" t="str">
        <f>IF(A128="","",IF(OR(AWReleaseNum&gt;=A128,AWReleaseNum=0),"Available","Not Supported"))</f>
        <v>Available</v>
      </c>
      <c r="N128" s="81" t="str">
        <f>IF(A128="","",IF(TcRelease="Any","Available",IF(OR(AND(TcReleaseNum&gt;=VLOOKUP(AWReleaseNum,MinVerInfo,3,FALSE),TcReleaseNum&lt;=VLOOKUP(AWReleaseNum,MinVerInfo,4,FALSE)),AND(TcReleaseNum&gt;=VLOOKUP(AWReleaseNum,MinVerInfo,5,FALSE),TcReleaseNum&lt;=VLOOKUP(AWReleaseNum,MinVerInfo,6,FALSE))),"Available","Not Supported")))</f>
        <v>Available</v>
      </c>
      <c r="O128" s="81" t="str">
        <f>IF(TcReleaseNum&lt;P128,"Not Supported","Available")</f>
        <v>Available</v>
      </c>
      <c r="P128" s="81" cm="1">
        <f t="array" ref="P128">_xlfn.SWITCH(TcBaseVer, 14, K128, 13, J128, 12, I128, 11, IFERROR(VLOOKUP(H128,Table2[#All],3,FALSE),"N/A"),0)</f>
        <v>0</v>
      </c>
      <c r="Q128" s="81" t="str">
        <f>IF(TcBaseVer=0,M128,IF(AND(N128="Available",M128="Available",O128="Available"),"Available",IF(M128="","","Not Supported")))</f>
        <v>Available</v>
      </c>
      <c r="R128" s="81" t="str">
        <f>IF(A128&gt;=AWCurrentRel, "Future",Q128)</f>
        <v>Available</v>
      </c>
      <c r="S128" s="100" t="str">
        <f>HYPERLINK(U128,T128)</f>
        <v>Not Available</v>
      </c>
      <c r="T128" s="81" t="str">
        <f>IFERROR(VLOOKUP(CONCATENATE($B128,"_",$A128),Table4[#All],5,FALSE),"Not Available")</f>
        <v>Not Available</v>
      </c>
      <c r="U128" s="81" t="str">
        <f>IFERROR(VLOOKUP(CONCATENATE(B128,"_",A128),Table4[#All],6,FALSE),"")</f>
        <v/>
      </c>
      <c r="W128" s="2"/>
    </row>
    <row r="129" spans="1:23" x14ac:dyDescent="0.25">
      <c r="A129" s="81">
        <f>IF(OR('Raw Data'!A107=0,'Raw Data'!A107="Delete"),"",'Raw Data'!A107)</f>
        <v>2.2000000000000002</v>
      </c>
      <c r="B129" s="88" t="str">
        <f>IF(OR('Raw Data'!B107=0,'Raw Data'!B107="Delete"),"",'Raw Data'!B107)</f>
        <v>Deliver</v>
      </c>
      <c r="C129" s="89" t="str">
        <f>IF(OR('Raw Data'!C107=0,'Raw Data'!C107="Delete"),"",'Raw Data'!C107)</f>
        <v>Analytics</v>
      </c>
      <c r="D129" s="88" t="str">
        <f>IF(OR('Raw Data'!D107=0,'Raw Data'!D107="Delete"),"",'Raw Data'!D107)</f>
        <v>Search and Analytics - Search</v>
      </c>
      <c r="E129" s="84" t="str">
        <f>IF(OR('Raw Data'!E107=0,'Raw Data'!E107="Delete"),"",'Raw Data'!E107)</f>
        <v>Search criteria syntax for grouping e.g. (x AND y) OR z</v>
      </c>
      <c r="F129" s="81" cm="1">
        <f t="array" ref="F129">_xlfn.SWITCH(ROUND(VLOOKUP(A129,Table1[#All],3),0),11,H129,12,I129,13,J129,14,K129,"N/A")</f>
        <v>13</v>
      </c>
      <c r="G129" s="81" cm="1">
        <f t="array" ref="G129">_xlfn.SWITCH(ROUND(VLOOKUP(A129,Table1[#All],5),0),11,H129,12,I129,13,J129,14,K129,"N/A")</f>
        <v>14</v>
      </c>
      <c r="H129" s="81">
        <f>IF(OR('Raw Data'!H107=0,'Raw Data'!H107="Delete"),"",'Raw Data'!H107)</f>
        <v>13</v>
      </c>
      <c r="I129" s="81">
        <f>IF(OR('Raw Data'!I107=0,'Raw Data'!I107="Delete"),"",'Raw Data'!I107)</f>
        <v>14</v>
      </c>
      <c r="J129" s="81" t="str">
        <f>IF(OR('Raw Data'!J107=0,'Raw Data'!J107="Delete"),"",'Raw Data'!J107)</f>
        <v/>
      </c>
      <c r="K129" s="81" t="str">
        <f>IF(OR('Raw Data'!K107=0,'Raw Data'!K107="Delete"),"",'Raw Data'!K107)</f>
        <v/>
      </c>
      <c r="L129" s="81" t="str">
        <f>R129</f>
        <v>Available</v>
      </c>
      <c r="M129" s="81" t="str">
        <f>IF(A129="","",IF(OR(AWReleaseNum&gt;=A129,AWReleaseNum=0),"Available","Not Supported"))</f>
        <v>Available</v>
      </c>
      <c r="N129" s="81" t="str">
        <f>IF(A129="","",IF(TcRelease="Any","Available",IF(OR(AND(TcReleaseNum&gt;=VLOOKUP(AWReleaseNum,MinVerInfo,3,FALSE),TcReleaseNum&lt;=VLOOKUP(AWReleaseNum,MinVerInfo,4,FALSE)),AND(TcReleaseNum&gt;=VLOOKUP(AWReleaseNum,MinVerInfo,5,FALSE),TcReleaseNum&lt;=VLOOKUP(AWReleaseNum,MinVerInfo,6,FALSE))),"Available","Not Supported")))</f>
        <v>Available</v>
      </c>
      <c r="O129" s="81" t="str">
        <f>IF(TcReleaseNum&lt;P129,"Not Supported","Available")</f>
        <v>Available</v>
      </c>
      <c r="P129" s="81" cm="1">
        <f t="array" ref="P129">_xlfn.SWITCH(TcBaseVer, 14, K129, 13, J129, 12, I129, 11, IFERROR(VLOOKUP(H129,Table2[#All],3,FALSE),"N/A"),0)</f>
        <v>0</v>
      </c>
      <c r="Q129" s="81" t="str">
        <f>IF(TcBaseVer=0,M129,IF(AND(N129="Available",M129="Available",O129="Available"),"Available",IF(M129="","","Not Supported")))</f>
        <v>Available</v>
      </c>
      <c r="R129" s="81" t="str">
        <f>IF(A129&gt;=AWCurrentRel, "Future",Q129)</f>
        <v>Available</v>
      </c>
      <c r="S129" s="100" t="str">
        <f>HYPERLINK(U129,T129)</f>
        <v>Not Available</v>
      </c>
      <c r="T129" s="81" t="str">
        <f>IFERROR(VLOOKUP(CONCATENATE($B129,"_",$A129),Table4[#All],5,FALSE),"Not Available")</f>
        <v>Not Available</v>
      </c>
      <c r="U129" s="81" t="str">
        <f>IFERROR(VLOOKUP(CONCATENATE(B129,"_",A129),Table4[#All],6,FALSE),"")</f>
        <v/>
      </c>
      <c r="W129" s="2"/>
    </row>
    <row r="130" spans="1:23" x14ac:dyDescent="0.25">
      <c r="A130" s="81">
        <f>IF(OR('Raw Data'!A108=0,'Raw Data'!A108="Delete"),"",'Raw Data'!A108)</f>
        <v>2.2000000000000002</v>
      </c>
      <c r="B130" s="88" t="str">
        <f>IF(OR('Raw Data'!B108=0,'Raw Data'!B108="Delete"),"",'Raw Data'!B108)</f>
        <v>Deliver</v>
      </c>
      <c r="C130" s="89" t="str">
        <f>IF(OR('Raw Data'!C108=0,'Raw Data'!C108="Delete"),"",'Raw Data'!C108)</f>
        <v>Analytics</v>
      </c>
      <c r="D130" s="88" t="str">
        <f>IF(OR('Raw Data'!D108=0,'Raw Data'!D108="Delete"),"",'Raw Data'!D108)</f>
        <v>Search and Analytics - Search</v>
      </c>
      <c r="E130" s="84" t="str">
        <f>IF(OR('Raw Data'!E108=0,'Raw Data'!E108="Delete"),"",'Raw Data'!E108)</f>
        <v>Search against localized language</v>
      </c>
      <c r="F130" s="81" cm="1">
        <f t="array" ref="F130">_xlfn.SWITCH(ROUND(VLOOKUP(A130,Table1[#All],3),0),11,H130,12,I130,13,J130,14,K130,"N/A")</f>
        <v>13</v>
      </c>
      <c r="G130" s="81" cm="1">
        <f t="array" ref="G130">_xlfn.SWITCH(ROUND(VLOOKUP(A130,Table1[#All],5),0),11,H130,12,I130,13,J130,14,K130,"N/A")</f>
        <v>14</v>
      </c>
      <c r="H130" s="81">
        <f>IF(OR('Raw Data'!H108=0,'Raw Data'!H108="Delete"),"",'Raw Data'!H108)</f>
        <v>13</v>
      </c>
      <c r="I130" s="81">
        <f>IF(OR('Raw Data'!I108=0,'Raw Data'!I108="Delete"),"",'Raw Data'!I108)</f>
        <v>14</v>
      </c>
      <c r="J130" s="81" t="str">
        <f>IF(OR('Raw Data'!J108=0,'Raw Data'!J108="Delete"),"",'Raw Data'!J108)</f>
        <v/>
      </c>
      <c r="K130" s="81" t="str">
        <f>IF(OR('Raw Data'!K108=0,'Raw Data'!K108="Delete"),"",'Raw Data'!K108)</f>
        <v/>
      </c>
      <c r="L130" s="81" t="str">
        <f>R130</f>
        <v>Available</v>
      </c>
      <c r="M130" s="81" t="str">
        <f>IF(A130="","",IF(OR(AWReleaseNum&gt;=A130,AWReleaseNum=0),"Available","Not Supported"))</f>
        <v>Available</v>
      </c>
      <c r="N130" s="81" t="str">
        <f>IF(A130="","",IF(TcRelease="Any","Available",IF(OR(AND(TcReleaseNum&gt;=VLOOKUP(AWReleaseNum,MinVerInfo,3,FALSE),TcReleaseNum&lt;=VLOOKUP(AWReleaseNum,MinVerInfo,4,FALSE)),AND(TcReleaseNum&gt;=VLOOKUP(AWReleaseNum,MinVerInfo,5,FALSE),TcReleaseNum&lt;=VLOOKUP(AWReleaseNum,MinVerInfo,6,FALSE))),"Available","Not Supported")))</f>
        <v>Available</v>
      </c>
      <c r="O130" s="81" t="str">
        <f>IF(TcReleaseNum&lt;P130,"Not Supported","Available")</f>
        <v>Available</v>
      </c>
      <c r="P130" s="81" cm="1">
        <f t="array" ref="P130">_xlfn.SWITCH(TcBaseVer, 14, K130, 13, J130, 12, I130, 11, IFERROR(VLOOKUP(H130,Table2[#All],3,FALSE),"N/A"),0)</f>
        <v>0</v>
      </c>
      <c r="Q130" s="81" t="str">
        <f>IF(TcBaseVer=0,M130,IF(AND(N130="Available",M130="Available",O130="Available"),"Available",IF(M130="","","Not Supported")))</f>
        <v>Available</v>
      </c>
      <c r="R130" s="81" t="str">
        <f>IF(A130&gt;=AWCurrentRel, "Future",Q130)</f>
        <v>Available</v>
      </c>
      <c r="S130" s="100" t="str">
        <f>HYPERLINK(U130,T130)</f>
        <v>Not Available</v>
      </c>
      <c r="T130" s="81" t="str">
        <f>IFERROR(VLOOKUP(CONCATENATE($B130,"_",$A130),Table4[#All],5,FALSE),"Not Available")</f>
        <v>Not Available</v>
      </c>
      <c r="U130" s="81" t="str">
        <f>IFERROR(VLOOKUP(CONCATENATE(B130,"_",A130),Table4[#All],6,FALSE),"")</f>
        <v/>
      </c>
      <c r="W130" s="2"/>
    </row>
    <row r="131" spans="1:23" x14ac:dyDescent="0.25">
      <c r="A131" s="81">
        <f>IF(OR('Raw Data'!A109=0,'Raw Data'!A109="Delete"),"",'Raw Data'!A109)</f>
        <v>2.2000000000000002</v>
      </c>
      <c r="B131" s="88" t="str">
        <f>IF(OR('Raw Data'!B109=0,'Raw Data'!B109="Delete"),"",'Raw Data'!B109)</f>
        <v>Deliver</v>
      </c>
      <c r="C131" s="89" t="str">
        <f>IF(OR('Raw Data'!C109=0,'Raw Data'!C109="Delete"),"",'Raw Data'!C109)</f>
        <v>Analytics</v>
      </c>
      <c r="D131" s="88" t="str">
        <f>IF(OR('Raw Data'!D109=0,'Raw Data'!D109="Delete"),"",'Raw Data'!D109)</f>
        <v>Search and Analytics - Search</v>
      </c>
      <c r="E131" s="84" t="str">
        <f>IF(OR('Raw Data'!E109=0,'Raw Data'!E109="Delete"),"",'Raw Data'!E109)</f>
        <v>Relevance sorting – boosting for full versus partial match and multiple criteria versus single match</v>
      </c>
      <c r="F131" s="81" cm="1">
        <f t="array" ref="F131">_xlfn.SWITCH(ROUND(VLOOKUP(A131,Table1[#All],3),0),11,H131,12,I131,13,J131,14,K131,"N/A")</f>
        <v>13</v>
      </c>
      <c r="G131" s="81" cm="1">
        <f t="array" ref="G131">_xlfn.SWITCH(ROUND(VLOOKUP(A131,Table1[#All],5),0),11,H131,12,I131,13,J131,14,K131,"N/A")</f>
        <v>14</v>
      </c>
      <c r="H131" s="81">
        <f>IF(OR('Raw Data'!H109=0,'Raw Data'!H109="Delete"),"",'Raw Data'!H109)</f>
        <v>13</v>
      </c>
      <c r="I131" s="81">
        <f>IF(OR('Raw Data'!I109=0,'Raw Data'!I109="Delete"),"",'Raw Data'!I109)</f>
        <v>14</v>
      </c>
      <c r="J131" s="81" t="str">
        <f>IF(OR('Raw Data'!J109=0,'Raw Data'!J109="Delete"),"",'Raw Data'!J109)</f>
        <v/>
      </c>
      <c r="K131" s="81" t="str">
        <f>IF(OR('Raw Data'!K109=0,'Raw Data'!K109="Delete"),"",'Raw Data'!K109)</f>
        <v/>
      </c>
      <c r="L131" s="81" t="str">
        <f>R131</f>
        <v>Available</v>
      </c>
      <c r="M131" s="81" t="str">
        <f>IF(A131="","",IF(OR(AWReleaseNum&gt;=A131,AWReleaseNum=0),"Available","Not Supported"))</f>
        <v>Available</v>
      </c>
      <c r="N131" s="81" t="str">
        <f>IF(A131="","",IF(TcRelease="Any","Available",IF(OR(AND(TcReleaseNum&gt;=VLOOKUP(AWReleaseNum,MinVerInfo,3,FALSE),TcReleaseNum&lt;=VLOOKUP(AWReleaseNum,MinVerInfo,4,FALSE)),AND(TcReleaseNum&gt;=VLOOKUP(AWReleaseNum,MinVerInfo,5,FALSE),TcReleaseNum&lt;=VLOOKUP(AWReleaseNum,MinVerInfo,6,FALSE))),"Available","Not Supported")))</f>
        <v>Available</v>
      </c>
      <c r="O131" s="81" t="str">
        <f>IF(TcReleaseNum&lt;P131,"Not Supported","Available")</f>
        <v>Available</v>
      </c>
      <c r="P131" s="81" cm="1">
        <f t="array" ref="P131">_xlfn.SWITCH(TcBaseVer, 14, K131, 13, J131, 12, I131, 11, IFERROR(VLOOKUP(H131,Table2[#All],3,FALSE),"N/A"),0)</f>
        <v>0</v>
      </c>
      <c r="Q131" s="81" t="str">
        <f>IF(TcBaseVer=0,M131,IF(AND(N131="Available",M131="Available",O131="Available"),"Available",IF(M131="","","Not Supported")))</f>
        <v>Available</v>
      </c>
      <c r="R131" s="81" t="str">
        <f>IF(A131&gt;=AWCurrentRel, "Future",Q131)</f>
        <v>Available</v>
      </c>
      <c r="S131" s="100" t="str">
        <f>HYPERLINK(U131,T131)</f>
        <v>Not Available</v>
      </c>
      <c r="T131" s="81" t="str">
        <f>IFERROR(VLOOKUP(CONCATENATE($B131,"_",$A131),Table4[#All],5,FALSE),"Not Available")</f>
        <v>Not Available</v>
      </c>
      <c r="U131" s="81" t="str">
        <f>IFERROR(VLOOKUP(CONCATENATE(B131,"_",A131),Table4[#All],6,FALSE),"")</f>
        <v/>
      </c>
      <c r="W131" s="2"/>
    </row>
    <row r="132" spans="1:23" x14ac:dyDescent="0.25">
      <c r="A132" s="81">
        <f>IF(OR('Raw Data'!A1353=0,'Raw Data'!A1353="Delete"),"",'Raw Data'!A1353)</f>
        <v>2.2000000000000002</v>
      </c>
      <c r="B132" s="88" t="str">
        <f>IF(OR('Raw Data'!B1353=0,'Raw Data'!B1353="Delete"),"",'Raw Data'!B1353)</f>
        <v>Plan</v>
      </c>
      <c r="C132" s="89" t="str">
        <f>IF(OR('Raw Data'!C1353=0,'Raw Data'!C1353="Delete"),"",'Raw Data'!C1353)</f>
        <v>Bill of Materials</v>
      </c>
      <c r="D132" s="88" t="str">
        <f>IF(OR('Raw Data'!D1353=0,'Raw Data'!D1353="Delete"),"",'Raw Data'!D1353)</f>
        <v>Structure Management</v>
      </c>
      <c r="E132" s="84" t="str">
        <f>IF(OR('Raw Data'!E1353=0,'Raw Data'!E1353="Delete"),"",'Raw Data'!E1353)</f>
        <v>Navigate configured structures</v>
      </c>
      <c r="F132" s="81" cm="1">
        <f t="array" ref="F132">_xlfn.SWITCH(ROUND(VLOOKUP(A132,Table1[#All],3),0),11,H132,12,I132,13,J132,14,K132,"N/A")</f>
        <v>13</v>
      </c>
      <c r="G132" s="81" cm="1">
        <f t="array" ref="G132">_xlfn.SWITCH(ROUND(VLOOKUP(A132,Table1[#All],5),0),11,H132,12,I132,13,J132,14,K132,"N/A")</f>
        <v>14</v>
      </c>
      <c r="H132" s="81">
        <f>IF(OR('Raw Data'!H1353=0,'Raw Data'!H1353="Delete"),"",'Raw Data'!H1353)</f>
        <v>13</v>
      </c>
      <c r="I132" s="81">
        <f>IF(OR('Raw Data'!I1353=0,'Raw Data'!I1353="Delete"),"",'Raw Data'!I1353)</f>
        <v>14</v>
      </c>
      <c r="J132" s="81" t="str">
        <f>IF(OR('Raw Data'!J1353=0,'Raw Data'!J1353="Delete"),"",'Raw Data'!J1353)</f>
        <v/>
      </c>
      <c r="K132" s="81" t="str">
        <f>IF(OR('Raw Data'!K1353=0,'Raw Data'!K1353="Delete"),"",'Raw Data'!K1353)</f>
        <v/>
      </c>
      <c r="L132" s="81" t="str">
        <f>R132</f>
        <v>Available</v>
      </c>
      <c r="M132" s="81" t="str">
        <f>IF(A132="","",IF(OR(AWReleaseNum&gt;=A132,AWReleaseNum=0),"Available","Not Supported"))</f>
        <v>Available</v>
      </c>
      <c r="N132" s="81" t="str">
        <f>IF(A132="","",IF(TcRelease="Any","Available",IF(OR(AND(TcReleaseNum&gt;=VLOOKUP(AWReleaseNum,MinVerInfo,3,FALSE),TcReleaseNum&lt;=VLOOKUP(AWReleaseNum,MinVerInfo,4,FALSE)),AND(TcReleaseNum&gt;=VLOOKUP(AWReleaseNum,MinVerInfo,5,FALSE),TcReleaseNum&lt;=VLOOKUP(AWReleaseNum,MinVerInfo,6,FALSE))),"Available","Not Supported")))</f>
        <v>Available</v>
      </c>
      <c r="O132" s="81" t="str">
        <f>IF(TcReleaseNum&lt;P132,"Not Supported","Available")</f>
        <v>Available</v>
      </c>
      <c r="P132" s="81" cm="1">
        <f t="array" ref="P132">_xlfn.SWITCH(TcBaseVer, 14, K132, 13, J132, 12, I132, 11, IFERROR(VLOOKUP(H132,Table2[#All],3,FALSE),"N/A"),0)</f>
        <v>0</v>
      </c>
      <c r="Q132" s="81" t="str">
        <f>IF(TcBaseVer=0,M132,IF(AND(N132="Available",M132="Available",O132="Available"),"Available",IF(M132="","","Not Supported")))</f>
        <v>Available</v>
      </c>
      <c r="R132" s="81" t="str">
        <f>IF(A132&gt;=AWCurrentRel, "Future",Q132)</f>
        <v>Available</v>
      </c>
      <c r="S132" s="100" t="str">
        <f>HYPERLINK(U132,T132)</f>
        <v>Not Available</v>
      </c>
      <c r="T132" s="81" t="str">
        <f>IFERROR(VLOOKUP(CONCATENATE($B132,"_",$A132),Table4[#All],5,FALSE),"Not Available")</f>
        <v>Not Available</v>
      </c>
      <c r="U132" s="81" t="str">
        <f>IFERROR(VLOOKUP(CONCATENATE(B132,"_",A132),Table4[#All],6,FALSE),"")</f>
        <v/>
      </c>
      <c r="W132" s="2"/>
    </row>
    <row r="133" spans="1:23" x14ac:dyDescent="0.25">
      <c r="A133" s="81">
        <f>IF(OR('Raw Data'!A1354=0,'Raw Data'!A1354="Delete"),"",'Raw Data'!A1354)</f>
        <v>2.2000000000000002</v>
      </c>
      <c r="B133" s="88" t="str">
        <f>IF(OR('Raw Data'!B1354=0,'Raw Data'!B1354="Delete"),"",'Raw Data'!B1354)</f>
        <v>Plan</v>
      </c>
      <c r="C133" s="89" t="str">
        <f>IF(OR('Raw Data'!C1354=0,'Raw Data'!C1354="Delete"),"",'Raw Data'!C1354)</f>
        <v>Bill of Materials</v>
      </c>
      <c r="D133" s="88" t="str">
        <f>IF(OR('Raw Data'!D1354=0,'Raw Data'!D1354="Delete"),"",'Raw Data'!D1354)</f>
        <v>Structure Management</v>
      </c>
      <c r="E133" s="84" t="str">
        <f>IF(OR('Raw Data'!E1354=0,'Raw Data'!E1354="Delete"),"",'Raw Data'!E1354)</f>
        <v>Find in structures</v>
      </c>
      <c r="F133" s="81" cm="1">
        <f t="array" ref="F133">_xlfn.SWITCH(ROUND(VLOOKUP(A133,Table1[#All],3),0),11,H133,12,I133,13,J133,14,K133,"N/A")</f>
        <v>13</v>
      </c>
      <c r="G133" s="81" cm="1">
        <f t="array" ref="G133">_xlfn.SWITCH(ROUND(VLOOKUP(A133,Table1[#All],5),0),11,H133,12,I133,13,J133,14,K133,"N/A")</f>
        <v>14</v>
      </c>
      <c r="H133" s="81">
        <f>IF(OR('Raw Data'!H1354=0,'Raw Data'!H1354="Delete"),"",'Raw Data'!H1354)</f>
        <v>13</v>
      </c>
      <c r="I133" s="81">
        <f>IF(OR('Raw Data'!I1354=0,'Raw Data'!I1354="Delete"),"",'Raw Data'!I1354)</f>
        <v>14</v>
      </c>
      <c r="J133" s="81" t="str">
        <f>IF(OR('Raw Data'!J1354=0,'Raw Data'!J1354="Delete"),"",'Raw Data'!J1354)</f>
        <v/>
      </c>
      <c r="K133" s="81" t="str">
        <f>IF(OR('Raw Data'!K1354=0,'Raw Data'!K1354="Delete"),"",'Raw Data'!K1354)</f>
        <v/>
      </c>
      <c r="L133" s="81" t="str">
        <f>R133</f>
        <v>Available</v>
      </c>
      <c r="M133" s="81" t="str">
        <f>IF(A133="","",IF(OR(AWReleaseNum&gt;=A133,AWReleaseNum=0),"Available","Not Supported"))</f>
        <v>Available</v>
      </c>
      <c r="N133" s="81" t="str">
        <f>IF(A133="","",IF(TcRelease="Any","Available",IF(OR(AND(TcReleaseNum&gt;=VLOOKUP(AWReleaseNum,MinVerInfo,3,FALSE),TcReleaseNum&lt;=VLOOKUP(AWReleaseNum,MinVerInfo,4,FALSE)),AND(TcReleaseNum&gt;=VLOOKUP(AWReleaseNum,MinVerInfo,5,FALSE),TcReleaseNum&lt;=VLOOKUP(AWReleaseNum,MinVerInfo,6,FALSE))),"Available","Not Supported")))</f>
        <v>Available</v>
      </c>
      <c r="O133" s="81" t="str">
        <f>IF(TcReleaseNum&lt;P133,"Not Supported","Available")</f>
        <v>Available</v>
      </c>
      <c r="P133" s="81" cm="1">
        <f t="array" ref="P133">_xlfn.SWITCH(TcBaseVer, 14, K133, 13, J133, 12, I133, 11, IFERROR(VLOOKUP(H133,Table2[#All],3,FALSE),"N/A"),0)</f>
        <v>0</v>
      </c>
      <c r="Q133" s="81" t="str">
        <f>IF(TcBaseVer=0,M133,IF(AND(N133="Available",M133="Available",O133="Available"),"Available",IF(M133="","","Not Supported")))</f>
        <v>Available</v>
      </c>
      <c r="R133" s="81" t="str">
        <f>IF(A133&gt;=AWCurrentRel, "Future",Q133)</f>
        <v>Available</v>
      </c>
      <c r="S133" s="100" t="str">
        <f>HYPERLINK(U133,T133)</f>
        <v>Not Available</v>
      </c>
      <c r="T133" s="81" t="str">
        <f>IFERROR(VLOOKUP(CONCATENATE($B133,"_",$A133),Table4[#All],5,FALSE),"Not Available")</f>
        <v>Not Available</v>
      </c>
      <c r="U133" s="81" t="str">
        <f>IFERROR(VLOOKUP(CONCATENATE(B133,"_",A133),Table4[#All],6,FALSE),"")</f>
        <v/>
      </c>
      <c r="W133" s="2"/>
    </row>
    <row r="134" spans="1:23" x14ac:dyDescent="0.25">
      <c r="A134" s="81">
        <f>IF(OR('Raw Data'!A1355=0,'Raw Data'!A1355="Delete"),"",'Raw Data'!A1355)</f>
        <v>2.2000000000000002</v>
      </c>
      <c r="B134" s="88" t="str">
        <f>IF(OR('Raw Data'!B1355=0,'Raw Data'!B1355="Delete"),"",'Raw Data'!B1355)</f>
        <v>Plan</v>
      </c>
      <c r="C134" s="89" t="str">
        <f>IF(OR('Raw Data'!C1355=0,'Raw Data'!C1355="Delete"),"",'Raw Data'!C1355)</f>
        <v>Bill of Materials</v>
      </c>
      <c r="D134" s="88" t="str">
        <f>IF(OR('Raw Data'!D1355=0,'Raw Data'!D1355="Delete"),"",'Raw Data'!D1355)</f>
        <v>Structure Management</v>
      </c>
      <c r="E134" s="84" t="str">
        <f>IF(OR('Raw Data'!E1355=0,'Raw Data'!E1355="Delete"),"",'Raw Data'!E1355)</f>
        <v>Edit structure – Add and remove elements</v>
      </c>
      <c r="F134" s="81" cm="1">
        <f t="array" ref="F134">_xlfn.SWITCH(ROUND(VLOOKUP(A134,Table1[#All],3),0),11,H134,12,I134,13,J134,14,K134,"N/A")</f>
        <v>13</v>
      </c>
      <c r="G134" s="81" cm="1">
        <f t="array" ref="G134">_xlfn.SWITCH(ROUND(VLOOKUP(A134,Table1[#All],5),0),11,H134,12,I134,13,J134,14,K134,"N/A")</f>
        <v>14</v>
      </c>
      <c r="H134" s="81">
        <f>IF(OR('Raw Data'!H1355=0,'Raw Data'!H1355="Delete"),"",'Raw Data'!H1355)</f>
        <v>13</v>
      </c>
      <c r="I134" s="81">
        <f>IF(OR('Raw Data'!I1355=0,'Raw Data'!I1355="Delete"),"",'Raw Data'!I1355)</f>
        <v>14</v>
      </c>
      <c r="J134" s="81" t="str">
        <f>IF(OR('Raw Data'!J1355=0,'Raw Data'!J1355="Delete"),"",'Raw Data'!J1355)</f>
        <v/>
      </c>
      <c r="K134" s="81" t="str">
        <f>IF(OR('Raw Data'!K1355=0,'Raw Data'!K1355="Delete"),"",'Raw Data'!K1355)</f>
        <v/>
      </c>
      <c r="L134" s="81" t="str">
        <f>R134</f>
        <v>Available</v>
      </c>
      <c r="M134" s="81" t="str">
        <f>IF(A134="","",IF(OR(AWReleaseNum&gt;=A134,AWReleaseNum=0),"Available","Not Supported"))</f>
        <v>Available</v>
      </c>
      <c r="N134" s="81" t="str">
        <f>IF(A134="","",IF(TcRelease="Any","Available",IF(OR(AND(TcReleaseNum&gt;=VLOOKUP(AWReleaseNum,MinVerInfo,3,FALSE),TcReleaseNum&lt;=VLOOKUP(AWReleaseNum,MinVerInfo,4,FALSE)),AND(TcReleaseNum&gt;=VLOOKUP(AWReleaseNum,MinVerInfo,5,FALSE),TcReleaseNum&lt;=VLOOKUP(AWReleaseNum,MinVerInfo,6,FALSE))),"Available","Not Supported")))</f>
        <v>Available</v>
      </c>
      <c r="O134" s="81" t="str">
        <f>IF(TcReleaseNum&lt;P134,"Not Supported","Available")</f>
        <v>Available</v>
      </c>
      <c r="P134" s="81" cm="1">
        <f t="array" ref="P134">_xlfn.SWITCH(TcBaseVer, 14, K134, 13, J134, 12, I134, 11, IFERROR(VLOOKUP(H134,Table2[#All],3,FALSE),"N/A"),0)</f>
        <v>0</v>
      </c>
      <c r="Q134" s="81" t="str">
        <f>IF(TcBaseVer=0,M134,IF(AND(N134="Available",M134="Available",O134="Available"),"Available",IF(M134="","","Not Supported")))</f>
        <v>Available</v>
      </c>
      <c r="R134" s="81" t="str">
        <f>IF(A134&gt;=AWCurrentRel, "Future",Q134)</f>
        <v>Available</v>
      </c>
      <c r="S134" s="100" t="str">
        <f>HYPERLINK(U134,T134)</f>
        <v>Not Available</v>
      </c>
      <c r="T134" s="81" t="str">
        <f>IFERROR(VLOOKUP(CONCATENATE($B134,"_",$A134),Table4[#All],5,FALSE),"Not Available")</f>
        <v>Not Available</v>
      </c>
      <c r="U134" s="81" t="str">
        <f>IFERROR(VLOOKUP(CONCATENATE(B134,"_",A134),Table4[#All],6,FALSE),"")</f>
        <v/>
      </c>
      <c r="W134" s="2"/>
    </row>
    <row r="135" spans="1:23" x14ac:dyDescent="0.25">
      <c r="A135" s="81">
        <f>IF(OR('Raw Data'!A1376=0,'Raw Data'!A1376="Delete"),"",'Raw Data'!A1376)</f>
        <v>2.2000000000000002</v>
      </c>
      <c r="B135" s="88" t="str">
        <f>IF(OR('Raw Data'!B1376=0,'Raw Data'!B1376="Delete"),"",'Raw Data'!B1376)</f>
        <v>Plan</v>
      </c>
      <c r="C135" s="89" t="str">
        <f>IF(OR('Raw Data'!C1376=0,'Raw Data'!C1376="Delete"),"",'Raw Data'!C1376)</f>
        <v>Bill of Materials</v>
      </c>
      <c r="D135" s="88" t="str">
        <f>IF(OR('Raw Data'!D1376=0,'Raw Data'!D1376="Delete"),"",'Raw Data'!D1376)</f>
        <v>Structure Management</v>
      </c>
      <c r="E135" s="84" t="str">
        <f>IF(OR('Raw Data'!E1376=0,'Raw Data'!E1376="Delete"),"",'Raw Data'!E1376)</f>
        <v>Structure driven visualization</v>
      </c>
      <c r="F135" s="81" cm="1">
        <f t="array" ref="F135">_xlfn.SWITCH(ROUND(VLOOKUP(A135,Table1[#All],3),0),11,H135,12,I135,13,J135,14,K135,"N/A")</f>
        <v>13</v>
      </c>
      <c r="G135" s="81" cm="1">
        <f t="array" ref="G135">_xlfn.SWITCH(ROUND(VLOOKUP(A135,Table1[#All],5),0),11,H135,12,I135,13,J135,14,K135,"N/A")</f>
        <v>14</v>
      </c>
      <c r="H135" s="81">
        <f>IF(OR('Raw Data'!H1376=0,'Raw Data'!H1376="Delete"),"",'Raw Data'!H1376)</f>
        <v>13</v>
      </c>
      <c r="I135" s="81">
        <f>IF(OR('Raw Data'!I1376=0,'Raw Data'!I1376="Delete"),"",'Raw Data'!I1376)</f>
        <v>14</v>
      </c>
      <c r="J135" s="81" t="str">
        <f>IF(OR('Raw Data'!J1376=0,'Raw Data'!J1376="Delete"),"",'Raw Data'!J1376)</f>
        <v/>
      </c>
      <c r="K135" s="81" t="str">
        <f>IF(OR('Raw Data'!K1376=0,'Raw Data'!K1376="Delete"),"",'Raw Data'!K1376)</f>
        <v/>
      </c>
      <c r="L135" s="81" t="str">
        <f>R135</f>
        <v>Available</v>
      </c>
      <c r="M135" s="81" t="str">
        <f>IF(A135="","",IF(OR(AWReleaseNum&gt;=A135,AWReleaseNum=0),"Available","Not Supported"))</f>
        <v>Available</v>
      </c>
      <c r="N135" s="81" t="str">
        <f>IF(A135="","",IF(TcRelease="Any","Available",IF(OR(AND(TcReleaseNum&gt;=VLOOKUP(AWReleaseNum,MinVerInfo,3,FALSE),TcReleaseNum&lt;=VLOOKUP(AWReleaseNum,MinVerInfo,4,FALSE)),AND(TcReleaseNum&gt;=VLOOKUP(AWReleaseNum,MinVerInfo,5,FALSE),TcReleaseNum&lt;=VLOOKUP(AWReleaseNum,MinVerInfo,6,FALSE))),"Available","Not Supported")))</f>
        <v>Available</v>
      </c>
      <c r="O135" s="81" t="str">
        <f>IF(TcReleaseNum&lt;P135,"Not Supported","Available")</f>
        <v>Available</v>
      </c>
      <c r="P135" s="81" cm="1">
        <f t="array" ref="P135">_xlfn.SWITCH(TcBaseVer, 14, K135, 13, J135, 12, I135, 11, IFERROR(VLOOKUP(H135,Table2[#All],3,FALSE),"N/A"),0)</f>
        <v>0</v>
      </c>
      <c r="Q135" s="81" t="str">
        <f>IF(TcBaseVer=0,M135,IF(AND(N135="Available",M135="Available",O135="Available"),"Available",IF(M135="","","Not Supported")))</f>
        <v>Available</v>
      </c>
      <c r="R135" s="81" t="str">
        <f>IF(A135&gt;=AWCurrentRel, "Future",Q135)</f>
        <v>Available</v>
      </c>
      <c r="S135" s="100" t="str">
        <f>HYPERLINK(U135,T135)</f>
        <v>Not Available</v>
      </c>
      <c r="T135" s="81" t="str">
        <f>IFERROR(VLOOKUP(CONCATENATE($B135,"_",$A135),Table4[#All],5,FALSE),"Not Available")</f>
        <v>Not Available</v>
      </c>
      <c r="U135" s="81" t="str">
        <f>IFERROR(VLOOKUP(CONCATENATE(B135,"_",A135),Table4[#All],6,FALSE),"")</f>
        <v/>
      </c>
      <c r="W135" s="2"/>
    </row>
    <row r="136" spans="1:23" x14ac:dyDescent="0.25">
      <c r="A136" s="81">
        <f>IF(OR('Raw Data'!A1387=0,'Raw Data'!A1387="Delete"),"",'Raw Data'!A1387)</f>
        <v>2.2000000000000002</v>
      </c>
      <c r="B136" s="88" t="str">
        <f>IF(OR('Raw Data'!B1387=0,'Raw Data'!B1387="Delete"),"",'Raw Data'!B1387)</f>
        <v>Plan</v>
      </c>
      <c r="C136" s="89" t="str">
        <f>IF(OR('Raw Data'!C1387=0,'Raw Data'!C1387="Delete"),"",'Raw Data'!C1387)</f>
        <v>Bill of Materials</v>
      </c>
      <c r="D136" s="88" t="str">
        <f>IF(OR('Raw Data'!D1387=0,'Raw Data'!D1387="Delete"),"",'Raw Data'!D1387)</f>
        <v>Structure Management</v>
      </c>
      <c r="E136" s="84" t="str">
        <f>IF(OR('Raw Data'!E1387=0,'Raw Data'!E1387="Delete"),"",'Raw Data'!E1387)</f>
        <v>Working context</v>
      </c>
      <c r="F136" s="81" cm="1">
        <f t="array" ref="F136">_xlfn.SWITCH(ROUND(VLOOKUP(A136,Table1[#All],3),0),11,H136,12,I136,13,J136,14,K136,"N/A")</f>
        <v>13</v>
      </c>
      <c r="G136" s="81" cm="1">
        <f t="array" ref="G136">_xlfn.SWITCH(ROUND(VLOOKUP(A136,Table1[#All],5),0),11,H136,12,I136,13,J136,14,K136,"N/A")</f>
        <v>14</v>
      </c>
      <c r="H136" s="81">
        <f>IF(OR('Raw Data'!H1387=0,'Raw Data'!H1387="Delete"),"",'Raw Data'!H1387)</f>
        <v>13</v>
      </c>
      <c r="I136" s="81">
        <f>IF(OR('Raw Data'!I1387=0,'Raw Data'!I1387="Delete"),"",'Raw Data'!I1387)</f>
        <v>14</v>
      </c>
      <c r="J136" s="81" t="str">
        <f>IF(OR('Raw Data'!J1387=0,'Raw Data'!J1387="Delete"),"",'Raw Data'!J1387)</f>
        <v/>
      </c>
      <c r="K136" s="81" t="str">
        <f>IF(OR('Raw Data'!K1387=0,'Raw Data'!K1387="Delete"),"",'Raw Data'!K1387)</f>
        <v/>
      </c>
      <c r="L136" s="81" t="str">
        <f>R136</f>
        <v>Available</v>
      </c>
      <c r="M136" s="81" t="str">
        <f>IF(A136="","",IF(OR(AWReleaseNum&gt;=A136,AWReleaseNum=0),"Available","Not Supported"))</f>
        <v>Available</v>
      </c>
      <c r="N136" s="81" t="str">
        <f>IF(A136="","",IF(TcRelease="Any","Available",IF(OR(AND(TcReleaseNum&gt;=VLOOKUP(AWReleaseNum,MinVerInfo,3,FALSE),TcReleaseNum&lt;=VLOOKUP(AWReleaseNum,MinVerInfo,4,FALSE)),AND(TcReleaseNum&gt;=VLOOKUP(AWReleaseNum,MinVerInfo,5,FALSE),TcReleaseNum&lt;=VLOOKUP(AWReleaseNum,MinVerInfo,6,FALSE))),"Available","Not Supported")))</f>
        <v>Available</v>
      </c>
      <c r="O136" s="81" t="str">
        <f>IF(TcReleaseNum&lt;P136,"Not Supported","Available")</f>
        <v>Available</v>
      </c>
      <c r="P136" s="81" cm="1">
        <f t="array" ref="P136">_xlfn.SWITCH(TcBaseVer, 14, K136, 13, J136, 12, I136, 11, IFERROR(VLOOKUP(H136,Table2[#All],3,FALSE),"N/A"),0)</f>
        <v>0</v>
      </c>
      <c r="Q136" s="81" t="str">
        <f>IF(TcBaseVer=0,M136,IF(AND(N136="Available",M136="Available",O136="Available"),"Available",IF(M136="","","Not Supported")))</f>
        <v>Available</v>
      </c>
      <c r="R136" s="81" t="str">
        <f>IF(A136&gt;=AWCurrentRel, "Future",Q136)</f>
        <v>Available</v>
      </c>
      <c r="S136" s="100" t="str">
        <f>HYPERLINK(U136,T136)</f>
        <v>Not Available</v>
      </c>
      <c r="T136" s="81" t="str">
        <f>IFERROR(VLOOKUP(CONCATENATE($B136,"_",$A136),Table4[#All],5,FALSE),"Not Available")</f>
        <v>Not Available</v>
      </c>
      <c r="U136" s="81" t="str">
        <f>IFERROR(VLOOKUP(CONCATENATE(B136,"_",A136),Table4[#All],6,FALSE),"")</f>
        <v/>
      </c>
      <c r="W136" s="2"/>
    </row>
    <row r="137" spans="1:23" x14ac:dyDescent="0.25">
      <c r="A137" s="81">
        <f>IF(OR('Raw Data'!A1388=0,'Raw Data'!A1388="Delete"),"",'Raw Data'!A1388)</f>
        <v>2.2000000000000002</v>
      </c>
      <c r="B137" s="88" t="str">
        <f>IF(OR('Raw Data'!B1388=0,'Raw Data'!B1388="Delete"),"",'Raw Data'!B1388)</f>
        <v>Plan</v>
      </c>
      <c r="C137" s="89" t="str">
        <f>IF(OR('Raw Data'!C1388=0,'Raw Data'!C1388="Delete"),"",'Raw Data'!C1388)</f>
        <v>Bill of Materials</v>
      </c>
      <c r="D137" s="88" t="str">
        <f>IF(OR('Raw Data'!D1388=0,'Raw Data'!D1388="Delete"),"",'Raw Data'!D1388)</f>
        <v>Structure Management</v>
      </c>
      <c r="E137" s="84" t="str">
        <f>IF(OR('Raw Data'!E1388=0,'Raw Data'!E1388="Delete"),"",'Raw Data'!E1388)</f>
        <v>Instant Top Level Where Used</v>
      </c>
      <c r="F137" s="81" cm="1">
        <f t="array" ref="F137">_xlfn.SWITCH(ROUND(VLOOKUP(A137,Table1[#All],3),0),11,H137,12,I137,13,J137,14,K137,"N/A")</f>
        <v>13</v>
      </c>
      <c r="G137" s="81" cm="1">
        <f t="array" ref="G137">_xlfn.SWITCH(ROUND(VLOOKUP(A137,Table1[#All],5),0),11,H137,12,I137,13,J137,14,K137,"N/A")</f>
        <v>14</v>
      </c>
      <c r="H137" s="81">
        <f>IF(OR('Raw Data'!H1388=0,'Raw Data'!H1388="Delete"),"",'Raw Data'!H1388)</f>
        <v>13</v>
      </c>
      <c r="I137" s="81">
        <f>IF(OR('Raw Data'!I1388=0,'Raw Data'!I1388="Delete"),"",'Raw Data'!I1388)</f>
        <v>14</v>
      </c>
      <c r="J137" s="81" t="str">
        <f>IF(OR('Raw Data'!J1388=0,'Raw Data'!J1388="Delete"),"",'Raw Data'!J1388)</f>
        <v/>
      </c>
      <c r="K137" s="81" t="str">
        <f>IF(OR('Raw Data'!K1388=0,'Raw Data'!K1388="Delete"),"",'Raw Data'!K1388)</f>
        <v/>
      </c>
      <c r="L137" s="81" t="str">
        <f>R137</f>
        <v>Available</v>
      </c>
      <c r="M137" s="81" t="str">
        <f>IF(A137="","",IF(OR(AWReleaseNum&gt;=A137,AWReleaseNum=0),"Available","Not Supported"))</f>
        <v>Available</v>
      </c>
      <c r="N137" s="81" t="str">
        <f>IF(A137="","",IF(TcRelease="Any","Available",IF(OR(AND(TcReleaseNum&gt;=VLOOKUP(AWReleaseNum,MinVerInfo,3,FALSE),TcReleaseNum&lt;=VLOOKUP(AWReleaseNum,MinVerInfo,4,FALSE)),AND(TcReleaseNum&gt;=VLOOKUP(AWReleaseNum,MinVerInfo,5,FALSE),TcReleaseNum&lt;=VLOOKUP(AWReleaseNum,MinVerInfo,6,FALSE))),"Available","Not Supported")))</f>
        <v>Available</v>
      </c>
      <c r="O137" s="81" t="str">
        <f>IF(TcReleaseNum&lt;P137,"Not Supported","Available")</f>
        <v>Available</v>
      </c>
      <c r="P137" s="81" cm="1">
        <f t="array" ref="P137">_xlfn.SWITCH(TcBaseVer, 14, K137, 13, J137, 12, I137, 11, IFERROR(VLOOKUP(H137,Table2[#All],3,FALSE),"N/A"),0)</f>
        <v>0</v>
      </c>
      <c r="Q137" s="81" t="str">
        <f>IF(TcBaseVer=0,M137,IF(AND(N137="Available",M137="Available",O137="Available"),"Available",IF(M137="","","Not Supported")))</f>
        <v>Available</v>
      </c>
      <c r="R137" s="81" t="str">
        <f>IF(A137&gt;=AWCurrentRel, "Future",Q137)</f>
        <v>Available</v>
      </c>
      <c r="S137" s="100" t="str">
        <f>HYPERLINK(U137,T137)</f>
        <v>Not Available</v>
      </c>
      <c r="T137" s="81" t="str">
        <f>IFERROR(VLOOKUP(CONCATENATE($B137,"_",$A137),Table4[#All],5,FALSE),"Not Available")</f>
        <v>Not Available</v>
      </c>
      <c r="U137" s="81" t="str">
        <f>IFERROR(VLOOKUP(CONCATENATE(B137,"_",A137),Table4[#All],6,FALSE),"")</f>
        <v/>
      </c>
      <c r="W137" s="2"/>
    </row>
    <row r="138" spans="1:23" x14ac:dyDescent="0.25">
      <c r="A138" s="81">
        <f>IF(OR('Raw Data'!A1389=0,'Raw Data'!A1389="Delete"),"",'Raw Data'!A1389)</f>
        <v>2.2000000000000002</v>
      </c>
      <c r="B138" s="88" t="str">
        <f>IF(OR('Raw Data'!B1389=0,'Raw Data'!B1389="Delete"),"",'Raw Data'!B1389)</f>
        <v>Plan</v>
      </c>
      <c r="C138" s="89" t="str">
        <f>IF(OR('Raw Data'!C1389=0,'Raw Data'!C1389="Delete"),"",'Raw Data'!C1389)</f>
        <v>Bill of Materials</v>
      </c>
      <c r="D138" s="88" t="str">
        <f>IF(OR('Raw Data'!D1389=0,'Raw Data'!D1389="Delete"),"",'Raw Data'!D1389)</f>
        <v>Structure Management</v>
      </c>
      <c r="E138" s="84" t="str">
        <f>IF(OR('Raw Data'!E1389=0,'Raw Data'!E1389="Delete"),"",'Raw Data'!E1389)</f>
        <v>Revision Effectivity</v>
      </c>
      <c r="F138" s="81" cm="1">
        <f t="array" ref="F138">_xlfn.SWITCH(ROUND(VLOOKUP(A138,Table1[#All],3),0),11,H138,12,I138,13,J138,14,K138,"N/A")</f>
        <v>13</v>
      </c>
      <c r="G138" s="81" cm="1">
        <f t="array" ref="G138">_xlfn.SWITCH(ROUND(VLOOKUP(A138,Table1[#All],5),0),11,H138,12,I138,13,J138,14,K138,"N/A")</f>
        <v>14</v>
      </c>
      <c r="H138" s="81">
        <f>IF(OR('Raw Data'!H1389=0,'Raw Data'!H1389="Delete"),"",'Raw Data'!H1389)</f>
        <v>13</v>
      </c>
      <c r="I138" s="81">
        <f>IF(OR('Raw Data'!I1389=0,'Raw Data'!I1389="Delete"),"",'Raw Data'!I1389)</f>
        <v>14</v>
      </c>
      <c r="J138" s="81" t="str">
        <f>IF(OR('Raw Data'!J1389=0,'Raw Data'!J1389="Delete"),"",'Raw Data'!J1389)</f>
        <v/>
      </c>
      <c r="K138" s="81" t="str">
        <f>IF(OR('Raw Data'!K1389=0,'Raw Data'!K1389="Delete"),"",'Raw Data'!K1389)</f>
        <v/>
      </c>
      <c r="L138" s="81" t="str">
        <f>R138</f>
        <v>Available</v>
      </c>
      <c r="M138" s="81" t="str">
        <f>IF(A138="","",IF(OR(AWReleaseNum&gt;=A138,AWReleaseNum=0),"Available","Not Supported"))</f>
        <v>Available</v>
      </c>
      <c r="N138" s="81" t="str">
        <f>IF(A138="","",IF(TcRelease="Any","Available",IF(OR(AND(TcReleaseNum&gt;=VLOOKUP(AWReleaseNum,MinVerInfo,3,FALSE),TcReleaseNum&lt;=VLOOKUP(AWReleaseNum,MinVerInfo,4,FALSE)),AND(TcReleaseNum&gt;=VLOOKUP(AWReleaseNum,MinVerInfo,5,FALSE),TcReleaseNum&lt;=VLOOKUP(AWReleaseNum,MinVerInfo,6,FALSE))),"Available","Not Supported")))</f>
        <v>Available</v>
      </c>
      <c r="O138" s="81" t="str">
        <f>IF(TcReleaseNum&lt;P138,"Not Supported","Available")</f>
        <v>Available</v>
      </c>
      <c r="P138" s="81" cm="1">
        <f t="array" ref="P138">_xlfn.SWITCH(TcBaseVer, 14, K138, 13, J138, 12, I138, 11, IFERROR(VLOOKUP(H138,Table2[#All],3,FALSE),"N/A"),0)</f>
        <v>0</v>
      </c>
      <c r="Q138" s="81" t="str">
        <f>IF(TcBaseVer=0,M138,IF(AND(N138="Available",M138="Available",O138="Available"),"Available",IF(M138="","","Not Supported")))</f>
        <v>Available</v>
      </c>
      <c r="R138" s="81" t="str">
        <f>IF(A138&gt;=AWCurrentRel, "Future",Q138)</f>
        <v>Available</v>
      </c>
      <c r="S138" s="100" t="str">
        <f>HYPERLINK(U138,T138)</f>
        <v>Not Available</v>
      </c>
      <c r="T138" s="81" t="str">
        <f>IFERROR(VLOOKUP(CONCATENATE($B138,"_",$A138),Table4[#All],5,FALSE),"Not Available")</f>
        <v>Not Available</v>
      </c>
      <c r="U138" s="81" t="str">
        <f>IFERROR(VLOOKUP(CONCATENATE(B138,"_",A138),Table4[#All],6,FALSE),"")</f>
        <v/>
      </c>
      <c r="W138" s="2"/>
    </row>
    <row r="139" spans="1:23" x14ac:dyDescent="0.25">
      <c r="A139" s="81">
        <f>IF(OR('Raw Data'!A1390=0,'Raw Data'!A1390="Delete"),"",'Raw Data'!A1390)</f>
        <v>2.2000000000000002</v>
      </c>
      <c r="B139" s="88" t="str">
        <f>IF(OR('Raw Data'!B1390=0,'Raw Data'!B1390="Delete"),"",'Raw Data'!B1390)</f>
        <v>Plan</v>
      </c>
      <c r="C139" s="89" t="str">
        <f>IF(OR('Raw Data'!C1390=0,'Raw Data'!C1390="Delete"),"",'Raw Data'!C1390)</f>
        <v>Bill of Materials</v>
      </c>
      <c r="D139" s="88" t="str">
        <f>IF(OR('Raw Data'!D1390=0,'Raw Data'!D1390="Delete"),"",'Raw Data'!D1390)</f>
        <v>Structure Management</v>
      </c>
      <c r="E139" s="84" t="str">
        <f>IF(OR('Raw Data'!E1390=0,'Raw Data'!E1390="Delete"),"",'Raw Data'!E1390)</f>
        <v>Variant Rules</v>
      </c>
      <c r="F139" s="81" cm="1">
        <f t="array" ref="F139">_xlfn.SWITCH(ROUND(VLOOKUP(A139,Table1[#All],3),0),11,H139,12,I139,13,J139,14,K139,"N/A")</f>
        <v>13</v>
      </c>
      <c r="G139" s="81" cm="1">
        <f t="array" ref="G139">_xlfn.SWITCH(ROUND(VLOOKUP(A139,Table1[#All],5),0),11,H139,12,I139,13,J139,14,K139,"N/A")</f>
        <v>14</v>
      </c>
      <c r="H139" s="81">
        <f>IF(OR('Raw Data'!H1390=0,'Raw Data'!H1390="Delete"),"",'Raw Data'!H1390)</f>
        <v>13</v>
      </c>
      <c r="I139" s="81">
        <f>IF(OR('Raw Data'!I1390=0,'Raw Data'!I1390="Delete"),"",'Raw Data'!I1390)</f>
        <v>14</v>
      </c>
      <c r="J139" s="81" t="str">
        <f>IF(OR('Raw Data'!J1390=0,'Raw Data'!J1390="Delete"),"",'Raw Data'!J1390)</f>
        <v/>
      </c>
      <c r="K139" s="81" t="str">
        <f>IF(OR('Raw Data'!K1390=0,'Raw Data'!K1390="Delete"),"",'Raw Data'!K1390)</f>
        <v/>
      </c>
      <c r="L139" s="81" t="str">
        <f>R139</f>
        <v>Available</v>
      </c>
      <c r="M139" s="81" t="str">
        <f>IF(A139="","",IF(OR(AWReleaseNum&gt;=A139,AWReleaseNum=0),"Available","Not Supported"))</f>
        <v>Available</v>
      </c>
      <c r="N139" s="81" t="str">
        <f>IF(A139="","",IF(TcRelease="Any","Available",IF(OR(AND(TcReleaseNum&gt;=VLOOKUP(AWReleaseNum,MinVerInfo,3,FALSE),TcReleaseNum&lt;=VLOOKUP(AWReleaseNum,MinVerInfo,4,FALSE)),AND(TcReleaseNum&gt;=VLOOKUP(AWReleaseNum,MinVerInfo,5,FALSE),TcReleaseNum&lt;=VLOOKUP(AWReleaseNum,MinVerInfo,6,FALSE))),"Available","Not Supported")))</f>
        <v>Available</v>
      </c>
      <c r="O139" s="81" t="str">
        <f>IF(TcReleaseNum&lt;P139,"Not Supported","Available")</f>
        <v>Available</v>
      </c>
      <c r="P139" s="81" cm="1">
        <f t="array" ref="P139">_xlfn.SWITCH(TcBaseVer, 14, K139, 13, J139, 12, I139, 11, IFERROR(VLOOKUP(H139,Table2[#All],3,FALSE),"N/A"),0)</f>
        <v>0</v>
      </c>
      <c r="Q139" s="81" t="str">
        <f>IF(TcBaseVer=0,M139,IF(AND(N139="Available",M139="Available",O139="Available"),"Available",IF(M139="","","Not Supported")))</f>
        <v>Available</v>
      </c>
      <c r="R139" s="81" t="str">
        <f>IF(A139&gt;=AWCurrentRel, "Future",Q139)</f>
        <v>Available</v>
      </c>
      <c r="S139" s="100" t="str">
        <f>HYPERLINK(U139,T139)</f>
        <v>Not Available</v>
      </c>
      <c r="T139" s="81" t="str">
        <f>IFERROR(VLOOKUP(CONCATENATE($B139,"_",$A139),Table4[#All],5,FALSE),"Not Available")</f>
        <v>Not Available</v>
      </c>
      <c r="U139" s="81" t="str">
        <f>IFERROR(VLOOKUP(CONCATENATE(B139,"_",A139),Table4[#All],6,FALSE),"")</f>
        <v/>
      </c>
      <c r="W139" s="2"/>
    </row>
    <row r="140" spans="1:23" x14ac:dyDescent="0.25">
      <c r="A140" s="81">
        <f>IF(OR('Raw Data'!A1391=0,'Raw Data'!A1391="Delete"),"",'Raw Data'!A1391)</f>
        <v>2.2000000000000002</v>
      </c>
      <c r="B140" s="88" t="str">
        <f>IF(OR('Raw Data'!B1391=0,'Raw Data'!B1391="Delete"),"",'Raw Data'!B1391)</f>
        <v>Plan</v>
      </c>
      <c r="C140" s="89" t="str">
        <f>IF(OR('Raw Data'!C1391=0,'Raw Data'!C1391="Delete"),"",'Raw Data'!C1391)</f>
        <v>Bill of Materials</v>
      </c>
      <c r="D140" s="88" t="str">
        <f>IF(OR('Raw Data'!D1391=0,'Raw Data'!D1391="Delete"),"",'Raw Data'!D1391)</f>
        <v>Structure Management</v>
      </c>
      <c r="E140" s="84" t="str">
        <f>IF(OR('Raw Data'!E1391=0,'Raw Data'!E1391="Delete"),"",'Raw Data'!E1391)</f>
        <v>Revision Rules</v>
      </c>
      <c r="F140" s="81" cm="1">
        <f t="array" ref="F140">_xlfn.SWITCH(ROUND(VLOOKUP(A140,Table1[#All],3),0),11,H140,12,I140,13,J140,14,K140,"N/A")</f>
        <v>13</v>
      </c>
      <c r="G140" s="81" cm="1">
        <f t="array" ref="G140">_xlfn.SWITCH(ROUND(VLOOKUP(A140,Table1[#All],5),0),11,H140,12,I140,13,J140,14,K140,"N/A")</f>
        <v>14</v>
      </c>
      <c r="H140" s="81">
        <f>IF(OR('Raw Data'!H1391=0,'Raw Data'!H1391="Delete"),"",'Raw Data'!H1391)</f>
        <v>13</v>
      </c>
      <c r="I140" s="81">
        <f>IF(OR('Raw Data'!I1391=0,'Raw Data'!I1391="Delete"),"",'Raw Data'!I1391)</f>
        <v>14</v>
      </c>
      <c r="J140" s="81" t="str">
        <f>IF(OR('Raw Data'!J1391=0,'Raw Data'!J1391="Delete"),"",'Raw Data'!J1391)</f>
        <v/>
      </c>
      <c r="K140" s="81" t="str">
        <f>IF(OR('Raw Data'!K1391=0,'Raw Data'!K1391="Delete"),"",'Raw Data'!K1391)</f>
        <v/>
      </c>
      <c r="L140" s="81" t="str">
        <f>R140</f>
        <v>Available</v>
      </c>
      <c r="M140" s="81" t="str">
        <f>IF(A140="","",IF(OR(AWReleaseNum&gt;=A140,AWReleaseNum=0),"Available","Not Supported"))</f>
        <v>Available</v>
      </c>
      <c r="N140" s="81" t="str">
        <f>IF(A140="","",IF(TcRelease="Any","Available",IF(OR(AND(TcReleaseNum&gt;=VLOOKUP(AWReleaseNum,MinVerInfo,3,FALSE),TcReleaseNum&lt;=VLOOKUP(AWReleaseNum,MinVerInfo,4,FALSE)),AND(TcReleaseNum&gt;=VLOOKUP(AWReleaseNum,MinVerInfo,5,FALSE),TcReleaseNum&lt;=VLOOKUP(AWReleaseNum,MinVerInfo,6,FALSE))),"Available","Not Supported")))</f>
        <v>Available</v>
      </c>
      <c r="O140" s="81" t="str">
        <f>IF(TcReleaseNum&lt;P140,"Not Supported","Available")</f>
        <v>Available</v>
      </c>
      <c r="P140" s="81" cm="1">
        <f t="array" ref="P140">_xlfn.SWITCH(TcBaseVer, 14, K140, 13, J140, 12, I140, 11, IFERROR(VLOOKUP(H140,Table2[#All],3,FALSE),"N/A"),0)</f>
        <v>0</v>
      </c>
      <c r="Q140" s="81" t="str">
        <f>IF(TcBaseVer=0,M140,IF(AND(N140="Available",M140="Available",O140="Available"),"Available",IF(M140="","","Not Supported")))</f>
        <v>Available</v>
      </c>
      <c r="R140" s="81" t="str">
        <f>IF(A140&gt;=AWCurrentRel, "Future",Q140)</f>
        <v>Available</v>
      </c>
      <c r="S140" s="100" t="str">
        <f>HYPERLINK(U140,T140)</f>
        <v>Not Available</v>
      </c>
      <c r="T140" s="81" t="str">
        <f>IFERROR(VLOOKUP(CONCATENATE($B140,"_",$A140),Table4[#All],5,FALSE),"Not Available")</f>
        <v>Not Available</v>
      </c>
      <c r="U140" s="81" t="str">
        <f>IFERROR(VLOOKUP(CONCATENATE(B140,"_",A140),Table4[#All],6,FALSE),"")</f>
        <v/>
      </c>
      <c r="W140" s="2"/>
    </row>
    <row r="141" spans="1:23" x14ac:dyDescent="0.25">
      <c r="A141" s="81">
        <f>IF(OR('Raw Data'!A144=0,'Raw Data'!A144="Delete"),"",'Raw Data'!A144)</f>
        <v>2.2000000000000002</v>
      </c>
      <c r="B141" s="88" t="str">
        <f>IF(OR('Raw Data'!B144=0,'Raw Data'!B144="Delete"),"",'Raw Data'!B144)</f>
        <v>Develop</v>
      </c>
      <c r="C141" s="89" t="str">
        <f>IF(OR('Raw Data'!C144=0,'Raw Data'!C144="Delete"),"",'Raw Data'!C144)</f>
        <v>Visualization</v>
      </c>
      <c r="D141" s="88" t="str">
        <f>IF(OR('Raw Data'!D144=0,'Raw Data'!D144="Delete"),"",'Raw Data'!D144)</f>
        <v>Visualization - Deployability &amp; Infrastructure</v>
      </c>
      <c r="E141" s="84" t="str">
        <f>IF(OR('Raw Data'!E144=0,'Raw Data'!E144="Delete"),"",'Raw Data'!E144)</f>
        <v>VisServer for localized PMI display</v>
      </c>
      <c r="F141" s="81" cm="1">
        <f t="array" ref="F141">_xlfn.SWITCH(ROUND(VLOOKUP(A141,Table1[#All],3),0),11,H141,12,I141,13,J141,14,K141,"N/A")</f>
        <v>13</v>
      </c>
      <c r="G141" s="81" cm="1">
        <f t="array" ref="G141">_xlfn.SWITCH(ROUND(VLOOKUP(A141,Table1[#All],5),0),11,H141,12,I141,13,J141,14,K141,"N/A")</f>
        <v>14</v>
      </c>
      <c r="H141" s="81">
        <f>IF(OR('Raw Data'!H144=0,'Raw Data'!H144="Delete"),"",'Raw Data'!H144)</f>
        <v>13</v>
      </c>
      <c r="I141" s="81">
        <f>IF(OR('Raw Data'!I144=0,'Raw Data'!I144="Delete"),"",'Raw Data'!I144)</f>
        <v>14</v>
      </c>
      <c r="J141" s="81" t="str">
        <f>IF(OR('Raw Data'!J144=0,'Raw Data'!J144="Delete"),"",'Raw Data'!J144)</f>
        <v/>
      </c>
      <c r="K141" s="81" t="str">
        <f>IF(OR('Raw Data'!K144=0,'Raw Data'!K144="Delete"),"",'Raw Data'!K144)</f>
        <v/>
      </c>
      <c r="L141" s="81" t="str">
        <f>R141</f>
        <v>Available</v>
      </c>
      <c r="M141" s="81" t="str">
        <f>IF(A141="","",IF(OR(AWReleaseNum&gt;=A141,AWReleaseNum=0),"Available","Not Supported"))</f>
        <v>Available</v>
      </c>
      <c r="N141" s="81" t="str">
        <f>IF(A141="","",IF(TcRelease="Any","Available",IF(OR(AND(TcReleaseNum&gt;=VLOOKUP(AWReleaseNum,MinVerInfo,3,FALSE),TcReleaseNum&lt;=VLOOKUP(AWReleaseNum,MinVerInfo,4,FALSE)),AND(TcReleaseNum&gt;=VLOOKUP(AWReleaseNum,MinVerInfo,5,FALSE),TcReleaseNum&lt;=VLOOKUP(AWReleaseNum,MinVerInfo,6,FALSE))),"Available","Not Supported")))</f>
        <v>Available</v>
      </c>
      <c r="O141" s="81" t="str">
        <f>IF(TcReleaseNum&lt;P141,"Not Supported","Available")</f>
        <v>Available</v>
      </c>
      <c r="P141" s="81" cm="1">
        <f t="array" ref="P141">_xlfn.SWITCH(TcBaseVer, 14, K141, 13, J141, 12, I141, 11, IFERROR(VLOOKUP(H141,Table2[#All],3,FALSE),"N/A"),0)</f>
        <v>0</v>
      </c>
      <c r="Q141" s="81" t="str">
        <f>IF(TcBaseVer=0,M141,IF(AND(N141="Available",M141="Available",O141="Available"),"Available",IF(M141="","","Not Supported")))</f>
        <v>Available</v>
      </c>
      <c r="R141" s="81" t="str">
        <f>IF(A141&gt;=AWCurrentRel, "Future",Q141)</f>
        <v>Available</v>
      </c>
      <c r="S141" s="100" t="str">
        <f>HYPERLINK(U141,T141)</f>
        <v>Not Available</v>
      </c>
      <c r="T141" s="81" t="str">
        <f>IFERROR(VLOOKUP(CONCATENATE($B141,"_",$A141),Table4[#All],5,FALSE),"Not Available")</f>
        <v>Not Available</v>
      </c>
      <c r="U141" s="81" t="str">
        <f>IFERROR(VLOOKUP(CONCATENATE(B141,"_",A141),Table4[#All],6,FALSE),"")</f>
        <v/>
      </c>
      <c r="W141" s="2"/>
    </row>
    <row r="142" spans="1:23" x14ac:dyDescent="0.25">
      <c r="A142" s="81">
        <f>IF(OR('Raw Data'!A145=0,'Raw Data'!A145="Delete"),"",'Raw Data'!A145)</f>
        <v>2.2000000000000002</v>
      </c>
      <c r="B142" s="88" t="str">
        <f>IF(OR('Raw Data'!B145=0,'Raw Data'!B145="Delete"),"",'Raw Data'!B145)</f>
        <v>Develop</v>
      </c>
      <c r="C142" s="89" t="str">
        <f>IF(OR('Raw Data'!C145=0,'Raw Data'!C145="Delete"),"",'Raw Data'!C145)</f>
        <v>Visualization</v>
      </c>
      <c r="D142" s="88" t="str">
        <f>IF(OR('Raw Data'!D145=0,'Raw Data'!D145="Delete"),"",'Raw Data'!D145)</f>
        <v>Visualization - Usability</v>
      </c>
      <c r="E142" s="84" t="str">
        <f>IF(OR('Raw Data'!E145=0,'Raw Data'!E145="Delete"),"",'Raw Data'!E145)</f>
        <v>Image capture and markup for 3D models</v>
      </c>
      <c r="F142" s="81" cm="1">
        <f t="array" ref="F142">_xlfn.SWITCH(ROUND(VLOOKUP(A142,Table1[#All],3),0),11,H142,12,I142,13,J142,14,K142,"N/A")</f>
        <v>13</v>
      </c>
      <c r="G142" s="81" cm="1">
        <f t="array" ref="G142">_xlfn.SWITCH(ROUND(VLOOKUP(A142,Table1[#All],5),0),11,H142,12,I142,13,J142,14,K142,"N/A")</f>
        <v>14</v>
      </c>
      <c r="H142" s="81">
        <f>IF(OR('Raw Data'!H145=0,'Raw Data'!H145="Delete"),"",'Raw Data'!H145)</f>
        <v>13</v>
      </c>
      <c r="I142" s="81">
        <f>IF(OR('Raw Data'!I145=0,'Raw Data'!I145="Delete"),"",'Raw Data'!I145)</f>
        <v>14</v>
      </c>
      <c r="J142" s="81" t="str">
        <f>IF(OR('Raw Data'!J145=0,'Raw Data'!J145="Delete"),"",'Raw Data'!J145)</f>
        <v/>
      </c>
      <c r="K142" s="81" t="str">
        <f>IF(OR('Raw Data'!K145=0,'Raw Data'!K145="Delete"),"",'Raw Data'!K145)</f>
        <v/>
      </c>
      <c r="L142" s="81" t="str">
        <f>R142</f>
        <v>Available</v>
      </c>
      <c r="M142" s="81" t="str">
        <f>IF(A142="","",IF(OR(AWReleaseNum&gt;=A142,AWReleaseNum=0),"Available","Not Supported"))</f>
        <v>Available</v>
      </c>
      <c r="N142" s="81" t="str">
        <f>IF(A142="","",IF(TcRelease="Any","Available",IF(OR(AND(TcReleaseNum&gt;=VLOOKUP(AWReleaseNum,MinVerInfo,3,FALSE),TcReleaseNum&lt;=VLOOKUP(AWReleaseNum,MinVerInfo,4,FALSE)),AND(TcReleaseNum&gt;=VLOOKUP(AWReleaseNum,MinVerInfo,5,FALSE),TcReleaseNum&lt;=VLOOKUP(AWReleaseNum,MinVerInfo,6,FALSE))),"Available","Not Supported")))</f>
        <v>Available</v>
      </c>
      <c r="O142" s="81" t="str">
        <f>IF(TcReleaseNum&lt;P142,"Not Supported","Available")</f>
        <v>Available</v>
      </c>
      <c r="P142" s="81" cm="1">
        <f t="array" ref="P142">_xlfn.SWITCH(TcBaseVer, 14, K142, 13, J142, 12, I142, 11, IFERROR(VLOOKUP(H142,Table2[#All],3,FALSE),"N/A"),0)</f>
        <v>0</v>
      </c>
      <c r="Q142" s="81" t="str">
        <f>IF(TcBaseVer=0,M142,IF(AND(N142="Available",M142="Available",O142="Available"),"Available",IF(M142="","","Not Supported")))</f>
        <v>Available</v>
      </c>
      <c r="R142" s="81" t="str">
        <f>IF(A142&gt;=AWCurrentRel, "Future",Q142)</f>
        <v>Available</v>
      </c>
      <c r="S142" s="100" t="str">
        <f>HYPERLINK(U142,T142)</f>
        <v>Not Available</v>
      </c>
      <c r="T142" s="81" t="str">
        <f>IFERROR(VLOOKUP(CONCATENATE($B142,"_",$A142),Table4[#All],5,FALSE),"Not Available")</f>
        <v>Not Available</v>
      </c>
      <c r="U142" s="81" t="str">
        <f>IFERROR(VLOOKUP(CONCATENATE(B142,"_",A142),Table4[#All],6,FALSE),"")</f>
        <v/>
      </c>
      <c r="W142" s="2"/>
    </row>
    <row r="143" spans="1:23" x14ac:dyDescent="0.25">
      <c r="A143" s="81">
        <f>IF(OR('Raw Data'!A146=0,'Raw Data'!A146="Delete"),"",'Raw Data'!A146)</f>
        <v>2.2000000000000002</v>
      </c>
      <c r="B143" s="88" t="str">
        <f>IF(OR('Raw Data'!B146=0,'Raw Data'!B146="Delete"),"",'Raw Data'!B146)</f>
        <v>Develop</v>
      </c>
      <c r="C143" s="89" t="str">
        <f>IF(OR('Raw Data'!C146=0,'Raw Data'!C146="Delete"),"",'Raw Data'!C146)</f>
        <v>Visualization</v>
      </c>
      <c r="D143" s="88" t="str">
        <f>IF(OR('Raw Data'!D146=0,'Raw Data'!D146="Delete"),"",'Raw Data'!D146)</f>
        <v>Visualization - Usability</v>
      </c>
      <c r="E143" s="84" t="str">
        <f>IF(OR('Raw Data'!E146=0,'Raw Data'!E146="Delete"),"",'Raw Data'!E146)</f>
        <v>View PMI on elements of a structure</v>
      </c>
      <c r="F143" s="81" cm="1">
        <f t="array" ref="F143">_xlfn.SWITCH(ROUND(VLOOKUP(A143,Table1[#All],3),0),11,H143,12,I143,13,J143,14,K143,"N/A")</f>
        <v>13</v>
      </c>
      <c r="G143" s="81" cm="1">
        <f t="array" ref="G143">_xlfn.SWITCH(ROUND(VLOOKUP(A143,Table1[#All],5),0),11,H143,12,I143,13,J143,14,K143,"N/A")</f>
        <v>14</v>
      </c>
      <c r="H143" s="81">
        <f>IF(OR('Raw Data'!H146=0,'Raw Data'!H146="Delete"),"",'Raw Data'!H146)</f>
        <v>13</v>
      </c>
      <c r="I143" s="81">
        <f>IF(OR('Raw Data'!I146=0,'Raw Data'!I146="Delete"),"",'Raw Data'!I146)</f>
        <v>14</v>
      </c>
      <c r="J143" s="81" t="str">
        <f>IF(OR('Raw Data'!J146=0,'Raw Data'!J146="Delete"),"",'Raw Data'!J146)</f>
        <v/>
      </c>
      <c r="K143" s="81" t="str">
        <f>IF(OR('Raw Data'!K146=0,'Raw Data'!K146="Delete"),"",'Raw Data'!K146)</f>
        <v/>
      </c>
      <c r="L143" s="81" t="str">
        <f>R143</f>
        <v>Available</v>
      </c>
      <c r="M143" s="81" t="str">
        <f>IF(A143="","",IF(OR(AWReleaseNum&gt;=A143,AWReleaseNum=0),"Available","Not Supported"))</f>
        <v>Available</v>
      </c>
      <c r="N143" s="81" t="str">
        <f>IF(A143="","",IF(TcRelease="Any","Available",IF(OR(AND(TcReleaseNum&gt;=VLOOKUP(AWReleaseNum,MinVerInfo,3,FALSE),TcReleaseNum&lt;=VLOOKUP(AWReleaseNum,MinVerInfo,4,FALSE)),AND(TcReleaseNum&gt;=VLOOKUP(AWReleaseNum,MinVerInfo,5,FALSE),TcReleaseNum&lt;=VLOOKUP(AWReleaseNum,MinVerInfo,6,FALSE))),"Available","Not Supported")))</f>
        <v>Available</v>
      </c>
      <c r="O143" s="81" t="str">
        <f>IF(TcReleaseNum&lt;P143,"Not Supported","Available")</f>
        <v>Available</v>
      </c>
      <c r="P143" s="81" cm="1">
        <f t="array" ref="P143">_xlfn.SWITCH(TcBaseVer, 14, K143, 13, J143, 12, I143, 11, IFERROR(VLOOKUP(H143,Table2[#All],3,FALSE),"N/A"),0)</f>
        <v>0</v>
      </c>
      <c r="Q143" s="81" t="str">
        <f>IF(TcBaseVer=0,M143,IF(AND(N143="Available",M143="Available",O143="Available"),"Available",IF(M143="","","Not Supported")))</f>
        <v>Available</v>
      </c>
      <c r="R143" s="81" t="str">
        <f>IF(A143&gt;=AWCurrentRel, "Future",Q143)</f>
        <v>Available</v>
      </c>
      <c r="S143" s="100" t="str">
        <f>HYPERLINK(U143,T143)</f>
        <v>Not Available</v>
      </c>
      <c r="T143" s="81" t="str">
        <f>IFERROR(VLOOKUP(CONCATENATE($B143,"_",$A143),Table4[#All],5,FALSE),"Not Available")</f>
        <v>Not Available</v>
      </c>
      <c r="U143" s="81" t="str">
        <f>IFERROR(VLOOKUP(CONCATENATE(B143,"_",A143),Table4[#All],6,FALSE),"")</f>
        <v/>
      </c>
      <c r="W143" s="2"/>
    </row>
    <row r="144" spans="1:23" x14ac:dyDescent="0.25">
      <c r="A144" s="81">
        <f>IF(OR('Raw Data'!A1207=0,'Raw Data'!A1207="Delete"),"",'Raw Data'!A1207)</f>
        <v>2.2000000000000002</v>
      </c>
      <c r="B144" s="88" t="str">
        <f>IF(OR('Raw Data'!B1207=0,'Raw Data'!B1207="Delete"),"",'Raw Data'!B1207)</f>
        <v>Plan</v>
      </c>
      <c r="C144" s="89" t="str">
        <f>IF(OR('Raw Data'!C1207=0,'Raw Data'!C1207="Delete"),"",'Raw Data'!C1207)</f>
        <v>Process</v>
      </c>
      <c r="D144" s="88" t="str">
        <f>IF(OR('Raw Data'!D1207=0,'Raw Data'!D1207="Delete"),"",'Raw Data'!D1207)</f>
        <v>Workflow</v>
      </c>
      <c r="E144" s="84" t="str">
        <f>IF(OR('Raw Data'!E1207=0,'Raw Data'!E1207="Delete"),"",'Raw Data'!E1207)</f>
        <v>Perform task from target</v>
      </c>
      <c r="F144" s="81" cm="1">
        <f t="array" ref="F144">_xlfn.SWITCH(ROUND(VLOOKUP(A144,Table1[#All],3),0),11,H144,12,I144,13,J144,14,K144,"N/A")</f>
        <v>13</v>
      </c>
      <c r="G144" s="81" cm="1">
        <f t="array" ref="G144">_xlfn.SWITCH(ROUND(VLOOKUP(A144,Table1[#All],5),0),11,H144,12,I144,13,J144,14,K144,"N/A")</f>
        <v>14</v>
      </c>
      <c r="H144" s="81">
        <f>IF(OR('Raw Data'!H1207=0,'Raw Data'!H1207="Delete"),"",'Raw Data'!H1207)</f>
        <v>13</v>
      </c>
      <c r="I144" s="81">
        <f>IF(OR('Raw Data'!I1207=0,'Raw Data'!I1207="Delete"),"",'Raw Data'!I1207)</f>
        <v>14</v>
      </c>
      <c r="J144" s="81" t="str">
        <f>IF(OR('Raw Data'!J1207=0,'Raw Data'!J1207="Delete"),"",'Raw Data'!J1207)</f>
        <v/>
      </c>
      <c r="K144" s="81" t="str">
        <f>IF(OR('Raw Data'!K1207=0,'Raw Data'!K1207="Delete"),"",'Raw Data'!K1207)</f>
        <v/>
      </c>
      <c r="L144" s="81" t="str">
        <f>R144</f>
        <v>Available</v>
      </c>
      <c r="M144" s="81" t="str">
        <f>IF(A144="","",IF(OR(AWReleaseNum&gt;=A144,AWReleaseNum=0),"Available","Not Supported"))</f>
        <v>Available</v>
      </c>
      <c r="N144" s="81" t="str">
        <f>IF(A144="","",IF(TcRelease="Any","Available",IF(OR(AND(TcReleaseNum&gt;=VLOOKUP(AWReleaseNum,MinVerInfo,3,FALSE),TcReleaseNum&lt;=VLOOKUP(AWReleaseNum,MinVerInfo,4,FALSE)),AND(TcReleaseNum&gt;=VLOOKUP(AWReleaseNum,MinVerInfo,5,FALSE),TcReleaseNum&lt;=VLOOKUP(AWReleaseNum,MinVerInfo,6,FALSE))),"Available","Not Supported")))</f>
        <v>Available</v>
      </c>
      <c r="O144" s="81" t="str">
        <f>IF(TcReleaseNum&lt;P144,"Not Supported","Available")</f>
        <v>Available</v>
      </c>
      <c r="P144" s="81" cm="1">
        <f t="array" ref="P144">_xlfn.SWITCH(TcBaseVer, 14, K144, 13, J144, 12, I144, 11, IFERROR(VLOOKUP(H144,Table2[#All],3,FALSE),"N/A"),0)</f>
        <v>0</v>
      </c>
      <c r="Q144" s="81" t="str">
        <f>IF(TcBaseVer=0,M144,IF(AND(N144="Available",M144="Available",O144="Available"),"Available",IF(M144="","","Not Supported")))</f>
        <v>Available</v>
      </c>
      <c r="R144" s="81" t="str">
        <f>IF(A144&gt;=AWCurrentRel, "Future",Q144)</f>
        <v>Available</v>
      </c>
      <c r="S144" s="100" t="str">
        <f>HYPERLINK(U144,T144)</f>
        <v>Not Available</v>
      </c>
      <c r="T144" s="81" t="str">
        <f>IFERROR(VLOOKUP(CONCATENATE($B144,"_",$A144),Table4[#All],5,FALSE),"Not Available")</f>
        <v>Not Available</v>
      </c>
      <c r="U144" s="81" t="str">
        <f>IFERROR(VLOOKUP(CONCATENATE(B144,"_",A144),Table4[#All],6,FALSE),"")</f>
        <v/>
      </c>
      <c r="W144" s="2"/>
    </row>
    <row r="145" spans="1:23" x14ac:dyDescent="0.25">
      <c r="A145" s="81">
        <f>IF(OR('Raw Data'!A1208=0,'Raw Data'!A1208="Delete"),"",'Raw Data'!A1208)</f>
        <v>2.2000000000000002</v>
      </c>
      <c r="B145" s="88" t="str">
        <f>IF(OR('Raw Data'!B1208=0,'Raw Data'!B1208="Delete"),"",'Raw Data'!B1208)</f>
        <v>Plan</v>
      </c>
      <c r="C145" s="89" t="str">
        <f>IF(OR('Raw Data'!C1208=0,'Raw Data'!C1208="Delete"),"",'Raw Data'!C1208)</f>
        <v>Process</v>
      </c>
      <c r="D145" s="88" t="str">
        <f>IF(OR('Raw Data'!D1208=0,'Raw Data'!D1208="Delete"),"",'Raw Data'!D1208)</f>
        <v>Workflow</v>
      </c>
      <c r="E145" s="84" t="str">
        <f>IF(OR('Raw Data'!E1208=0,'Raw Data'!E1208="Delete"),"",'Raw Data'!E1208)</f>
        <v>Email notification with links to Active Workspace</v>
      </c>
      <c r="F145" s="81" cm="1">
        <f t="array" ref="F145">_xlfn.SWITCH(ROUND(VLOOKUP(A145,Table1[#All],3),0),11,H145,12,I145,13,J145,14,K145,"N/A")</f>
        <v>13</v>
      </c>
      <c r="G145" s="81" cm="1">
        <f t="array" ref="G145">_xlfn.SWITCH(ROUND(VLOOKUP(A145,Table1[#All],5),0),11,H145,12,I145,13,J145,14,K145,"N/A")</f>
        <v>14</v>
      </c>
      <c r="H145" s="81">
        <f>IF(OR('Raw Data'!H1208=0,'Raw Data'!H1208="Delete"),"",'Raw Data'!H1208)</f>
        <v>13</v>
      </c>
      <c r="I145" s="81">
        <f>IF(OR('Raw Data'!I1208=0,'Raw Data'!I1208="Delete"),"",'Raw Data'!I1208)</f>
        <v>14</v>
      </c>
      <c r="J145" s="81" t="str">
        <f>IF(OR('Raw Data'!J1208=0,'Raw Data'!J1208="Delete"),"",'Raw Data'!J1208)</f>
        <v/>
      </c>
      <c r="K145" s="81" t="str">
        <f>IF(OR('Raw Data'!K1208=0,'Raw Data'!K1208="Delete"),"",'Raw Data'!K1208)</f>
        <v/>
      </c>
      <c r="L145" s="81" t="str">
        <f>R145</f>
        <v>Available</v>
      </c>
      <c r="M145" s="81" t="str">
        <f>IF(A145="","",IF(OR(AWReleaseNum&gt;=A145,AWReleaseNum=0),"Available","Not Supported"))</f>
        <v>Available</v>
      </c>
      <c r="N145" s="81" t="str">
        <f>IF(A145="","",IF(TcRelease="Any","Available",IF(OR(AND(TcReleaseNum&gt;=VLOOKUP(AWReleaseNum,MinVerInfo,3,FALSE),TcReleaseNum&lt;=VLOOKUP(AWReleaseNum,MinVerInfo,4,FALSE)),AND(TcReleaseNum&gt;=VLOOKUP(AWReleaseNum,MinVerInfo,5,FALSE),TcReleaseNum&lt;=VLOOKUP(AWReleaseNum,MinVerInfo,6,FALSE))),"Available","Not Supported")))</f>
        <v>Available</v>
      </c>
      <c r="O145" s="81" t="str">
        <f>IF(TcReleaseNum&lt;P145,"Not Supported","Available")</f>
        <v>Available</v>
      </c>
      <c r="P145" s="81" cm="1">
        <f t="array" ref="P145">_xlfn.SWITCH(TcBaseVer, 14, K145, 13, J145, 12, I145, 11, IFERROR(VLOOKUP(H145,Table2[#All],3,FALSE),"N/A"),0)</f>
        <v>0</v>
      </c>
      <c r="Q145" s="81" t="str">
        <f>IF(TcBaseVer=0,M145,IF(AND(N145="Available",M145="Available",O145="Available"),"Available",IF(M145="","","Not Supported")))</f>
        <v>Available</v>
      </c>
      <c r="R145" s="81" t="str">
        <f>IF(A145&gt;=AWCurrentRel, "Future",Q145)</f>
        <v>Available</v>
      </c>
      <c r="S145" s="100" t="str">
        <f>HYPERLINK(U145,T145)</f>
        <v>Not Available</v>
      </c>
      <c r="T145" s="81" t="str">
        <f>IFERROR(VLOOKUP(CONCATENATE($B145,"_",$A145),Table4[#All],5,FALSE),"Not Available")</f>
        <v>Not Available</v>
      </c>
      <c r="U145" s="81" t="str">
        <f>IFERROR(VLOOKUP(CONCATENATE(B145,"_",A145),Table4[#All],6,FALSE),"")</f>
        <v/>
      </c>
      <c r="W145" s="2"/>
    </row>
    <row r="146" spans="1:23" x14ac:dyDescent="0.25">
      <c r="A146" s="81">
        <f>IF(OR('Raw Data'!A1209=0,'Raw Data'!A1209="Delete"),"",'Raw Data'!A1209)</f>
        <v>2.2000000000000002</v>
      </c>
      <c r="B146" s="88" t="str">
        <f>IF(OR('Raw Data'!B1209=0,'Raw Data'!B1209="Delete"),"",'Raw Data'!B1209)</f>
        <v>Plan</v>
      </c>
      <c r="C146" s="89" t="str">
        <f>IF(OR('Raw Data'!C1209=0,'Raw Data'!C1209="Delete"),"",'Raw Data'!C1209)</f>
        <v>Process</v>
      </c>
      <c r="D146" s="88" t="str">
        <f>IF(OR('Raw Data'!D1209=0,'Raw Data'!D1209="Delete"),"",'Raw Data'!D1209)</f>
        <v>Workflow</v>
      </c>
      <c r="E146" s="84" t="str">
        <f>IF(OR('Raw Data'!E1209=0,'Raw Data'!E1209="Delete"),"",'Raw Data'!E1209)</f>
        <v>Out of Office reassignments</v>
      </c>
      <c r="F146" s="81" cm="1">
        <f t="array" ref="F146">_xlfn.SWITCH(ROUND(VLOOKUP(A146,Table1[#All],3),0),11,H146,12,I146,13,J146,14,K146,"N/A")</f>
        <v>13</v>
      </c>
      <c r="G146" s="81" cm="1">
        <f t="array" ref="G146">_xlfn.SWITCH(ROUND(VLOOKUP(A146,Table1[#All],5),0),11,H146,12,I146,13,J146,14,K146,"N/A")</f>
        <v>14</v>
      </c>
      <c r="H146" s="81">
        <f>IF(OR('Raw Data'!H1209=0,'Raw Data'!H1209="Delete"),"",'Raw Data'!H1209)</f>
        <v>13</v>
      </c>
      <c r="I146" s="81">
        <f>IF(OR('Raw Data'!I1209=0,'Raw Data'!I1209="Delete"),"",'Raw Data'!I1209)</f>
        <v>14</v>
      </c>
      <c r="J146" s="81" t="str">
        <f>IF(OR('Raw Data'!J1209=0,'Raw Data'!J1209="Delete"),"",'Raw Data'!J1209)</f>
        <v/>
      </c>
      <c r="K146" s="81" t="str">
        <f>IF(OR('Raw Data'!K1209=0,'Raw Data'!K1209="Delete"),"",'Raw Data'!K1209)</f>
        <v/>
      </c>
      <c r="L146" s="81" t="str">
        <f>R146</f>
        <v>Available</v>
      </c>
      <c r="M146" s="81" t="str">
        <f>IF(A146="","",IF(OR(AWReleaseNum&gt;=A146,AWReleaseNum=0),"Available","Not Supported"))</f>
        <v>Available</v>
      </c>
      <c r="N146" s="81" t="str">
        <f>IF(A146="","",IF(TcRelease="Any","Available",IF(OR(AND(TcReleaseNum&gt;=VLOOKUP(AWReleaseNum,MinVerInfo,3,FALSE),TcReleaseNum&lt;=VLOOKUP(AWReleaseNum,MinVerInfo,4,FALSE)),AND(TcReleaseNum&gt;=VLOOKUP(AWReleaseNum,MinVerInfo,5,FALSE),TcReleaseNum&lt;=VLOOKUP(AWReleaseNum,MinVerInfo,6,FALSE))),"Available","Not Supported")))</f>
        <v>Available</v>
      </c>
      <c r="O146" s="81" t="str">
        <f>IF(TcReleaseNum&lt;P146,"Not Supported","Available")</f>
        <v>Available</v>
      </c>
      <c r="P146" s="81" cm="1">
        <f t="array" ref="P146">_xlfn.SWITCH(TcBaseVer, 14, K146, 13, J146, 12, I146, 11, IFERROR(VLOOKUP(H146,Table2[#All],3,FALSE),"N/A"),0)</f>
        <v>0</v>
      </c>
      <c r="Q146" s="81" t="str">
        <f>IF(TcBaseVer=0,M146,IF(AND(N146="Available",M146="Available",O146="Available"),"Available",IF(M146="","","Not Supported")))</f>
        <v>Available</v>
      </c>
      <c r="R146" s="81" t="str">
        <f>IF(A146&gt;=AWCurrentRel, "Future",Q146)</f>
        <v>Available</v>
      </c>
      <c r="S146" s="100" t="str">
        <f>HYPERLINK(U146,T146)</f>
        <v>Not Available</v>
      </c>
      <c r="T146" s="81" t="str">
        <f>IFERROR(VLOOKUP(CONCATENATE($B146,"_",$A146),Table4[#All],5,FALSE),"Not Available")</f>
        <v>Not Available</v>
      </c>
      <c r="U146" s="81" t="str">
        <f>IFERROR(VLOOKUP(CONCATENATE(B146,"_",A146),Table4[#All],6,FALSE),"")</f>
        <v/>
      </c>
      <c r="W146" s="2"/>
    </row>
    <row r="147" spans="1:23" x14ac:dyDescent="0.25">
      <c r="A147" s="81">
        <f>IF(OR('Raw Data'!A1210=0,'Raw Data'!A1210="Delete"),"",'Raw Data'!A1210)</f>
        <v>2.2000000000000002</v>
      </c>
      <c r="B147" s="88" t="str">
        <f>IF(OR('Raw Data'!B1210=0,'Raw Data'!B1210="Delete"),"",'Raw Data'!B1210)</f>
        <v>Plan</v>
      </c>
      <c r="C147" s="89" t="str">
        <f>IF(OR('Raw Data'!C1210=0,'Raw Data'!C1210="Delete"),"",'Raw Data'!C1210)</f>
        <v>Process</v>
      </c>
      <c r="D147" s="88" t="str">
        <f>IF(OR('Raw Data'!D1210=0,'Raw Data'!D1210="Delete"),"",'Raw Data'!D1210)</f>
        <v>Workflow</v>
      </c>
      <c r="E147" s="84" t="str">
        <f>IF(OR('Raw Data'!E1210=0,'Raw Data'!E1210="Delete"),"",'Raw Data'!E1210)</f>
        <v>Sort in Inbox and Change</v>
      </c>
      <c r="F147" s="81" cm="1">
        <f t="array" ref="F147">_xlfn.SWITCH(ROUND(VLOOKUP(A147,Table1[#All],3),0),11,H147,12,I147,13,J147,14,K147,"N/A")</f>
        <v>13</v>
      </c>
      <c r="G147" s="81" cm="1">
        <f t="array" ref="G147">_xlfn.SWITCH(ROUND(VLOOKUP(A147,Table1[#All],5),0),11,H147,12,I147,13,J147,14,K147,"N/A")</f>
        <v>14</v>
      </c>
      <c r="H147" s="81">
        <f>IF(OR('Raw Data'!H1210=0,'Raw Data'!H1210="Delete"),"",'Raw Data'!H1210)</f>
        <v>13</v>
      </c>
      <c r="I147" s="81">
        <f>IF(OR('Raw Data'!I1210=0,'Raw Data'!I1210="Delete"),"",'Raw Data'!I1210)</f>
        <v>14</v>
      </c>
      <c r="J147" s="81" t="str">
        <f>IF(OR('Raw Data'!J1210=0,'Raw Data'!J1210="Delete"),"",'Raw Data'!J1210)</f>
        <v/>
      </c>
      <c r="K147" s="81" t="str">
        <f>IF(OR('Raw Data'!K1210=0,'Raw Data'!K1210="Delete"),"",'Raw Data'!K1210)</f>
        <v/>
      </c>
      <c r="L147" s="81" t="str">
        <f>R147</f>
        <v>Available</v>
      </c>
      <c r="M147" s="81" t="str">
        <f>IF(A147="","",IF(OR(AWReleaseNum&gt;=A147,AWReleaseNum=0),"Available","Not Supported"))</f>
        <v>Available</v>
      </c>
      <c r="N147" s="81" t="str">
        <f>IF(A147="","",IF(TcRelease="Any","Available",IF(OR(AND(TcReleaseNum&gt;=VLOOKUP(AWReleaseNum,MinVerInfo,3,FALSE),TcReleaseNum&lt;=VLOOKUP(AWReleaseNum,MinVerInfo,4,FALSE)),AND(TcReleaseNum&gt;=VLOOKUP(AWReleaseNum,MinVerInfo,5,FALSE),TcReleaseNum&lt;=VLOOKUP(AWReleaseNum,MinVerInfo,6,FALSE))),"Available","Not Supported")))</f>
        <v>Available</v>
      </c>
      <c r="O147" s="81" t="str">
        <f>IF(TcReleaseNum&lt;P147,"Not Supported","Available")</f>
        <v>Available</v>
      </c>
      <c r="P147" s="81" cm="1">
        <f t="array" ref="P147">_xlfn.SWITCH(TcBaseVer, 14, K147, 13, J147, 12, I147, 11, IFERROR(VLOOKUP(H147,Table2[#All],3,FALSE),"N/A"),0)</f>
        <v>0</v>
      </c>
      <c r="Q147" s="81" t="str">
        <f>IF(TcBaseVer=0,M147,IF(AND(N147="Available",M147="Available",O147="Available"),"Available",IF(M147="","","Not Supported")))</f>
        <v>Available</v>
      </c>
      <c r="R147" s="81" t="str">
        <f>IF(A147&gt;=AWCurrentRel, "Future",Q147)</f>
        <v>Available</v>
      </c>
      <c r="S147" s="100" t="str">
        <f>HYPERLINK(U147,T147)</f>
        <v>Not Available</v>
      </c>
      <c r="T147" s="81" t="str">
        <f>IFERROR(VLOOKUP(CONCATENATE($B147,"_",$A147),Table4[#All],5,FALSE),"Not Available")</f>
        <v>Not Available</v>
      </c>
      <c r="U147" s="81" t="str">
        <f>IFERROR(VLOOKUP(CONCATENATE(B147,"_",A147),Table4[#All],6,FALSE),"")</f>
        <v/>
      </c>
      <c r="W147" s="2"/>
    </row>
    <row r="148" spans="1:23" x14ac:dyDescent="0.25">
      <c r="A148" s="81">
        <f>IF(OR('Raw Data'!A1211=0,'Raw Data'!A1211="Delete"),"",'Raw Data'!A1211)</f>
        <v>2.2000000000000002</v>
      </c>
      <c r="B148" s="88" t="str">
        <f>IF(OR('Raw Data'!B1211=0,'Raw Data'!B1211="Delete"),"",'Raw Data'!B1211)</f>
        <v>Plan</v>
      </c>
      <c r="C148" s="89" t="str">
        <f>IF(OR('Raw Data'!C1211=0,'Raw Data'!C1211="Delete"),"",'Raw Data'!C1211)</f>
        <v>Process</v>
      </c>
      <c r="D148" s="88" t="str">
        <f>IF(OR('Raw Data'!D1211=0,'Raw Data'!D1211="Delete"),"",'Raw Data'!D1211)</f>
        <v>Workflow</v>
      </c>
      <c r="E148" s="84" t="str">
        <f>IF(OR('Raw Data'!E1211=0,'Raw Data'!E1211="Delete"),"",'Raw Data'!E1211)</f>
        <v xml:space="preserve">Manage your surrogates </v>
      </c>
      <c r="F148" s="81" cm="1">
        <f t="array" ref="F148">_xlfn.SWITCH(ROUND(VLOOKUP(A148,Table1[#All],3),0),11,H148,12,I148,13,J148,14,K148,"N/A")</f>
        <v>13</v>
      </c>
      <c r="G148" s="81" cm="1">
        <f t="array" ref="G148">_xlfn.SWITCH(ROUND(VLOOKUP(A148,Table1[#All],5),0),11,H148,12,I148,13,J148,14,K148,"N/A")</f>
        <v>14</v>
      </c>
      <c r="H148" s="81">
        <f>IF(OR('Raw Data'!H1211=0,'Raw Data'!H1211="Delete"),"",'Raw Data'!H1211)</f>
        <v>13</v>
      </c>
      <c r="I148" s="81">
        <f>IF(OR('Raw Data'!I1211=0,'Raw Data'!I1211="Delete"),"",'Raw Data'!I1211)</f>
        <v>14</v>
      </c>
      <c r="J148" s="81" t="str">
        <f>IF(OR('Raw Data'!J1211=0,'Raw Data'!J1211="Delete"),"",'Raw Data'!J1211)</f>
        <v/>
      </c>
      <c r="K148" s="81" t="str">
        <f>IF(OR('Raw Data'!K1211=0,'Raw Data'!K1211="Delete"),"",'Raw Data'!K1211)</f>
        <v/>
      </c>
      <c r="L148" s="81" t="str">
        <f>R148</f>
        <v>Available</v>
      </c>
      <c r="M148" s="81" t="str">
        <f>IF(A148="","",IF(OR(AWReleaseNum&gt;=A148,AWReleaseNum=0),"Available","Not Supported"))</f>
        <v>Available</v>
      </c>
      <c r="N148" s="81" t="str">
        <f>IF(A148="","",IF(TcRelease="Any","Available",IF(OR(AND(TcReleaseNum&gt;=VLOOKUP(AWReleaseNum,MinVerInfo,3,FALSE),TcReleaseNum&lt;=VLOOKUP(AWReleaseNum,MinVerInfo,4,FALSE)),AND(TcReleaseNum&gt;=VLOOKUP(AWReleaseNum,MinVerInfo,5,FALSE),TcReleaseNum&lt;=VLOOKUP(AWReleaseNum,MinVerInfo,6,FALSE))),"Available","Not Supported")))</f>
        <v>Available</v>
      </c>
      <c r="O148" s="81" t="str">
        <f>IF(TcReleaseNum&lt;P148,"Not Supported","Available")</f>
        <v>Available</v>
      </c>
      <c r="P148" s="81" cm="1">
        <f t="array" ref="P148">_xlfn.SWITCH(TcBaseVer, 14, K148, 13, J148, 12, I148, 11, IFERROR(VLOOKUP(H148,Table2[#All],3,FALSE),"N/A"),0)</f>
        <v>0</v>
      </c>
      <c r="Q148" s="81" t="str">
        <f>IF(TcBaseVer=0,M148,IF(AND(N148="Available",M148="Available",O148="Available"),"Available",IF(M148="","","Not Supported")))</f>
        <v>Available</v>
      </c>
      <c r="R148" s="81" t="str">
        <f>IF(A148&gt;=AWCurrentRel, "Future",Q148)</f>
        <v>Available</v>
      </c>
      <c r="S148" s="100" t="str">
        <f>HYPERLINK(U148,T148)</f>
        <v>Not Available</v>
      </c>
      <c r="T148" s="81" t="str">
        <f>IFERROR(VLOOKUP(CONCATENATE($B148,"_",$A148),Table4[#All],5,FALSE),"Not Available")</f>
        <v>Not Available</v>
      </c>
      <c r="U148" s="81" t="str">
        <f>IFERROR(VLOOKUP(CONCATENATE(B148,"_",A148),Table4[#All],6,FALSE),"")</f>
        <v/>
      </c>
      <c r="W148" s="2"/>
    </row>
    <row r="149" spans="1:23" x14ac:dyDescent="0.25">
      <c r="A149" s="81">
        <f>IF(OR('Raw Data'!A147=0,'Raw Data'!A147="Delete"),"",'Raw Data'!A147)</f>
        <v>2.2999999999999998</v>
      </c>
      <c r="B149" s="88" t="str">
        <f>IF(OR('Raw Data'!B147=0,'Raw Data'!B147="Delete"),"",'Raw Data'!B147)</f>
        <v>Foundation</v>
      </c>
      <c r="C149" s="89" t="str">
        <f>IF(OR('Raw Data'!C147=0,'Raw Data'!C147="Delete"),"",'Raw Data'!C147)</f>
        <v>Usability</v>
      </c>
      <c r="D149" s="88" t="str">
        <f>IF(OR('Raw Data'!D147=0,'Raw Data'!D147="Delete"),"",'Raw Data'!D147)</f>
        <v>Active Collaboration</v>
      </c>
      <c r="E149" s="84" t="str">
        <f>IF(OR('Raw Data'!E147=0,'Raw Data'!E147="Delete"),"",'Raw Data'!E147)</f>
        <v>Threaded conversations display</v>
      </c>
      <c r="F149" s="81" cm="1">
        <f t="array" ref="F149">_xlfn.SWITCH(ROUND(VLOOKUP(A149,Table1[#All],3),0),11,H149,12,I149,13,J149,14,K149,"N/A")</f>
        <v>13</v>
      </c>
      <c r="G149" s="81" cm="1">
        <f t="array" ref="G149">_xlfn.SWITCH(ROUND(VLOOKUP(A149,Table1[#All],5),0),11,H149,12,I149,13,J149,14,K149,"N/A")</f>
        <v>14</v>
      </c>
      <c r="H149" s="81">
        <f>IF(OR('Raw Data'!H147=0,'Raw Data'!H147="Delete"),"",'Raw Data'!H147)</f>
        <v>13</v>
      </c>
      <c r="I149" s="81">
        <f>IF(OR('Raw Data'!I147=0,'Raw Data'!I147="Delete"),"",'Raw Data'!I147)</f>
        <v>14</v>
      </c>
      <c r="J149" s="81" t="str">
        <f>IF(OR('Raw Data'!J147=0,'Raw Data'!J147="Delete"),"",'Raw Data'!J147)</f>
        <v/>
      </c>
      <c r="K149" s="81" t="str">
        <f>IF(OR('Raw Data'!K147=0,'Raw Data'!K147="Delete"),"",'Raw Data'!K147)</f>
        <v/>
      </c>
      <c r="L149" s="81" t="str">
        <f>R149</f>
        <v>Available</v>
      </c>
      <c r="M149" s="81" t="str">
        <f>IF(A149="","",IF(OR(AWReleaseNum&gt;=A149,AWReleaseNum=0),"Available","Not Supported"))</f>
        <v>Available</v>
      </c>
      <c r="N149" s="81" t="str">
        <f>IF(A149="","",IF(TcRelease="Any","Available",IF(OR(AND(TcReleaseNum&gt;=VLOOKUP(AWReleaseNum,MinVerInfo,3,FALSE),TcReleaseNum&lt;=VLOOKUP(AWReleaseNum,MinVerInfo,4,FALSE)),AND(TcReleaseNum&gt;=VLOOKUP(AWReleaseNum,MinVerInfo,5,FALSE),TcReleaseNum&lt;=VLOOKUP(AWReleaseNum,MinVerInfo,6,FALSE))),"Available","Not Supported")))</f>
        <v>Available</v>
      </c>
      <c r="O149" s="81" t="str">
        <f>IF(TcReleaseNum&lt;P149,"Not Supported","Available")</f>
        <v>Available</v>
      </c>
      <c r="P149" s="81" cm="1">
        <f t="array" ref="P149">_xlfn.SWITCH(TcBaseVer, 14, K149, 13, J149, 12, I149, 11, IFERROR(VLOOKUP(H149,Table2[#All],3,FALSE),"N/A"),0)</f>
        <v>0</v>
      </c>
      <c r="Q149" s="81" t="str">
        <f>IF(TcBaseVer=0,M149,IF(AND(N149="Available",M149="Available",O149="Available"),"Available",IF(M149="","","Not Supported")))</f>
        <v>Available</v>
      </c>
      <c r="R149" s="81" t="str">
        <f>IF(A149&gt;=AWCurrentRel, "Future",Q149)</f>
        <v>Available</v>
      </c>
      <c r="S149" s="100" t="str">
        <f>HYPERLINK(U149,T149)</f>
        <v>Whats New in Active Workspace 2.3</v>
      </c>
      <c r="T149" s="81" t="str">
        <f>IFERROR(VLOOKUP(CONCATENATE($B149,"_",$A149),Table4[#All],5,FALSE),"Not Available")</f>
        <v>Whats New in Active Workspace 2.3</v>
      </c>
      <c r="U149" s="81" t="str">
        <f>IFERROR(VLOOKUP(CONCATENATE(B149,"_",A149),Table4[#All],6,FALSE),"")</f>
        <v>https://siemens.highspot.com/items/60edeb586a3b1153256949fd?lfrm=srp.0</v>
      </c>
      <c r="W149" s="2"/>
    </row>
    <row r="150" spans="1:23" x14ac:dyDescent="0.25">
      <c r="A150" s="81">
        <f>IF(OR('Raw Data'!A148=0,'Raw Data'!A148="Delete"),"",'Raw Data'!A148)</f>
        <v>2.2999999999999998</v>
      </c>
      <c r="B150" s="88" t="str">
        <f>IF(OR('Raw Data'!B148=0,'Raw Data'!B148="Delete"),"",'Raw Data'!B148)</f>
        <v>Foundation</v>
      </c>
      <c r="C150" s="89" t="str">
        <f>IF(OR('Raw Data'!C148=0,'Raw Data'!C148="Delete"),"",'Raw Data'!C148)</f>
        <v>Usability</v>
      </c>
      <c r="D150" s="88" t="str">
        <f>IF(OR('Raw Data'!D148=0,'Raw Data'!D148="Delete"),"",'Raw Data'!D148)</f>
        <v>Active Collaboration</v>
      </c>
      <c r="E150" s="84" t="str">
        <f>IF(OR('Raw Data'!E148=0,'Raw Data'!E148="Delete"),"",'Raw Data'!E148)</f>
        <v>Profile picture</v>
      </c>
      <c r="F150" s="81" cm="1">
        <f t="array" ref="F150">_xlfn.SWITCH(ROUND(VLOOKUP(A150,Table1[#All],3),0),11,H150,12,I150,13,J150,14,K150,"N/A")</f>
        <v>13</v>
      </c>
      <c r="G150" s="81" cm="1">
        <f t="array" ref="G150">_xlfn.SWITCH(ROUND(VLOOKUP(A150,Table1[#All],5),0),11,H150,12,I150,13,J150,14,K150,"N/A")</f>
        <v>14</v>
      </c>
      <c r="H150" s="81">
        <f>IF(OR('Raw Data'!H148=0,'Raw Data'!H148="Delete"),"",'Raw Data'!H148)</f>
        <v>13</v>
      </c>
      <c r="I150" s="81">
        <f>IF(OR('Raw Data'!I148=0,'Raw Data'!I148="Delete"),"",'Raw Data'!I148)</f>
        <v>14</v>
      </c>
      <c r="J150" s="81" t="str">
        <f>IF(OR('Raw Data'!J148=0,'Raw Data'!J148="Delete"),"",'Raw Data'!J148)</f>
        <v/>
      </c>
      <c r="K150" s="81" t="str">
        <f>IF(OR('Raw Data'!K148=0,'Raw Data'!K148="Delete"),"",'Raw Data'!K148)</f>
        <v/>
      </c>
      <c r="L150" s="81" t="str">
        <f>R150</f>
        <v>Available</v>
      </c>
      <c r="M150" s="81" t="str">
        <f>IF(A150="","",IF(OR(AWReleaseNum&gt;=A150,AWReleaseNum=0),"Available","Not Supported"))</f>
        <v>Available</v>
      </c>
      <c r="N150" s="81" t="str">
        <f>IF(A150="","",IF(TcRelease="Any","Available",IF(OR(AND(TcReleaseNum&gt;=VLOOKUP(AWReleaseNum,MinVerInfo,3,FALSE),TcReleaseNum&lt;=VLOOKUP(AWReleaseNum,MinVerInfo,4,FALSE)),AND(TcReleaseNum&gt;=VLOOKUP(AWReleaseNum,MinVerInfo,5,FALSE),TcReleaseNum&lt;=VLOOKUP(AWReleaseNum,MinVerInfo,6,FALSE))),"Available","Not Supported")))</f>
        <v>Available</v>
      </c>
      <c r="O150" s="81" t="str">
        <f>IF(TcReleaseNum&lt;P150,"Not Supported","Available")</f>
        <v>Available</v>
      </c>
      <c r="P150" s="81" cm="1">
        <f t="array" ref="P150">_xlfn.SWITCH(TcBaseVer, 14, K150, 13, J150, 12, I150, 11, IFERROR(VLOOKUP(H150,Table2[#All],3,FALSE),"N/A"),0)</f>
        <v>0</v>
      </c>
      <c r="Q150" s="81" t="str">
        <f>IF(TcBaseVer=0,M150,IF(AND(N150="Available",M150="Available",O150="Available"),"Available",IF(M150="","","Not Supported")))</f>
        <v>Available</v>
      </c>
      <c r="R150" s="81" t="str">
        <f>IF(A150&gt;=AWCurrentRel, "Future",Q150)</f>
        <v>Available</v>
      </c>
      <c r="S150" s="100" t="str">
        <f>HYPERLINK(U150,T150)</f>
        <v>Whats New in Active Workspace 2.3</v>
      </c>
      <c r="T150" s="81" t="str">
        <f>IFERROR(VLOOKUP(CONCATENATE($B150,"_",$A150),Table4[#All],5,FALSE),"Not Available")</f>
        <v>Whats New in Active Workspace 2.3</v>
      </c>
      <c r="U150" s="81" t="str">
        <f>IFERROR(VLOOKUP(CONCATENATE(B150,"_",A150),Table4[#All],6,FALSE),"")</f>
        <v>https://siemens.highspot.com/items/60edeb586a3b1153256949fd?lfrm=srp.0</v>
      </c>
      <c r="W150" s="2"/>
    </row>
    <row r="151" spans="1:23" x14ac:dyDescent="0.25">
      <c r="A151" s="81">
        <f>IF(OR('Raw Data'!A149=0,'Raw Data'!A149="Delete"),"",'Raw Data'!A149)</f>
        <v>2.2999999999999998</v>
      </c>
      <c r="B151" s="88" t="str">
        <f>IF(OR('Raw Data'!B149=0,'Raw Data'!B149="Delete"),"",'Raw Data'!B149)</f>
        <v>Foundation</v>
      </c>
      <c r="C151" s="89" t="str">
        <f>IF(OR('Raw Data'!C149=0,'Raw Data'!C149="Delete"),"",'Raw Data'!C149)</f>
        <v>Connectivity</v>
      </c>
      <c r="D151" s="88" t="str">
        <f>IF(OR('Raw Data'!D149=0,'Raw Data'!D149="Delete"),"",'Raw Data'!D149)</f>
        <v>Active Integration</v>
      </c>
      <c r="E151" s="84" t="str">
        <f>IF(OR('Raw Data'!E149=0,'Raw Data'!E149="Delete"),"",'Raw Data'!E149)</f>
        <v>JavaScript hosting</v>
      </c>
      <c r="F151" s="81" cm="1">
        <f t="array" ref="F151">_xlfn.SWITCH(ROUND(VLOOKUP(A151,Table1[#All],3),0),11,H151,12,I151,13,J151,14,K151,"N/A")</f>
        <v>13</v>
      </c>
      <c r="G151" s="81" cm="1">
        <f t="array" ref="G151">_xlfn.SWITCH(ROUND(VLOOKUP(A151,Table1[#All],5),0),11,H151,12,I151,13,J151,14,K151,"N/A")</f>
        <v>14</v>
      </c>
      <c r="H151" s="81">
        <f>IF(OR('Raw Data'!H149=0,'Raw Data'!H149="Delete"),"",'Raw Data'!H149)</f>
        <v>13</v>
      </c>
      <c r="I151" s="81">
        <f>IF(OR('Raw Data'!I149=0,'Raw Data'!I149="Delete"),"",'Raw Data'!I149)</f>
        <v>14</v>
      </c>
      <c r="J151" s="81" t="str">
        <f>IF(OR('Raw Data'!J149=0,'Raw Data'!J149="Delete"),"",'Raw Data'!J149)</f>
        <v/>
      </c>
      <c r="K151" s="81" t="str">
        <f>IF(OR('Raw Data'!K149=0,'Raw Data'!K149="Delete"),"",'Raw Data'!K149)</f>
        <v/>
      </c>
      <c r="L151" s="81" t="str">
        <f>R151</f>
        <v>Available</v>
      </c>
      <c r="M151" s="81" t="str">
        <f>IF(A151="","",IF(OR(AWReleaseNum&gt;=A151,AWReleaseNum=0),"Available","Not Supported"))</f>
        <v>Available</v>
      </c>
      <c r="N151" s="81" t="str">
        <f>IF(A151="","",IF(TcRelease="Any","Available",IF(OR(AND(TcReleaseNum&gt;=VLOOKUP(AWReleaseNum,MinVerInfo,3,FALSE),TcReleaseNum&lt;=VLOOKUP(AWReleaseNum,MinVerInfo,4,FALSE)),AND(TcReleaseNum&gt;=VLOOKUP(AWReleaseNum,MinVerInfo,5,FALSE),TcReleaseNum&lt;=VLOOKUP(AWReleaseNum,MinVerInfo,6,FALSE))),"Available","Not Supported")))</f>
        <v>Available</v>
      </c>
      <c r="O151" s="81" t="str">
        <f>IF(TcReleaseNum&lt;P151,"Not Supported","Available")</f>
        <v>Available</v>
      </c>
      <c r="P151" s="81" cm="1">
        <f t="array" ref="P151">_xlfn.SWITCH(TcBaseVer, 14, K151, 13, J151, 12, I151, 11, IFERROR(VLOOKUP(H151,Table2[#All],3,FALSE),"N/A"),0)</f>
        <v>0</v>
      </c>
      <c r="Q151" s="81" t="str">
        <f>IF(TcBaseVer=0,M151,IF(AND(N151="Available",M151="Available",O151="Available"),"Available",IF(M151="","","Not Supported")))</f>
        <v>Available</v>
      </c>
      <c r="R151" s="81" t="str">
        <f>IF(A151&gt;=AWCurrentRel, "Future",Q151)</f>
        <v>Available</v>
      </c>
      <c r="S151" s="100" t="str">
        <f>HYPERLINK(U151,T151)</f>
        <v>Whats New in Active Workspace 2.3</v>
      </c>
      <c r="T151" s="81" t="str">
        <f>IFERROR(VLOOKUP(CONCATENATE($B151,"_",$A151),Table4[#All],5,FALSE),"Not Available")</f>
        <v>Whats New in Active Workspace 2.3</v>
      </c>
      <c r="U151" s="81" t="str">
        <f>IFERROR(VLOOKUP(CONCATENATE(B151,"_",A151),Table4[#All],6,FALSE),"")</f>
        <v>https://siemens.highspot.com/items/60edeb586a3b1153256949fd?lfrm=srp.0</v>
      </c>
      <c r="W151" s="2"/>
    </row>
    <row r="152" spans="1:23" x14ac:dyDescent="0.25">
      <c r="A152" s="81">
        <f>IF(OR('Raw Data'!A12=0,'Raw Data'!A12="Delete"),"",'Raw Data'!A12)</f>
        <v>2.2999999999999998</v>
      </c>
      <c r="B152" s="88" t="str">
        <f>IF(OR('Raw Data'!B12=0,'Raw Data'!B12="Delete"),"",'Raw Data'!B12)</f>
        <v>Plan</v>
      </c>
      <c r="C152" s="89" t="str">
        <f>IF(OR('Raw Data'!C12=0,'Raw Data'!C12="Delete"),"",'Raw Data'!C12)</f>
        <v>Process</v>
      </c>
      <c r="D152" s="88" t="str">
        <f>IF(OR('Raw Data'!D12=0,'Raw Data'!D12="Delete"),"",'Raw Data'!D12)</f>
        <v>Change Management</v>
      </c>
      <c r="E152" s="84" t="str">
        <f>IF(OR('Raw Data'!E12=0,'Raw Data'!E12="Delete"),"",'Raw Data'!E12)</f>
        <v>Configurable content for My Changes</v>
      </c>
      <c r="F152" s="81" cm="1">
        <f t="array" ref="F152">_xlfn.SWITCH(ROUND(VLOOKUP(A152,Table1[#All],3),0),11,H152,12,I152,13,J152,14,K152,"N/A")</f>
        <v>13</v>
      </c>
      <c r="G152" s="81" cm="1">
        <f t="array" ref="G152">_xlfn.SWITCH(ROUND(VLOOKUP(A152,Table1[#All],5),0),11,H152,12,I152,13,J152,14,K152,"N/A")</f>
        <v>14</v>
      </c>
      <c r="H152" s="81">
        <f>IF(OR('Raw Data'!H12=0,'Raw Data'!H12="Delete"),"",'Raw Data'!H12)</f>
        <v>13</v>
      </c>
      <c r="I152" s="81">
        <f>IF(OR('Raw Data'!I12=0,'Raw Data'!I12="Delete"),"",'Raw Data'!I12)</f>
        <v>14</v>
      </c>
      <c r="J152" s="81" t="str">
        <f>IF(OR('Raw Data'!J12=0,'Raw Data'!J12="Delete"),"",'Raw Data'!J12)</f>
        <v/>
      </c>
      <c r="K152" s="81" t="str">
        <f>IF(OR('Raw Data'!K12=0,'Raw Data'!K12="Delete"),"",'Raw Data'!K12)</f>
        <v/>
      </c>
      <c r="L152" s="81" t="str">
        <f>R152</f>
        <v>Available</v>
      </c>
      <c r="M152" s="81" t="str">
        <f>IF(A152="","",IF(OR(AWReleaseNum&gt;=A152,AWReleaseNum=0),"Available","Not Supported"))</f>
        <v>Available</v>
      </c>
      <c r="N152" s="81" t="str">
        <f>IF(A152="","",IF(TcRelease="Any","Available",IF(OR(AND(TcReleaseNum&gt;=VLOOKUP(AWReleaseNum,MinVerInfo,3,FALSE),TcReleaseNum&lt;=VLOOKUP(AWReleaseNum,MinVerInfo,4,FALSE)),AND(TcReleaseNum&gt;=VLOOKUP(AWReleaseNum,MinVerInfo,5,FALSE),TcReleaseNum&lt;=VLOOKUP(AWReleaseNum,MinVerInfo,6,FALSE))),"Available","Not Supported")))</f>
        <v>Available</v>
      </c>
      <c r="O152" s="81" t="str">
        <f>IF(TcReleaseNum&lt;P152,"Not Supported","Available")</f>
        <v>Available</v>
      </c>
      <c r="P152" s="81" cm="1">
        <f t="array" ref="P152">_xlfn.SWITCH(TcBaseVer, 14, K152, 13, J152, 12, I152, 11, IFERROR(VLOOKUP(H152,Table2[#All],3,FALSE),"N/A"),0)</f>
        <v>0</v>
      </c>
      <c r="Q152" s="81" t="str">
        <f>IF(TcBaseVer=0,M152,IF(AND(N152="Available",M152="Available",O152="Available"),"Available",IF(M152="","","Not Supported")))</f>
        <v>Available</v>
      </c>
      <c r="R152" s="81" t="str">
        <f>IF(A152&gt;=AWCurrentRel, "Future",Q152)</f>
        <v>Available</v>
      </c>
      <c r="S152" s="100" t="str">
        <f>HYPERLINK(U152,T152)</f>
        <v>Whats New in Active Workspace 2.3</v>
      </c>
      <c r="T152" s="81" t="str">
        <f>IFERROR(VLOOKUP(CONCATENATE($B152,"_",$A152),Table4[#All],5,FALSE),"Not Available")</f>
        <v>Whats New in Active Workspace 2.3</v>
      </c>
      <c r="U152" s="81" t="str">
        <f>IFERROR(VLOOKUP(CONCATENATE(B152,"_",A152),Table4[#All],6,FALSE),"")</f>
        <v>https://siemens.highspot.com/items/60edeb586a3b1153256949fd?lfrm=srp.0</v>
      </c>
      <c r="W152" s="2"/>
    </row>
    <row r="153" spans="1:23" x14ac:dyDescent="0.25">
      <c r="A153" s="81">
        <f>IF(OR('Raw Data'!A13=0,'Raw Data'!A13="Delete"),"",'Raw Data'!A13)</f>
        <v>2.2999999999999998</v>
      </c>
      <c r="B153" s="88" t="str">
        <f>IF(OR('Raw Data'!B13=0,'Raw Data'!B13="Delete"),"",'Raw Data'!B13)</f>
        <v>Plan</v>
      </c>
      <c r="C153" s="89" t="str">
        <f>IF(OR('Raw Data'!C13=0,'Raw Data'!C13="Delete"),"",'Raw Data'!C13)</f>
        <v>Process</v>
      </c>
      <c r="D153" s="88" t="str">
        <f>IF(OR('Raw Data'!D13=0,'Raw Data'!D13="Delete"),"",'Raw Data'!D13)</f>
        <v>Change Management</v>
      </c>
      <c r="E153" s="84" t="str">
        <f>IF(OR('Raw Data'!E13=0,'Raw Data'!E13="Delete"),"",'Raw Data'!E13)</f>
        <v>Change – Save As</v>
      </c>
      <c r="F153" s="81" cm="1">
        <f t="array" ref="F153">_xlfn.SWITCH(ROUND(VLOOKUP(A153,Table1[#All],3),0),11,H153,12,I153,13,J153,14,K153,"N/A")</f>
        <v>13</v>
      </c>
      <c r="G153" s="81" cm="1">
        <f t="array" ref="G153">_xlfn.SWITCH(ROUND(VLOOKUP(A153,Table1[#All],5),0),11,H153,12,I153,13,J153,14,K153,"N/A")</f>
        <v>14</v>
      </c>
      <c r="H153" s="81">
        <f>IF(OR('Raw Data'!H13=0,'Raw Data'!H13="Delete"),"",'Raw Data'!H13)</f>
        <v>13</v>
      </c>
      <c r="I153" s="81">
        <f>IF(OR('Raw Data'!I13=0,'Raw Data'!I13="Delete"),"",'Raw Data'!I13)</f>
        <v>14</v>
      </c>
      <c r="J153" s="81" t="str">
        <f>IF(OR('Raw Data'!J13=0,'Raw Data'!J13="Delete"),"",'Raw Data'!J13)</f>
        <v/>
      </c>
      <c r="K153" s="81" t="str">
        <f>IF(OR('Raw Data'!K13=0,'Raw Data'!K13="Delete"),"",'Raw Data'!K13)</f>
        <v/>
      </c>
      <c r="L153" s="81" t="str">
        <f>R153</f>
        <v>Available</v>
      </c>
      <c r="M153" s="81" t="str">
        <f>IF(A153="","",IF(OR(AWReleaseNum&gt;=A153,AWReleaseNum=0),"Available","Not Supported"))</f>
        <v>Available</v>
      </c>
      <c r="N153" s="81" t="str">
        <f>IF(A153="","",IF(TcRelease="Any","Available",IF(OR(AND(TcReleaseNum&gt;=VLOOKUP(AWReleaseNum,MinVerInfo,3,FALSE),TcReleaseNum&lt;=VLOOKUP(AWReleaseNum,MinVerInfo,4,FALSE)),AND(TcReleaseNum&gt;=VLOOKUP(AWReleaseNum,MinVerInfo,5,FALSE),TcReleaseNum&lt;=VLOOKUP(AWReleaseNum,MinVerInfo,6,FALSE))),"Available","Not Supported")))</f>
        <v>Available</v>
      </c>
      <c r="O153" s="81" t="str">
        <f>IF(TcReleaseNum&lt;P153,"Not Supported","Available")</f>
        <v>Available</v>
      </c>
      <c r="P153" s="81" cm="1">
        <f t="array" ref="P153">_xlfn.SWITCH(TcBaseVer, 14, K153, 13, J153, 12, I153, 11, IFERROR(VLOOKUP(H153,Table2[#All],3,FALSE),"N/A"),0)</f>
        <v>0</v>
      </c>
      <c r="Q153" s="81" t="str">
        <f>IF(TcBaseVer=0,M153,IF(AND(N153="Available",M153="Available",O153="Available"),"Available",IF(M153="","","Not Supported")))</f>
        <v>Available</v>
      </c>
      <c r="R153" s="81" t="str">
        <f>IF(A153&gt;=AWCurrentRel, "Future",Q153)</f>
        <v>Available</v>
      </c>
      <c r="S153" s="100" t="str">
        <f>HYPERLINK(U153,T153)</f>
        <v>Whats New in Active Workspace 2.3</v>
      </c>
      <c r="T153" s="81" t="str">
        <f>IFERROR(VLOOKUP(CONCATENATE($B153,"_",$A153),Table4[#All],5,FALSE),"Not Available")</f>
        <v>Whats New in Active Workspace 2.3</v>
      </c>
      <c r="U153" s="81" t="str">
        <f>IFERROR(VLOOKUP(CONCATENATE(B153,"_",A153),Table4[#All],6,FALSE),"")</f>
        <v>https://siemens.highspot.com/items/60edeb586a3b1153256949fd?lfrm=srp.0</v>
      </c>
      <c r="W153" s="2"/>
    </row>
    <row r="154" spans="1:23" x14ac:dyDescent="0.25">
      <c r="A154" s="81">
        <f>IF(OR('Raw Data'!A164=0,'Raw Data'!A164="Delete"),"",'Raw Data'!A164)</f>
        <v>2.2999999999999998</v>
      </c>
      <c r="B154" s="88" t="str">
        <f>IF(OR('Raw Data'!B164=0,'Raw Data'!B164="Delete"),"",'Raw Data'!B164)</f>
        <v>Foundation</v>
      </c>
      <c r="C154" s="89" t="str">
        <f>IF(OR('Raw Data'!C164=0,'Raw Data'!C164="Delete"),"",'Raw Data'!C164)</f>
        <v>Deployability</v>
      </c>
      <c r="D154" s="88" t="str">
        <f>IF(OR('Raw Data'!D164=0,'Raw Data'!D164="Delete"),"",'Raw Data'!D164)</f>
        <v>Deployability</v>
      </c>
      <c r="E154" s="84" t="str">
        <f>IF(OR('Raw Data'!E164=0,'Raw Data'!E164="Delete"),"",'Raw Data'!E164)</f>
        <v>Authenticated user connection to Solr</v>
      </c>
      <c r="F154" s="81" cm="1">
        <f t="array" ref="F154">_xlfn.SWITCH(ROUND(VLOOKUP(A154,Table1[#All],3),0),11,H154,12,I154,13,J154,14,K154,"N/A")</f>
        <v>13</v>
      </c>
      <c r="G154" s="81" cm="1">
        <f t="array" ref="G154">_xlfn.SWITCH(ROUND(VLOOKUP(A154,Table1[#All],5),0),11,H154,12,I154,13,J154,14,K154,"N/A")</f>
        <v>14</v>
      </c>
      <c r="H154" s="81">
        <f>IF(OR('Raw Data'!H164=0,'Raw Data'!H164="Delete"),"",'Raw Data'!H164)</f>
        <v>13</v>
      </c>
      <c r="I154" s="81">
        <f>IF(OR('Raw Data'!I164=0,'Raw Data'!I164="Delete"),"",'Raw Data'!I164)</f>
        <v>14</v>
      </c>
      <c r="J154" s="81" t="str">
        <f>IF(OR('Raw Data'!J164=0,'Raw Data'!J164="Delete"),"",'Raw Data'!J164)</f>
        <v/>
      </c>
      <c r="K154" s="81" t="str">
        <f>IF(OR('Raw Data'!K164=0,'Raw Data'!K164="Delete"),"",'Raw Data'!K164)</f>
        <v/>
      </c>
      <c r="L154" s="81" t="str">
        <f>R154</f>
        <v>Available</v>
      </c>
      <c r="M154" s="81" t="str">
        <f>IF(A154="","",IF(OR(AWReleaseNum&gt;=A154,AWReleaseNum=0),"Available","Not Supported"))</f>
        <v>Available</v>
      </c>
      <c r="N154" s="81" t="str">
        <f>IF(A154="","",IF(TcRelease="Any","Available",IF(OR(AND(TcReleaseNum&gt;=VLOOKUP(AWReleaseNum,MinVerInfo,3,FALSE),TcReleaseNum&lt;=VLOOKUP(AWReleaseNum,MinVerInfo,4,FALSE)),AND(TcReleaseNum&gt;=VLOOKUP(AWReleaseNum,MinVerInfo,5,FALSE),TcReleaseNum&lt;=VLOOKUP(AWReleaseNum,MinVerInfo,6,FALSE))),"Available","Not Supported")))</f>
        <v>Available</v>
      </c>
      <c r="O154" s="81" t="str">
        <f>IF(TcReleaseNum&lt;P154,"Not Supported","Available")</f>
        <v>Available</v>
      </c>
      <c r="P154" s="81" cm="1">
        <f t="array" ref="P154">_xlfn.SWITCH(TcBaseVer, 14, K154, 13, J154, 12, I154, 11, IFERROR(VLOOKUP(H154,Table2[#All],3,FALSE),"N/A"),0)</f>
        <v>0</v>
      </c>
      <c r="Q154" s="81" t="str">
        <f>IF(TcBaseVer=0,M154,IF(AND(N154="Available",M154="Available",O154="Available"),"Available",IF(M154="","","Not Supported")))</f>
        <v>Available</v>
      </c>
      <c r="R154" s="81" t="str">
        <f>IF(A154&gt;=AWCurrentRel, "Future",Q154)</f>
        <v>Available</v>
      </c>
      <c r="S154" s="100" t="str">
        <f>HYPERLINK(U154,T154)</f>
        <v>Whats New in Active Workspace 2.3</v>
      </c>
      <c r="T154" s="81" t="str">
        <f>IFERROR(VLOOKUP(CONCATENATE($B154,"_",$A154),Table4[#All],5,FALSE),"Not Available")</f>
        <v>Whats New in Active Workspace 2.3</v>
      </c>
      <c r="U154" s="81" t="str">
        <f>IFERROR(VLOOKUP(CONCATENATE(B154,"_",A154),Table4[#All],6,FALSE),"")</f>
        <v>https://siemens.highspot.com/items/60edeb586a3b1153256949fd?lfrm=srp.0</v>
      </c>
      <c r="W154" s="2"/>
    </row>
    <row r="155" spans="1:23" x14ac:dyDescent="0.25">
      <c r="A155" s="81">
        <f>IF(OR('Raw Data'!A165=0,'Raw Data'!A165="Delete"),"",'Raw Data'!A165)</f>
        <v>2.2999999999999998</v>
      </c>
      <c r="B155" s="88" t="str">
        <f>IF(OR('Raw Data'!B165=0,'Raw Data'!B165="Delete"),"",'Raw Data'!B165)</f>
        <v>Foundation</v>
      </c>
      <c r="C155" s="89" t="str">
        <f>IF(OR('Raw Data'!C165=0,'Raw Data'!C165="Delete"),"",'Raw Data'!C165)</f>
        <v>Deployability</v>
      </c>
      <c r="D155" s="88" t="str">
        <f>IF(OR('Raw Data'!D165=0,'Raw Data'!D165="Delete"),"",'Raw Data'!D165)</f>
        <v>Deployability</v>
      </c>
      <c r="E155" s="84" t="str">
        <f>IF(OR('Raw Data'!E165=0,'Raw Data'!E165="Delete"),"",'Raw Data'!E165)</f>
        <v>Read Expressions for parallel workflow</v>
      </c>
      <c r="F155" s="81" cm="1">
        <f t="array" ref="F155">_xlfn.SWITCH(ROUND(VLOOKUP(A155,Table1[#All],3),0),11,H155,12,I155,13,J155,14,K155,"N/A")</f>
        <v>13</v>
      </c>
      <c r="G155" s="81" cm="1">
        <f t="array" ref="G155">_xlfn.SWITCH(ROUND(VLOOKUP(A155,Table1[#All],5),0),11,H155,12,I155,13,J155,14,K155,"N/A")</f>
        <v>14</v>
      </c>
      <c r="H155" s="81">
        <f>IF(OR('Raw Data'!H165=0,'Raw Data'!H165="Delete"),"",'Raw Data'!H165)</f>
        <v>13</v>
      </c>
      <c r="I155" s="81">
        <f>IF(OR('Raw Data'!I165=0,'Raw Data'!I165="Delete"),"",'Raw Data'!I165)</f>
        <v>14</v>
      </c>
      <c r="J155" s="81" t="str">
        <f>IF(OR('Raw Data'!J165=0,'Raw Data'!J165="Delete"),"",'Raw Data'!J165)</f>
        <v/>
      </c>
      <c r="K155" s="81" t="str">
        <f>IF(OR('Raw Data'!K165=0,'Raw Data'!K165="Delete"),"",'Raw Data'!K165)</f>
        <v/>
      </c>
      <c r="L155" s="81" t="str">
        <f>R155</f>
        <v>Available</v>
      </c>
      <c r="M155" s="81" t="str">
        <f>IF(A155="","",IF(OR(AWReleaseNum&gt;=A155,AWReleaseNum=0),"Available","Not Supported"))</f>
        <v>Available</v>
      </c>
      <c r="N155" s="81" t="str">
        <f>IF(A155="","",IF(TcRelease="Any","Available",IF(OR(AND(TcReleaseNum&gt;=VLOOKUP(AWReleaseNum,MinVerInfo,3,FALSE),TcReleaseNum&lt;=VLOOKUP(AWReleaseNum,MinVerInfo,4,FALSE)),AND(TcReleaseNum&gt;=VLOOKUP(AWReleaseNum,MinVerInfo,5,FALSE),TcReleaseNum&lt;=VLOOKUP(AWReleaseNum,MinVerInfo,6,FALSE))),"Available","Not Supported")))</f>
        <v>Available</v>
      </c>
      <c r="O155" s="81" t="str">
        <f>IF(TcReleaseNum&lt;P155,"Not Supported","Available")</f>
        <v>Available</v>
      </c>
      <c r="P155" s="81" cm="1">
        <f t="array" ref="P155">_xlfn.SWITCH(TcBaseVer, 14, K155, 13, J155, 12, I155, 11, IFERROR(VLOOKUP(H155,Table2[#All],3,FALSE),"N/A"),0)</f>
        <v>0</v>
      </c>
      <c r="Q155" s="81" t="str">
        <f>IF(TcBaseVer=0,M155,IF(AND(N155="Available",M155="Available",O155="Available"),"Available",IF(M155="","","Not Supported")))</f>
        <v>Available</v>
      </c>
      <c r="R155" s="81" t="str">
        <f>IF(A155&gt;=AWCurrentRel, "Future",Q155)</f>
        <v>Available</v>
      </c>
      <c r="S155" s="100" t="str">
        <f>HYPERLINK(U155,T155)</f>
        <v>Whats New in Active Workspace 2.3</v>
      </c>
      <c r="T155" s="81" t="str">
        <f>IFERROR(VLOOKUP(CONCATENATE($B155,"_",$A155),Table4[#All],5,FALSE),"Not Available")</f>
        <v>Whats New in Active Workspace 2.3</v>
      </c>
      <c r="U155" s="81" t="str">
        <f>IFERROR(VLOOKUP(CONCATENATE(B155,"_",A155),Table4[#All],6,FALSE),"")</f>
        <v>https://siemens.highspot.com/items/60edeb586a3b1153256949fd?lfrm=srp.0</v>
      </c>
      <c r="W155" s="2"/>
    </row>
    <row r="156" spans="1:23" x14ac:dyDescent="0.25">
      <c r="A156" s="81">
        <f>IF(OR('Raw Data'!A166=0,'Raw Data'!A166="Delete"),"",'Raw Data'!A166)</f>
        <v>2.2999999999999998</v>
      </c>
      <c r="B156" s="88" t="str">
        <f>IF(OR('Raw Data'!B166=0,'Raw Data'!B166="Delete"),"",'Raw Data'!B166)</f>
        <v>Foundation</v>
      </c>
      <c r="C156" s="89" t="str">
        <f>IF(OR('Raw Data'!C166=0,'Raw Data'!C166="Delete"),"",'Raw Data'!C166)</f>
        <v>Deployability</v>
      </c>
      <c r="D156" s="88" t="str">
        <f>IF(OR('Raw Data'!D166=0,'Raw Data'!D166="Delete"),"",'Raw Data'!D166)</f>
        <v>Deployability</v>
      </c>
      <c r="E156" s="84" t="str">
        <f>IF(OR('Raw Data'!E166=0,'Raw Data'!E166="Delete"),"",'Raw Data'!E166)</f>
        <v>Install – Reduce manual steps, Simplify TEM screens, Organize feature selection screen, verify pre-requisites</v>
      </c>
      <c r="F156" s="81" cm="1">
        <f t="array" ref="F156">_xlfn.SWITCH(ROUND(VLOOKUP(A156,Table1[#All],3),0),11,H156,12,I156,13,J156,14,K156,"N/A")</f>
        <v>13</v>
      </c>
      <c r="G156" s="81" cm="1">
        <f t="array" ref="G156">_xlfn.SWITCH(ROUND(VLOOKUP(A156,Table1[#All],5),0),11,H156,12,I156,13,J156,14,K156,"N/A")</f>
        <v>14</v>
      </c>
      <c r="H156" s="81">
        <f>IF(OR('Raw Data'!H166=0,'Raw Data'!H166="Delete"),"",'Raw Data'!H166)</f>
        <v>13</v>
      </c>
      <c r="I156" s="81">
        <f>IF(OR('Raw Data'!I166=0,'Raw Data'!I166="Delete"),"",'Raw Data'!I166)</f>
        <v>14</v>
      </c>
      <c r="J156" s="81" t="str">
        <f>IF(OR('Raw Data'!J166=0,'Raw Data'!J166="Delete"),"",'Raw Data'!J166)</f>
        <v/>
      </c>
      <c r="K156" s="81" t="str">
        <f>IF(OR('Raw Data'!K166=0,'Raw Data'!K166="Delete"),"",'Raw Data'!K166)</f>
        <v/>
      </c>
      <c r="L156" s="81" t="str">
        <f>R156</f>
        <v>Available</v>
      </c>
      <c r="M156" s="81" t="str">
        <f>IF(A156="","",IF(OR(AWReleaseNum&gt;=A156,AWReleaseNum=0),"Available","Not Supported"))</f>
        <v>Available</v>
      </c>
      <c r="N156" s="81" t="str">
        <f>IF(A156="","",IF(TcRelease="Any","Available",IF(OR(AND(TcReleaseNum&gt;=VLOOKUP(AWReleaseNum,MinVerInfo,3,FALSE),TcReleaseNum&lt;=VLOOKUP(AWReleaseNum,MinVerInfo,4,FALSE)),AND(TcReleaseNum&gt;=VLOOKUP(AWReleaseNum,MinVerInfo,5,FALSE),TcReleaseNum&lt;=VLOOKUP(AWReleaseNum,MinVerInfo,6,FALSE))),"Available","Not Supported")))</f>
        <v>Available</v>
      </c>
      <c r="O156" s="81" t="str">
        <f>IF(TcReleaseNum&lt;P156,"Not Supported","Available")</f>
        <v>Available</v>
      </c>
      <c r="P156" s="81" cm="1">
        <f t="array" ref="P156">_xlfn.SWITCH(TcBaseVer, 14, K156, 13, J156, 12, I156, 11, IFERROR(VLOOKUP(H156,Table2[#All],3,FALSE),"N/A"),0)</f>
        <v>0</v>
      </c>
      <c r="Q156" s="81" t="str">
        <f>IF(TcBaseVer=0,M156,IF(AND(N156="Available",M156="Available",O156="Available"),"Available",IF(M156="","","Not Supported")))</f>
        <v>Available</v>
      </c>
      <c r="R156" s="81" t="str">
        <f>IF(A156&gt;=AWCurrentRel, "Future",Q156)</f>
        <v>Available</v>
      </c>
      <c r="S156" s="100" t="str">
        <f>HYPERLINK(U156,T156)</f>
        <v>Whats New in Active Workspace 2.3</v>
      </c>
      <c r="T156" s="81" t="str">
        <f>IFERROR(VLOOKUP(CONCATENATE($B156,"_",$A156),Table4[#All],5,FALSE),"Not Available")</f>
        <v>Whats New in Active Workspace 2.3</v>
      </c>
      <c r="U156" s="81" t="str">
        <f>IFERROR(VLOOKUP(CONCATENATE(B156,"_",A156),Table4[#All],6,FALSE),"")</f>
        <v>https://siemens.highspot.com/items/60edeb586a3b1153256949fd?lfrm=srp.0</v>
      </c>
      <c r="W156" s="2"/>
    </row>
    <row r="157" spans="1:23" x14ac:dyDescent="0.25">
      <c r="A157" s="81">
        <f>IF(OR('Raw Data'!A167=0,'Raw Data'!A167="Delete"),"",'Raw Data'!A167)</f>
        <v>2.2999999999999998</v>
      </c>
      <c r="B157" s="88" t="str">
        <f>IF(OR('Raw Data'!B167=0,'Raw Data'!B167="Delete"),"",'Raw Data'!B167)</f>
        <v>Plan</v>
      </c>
      <c r="C157" s="89" t="str">
        <f>IF(OR('Raw Data'!C167=0,'Raw Data'!C167="Delete"),"",'Raw Data'!C167)</f>
        <v>Systems</v>
      </c>
      <c r="D157" s="88" t="str">
        <f>IF(OR('Raw Data'!D167=0,'Raw Data'!D167="Delete"),"",'Raw Data'!D167)</f>
        <v>MBSE - System Architecture, Functional &amp; Systems Modeling</v>
      </c>
      <c r="E157" s="84" t="str">
        <f>IF(OR('Raw Data'!E167=0,'Raw Data'!E167="Delete"),"",'Raw Data'!E167)</f>
        <v>Refresh</v>
      </c>
      <c r="F157" s="81" cm="1">
        <f t="array" ref="F157">_xlfn.SWITCH(ROUND(VLOOKUP(A157,Table1[#All],3),0),11,H157,12,I157,13,J157,14,K157,"N/A")</f>
        <v>13</v>
      </c>
      <c r="G157" s="81" cm="1">
        <f t="array" ref="G157">_xlfn.SWITCH(ROUND(VLOOKUP(A157,Table1[#All],5),0),11,H157,12,I157,13,J157,14,K157,"N/A")</f>
        <v>14</v>
      </c>
      <c r="H157" s="81">
        <f>IF(OR('Raw Data'!H167=0,'Raw Data'!H167="Delete"),"",'Raw Data'!H167)</f>
        <v>13</v>
      </c>
      <c r="I157" s="81">
        <f>IF(OR('Raw Data'!I167=0,'Raw Data'!I167="Delete"),"",'Raw Data'!I167)</f>
        <v>14</v>
      </c>
      <c r="J157" s="81" t="str">
        <f>IF(OR('Raw Data'!J167=0,'Raw Data'!J167="Delete"),"",'Raw Data'!J167)</f>
        <v/>
      </c>
      <c r="K157" s="81" t="str">
        <f>IF(OR('Raw Data'!K167=0,'Raw Data'!K167="Delete"),"",'Raw Data'!K167)</f>
        <v/>
      </c>
      <c r="L157" s="81" t="str">
        <f>R157</f>
        <v>Available</v>
      </c>
      <c r="M157" s="81" t="str">
        <f>IF(A157="","",IF(OR(AWReleaseNum&gt;=A157,AWReleaseNum=0),"Available","Not Supported"))</f>
        <v>Available</v>
      </c>
      <c r="N157" s="81" t="str">
        <f>IF(A157="","",IF(TcRelease="Any","Available",IF(OR(AND(TcReleaseNum&gt;=VLOOKUP(AWReleaseNum,MinVerInfo,3,FALSE),TcReleaseNum&lt;=VLOOKUP(AWReleaseNum,MinVerInfo,4,FALSE)),AND(TcReleaseNum&gt;=VLOOKUP(AWReleaseNum,MinVerInfo,5,FALSE),TcReleaseNum&lt;=VLOOKUP(AWReleaseNum,MinVerInfo,6,FALSE))),"Available","Not Supported")))</f>
        <v>Available</v>
      </c>
      <c r="O157" s="81" t="str">
        <f>IF(TcReleaseNum&lt;P157,"Not Supported","Available")</f>
        <v>Available</v>
      </c>
      <c r="P157" s="81" cm="1">
        <f t="array" ref="P157">_xlfn.SWITCH(TcBaseVer, 14, K157, 13, J157, 12, I157, 11, IFERROR(VLOOKUP(H157,Table2[#All],3,FALSE),"N/A"),0)</f>
        <v>0</v>
      </c>
      <c r="Q157" s="81" t="str">
        <f>IF(TcBaseVer=0,M157,IF(AND(N157="Available",M157="Available",O157="Available"),"Available",IF(M157="","","Not Supported")))</f>
        <v>Available</v>
      </c>
      <c r="R157" s="81" t="str">
        <f>IF(A157&gt;=AWCurrentRel, "Future",Q157)</f>
        <v>Available</v>
      </c>
      <c r="S157" s="100" t="str">
        <f>HYPERLINK(U157,T157)</f>
        <v>Whats New in Active Workspace 2.3</v>
      </c>
      <c r="T157" s="81" t="str">
        <f>IFERROR(VLOOKUP(CONCATENATE($B157,"_",$A157),Table4[#All],5,FALSE),"Not Available")</f>
        <v>Whats New in Active Workspace 2.3</v>
      </c>
      <c r="U157" s="81" t="str">
        <f>IFERROR(VLOOKUP(CONCATENATE(B157,"_",A157),Table4[#All],6,FALSE),"")</f>
        <v>https://siemens.highspot.com/items/60edeb586a3b1153256949fd?lfrm=srp.0</v>
      </c>
      <c r="W157" s="2"/>
    </row>
    <row r="158" spans="1:23" x14ac:dyDescent="0.25">
      <c r="A158" s="81">
        <f>IF(OR('Raw Data'!A168=0,'Raw Data'!A168="Delete"),"",'Raw Data'!A168)</f>
        <v>2.2999999999999998</v>
      </c>
      <c r="B158" s="88" t="str">
        <f>IF(OR('Raw Data'!B168=0,'Raw Data'!B168="Delete"),"",'Raw Data'!B168)</f>
        <v>Plan</v>
      </c>
      <c r="C158" s="89" t="str">
        <f>IF(OR('Raw Data'!C168=0,'Raw Data'!C168="Delete"),"",'Raw Data'!C168)</f>
        <v>Systems</v>
      </c>
      <c r="D158" s="88" t="str">
        <f>IF(OR('Raw Data'!D168=0,'Raw Data'!D168="Delete"),"",'Raw Data'!D168)</f>
        <v>MBSE - System Architecture, Functional &amp; Systems Modeling</v>
      </c>
      <c r="E158" s="84" t="str">
        <f>IF(OR('Raw Data'!E168=0,'Raw Data'!E168="Delete"),"",'Raw Data'!E168)</f>
        <v>Save/recall diagram content and context with auto-layout</v>
      </c>
      <c r="F158" s="81" cm="1">
        <f t="array" ref="F158">_xlfn.SWITCH(ROUND(VLOOKUP(A158,Table1[#All],3),0),11,H158,12,I158,13,J158,14,K158,"N/A")</f>
        <v>13</v>
      </c>
      <c r="G158" s="81" cm="1">
        <f t="array" ref="G158">_xlfn.SWITCH(ROUND(VLOOKUP(A158,Table1[#All],5),0),11,H158,12,I158,13,J158,14,K158,"N/A")</f>
        <v>14</v>
      </c>
      <c r="H158" s="81">
        <f>IF(OR('Raw Data'!H168=0,'Raw Data'!H168="Delete"),"",'Raw Data'!H168)</f>
        <v>13</v>
      </c>
      <c r="I158" s="81">
        <f>IF(OR('Raw Data'!I168=0,'Raw Data'!I168="Delete"),"",'Raw Data'!I168)</f>
        <v>14</v>
      </c>
      <c r="J158" s="81" t="str">
        <f>IF(OR('Raw Data'!J168=0,'Raw Data'!J168="Delete"),"",'Raw Data'!J168)</f>
        <v/>
      </c>
      <c r="K158" s="81" t="str">
        <f>IF(OR('Raw Data'!K168=0,'Raw Data'!K168="Delete"),"",'Raw Data'!K168)</f>
        <v/>
      </c>
      <c r="L158" s="81" t="str">
        <f>R158</f>
        <v>Available</v>
      </c>
      <c r="M158" s="81" t="str">
        <f>IF(A158="","",IF(OR(AWReleaseNum&gt;=A158,AWReleaseNum=0),"Available","Not Supported"))</f>
        <v>Available</v>
      </c>
      <c r="N158" s="81" t="str">
        <f>IF(A158="","",IF(TcRelease="Any","Available",IF(OR(AND(TcReleaseNum&gt;=VLOOKUP(AWReleaseNum,MinVerInfo,3,FALSE),TcReleaseNum&lt;=VLOOKUP(AWReleaseNum,MinVerInfo,4,FALSE)),AND(TcReleaseNum&gt;=VLOOKUP(AWReleaseNum,MinVerInfo,5,FALSE),TcReleaseNum&lt;=VLOOKUP(AWReleaseNum,MinVerInfo,6,FALSE))),"Available","Not Supported")))</f>
        <v>Available</v>
      </c>
      <c r="O158" s="81" t="str">
        <f>IF(TcReleaseNum&lt;P158,"Not Supported","Available")</f>
        <v>Available</v>
      </c>
      <c r="P158" s="81" cm="1">
        <f t="array" ref="P158">_xlfn.SWITCH(TcBaseVer, 14, K158, 13, J158, 12, I158, 11, IFERROR(VLOOKUP(H158,Table2[#All],3,FALSE),"N/A"),0)</f>
        <v>0</v>
      </c>
      <c r="Q158" s="81" t="str">
        <f>IF(TcBaseVer=0,M158,IF(AND(N158="Available",M158="Available",O158="Available"),"Available",IF(M158="","","Not Supported")))</f>
        <v>Available</v>
      </c>
      <c r="R158" s="81" t="str">
        <f>IF(A158&gt;=AWCurrentRel, "Future",Q158)</f>
        <v>Available</v>
      </c>
      <c r="S158" s="100" t="str">
        <f>HYPERLINK(U158,T158)</f>
        <v>Whats New in Active Workspace 2.3</v>
      </c>
      <c r="T158" s="81" t="str">
        <f>IFERROR(VLOOKUP(CONCATENATE($B158,"_",$A158),Table4[#All],5,FALSE),"Not Available")</f>
        <v>Whats New in Active Workspace 2.3</v>
      </c>
      <c r="U158" s="81" t="str">
        <f>IFERROR(VLOOKUP(CONCATENATE(B158,"_",A158),Table4[#All],6,FALSE),"")</f>
        <v>https://siemens.highspot.com/items/60edeb586a3b1153256949fd?lfrm=srp.0</v>
      </c>
      <c r="W158" s="2"/>
    </row>
    <row r="159" spans="1:23" x14ac:dyDescent="0.25">
      <c r="A159" s="81">
        <f>IF(OR('Raw Data'!A169=0,'Raw Data'!A169="Delete"),"",'Raw Data'!A169)</f>
        <v>2.2999999999999998</v>
      </c>
      <c r="B159" s="88" t="str">
        <f>IF(OR('Raw Data'!B169=0,'Raw Data'!B169="Delete"),"",'Raw Data'!B169)</f>
        <v>Plan</v>
      </c>
      <c r="C159" s="89" t="str">
        <f>IF(OR('Raw Data'!C169=0,'Raw Data'!C169="Delete"),"",'Raw Data'!C169)</f>
        <v>Systems</v>
      </c>
      <c r="D159" s="88" t="str">
        <f>IF(OR('Raw Data'!D169=0,'Raw Data'!D169="Delete"),"",'Raw Data'!D169)</f>
        <v>MBSE - System Architecture, Functional &amp; Systems Modeling</v>
      </c>
      <c r="E159" s="84" t="str">
        <f>IF(OR('Raw Data'!E169=0,'Raw Data'!E169="Delete"),"",'Raw Data'!E169)</f>
        <v>UX and performance enhancements for traceability navigation on large models</v>
      </c>
      <c r="F159" s="81" cm="1">
        <f t="array" ref="F159">_xlfn.SWITCH(ROUND(VLOOKUP(A159,Table1[#All],3),0),11,H159,12,I159,13,J159,14,K159,"N/A")</f>
        <v>13</v>
      </c>
      <c r="G159" s="81" cm="1">
        <f t="array" ref="G159">_xlfn.SWITCH(ROUND(VLOOKUP(A159,Table1[#All],5),0),11,H159,12,I159,13,J159,14,K159,"N/A")</f>
        <v>14</v>
      </c>
      <c r="H159" s="81">
        <f>IF(OR('Raw Data'!H169=0,'Raw Data'!H169="Delete"),"",'Raw Data'!H169)</f>
        <v>13</v>
      </c>
      <c r="I159" s="81">
        <f>IF(OR('Raw Data'!I169=0,'Raw Data'!I169="Delete"),"",'Raw Data'!I169)</f>
        <v>14</v>
      </c>
      <c r="J159" s="81" t="str">
        <f>IF(OR('Raw Data'!J169=0,'Raw Data'!J169="Delete"),"",'Raw Data'!J169)</f>
        <v/>
      </c>
      <c r="K159" s="81" t="str">
        <f>IF(OR('Raw Data'!K169=0,'Raw Data'!K169="Delete"),"",'Raw Data'!K169)</f>
        <v/>
      </c>
      <c r="L159" s="81" t="str">
        <f>R159</f>
        <v>Available</v>
      </c>
      <c r="M159" s="81" t="str">
        <f>IF(A159="","",IF(OR(AWReleaseNum&gt;=A159,AWReleaseNum=0),"Available","Not Supported"))</f>
        <v>Available</v>
      </c>
      <c r="N159" s="81" t="str">
        <f>IF(A159="","",IF(TcRelease="Any","Available",IF(OR(AND(TcReleaseNum&gt;=VLOOKUP(AWReleaseNum,MinVerInfo,3,FALSE),TcReleaseNum&lt;=VLOOKUP(AWReleaseNum,MinVerInfo,4,FALSE)),AND(TcReleaseNum&gt;=VLOOKUP(AWReleaseNum,MinVerInfo,5,FALSE),TcReleaseNum&lt;=VLOOKUP(AWReleaseNum,MinVerInfo,6,FALSE))),"Available","Not Supported")))</f>
        <v>Available</v>
      </c>
      <c r="O159" s="81" t="str">
        <f>IF(TcReleaseNum&lt;P159,"Not Supported","Available")</f>
        <v>Available</v>
      </c>
      <c r="P159" s="81" cm="1">
        <f t="array" ref="P159">_xlfn.SWITCH(TcBaseVer, 14, K159, 13, J159, 12, I159, 11, IFERROR(VLOOKUP(H159,Table2[#All],3,FALSE),"N/A"),0)</f>
        <v>0</v>
      </c>
      <c r="Q159" s="81" t="str">
        <f>IF(TcBaseVer=0,M159,IF(AND(N159="Available",M159="Available",O159="Available"),"Available",IF(M159="","","Not Supported")))</f>
        <v>Available</v>
      </c>
      <c r="R159" s="81" t="str">
        <f>IF(A159&gt;=AWCurrentRel, "Future",Q159)</f>
        <v>Available</v>
      </c>
      <c r="S159" s="100" t="str">
        <f>HYPERLINK(U159,T159)</f>
        <v>Whats New in Active Workspace 2.3</v>
      </c>
      <c r="T159" s="81" t="str">
        <f>IFERROR(VLOOKUP(CONCATENATE($B159,"_",$A159),Table4[#All],5,FALSE),"Not Available")</f>
        <v>Whats New in Active Workspace 2.3</v>
      </c>
      <c r="U159" s="81" t="str">
        <f>IFERROR(VLOOKUP(CONCATENATE(B159,"_",A159),Table4[#All],6,FALSE),"")</f>
        <v>https://siemens.highspot.com/items/60edeb586a3b1153256949fd?lfrm=srp.0</v>
      </c>
      <c r="W159" s="2"/>
    </row>
    <row r="160" spans="1:23" x14ac:dyDescent="0.25">
      <c r="A160" s="81">
        <f>IF(OR('Raw Data'!A170=0,'Raw Data'!A170="Delete"),"",'Raw Data'!A170)</f>
        <v>2.2999999999999998</v>
      </c>
      <c r="B160" s="88" t="str">
        <f>IF(OR('Raw Data'!B170=0,'Raw Data'!B170="Delete"),"",'Raw Data'!B170)</f>
        <v>Foundation</v>
      </c>
      <c r="C160" s="89" t="str">
        <f>IF(OR('Raw Data'!C170=0,'Raw Data'!C170="Delete"),"",'Raw Data'!C170)</f>
        <v>Extensibility</v>
      </c>
      <c r="D160" s="88" t="str">
        <f>IF(OR('Raw Data'!D170=0,'Raw Data'!D170="Delete"),"",'Raw Data'!D170)</f>
        <v>Platform - Active Workspace Framework - Extensibility</v>
      </c>
      <c r="E160" s="84" t="str">
        <f>IF(OR('Raw Data'!E170=0,'Raw Data'!E170="Delete"),"",'Raw Data'!E170)</f>
        <v>Enable Partners and Customers to extend the client via API’s (SDK)</v>
      </c>
      <c r="F160" s="81" cm="1">
        <f t="array" ref="F160">_xlfn.SWITCH(ROUND(VLOOKUP(A160,Table1[#All],3),0),11,H160,12,I160,13,J160,14,K160,"N/A")</f>
        <v>13</v>
      </c>
      <c r="G160" s="81" cm="1">
        <f t="array" ref="G160">_xlfn.SWITCH(ROUND(VLOOKUP(A160,Table1[#All],5),0),11,H160,12,I160,13,J160,14,K160,"N/A")</f>
        <v>14</v>
      </c>
      <c r="H160" s="81">
        <f>IF(OR('Raw Data'!H170=0,'Raw Data'!H170="Delete"),"",'Raw Data'!H170)</f>
        <v>13</v>
      </c>
      <c r="I160" s="81">
        <f>IF(OR('Raw Data'!I170=0,'Raw Data'!I170="Delete"),"",'Raw Data'!I170)</f>
        <v>14</v>
      </c>
      <c r="J160" s="81" t="str">
        <f>IF(OR('Raw Data'!J170=0,'Raw Data'!J170="Delete"),"",'Raw Data'!J170)</f>
        <v/>
      </c>
      <c r="K160" s="81" t="str">
        <f>IF(OR('Raw Data'!K170=0,'Raw Data'!K170="Delete"),"",'Raw Data'!K170)</f>
        <v/>
      </c>
      <c r="L160" s="81" t="str">
        <f>R160</f>
        <v>Available</v>
      </c>
      <c r="M160" s="81" t="str">
        <f>IF(A160="","",IF(OR(AWReleaseNum&gt;=A160,AWReleaseNum=0),"Available","Not Supported"))</f>
        <v>Available</v>
      </c>
      <c r="N160" s="81" t="str">
        <f>IF(A160="","",IF(TcRelease="Any","Available",IF(OR(AND(TcReleaseNum&gt;=VLOOKUP(AWReleaseNum,MinVerInfo,3,FALSE),TcReleaseNum&lt;=VLOOKUP(AWReleaseNum,MinVerInfo,4,FALSE)),AND(TcReleaseNum&gt;=VLOOKUP(AWReleaseNum,MinVerInfo,5,FALSE),TcReleaseNum&lt;=VLOOKUP(AWReleaseNum,MinVerInfo,6,FALSE))),"Available","Not Supported")))</f>
        <v>Available</v>
      </c>
      <c r="O160" s="81" t="str">
        <f>IF(TcReleaseNum&lt;P160,"Not Supported","Available")</f>
        <v>Available</v>
      </c>
      <c r="P160" s="81" cm="1">
        <f t="array" ref="P160">_xlfn.SWITCH(TcBaseVer, 14, K160, 13, J160, 12, I160, 11, IFERROR(VLOOKUP(H160,Table2[#All],3,FALSE),"N/A"),0)</f>
        <v>0</v>
      </c>
      <c r="Q160" s="81" t="str">
        <f>IF(TcBaseVer=0,M160,IF(AND(N160="Available",M160="Available",O160="Available"),"Available",IF(M160="","","Not Supported")))</f>
        <v>Available</v>
      </c>
      <c r="R160" s="81" t="str">
        <f>IF(A160&gt;=AWCurrentRel, "Future",Q160)</f>
        <v>Available</v>
      </c>
      <c r="S160" s="100" t="str">
        <f>HYPERLINK(U160,T160)</f>
        <v>Whats New in Active Workspace 2.3</v>
      </c>
      <c r="T160" s="81" t="str">
        <f>IFERROR(VLOOKUP(CONCATENATE($B160,"_",$A160),Table4[#All],5,FALSE),"Not Available")</f>
        <v>Whats New in Active Workspace 2.3</v>
      </c>
      <c r="U160" s="81" t="str">
        <f>IFERROR(VLOOKUP(CONCATENATE(B160,"_",A160),Table4[#All],6,FALSE),"")</f>
        <v>https://siemens.highspot.com/items/60edeb586a3b1153256949fd?lfrm=srp.0</v>
      </c>
      <c r="W160" s="2"/>
    </row>
    <row r="161" spans="1:23" x14ac:dyDescent="0.25">
      <c r="A161" s="81">
        <f>IF(OR('Raw Data'!A171=0,'Raw Data'!A171="Delete"),"",'Raw Data'!A171)</f>
        <v>2.2999999999999998</v>
      </c>
      <c r="B161" s="88" t="str">
        <f>IF(OR('Raw Data'!B171=0,'Raw Data'!B171="Delete"),"",'Raw Data'!B171)</f>
        <v>Foundation</v>
      </c>
      <c r="C161" s="89" t="str">
        <f>IF(OR('Raw Data'!C171=0,'Raw Data'!C171="Delete"),"",'Raw Data'!C171)</f>
        <v>Usability</v>
      </c>
      <c r="D161" s="88" t="str">
        <f>IF(OR('Raw Data'!D171=0,'Raw Data'!D171="Delete"),"",'Raw Data'!D171)</f>
        <v>Platform - Active Workspace Framework - Usability</v>
      </c>
      <c r="E161" s="84" t="str">
        <f>IF(OR('Raw Data'!E171=0,'Raw Data'!E171="Delete"),"",'Raw Data'!E171)</f>
        <v>Column configuration for Inbox/Change</v>
      </c>
      <c r="F161" s="81" cm="1">
        <f t="array" ref="F161">_xlfn.SWITCH(ROUND(VLOOKUP(A161,Table1[#All],3),0),11,H161,12,I161,13,J161,14,K161,"N/A")</f>
        <v>13</v>
      </c>
      <c r="G161" s="81" cm="1">
        <f t="array" ref="G161">_xlfn.SWITCH(ROUND(VLOOKUP(A161,Table1[#All],5),0),11,H161,12,I161,13,J161,14,K161,"N/A")</f>
        <v>14</v>
      </c>
      <c r="H161" s="81">
        <f>IF(OR('Raw Data'!H171=0,'Raw Data'!H171="Delete"),"",'Raw Data'!H171)</f>
        <v>13</v>
      </c>
      <c r="I161" s="81">
        <f>IF(OR('Raw Data'!I171=0,'Raw Data'!I171="Delete"),"",'Raw Data'!I171)</f>
        <v>14</v>
      </c>
      <c r="J161" s="81" t="str">
        <f>IF(OR('Raw Data'!J171=0,'Raw Data'!J171="Delete"),"",'Raw Data'!J171)</f>
        <v/>
      </c>
      <c r="K161" s="81" t="str">
        <f>IF(OR('Raw Data'!K171=0,'Raw Data'!K171="Delete"),"",'Raw Data'!K171)</f>
        <v/>
      </c>
      <c r="L161" s="81" t="str">
        <f>R161</f>
        <v>Available</v>
      </c>
      <c r="M161" s="81" t="str">
        <f>IF(A161="","",IF(OR(AWReleaseNum&gt;=A161,AWReleaseNum=0),"Available","Not Supported"))</f>
        <v>Available</v>
      </c>
      <c r="N161" s="81" t="str">
        <f>IF(A161="","",IF(TcRelease="Any","Available",IF(OR(AND(TcReleaseNum&gt;=VLOOKUP(AWReleaseNum,MinVerInfo,3,FALSE),TcReleaseNum&lt;=VLOOKUP(AWReleaseNum,MinVerInfo,4,FALSE)),AND(TcReleaseNum&gt;=VLOOKUP(AWReleaseNum,MinVerInfo,5,FALSE),TcReleaseNum&lt;=VLOOKUP(AWReleaseNum,MinVerInfo,6,FALSE))),"Available","Not Supported")))</f>
        <v>Available</v>
      </c>
      <c r="O161" s="81" t="str">
        <f>IF(TcReleaseNum&lt;P161,"Not Supported","Available")</f>
        <v>Available</v>
      </c>
      <c r="P161" s="81" cm="1">
        <f t="array" ref="P161">_xlfn.SWITCH(TcBaseVer, 14, K161, 13, J161, 12, I161, 11, IFERROR(VLOOKUP(H161,Table2[#All],3,FALSE),"N/A"),0)</f>
        <v>0</v>
      </c>
      <c r="Q161" s="81" t="str">
        <f>IF(TcBaseVer=0,M161,IF(AND(N161="Available",M161="Available",O161="Available"),"Available",IF(M161="","","Not Supported")))</f>
        <v>Available</v>
      </c>
      <c r="R161" s="81" t="str">
        <f>IF(A161&gt;=AWCurrentRel, "Future",Q161)</f>
        <v>Available</v>
      </c>
      <c r="S161" s="100" t="str">
        <f>HYPERLINK(U161,T161)</f>
        <v>Whats New in Active Workspace 2.3</v>
      </c>
      <c r="T161" s="81" t="str">
        <f>IFERROR(VLOOKUP(CONCATENATE($B161,"_",$A161),Table4[#All],5,FALSE),"Not Available")</f>
        <v>Whats New in Active Workspace 2.3</v>
      </c>
      <c r="U161" s="81" t="str">
        <f>IFERROR(VLOOKUP(CONCATENATE(B161,"_",A161),Table4[#All],6,FALSE),"")</f>
        <v>https://siemens.highspot.com/items/60edeb586a3b1153256949fd?lfrm=srp.0</v>
      </c>
      <c r="W161" s="2"/>
    </row>
    <row r="162" spans="1:23" x14ac:dyDescent="0.25">
      <c r="A162" s="81">
        <f>IF(OR('Raw Data'!A172=0,'Raw Data'!A172="Delete"),"",'Raw Data'!A172)</f>
        <v>2.2999999999999998</v>
      </c>
      <c r="B162" s="88" t="str">
        <f>IF(OR('Raw Data'!B172=0,'Raw Data'!B172="Delete"),"",'Raw Data'!B172)</f>
        <v>Foundation</v>
      </c>
      <c r="C162" s="89" t="str">
        <f>IF(OR('Raw Data'!C172=0,'Raw Data'!C172="Delete"),"",'Raw Data'!C172)</f>
        <v>Usability</v>
      </c>
      <c r="D162" s="88" t="str">
        <f>IF(OR('Raw Data'!D172=0,'Raw Data'!D172="Delete"),"",'Raw Data'!D172)</f>
        <v>Platform - Active Workspace Framework - Usability</v>
      </c>
      <c r="E162" s="84" t="str">
        <f>IF(OR('Raw Data'!E172=0,'Raw Data'!E172="Delete"),"",'Raw Data'!E172)</f>
        <v>Date widget with time and date</v>
      </c>
      <c r="F162" s="81" cm="1">
        <f t="array" ref="F162">_xlfn.SWITCH(ROUND(VLOOKUP(A162,Table1[#All],3),0),11,H162,12,I162,13,J162,14,K162,"N/A")</f>
        <v>13</v>
      </c>
      <c r="G162" s="81" cm="1">
        <f t="array" ref="G162">_xlfn.SWITCH(ROUND(VLOOKUP(A162,Table1[#All],5),0),11,H162,12,I162,13,J162,14,K162,"N/A")</f>
        <v>14</v>
      </c>
      <c r="H162" s="81">
        <f>IF(OR('Raw Data'!H172=0,'Raw Data'!H172="Delete"),"",'Raw Data'!H172)</f>
        <v>13</v>
      </c>
      <c r="I162" s="81">
        <f>IF(OR('Raw Data'!I172=0,'Raw Data'!I172="Delete"),"",'Raw Data'!I172)</f>
        <v>14</v>
      </c>
      <c r="J162" s="81" t="str">
        <f>IF(OR('Raw Data'!J172=0,'Raw Data'!J172="Delete"),"",'Raw Data'!J172)</f>
        <v/>
      </c>
      <c r="K162" s="81" t="str">
        <f>IF(OR('Raw Data'!K172=0,'Raw Data'!K172="Delete"),"",'Raw Data'!K172)</f>
        <v/>
      </c>
      <c r="L162" s="81" t="str">
        <f>R162</f>
        <v>Available</v>
      </c>
      <c r="M162" s="81" t="str">
        <f>IF(A162="","",IF(OR(AWReleaseNum&gt;=A162,AWReleaseNum=0),"Available","Not Supported"))</f>
        <v>Available</v>
      </c>
      <c r="N162" s="81" t="str">
        <f>IF(A162="","",IF(TcRelease="Any","Available",IF(OR(AND(TcReleaseNum&gt;=VLOOKUP(AWReleaseNum,MinVerInfo,3,FALSE),TcReleaseNum&lt;=VLOOKUP(AWReleaseNum,MinVerInfo,4,FALSE)),AND(TcReleaseNum&gt;=VLOOKUP(AWReleaseNum,MinVerInfo,5,FALSE),TcReleaseNum&lt;=VLOOKUP(AWReleaseNum,MinVerInfo,6,FALSE))),"Available","Not Supported")))</f>
        <v>Available</v>
      </c>
      <c r="O162" s="81" t="str">
        <f>IF(TcReleaseNum&lt;P162,"Not Supported","Available")</f>
        <v>Available</v>
      </c>
      <c r="P162" s="81" cm="1">
        <f t="array" ref="P162">_xlfn.SWITCH(TcBaseVer, 14, K162, 13, J162, 12, I162, 11, IFERROR(VLOOKUP(H162,Table2[#All],3,FALSE),"N/A"),0)</f>
        <v>0</v>
      </c>
      <c r="Q162" s="81" t="str">
        <f>IF(TcBaseVer=0,M162,IF(AND(N162="Available",M162="Available",O162="Available"),"Available",IF(M162="","","Not Supported")))</f>
        <v>Available</v>
      </c>
      <c r="R162" s="81" t="str">
        <f>IF(A162&gt;=AWCurrentRel, "Future",Q162)</f>
        <v>Available</v>
      </c>
      <c r="S162" s="100" t="str">
        <f>HYPERLINK(U162,T162)</f>
        <v>Whats New in Active Workspace 2.3</v>
      </c>
      <c r="T162" s="81" t="str">
        <f>IFERROR(VLOOKUP(CONCATENATE($B162,"_",$A162),Table4[#All],5,FALSE),"Not Available")</f>
        <v>Whats New in Active Workspace 2.3</v>
      </c>
      <c r="U162" s="81" t="str">
        <f>IFERROR(VLOOKUP(CONCATENATE(B162,"_",A162),Table4[#All],6,FALSE),"")</f>
        <v>https://siemens.highspot.com/items/60edeb586a3b1153256949fd?lfrm=srp.0</v>
      </c>
      <c r="W162" s="2"/>
    </row>
    <row r="163" spans="1:23" x14ac:dyDescent="0.25">
      <c r="A163" s="81">
        <f>IF(OR('Raw Data'!A173=0,'Raw Data'!A173="Delete"),"",'Raw Data'!A173)</f>
        <v>2.2999999999999998</v>
      </c>
      <c r="B163" s="88" t="str">
        <f>IF(OR('Raw Data'!B173=0,'Raw Data'!B173="Delete"),"",'Raw Data'!B173)</f>
        <v>Foundation</v>
      </c>
      <c r="C163" s="89" t="str">
        <f>IF(OR('Raw Data'!C173=0,'Raw Data'!C173="Delete"),"",'Raw Data'!C173)</f>
        <v>Usability</v>
      </c>
      <c r="D163" s="88" t="str">
        <f>IF(OR('Raw Data'!D173=0,'Raw Data'!D173="Delete"),"",'Raw Data'!D173)</f>
        <v>Platform - Active Workspace Framework - Usability</v>
      </c>
      <c r="E163" s="84" t="str">
        <f>IF(OR('Raw Data'!E173=0,'Raw Data'!E173="Delete"),"",'Raw Data'!E173)</f>
        <v>Layout – Tab &amp; command overflow</v>
      </c>
      <c r="F163" s="81" cm="1">
        <f t="array" ref="F163">_xlfn.SWITCH(ROUND(VLOOKUP(A163,Table1[#All],3),0),11,H163,12,I163,13,J163,14,K163,"N/A")</f>
        <v>13</v>
      </c>
      <c r="G163" s="81" cm="1">
        <f t="array" ref="G163">_xlfn.SWITCH(ROUND(VLOOKUP(A163,Table1[#All],5),0),11,H163,12,I163,13,J163,14,K163,"N/A")</f>
        <v>14</v>
      </c>
      <c r="H163" s="81">
        <f>IF(OR('Raw Data'!H173=0,'Raw Data'!H173="Delete"),"",'Raw Data'!H173)</f>
        <v>13</v>
      </c>
      <c r="I163" s="81">
        <f>IF(OR('Raw Data'!I173=0,'Raw Data'!I173="Delete"),"",'Raw Data'!I173)</f>
        <v>14</v>
      </c>
      <c r="J163" s="81" t="str">
        <f>IF(OR('Raw Data'!J173=0,'Raw Data'!J173="Delete"),"",'Raw Data'!J173)</f>
        <v/>
      </c>
      <c r="K163" s="81" t="str">
        <f>IF(OR('Raw Data'!K173=0,'Raw Data'!K173="Delete"),"",'Raw Data'!K173)</f>
        <v/>
      </c>
      <c r="L163" s="81" t="str">
        <f>R163</f>
        <v>Available</v>
      </c>
      <c r="M163" s="81" t="str">
        <f>IF(A163="","",IF(OR(AWReleaseNum&gt;=A163,AWReleaseNum=0),"Available","Not Supported"))</f>
        <v>Available</v>
      </c>
      <c r="N163" s="81" t="str">
        <f>IF(A163="","",IF(TcRelease="Any","Available",IF(OR(AND(TcReleaseNum&gt;=VLOOKUP(AWReleaseNum,MinVerInfo,3,FALSE),TcReleaseNum&lt;=VLOOKUP(AWReleaseNum,MinVerInfo,4,FALSE)),AND(TcReleaseNum&gt;=VLOOKUP(AWReleaseNum,MinVerInfo,5,FALSE),TcReleaseNum&lt;=VLOOKUP(AWReleaseNum,MinVerInfo,6,FALSE))),"Available","Not Supported")))</f>
        <v>Available</v>
      </c>
      <c r="O163" s="81" t="str">
        <f>IF(TcReleaseNum&lt;P163,"Not Supported","Available")</f>
        <v>Available</v>
      </c>
      <c r="P163" s="81" cm="1">
        <f t="array" ref="P163">_xlfn.SWITCH(TcBaseVer, 14, K163, 13, J163, 12, I163, 11, IFERROR(VLOOKUP(H163,Table2[#All],3,FALSE),"N/A"),0)</f>
        <v>0</v>
      </c>
      <c r="Q163" s="81" t="str">
        <f>IF(TcBaseVer=0,M163,IF(AND(N163="Available",M163="Available",O163="Available"),"Available",IF(M163="","","Not Supported")))</f>
        <v>Available</v>
      </c>
      <c r="R163" s="81" t="str">
        <f>IF(A163&gt;=AWCurrentRel, "Future",Q163)</f>
        <v>Available</v>
      </c>
      <c r="S163" s="100" t="str">
        <f>HYPERLINK(U163,T163)</f>
        <v>Whats New in Active Workspace 2.3</v>
      </c>
      <c r="T163" s="81" t="str">
        <f>IFERROR(VLOOKUP(CONCATENATE($B163,"_",$A163),Table4[#All],5,FALSE),"Not Available")</f>
        <v>Whats New in Active Workspace 2.3</v>
      </c>
      <c r="U163" s="81" t="str">
        <f>IFERROR(VLOOKUP(CONCATENATE(B163,"_",A163),Table4[#All],6,FALSE),"")</f>
        <v>https://siemens.highspot.com/items/60edeb586a3b1153256949fd?lfrm=srp.0</v>
      </c>
      <c r="W163" s="2"/>
    </row>
    <row r="164" spans="1:23" x14ac:dyDescent="0.25">
      <c r="A164" s="81">
        <f>IF(OR('Raw Data'!A174=0,'Raw Data'!A174="Delete"),"",'Raw Data'!A174)</f>
        <v>2.2999999999999998</v>
      </c>
      <c r="B164" s="88" t="str">
        <f>IF(OR('Raw Data'!B174=0,'Raw Data'!B174="Delete"),"",'Raw Data'!B174)</f>
        <v>Plan</v>
      </c>
      <c r="C164" s="89" t="str">
        <f>IF(OR('Raw Data'!C174=0,'Raw Data'!C174="Delete"),"",'Raw Data'!C174)</f>
        <v>Requirements</v>
      </c>
      <c r="D164" s="88" t="str">
        <f>IF(OR('Raw Data'!D174=0,'Raw Data'!D174="Delete"),"",'Raw Data'!D174)</f>
        <v>Requirements Management</v>
      </c>
      <c r="E164" s="84" t="str">
        <f>IF(OR('Raw Data'!E174=0,'Raw Data'!E174="Delete"),"",'Raw Data'!E174)</f>
        <v>Return associated requirements for full text matches</v>
      </c>
      <c r="F164" s="81" cm="1">
        <f t="array" ref="F164">_xlfn.SWITCH(ROUND(VLOOKUP(A164,Table1[#All],3),0),11,H164,12,I164,13,J164,14,K164,"N/A")</f>
        <v>13</v>
      </c>
      <c r="G164" s="81" cm="1">
        <f t="array" ref="G164">_xlfn.SWITCH(ROUND(VLOOKUP(A164,Table1[#All],5),0),11,H164,12,I164,13,J164,14,K164,"N/A")</f>
        <v>14</v>
      </c>
      <c r="H164" s="81">
        <f>IF(OR('Raw Data'!H174=0,'Raw Data'!H174="Delete"),"",'Raw Data'!H174)</f>
        <v>13</v>
      </c>
      <c r="I164" s="81">
        <f>IF(OR('Raw Data'!I174=0,'Raw Data'!I174="Delete"),"",'Raw Data'!I174)</f>
        <v>14</v>
      </c>
      <c r="J164" s="81" t="str">
        <f>IF(OR('Raw Data'!J174=0,'Raw Data'!J174="Delete"),"",'Raw Data'!J174)</f>
        <v/>
      </c>
      <c r="K164" s="81" t="str">
        <f>IF(OR('Raw Data'!K174=0,'Raw Data'!K174="Delete"),"",'Raw Data'!K174)</f>
        <v/>
      </c>
      <c r="L164" s="81" t="str">
        <f>R164</f>
        <v>Available</v>
      </c>
      <c r="M164" s="81" t="str">
        <f>IF(A164="","",IF(OR(AWReleaseNum&gt;=A164,AWReleaseNum=0),"Available","Not Supported"))</f>
        <v>Available</v>
      </c>
      <c r="N164" s="81" t="str">
        <f>IF(A164="","",IF(TcRelease="Any","Available",IF(OR(AND(TcReleaseNum&gt;=VLOOKUP(AWReleaseNum,MinVerInfo,3,FALSE),TcReleaseNum&lt;=VLOOKUP(AWReleaseNum,MinVerInfo,4,FALSE)),AND(TcReleaseNum&gt;=VLOOKUP(AWReleaseNum,MinVerInfo,5,FALSE),TcReleaseNum&lt;=VLOOKUP(AWReleaseNum,MinVerInfo,6,FALSE))),"Available","Not Supported")))</f>
        <v>Available</v>
      </c>
      <c r="O164" s="81" t="str">
        <f>IF(TcReleaseNum&lt;P164,"Not Supported","Available")</f>
        <v>Available</v>
      </c>
      <c r="P164" s="81" cm="1">
        <f t="array" ref="P164">_xlfn.SWITCH(TcBaseVer, 14, K164, 13, J164, 12, I164, 11, IFERROR(VLOOKUP(H164,Table2[#All],3,FALSE),"N/A"),0)</f>
        <v>0</v>
      </c>
      <c r="Q164" s="81" t="str">
        <f>IF(TcBaseVer=0,M164,IF(AND(N164="Available",M164="Available",O164="Available"),"Available",IF(M164="","","Not Supported")))</f>
        <v>Available</v>
      </c>
      <c r="R164" s="81" t="str">
        <f>IF(A164&gt;=AWCurrentRel, "Future",Q164)</f>
        <v>Available</v>
      </c>
      <c r="S164" s="100" t="str">
        <f>HYPERLINK(U164,T164)</f>
        <v>Whats New in Active Workspace 2.3</v>
      </c>
      <c r="T164" s="81" t="str">
        <f>IFERROR(VLOOKUP(CONCATENATE($B164,"_",$A164),Table4[#All],5,FALSE),"Not Available")</f>
        <v>Whats New in Active Workspace 2.3</v>
      </c>
      <c r="U164" s="81" t="str">
        <f>IFERROR(VLOOKUP(CONCATENATE(B164,"_",A164),Table4[#All],6,FALSE),"")</f>
        <v>https://siemens.highspot.com/items/60edeb586a3b1153256949fd?lfrm=srp.0</v>
      </c>
      <c r="W164" s="2"/>
    </row>
    <row r="165" spans="1:23" x14ac:dyDescent="0.25">
      <c r="A165" s="81">
        <f>IF(OR('Raw Data'!A175=0,'Raw Data'!A175="Delete"),"",'Raw Data'!A175)</f>
        <v>2.2999999999999998</v>
      </c>
      <c r="B165" s="88" t="str">
        <f>IF(OR('Raw Data'!B175=0,'Raw Data'!B175="Delete"),"",'Raw Data'!B175)</f>
        <v>Plan</v>
      </c>
      <c r="C165" s="89" t="str">
        <f>IF(OR('Raw Data'!C175=0,'Raw Data'!C175="Delete"),"",'Raw Data'!C175)</f>
        <v>Requirements</v>
      </c>
      <c r="D165" s="88" t="str">
        <f>IF(OR('Raw Data'!D175=0,'Raw Data'!D175="Delete"),"",'Raw Data'!D175)</f>
        <v>Requirements Management</v>
      </c>
      <c r="E165" s="84" t="str">
        <f>IF(OR('Raw Data'!E175=0,'Raw Data'!E175="Delete"),"",'Raw Data'!E175)</f>
        <v>Edit in Info Panel</v>
      </c>
      <c r="F165" s="81" cm="1">
        <f t="array" ref="F165">_xlfn.SWITCH(ROUND(VLOOKUP(A165,Table1[#All],3),0),11,H165,12,I165,13,J165,14,K165,"N/A")</f>
        <v>13</v>
      </c>
      <c r="G165" s="81" cm="1">
        <f t="array" ref="G165">_xlfn.SWITCH(ROUND(VLOOKUP(A165,Table1[#All],5),0),11,H165,12,I165,13,J165,14,K165,"N/A")</f>
        <v>14</v>
      </c>
      <c r="H165" s="81">
        <f>IF(OR('Raw Data'!H175=0,'Raw Data'!H175="Delete"),"",'Raw Data'!H175)</f>
        <v>13</v>
      </c>
      <c r="I165" s="81">
        <f>IF(OR('Raw Data'!I175=0,'Raw Data'!I175="Delete"),"",'Raw Data'!I175)</f>
        <v>14</v>
      </c>
      <c r="J165" s="81" t="str">
        <f>IF(OR('Raw Data'!J175=0,'Raw Data'!J175="Delete"),"",'Raw Data'!J175)</f>
        <v/>
      </c>
      <c r="K165" s="81" t="str">
        <f>IF(OR('Raw Data'!K175=0,'Raw Data'!K175="Delete"),"",'Raw Data'!K175)</f>
        <v/>
      </c>
      <c r="L165" s="81" t="str">
        <f>R165</f>
        <v>Available</v>
      </c>
      <c r="M165" s="81" t="str">
        <f>IF(A165="","",IF(OR(AWReleaseNum&gt;=A165,AWReleaseNum=0),"Available","Not Supported"))</f>
        <v>Available</v>
      </c>
      <c r="N165" s="81" t="str">
        <f>IF(A165="","",IF(TcRelease="Any","Available",IF(OR(AND(TcReleaseNum&gt;=VLOOKUP(AWReleaseNum,MinVerInfo,3,FALSE),TcReleaseNum&lt;=VLOOKUP(AWReleaseNum,MinVerInfo,4,FALSE)),AND(TcReleaseNum&gt;=VLOOKUP(AWReleaseNum,MinVerInfo,5,FALSE),TcReleaseNum&lt;=VLOOKUP(AWReleaseNum,MinVerInfo,6,FALSE))),"Available","Not Supported")))</f>
        <v>Available</v>
      </c>
      <c r="O165" s="81" t="str">
        <f>IF(TcReleaseNum&lt;P165,"Not Supported","Available")</f>
        <v>Available</v>
      </c>
      <c r="P165" s="81" cm="1">
        <f t="array" ref="P165">_xlfn.SWITCH(TcBaseVer, 14, K165, 13, J165, 12, I165, 11, IFERROR(VLOOKUP(H165,Table2[#All],3,FALSE),"N/A"),0)</f>
        <v>0</v>
      </c>
      <c r="Q165" s="81" t="str">
        <f>IF(TcBaseVer=0,M165,IF(AND(N165="Available",M165="Available",O165="Available"),"Available",IF(M165="","","Not Supported")))</f>
        <v>Available</v>
      </c>
      <c r="R165" s="81" t="str">
        <f>IF(A165&gt;=AWCurrentRel, "Future",Q165)</f>
        <v>Available</v>
      </c>
      <c r="S165" s="100" t="str">
        <f>HYPERLINK(U165,T165)</f>
        <v>Whats New in Active Workspace 2.3</v>
      </c>
      <c r="T165" s="81" t="str">
        <f>IFERROR(VLOOKUP(CONCATENATE($B165,"_",$A165),Table4[#All],5,FALSE),"Not Available")</f>
        <v>Whats New in Active Workspace 2.3</v>
      </c>
      <c r="U165" s="81" t="str">
        <f>IFERROR(VLOOKUP(CONCATENATE(B165,"_",A165),Table4[#All],6,FALSE),"")</f>
        <v>https://siemens.highspot.com/items/60edeb586a3b1153256949fd?lfrm=srp.0</v>
      </c>
      <c r="W165" s="2"/>
    </row>
    <row r="166" spans="1:23" x14ac:dyDescent="0.25">
      <c r="A166" s="81">
        <f>IF(OR('Raw Data'!A176=0,'Raw Data'!A176="Delete"),"",'Raw Data'!A176)</f>
        <v>2.2999999999999998</v>
      </c>
      <c r="B166" s="88" t="str">
        <f>IF(OR('Raw Data'!B176=0,'Raw Data'!B176="Delete"),"",'Raw Data'!B176)</f>
        <v>Plan</v>
      </c>
      <c r="C166" s="89" t="str">
        <f>IF(OR('Raw Data'!C176=0,'Raw Data'!C176="Delete"),"",'Raw Data'!C176)</f>
        <v>Requirements</v>
      </c>
      <c r="D166" s="88" t="str">
        <f>IF(OR('Raw Data'!D176=0,'Raw Data'!D176="Delete"),"",'Raw Data'!D176)</f>
        <v>Requirements Management</v>
      </c>
      <c r="E166" s="84" t="str">
        <f>IF(OR('Raw Data'!E176=0,'Raw Data'!E176="Delete"),"",'Raw Data'!E176)</f>
        <v>Performance enhancements for viewing large Requirement Specifications</v>
      </c>
      <c r="F166" s="81" cm="1">
        <f t="array" ref="F166">_xlfn.SWITCH(ROUND(VLOOKUP(A166,Table1[#All],3),0),11,H166,12,I166,13,J166,14,K166,"N/A")</f>
        <v>13</v>
      </c>
      <c r="G166" s="81" cm="1">
        <f t="array" ref="G166">_xlfn.SWITCH(ROUND(VLOOKUP(A166,Table1[#All],5),0),11,H166,12,I166,13,J166,14,K166,"N/A")</f>
        <v>14</v>
      </c>
      <c r="H166" s="81">
        <f>IF(OR('Raw Data'!H176=0,'Raw Data'!H176="Delete"),"",'Raw Data'!H176)</f>
        <v>13</v>
      </c>
      <c r="I166" s="81">
        <f>IF(OR('Raw Data'!I176=0,'Raw Data'!I176="Delete"),"",'Raw Data'!I176)</f>
        <v>14</v>
      </c>
      <c r="J166" s="81" t="str">
        <f>IF(OR('Raw Data'!J176=0,'Raw Data'!J176="Delete"),"",'Raw Data'!J176)</f>
        <v/>
      </c>
      <c r="K166" s="81" t="str">
        <f>IF(OR('Raw Data'!K176=0,'Raw Data'!K176="Delete"),"",'Raw Data'!K176)</f>
        <v/>
      </c>
      <c r="L166" s="81" t="str">
        <f>R166</f>
        <v>Available</v>
      </c>
      <c r="M166" s="81" t="str">
        <f>IF(A166="","",IF(OR(AWReleaseNum&gt;=A166,AWReleaseNum=0),"Available","Not Supported"))</f>
        <v>Available</v>
      </c>
      <c r="N166" s="81" t="str">
        <f>IF(A166="","",IF(TcRelease="Any","Available",IF(OR(AND(TcReleaseNum&gt;=VLOOKUP(AWReleaseNum,MinVerInfo,3,FALSE),TcReleaseNum&lt;=VLOOKUP(AWReleaseNum,MinVerInfo,4,FALSE)),AND(TcReleaseNum&gt;=VLOOKUP(AWReleaseNum,MinVerInfo,5,FALSE),TcReleaseNum&lt;=VLOOKUP(AWReleaseNum,MinVerInfo,6,FALSE))),"Available","Not Supported")))</f>
        <v>Available</v>
      </c>
      <c r="O166" s="81" t="str">
        <f>IF(TcReleaseNum&lt;P166,"Not Supported","Available")</f>
        <v>Available</v>
      </c>
      <c r="P166" s="81" cm="1">
        <f t="array" ref="P166">_xlfn.SWITCH(TcBaseVer, 14, K166, 13, J166, 12, I166, 11, IFERROR(VLOOKUP(H166,Table2[#All],3,FALSE),"N/A"),0)</f>
        <v>0</v>
      </c>
      <c r="Q166" s="81" t="str">
        <f>IF(TcBaseVer=0,M166,IF(AND(N166="Available",M166="Available",O166="Available"),"Available",IF(M166="","","Not Supported")))</f>
        <v>Available</v>
      </c>
      <c r="R166" s="81" t="str">
        <f>IF(A166&gt;=AWCurrentRel, "Future",Q166)</f>
        <v>Available</v>
      </c>
      <c r="S166" s="100" t="str">
        <f>HYPERLINK(U166,T166)</f>
        <v>Whats New in Active Workspace 2.3</v>
      </c>
      <c r="T166" s="81" t="str">
        <f>IFERROR(VLOOKUP(CONCATENATE($B166,"_",$A166),Table4[#All],5,FALSE),"Not Available")</f>
        <v>Whats New in Active Workspace 2.3</v>
      </c>
      <c r="U166" s="81" t="str">
        <f>IFERROR(VLOOKUP(CONCATENATE(B166,"_",A166),Table4[#All],6,FALSE),"")</f>
        <v>https://siemens.highspot.com/items/60edeb586a3b1153256949fd?lfrm=srp.0</v>
      </c>
      <c r="W166" s="2"/>
    </row>
    <row r="167" spans="1:23" x14ac:dyDescent="0.25">
      <c r="A167" s="81">
        <f>IF(OR('Raw Data'!A162=0,'Raw Data'!A162="Delete"),"",'Raw Data'!A162)</f>
        <v>2.2999999999999998</v>
      </c>
      <c r="B167" s="88" t="str">
        <f>IF(OR('Raw Data'!B162=0,'Raw Data'!B162="Delete"),"",'Raw Data'!B162)</f>
        <v>Deliver</v>
      </c>
      <c r="C167" s="89" t="str">
        <f>IF(OR('Raw Data'!C162=0,'Raw Data'!C162="Delete"),"",'Raw Data'!C162)</f>
        <v>Analytics</v>
      </c>
      <c r="D167" s="88" t="str">
        <f>IF(OR('Raw Data'!D162=0,'Raw Data'!D162="Delete"),"",'Raw Data'!D162)</f>
        <v>Search and Analytics - Search</v>
      </c>
      <c r="E167" s="84" t="str">
        <f>IF(OR('Raw Data'!E162=0,'Raw Data'!E162="Delete"),"",'Raw Data'!E162)</f>
        <v>Return associated object for full text matches</v>
      </c>
      <c r="F167" s="81" cm="1">
        <f t="array" ref="F167">_xlfn.SWITCH(ROUND(VLOOKUP(A167,Table1[#All],3),0),11,H167,12,I167,13,J167,14,K167,"N/A")</f>
        <v>13</v>
      </c>
      <c r="G167" s="81" cm="1">
        <f t="array" ref="G167">_xlfn.SWITCH(ROUND(VLOOKUP(A167,Table1[#All],5),0),11,H167,12,I167,13,J167,14,K167,"N/A")</f>
        <v>14</v>
      </c>
      <c r="H167" s="81">
        <f>IF(OR('Raw Data'!H162=0,'Raw Data'!H162="Delete"),"",'Raw Data'!H162)</f>
        <v>13</v>
      </c>
      <c r="I167" s="81">
        <f>IF(OR('Raw Data'!I162=0,'Raw Data'!I162="Delete"),"",'Raw Data'!I162)</f>
        <v>14</v>
      </c>
      <c r="J167" s="81" t="str">
        <f>IF(OR('Raw Data'!J162=0,'Raw Data'!J162="Delete"),"",'Raw Data'!J162)</f>
        <v/>
      </c>
      <c r="K167" s="81" t="str">
        <f>IF(OR('Raw Data'!K162=0,'Raw Data'!K162="Delete"),"",'Raw Data'!K162)</f>
        <v/>
      </c>
      <c r="L167" s="81" t="str">
        <f>R167</f>
        <v>Available</v>
      </c>
      <c r="M167" s="81" t="str">
        <f>IF(A167="","",IF(OR(AWReleaseNum&gt;=A167,AWReleaseNum=0),"Available","Not Supported"))</f>
        <v>Available</v>
      </c>
      <c r="N167" s="81" t="str">
        <f>IF(A167="","",IF(TcRelease="Any","Available",IF(OR(AND(TcReleaseNum&gt;=VLOOKUP(AWReleaseNum,MinVerInfo,3,FALSE),TcReleaseNum&lt;=VLOOKUP(AWReleaseNum,MinVerInfo,4,FALSE)),AND(TcReleaseNum&gt;=VLOOKUP(AWReleaseNum,MinVerInfo,5,FALSE),TcReleaseNum&lt;=VLOOKUP(AWReleaseNum,MinVerInfo,6,FALSE))),"Available","Not Supported")))</f>
        <v>Available</v>
      </c>
      <c r="O167" s="81" t="str">
        <f>IF(TcReleaseNum&lt;P167,"Not Supported","Available")</f>
        <v>Available</v>
      </c>
      <c r="P167" s="81" cm="1">
        <f t="array" ref="P167">_xlfn.SWITCH(TcBaseVer, 14, K167, 13, J167, 12, I167, 11, IFERROR(VLOOKUP(H167,Table2[#All],3,FALSE),"N/A"),0)</f>
        <v>0</v>
      </c>
      <c r="Q167" s="81" t="str">
        <f>IF(TcBaseVer=0,M167,IF(AND(N167="Available",M167="Available",O167="Available"),"Available",IF(M167="","","Not Supported")))</f>
        <v>Available</v>
      </c>
      <c r="R167" s="81" t="str">
        <f>IF(A167&gt;=AWCurrentRel, "Future",Q167)</f>
        <v>Available</v>
      </c>
      <c r="S167" s="100" t="str">
        <f>HYPERLINK(U167,T167)</f>
        <v>Whats New in Active Workspace 2.3</v>
      </c>
      <c r="T167" s="81" t="str">
        <f>IFERROR(VLOOKUP(CONCATENATE($B167,"_",$A167),Table4[#All],5,FALSE),"Not Available")</f>
        <v>Whats New in Active Workspace 2.3</v>
      </c>
      <c r="U167" s="81" t="str">
        <f>IFERROR(VLOOKUP(CONCATENATE(B167,"_",A167),Table4[#All],6,FALSE),"")</f>
        <v>https://siemens.highspot.com/items/60edeb586a3b1153256949fd?lfrm=srp.0</v>
      </c>
      <c r="W167" s="2"/>
    </row>
    <row r="168" spans="1:23" x14ac:dyDescent="0.25">
      <c r="A168" s="81">
        <f>IF(OR('Raw Data'!A163=0,'Raw Data'!A163="Delete"),"",'Raw Data'!A163)</f>
        <v>2.2999999999999998</v>
      </c>
      <c r="B168" s="88" t="str">
        <f>IF(OR('Raw Data'!B163=0,'Raw Data'!B163="Delete"),"",'Raw Data'!B163)</f>
        <v>Deliver</v>
      </c>
      <c r="C168" s="89" t="str">
        <f>IF(OR('Raw Data'!C163=0,'Raw Data'!C163="Delete"),"",'Raw Data'!C163)</f>
        <v>Analytics</v>
      </c>
      <c r="D168" s="88" t="str">
        <f>IF(OR('Raw Data'!D163=0,'Raw Data'!D163="Delete"),"",'Raw Data'!D163)</f>
        <v>Search and Analytics - Search</v>
      </c>
      <c r="E168" s="84" t="str">
        <f>IF(OR('Raw Data'!E163=0,'Raw Data'!E163="Delete"),"",'Raw Data'!E163)</f>
        <v>Large file content indexing (over 500Mb)</v>
      </c>
      <c r="F168" s="81" cm="1">
        <f t="array" ref="F168">_xlfn.SWITCH(ROUND(VLOOKUP(A168,Table1[#All],3),0),11,H168,12,I168,13,J168,14,K168,"N/A")</f>
        <v>13</v>
      </c>
      <c r="G168" s="81" cm="1">
        <f t="array" ref="G168">_xlfn.SWITCH(ROUND(VLOOKUP(A168,Table1[#All],5),0),11,H168,12,I168,13,J168,14,K168,"N/A")</f>
        <v>14</v>
      </c>
      <c r="H168" s="81">
        <f>IF(OR('Raw Data'!H163=0,'Raw Data'!H163="Delete"),"",'Raw Data'!H163)</f>
        <v>13</v>
      </c>
      <c r="I168" s="81">
        <f>IF(OR('Raw Data'!I163=0,'Raw Data'!I163="Delete"),"",'Raw Data'!I163)</f>
        <v>14</v>
      </c>
      <c r="J168" s="81" t="str">
        <f>IF(OR('Raw Data'!J163=0,'Raw Data'!J163="Delete"),"",'Raw Data'!J163)</f>
        <v/>
      </c>
      <c r="K168" s="81" t="str">
        <f>IF(OR('Raw Data'!K163=0,'Raw Data'!K163="Delete"),"",'Raw Data'!K163)</f>
        <v/>
      </c>
      <c r="L168" s="81" t="str">
        <f>R168</f>
        <v>Available</v>
      </c>
      <c r="M168" s="81" t="str">
        <f>IF(A168="","",IF(OR(AWReleaseNum&gt;=A168,AWReleaseNum=0),"Available","Not Supported"))</f>
        <v>Available</v>
      </c>
      <c r="N168" s="81" t="str">
        <f>IF(A168="","",IF(TcRelease="Any","Available",IF(OR(AND(TcReleaseNum&gt;=VLOOKUP(AWReleaseNum,MinVerInfo,3,FALSE),TcReleaseNum&lt;=VLOOKUP(AWReleaseNum,MinVerInfo,4,FALSE)),AND(TcReleaseNum&gt;=VLOOKUP(AWReleaseNum,MinVerInfo,5,FALSE),TcReleaseNum&lt;=VLOOKUP(AWReleaseNum,MinVerInfo,6,FALSE))),"Available","Not Supported")))</f>
        <v>Available</v>
      </c>
      <c r="O168" s="81" t="str">
        <f>IF(TcReleaseNum&lt;P168,"Not Supported","Available")</f>
        <v>Available</v>
      </c>
      <c r="P168" s="81" cm="1">
        <f t="array" ref="P168">_xlfn.SWITCH(TcBaseVer, 14, K168, 13, J168, 12, I168, 11, IFERROR(VLOOKUP(H168,Table2[#All],3,FALSE),"N/A"),0)</f>
        <v>0</v>
      </c>
      <c r="Q168" s="81" t="str">
        <f>IF(TcBaseVer=0,M168,IF(AND(N168="Available",M168="Available",O168="Available"),"Available",IF(M168="","","Not Supported")))</f>
        <v>Available</v>
      </c>
      <c r="R168" s="81" t="str">
        <f>IF(A168&gt;=AWCurrentRel, "Future",Q168)</f>
        <v>Available</v>
      </c>
      <c r="S168" s="100" t="str">
        <f>HYPERLINK(U168,T168)</f>
        <v>Whats New in Active Workspace 2.3</v>
      </c>
      <c r="T168" s="81" t="str">
        <f>IFERROR(VLOOKUP(CONCATENATE($B168,"_",$A168),Table4[#All],5,FALSE),"Not Available")</f>
        <v>Whats New in Active Workspace 2.3</v>
      </c>
      <c r="U168" s="81" t="str">
        <f>IFERROR(VLOOKUP(CONCATENATE(B168,"_",A168),Table4[#All],6,FALSE),"")</f>
        <v>https://siemens.highspot.com/items/60edeb586a3b1153256949fd?lfrm=srp.0</v>
      </c>
      <c r="W168" s="2"/>
    </row>
    <row r="169" spans="1:23" x14ac:dyDescent="0.25">
      <c r="A169" s="81">
        <f>IF(OR('Raw Data'!A1392=0,'Raw Data'!A1392="Delete"),"",'Raw Data'!A1392)</f>
        <v>2.2999999999999998</v>
      </c>
      <c r="B169" s="88" t="str">
        <f>IF(OR('Raw Data'!B1392=0,'Raw Data'!B1392="Delete"),"",'Raw Data'!B1392)</f>
        <v>Plan</v>
      </c>
      <c r="C169" s="89" t="str">
        <f>IF(OR('Raw Data'!C1392=0,'Raw Data'!C1392="Delete"),"",'Raw Data'!C1392)</f>
        <v>Bill of Materials</v>
      </c>
      <c r="D169" s="88" t="str">
        <f>IF(OR('Raw Data'!D1392=0,'Raw Data'!D1392="Delete"),"",'Raw Data'!D1392)</f>
        <v>Structure Management</v>
      </c>
      <c r="E169" s="84" t="str">
        <f>IF(OR('Raw Data'!E1392=0,'Raw Data'!E1392="Delete"),"",'Raw Data'!E1392)</f>
        <v>Search across multiple structures</v>
      </c>
      <c r="F169" s="81" cm="1">
        <f t="array" ref="F169">_xlfn.SWITCH(ROUND(VLOOKUP(A169,Table1[#All],3),0),11,H169,12,I169,13,J169,14,K169,"N/A")</f>
        <v>13</v>
      </c>
      <c r="G169" s="81" cm="1">
        <f t="array" ref="G169">_xlfn.SWITCH(ROUND(VLOOKUP(A169,Table1[#All],5),0),11,H169,12,I169,13,J169,14,K169,"N/A")</f>
        <v>14</v>
      </c>
      <c r="H169" s="81">
        <f>IF(OR('Raw Data'!H1392=0,'Raw Data'!H1392="Delete"),"",'Raw Data'!H1392)</f>
        <v>13</v>
      </c>
      <c r="I169" s="81">
        <f>IF(OR('Raw Data'!I1392=0,'Raw Data'!I1392="Delete"),"",'Raw Data'!I1392)</f>
        <v>14</v>
      </c>
      <c r="J169" s="81" t="str">
        <f>IF(OR('Raw Data'!J1392=0,'Raw Data'!J1392="Delete"),"",'Raw Data'!J1392)</f>
        <v/>
      </c>
      <c r="K169" s="81" t="str">
        <f>IF(OR('Raw Data'!K1392=0,'Raw Data'!K1392="Delete"),"",'Raw Data'!K1392)</f>
        <v/>
      </c>
      <c r="L169" s="81" t="str">
        <f>R169</f>
        <v>Available</v>
      </c>
      <c r="M169" s="81" t="str">
        <f>IF(A169="","",IF(OR(AWReleaseNum&gt;=A169,AWReleaseNum=0),"Available","Not Supported"))</f>
        <v>Available</v>
      </c>
      <c r="N169" s="81" t="str">
        <f>IF(A169="","",IF(TcRelease="Any","Available",IF(OR(AND(TcReleaseNum&gt;=VLOOKUP(AWReleaseNum,MinVerInfo,3,FALSE),TcReleaseNum&lt;=VLOOKUP(AWReleaseNum,MinVerInfo,4,FALSE)),AND(TcReleaseNum&gt;=VLOOKUP(AWReleaseNum,MinVerInfo,5,FALSE),TcReleaseNum&lt;=VLOOKUP(AWReleaseNum,MinVerInfo,6,FALSE))),"Available","Not Supported")))</f>
        <v>Available</v>
      </c>
      <c r="O169" s="81" t="str">
        <f>IF(TcReleaseNum&lt;P169,"Not Supported","Available")</f>
        <v>Available</v>
      </c>
      <c r="P169" s="81" cm="1">
        <f t="array" ref="P169">_xlfn.SWITCH(TcBaseVer, 14, K169, 13, J169, 12, I169, 11, IFERROR(VLOOKUP(H169,Table2[#All],3,FALSE),"N/A"),0)</f>
        <v>0</v>
      </c>
      <c r="Q169" s="81" t="str">
        <f>IF(TcBaseVer=0,M169,IF(AND(N169="Available",M169="Available",O169="Available"),"Available",IF(M169="","","Not Supported")))</f>
        <v>Available</v>
      </c>
      <c r="R169" s="81" t="str">
        <f>IF(A169&gt;=AWCurrentRel, "Future",Q169)</f>
        <v>Available</v>
      </c>
      <c r="S169" s="100" t="str">
        <f>HYPERLINK(U169,T169)</f>
        <v>Whats New in Active Workspace 2.3</v>
      </c>
      <c r="T169" s="81" t="str">
        <f>IFERROR(VLOOKUP(CONCATENATE($B169,"_",$A169),Table4[#All],5,FALSE),"Not Available")</f>
        <v>Whats New in Active Workspace 2.3</v>
      </c>
      <c r="U169" s="81" t="str">
        <f>IFERROR(VLOOKUP(CONCATENATE(B169,"_",A169),Table4[#All],6,FALSE),"")</f>
        <v>https://siemens.highspot.com/items/60edeb586a3b1153256949fd?lfrm=srp.0</v>
      </c>
      <c r="W169" s="2"/>
    </row>
    <row r="170" spans="1:23" x14ac:dyDescent="0.25">
      <c r="A170" s="81">
        <f>IF(OR('Raw Data'!A1212=0,'Raw Data'!A1212="Delete"),"",'Raw Data'!A1212)</f>
        <v>2.2999999999999998</v>
      </c>
      <c r="B170" s="88" t="str">
        <f>IF(OR('Raw Data'!B1212=0,'Raw Data'!B1212="Delete"),"",'Raw Data'!B1212)</f>
        <v>Plan</v>
      </c>
      <c r="C170" s="89" t="str">
        <f>IF(OR('Raw Data'!C1212=0,'Raw Data'!C1212="Delete"),"",'Raw Data'!C1212)</f>
        <v>Process</v>
      </c>
      <c r="D170" s="88" t="str">
        <f>IF(OR('Raw Data'!D1212=0,'Raw Data'!D1212="Delete"),"",'Raw Data'!D1212)</f>
        <v>Workflow</v>
      </c>
      <c r="E170" s="84" t="str">
        <f>IF(OR('Raw Data'!E1212=0,'Raw Data'!E1212="Delete"),"",'Raw Data'!E1212)</f>
        <v>User Defined Task Priority</v>
      </c>
      <c r="F170" s="81" cm="1">
        <f t="array" ref="F170">_xlfn.SWITCH(ROUND(VLOOKUP(A170,Table1[#All],3),0),11,H170,12,I170,13,J170,14,K170,"N/A")</f>
        <v>13</v>
      </c>
      <c r="G170" s="81" cm="1">
        <f t="array" ref="G170">_xlfn.SWITCH(ROUND(VLOOKUP(A170,Table1[#All],5),0),11,H170,12,I170,13,J170,14,K170,"N/A")</f>
        <v>14</v>
      </c>
      <c r="H170" s="81">
        <f>IF(OR('Raw Data'!H1212=0,'Raw Data'!H1212="Delete"),"",'Raw Data'!H1212)</f>
        <v>13</v>
      </c>
      <c r="I170" s="81">
        <f>IF(OR('Raw Data'!I1212=0,'Raw Data'!I1212="Delete"),"",'Raw Data'!I1212)</f>
        <v>14</v>
      </c>
      <c r="J170" s="81" t="str">
        <f>IF(OR('Raw Data'!J1212=0,'Raw Data'!J1212="Delete"),"",'Raw Data'!J1212)</f>
        <v/>
      </c>
      <c r="K170" s="81" t="str">
        <f>IF(OR('Raw Data'!K1212=0,'Raw Data'!K1212="Delete"),"",'Raw Data'!K1212)</f>
        <v/>
      </c>
      <c r="L170" s="81" t="str">
        <f>R170</f>
        <v>Available</v>
      </c>
      <c r="M170" s="81" t="str">
        <f>IF(A170="","",IF(OR(AWReleaseNum&gt;=A170,AWReleaseNum=0),"Available","Not Supported"))</f>
        <v>Available</v>
      </c>
      <c r="N170" s="81" t="str">
        <f>IF(A170="","",IF(TcRelease="Any","Available",IF(OR(AND(TcReleaseNum&gt;=VLOOKUP(AWReleaseNum,MinVerInfo,3,FALSE),TcReleaseNum&lt;=VLOOKUP(AWReleaseNum,MinVerInfo,4,FALSE)),AND(TcReleaseNum&gt;=VLOOKUP(AWReleaseNum,MinVerInfo,5,FALSE),TcReleaseNum&lt;=VLOOKUP(AWReleaseNum,MinVerInfo,6,FALSE))),"Available","Not Supported")))</f>
        <v>Available</v>
      </c>
      <c r="O170" s="81" t="str">
        <f>IF(TcReleaseNum&lt;P170,"Not Supported","Available")</f>
        <v>Available</v>
      </c>
      <c r="P170" s="81" cm="1">
        <f t="array" ref="P170">_xlfn.SWITCH(TcBaseVer, 14, K170, 13, J170, 12, I170, 11, IFERROR(VLOOKUP(H170,Table2[#All],3,FALSE),"N/A"),0)</f>
        <v>0</v>
      </c>
      <c r="Q170" s="81" t="str">
        <f>IF(TcBaseVer=0,M170,IF(AND(N170="Available",M170="Available",O170="Available"),"Available",IF(M170="","","Not Supported")))</f>
        <v>Available</v>
      </c>
      <c r="R170" s="81" t="str">
        <f>IF(A170&gt;=AWCurrentRel, "Future",Q170)</f>
        <v>Available</v>
      </c>
      <c r="S170" s="100" t="str">
        <f>HYPERLINK(U170,T170)</f>
        <v>Whats New in Active Workspace 2.3</v>
      </c>
      <c r="T170" s="81" t="str">
        <f>IFERROR(VLOOKUP(CONCATENATE($B170,"_",$A170),Table4[#All],5,FALSE),"Not Available")</f>
        <v>Whats New in Active Workspace 2.3</v>
      </c>
      <c r="U170" s="81" t="str">
        <f>IFERROR(VLOOKUP(CONCATENATE(B170,"_",A170),Table4[#All],6,FALSE),"")</f>
        <v>https://siemens.highspot.com/items/60edeb586a3b1153256949fd?lfrm=srp.0</v>
      </c>
      <c r="W170" s="2"/>
    </row>
    <row r="171" spans="1:23" x14ac:dyDescent="0.25">
      <c r="A171" s="81">
        <f>IF(OR('Raw Data'!A1213=0,'Raw Data'!A1213="Delete"),"",'Raw Data'!A1213)</f>
        <v>2.2999999999999998</v>
      </c>
      <c r="B171" s="88" t="str">
        <f>IF(OR('Raw Data'!B1213=0,'Raw Data'!B1213="Delete"),"",'Raw Data'!B1213)</f>
        <v>Plan</v>
      </c>
      <c r="C171" s="89" t="str">
        <f>IF(OR('Raw Data'!C1213=0,'Raw Data'!C1213="Delete"),"",'Raw Data'!C1213)</f>
        <v>Process</v>
      </c>
      <c r="D171" s="88" t="str">
        <f>IF(OR('Raw Data'!D1213=0,'Raw Data'!D1213="Delete"),"",'Raw Data'!D1213)</f>
        <v>Workflow</v>
      </c>
      <c r="E171" s="84" t="str">
        <f>IF(OR('Raw Data'!E1213=0,'Raw Data'!E1213="Delete"),"",'Raw Data'!E1213)</f>
        <v>Manage other user’s Surrogates</v>
      </c>
      <c r="F171" s="81" cm="1">
        <f t="array" ref="F171">_xlfn.SWITCH(ROUND(VLOOKUP(A171,Table1[#All],3),0),11,H171,12,I171,13,J171,14,K171,"N/A")</f>
        <v>13</v>
      </c>
      <c r="G171" s="81" cm="1">
        <f t="array" ref="G171">_xlfn.SWITCH(ROUND(VLOOKUP(A171,Table1[#All],5),0),11,H171,12,I171,13,J171,14,K171,"N/A")</f>
        <v>14</v>
      </c>
      <c r="H171" s="81">
        <f>IF(OR('Raw Data'!H1213=0,'Raw Data'!H1213="Delete"),"",'Raw Data'!H1213)</f>
        <v>13</v>
      </c>
      <c r="I171" s="81">
        <f>IF(OR('Raw Data'!I1213=0,'Raw Data'!I1213="Delete"),"",'Raw Data'!I1213)</f>
        <v>14</v>
      </c>
      <c r="J171" s="81" t="str">
        <f>IF(OR('Raw Data'!J1213=0,'Raw Data'!J1213="Delete"),"",'Raw Data'!J1213)</f>
        <v/>
      </c>
      <c r="K171" s="81" t="str">
        <f>IF(OR('Raw Data'!K1213=0,'Raw Data'!K1213="Delete"),"",'Raw Data'!K1213)</f>
        <v/>
      </c>
      <c r="L171" s="81" t="str">
        <f>R171</f>
        <v>Available</v>
      </c>
      <c r="M171" s="81" t="str">
        <f>IF(A171="","",IF(OR(AWReleaseNum&gt;=A171,AWReleaseNum=0),"Available","Not Supported"))</f>
        <v>Available</v>
      </c>
      <c r="N171" s="81" t="str">
        <f>IF(A171="","",IF(TcRelease="Any","Available",IF(OR(AND(TcReleaseNum&gt;=VLOOKUP(AWReleaseNum,MinVerInfo,3,FALSE),TcReleaseNum&lt;=VLOOKUP(AWReleaseNum,MinVerInfo,4,FALSE)),AND(TcReleaseNum&gt;=VLOOKUP(AWReleaseNum,MinVerInfo,5,FALSE),TcReleaseNum&lt;=VLOOKUP(AWReleaseNum,MinVerInfo,6,FALSE))),"Available","Not Supported")))</f>
        <v>Available</v>
      </c>
      <c r="O171" s="81" t="str">
        <f>IF(TcReleaseNum&lt;P171,"Not Supported","Available")</f>
        <v>Available</v>
      </c>
      <c r="P171" s="81" cm="1">
        <f t="array" ref="P171">_xlfn.SWITCH(TcBaseVer, 14, K171, 13, J171, 12, I171, 11, IFERROR(VLOOKUP(H171,Table2[#All],3,FALSE),"N/A"),0)</f>
        <v>0</v>
      </c>
      <c r="Q171" s="81" t="str">
        <f>IF(TcBaseVer=0,M171,IF(AND(N171="Available",M171="Available",O171="Available"),"Available",IF(M171="","","Not Supported")))</f>
        <v>Available</v>
      </c>
      <c r="R171" s="81" t="str">
        <f>IF(A171&gt;=AWCurrentRel, "Future",Q171)</f>
        <v>Available</v>
      </c>
      <c r="S171" s="100" t="str">
        <f>HYPERLINK(U171,T171)</f>
        <v>Whats New in Active Workspace 2.3</v>
      </c>
      <c r="T171" s="81" t="str">
        <f>IFERROR(VLOOKUP(CONCATENATE($B171,"_",$A171),Table4[#All],5,FALSE),"Not Available")</f>
        <v>Whats New in Active Workspace 2.3</v>
      </c>
      <c r="U171" s="81" t="str">
        <f>IFERROR(VLOOKUP(CONCATENATE(B171,"_",A171),Table4[#All],6,FALSE),"")</f>
        <v>https://siemens.highspot.com/items/60edeb586a3b1153256949fd?lfrm=srp.0</v>
      </c>
      <c r="W171" s="2"/>
    </row>
    <row r="172" spans="1:23" x14ac:dyDescent="0.25">
      <c r="A172" s="81">
        <f>IF(OR('Raw Data'!A1272=0,'Raw Data'!A1272="Delete"),"",'Raw Data'!A1272)</f>
        <v>2.2999999999999998</v>
      </c>
      <c r="B172" s="88" t="str">
        <f>IF(OR('Raw Data'!B1272=0,'Raw Data'!B1272="Delete"),"",'Raw Data'!B1272)</f>
        <v>Plan</v>
      </c>
      <c r="C172" s="89" t="str">
        <f>IF(OR('Raw Data'!C1272=0,'Raw Data'!C1272="Delete"),"",'Raw Data'!C1272)</f>
        <v>Process</v>
      </c>
      <c r="D172" s="88" t="str">
        <f>IF(OR('Raw Data'!D1272=0,'Raw Data'!D1272="Delete"),"",'Raw Data'!D1272)</f>
        <v>Workflow</v>
      </c>
      <c r="E172" s="84" t="str">
        <f>IF(OR('Raw Data'!E1272=0,'Raw Data'!E1272="Delete"),"",'Raw Data'!E1272)</f>
        <v>Perform tasks on behalf of others as their Surrogate</v>
      </c>
      <c r="F172" s="81" cm="1">
        <f t="array" ref="F172">_xlfn.SWITCH(ROUND(VLOOKUP(A172,Table1[#All],3),0),11,H172,12,I172,13,J172,14,K172,"N/A")</f>
        <v>13</v>
      </c>
      <c r="G172" s="81" cm="1">
        <f t="array" ref="G172">_xlfn.SWITCH(ROUND(VLOOKUP(A172,Table1[#All],5),0),11,H172,12,I172,13,J172,14,K172,"N/A")</f>
        <v>14</v>
      </c>
      <c r="H172" s="81">
        <f>IF(OR('Raw Data'!H1272=0,'Raw Data'!H1272="Delete"),"",'Raw Data'!H1272)</f>
        <v>13</v>
      </c>
      <c r="I172" s="81">
        <f>IF(OR('Raw Data'!I1272=0,'Raw Data'!I1272="Delete"),"",'Raw Data'!I1272)</f>
        <v>14</v>
      </c>
      <c r="J172" s="81" t="str">
        <f>IF(OR('Raw Data'!J1272=0,'Raw Data'!J1272="Delete"),"",'Raw Data'!J1272)</f>
        <v/>
      </c>
      <c r="K172" s="81" t="str">
        <f>IF(OR('Raw Data'!K1272=0,'Raw Data'!K1272="Delete"),"",'Raw Data'!K1272)</f>
        <v/>
      </c>
      <c r="L172" s="81" t="str">
        <f>R172</f>
        <v>Available</v>
      </c>
      <c r="M172" s="81" t="str">
        <f>IF(A172="","",IF(OR(AWReleaseNum&gt;=A172,AWReleaseNum=0),"Available","Not Supported"))</f>
        <v>Available</v>
      </c>
      <c r="N172" s="81" t="str">
        <f>IF(A172="","",IF(TcRelease="Any","Available",IF(OR(AND(TcReleaseNum&gt;=VLOOKUP(AWReleaseNum,MinVerInfo,3,FALSE),TcReleaseNum&lt;=VLOOKUP(AWReleaseNum,MinVerInfo,4,FALSE)),AND(TcReleaseNum&gt;=VLOOKUP(AWReleaseNum,MinVerInfo,5,FALSE),TcReleaseNum&lt;=VLOOKUP(AWReleaseNum,MinVerInfo,6,FALSE))),"Available","Not Supported")))</f>
        <v>Available</v>
      </c>
      <c r="O172" s="81" t="str">
        <f>IF(TcReleaseNum&lt;P172,"Not Supported","Available")</f>
        <v>Available</v>
      </c>
      <c r="P172" s="81" cm="1">
        <f t="array" ref="P172">_xlfn.SWITCH(TcBaseVer, 14, K172, 13, J172, 12, I172, 11, IFERROR(VLOOKUP(H172,Table2[#All],3,FALSE),"N/A"),0)</f>
        <v>0</v>
      </c>
      <c r="Q172" s="81" t="str">
        <f>IF(TcBaseVer=0,M172,IF(AND(N172="Available",M172="Available",O172="Available"),"Available",IF(M172="","","Not Supported")))</f>
        <v>Available</v>
      </c>
      <c r="R172" s="81" t="str">
        <f>IF(A172&gt;=AWCurrentRel, "Future",Q172)</f>
        <v>Available</v>
      </c>
      <c r="S172" s="100" t="str">
        <f>HYPERLINK(U172,T172)</f>
        <v>Whats New in Active Workspace 2.3</v>
      </c>
      <c r="T172" s="81" t="str">
        <f>IFERROR(VLOOKUP(CONCATENATE($B172,"_",$A172),Table4[#All],5,FALSE),"Not Available")</f>
        <v>Whats New in Active Workspace 2.3</v>
      </c>
      <c r="U172" s="81" t="str">
        <f>IFERROR(VLOOKUP(CONCATENATE(B172,"_",A172),Table4[#All],6,FALSE),"")</f>
        <v>https://siemens.highspot.com/items/60edeb586a3b1153256949fd?lfrm=srp.0</v>
      </c>
      <c r="W172" s="2"/>
    </row>
    <row r="173" spans="1:23" x14ac:dyDescent="0.25">
      <c r="A173" s="81">
        <f>IF(OR('Raw Data'!A1273=0,'Raw Data'!A1273="Delete"),"",'Raw Data'!A1273)</f>
        <v>2.2999999999999998</v>
      </c>
      <c r="B173" s="88" t="str">
        <f>IF(OR('Raw Data'!B1273=0,'Raw Data'!B1273="Delete"),"",'Raw Data'!B1273)</f>
        <v>Plan</v>
      </c>
      <c r="C173" s="89" t="str">
        <f>IF(OR('Raw Data'!C1273=0,'Raw Data'!C1273="Delete"),"",'Raw Data'!C1273)</f>
        <v>Process</v>
      </c>
      <c r="D173" s="88" t="str">
        <f>IF(OR('Raw Data'!D1273=0,'Raw Data'!D1273="Delete"),"",'Raw Data'!D1273)</f>
        <v>Workflow</v>
      </c>
      <c r="E173" s="84" t="str">
        <f>IF(OR('Raw Data'!E1273=0,'Raw Data'!E1273="Delete"),"",'Raw Data'!E1273)</f>
        <v>Reassign other user’s Tasks</v>
      </c>
      <c r="F173" s="81" cm="1">
        <f t="array" ref="F173">_xlfn.SWITCH(ROUND(VLOOKUP(A173,Table1[#All],3),0),11,H173,12,I173,13,J173,14,K173,"N/A")</f>
        <v>13</v>
      </c>
      <c r="G173" s="81" cm="1">
        <f t="array" ref="G173">_xlfn.SWITCH(ROUND(VLOOKUP(A173,Table1[#All],5),0),11,H173,12,I173,13,J173,14,K173,"N/A")</f>
        <v>14</v>
      </c>
      <c r="H173" s="81">
        <f>IF(OR('Raw Data'!H1273=0,'Raw Data'!H1273="Delete"),"",'Raw Data'!H1273)</f>
        <v>13</v>
      </c>
      <c r="I173" s="81">
        <f>IF(OR('Raw Data'!I1273=0,'Raw Data'!I1273="Delete"),"",'Raw Data'!I1273)</f>
        <v>14</v>
      </c>
      <c r="J173" s="81" t="str">
        <f>IF(OR('Raw Data'!J1273=0,'Raw Data'!J1273="Delete"),"",'Raw Data'!J1273)</f>
        <v/>
      </c>
      <c r="K173" s="81" t="str">
        <f>IF(OR('Raw Data'!K1273=0,'Raw Data'!K1273="Delete"),"",'Raw Data'!K1273)</f>
        <v/>
      </c>
      <c r="L173" s="81" t="str">
        <f>R173</f>
        <v>Available</v>
      </c>
      <c r="M173" s="81" t="str">
        <f>IF(A173="","",IF(OR(AWReleaseNum&gt;=A173,AWReleaseNum=0),"Available","Not Supported"))</f>
        <v>Available</v>
      </c>
      <c r="N173" s="81" t="str">
        <f>IF(A173="","",IF(TcRelease="Any","Available",IF(OR(AND(TcReleaseNum&gt;=VLOOKUP(AWReleaseNum,MinVerInfo,3,FALSE),TcReleaseNum&lt;=VLOOKUP(AWReleaseNum,MinVerInfo,4,FALSE)),AND(TcReleaseNum&gt;=VLOOKUP(AWReleaseNum,MinVerInfo,5,FALSE),TcReleaseNum&lt;=VLOOKUP(AWReleaseNum,MinVerInfo,6,FALSE))),"Available","Not Supported")))</f>
        <v>Available</v>
      </c>
      <c r="O173" s="81" t="str">
        <f>IF(TcReleaseNum&lt;P173,"Not Supported","Available")</f>
        <v>Available</v>
      </c>
      <c r="P173" s="81" cm="1">
        <f t="array" ref="P173">_xlfn.SWITCH(TcBaseVer, 14, K173, 13, J173, 12, I173, 11, IFERROR(VLOOKUP(H173,Table2[#All],3,FALSE),"N/A"),0)</f>
        <v>0</v>
      </c>
      <c r="Q173" s="81" t="str">
        <f>IF(TcBaseVer=0,M173,IF(AND(N173="Available",M173="Available",O173="Available"),"Available",IF(M173="","","Not Supported")))</f>
        <v>Available</v>
      </c>
      <c r="R173" s="81" t="str">
        <f>IF(A173&gt;=AWCurrentRel, "Future",Q173)</f>
        <v>Available</v>
      </c>
      <c r="S173" s="100" t="str">
        <f>HYPERLINK(U173,T173)</f>
        <v>Whats New in Active Workspace 2.3</v>
      </c>
      <c r="T173" s="81" t="str">
        <f>IFERROR(VLOOKUP(CONCATENATE($B173,"_",$A173),Table4[#All],5,FALSE),"Not Available")</f>
        <v>Whats New in Active Workspace 2.3</v>
      </c>
      <c r="U173" s="81" t="str">
        <f>IFERROR(VLOOKUP(CONCATENATE(B173,"_",A173),Table4[#All],6,FALSE),"")</f>
        <v>https://siemens.highspot.com/items/60edeb586a3b1153256949fd?lfrm=srp.0</v>
      </c>
      <c r="W173" s="2"/>
    </row>
    <row r="174" spans="1:23" x14ac:dyDescent="0.25">
      <c r="A174" s="81">
        <f>IF(OR('Raw Data'!A1274=0,'Raw Data'!A1274="Delete"),"",'Raw Data'!A1274)</f>
        <v>2.2999999999999998</v>
      </c>
      <c r="B174" s="88" t="str">
        <f>IF(OR('Raw Data'!B1274=0,'Raw Data'!B1274="Delete"),"",'Raw Data'!B1274)</f>
        <v>Plan</v>
      </c>
      <c r="C174" s="89" t="str">
        <f>IF(OR('Raw Data'!C1274=0,'Raw Data'!C1274="Delete"),"",'Raw Data'!C1274)</f>
        <v>Process</v>
      </c>
      <c r="D174" s="88" t="str">
        <f>IF(OR('Raw Data'!D1274=0,'Raw Data'!D1274="Delete"),"",'Raw Data'!D1274)</f>
        <v>Workflow</v>
      </c>
      <c r="E174" s="84" t="str">
        <f>IF(OR('Raw Data'!E1274=0,'Raw Data'!E1274="Delete"),"",'Raw Data'!E1274)</f>
        <v>Show reassignment and surrogate actions</v>
      </c>
      <c r="F174" s="81" cm="1">
        <f t="array" ref="F174">_xlfn.SWITCH(ROUND(VLOOKUP(A174,Table1[#All],3),0),11,H174,12,I174,13,J174,14,K174,"N/A")</f>
        <v>13</v>
      </c>
      <c r="G174" s="81" cm="1">
        <f t="array" ref="G174">_xlfn.SWITCH(ROUND(VLOOKUP(A174,Table1[#All],5),0),11,H174,12,I174,13,J174,14,K174,"N/A")</f>
        <v>14</v>
      </c>
      <c r="H174" s="81">
        <f>IF(OR('Raw Data'!H1274=0,'Raw Data'!H1274="Delete"),"",'Raw Data'!H1274)</f>
        <v>13</v>
      </c>
      <c r="I174" s="81">
        <f>IF(OR('Raw Data'!I1274=0,'Raw Data'!I1274="Delete"),"",'Raw Data'!I1274)</f>
        <v>14</v>
      </c>
      <c r="J174" s="81" t="str">
        <f>IF(OR('Raw Data'!J1274=0,'Raw Data'!J1274="Delete"),"",'Raw Data'!J1274)</f>
        <v/>
      </c>
      <c r="K174" s="81" t="str">
        <f>IF(OR('Raw Data'!K1274=0,'Raw Data'!K1274="Delete"),"",'Raw Data'!K1274)</f>
        <v/>
      </c>
      <c r="L174" s="81" t="str">
        <f>R174</f>
        <v>Available</v>
      </c>
      <c r="M174" s="81" t="str">
        <f>IF(A174="","",IF(OR(AWReleaseNum&gt;=A174,AWReleaseNum=0),"Available","Not Supported"))</f>
        <v>Available</v>
      </c>
      <c r="N174" s="81" t="str">
        <f>IF(A174="","",IF(TcRelease="Any","Available",IF(OR(AND(TcReleaseNum&gt;=VLOOKUP(AWReleaseNum,MinVerInfo,3,FALSE),TcReleaseNum&lt;=VLOOKUP(AWReleaseNum,MinVerInfo,4,FALSE)),AND(TcReleaseNum&gt;=VLOOKUP(AWReleaseNum,MinVerInfo,5,FALSE),TcReleaseNum&lt;=VLOOKUP(AWReleaseNum,MinVerInfo,6,FALSE))),"Available","Not Supported")))</f>
        <v>Available</v>
      </c>
      <c r="O174" s="81" t="str">
        <f>IF(TcReleaseNum&lt;P174,"Not Supported","Available")</f>
        <v>Available</v>
      </c>
      <c r="P174" s="81" cm="1">
        <f t="array" ref="P174">_xlfn.SWITCH(TcBaseVer, 14, K174, 13, J174, 12, I174, 11, IFERROR(VLOOKUP(H174,Table2[#All],3,FALSE),"N/A"),0)</f>
        <v>0</v>
      </c>
      <c r="Q174" s="81" t="str">
        <f>IF(TcBaseVer=0,M174,IF(AND(N174="Available",M174="Available",O174="Available"),"Available",IF(M174="","","Not Supported")))</f>
        <v>Available</v>
      </c>
      <c r="R174" s="81" t="str">
        <f>IF(A174&gt;=AWCurrentRel, "Future",Q174)</f>
        <v>Available</v>
      </c>
      <c r="S174" s="100" t="str">
        <f>HYPERLINK(U174,T174)</f>
        <v>Whats New in Active Workspace 2.3</v>
      </c>
      <c r="T174" s="81" t="str">
        <f>IFERROR(VLOOKUP(CONCATENATE($B174,"_",$A174),Table4[#All],5,FALSE),"Not Available")</f>
        <v>Whats New in Active Workspace 2.3</v>
      </c>
      <c r="U174" s="81" t="str">
        <f>IFERROR(VLOOKUP(CONCATENATE(B174,"_",A174),Table4[#All],6,FALSE),"")</f>
        <v>https://siemens.highspot.com/items/60edeb586a3b1153256949fd?lfrm=srp.0</v>
      </c>
      <c r="W174" s="2"/>
    </row>
    <row r="175" spans="1:23" x14ac:dyDescent="0.25">
      <c r="A175" s="81">
        <f>IF(OR('Raw Data'!A1275=0,'Raw Data'!A1275="Delete"),"",'Raw Data'!A1275)</f>
        <v>2.2999999999999998</v>
      </c>
      <c r="B175" s="88" t="str">
        <f>IF(OR('Raw Data'!B1275=0,'Raw Data'!B1275="Delete"),"",'Raw Data'!B1275)</f>
        <v>Plan</v>
      </c>
      <c r="C175" s="89" t="str">
        <f>IF(OR('Raw Data'!C1275=0,'Raw Data'!C1275="Delete"),"",'Raw Data'!C1275)</f>
        <v>Process</v>
      </c>
      <c r="D175" s="88" t="str">
        <f>IF(OR('Raw Data'!D1275=0,'Raw Data'!D1275="Delete"),"",'Raw Data'!D1275)</f>
        <v>Workflow</v>
      </c>
      <c r="E175" s="84" t="str">
        <f>IF(OR('Raw Data'!E1275=0,'Raw Data'!E1275="Delete"),"",'Raw Data'!E1275)</f>
        <v>Signoff history enhancements: Show reassignment and surrogate actions &amp; Support column configuration</v>
      </c>
      <c r="F175" s="81" cm="1">
        <f t="array" ref="F175">_xlfn.SWITCH(ROUND(VLOOKUP(A175,Table1[#All],3),0),11,H175,12,I175,13,J175,14,K175,"N/A")</f>
        <v>13</v>
      </c>
      <c r="G175" s="81" cm="1">
        <f t="array" ref="G175">_xlfn.SWITCH(ROUND(VLOOKUP(A175,Table1[#All],5),0),11,H175,12,I175,13,J175,14,K175,"N/A")</f>
        <v>14</v>
      </c>
      <c r="H175" s="81">
        <f>IF(OR('Raw Data'!H1275=0,'Raw Data'!H1275="Delete"),"",'Raw Data'!H1275)</f>
        <v>13</v>
      </c>
      <c r="I175" s="81">
        <f>IF(OR('Raw Data'!I1275=0,'Raw Data'!I1275="Delete"),"",'Raw Data'!I1275)</f>
        <v>14</v>
      </c>
      <c r="J175" s="81" t="str">
        <f>IF(OR('Raw Data'!J1275=0,'Raw Data'!J1275="Delete"),"",'Raw Data'!J1275)</f>
        <v/>
      </c>
      <c r="K175" s="81" t="str">
        <f>IF(OR('Raw Data'!K1275=0,'Raw Data'!K1275="Delete"),"",'Raw Data'!K1275)</f>
        <v/>
      </c>
      <c r="L175" s="81" t="str">
        <f>R175</f>
        <v>Available</v>
      </c>
      <c r="M175" s="81" t="str">
        <f>IF(A175="","",IF(OR(AWReleaseNum&gt;=A175,AWReleaseNum=0),"Available","Not Supported"))</f>
        <v>Available</v>
      </c>
      <c r="N175" s="81" t="str">
        <f>IF(A175="","",IF(TcRelease="Any","Available",IF(OR(AND(TcReleaseNum&gt;=VLOOKUP(AWReleaseNum,MinVerInfo,3,FALSE),TcReleaseNum&lt;=VLOOKUP(AWReleaseNum,MinVerInfo,4,FALSE)),AND(TcReleaseNum&gt;=VLOOKUP(AWReleaseNum,MinVerInfo,5,FALSE),TcReleaseNum&lt;=VLOOKUP(AWReleaseNum,MinVerInfo,6,FALSE))),"Available","Not Supported")))</f>
        <v>Available</v>
      </c>
      <c r="O175" s="81" t="str">
        <f>IF(TcReleaseNum&lt;P175,"Not Supported","Available")</f>
        <v>Available</v>
      </c>
      <c r="P175" s="81" cm="1">
        <f t="array" ref="P175">_xlfn.SWITCH(TcBaseVer, 14, K175, 13, J175, 12, I175, 11, IFERROR(VLOOKUP(H175,Table2[#All],3,FALSE),"N/A"),0)</f>
        <v>0</v>
      </c>
      <c r="Q175" s="81" t="str">
        <f>IF(TcBaseVer=0,M175,IF(AND(N175="Available",M175="Available",O175="Available"),"Available",IF(M175="","","Not Supported")))</f>
        <v>Available</v>
      </c>
      <c r="R175" s="81" t="str">
        <f>IF(A175&gt;=AWCurrentRel, "Future",Q175)</f>
        <v>Available</v>
      </c>
      <c r="S175" s="100" t="str">
        <f>HYPERLINK(U175,T175)</f>
        <v>Whats New in Active Workspace 2.3</v>
      </c>
      <c r="T175" s="81" t="str">
        <f>IFERROR(VLOOKUP(CONCATENATE($B175,"_",$A175),Table4[#All],5,FALSE),"Not Available")</f>
        <v>Whats New in Active Workspace 2.3</v>
      </c>
      <c r="U175" s="81" t="str">
        <f>IFERROR(VLOOKUP(CONCATENATE(B175,"_",A175),Table4[#All],6,FALSE),"")</f>
        <v>https://siemens.highspot.com/items/60edeb586a3b1153256949fd?lfrm=srp.0</v>
      </c>
      <c r="W175" s="2"/>
    </row>
    <row r="176" spans="1:23" x14ac:dyDescent="0.25">
      <c r="A176" s="81">
        <f>IF(OR('Raw Data'!A1276=0,'Raw Data'!A1276="Delete"),"",'Raw Data'!A1276)</f>
        <v>2.2999999999999998</v>
      </c>
      <c r="B176" s="88" t="str">
        <f>IF(OR('Raw Data'!B1276=0,'Raw Data'!B1276="Delete"),"",'Raw Data'!B1276)</f>
        <v>Plan</v>
      </c>
      <c r="C176" s="89" t="str">
        <f>IF(OR('Raw Data'!C1276=0,'Raw Data'!C1276="Delete"),"",'Raw Data'!C1276)</f>
        <v>Process</v>
      </c>
      <c r="D176" s="88" t="str">
        <f>IF(OR('Raw Data'!D1276=0,'Raw Data'!D1276="Delete"),"",'Raw Data'!D1276)</f>
        <v>Workflow</v>
      </c>
      <c r="E176" s="84" t="str">
        <f>IF(OR('Raw Data'!E1276=0,'Raw Data'!E1276="Delete"),"",'Raw Data'!E1276)</f>
        <v>Filter configurability in Inbox and My Changes</v>
      </c>
      <c r="F176" s="81" cm="1">
        <f t="array" ref="F176">_xlfn.SWITCH(ROUND(VLOOKUP(A176,Table1[#All],3),0),11,H176,12,I176,13,J176,14,K176,"N/A")</f>
        <v>13</v>
      </c>
      <c r="G176" s="81" cm="1">
        <f t="array" ref="G176">_xlfn.SWITCH(ROUND(VLOOKUP(A176,Table1[#All],5),0),11,H176,12,I176,13,J176,14,K176,"N/A")</f>
        <v>14</v>
      </c>
      <c r="H176" s="81">
        <f>IF(OR('Raw Data'!H1276=0,'Raw Data'!H1276="Delete"),"",'Raw Data'!H1276)</f>
        <v>13</v>
      </c>
      <c r="I176" s="81">
        <f>IF(OR('Raw Data'!I1276=0,'Raw Data'!I1276="Delete"),"",'Raw Data'!I1276)</f>
        <v>14</v>
      </c>
      <c r="J176" s="81" t="str">
        <f>IF(OR('Raw Data'!J1276=0,'Raw Data'!J1276="Delete"),"",'Raw Data'!J1276)</f>
        <v/>
      </c>
      <c r="K176" s="81" t="str">
        <f>IF(OR('Raw Data'!K1276=0,'Raw Data'!K1276="Delete"),"",'Raw Data'!K1276)</f>
        <v/>
      </c>
      <c r="L176" s="81" t="str">
        <f>R176</f>
        <v>Available</v>
      </c>
      <c r="M176" s="81" t="str">
        <f>IF(A176="","",IF(OR(AWReleaseNum&gt;=A176,AWReleaseNum=0),"Available","Not Supported"))</f>
        <v>Available</v>
      </c>
      <c r="N176" s="81" t="str">
        <f>IF(A176="","",IF(TcRelease="Any","Available",IF(OR(AND(TcReleaseNum&gt;=VLOOKUP(AWReleaseNum,MinVerInfo,3,FALSE),TcReleaseNum&lt;=VLOOKUP(AWReleaseNum,MinVerInfo,4,FALSE)),AND(TcReleaseNum&gt;=VLOOKUP(AWReleaseNum,MinVerInfo,5,FALSE),TcReleaseNum&lt;=VLOOKUP(AWReleaseNum,MinVerInfo,6,FALSE))),"Available","Not Supported")))</f>
        <v>Available</v>
      </c>
      <c r="O176" s="81" t="str">
        <f>IF(TcReleaseNum&lt;P176,"Not Supported","Available")</f>
        <v>Available</v>
      </c>
      <c r="P176" s="81" cm="1">
        <f t="array" ref="P176">_xlfn.SWITCH(TcBaseVer, 14, K176, 13, J176, 12, I176, 11, IFERROR(VLOOKUP(H176,Table2[#All],3,FALSE),"N/A"),0)</f>
        <v>0</v>
      </c>
      <c r="Q176" s="81" t="str">
        <f>IF(TcBaseVer=0,M176,IF(AND(N176="Available",M176="Available",O176="Available"),"Available",IF(M176="","","Not Supported")))</f>
        <v>Available</v>
      </c>
      <c r="R176" s="81" t="str">
        <f>IF(A176&gt;=AWCurrentRel, "Future",Q176)</f>
        <v>Available</v>
      </c>
      <c r="S176" s="100" t="str">
        <f>HYPERLINK(U176,T176)</f>
        <v>Whats New in Active Workspace 2.3</v>
      </c>
      <c r="T176" s="81" t="str">
        <f>IFERROR(VLOOKUP(CONCATENATE($B176,"_",$A176),Table4[#All],5,FALSE),"Not Available")</f>
        <v>Whats New in Active Workspace 2.3</v>
      </c>
      <c r="U176" s="81" t="str">
        <f>IFERROR(VLOOKUP(CONCATENATE(B176,"_",A176),Table4[#All],6,FALSE),"")</f>
        <v>https://siemens.highspot.com/items/60edeb586a3b1153256949fd?lfrm=srp.0</v>
      </c>
      <c r="W176" s="2"/>
    </row>
    <row r="177" spans="1:23" x14ac:dyDescent="0.25">
      <c r="A177" s="81">
        <f>IF(OR('Raw Data'!A1277=0,'Raw Data'!A1277="Delete"),"",'Raw Data'!A1277)</f>
        <v>2.2999999999999998</v>
      </c>
      <c r="B177" s="88" t="str">
        <f>IF(OR('Raw Data'!B1277=0,'Raw Data'!B1277="Delete"),"",'Raw Data'!B1277)</f>
        <v>Plan</v>
      </c>
      <c r="C177" s="89" t="str">
        <f>IF(OR('Raw Data'!C1277=0,'Raw Data'!C1277="Delete"),"",'Raw Data'!C1277)</f>
        <v>Process</v>
      </c>
      <c r="D177" s="88" t="str">
        <f>IF(OR('Raw Data'!D1277=0,'Raw Data'!D1277="Delete"),"",'Raw Data'!D1277)</f>
        <v>Workflow</v>
      </c>
      <c r="E177" s="84" t="str">
        <f>IF(OR('Raw Data'!E1277=0,'Raw Data'!E1277="Delete"),"",'Raw Data'!E1277)</f>
        <v>Assign participants</v>
      </c>
      <c r="F177" s="81" cm="1">
        <f t="array" ref="F177">_xlfn.SWITCH(ROUND(VLOOKUP(A177,Table1[#All],3),0),11,H177,12,I177,13,J177,14,K177,"N/A")</f>
        <v>13</v>
      </c>
      <c r="G177" s="81" cm="1">
        <f t="array" ref="G177">_xlfn.SWITCH(ROUND(VLOOKUP(A177,Table1[#All],5),0),11,H177,12,I177,13,J177,14,K177,"N/A")</f>
        <v>14</v>
      </c>
      <c r="H177" s="81">
        <f>IF(OR('Raw Data'!H1277=0,'Raw Data'!H1277="Delete"),"",'Raw Data'!H1277)</f>
        <v>13</v>
      </c>
      <c r="I177" s="81">
        <f>IF(OR('Raw Data'!I1277=0,'Raw Data'!I1277="Delete"),"",'Raw Data'!I1277)</f>
        <v>14</v>
      </c>
      <c r="J177" s="81" t="str">
        <f>IF(OR('Raw Data'!J1277=0,'Raw Data'!J1277="Delete"),"",'Raw Data'!J1277)</f>
        <v/>
      </c>
      <c r="K177" s="81" t="str">
        <f>IF(OR('Raw Data'!K1277=0,'Raw Data'!K1277="Delete"),"",'Raw Data'!K1277)</f>
        <v/>
      </c>
      <c r="L177" s="81" t="str">
        <f>R177</f>
        <v>Available</v>
      </c>
      <c r="M177" s="81" t="str">
        <f>IF(A177="","",IF(OR(AWReleaseNum&gt;=A177,AWReleaseNum=0),"Available","Not Supported"))</f>
        <v>Available</v>
      </c>
      <c r="N177" s="81" t="str">
        <f>IF(A177="","",IF(TcRelease="Any","Available",IF(OR(AND(TcReleaseNum&gt;=VLOOKUP(AWReleaseNum,MinVerInfo,3,FALSE),TcReleaseNum&lt;=VLOOKUP(AWReleaseNum,MinVerInfo,4,FALSE)),AND(TcReleaseNum&gt;=VLOOKUP(AWReleaseNum,MinVerInfo,5,FALSE),TcReleaseNum&lt;=VLOOKUP(AWReleaseNum,MinVerInfo,6,FALSE))),"Available","Not Supported")))</f>
        <v>Available</v>
      </c>
      <c r="O177" s="81" t="str">
        <f>IF(TcReleaseNum&lt;P177,"Not Supported","Available")</f>
        <v>Available</v>
      </c>
      <c r="P177" s="81" cm="1">
        <f t="array" ref="P177">_xlfn.SWITCH(TcBaseVer, 14, K177, 13, J177, 12, I177, 11, IFERROR(VLOOKUP(H177,Table2[#All],3,FALSE),"N/A"),0)</f>
        <v>0</v>
      </c>
      <c r="Q177" s="81" t="str">
        <f>IF(TcBaseVer=0,M177,IF(AND(N177="Available",M177="Available",O177="Available"),"Available",IF(M177="","","Not Supported")))</f>
        <v>Available</v>
      </c>
      <c r="R177" s="81" t="str">
        <f>IF(A177&gt;=AWCurrentRel, "Future",Q177)</f>
        <v>Available</v>
      </c>
      <c r="S177" s="100" t="str">
        <f>HYPERLINK(U177,T177)</f>
        <v>Whats New in Active Workspace 2.3</v>
      </c>
      <c r="T177" s="81" t="str">
        <f>IFERROR(VLOOKUP(CONCATENATE($B177,"_",$A177),Table4[#All],5,FALSE),"Not Available")</f>
        <v>Whats New in Active Workspace 2.3</v>
      </c>
      <c r="U177" s="81" t="str">
        <f>IFERROR(VLOOKUP(CONCATENATE(B177,"_",A177),Table4[#All],6,FALSE),"")</f>
        <v>https://siemens.highspot.com/items/60edeb586a3b1153256949fd?lfrm=srp.0</v>
      </c>
      <c r="W177" s="2"/>
    </row>
    <row r="178" spans="1:23" x14ac:dyDescent="0.25">
      <c r="A178" s="81">
        <f>IF(OR('Raw Data'!A1278=0,'Raw Data'!A1278="Delete"),"",'Raw Data'!A1278)</f>
        <v>2.2999999999999998</v>
      </c>
      <c r="B178" s="88" t="str">
        <f>IF(OR('Raw Data'!B1278=0,'Raw Data'!B1278="Delete"),"",'Raw Data'!B1278)</f>
        <v>Plan</v>
      </c>
      <c r="C178" s="89" t="str">
        <f>IF(OR('Raw Data'!C1278=0,'Raw Data'!C1278="Delete"),"",'Raw Data'!C1278)</f>
        <v>Process</v>
      </c>
      <c r="D178" s="88" t="str">
        <f>IF(OR('Raw Data'!D1278=0,'Raw Data'!D1278="Delete"),"",'Raw Data'!D1278)</f>
        <v>Workflow</v>
      </c>
      <c r="E178" s="84" t="str">
        <f>IF(OR('Raw Data'!E1278=0,'Raw Data'!E1278="Delete"),"",'Raw Data'!E1278)</f>
        <v>HTML formatted email notifications</v>
      </c>
      <c r="F178" s="81" cm="1">
        <f t="array" ref="F178">_xlfn.SWITCH(ROUND(VLOOKUP(A178,Table1[#All],3),0),11,H178,12,I178,13,J178,14,K178,"N/A")</f>
        <v>13</v>
      </c>
      <c r="G178" s="81" cm="1">
        <f t="array" ref="G178">_xlfn.SWITCH(ROUND(VLOOKUP(A178,Table1[#All],5),0),11,H178,12,I178,13,J178,14,K178,"N/A")</f>
        <v>14</v>
      </c>
      <c r="H178" s="81">
        <f>IF(OR('Raw Data'!H1278=0,'Raw Data'!H1278="Delete"),"",'Raw Data'!H1278)</f>
        <v>13</v>
      </c>
      <c r="I178" s="81">
        <f>IF(OR('Raw Data'!I1278=0,'Raw Data'!I1278="Delete"),"",'Raw Data'!I1278)</f>
        <v>14</v>
      </c>
      <c r="J178" s="81" t="str">
        <f>IF(OR('Raw Data'!J1278=0,'Raw Data'!J1278="Delete"),"",'Raw Data'!J1278)</f>
        <v/>
      </c>
      <c r="K178" s="81" t="str">
        <f>IF(OR('Raw Data'!K1278=0,'Raw Data'!K1278="Delete"),"",'Raw Data'!K1278)</f>
        <v/>
      </c>
      <c r="L178" s="81" t="str">
        <f>R178</f>
        <v>Available</v>
      </c>
      <c r="M178" s="81" t="str">
        <f>IF(A178="","",IF(OR(AWReleaseNum&gt;=A178,AWReleaseNum=0),"Available","Not Supported"))</f>
        <v>Available</v>
      </c>
      <c r="N178" s="81" t="str">
        <f>IF(A178="","",IF(TcRelease="Any","Available",IF(OR(AND(TcReleaseNum&gt;=VLOOKUP(AWReleaseNum,MinVerInfo,3,FALSE),TcReleaseNum&lt;=VLOOKUP(AWReleaseNum,MinVerInfo,4,FALSE)),AND(TcReleaseNum&gt;=VLOOKUP(AWReleaseNum,MinVerInfo,5,FALSE),TcReleaseNum&lt;=VLOOKUP(AWReleaseNum,MinVerInfo,6,FALSE))),"Available","Not Supported")))</f>
        <v>Available</v>
      </c>
      <c r="O178" s="81" t="str">
        <f>IF(TcReleaseNum&lt;P178,"Not Supported","Available")</f>
        <v>Available</v>
      </c>
      <c r="P178" s="81" cm="1">
        <f t="array" ref="P178">_xlfn.SWITCH(TcBaseVer, 14, K178, 13, J178, 12, I178, 11, IFERROR(VLOOKUP(H178,Table2[#All],3,FALSE),"N/A"),0)</f>
        <v>0</v>
      </c>
      <c r="Q178" s="81" t="str">
        <f>IF(TcBaseVer=0,M178,IF(AND(N178="Available",M178="Available",O178="Available"),"Available",IF(M178="","","Not Supported")))</f>
        <v>Available</v>
      </c>
      <c r="R178" s="81" t="str">
        <f>IF(A178&gt;=AWCurrentRel, "Future",Q178)</f>
        <v>Available</v>
      </c>
      <c r="S178" s="100" t="str">
        <f>HYPERLINK(U178,T178)</f>
        <v>Whats New in Active Workspace 2.3</v>
      </c>
      <c r="T178" s="81" t="str">
        <f>IFERROR(VLOOKUP(CONCATENATE($B178,"_",$A178),Table4[#All],5,FALSE),"Not Available")</f>
        <v>Whats New in Active Workspace 2.3</v>
      </c>
      <c r="U178" s="81" t="str">
        <f>IFERROR(VLOOKUP(CONCATENATE(B178,"_",A178),Table4[#All],6,FALSE),"")</f>
        <v>https://siemens.highspot.com/items/60edeb586a3b1153256949fd?lfrm=srp.0</v>
      </c>
      <c r="W178" s="2"/>
    </row>
    <row r="179" spans="1:23" x14ac:dyDescent="0.25">
      <c r="A179" s="81">
        <f>IF(OR('Raw Data'!A1279=0,'Raw Data'!A1279="Delete"),"",'Raw Data'!A1279)</f>
        <v>2.2999999999999998</v>
      </c>
      <c r="B179" s="88" t="str">
        <f>IF(OR('Raw Data'!B1279=0,'Raw Data'!B1279="Delete"),"",'Raw Data'!B1279)</f>
        <v>Plan</v>
      </c>
      <c r="C179" s="89" t="str">
        <f>IF(OR('Raw Data'!C1279=0,'Raw Data'!C1279="Delete"),"",'Raw Data'!C1279)</f>
        <v>Process</v>
      </c>
      <c r="D179" s="88" t="str">
        <f>IF(OR('Raw Data'!D1279=0,'Raw Data'!D1279="Delete"),"",'Raw Data'!D1279)</f>
        <v>Workflow</v>
      </c>
      <c r="E179" s="84" t="str">
        <f>IF(OR('Raw Data'!E1279=0,'Raw Data'!E1279="Delete"),"",'Raw Data'!E1279)</f>
        <v>Column configuration for Inbox/Change</v>
      </c>
      <c r="F179" s="81" cm="1">
        <f t="array" ref="F179">_xlfn.SWITCH(ROUND(VLOOKUP(A179,Table1[#All],3),0),11,H179,12,I179,13,J179,14,K179,"N/A")</f>
        <v>13</v>
      </c>
      <c r="G179" s="81" cm="1">
        <f t="array" ref="G179">_xlfn.SWITCH(ROUND(VLOOKUP(A179,Table1[#All],5),0),11,H179,12,I179,13,J179,14,K179,"N/A")</f>
        <v>14</v>
      </c>
      <c r="H179" s="81">
        <f>IF(OR('Raw Data'!H1279=0,'Raw Data'!H1279="Delete"),"",'Raw Data'!H1279)</f>
        <v>13</v>
      </c>
      <c r="I179" s="81">
        <f>IF(OR('Raw Data'!I1279=0,'Raw Data'!I1279="Delete"),"",'Raw Data'!I1279)</f>
        <v>14</v>
      </c>
      <c r="J179" s="81" t="str">
        <f>IF(OR('Raw Data'!J1279=0,'Raw Data'!J1279="Delete"),"",'Raw Data'!J1279)</f>
        <v/>
      </c>
      <c r="K179" s="81" t="str">
        <f>IF(OR('Raw Data'!K1279=0,'Raw Data'!K1279="Delete"),"",'Raw Data'!K1279)</f>
        <v/>
      </c>
      <c r="L179" s="81" t="str">
        <f>R179</f>
        <v>Available</v>
      </c>
      <c r="M179" s="81" t="str">
        <f>IF(A179="","",IF(OR(AWReleaseNum&gt;=A179,AWReleaseNum=0),"Available","Not Supported"))</f>
        <v>Available</v>
      </c>
      <c r="N179" s="81" t="str">
        <f>IF(A179="","",IF(TcRelease="Any","Available",IF(OR(AND(TcReleaseNum&gt;=VLOOKUP(AWReleaseNum,MinVerInfo,3,FALSE),TcReleaseNum&lt;=VLOOKUP(AWReleaseNum,MinVerInfo,4,FALSE)),AND(TcReleaseNum&gt;=VLOOKUP(AWReleaseNum,MinVerInfo,5,FALSE),TcReleaseNum&lt;=VLOOKUP(AWReleaseNum,MinVerInfo,6,FALSE))),"Available","Not Supported")))</f>
        <v>Available</v>
      </c>
      <c r="O179" s="81" t="str">
        <f>IF(TcReleaseNum&lt;P179,"Not Supported","Available")</f>
        <v>Available</v>
      </c>
      <c r="P179" s="81" cm="1">
        <f t="array" ref="P179">_xlfn.SWITCH(TcBaseVer, 14, K179, 13, J179, 12, I179, 11, IFERROR(VLOOKUP(H179,Table2[#All],3,FALSE),"N/A"),0)</f>
        <v>0</v>
      </c>
      <c r="Q179" s="81" t="str">
        <f>IF(TcBaseVer=0,M179,IF(AND(N179="Available",M179="Available",O179="Available"),"Available",IF(M179="","","Not Supported")))</f>
        <v>Available</v>
      </c>
      <c r="R179" s="81" t="str">
        <f>IF(A179&gt;=AWCurrentRel, "Future",Q179)</f>
        <v>Available</v>
      </c>
      <c r="S179" s="100" t="str">
        <f>HYPERLINK(U179,T179)</f>
        <v>Whats New in Active Workspace 2.3</v>
      </c>
      <c r="T179" s="81" t="str">
        <f>IFERROR(VLOOKUP(CONCATENATE($B179,"_",$A179),Table4[#All],5,FALSE),"Not Available")</f>
        <v>Whats New in Active Workspace 2.3</v>
      </c>
      <c r="U179" s="81" t="str">
        <f>IFERROR(VLOOKUP(CONCATENATE(B179,"_",A179),Table4[#All],6,FALSE),"")</f>
        <v>https://siemens.highspot.com/items/60edeb586a3b1153256949fd?lfrm=srp.0</v>
      </c>
      <c r="W179" s="2"/>
    </row>
    <row r="180" spans="1:23" x14ac:dyDescent="0.25">
      <c r="A180" s="81">
        <f>IF(OR('Raw Data'!A178=0,'Raw Data'!A178="Delete"),"",'Raw Data'!A178)</f>
        <v>2.4</v>
      </c>
      <c r="B180" s="88" t="str">
        <f>IF(OR('Raw Data'!B178=0,'Raw Data'!B178="Delete"),"",'Raw Data'!B178)</f>
        <v>Foundation</v>
      </c>
      <c r="C180" s="89" t="str">
        <f>IF(OR('Raw Data'!C178=0,'Raw Data'!C178="Delete"),"",'Raw Data'!C178)</f>
        <v>Usability</v>
      </c>
      <c r="D180" s="88" t="str">
        <f>IF(OR('Raw Data'!D178=0,'Raw Data'!D178="Delete"),"",'Raw Data'!D178)</f>
        <v>Active Collaboration</v>
      </c>
      <c r="E180" s="84" t="str">
        <f>IF(OR('Raw Data'!E178=0,'Raw Data'!E178="Delete"),"",'Raw Data'!E178)</f>
        <v>Subscription service for objects and types</v>
      </c>
      <c r="F180" s="81" cm="1">
        <f t="array" ref="F180">_xlfn.SWITCH(ROUND(VLOOKUP(A180,Table1[#All],3),0),11,H180,12,I180,13,J180,14,K180,"N/A")</f>
        <v>13</v>
      </c>
      <c r="G180" s="81" cm="1">
        <f t="array" ref="G180">_xlfn.SWITCH(ROUND(VLOOKUP(A180,Table1[#All],5),0),11,H180,12,I180,13,J180,14,K180,"N/A")</f>
        <v>14</v>
      </c>
      <c r="H180" s="81">
        <f>IF(OR('Raw Data'!H178=0,'Raw Data'!H178="Delete"),"",'Raw Data'!H178)</f>
        <v>13</v>
      </c>
      <c r="I180" s="81">
        <f>IF(OR('Raw Data'!I178=0,'Raw Data'!I178="Delete"),"",'Raw Data'!I178)</f>
        <v>14</v>
      </c>
      <c r="J180" s="81" t="str">
        <f>IF(OR('Raw Data'!J178=0,'Raw Data'!J178="Delete"),"",'Raw Data'!J178)</f>
        <v/>
      </c>
      <c r="K180" s="81" t="str">
        <f>IF(OR('Raw Data'!K178=0,'Raw Data'!K178="Delete"),"",'Raw Data'!K178)</f>
        <v/>
      </c>
      <c r="L180" s="81" t="str">
        <f>R180</f>
        <v>Available</v>
      </c>
      <c r="M180" s="81" t="str">
        <f>IF(A180="","",IF(OR(AWReleaseNum&gt;=A180,AWReleaseNum=0),"Available","Not Supported"))</f>
        <v>Available</v>
      </c>
      <c r="N180" s="81" t="str">
        <f>IF(A180="","",IF(TcRelease="Any","Available",IF(OR(AND(TcReleaseNum&gt;=VLOOKUP(AWReleaseNum,MinVerInfo,3,FALSE),TcReleaseNum&lt;=VLOOKUP(AWReleaseNum,MinVerInfo,4,FALSE)),AND(TcReleaseNum&gt;=VLOOKUP(AWReleaseNum,MinVerInfo,5,FALSE),TcReleaseNum&lt;=VLOOKUP(AWReleaseNum,MinVerInfo,6,FALSE))),"Available","Not Supported")))</f>
        <v>Available</v>
      </c>
      <c r="O180" s="81" t="str">
        <f>IF(TcReleaseNum&lt;P180,"Not Supported","Available")</f>
        <v>Available</v>
      </c>
      <c r="P180" s="81" cm="1">
        <f t="array" ref="P180">_xlfn.SWITCH(TcBaseVer, 14, K180, 13, J180, 12, I180, 11, IFERROR(VLOOKUP(H180,Table2[#All],3,FALSE),"N/A"),0)</f>
        <v>0</v>
      </c>
      <c r="Q180" s="81" t="str">
        <f>IF(TcBaseVer=0,M180,IF(AND(N180="Available",M180="Available",O180="Available"),"Available",IF(M180="","","Not Supported")))</f>
        <v>Available</v>
      </c>
      <c r="R180" s="81" t="str">
        <f>IF(A180&gt;=AWCurrentRel, "Future",Q180)</f>
        <v>Available</v>
      </c>
      <c r="S180" s="100" t="str">
        <f>HYPERLINK(U180,T180)</f>
        <v>What's New in Active Workspace 2.4</v>
      </c>
      <c r="T180" s="81" t="str">
        <f>IFERROR(VLOOKUP(CONCATENATE($B180,"_",$A180),Table4[#All],5,FALSE),"Not Available")</f>
        <v>What's New in Active Workspace 2.4</v>
      </c>
      <c r="U180" s="81" t="str">
        <f>IFERROR(VLOOKUP(CONCATENATE(B180,"_",A180),Table4[#All],6,FALSE),"")</f>
        <v>https://siemens.highspot.com/items/60ede6bba2e3a926e723f41d?lfrm=srp.0</v>
      </c>
      <c r="W180" s="2"/>
    </row>
    <row r="181" spans="1:23" x14ac:dyDescent="0.25">
      <c r="A181" s="81">
        <f>IF(OR('Raw Data'!A179=0,'Raw Data'!A179="Delete"),"",'Raw Data'!A179)</f>
        <v>2.4</v>
      </c>
      <c r="B181" s="88" t="str">
        <f>IF(OR('Raw Data'!B179=0,'Raw Data'!B179="Delete"),"",'Raw Data'!B179)</f>
        <v>Foundation</v>
      </c>
      <c r="C181" s="89" t="str">
        <f>IF(OR('Raw Data'!C179=0,'Raw Data'!C179="Delete"),"",'Raw Data'!C179)</f>
        <v>Usability</v>
      </c>
      <c r="D181" s="88" t="str">
        <f>IF(OR('Raw Data'!D179=0,'Raw Data'!D179="Delete"),"",'Raw Data'!D179)</f>
        <v>Active Collaboration</v>
      </c>
      <c r="E181" s="84" t="str">
        <f>IF(OR('Raw Data'!E179=0,'Raw Data'!E179="Delete"),"",'Raw Data'!E179)</f>
        <v>Auto follow, add followers / notifiers, new questions tile</v>
      </c>
      <c r="F181" s="81" cm="1">
        <f t="array" ref="F181">_xlfn.SWITCH(ROUND(VLOOKUP(A181,Table1[#All],3),0),11,H181,12,I181,13,J181,14,K181,"N/A")</f>
        <v>13</v>
      </c>
      <c r="G181" s="81" cm="1">
        <f t="array" ref="G181">_xlfn.SWITCH(ROUND(VLOOKUP(A181,Table1[#All],5),0),11,H181,12,I181,13,J181,14,K181,"N/A")</f>
        <v>14</v>
      </c>
      <c r="H181" s="81">
        <f>IF(OR('Raw Data'!H179=0,'Raw Data'!H179="Delete"),"",'Raw Data'!H179)</f>
        <v>13</v>
      </c>
      <c r="I181" s="81">
        <f>IF(OR('Raw Data'!I179=0,'Raw Data'!I179="Delete"),"",'Raw Data'!I179)</f>
        <v>14</v>
      </c>
      <c r="J181" s="81" t="str">
        <f>IF(OR('Raw Data'!J179=0,'Raw Data'!J179="Delete"),"",'Raw Data'!J179)</f>
        <v/>
      </c>
      <c r="K181" s="81" t="str">
        <f>IF(OR('Raw Data'!K179=0,'Raw Data'!K179="Delete"),"",'Raw Data'!K179)</f>
        <v/>
      </c>
      <c r="L181" s="81" t="str">
        <f>R181</f>
        <v>Available</v>
      </c>
      <c r="M181" s="81" t="str">
        <f>IF(A181="","",IF(OR(AWReleaseNum&gt;=A181,AWReleaseNum=0),"Available","Not Supported"))</f>
        <v>Available</v>
      </c>
      <c r="N181" s="81" t="str">
        <f>IF(A181="","",IF(TcRelease="Any","Available",IF(OR(AND(TcReleaseNum&gt;=VLOOKUP(AWReleaseNum,MinVerInfo,3,FALSE),TcReleaseNum&lt;=VLOOKUP(AWReleaseNum,MinVerInfo,4,FALSE)),AND(TcReleaseNum&gt;=VLOOKUP(AWReleaseNum,MinVerInfo,5,FALSE),TcReleaseNum&lt;=VLOOKUP(AWReleaseNum,MinVerInfo,6,FALSE))),"Available","Not Supported")))</f>
        <v>Available</v>
      </c>
      <c r="O181" s="81" t="str">
        <f>IF(TcReleaseNum&lt;P181,"Not Supported","Available")</f>
        <v>Available</v>
      </c>
      <c r="P181" s="81" cm="1">
        <f t="array" ref="P181">_xlfn.SWITCH(TcBaseVer, 14, K181, 13, J181, 12, I181, 11, IFERROR(VLOOKUP(H181,Table2[#All],3,FALSE),"N/A"),0)</f>
        <v>0</v>
      </c>
      <c r="Q181" s="81" t="str">
        <f>IF(TcBaseVer=0,M181,IF(AND(N181="Available",M181="Available",O181="Available"),"Available",IF(M181="","","Not Supported")))</f>
        <v>Available</v>
      </c>
      <c r="R181" s="81" t="str">
        <f>IF(A181&gt;=AWCurrentRel, "Future",Q181)</f>
        <v>Available</v>
      </c>
      <c r="S181" s="100" t="str">
        <f>HYPERLINK(U181,T181)</f>
        <v>What's New in Active Workspace 2.4</v>
      </c>
      <c r="T181" s="81" t="str">
        <f>IFERROR(VLOOKUP(CONCATENATE($B181,"_",$A181),Table4[#All],5,FALSE),"Not Available")</f>
        <v>What's New in Active Workspace 2.4</v>
      </c>
      <c r="U181" s="81" t="str">
        <f>IFERROR(VLOOKUP(CONCATENATE(B181,"_",A181),Table4[#All],6,FALSE),"")</f>
        <v>https://siemens.highspot.com/items/60ede6bba2e3a926e723f41d?lfrm=srp.0</v>
      </c>
      <c r="W181" s="2"/>
    </row>
    <row r="182" spans="1:23" x14ac:dyDescent="0.25">
      <c r="A182" s="81">
        <f>IF(OR('Raw Data'!A180=0,'Raw Data'!A180="Delete"),"",'Raw Data'!A180)</f>
        <v>2.4</v>
      </c>
      <c r="B182" s="88" t="str">
        <f>IF(OR('Raw Data'!B180=0,'Raw Data'!B180="Delete"),"",'Raw Data'!B180)</f>
        <v>Foundation</v>
      </c>
      <c r="C182" s="89" t="str">
        <f>IF(OR('Raw Data'!C180=0,'Raw Data'!C180="Delete"),"",'Raw Data'!C180)</f>
        <v>Usability</v>
      </c>
      <c r="D182" s="88" t="str">
        <f>IF(OR('Raw Data'!D180=0,'Raw Data'!D180="Delete"),"",'Raw Data'!D180)</f>
        <v>Active Collaboration</v>
      </c>
      <c r="E182" s="84" t="str">
        <f>IF(OR('Raw Data'!E180=0,'Raw Data'!E180="Delete"),"",'Raw Data'!E180)</f>
        <v>Ratings of commentary and Teamcenter objects</v>
      </c>
      <c r="F182" s="81" cm="1">
        <f t="array" ref="F182">_xlfn.SWITCH(ROUND(VLOOKUP(A182,Table1[#All],3),0),11,H182,12,I182,13,J182,14,K182,"N/A")</f>
        <v>13</v>
      </c>
      <c r="G182" s="81" cm="1">
        <f t="array" ref="G182">_xlfn.SWITCH(ROUND(VLOOKUP(A182,Table1[#All],5),0),11,H182,12,I182,13,J182,14,K182,"N/A")</f>
        <v>14</v>
      </c>
      <c r="H182" s="81">
        <f>IF(OR('Raw Data'!H180=0,'Raw Data'!H180="Delete"),"",'Raw Data'!H180)</f>
        <v>13</v>
      </c>
      <c r="I182" s="81">
        <f>IF(OR('Raw Data'!I180=0,'Raw Data'!I180="Delete"),"",'Raw Data'!I180)</f>
        <v>14</v>
      </c>
      <c r="J182" s="81" t="str">
        <f>IF(OR('Raw Data'!J180=0,'Raw Data'!J180="Delete"),"",'Raw Data'!J180)</f>
        <v/>
      </c>
      <c r="K182" s="81" t="str">
        <f>IF(OR('Raw Data'!K180=0,'Raw Data'!K180="Delete"),"",'Raw Data'!K180)</f>
        <v/>
      </c>
      <c r="L182" s="81" t="str">
        <f>R182</f>
        <v>Available</v>
      </c>
      <c r="M182" s="81" t="str">
        <f>IF(A182="","",IF(OR(AWReleaseNum&gt;=A182,AWReleaseNum=0),"Available","Not Supported"))</f>
        <v>Available</v>
      </c>
      <c r="N182" s="81" t="str">
        <f>IF(A182="","",IF(TcRelease="Any","Available",IF(OR(AND(TcReleaseNum&gt;=VLOOKUP(AWReleaseNum,MinVerInfo,3,FALSE),TcReleaseNum&lt;=VLOOKUP(AWReleaseNum,MinVerInfo,4,FALSE)),AND(TcReleaseNum&gt;=VLOOKUP(AWReleaseNum,MinVerInfo,5,FALSE),TcReleaseNum&lt;=VLOOKUP(AWReleaseNum,MinVerInfo,6,FALSE))),"Available","Not Supported")))</f>
        <v>Available</v>
      </c>
      <c r="O182" s="81" t="str">
        <f>IF(TcReleaseNum&lt;P182,"Not Supported","Available")</f>
        <v>Available</v>
      </c>
      <c r="P182" s="81" cm="1">
        <f t="array" ref="P182">_xlfn.SWITCH(TcBaseVer, 14, K182, 13, J182, 12, I182, 11, IFERROR(VLOOKUP(H182,Table2[#All],3,FALSE),"N/A"),0)</f>
        <v>0</v>
      </c>
      <c r="Q182" s="81" t="str">
        <f>IF(TcBaseVer=0,M182,IF(AND(N182="Available",M182="Available",O182="Available"),"Available",IF(M182="","","Not Supported")))</f>
        <v>Available</v>
      </c>
      <c r="R182" s="81" t="str">
        <f>IF(A182&gt;=AWCurrentRel, "Future",Q182)</f>
        <v>Available</v>
      </c>
      <c r="S182" s="100" t="str">
        <f>HYPERLINK(U182,T182)</f>
        <v>What's New in Active Workspace 2.4</v>
      </c>
      <c r="T182" s="81" t="str">
        <f>IFERROR(VLOOKUP(CONCATENATE($B182,"_",$A182),Table4[#All],5,FALSE),"Not Available")</f>
        <v>What's New in Active Workspace 2.4</v>
      </c>
      <c r="U182" s="81" t="str">
        <f>IFERROR(VLOOKUP(CONCATENATE(B182,"_",A182),Table4[#All],6,FALSE),"")</f>
        <v>https://siemens.highspot.com/items/60ede6bba2e3a926e723f41d?lfrm=srp.0</v>
      </c>
      <c r="W182" s="2"/>
    </row>
    <row r="183" spans="1:23" x14ac:dyDescent="0.25">
      <c r="A183" s="81">
        <f>IF(OR('Raw Data'!A181=0,'Raw Data'!A181="Delete"),"",'Raw Data'!A181)</f>
        <v>2.4</v>
      </c>
      <c r="B183" s="88" t="str">
        <f>IF(OR('Raw Data'!B181=0,'Raw Data'!B181="Delete"),"",'Raw Data'!B181)</f>
        <v>Foundation</v>
      </c>
      <c r="C183" s="89" t="str">
        <f>IF(OR('Raw Data'!C181=0,'Raw Data'!C181="Delete"),"",'Raw Data'!C181)</f>
        <v>Usability</v>
      </c>
      <c r="D183" s="88" t="str">
        <f>IF(OR('Raw Data'!D181=0,'Raw Data'!D181="Delete"),"",'Raw Data'!D181)</f>
        <v>Active Collaboration</v>
      </c>
      <c r="E183" s="84" t="str">
        <f>IF(OR('Raw Data'!E181=0,'Raw Data'!E181="Delete"),"",'Raw Data'!E181)</f>
        <v>Social summary displayed on objects</v>
      </c>
      <c r="F183" s="81" cm="1">
        <f t="array" ref="F183">_xlfn.SWITCH(ROUND(VLOOKUP(A183,Table1[#All],3),0),11,H183,12,I183,13,J183,14,K183,"N/A")</f>
        <v>13</v>
      </c>
      <c r="G183" s="81" cm="1">
        <f t="array" ref="G183">_xlfn.SWITCH(ROUND(VLOOKUP(A183,Table1[#All],5),0),11,H183,12,I183,13,J183,14,K183,"N/A")</f>
        <v>14</v>
      </c>
      <c r="H183" s="81">
        <f>IF(OR('Raw Data'!H181=0,'Raw Data'!H181="Delete"),"",'Raw Data'!H181)</f>
        <v>13</v>
      </c>
      <c r="I183" s="81">
        <f>IF(OR('Raw Data'!I181=0,'Raw Data'!I181="Delete"),"",'Raw Data'!I181)</f>
        <v>14</v>
      </c>
      <c r="J183" s="81" t="str">
        <f>IF(OR('Raw Data'!J181=0,'Raw Data'!J181="Delete"),"",'Raw Data'!J181)</f>
        <v/>
      </c>
      <c r="K183" s="81" t="str">
        <f>IF(OR('Raw Data'!K181=0,'Raw Data'!K181="Delete"),"",'Raw Data'!K181)</f>
        <v/>
      </c>
      <c r="L183" s="81" t="str">
        <f>R183</f>
        <v>Available</v>
      </c>
      <c r="M183" s="81" t="str">
        <f>IF(A183="","",IF(OR(AWReleaseNum&gt;=A183,AWReleaseNum=0),"Available","Not Supported"))</f>
        <v>Available</v>
      </c>
      <c r="N183" s="81" t="str">
        <f>IF(A183="","",IF(TcRelease="Any","Available",IF(OR(AND(TcReleaseNum&gt;=VLOOKUP(AWReleaseNum,MinVerInfo,3,FALSE),TcReleaseNum&lt;=VLOOKUP(AWReleaseNum,MinVerInfo,4,FALSE)),AND(TcReleaseNum&gt;=VLOOKUP(AWReleaseNum,MinVerInfo,5,FALSE),TcReleaseNum&lt;=VLOOKUP(AWReleaseNum,MinVerInfo,6,FALSE))),"Available","Not Supported")))</f>
        <v>Available</v>
      </c>
      <c r="O183" s="81" t="str">
        <f>IF(TcReleaseNum&lt;P183,"Not Supported","Available")</f>
        <v>Available</v>
      </c>
      <c r="P183" s="81" cm="1">
        <f t="array" ref="P183">_xlfn.SWITCH(TcBaseVer, 14, K183, 13, J183, 12, I183, 11, IFERROR(VLOOKUP(H183,Table2[#All],3,FALSE),"N/A"),0)</f>
        <v>0</v>
      </c>
      <c r="Q183" s="81" t="str">
        <f>IF(TcBaseVer=0,M183,IF(AND(N183="Available",M183="Available",O183="Available"),"Available",IF(M183="","","Not Supported")))</f>
        <v>Available</v>
      </c>
      <c r="R183" s="81" t="str">
        <f>IF(A183&gt;=AWCurrentRel, "Future",Q183)</f>
        <v>Available</v>
      </c>
      <c r="S183" s="100" t="str">
        <f>HYPERLINK(U183,T183)</f>
        <v>What's New in Active Workspace 2.4</v>
      </c>
      <c r="T183" s="81" t="str">
        <f>IFERROR(VLOOKUP(CONCATENATE($B183,"_",$A183),Table4[#All],5,FALSE),"Not Available")</f>
        <v>What's New in Active Workspace 2.4</v>
      </c>
      <c r="U183" s="81" t="str">
        <f>IFERROR(VLOOKUP(CONCATENATE(B183,"_",A183),Table4[#All],6,FALSE),"")</f>
        <v>https://siemens.highspot.com/items/60ede6bba2e3a926e723f41d?lfrm=srp.0</v>
      </c>
      <c r="W183" s="2"/>
    </row>
    <row r="184" spans="1:23" x14ac:dyDescent="0.25">
      <c r="A184" s="81">
        <f>IF(OR('Raw Data'!A198=0,'Raw Data'!A198="Delete"),"",'Raw Data'!A198)</f>
        <v>2.4</v>
      </c>
      <c r="B184" s="88" t="str">
        <f>IF(OR('Raw Data'!B198=0,'Raw Data'!B198="Delete"),"",'Raw Data'!B198)</f>
        <v>Foundation</v>
      </c>
      <c r="C184" s="89" t="str">
        <f>IF(OR('Raw Data'!C198=0,'Raw Data'!C198="Delete"),"",'Raw Data'!C198)</f>
        <v>Deployability</v>
      </c>
      <c r="D184" s="88" t="str">
        <f>IF(OR('Raw Data'!D198=0,'Raw Data'!D198="Delete"),"",'Raw Data'!D198)</f>
        <v>Deployability</v>
      </c>
      <c r="E184" s="84" t="str">
        <f>IF(OR('Raw Data'!E198=0,'Raw Data'!E198="Delete"),"",'Raw Data'!E198)</f>
        <v>Eliminate Internet connection for install</v>
      </c>
      <c r="F184" s="81" cm="1">
        <f t="array" ref="F184">_xlfn.SWITCH(ROUND(VLOOKUP(A184,Table1[#All],3),0),11,H184,12,I184,13,J184,14,K184,"N/A")</f>
        <v>13</v>
      </c>
      <c r="G184" s="81" cm="1">
        <f t="array" ref="G184">_xlfn.SWITCH(ROUND(VLOOKUP(A184,Table1[#All],5),0),11,H184,12,I184,13,J184,14,K184,"N/A")</f>
        <v>14</v>
      </c>
      <c r="H184" s="81">
        <f>IF(OR('Raw Data'!H198=0,'Raw Data'!H198="Delete"),"",'Raw Data'!H198)</f>
        <v>13</v>
      </c>
      <c r="I184" s="81">
        <f>IF(OR('Raw Data'!I198=0,'Raw Data'!I198="Delete"),"",'Raw Data'!I198)</f>
        <v>14</v>
      </c>
      <c r="J184" s="81" t="str">
        <f>IF(OR('Raw Data'!J198=0,'Raw Data'!J198="Delete"),"",'Raw Data'!J198)</f>
        <v/>
      </c>
      <c r="K184" s="81" t="str">
        <f>IF(OR('Raw Data'!K198=0,'Raw Data'!K198="Delete"),"",'Raw Data'!K198)</f>
        <v/>
      </c>
      <c r="L184" s="81" t="str">
        <f>R184</f>
        <v>Available</v>
      </c>
      <c r="M184" s="81" t="str">
        <f>IF(A184="","",IF(OR(AWReleaseNum&gt;=A184,AWReleaseNum=0),"Available","Not Supported"))</f>
        <v>Available</v>
      </c>
      <c r="N184" s="81" t="str">
        <f>IF(A184="","",IF(TcRelease="Any","Available",IF(OR(AND(TcReleaseNum&gt;=VLOOKUP(AWReleaseNum,MinVerInfo,3,FALSE),TcReleaseNum&lt;=VLOOKUP(AWReleaseNum,MinVerInfo,4,FALSE)),AND(TcReleaseNum&gt;=VLOOKUP(AWReleaseNum,MinVerInfo,5,FALSE),TcReleaseNum&lt;=VLOOKUP(AWReleaseNum,MinVerInfo,6,FALSE))),"Available","Not Supported")))</f>
        <v>Available</v>
      </c>
      <c r="O184" s="81" t="str">
        <f>IF(TcReleaseNum&lt;P184,"Not Supported","Available")</f>
        <v>Available</v>
      </c>
      <c r="P184" s="81" cm="1">
        <f t="array" ref="P184">_xlfn.SWITCH(TcBaseVer, 14, K184, 13, J184, 12, I184, 11, IFERROR(VLOOKUP(H184,Table2[#All],3,FALSE),"N/A"),0)</f>
        <v>0</v>
      </c>
      <c r="Q184" s="81" t="str">
        <f>IF(TcBaseVer=0,M184,IF(AND(N184="Available",M184="Available",O184="Available"),"Available",IF(M184="","","Not Supported")))</f>
        <v>Available</v>
      </c>
      <c r="R184" s="81" t="str">
        <f>IF(A184&gt;=AWCurrentRel, "Future",Q184)</f>
        <v>Available</v>
      </c>
      <c r="S184" s="100" t="str">
        <f>HYPERLINK(U184,T184)</f>
        <v>What's New in Active Workspace 2.4</v>
      </c>
      <c r="T184" s="81" t="str">
        <f>IFERROR(VLOOKUP(CONCATENATE($B184,"_",$A184),Table4[#All],5,FALSE),"Not Available")</f>
        <v>What's New in Active Workspace 2.4</v>
      </c>
      <c r="U184" s="81" t="str">
        <f>IFERROR(VLOOKUP(CONCATENATE(B184,"_",A184),Table4[#All],6,FALSE),"")</f>
        <v>https://siemens.highspot.com/items/60ede6bba2e3a926e723f41d?lfrm=srp.0</v>
      </c>
      <c r="W184" s="2"/>
    </row>
    <row r="185" spans="1:23" x14ac:dyDescent="0.25">
      <c r="A185" s="81">
        <f>IF(OR('Raw Data'!A199=0,'Raw Data'!A199="Delete"),"",'Raw Data'!A199)</f>
        <v>2.4</v>
      </c>
      <c r="B185" s="88" t="str">
        <f>IF(OR('Raw Data'!B199=0,'Raw Data'!B199="Delete"),"",'Raw Data'!B199)</f>
        <v>Foundation</v>
      </c>
      <c r="C185" s="89" t="str">
        <f>IF(OR('Raw Data'!C199=0,'Raw Data'!C199="Delete"),"",'Raw Data'!C199)</f>
        <v>Deployability</v>
      </c>
      <c r="D185" s="88" t="str">
        <f>IF(OR('Raw Data'!D199=0,'Raw Data'!D199="Delete"),"",'Raw Data'!D199)</f>
        <v>Deployability</v>
      </c>
      <c r="E185" s="84" t="str">
        <f>IF(OR('Raw Data'!E199=0,'Raw Data'!E199="Delete"),"",'Raw Data'!E199)</f>
        <v>.NET support for server components 2.4.1</v>
      </c>
      <c r="F185" s="81" cm="1">
        <f t="array" ref="F185">_xlfn.SWITCH(ROUND(VLOOKUP(A185,Table1[#All],3),0),11,H185,12,I185,13,J185,14,K185,"N/A")</f>
        <v>13</v>
      </c>
      <c r="G185" s="81" cm="1">
        <f t="array" ref="G185">_xlfn.SWITCH(ROUND(VLOOKUP(A185,Table1[#All],5),0),11,H185,12,I185,13,J185,14,K185,"N/A")</f>
        <v>14</v>
      </c>
      <c r="H185" s="81">
        <f>IF(OR('Raw Data'!H199=0,'Raw Data'!H199="Delete"),"",'Raw Data'!H199)</f>
        <v>13</v>
      </c>
      <c r="I185" s="81">
        <f>IF(OR('Raw Data'!I199=0,'Raw Data'!I199="Delete"),"",'Raw Data'!I199)</f>
        <v>14</v>
      </c>
      <c r="J185" s="81" t="str">
        <f>IF(OR('Raw Data'!J199=0,'Raw Data'!J199="Delete"),"",'Raw Data'!J199)</f>
        <v/>
      </c>
      <c r="K185" s="81" t="str">
        <f>IF(OR('Raw Data'!K199=0,'Raw Data'!K199="Delete"),"",'Raw Data'!K199)</f>
        <v/>
      </c>
      <c r="L185" s="81" t="str">
        <f>R185</f>
        <v>Available</v>
      </c>
      <c r="M185" s="81" t="str">
        <f>IF(A185="","",IF(OR(AWReleaseNum&gt;=A185,AWReleaseNum=0),"Available","Not Supported"))</f>
        <v>Available</v>
      </c>
      <c r="N185" s="81" t="str">
        <f>IF(A185="","",IF(TcRelease="Any","Available",IF(OR(AND(TcReleaseNum&gt;=VLOOKUP(AWReleaseNum,MinVerInfo,3,FALSE),TcReleaseNum&lt;=VLOOKUP(AWReleaseNum,MinVerInfo,4,FALSE)),AND(TcReleaseNum&gt;=VLOOKUP(AWReleaseNum,MinVerInfo,5,FALSE),TcReleaseNum&lt;=VLOOKUP(AWReleaseNum,MinVerInfo,6,FALSE))),"Available","Not Supported")))</f>
        <v>Available</v>
      </c>
      <c r="O185" s="81" t="str">
        <f>IF(TcReleaseNum&lt;P185,"Not Supported","Available")</f>
        <v>Available</v>
      </c>
      <c r="P185" s="81" cm="1">
        <f t="array" ref="P185">_xlfn.SWITCH(TcBaseVer, 14, K185, 13, J185, 12, I185, 11, IFERROR(VLOOKUP(H185,Table2[#All],3,FALSE),"N/A"),0)</f>
        <v>0</v>
      </c>
      <c r="Q185" s="81" t="str">
        <f>IF(TcBaseVer=0,M185,IF(AND(N185="Available",M185="Available",O185="Available"),"Available",IF(M185="","","Not Supported")))</f>
        <v>Available</v>
      </c>
      <c r="R185" s="81" t="str">
        <f>IF(A185&gt;=AWCurrentRel, "Future",Q185)</f>
        <v>Available</v>
      </c>
      <c r="S185" s="100" t="str">
        <f>HYPERLINK(U185,T185)</f>
        <v>What's New in Active Workspace 2.4</v>
      </c>
      <c r="T185" s="81" t="str">
        <f>IFERROR(VLOOKUP(CONCATENATE($B185,"_",$A185),Table4[#All],5,FALSE),"Not Available")</f>
        <v>What's New in Active Workspace 2.4</v>
      </c>
      <c r="U185" s="81" t="str">
        <f>IFERROR(VLOOKUP(CONCATENATE(B185,"_",A185),Table4[#All],6,FALSE),"")</f>
        <v>https://siemens.highspot.com/items/60ede6bba2e3a926e723f41d?lfrm=srp.0</v>
      </c>
      <c r="W185" s="2"/>
    </row>
    <row r="186" spans="1:23" x14ac:dyDescent="0.25">
      <c r="A186" s="81">
        <f>IF(OR('Raw Data'!A200=0,'Raw Data'!A200="Delete"),"",'Raw Data'!A200)</f>
        <v>2.4</v>
      </c>
      <c r="B186" s="88" t="str">
        <f>IF(OR('Raw Data'!B200=0,'Raw Data'!B200="Delete"),"",'Raw Data'!B200)</f>
        <v>Foundation</v>
      </c>
      <c r="C186" s="89" t="str">
        <f>IF(OR('Raw Data'!C200=0,'Raw Data'!C200="Delete"),"",'Raw Data'!C200)</f>
        <v>Deployability</v>
      </c>
      <c r="D186" s="88" t="str">
        <f>IF(OR('Raw Data'!D200=0,'Raw Data'!D200="Delete"),"",'Raw Data'!D200)</f>
        <v>Deployability</v>
      </c>
      <c r="E186" s="84" t="str">
        <f>IF(OR('Raw Data'!E200=0,'Raw Data'!E200="Delete"),"",'Raw Data'!E200)</f>
        <v>Solr as a service</v>
      </c>
      <c r="F186" s="81" cm="1">
        <f t="array" ref="F186">_xlfn.SWITCH(ROUND(VLOOKUP(A186,Table1[#All],3),0),11,H186,12,I186,13,J186,14,K186,"N/A")</f>
        <v>13</v>
      </c>
      <c r="G186" s="81" cm="1">
        <f t="array" ref="G186">_xlfn.SWITCH(ROUND(VLOOKUP(A186,Table1[#All],5),0),11,H186,12,I186,13,J186,14,K186,"N/A")</f>
        <v>14</v>
      </c>
      <c r="H186" s="81">
        <f>IF(OR('Raw Data'!H200=0,'Raw Data'!H200="Delete"),"",'Raw Data'!H200)</f>
        <v>13</v>
      </c>
      <c r="I186" s="81">
        <f>IF(OR('Raw Data'!I200=0,'Raw Data'!I200="Delete"),"",'Raw Data'!I200)</f>
        <v>14</v>
      </c>
      <c r="J186" s="81" t="str">
        <f>IF(OR('Raw Data'!J200=0,'Raw Data'!J200="Delete"),"",'Raw Data'!J200)</f>
        <v/>
      </c>
      <c r="K186" s="81" t="str">
        <f>IF(OR('Raw Data'!K200=0,'Raw Data'!K200="Delete"),"",'Raw Data'!K200)</f>
        <v/>
      </c>
      <c r="L186" s="81" t="str">
        <f>R186</f>
        <v>Available</v>
      </c>
      <c r="M186" s="81" t="str">
        <f>IF(A186="","",IF(OR(AWReleaseNum&gt;=A186,AWReleaseNum=0),"Available","Not Supported"))</f>
        <v>Available</v>
      </c>
      <c r="N186" s="81" t="str">
        <f>IF(A186="","",IF(TcRelease="Any","Available",IF(OR(AND(TcReleaseNum&gt;=VLOOKUP(AWReleaseNum,MinVerInfo,3,FALSE),TcReleaseNum&lt;=VLOOKUP(AWReleaseNum,MinVerInfo,4,FALSE)),AND(TcReleaseNum&gt;=VLOOKUP(AWReleaseNum,MinVerInfo,5,FALSE),TcReleaseNum&lt;=VLOOKUP(AWReleaseNum,MinVerInfo,6,FALSE))),"Available","Not Supported")))</f>
        <v>Available</v>
      </c>
      <c r="O186" s="81" t="str">
        <f>IF(TcReleaseNum&lt;P186,"Not Supported","Available")</f>
        <v>Available</v>
      </c>
      <c r="P186" s="81" cm="1">
        <f t="array" ref="P186">_xlfn.SWITCH(TcBaseVer, 14, K186, 13, J186, 12, I186, 11, IFERROR(VLOOKUP(H186,Table2[#All],3,FALSE),"N/A"),0)</f>
        <v>0</v>
      </c>
      <c r="Q186" s="81" t="str">
        <f>IF(TcBaseVer=0,M186,IF(AND(N186="Available",M186="Available",O186="Available"),"Available",IF(M186="","","Not Supported")))</f>
        <v>Available</v>
      </c>
      <c r="R186" s="81" t="str">
        <f>IF(A186&gt;=AWCurrentRel, "Future",Q186)</f>
        <v>Available</v>
      </c>
      <c r="S186" s="100" t="str">
        <f>HYPERLINK(U186,T186)</f>
        <v>What's New in Active Workspace 2.4</v>
      </c>
      <c r="T186" s="81" t="str">
        <f>IFERROR(VLOOKUP(CONCATENATE($B186,"_",$A186),Table4[#All],5,FALSE),"Not Available")</f>
        <v>What's New in Active Workspace 2.4</v>
      </c>
      <c r="U186" s="81" t="str">
        <f>IFERROR(VLOOKUP(CONCATENATE(B186,"_",A186),Table4[#All],6,FALSE),"")</f>
        <v>https://siemens.highspot.com/items/60ede6bba2e3a926e723f41d?lfrm=srp.0</v>
      </c>
      <c r="W186" s="2"/>
    </row>
    <row r="187" spans="1:23" x14ac:dyDescent="0.25">
      <c r="A187" s="81">
        <f>IF(OR('Raw Data'!A201=0,'Raw Data'!A201="Delete"),"",'Raw Data'!A201)</f>
        <v>2.4</v>
      </c>
      <c r="B187" s="88" t="str">
        <f>IF(OR('Raw Data'!B201=0,'Raw Data'!B201="Delete"),"",'Raw Data'!B201)</f>
        <v>Develop</v>
      </c>
      <c r="C187" s="89" t="str">
        <f>IF(OR('Raw Data'!C201=0,'Raw Data'!C201="Delete"),"",'Raw Data'!C201)</f>
        <v>Documents</v>
      </c>
      <c r="D187" s="88" t="str">
        <f>IF(OR('Raw Data'!D201=0,'Raw Data'!D201="Delete"),"",'Raw Data'!D201)</f>
        <v>Document Management</v>
      </c>
      <c r="E187" s="84" t="str">
        <f>IF(OR('Raw Data'!E201=0,'Raw Data'!E201="Delete"),"",'Raw Data'!E201)</f>
        <v>Render management for administrator defined watermarks / print stamps / attribute exchange</v>
      </c>
      <c r="F187" s="81" cm="1">
        <f t="array" ref="F187">_xlfn.SWITCH(ROUND(VLOOKUP(A187,Table1[#All],3),0),11,H187,12,I187,13,J187,14,K187,"N/A")</f>
        <v>13</v>
      </c>
      <c r="G187" s="81" cm="1">
        <f t="array" ref="G187">_xlfn.SWITCH(ROUND(VLOOKUP(A187,Table1[#All],5),0),11,H187,12,I187,13,J187,14,K187,"N/A")</f>
        <v>14</v>
      </c>
      <c r="H187" s="81">
        <f>IF(OR('Raw Data'!H201=0,'Raw Data'!H201="Delete"),"",'Raw Data'!H201)</f>
        <v>13</v>
      </c>
      <c r="I187" s="81">
        <f>IF(OR('Raw Data'!I201=0,'Raw Data'!I201="Delete"),"",'Raw Data'!I201)</f>
        <v>14</v>
      </c>
      <c r="J187" s="81" t="str">
        <f>IF(OR('Raw Data'!J201=0,'Raw Data'!J201="Delete"),"",'Raw Data'!J201)</f>
        <v/>
      </c>
      <c r="K187" s="81" t="str">
        <f>IF(OR('Raw Data'!K201=0,'Raw Data'!K201="Delete"),"",'Raw Data'!K201)</f>
        <v/>
      </c>
      <c r="L187" s="81" t="str">
        <f>R187</f>
        <v>Available</v>
      </c>
      <c r="M187" s="81" t="str">
        <f>IF(A187="","",IF(OR(AWReleaseNum&gt;=A187,AWReleaseNum=0),"Available","Not Supported"))</f>
        <v>Available</v>
      </c>
      <c r="N187" s="81" t="str">
        <f>IF(A187="","",IF(TcRelease="Any","Available",IF(OR(AND(TcReleaseNum&gt;=VLOOKUP(AWReleaseNum,MinVerInfo,3,FALSE),TcReleaseNum&lt;=VLOOKUP(AWReleaseNum,MinVerInfo,4,FALSE)),AND(TcReleaseNum&gt;=VLOOKUP(AWReleaseNum,MinVerInfo,5,FALSE),TcReleaseNum&lt;=VLOOKUP(AWReleaseNum,MinVerInfo,6,FALSE))),"Available","Not Supported")))</f>
        <v>Available</v>
      </c>
      <c r="O187" s="81" t="str">
        <f>IF(TcReleaseNum&lt;P187,"Not Supported","Available")</f>
        <v>Available</v>
      </c>
      <c r="P187" s="81" cm="1">
        <f t="array" ref="P187">_xlfn.SWITCH(TcBaseVer, 14, K187, 13, J187, 12, I187, 11, IFERROR(VLOOKUP(H187,Table2[#All],3,FALSE),"N/A"),0)</f>
        <v>0</v>
      </c>
      <c r="Q187" s="81" t="str">
        <f>IF(TcBaseVer=0,M187,IF(AND(N187="Available",M187="Available",O187="Available"),"Available",IF(M187="","","Not Supported")))</f>
        <v>Available</v>
      </c>
      <c r="R187" s="81" t="str">
        <f>IF(A187&gt;=AWCurrentRel, "Future",Q187)</f>
        <v>Available</v>
      </c>
      <c r="S187" s="100" t="str">
        <f>HYPERLINK(U187,T187)</f>
        <v>What's New in Active Workspace 2.4</v>
      </c>
      <c r="T187" s="81" t="str">
        <f>IFERROR(VLOOKUP(CONCATENATE($B187,"_",$A187),Table4[#All],5,FALSE),"Not Available")</f>
        <v>What's New in Active Workspace 2.4</v>
      </c>
      <c r="U187" s="81" t="str">
        <f>IFERROR(VLOOKUP(CONCATENATE(B187,"_",A187),Table4[#All],6,FALSE),"")</f>
        <v>https://siemens.highspot.com/items/60ede6bba2e3a926e723f41d?lfrm=srp.0</v>
      </c>
      <c r="W187" s="2"/>
    </row>
    <row r="188" spans="1:23" x14ac:dyDescent="0.25">
      <c r="A188" s="81">
        <f>IF(OR('Raw Data'!A202=0,'Raw Data'!A202="Delete"),"",'Raw Data'!A202)</f>
        <v>2.4</v>
      </c>
      <c r="B188" s="88" t="str">
        <f>IF(OR('Raw Data'!B202=0,'Raw Data'!B202="Delete"),"",'Raw Data'!B202)</f>
        <v>Plan</v>
      </c>
      <c r="C188" s="89" t="str">
        <f>IF(OR('Raw Data'!C202=0,'Raw Data'!C202="Delete"),"",'Raw Data'!C202)</f>
        <v>Systems</v>
      </c>
      <c r="D188" s="88" t="str">
        <f>IF(OR('Raw Data'!D202=0,'Raw Data'!D202="Delete"),"",'Raw Data'!D202)</f>
        <v>MBSE - Global Attribute and Parameter Management</v>
      </c>
      <c r="E188" s="84" t="str">
        <f>IF(OR('Raw Data'!E202=0,'Raw Data'!E202="Delete"),"",'Raw Data'!E202)</f>
        <v>Analysis Request</v>
      </c>
      <c r="F188" s="81" cm="1">
        <f t="array" ref="F188">_xlfn.SWITCH(ROUND(VLOOKUP(A188,Table1[#All],3),0),11,H188,12,I188,13,J188,14,K188,"N/A")</f>
        <v>13</v>
      </c>
      <c r="G188" s="81" cm="1">
        <f t="array" ref="G188">_xlfn.SWITCH(ROUND(VLOOKUP(A188,Table1[#All],5),0),11,H188,12,I188,13,J188,14,K188,"N/A")</f>
        <v>14</v>
      </c>
      <c r="H188" s="81">
        <f>IF(OR('Raw Data'!H202=0,'Raw Data'!H202="Delete"),"",'Raw Data'!H202)</f>
        <v>13</v>
      </c>
      <c r="I188" s="81">
        <f>IF(OR('Raw Data'!I202=0,'Raw Data'!I202="Delete"),"",'Raw Data'!I202)</f>
        <v>14</v>
      </c>
      <c r="J188" s="81" t="str">
        <f>IF(OR('Raw Data'!J202=0,'Raw Data'!J202="Delete"),"",'Raw Data'!J202)</f>
        <v/>
      </c>
      <c r="K188" s="81" t="str">
        <f>IF(OR('Raw Data'!K202=0,'Raw Data'!K202="Delete"),"",'Raw Data'!K202)</f>
        <v/>
      </c>
      <c r="L188" s="81" t="str">
        <f>R188</f>
        <v>Available</v>
      </c>
      <c r="M188" s="81" t="str">
        <f>IF(A188="","",IF(OR(AWReleaseNum&gt;=A188,AWReleaseNum=0),"Available","Not Supported"))</f>
        <v>Available</v>
      </c>
      <c r="N188" s="81" t="str">
        <f>IF(A188="","",IF(TcRelease="Any","Available",IF(OR(AND(TcReleaseNum&gt;=VLOOKUP(AWReleaseNum,MinVerInfo,3,FALSE),TcReleaseNum&lt;=VLOOKUP(AWReleaseNum,MinVerInfo,4,FALSE)),AND(TcReleaseNum&gt;=VLOOKUP(AWReleaseNum,MinVerInfo,5,FALSE),TcReleaseNum&lt;=VLOOKUP(AWReleaseNum,MinVerInfo,6,FALSE))),"Available","Not Supported")))</f>
        <v>Available</v>
      </c>
      <c r="O188" s="81" t="str">
        <f>IF(TcReleaseNum&lt;P188,"Not Supported","Available")</f>
        <v>Available</v>
      </c>
      <c r="P188" s="81" cm="1">
        <f t="array" ref="P188">_xlfn.SWITCH(TcBaseVer, 14, K188, 13, J188, 12, I188, 11, IFERROR(VLOOKUP(H188,Table2[#All],3,FALSE),"N/A"),0)</f>
        <v>0</v>
      </c>
      <c r="Q188" s="81" t="str">
        <f>IF(TcBaseVer=0,M188,IF(AND(N188="Available",M188="Available",O188="Available"),"Available",IF(M188="","","Not Supported")))</f>
        <v>Available</v>
      </c>
      <c r="R188" s="81" t="str">
        <f>IF(A188&gt;=AWCurrentRel, "Future",Q188)</f>
        <v>Available</v>
      </c>
      <c r="S188" s="100" t="str">
        <f>HYPERLINK(U188,T188)</f>
        <v>What's New in Active Workspace 2.4</v>
      </c>
      <c r="T188" s="81" t="str">
        <f>IFERROR(VLOOKUP(CONCATENATE($B188,"_",$A188),Table4[#All],5,FALSE),"Not Available")</f>
        <v>What's New in Active Workspace 2.4</v>
      </c>
      <c r="U188" s="81" t="str">
        <f>IFERROR(VLOOKUP(CONCATENATE(B188,"_",A188),Table4[#All],6,FALSE),"")</f>
        <v>https://siemens.highspot.com/items/60ede6bba2e3a926e723f41d?lfrm=srp.0</v>
      </c>
      <c r="W188" s="2"/>
    </row>
    <row r="189" spans="1:23" x14ac:dyDescent="0.25">
      <c r="A189" s="81">
        <f>IF(OR('Raw Data'!A203=0,'Raw Data'!A203="Delete"),"",'Raw Data'!A203)</f>
        <v>2.4</v>
      </c>
      <c r="B189" s="88" t="str">
        <f>IF(OR('Raw Data'!B203=0,'Raw Data'!B203="Delete"),"",'Raw Data'!B203)</f>
        <v>Plan</v>
      </c>
      <c r="C189" s="89" t="str">
        <f>IF(OR('Raw Data'!C203=0,'Raw Data'!C203="Delete"),"",'Raw Data'!C203)</f>
        <v>Systems</v>
      </c>
      <c r="D189" s="88" t="str">
        <f>IF(OR('Raw Data'!D203=0,'Raw Data'!D203="Delete"),"",'Raw Data'!D203)</f>
        <v>MBSE - Global Attribute and Parameter Management</v>
      </c>
      <c r="E189" s="84" t="str">
        <f>IF(OR('Raw Data'!E203=0,'Raw Data'!E203="Delete"),"",'Raw Data'!E203)</f>
        <v xml:space="preserve">Attributes and Targets management </v>
      </c>
      <c r="F189" s="81" cm="1">
        <f t="array" ref="F189">_xlfn.SWITCH(ROUND(VLOOKUP(A189,Table1[#All],3),0),11,H189,12,I189,13,J189,14,K189,"N/A")</f>
        <v>13</v>
      </c>
      <c r="G189" s="81" cm="1">
        <f t="array" ref="G189">_xlfn.SWITCH(ROUND(VLOOKUP(A189,Table1[#All],5),0),11,H189,12,I189,13,J189,14,K189,"N/A")</f>
        <v>14</v>
      </c>
      <c r="H189" s="81">
        <f>IF(OR('Raw Data'!H203=0,'Raw Data'!H203="Delete"),"",'Raw Data'!H203)</f>
        <v>13</v>
      </c>
      <c r="I189" s="81">
        <f>IF(OR('Raw Data'!I203=0,'Raw Data'!I203="Delete"),"",'Raw Data'!I203)</f>
        <v>14</v>
      </c>
      <c r="J189" s="81" t="str">
        <f>IF(OR('Raw Data'!J203=0,'Raw Data'!J203="Delete"),"",'Raw Data'!J203)</f>
        <v/>
      </c>
      <c r="K189" s="81" t="str">
        <f>IF(OR('Raw Data'!K203=0,'Raw Data'!K203="Delete"),"",'Raw Data'!K203)</f>
        <v/>
      </c>
      <c r="L189" s="81" t="str">
        <f>R189</f>
        <v>Available</v>
      </c>
      <c r="M189" s="81" t="str">
        <f>IF(A189="","",IF(OR(AWReleaseNum&gt;=A189,AWReleaseNum=0),"Available","Not Supported"))</f>
        <v>Available</v>
      </c>
      <c r="N189" s="81" t="str">
        <f>IF(A189="","",IF(TcRelease="Any","Available",IF(OR(AND(TcReleaseNum&gt;=VLOOKUP(AWReleaseNum,MinVerInfo,3,FALSE),TcReleaseNum&lt;=VLOOKUP(AWReleaseNum,MinVerInfo,4,FALSE)),AND(TcReleaseNum&gt;=VLOOKUP(AWReleaseNum,MinVerInfo,5,FALSE),TcReleaseNum&lt;=VLOOKUP(AWReleaseNum,MinVerInfo,6,FALSE))),"Available","Not Supported")))</f>
        <v>Available</v>
      </c>
      <c r="O189" s="81" t="str">
        <f>IF(TcReleaseNum&lt;P189,"Not Supported","Available")</f>
        <v>Available</v>
      </c>
      <c r="P189" s="81" cm="1">
        <f t="array" ref="P189">_xlfn.SWITCH(TcBaseVer, 14, K189, 13, J189, 12, I189, 11, IFERROR(VLOOKUP(H189,Table2[#All],3,FALSE),"N/A"),0)</f>
        <v>0</v>
      </c>
      <c r="Q189" s="81" t="str">
        <f>IF(TcBaseVer=0,M189,IF(AND(N189="Available",M189="Available",O189="Available"),"Available",IF(M189="","","Not Supported")))</f>
        <v>Available</v>
      </c>
      <c r="R189" s="81" t="str">
        <f>IF(A189&gt;=AWCurrentRel, "Future",Q189)</f>
        <v>Available</v>
      </c>
      <c r="S189" s="100" t="str">
        <f>HYPERLINK(U189,T189)</f>
        <v>What's New in Active Workspace 2.4</v>
      </c>
      <c r="T189" s="81" t="str">
        <f>IFERROR(VLOOKUP(CONCATENATE($B189,"_",$A189),Table4[#All],5,FALSE),"Not Available")</f>
        <v>What's New in Active Workspace 2.4</v>
      </c>
      <c r="U189" s="81" t="str">
        <f>IFERROR(VLOOKUP(CONCATENATE(B189,"_",A189),Table4[#All],6,FALSE),"")</f>
        <v>https://siemens.highspot.com/items/60ede6bba2e3a926e723f41d?lfrm=srp.0</v>
      </c>
      <c r="W189" s="2"/>
    </row>
    <row r="190" spans="1:23" x14ac:dyDescent="0.25">
      <c r="A190" s="81">
        <f>IF(OR('Raw Data'!A204=0,'Raw Data'!A204="Delete"),"",'Raw Data'!A204)</f>
        <v>2.4</v>
      </c>
      <c r="B190" s="88" t="str">
        <f>IF(OR('Raw Data'!B204=0,'Raw Data'!B204="Delete"),"",'Raw Data'!B204)</f>
        <v>Plan</v>
      </c>
      <c r="C190" s="89" t="str">
        <f>IF(OR('Raw Data'!C204=0,'Raw Data'!C204="Delete"),"",'Raw Data'!C204)</f>
        <v>Systems</v>
      </c>
      <c r="D190" s="88" t="str">
        <f>IF(OR('Raw Data'!D204=0,'Raw Data'!D204="Delete"),"",'Raw Data'!D204)</f>
        <v>MBSE - System Architecture, Functional &amp; Systems Modeling</v>
      </c>
      <c r="E190" s="84" t="str">
        <f>IF(OR('Raw Data'!E204=0,'Raw Data'!E204="Delete"),"",'Raw Data'!E204)</f>
        <v>Diagram reuse</v>
      </c>
      <c r="F190" s="81" cm="1">
        <f t="array" ref="F190">_xlfn.SWITCH(ROUND(VLOOKUP(A190,Table1[#All],3),0),11,H190,12,I190,13,J190,14,K190,"N/A")</f>
        <v>13</v>
      </c>
      <c r="G190" s="81" cm="1">
        <f t="array" ref="G190">_xlfn.SWITCH(ROUND(VLOOKUP(A190,Table1[#All],5),0),11,H190,12,I190,13,J190,14,K190,"N/A")</f>
        <v>14</v>
      </c>
      <c r="H190" s="81">
        <f>IF(OR('Raw Data'!H204=0,'Raw Data'!H204="Delete"),"",'Raw Data'!H204)</f>
        <v>13</v>
      </c>
      <c r="I190" s="81">
        <f>IF(OR('Raw Data'!I204=0,'Raw Data'!I204="Delete"),"",'Raw Data'!I204)</f>
        <v>14</v>
      </c>
      <c r="J190" s="81" t="str">
        <f>IF(OR('Raw Data'!J204=0,'Raw Data'!J204="Delete"),"",'Raw Data'!J204)</f>
        <v/>
      </c>
      <c r="K190" s="81" t="str">
        <f>IF(OR('Raw Data'!K204=0,'Raw Data'!K204="Delete"),"",'Raw Data'!K204)</f>
        <v/>
      </c>
      <c r="L190" s="81" t="str">
        <f>R190</f>
        <v>Available</v>
      </c>
      <c r="M190" s="81" t="str">
        <f>IF(A190="","",IF(OR(AWReleaseNum&gt;=A190,AWReleaseNum=0),"Available","Not Supported"))</f>
        <v>Available</v>
      </c>
      <c r="N190" s="81" t="str">
        <f>IF(A190="","",IF(TcRelease="Any","Available",IF(OR(AND(TcReleaseNum&gt;=VLOOKUP(AWReleaseNum,MinVerInfo,3,FALSE),TcReleaseNum&lt;=VLOOKUP(AWReleaseNum,MinVerInfo,4,FALSE)),AND(TcReleaseNum&gt;=VLOOKUP(AWReleaseNum,MinVerInfo,5,FALSE),TcReleaseNum&lt;=VLOOKUP(AWReleaseNum,MinVerInfo,6,FALSE))),"Available","Not Supported")))</f>
        <v>Available</v>
      </c>
      <c r="O190" s="81" t="str">
        <f>IF(TcReleaseNum&lt;P190,"Not Supported","Available")</f>
        <v>Available</v>
      </c>
      <c r="P190" s="81" cm="1">
        <f t="array" ref="P190">_xlfn.SWITCH(TcBaseVer, 14, K190, 13, J190, 12, I190, 11, IFERROR(VLOOKUP(H190,Table2[#All],3,FALSE),"N/A"),0)</f>
        <v>0</v>
      </c>
      <c r="Q190" s="81" t="str">
        <f>IF(TcBaseVer=0,M190,IF(AND(N190="Available",M190="Available",O190="Available"),"Available",IF(M190="","","Not Supported")))</f>
        <v>Available</v>
      </c>
      <c r="R190" s="81" t="str">
        <f>IF(A190&gt;=AWCurrentRel, "Future",Q190)</f>
        <v>Available</v>
      </c>
      <c r="S190" s="100" t="str">
        <f>HYPERLINK(U190,T190)</f>
        <v>What's New in Active Workspace 2.4</v>
      </c>
      <c r="T190" s="81" t="str">
        <f>IFERROR(VLOOKUP(CONCATENATE($B190,"_",$A190),Table4[#All],5,FALSE),"Not Available")</f>
        <v>What's New in Active Workspace 2.4</v>
      </c>
      <c r="U190" s="81" t="str">
        <f>IFERROR(VLOOKUP(CONCATENATE(B190,"_",A190),Table4[#All],6,FALSE),"")</f>
        <v>https://siemens.highspot.com/items/60ede6bba2e3a926e723f41d?lfrm=srp.0</v>
      </c>
      <c r="W190" s="2"/>
    </row>
    <row r="191" spans="1:23" x14ac:dyDescent="0.25">
      <c r="A191" s="81">
        <f>IF(OR('Raw Data'!A205=0,'Raw Data'!A205="Delete"),"",'Raw Data'!A205)</f>
        <v>2.4</v>
      </c>
      <c r="B191" s="88" t="str">
        <f>IF(OR('Raw Data'!B205=0,'Raw Data'!B205="Delete"),"",'Raw Data'!B205)</f>
        <v>Foundation</v>
      </c>
      <c r="C191" s="89" t="str">
        <f>IF(OR('Raw Data'!C205=0,'Raw Data'!C205="Delete"),"",'Raw Data'!C205)</f>
        <v>Extensibility</v>
      </c>
      <c r="D191" s="88" t="str">
        <f>IF(OR('Raw Data'!D205=0,'Raw Data'!D205="Delete"),"",'Raw Data'!D205)</f>
        <v>Platform - Active Workspace Framework - Extensibility</v>
      </c>
      <c r="E191" s="84" t="str">
        <f>IF(OR('Raw Data'!E205=0,'Raw Data'!E205="Delete"),"",'Raw Data'!E205)</f>
        <v>Hosting in Adobe Illustrator / Official JavaScript API</v>
      </c>
      <c r="F191" s="81" cm="1">
        <f t="array" ref="F191">_xlfn.SWITCH(ROUND(VLOOKUP(A191,Table1[#All],3),0),11,H191,12,I191,13,J191,14,K191,"N/A")</f>
        <v>13</v>
      </c>
      <c r="G191" s="81" cm="1">
        <f t="array" ref="G191">_xlfn.SWITCH(ROUND(VLOOKUP(A191,Table1[#All],5),0),11,H191,12,I191,13,J191,14,K191,"N/A")</f>
        <v>14</v>
      </c>
      <c r="H191" s="81">
        <f>IF(OR('Raw Data'!H205=0,'Raw Data'!H205="Delete"),"",'Raw Data'!H205)</f>
        <v>13</v>
      </c>
      <c r="I191" s="81">
        <f>IF(OR('Raw Data'!I205=0,'Raw Data'!I205="Delete"),"",'Raw Data'!I205)</f>
        <v>14</v>
      </c>
      <c r="J191" s="81" t="str">
        <f>IF(OR('Raw Data'!J205=0,'Raw Data'!J205="Delete"),"",'Raw Data'!J205)</f>
        <v/>
      </c>
      <c r="K191" s="81" t="str">
        <f>IF(OR('Raw Data'!K205=0,'Raw Data'!K205="Delete"),"",'Raw Data'!K205)</f>
        <v/>
      </c>
      <c r="L191" s="81" t="str">
        <f>R191</f>
        <v>Available</v>
      </c>
      <c r="M191" s="81" t="str">
        <f>IF(A191="","",IF(OR(AWReleaseNum&gt;=A191,AWReleaseNum=0),"Available","Not Supported"))</f>
        <v>Available</v>
      </c>
      <c r="N191" s="81" t="str">
        <f>IF(A191="","",IF(TcRelease="Any","Available",IF(OR(AND(TcReleaseNum&gt;=VLOOKUP(AWReleaseNum,MinVerInfo,3,FALSE),TcReleaseNum&lt;=VLOOKUP(AWReleaseNum,MinVerInfo,4,FALSE)),AND(TcReleaseNum&gt;=VLOOKUP(AWReleaseNum,MinVerInfo,5,FALSE),TcReleaseNum&lt;=VLOOKUP(AWReleaseNum,MinVerInfo,6,FALSE))),"Available","Not Supported")))</f>
        <v>Available</v>
      </c>
      <c r="O191" s="81" t="str">
        <f>IF(TcReleaseNum&lt;P191,"Not Supported","Available")</f>
        <v>Available</v>
      </c>
      <c r="P191" s="81" cm="1">
        <f t="array" ref="P191">_xlfn.SWITCH(TcBaseVer, 14, K191, 13, J191, 12, I191, 11, IFERROR(VLOOKUP(H191,Table2[#All],3,FALSE),"N/A"),0)</f>
        <v>0</v>
      </c>
      <c r="Q191" s="81" t="str">
        <f>IF(TcBaseVer=0,M191,IF(AND(N191="Available",M191="Available",O191="Available"),"Available",IF(M191="","","Not Supported")))</f>
        <v>Available</v>
      </c>
      <c r="R191" s="81" t="str">
        <f>IF(A191&gt;=AWCurrentRel, "Future",Q191)</f>
        <v>Available</v>
      </c>
      <c r="S191" s="100" t="str">
        <f>HYPERLINK(U191,T191)</f>
        <v>What's New in Active Workspace 2.4</v>
      </c>
      <c r="T191" s="81" t="str">
        <f>IFERROR(VLOOKUP(CONCATENATE($B191,"_",$A191),Table4[#All],5,FALSE),"Not Available")</f>
        <v>What's New in Active Workspace 2.4</v>
      </c>
      <c r="U191" s="81" t="str">
        <f>IFERROR(VLOOKUP(CONCATENATE(B191,"_",A191),Table4[#All],6,FALSE),"")</f>
        <v>https://siemens.highspot.com/items/60ede6bba2e3a926e723f41d?lfrm=srp.0</v>
      </c>
      <c r="W191" s="2"/>
    </row>
    <row r="192" spans="1:23" x14ac:dyDescent="0.25">
      <c r="A192" s="81">
        <f>IF(OR('Raw Data'!A206=0,'Raw Data'!A206="Delete"),"",'Raw Data'!A206)</f>
        <v>2.4</v>
      </c>
      <c r="B192" s="88" t="str">
        <f>IF(OR('Raw Data'!B206=0,'Raw Data'!B206="Delete"),"",'Raw Data'!B206)</f>
        <v>Foundation</v>
      </c>
      <c r="C192" s="89" t="str">
        <f>IF(OR('Raw Data'!C206=0,'Raw Data'!C206="Delete"),"",'Raw Data'!C206)</f>
        <v>Extensibility</v>
      </c>
      <c r="D192" s="88" t="str">
        <f>IF(OR('Raw Data'!D206=0,'Raw Data'!D206="Delete"),"",'Raw Data'!D206)</f>
        <v>Platform - Active Workspace Framework - Extensibility</v>
      </c>
      <c r="E192" s="84" t="str">
        <f>IF(OR('Raw Data'!E206=0,'Raw Data'!E206="Delete"),"",'Raw Data'!E206)</f>
        <v>Configurable create from Home</v>
      </c>
      <c r="F192" s="81" cm="1">
        <f t="array" ref="F192">_xlfn.SWITCH(ROUND(VLOOKUP(A192,Table1[#All],3),0),11,H192,12,I192,13,J192,14,K192,"N/A")</f>
        <v>13</v>
      </c>
      <c r="G192" s="81" cm="1">
        <f t="array" ref="G192">_xlfn.SWITCH(ROUND(VLOOKUP(A192,Table1[#All],5),0),11,H192,12,I192,13,J192,14,K192,"N/A")</f>
        <v>14</v>
      </c>
      <c r="H192" s="81">
        <f>IF(OR('Raw Data'!H206=0,'Raw Data'!H206="Delete"),"",'Raw Data'!H206)</f>
        <v>13</v>
      </c>
      <c r="I192" s="81">
        <f>IF(OR('Raw Data'!I206=0,'Raw Data'!I206="Delete"),"",'Raw Data'!I206)</f>
        <v>14</v>
      </c>
      <c r="J192" s="81" t="str">
        <f>IF(OR('Raw Data'!J206=0,'Raw Data'!J206="Delete"),"",'Raw Data'!J206)</f>
        <v/>
      </c>
      <c r="K192" s="81" t="str">
        <f>IF(OR('Raw Data'!K206=0,'Raw Data'!K206="Delete"),"",'Raw Data'!K206)</f>
        <v/>
      </c>
      <c r="L192" s="81" t="str">
        <f>R192</f>
        <v>Available</v>
      </c>
      <c r="M192" s="81" t="str">
        <f>IF(A192="","",IF(OR(AWReleaseNum&gt;=A192,AWReleaseNum=0),"Available","Not Supported"))</f>
        <v>Available</v>
      </c>
      <c r="N192" s="81" t="str">
        <f>IF(A192="","",IF(TcRelease="Any","Available",IF(OR(AND(TcReleaseNum&gt;=VLOOKUP(AWReleaseNum,MinVerInfo,3,FALSE),TcReleaseNum&lt;=VLOOKUP(AWReleaseNum,MinVerInfo,4,FALSE)),AND(TcReleaseNum&gt;=VLOOKUP(AWReleaseNum,MinVerInfo,5,FALSE),TcReleaseNum&lt;=VLOOKUP(AWReleaseNum,MinVerInfo,6,FALSE))),"Available","Not Supported")))</f>
        <v>Available</v>
      </c>
      <c r="O192" s="81" t="str">
        <f>IF(TcReleaseNum&lt;P192,"Not Supported","Available")</f>
        <v>Available</v>
      </c>
      <c r="P192" s="81" cm="1">
        <f t="array" ref="P192">_xlfn.SWITCH(TcBaseVer, 14, K192, 13, J192, 12, I192, 11, IFERROR(VLOOKUP(H192,Table2[#All],3,FALSE),"N/A"),0)</f>
        <v>0</v>
      </c>
      <c r="Q192" s="81" t="str">
        <f>IF(TcBaseVer=0,M192,IF(AND(N192="Available",M192="Available",O192="Available"),"Available",IF(M192="","","Not Supported")))</f>
        <v>Available</v>
      </c>
      <c r="R192" s="81" t="str">
        <f>IF(A192&gt;=AWCurrentRel, "Future",Q192)</f>
        <v>Available</v>
      </c>
      <c r="S192" s="100" t="str">
        <f>HYPERLINK(U192,T192)</f>
        <v>What's New in Active Workspace 2.4</v>
      </c>
      <c r="T192" s="81" t="str">
        <f>IFERROR(VLOOKUP(CONCATENATE($B192,"_",$A192),Table4[#All],5,FALSE),"Not Available")</f>
        <v>What's New in Active Workspace 2.4</v>
      </c>
      <c r="U192" s="81" t="str">
        <f>IFERROR(VLOOKUP(CONCATENATE(B192,"_",A192),Table4[#All],6,FALSE),"")</f>
        <v>https://siemens.highspot.com/items/60ede6bba2e3a926e723f41d?lfrm=srp.0</v>
      </c>
      <c r="W192" s="2"/>
    </row>
    <row r="193" spans="1:23" x14ac:dyDescent="0.25">
      <c r="A193" s="81">
        <f>IF(OR('Raw Data'!A207=0,'Raw Data'!A207="Delete"),"",'Raw Data'!A207)</f>
        <v>2.4</v>
      </c>
      <c r="B193" s="88" t="str">
        <f>IF(OR('Raw Data'!B207=0,'Raw Data'!B207="Delete"),"",'Raw Data'!B207)</f>
        <v>Foundation</v>
      </c>
      <c r="C193" s="89" t="str">
        <f>IF(OR('Raw Data'!C207=0,'Raw Data'!C207="Delete"),"",'Raw Data'!C207)</f>
        <v>Extensibility</v>
      </c>
      <c r="D193" s="88" t="str">
        <f>IF(OR('Raw Data'!D207=0,'Raw Data'!D207="Delete"),"",'Raw Data'!D207)</f>
        <v>Platform - Active Workspace Framework - Extensibility</v>
      </c>
      <c r="E193" s="84" t="str">
        <f>IF(OR('Raw Data'!E207=0,'Raw Data'!E207="Delete"),"",'Raw Data'!E207)</f>
        <v>Modern, universal widgets for HTML and XRT</v>
      </c>
      <c r="F193" s="81" cm="1">
        <f t="array" ref="F193">_xlfn.SWITCH(ROUND(VLOOKUP(A193,Table1[#All],3),0),11,H193,12,I193,13,J193,14,K193,"N/A")</f>
        <v>13</v>
      </c>
      <c r="G193" s="81" cm="1">
        <f t="array" ref="G193">_xlfn.SWITCH(ROUND(VLOOKUP(A193,Table1[#All],5),0),11,H193,12,I193,13,J193,14,K193,"N/A")</f>
        <v>14</v>
      </c>
      <c r="H193" s="81">
        <f>IF(OR('Raw Data'!H207=0,'Raw Data'!H207="Delete"),"",'Raw Data'!H207)</f>
        <v>13</v>
      </c>
      <c r="I193" s="81">
        <f>IF(OR('Raw Data'!I207=0,'Raw Data'!I207="Delete"),"",'Raw Data'!I207)</f>
        <v>14</v>
      </c>
      <c r="J193" s="81" t="str">
        <f>IF(OR('Raw Data'!J207=0,'Raw Data'!J207="Delete"),"",'Raw Data'!J207)</f>
        <v/>
      </c>
      <c r="K193" s="81" t="str">
        <f>IF(OR('Raw Data'!K207=0,'Raw Data'!K207="Delete"),"",'Raw Data'!K207)</f>
        <v/>
      </c>
      <c r="L193" s="81" t="str">
        <f>R193</f>
        <v>Available</v>
      </c>
      <c r="M193" s="81" t="str">
        <f>IF(A193="","",IF(OR(AWReleaseNum&gt;=A193,AWReleaseNum=0),"Available","Not Supported"))</f>
        <v>Available</v>
      </c>
      <c r="N193" s="81" t="str">
        <f>IF(A193="","",IF(TcRelease="Any","Available",IF(OR(AND(TcReleaseNum&gt;=VLOOKUP(AWReleaseNum,MinVerInfo,3,FALSE),TcReleaseNum&lt;=VLOOKUP(AWReleaseNum,MinVerInfo,4,FALSE)),AND(TcReleaseNum&gt;=VLOOKUP(AWReleaseNum,MinVerInfo,5,FALSE),TcReleaseNum&lt;=VLOOKUP(AWReleaseNum,MinVerInfo,6,FALSE))),"Available","Not Supported")))</f>
        <v>Available</v>
      </c>
      <c r="O193" s="81" t="str">
        <f>IF(TcReleaseNum&lt;P193,"Not Supported","Available")</f>
        <v>Available</v>
      </c>
      <c r="P193" s="81" cm="1">
        <f t="array" ref="P193">_xlfn.SWITCH(TcBaseVer, 14, K193, 13, J193, 12, I193, 11, IFERROR(VLOOKUP(H193,Table2[#All],3,FALSE),"N/A"),0)</f>
        <v>0</v>
      </c>
      <c r="Q193" s="81" t="str">
        <f>IF(TcBaseVer=0,M193,IF(AND(N193="Available",M193="Available",O193="Available"),"Available",IF(M193="","","Not Supported")))</f>
        <v>Available</v>
      </c>
      <c r="R193" s="81" t="str">
        <f>IF(A193&gt;=AWCurrentRel, "Future",Q193)</f>
        <v>Available</v>
      </c>
      <c r="S193" s="100" t="str">
        <f>HYPERLINK(U193,T193)</f>
        <v>What's New in Active Workspace 2.4</v>
      </c>
      <c r="T193" s="81" t="str">
        <f>IFERROR(VLOOKUP(CONCATENATE($B193,"_",$A193),Table4[#All],5,FALSE),"Not Available")</f>
        <v>What's New in Active Workspace 2.4</v>
      </c>
      <c r="U193" s="81" t="str">
        <f>IFERROR(VLOOKUP(CONCATENATE(B193,"_",A193),Table4[#All],6,FALSE),"")</f>
        <v>https://siemens.highspot.com/items/60ede6bba2e3a926e723f41d?lfrm=srp.0</v>
      </c>
      <c r="W193" s="2"/>
    </row>
    <row r="194" spans="1:23" x14ac:dyDescent="0.25">
      <c r="A194" s="81">
        <f>IF(OR('Raw Data'!A208=0,'Raw Data'!A208="Delete"),"",'Raw Data'!A208)</f>
        <v>2.4</v>
      </c>
      <c r="B194" s="88" t="str">
        <f>IF(OR('Raw Data'!B208=0,'Raw Data'!B208="Delete"),"",'Raw Data'!B208)</f>
        <v>Foundation</v>
      </c>
      <c r="C194" s="89" t="str">
        <f>IF(OR('Raw Data'!C208=0,'Raw Data'!C208="Delete"),"",'Raw Data'!C208)</f>
        <v>Extensibility</v>
      </c>
      <c r="D194" s="88" t="str">
        <f>IF(OR('Raw Data'!D208=0,'Raw Data'!D208="Delete"),"",'Raw Data'!D208)</f>
        <v>Platform - Active Workspace Framework - Extensibility</v>
      </c>
      <c r="E194" s="84" t="str">
        <f>IF(OR('Raw Data'!E208=0,'Raw Data'!E208="Delete"),"",'Raw Data'!E208)</f>
        <v>XRT stylesheet reuse via injection</v>
      </c>
      <c r="F194" s="81" cm="1">
        <f t="array" ref="F194">_xlfn.SWITCH(ROUND(VLOOKUP(A194,Table1[#All],3),0),11,H194,12,I194,13,J194,14,K194,"N/A")</f>
        <v>13</v>
      </c>
      <c r="G194" s="81" cm="1">
        <f t="array" ref="G194">_xlfn.SWITCH(ROUND(VLOOKUP(A194,Table1[#All],5),0),11,H194,12,I194,13,J194,14,K194,"N/A")</f>
        <v>14</v>
      </c>
      <c r="H194" s="81">
        <f>IF(OR('Raw Data'!H208=0,'Raw Data'!H208="Delete"),"",'Raw Data'!H208)</f>
        <v>13</v>
      </c>
      <c r="I194" s="81">
        <f>IF(OR('Raw Data'!I208=0,'Raw Data'!I208="Delete"),"",'Raw Data'!I208)</f>
        <v>14</v>
      </c>
      <c r="J194" s="81" t="str">
        <f>IF(OR('Raw Data'!J208=0,'Raw Data'!J208="Delete"),"",'Raw Data'!J208)</f>
        <v/>
      </c>
      <c r="K194" s="81" t="str">
        <f>IF(OR('Raw Data'!K208=0,'Raw Data'!K208="Delete"),"",'Raw Data'!K208)</f>
        <v/>
      </c>
      <c r="L194" s="81" t="str">
        <f>R194</f>
        <v>Available</v>
      </c>
      <c r="M194" s="81" t="str">
        <f>IF(A194="","",IF(OR(AWReleaseNum&gt;=A194,AWReleaseNum=0),"Available","Not Supported"))</f>
        <v>Available</v>
      </c>
      <c r="N194" s="81" t="str">
        <f>IF(A194="","",IF(TcRelease="Any","Available",IF(OR(AND(TcReleaseNum&gt;=VLOOKUP(AWReleaseNum,MinVerInfo,3,FALSE),TcReleaseNum&lt;=VLOOKUP(AWReleaseNum,MinVerInfo,4,FALSE)),AND(TcReleaseNum&gt;=VLOOKUP(AWReleaseNum,MinVerInfo,5,FALSE),TcReleaseNum&lt;=VLOOKUP(AWReleaseNum,MinVerInfo,6,FALSE))),"Available","Not Supported")))</f>
        <v>Available</v>
      </c>
      <c r="O194" s="81" t="str">
        <f>IF(TcReleaseNum&lt;P194,"Not Supported","Available")</f>
        <v>Available</v>
      </c>
      <c r="P194" s="81" cm="1">
        <f t="array" ref="P194">_xlfn.SWITCH(TcBaseVer, 14, K194, 13, J194, 12, I194, 11, IFERROR(VLOOKUP(H194,Table2[#All],3,FALSE),"N/A"),0)</f>
        <v>0</v>
      </c>
      <c r="Q194" s="81" t="str">
        <f>IF(TcBaseVer=0,M194,IF(AND(N194="Available",M194="Available",O194="Available"),"Available",IF(M194="","","Not Supported")))</f>
        <v>Available</v>
      </c>
      <c r="R194" s="81" t="str">
        <f>IF(A194&gt;=AWCurrentRel, "Future",Q194)</f>
        <v>Available</v>
      </c>
      <c r="S194" s="100" t="str">
        <f>HYPERLINK(U194,T194)</f>
        <v>What's New in Active Workspace 2.4</v>
      </c>
      <c r="T194" s="81" t="str">
        <f>IFERROR(VLOOKUP(CONCATENATE($B194,"_",$A194),Table4[#All],5,FALSE),"Not Available")</f>
        <v>What's New in Active Workspace 2.4</v>
      </c>
      <c r="U194" s="81" t="str">
        <f>IFERROR(VLOOKUP(CONCATENATE(B194,"_",A194),Table4[#All],6,FALSE),"")</f>
        <v>https://siemens.highspot.com/items/60ede6bba2e3a926e723f41d?lfrm=srp.0</v>
      </c>
      <c r="W194" s="2"/>
    </row>
    <row r="195" spans="1:23" x14ac:dyDescent="0.25">
      <c r="A195" s="81">
        <f>IF(OR('Raw Data'!A209=0,'Raw Data'!A209="Delete"),"",'Raw Data'!A209)</f>
        <v>2.4</v>
      </c>
      <c r="B195" s="88" t="str">
        <f>IF(OR('Raw Data'!B209=0,'Raw Data'!B209="Delete"),"",'Raw Data'!B209)</f>
        <v>Foundation</v>
      </c>
      <c r="C195" s="89" t="str">
        <f>IF(OR('Raw Data'!C209=0,'Raw Data'!C209="Delete"),"",'Raw Data'!C209)</f>
        <v>Usability</v>
      </c>
      <c r="D195" s="88" t="str">
        <f>IF(OR('Raw Data'!D209=0,'Raw Data'!D209="Delete"),"",'Raw Data'!D209)</f>
        <v>Platform - Active Workspace Framework - Usability</v>
      </c>
      <c r="E195" s="84" t="str">
        <f>IF(OR('Raw Data'!E209=0,'Raw Data'!E209="Delete"),"",'Raw Data'!E209)</f>
        <v>Multiple selection – copy/cut/paste, reassign tasks</v>
      </c>
      <c r="F195" s="81" cm="1">
        <f t="array" ref="F195">_xlfn.SWITCH(ROUND(VLOOKUP(A195,Table1[#All],3),0),11,H195,12,I195,13,J195,14,K195,"N/A")</f>
        <v>13</v>
      </c>
      <c r="G195" s="81" cm="1">
        <f t="array" ref="G195">_xlfn.SWITCH(ROUND(VLOOKUP(A195,Table1[#All],5),0),11,H195,12,I195,13,J195,14,K195,"N/A")</f>
        <v>14</v>
      </c>
      <c r="H195" s="81">
        <f>IF(OR('Raw Data'!H209=0,'Raw Data'!H209="Delete"),"",'Raw Data'!H209)</f>
        <v>13</v>
      </c>
      <c r="I195" s="81">
        <f>IF(OR('Raw Data'!I209=0,'Raw Data'!I209="Delete"),"",'Raw Data'!I209)</f>
        <v>14</v>
      </c>
      <c r="J195" s="81" t="str">
        <f>IF(OR('Raw Data'!J209=0,'Raw Data'!J209="Delete"),"",'Raw Data'!J209)</f>
        <v/>
      </c>
      <c r="K195" s="81" t="str">
        <f>IF(OR('Raw Data'!K209=0,'Raw Data'!K209="Delete"),"",'Raw Data'!K209)</f>
        <v/>
      </c>
      <c r="L195" s="81" t="str">
        <f>R195</f>
        <v>Available</v>
      </c>
      <c r="M195" s="81" t="str">
        <f>IF(A195="","",IF(OR(AWReleaseNum&gt;=A195,AWReleaseNum=0),"Available","Not Supported"))</f>
        <v>Available</v>
      </c>
      <c r="N195" s="81" t="str">
        <f>IF(A195="","",IF(TcRelease="Any","Available",IF(OR(AND(TcReleaseNum&gt;=VLOOKUP(AWReleaseNum,MinVerInfo,3,FALSE),TcReleaseNum&lt;=VLOOKUP(AWReleaseNum,MinVerInfo,4,FALSE)),AND(TcReleaseNum&gt;=VLOOKUP(AWReleaseNum,MinVerInfo,5,FALSE),TcReleaseNum&lt;=VLOOKUP(AWReleaseNum,MinVerInfo,6,FALSE))),"Available","Not Supported")))</f>
        <v>Available</v>
      </c>
      <c r="O195" s="81" t="str">
        <f>IF(TcReleaseNum&lt;P195,"Not Supported","Available")</f>
        <v>Available</v>
      </c>
      <c r="P195" s="81" cm="1">
        <f t="array" ref="P195">_xlfn.SWITCH(TcBaseVer, 14, K195, 13, J195, 12, I195, 11, IFERROR(VLOOKUP(H195,Table2[#All],3,FALSE),"N/A"),0)</f>
        <v>0</v>
      </c>
      <c r="Q195" s="81" t="str">
        <f>IF(TcBaseVer=0,M195,IF(AND(N195="Available",M195="Available",O195="Available"),"Available",IF(M195="","","Not Supported")))</f>
        <v>Available</v>
      </c>
      <c r="R195" s="81" t="str">
        <f>IF(A195&gt;=AWCurrentRel, "Future",Q195)</f>
        <v>Available</v>
      </c>
      <c r="S195" s="100" t="str">
        <f>HYPERLINK(U195,T195)</f>
        <v>What's New in Active Workspace 2.4</v>
      </c>
      <c r="T195" s="81" t="str">
        <f>IFERROR(VLOOKUP(CONCATENATE($B195,"_",$A195),Table4[#All],5,FALSE),"Not Available")</f>
        <v>What's New in Active Workspace 2.4</v>
      </c>
      <c r="U195" s="81" t="str">
        <f>IFERROR(VLOOKUP(CONCATENATE(B195,"_",A195),Table4[#All],6,FALSE),"")</f>
        <v>https://siemens.highspot.com/items/60ede6bba2e3a926e723f41d?lfrm=srp.0</v>
      </c>
      <c r="W195" s="2"/>
    </row>
    <row r="196" spans="1:23" x14ac:dyDescent="0.25">
      <c r="A196" s="81">
        <f>IF(OR('Raw Data'!A210=0,'Raw Data'!A210="Delete"),"",'Raw Data'!A210)</f>
        <v>2.4</v>
      </c>
      <c r="B196" s="88" t="str">
        <f>IF(OR('Raw Data'!B210=0,'Raw Data'!B210="Delete"),"",'Raw Data'!B210)</f>
        <v>Foundation</v>
      </c>
      <c r="C196" s="89" t="str">
        <f>IF(OR('Raw Data'!C210=0,'Raw Data'!C210="Delete"),"",'Raw Data'!C210)</f>
        <v>Usability</v>
      </c>
      <c r="D196" s="88" t="str">
        <f>IF(OR('Raw Data'!D210=0,'Raw Data'!D210="Delete"),"",'Raw Data'!D210)</f>
        <v>Platform - Active Workspace Framework - Usability</v>
      </c>
      <c r="E196" s="84" t="str">
        <f>IF(OR('Raw Data'!E210=0,'Raw Data'!E210="Delete"),"",'Raw Data'!E210)</f>
        <v>Home – reorder tiles and protect tiles</v>
      </c>
      <c r="F196" s="81" cm="1">
        <f t="array" ref="F196">_xlfn.SWITCH(ROUND(VLOOKUP(A196,Table1[#All],3),0),11,H196,12,I196,13,J196,14,K196,"N/A")</f>
        <v>13</v>
      </c>
      <c r="G196" s="81" cm="1">
        <f t="array" ref="G196">_xlfn.SWITCH(ROUND(VLOOKUP(A196,Table1[#All],5),0),11,H196,12,I196,13,J196,14,K196,"N/A")</f>
        <v>14</v>
      </c>
      <c r="H196" s="81">
        <f>IF(OR('Raw Data'!H210=0,'Raw Data'!H210="Delete"),"",'Raw Data'!H210)</f>
        <v>13</v>
      </c>
      <c r="I196" s="81">
        <f>IF(OR('Raw Data'!I210=0,'Raw Data'!I210="Delete"),"",'Raw Data'!I210)</f>
        <v>14</v>
      </c>
      <c r="J196" s="81" t="str">
        <f>IF(OR('Raw Data'!J210=0,'Raw Data'!J210="Delete"),"",'Raw Data'!J210)</f>
        <v/>
      </c>
      <c r="K196" s="81" t="str">
        <f>IF(OR('Raw Data'!K210=0,'Raw Data'!K210="Delete"),"",'Raw Data'!K210)</f>
        <v/>
      </c>
      <c r="L196" s="81" t="str">
        <f>R196</f>
        <v>Available</v>
      </c>
      <c r="M196" s="81" t="str">
        <f>IF(A196="","",IF(OR(AWReleaseNum&gt;=A196,AWReleaseNum=0),"Available","Not Supported"))</f>
        <v>Available</v>
      </c>
      <c r="N196" s="81" t="str">
        <f>IF(A196="","",IF(TcRelease="Any","Available",IF(OR(AND(TcReleaseNum&gt;=VLOOKUP(AWReleaseNum,MinVerInfo,3,FALSE),TcReleaseNum&lt;=VLOOKUP(AWReleaseNum,MinVerInfo,4,FALSE)),AND(TcReleaseNum&gt;=VLOOKUP(AWReleaseNum,MinVerInfo,5,FALSE),TcReleaseNum&lt;=VLOOKUP(AWReleaseNum,MinVerInfo,6,FALSE))),"Available","Not Supported")))</f>
        <v>Available</v>
      </c>
      <c r="O196" s="81" t="str">
        <f>IF(TcReleaseNum&lt;P196,"Not Supported","Available")</f>
        <v>Available</v>
      </c>
      <c r="P196" s="81" cm="1">
        <f t="array" ref="P196">_xlfn.SWITCH(TcBaseVer, 14, K196, 13, J196, 12, I196, 11, IFERROR(VLOOKUP(H196,Table2[#All],3,FALSE),"N/A"),0)</f>
        <v>0</v>
      </c>
      <c r="Q196" s="81" t="str">
        <f>IF(TcBaseVer=0,M196,IF(AND(N196="Available",M196="Available",O196="Available"),"Available",IF(M196="","","Not Supported")))</f>
        <v>Available</v>
      </c>
      <c r="R196" s="81" t="str">
        <f>IF(A196&gt;=AWCurrentRel, "Future",Q196)</f>
        <v>Available</v>
      </c>
      <c r="S196" s="100" t="str">
        <f>HYPERLINK(U196,T196)</f>
        <v>What's New in Active Workspace 2.4</v>
      </c>
      <c r="T196" s="81" t="str">
        <f>IFERROR(VLOOKUP(CONCATENATE($B196,"_",$A196),Table4[#All],5,FALSE),"Not Available")</f>
        <v>What's New in Active Workspace 2.4</v>
      </c>
      <c r="U196" s="81" t="str">
        <f>IFERROR(VLOOKUP(CONCATENATE(B196,"_",A196),Table4[#All],6,FALSE),"")</f>
        <v>https://siemens.highspot.com/items/60ede6bba2e3a926e723f41d?lfrm=srp.0</v>
      </c>
      <c r="W196" s="2"/>
    </row>
    <row r="197" spans="1:23" x14ac:dyDescent="0.25">
      <c r="A197" s="81">
        <f>IF(OR('Raw Data'!A211=0,'Raw Data'!A211="Delete"),"",'Raw Data'!A211)</f>
        <v>2.4</v>
      </c>
      <c r="B197" s="88" t="str">
        <f>IF(OR('Raw Data'!B211=0,'Raw Data'!B211="Delete"),"",'Raw Data'!B211)</f>
        <v>Plan</v>
      </c>
      <c r="C197" s="89" t="str">
        <f>IF(OR('Raw Data'!C211=0,'Raw Data'!C211="Delete"),"",'Raw Data'!C211)</f>
        <v>Requirements</v>
      </c>
      <c r="D197" s="88" t="str">
        <f>IF(OR('Raw Data'!D211=0,'Raw Data'!D211="Delete"),"",'Raw Data'!D211)</f>
        <v>Requirements Management</v>
      </c>
      <c r="E197" s="84" t="str">
        <f>IF(OR('Raw Data'!E211=0,'Raw Data'!E211="Delete"),"",'Raw Data'!E211)</f>
        <v xml:space="preserve">Requirement table editor </v>
      </c>
      <c r="F197" s="81" cm="1">
        <f t="array" ref="F197">_xlfn.SWITCH(ROUND(VLOOKUP(A197,Table1[#All],3),0),11,H197,12,I197,13,J197,14,K197,"N/A")</f>
        <v>13</v>
      </c>
      <c r="G197" s="81" cm="1">
        <f t="array" ref="G197">_xlfn.SWITCH(ROUND(VLOOKUP(A197,Table1[#All],5),0),11,H197,12,I197,13,J197,14,K197,"N/A")</f>
        <v>14</v>
      </c>
      <c r="H197" s="81">
        <f>IF(OR('Raw Data'!H211=0,'Raw Data'!H211="Delete"),"",'Raw Data'!H211)</f>
        <v>13</v>
      </c>
      <c r="I197" s="81">
        <f>IF(OR('Raw Data'!I211=0,'Raw Data'!I211="Delete"),"",'Raw Data'!I211)</f>
        <v>14</v>
      </c>
      <c r="J197" s="81" t="str">
        <f>IF(OR('Raw Data'!J211=0,'Raw Data'!J211="Delete"),"",'Raw Data'!J211)</f>
        <v/>
      </c>
      <c r="K197" s="81" t="str">
        <f>IF(OR('Raw Data'!K211=0,'Raw Data'!K211="Delete"),"",'Raw Data'!K211)</f>
        <v/>
      </c>
      <c r="L197" s="81" t="str">
        <f>R197</f>
        <v>Available</v>
      </c>
      <c r="M197" s="81" t="str">
        <f>IF(A197="","",IF(OR(AWReleaseNum&gt;=A197,AWReleaseNum=0),"Available","Not Supported"))</f>
        <v>Available</v>
      </c>
      <c r="N197" s="81" t="str">
        <f>IF(A197="","",IF(TcRelease="Any","Available",IF(OR(AND(TcReleaseNum&gt;=VLOOKUP(AWReleaseNum,MinVerInfo,3,FALSE),TcReleaseNum&lt;=VLOOKUP(AWReleaseNum,MinVerInfo,4,FALSE)),AND(TcReleaseNum&gt;=VLOOKUP(AWReleaseNum,MinVerInfo,5,FALSE),TcReleaseNum&lt;=VLOOKUP(AWReleaseNum,MinVerInfo,6,FALSE))),"Available","Not Supported")))</f>
        <v>Available</v>
      </c>
      <c r="O197" s="81" t="str">
        <f>IF(TcReleaseNum&lt;P197,"Not Supported","Available")</f>
        <v>Available</v>
      </c>
      <c r="P197" s="81" cm="1">
        <f t="array" ref="P197">_xlfn.SWITCH(TcBaseVer, 14, K197, 13, J197, 12, I197, 11, IFERROR(VLOOKUP(H197,Table2[#All],3,FALSE),"N/A"),0)</f>
        <v>0</v>
      </c>
      <c r="Q197" s="81" t="str">
        <f>IF(TcBaseVer=0,M197,IF(AND(N197="Available",M197="Available",O197="Available"),"Available",IF(M197="","","Not Supported")))</f>
        <v>Available</v>
      </c>
      <c r="R197" s="81" t="str">
        <f>IF(A197&gt;=AWCurrentRel, "Future",Q197)</f>
        <v>Available</v>
      </c>
      <c r="S197" s="100" t="str">
        <f>HYPERLINK(U197,T197)</f>
        <v>What's New in Active Workspace 2.4</v>
      </c>
      <c r="T197" s="81" t="str">
        <f>IFERROR(VLOOKUP(CONCATENATE($B197,"_",$A197),Table4[#All],5,FALSE),"Not Available")</f>
        <v>What's New in Active Workspace 2.4</v>
      </c>
      <c r="U197" s="81" t="str">
        <f>IFERROR(VLOOKUP(CONCATENATE(B197,"_",A197),Table4[#All],6,FALSE),"")</f>
        <v>https://siemens.highspot.com/items/60ede6bba2e3a926e723f41d?lfrm=srp.0</v>
      </c>
      <c r="W197" s="2"/>
    </row>
    <row r="198" spans="1:23" x14ac:dyDescent="0.25">
      <c r="A198" s="81">
        <f>IF(OR('Raw Data'!A190=0,'Raw Data'!A190="Delete"),"",'Raw Data'!A190)</f>
        <v>2.4</v>
      </c>
      <c r="B198" s="88" t="str">
        <f>IF(OR('Raw Data'!B190=0,'Raw Data'!B190="Delete"),"",'Raw Data'!B190)</f>
        <v>Deliver</v>
      </c>
      <c r="C198" s="89" t="str">
        <f>IF(OR('Raw Data'!C190=0,'Raw Data'!C190="Delete"),"",'Raw Data'!C190)</f>
        <v>Analytics</v>
      </c>
      <c r="D198" s="88" t="str">
        <f>IF(OR('Raw Data'!D190=0,'Raw Data'!D190="Delete"),"",'Raw Data'!D190)</f>
        <v>Search and Analytics - Reporting and Analytics</v>
      </c>
      <c r="E198" s="84" t="str">
        <f>IF(OR('Raw Data'!E190=0,'Raw Data'!E190="Delete"),"",'Raw Data'!E190)</f>
        <v>Basic visual reporting2.4.1</v>
      </c>
      <c r="F198" s="81" cm="1">
        <f t="array" ref="F198">_xlfn.SWITCH(ROUND(VLOOKUP(A198,Table1[#All],3),0),11,H198,12,I198,13,J198,14,K198,"N/A")</f>
        <v>13</v>
      </c>
      <c r="G198" s="81" cm="1">
        <f t="array" ref="G198">_xlfn.SWITCH(ROUND(VLOOKUP(A198,Table1[#All],5),0),11,H198,12,I198,13,J198,14,K198,"N/A")</f>
        <v>14</v>
      </c>
      <c r="H198" s="81">
        <f>IF(OR('Raw Data'!H190=0,'Raw Data'!H190="Delete"),"",'Raw Data'!H190)</f>
        <v>13</v>
      </c>
      <c r="I198" s="81">
        <f>IF(OR('Raw Data'!I190=0,'Raw Data'!I190="Delete"),"",'Raw Data'!I190)</f>
        <v>14</v>
      </c>
      <c r="J198" s="81" t="str">
        <f>IF(OR('Raw Data'!J190=0,'Raw Data'!J190="Delete"),"",'Raw Data'!J190)</f>
        <v/>
      </c>
      <c r="K198" s="81" t="str">
        <f>IF(OR('Raw Data'!K190=0,'Raw Data'!K190="Delete"),"",'Raw Data'!K190)</f>
        <v/>
      </c>
      <c r="L198" s="81" t="str">
        <f>R198</f>
        <v>Available</v>
      </c>
      <c r="M198" s="81" t="str">
        <f>IF(A198="","",IF(OR(AWReleaseNum&gt;=A198,AWReleaseNum=0),"Available","Not Supported"))</f>
        <v>Available</v>
      </c>
      <c r="N198" s="81" t="str">
        <f>IF(A198="","",IF(TcRelease="Any","Available",IF(OR(AND(TcReleaseNum&gt;=VLOOKUP(AWReleaseNum,MinVerInfo,3,FALSE),TcReleaseNum&lt;=VLOOKUP(AWReleaseNum,MinVerInfo,4,FALSE)),AND(TcReleaseNum&gt;=VLOOKUP(AWReleaseNum,MinVerInfo,5,FALSE),TcReleaseNum&lt;=VLOOKUP(AWReleaseNum,MinVerInfo,6,FALSE))),"Available","Not Supported")))</f>
        <v>Available</v>
      </c>
      <c r="O198" s="81" t="str">
        <f>IF(TcReleaseNum&lt;P198,"Not Supported","Available")</f>
        <v>Available</v>
      </c>
      <c r="P198" s="81" cm="1">
        <f t="array" ref="P198">_xlfn.SWITCH(TcBaseVer, 14, K198, 13, J198, 12, I198, 11, IFERROR(VLOOKUP(H198,Table2[#All],3,FALSE),"N/A"),0)</f>
        <v>0</v>
      </c>
      <c r="Q198" s="81" t="str">
        <f>IF(TcBaseVer=0,M198,IF(AND(N198="Available",M198="Available",O198="Available"),"Available",IF(M198="","","Not Supported")))</f>
        <v>Available</v>
      </c>
      <c r="R198" s="81" t="str">
        <f>IF(A198&gt;=AWCurrentRel, "Future",Q198)</f>
        <v>Available</v>
      </c>
      <c r="S198" s="100" t="str">
        <f>HYPERLINK(U198,T198)</f>
        <v>What's New in Active Workspace 2.4</v>
      </c>
      <c r="T198" s="81" t="str">
        <f>IFERROR(VLOOKUP(CONCATENATE($B198,"_",$A198),Table4[#All],5,FALSE),"Not Available")</f>
        <v>What's New in Active Workspace 2.4</v>
      </c>
      <c r="U198" s="81" t="str">
        <f>IFERROR(VLOOKUP(CONCATENATE(B198,"_",A198),Table4[#All],6,FALSE),"")</f>
        <v>https://siemens.highspot.com/items/60ede6bba2e3a926e723f41d?lfrm=srp.0</v>
      </c>
      <c r="W198" s="2"/>
    </row>
    <row r="199" spans="1:23" x14ac:dyDescent="0.25">
      <c r="A199" s="81">
        <f>IF(OR('Raw Data'!A191=0,'Raw Data'!A191="Delete"),"",'Raw Data'!A191)</f>
        <v>2.4</v>
      </c>
      <c r="B199" s="88" t="str">
        <f>IF(OR('Raw Data'!B191=0,'Raw Data'!B191="Delete"),"",'Raw Data'!B191)</f>
        <v>Deliver</v>
      </c>
      <c r="C199" s="89" t="str">
        <f>IF(OR('Raw Data'!C191=0,'Raw Data'!C191="Delete"),"",'Raw Data'!C191)</f>
        <v>Analytics</v>
      </c>
      <c r="D199" s="88" t="str">
        <f>IF(OR('Raw Data'!D191=0,'Raw Data'!D191="Delete"),"",'Raw Data'!D191)</f>
        <v>Search and Analytics - Reporting and Analytics</v>
      </c>
      <c r="E199" s="84" t="str">
        <f>IF(OR('Raw Data'!E191=0,'Raw Data'!E191="Delete"),"",'Raw Data'!E191)</f>
        <v>Integrated access to report builder reports</v>
      </c>
      <c r="F199" s="81" cm="1">
        <f t="array" ref="F199">_xlfn.SWITCH(ROUND(VLOOKUP(A199,Table1[#All],3),0),11,H199,12,I199,13,J199,14,K199,"N/A")</f>
        <v>13</v>
      </c>
      <c r="G199" s="81" cm="1">
        <f t="array" ref="G199">_xlfn.SWITCH(ROUND(VLOOKUP(A199,Table1[#All],5),0),11,H199,12,I199,13,J199,14,K199,"N/A")</f>
        <v>14</v>
      </c>
      <c r="H199" s="81">
        <f>IF(OR('Raw Data'!H191=0,'Raw Data'!H191="Delete"),"",'Raw Data'!H191)</f>
        <v>13</v>
      </c>
      <c r="I199" s="81">
        <f>IF(OR('Raw Data'!I191=0,'Raw Data'!I191="Delete"),"",'Raw Data'!I191)</f>
        <v>14</v>
      </c>
      <c r="J199" s="81" t="str">
        <f>IF(OR('Raw Data'!J191=0,'Raw Data'!J191="Delete"),"",'Raw Data'!J191)</f>
        <v/>
      </c>
      <c r="K199" s="81" t="str">
        <f>IF(OR('Raw Data'!K191=0,'Raw Data'!K191="Delete"),"",'Raw Data'!K191)</f>
        <v/>
      </c>
      <c r="L199" s="81" t="str">
        <f>R199</f>
        <v>Available</v>
      </c>
      <c r="M199" s="81" t="str">
        <f>IF(A199="","",IF(OR(AWReleaseNum&gt;=A199,AWReleaseNum=0),"Available","Not Supported"))</f>
        <v>Available</v>
      </c>
      <c r="N199" s="81" t="str">
        <f>IF(A199="","",IF(TcRelease="Any","Available",IF(OR(AND(TcReleaseNum&gt;=VLOOKUP(AWReleaseNum,MinVerInfo,3,FALSE),TcReleaseNum&lt;=VLOOKUP(AWReleaseNum,MinVerInfo,4,FALSE)),AND(TcReleaseNum&gt;=VLOOKUP(AWReleaseNum,MinVerInfo,5,FALSE),TcReleaseNum&lt;=VLOOKUP(AWReleaseNum,MinVerInfo,6,FALSE))),"Available","Not Supported")))</f>
        <v>Available</v>
      </c>
      <c r="O199" s="81" t="str">
        <f>IF(TcReleaseNum&lt;P199,"Not Supported","Available")</f>
        <v>Available</v>
      </c>
      <c r="P199" s="81" cm="1">
        <f t="array" ref="P199">_xlfn.SWITCH(TcBaseVer, 14, K199, 13, J199, 12, I199, 11, IFERROR(VLOOKUP(H199,Table2[#All],3,FALSE),"N/A"),0)</f>
        <v>0</v>
      </c>
      <c r="Q199" s="81" t="str">
        <f>IF(TcBaseVer=0,M199,IF(AND(N199="Available",M199="Available",O199="Available"),"Available",IF(M199="","","Not Supported")))</f>
        <v>Available</v>
      </c>
      <c r="R199" s="81" t="str">
        <f>IF(A199&gt;=AWCurrentRel, "Future",Q199)</f>
        <v>Available</v>
      </c>
      <c r="S199" s="100" t="str">
        <f>HYPERLINK(U199,T199)</f>
        <v>What's New in Active Workspace 2.4</v>
      </c>
      <c r="T199" s="81" t="str">
        <f>IFERROR(VLOOKUP(CONCATENATE($B199,"_",$A199),Table4[#All],5,FALSE),"Not Available")</f>
        <v>What's New in Active Workspace 2.4</v>
      </c>
      <c r="U199" s="81" t="str">
        <f>IFERROR(VLOOKUP(CONCATENATE(B199,"_",A199),Table4[#All],6,FALSE),"")</f>
        <v>https://siemens.highspot.com/items/60ede6bba2e3a926e723f41d?lfrm=srp.0</v>
      </c>
      <c r="W199" s="2"/>
    </row>
    <row r="200" spans="1:23" x14ac:dyDescent="0.25">
      <c r="A200" s="81">
        <f>IF(OR('Raw Data'!A192=0,'Raw Data'!A192="Delete"),"",'Raw Data'!A192)</f>
        <v>2.4</v>
      </c>
      <c r="B200" s="88" t="str">
        <f>IF(OR('Raw Data'!B192=0,'Raw Data'!B192="Delete"),"",'Raw Data'!B192)</f>
        <v>Deliver</v>
      </c>
      <c r="C200" s="89" t="str">
        <f>IF(OR('Raw Data'!C192=0,'Raw Data'!C192="Delete"),"",'Raw Data'!C192)</f>
        <v>Analytics</v>
      </c>
      <c r="D200" s="88" t="str">
        <f>IF(OR('Raw Data'!D192=0,'Raw Data'!D192="Delete"),"",'Raw Data'!D192)</f>
        <v>Search and Analytics - Reporting and Analytics</v>
      </c>
      <c r="E200" s="84" t="str">
        <f>IF(OR('Raw Data'!E192=0,'Raw Data'!E192="Delete"),"",'Raw Data'!E192)</f>
        <v xml:space="preserve">Integrated reporting and analytics2.4.1 </v>
      </c>
      <c r="F200" s="81" cm="1">
        <f t="array" ref="F200">_xlfn.SWITCH(ROUND(VLOOKUP(A200,Table1[#All],3),0),11,H200,12,I200,13,J200,14,K200,"N/A")</f>
        <v>13</v>
      </c>
      <c r="G200" s="81" cm="1">
        <f t="array" ref="G200">_xlfn.SWITCH(ROUND(VLOOKUP(A200,Table1[#All],5),0),11,H200,12,I200,13,J200,14,K200,"N/A")</f>
        <v>14</v>
      </c>
      <c r="H200" s="81">
        <f>IF(OR('Raw Data'!H192=0,'Raw Data'!H192="Delete"),"",'Raw Data'!H192)</f>
        <v>13</v>
      </c>
      <c r="I200" s="81">
        <f>IF(OR('Raw Data'!I192=0,'Raw Data'!I192="Delete"),"",'Raw Data'!I192)</f>
        <v>14</v>
      </c>
      <c r="J200" s="81" t="str">
        <f>IF(OR('Raw Data'!J192=0,'Raw Data'!J192="Delete"),"",'Raw Data'!J192)</f>
        <v/>
      </c>
      <c r="K200" s="81" t="str">
        <f>IF(OR('Raw Data'!K192=0,'Raw Data'!K192="Delete"),"",'Raw Data'!K192)</f>
        <v/>
      </c>
      <c r="L200" s="81" t="str">
        <f>R200</f>
        <v>Available</v>
      </c>
      <c r="M200" s="81" t="str">
        <f>IF(A200="","",IF(OR(AWReleaseNum&gt;=A200,AWReleaseNum=0),"Available","Not Supported"))</f>
        <v>Available</v>
      </c>
      <c r="N200" s="81" t="str">
        <f>IF(A200="","",IF(TcRelease="Any","Available",IF(OR(AND(TcReleaseNum&gt;=VLOOKUP(AWReleaseNum,MinVerInfo,3,FALSE),TcReleaseNum&lt;=VLOOKUP(AWReleaseNum,MinVerInfo,4,FALSE)),AND(TcReleaseNum&gt;=VLOOKUP(AWReleaseNum,MinVerInfo,5,FALSE),TcReleaseNum&lt;=VLOOKUP(AWReleaseNum,MinVerInfo,6,FALSE))),"Available","Not Supported")))</f>
        <v>Available</v>
      </c>
      <c r="O200" s="81" t="str">
        <f>IF(TcReleaseNum&lt;P200,"Not Supported","Available")</f>
        <v>Available</v>
      </c>
      <c r="P200" s="81" cm="1">
        <f t="array" ref="P200">_xlfn.SWITCH(TcBaseVer, 14, K200, 13, J200, 12, I200, 11, IFERROR(VLOOKUP(H200,Table2[#All],3,FALSE),"N/A"),0)</f>
        <v>0</v>
      </c>
      <c r="Q200" s="81" t="str">
        <f>IF(TcBaseVer=0,M200,IF(AND(N200="Available",M200="Available",O200="Available"),"Available",IF(M200="","","Not Supported")))</f>
        <v>Available</v>
      </c>
      <c r="R200" s="81" t="str">
        <f>IF(A200&gt;=AWCurrentRel, "Future",Q200)</f>
        <v>Available</v>
      </c>
      <c r="S200" s="100" t="str">
        <f>HYPERLINK(U200,T200)</f>
        <v>What's New in Active Workspace 2.4</v>
      </c>
      <c r="T200" s="81" t="str">
        <f>IFERROR(VLOOKUP(CONCATENATE($B200,"_",$A200),Table4[#All],5,FALSE),"Not Available")</f>
        <v>What's New in Active Workspace 2.4</v>
      </c>
      <c r="U200" s="81" t="str">
        <f>IFERROR(VLOOKUP(CONCATENATE(B200,"_",A200),Table4[#All],6,FALSE),"")</f>
        <v>https://siemens.highspot.com/items/60ede6bba2e3a926e723f41d?lfrm=srp.0</v>
      </c>
      <c r="W200" s="2"/>
    </row>
    <row r="201" spans="1:23" x14ac:dyDescent="0.25">
      <c r="A201" s="81">
        <f>IF(OR('Raw Data'!A193=0,'Raw Data'!A193="Delete"),"",'Raw Data'!A193)</f>
        <v>2.4</v>
      </c>
      <c r="B201" s="88" t="str">
        <f>IF(OR('Raw Data'!B193=0,'Raw Data'!B193="Delete"),"",'Raw Data'!B193)</f>
        <v>Deliver</v>
      </c>
      <c r="C201" s="89" t="str">
        <f>IF(OR('Raw Data'!C193=0,'Raw Data'!C193="Delete"),"",'Raw Data'!C193)</f>
        <v>Analytics</v>
      </c>
      <c r="D201" s="88" t="str">
        <f>IF(OR('Raw Data'!D193=0,'Raw Data'!D193="Delete"),"",'Raw Data'!D193)</f>
        <v>Search and Analytics - Reporting and Analytics</v>
      </c>
      <c r="E201" s="84" t="str">
        <f>IF(OR('Raw Data'!E193=0,'Raw Data'!E193="Delete"),"",'Raw Data'!E193)</f>
        <v>Print Object</v>
      </c>
      <c r="F201" s="81" cm="1">
        <f t="array" ref="F201">_xlfn.SWITCH(ROUND(VLOOKUP(A201,Table1[#All],3),0),11,H201,12,I201,13,J201,14,K201,"N/A")</f>
        <v>13</v>
      </c>
      <c r="G201" s="81" cm="1">
        <f t="array" ref="G201">_xlfn.SWITCH(ROUND(VLOOKUP(A201,Table1[#All],5),0),11,H201,12,I201,13,J201,14,K201,"N/A")</f>
        <v>14</v>
      </c>
      <c r="H201" s="81">
        <f>IF(OR('Raw Data'!H193=0,'Raw Data'!H193="Delete"),"",'Raw Data'!H193)</f>
        <v>13</v>
      </c>
      <c r="I201" s="81">
        <f>IF(OR('Raw Data'!I193=0,'Raw Data'!I193="Delete"),"",'Raw Data'!I193)</f>
        <v>14</v>
      </c>
      <c r="J201" s="81" t="str">
        <f>IF(OR('Raw Data'!J193=0,'Raw Data'!J193="Delete"),"",'Raw Data'!J193)</f>
        <v/>
      </c>
      <c r="K201" s="81" t="str">
        <f>IF(OR('Raw Data'!K193=0,'Raw Data'!K193="Delete"),"",'Raw Data'!K193)</f>
        <v/>
      </c>
      <c r="L201" s="81" t="str">
        <f>R201</f>
        <v>Available</v>
      </c>
      <c r="M201" s="81" t="str">
        <f>IF(A201="","",IF(OR(AWReleaseNum&gt;=A201,AWReleaseNum=0),"Available","Not Supported"))</f>
        <v>Available</v>
      </c>
      <c r="N201" s="81" t="str">
        <f>IF(A201="","",IF(TcRelease="Any","Available",IF(OR(AND(TcReleaseNum&gt;=VLOOKUP(AWReleaseNum,MinVerInfo,3,FALSE),TcReleaseNum&lt;=VLOOKUP(AWReleaseNum,MinVerInfo,4,FALSE)),AND(TcReleaseNum&gt;=VLOOKUP(AWReleaseNum,MinVerInfo,5,FALSE),TcReleaseNum&lt;=VLOOKUP(AWReleaseNum,MinVerInfo,6,FALSE))),"Available","Not Supported")))</f>
        <v>Available</v>
      </c>
      <c r="O201" s="81" t="str">
        <f>IF(TcReleaseNum&lt;P201,"Not Supported","Available")</f>
        <v>Available</v>
      </c>
      <c r="P201" s="81" cm="1">
        <f t="array" ref="P201">_xlfn.SWITCH(TcBaseVer, 14, K201, 13, J201, 12, I201, 11, IFERROR(VLOOKUP(H201,Table2[#All],3,FALSE),"N/A"),0)</f>
        <v>0</v>
      </c>
      <c r="Q201" s="81" t="str">
        <f>IF(TcBaseVer=0,M201,IF(AND(N201="Available",M201="Available",O201="Available"),"Available",IF(M201="","","Not Supported")))</f>
        <v>Available</v>
      </c>
      <c r="R201" s="81" t="str">
        <f>IF(A201&gt;=AWCurrentRel, "Future",Q201)</f>
        <v>Available</v>
      </c>
      <c r="S201" s="100" t="str">
        <f>HYPERLINK(U201,T201)</f>
        <v>What's New in Active Workspace 2.4</v>
      </c>
      <c r="T201" s="81" t="str">
        <f>IFERROR(VLOOKUP(CONCATENATE($B201,"_",$A201),Table4[#All],5,FALSE),"Not Available")</f>
        <v>What's New in Active Workspace 2.4</v>
      </c>
      <c r="U201" s="81" t="str">
        <f>IFERROR(VLOOKUP(CONCATENATE(B201,"_",A201),Table4[#All],6,FALSE),"")</f>
        <v>https://siemens.highspot.com/items/60ede6bba2e3a926e723f41d?lfrm=srp.0</v>
      </c>
      <c r="W201" s="2"/>
    </row>
    <row r="202" spans="1:23" x14ac:dyDescent="0.25">
      <c r="A202" s="81">
        <f>IF(OR('Raw Data'!A194=0,'Raw Data'!A194="Delete"),"",'Raw Data'!A194)</f>
        <v>2.4</v>
      </c>
      <c r="B202" s="88" t="str">
        <f>IF(OR('Raw Data'!B194=0,'Raw Data'!B194="Delete"),"",'Raw Data'!B194)</f>
        <v>Deliver</v>
      </c>
      <c r="C202" s="89" t="str">
        <f>IF(OR('Raw Data'!C194=0,'Raw Data'!C194="Delete"),"",'Raw Data'!C194)</f>
        <v>Analytics</v>
      </c>
      <c r="D202" s="88" t="str">
        <f>IF(OR('Raw Data'!D194=0,'Raw Data'!D194="Delete"),"",'Raw Data'!D194)</f>
        <v>Search and Analytics - Search</v>
      </c>
      <c r="E202" s="84" t="str">
        <f>IF(OR('Raw Data'!E194=0,'Raw Data'!E194="Delete"),"",'Raw Data'!E194)</f>
        <v>Indexing, Sync and Query Performance</v>
      </c>
      <c r="F202" s="81" cm="1">
        <f t="array" ref="F202">_xlfn.SWITCH(ROUND(VLOOKUP(A202,Table1[#All],3),0),11,H202,12,I202,13,J202,14,K202,"N/A")</f>
        <v>13</v>
      </c>
      <c r="G202" s="81" cm="1">
        <f t="array" ref="G202">_xlfn.SWITCH(ROUND(VLOOKUP(A202,Table1[#All],5),0),11,H202,12,I202,13,J202,14,K202,"N/A")</f>
        <v>14</v>
      </c>
      <c r="H202" s="81">
        <f>IF(OR('Raw Data'!H194=0,'Raw Data'!H194="Delete"),"",'Raw Data'!H194)</f>
        <v>13</v>
      </c>
      <c r="I202" s="81">
        <f>IF(OR('Raw Data'!I194=0,'Raw Data'!I194="Delete"),"",'Raw Data'!I194)</f>
        <v>14</v>
      </c>
      <c r="J202" s="81" t="str">
        <f>IF(OR('Raw Data'!J194=0,'Raw Data'!J194="Delete"),"",'Raw Data'!J194)</f>
        <v/>
      </c>
      <c r="K202" s="81" t="str">
        <f>IF(OR('Raw Data'!K194=0,'Raw Data'!K194="Delete"),"",'Raw Data'!K194)</f>
        <v/>
      </c>
      <c r="L202" s="81" t="str">
        <f>R202</f>
        <v>Available</v>
      </c>
      <c r="M202" s="81" t="str">
        <f>IF(A202="","",IF(OR(AWReleaseNum&gt;=A202,AWReleaseNum=0),"Available","Not Supported"))</f>
        <v>Available</v>
      </c>
      <c r="N202" s="81" t="str">
        <f>IF(A202="","",IF(TcRelease="Any","Available",IF(OR(AND(TcReleaseNum&gt;=VLOOKUP(AWReleaseNum,MinVerInfo,3,FALSE),TcReleaseNum&lt;=VLOOKUP(AWReleaseNum,MinVerInfo,4,FALSE)),AND(TcReleaseNum&gt;=VLOOKUP(AWReleaseNum,MinVerInfo,5,FALSE),TcReleaseNum&lt;=VLOOKUP(AWReleaseNum,MinVerInfo,6,FALSE))),"Available","Not Supported")))</f>
        <v>Available</v>
      </c>
      <c r="O202" s="81" t="str">
        <f>IF(TcReleaseNum&lt;P202,"Not Supported","Available")</f>
        <v>Available</v>
      </c>
      <c r="P202" s="81" cm="1">
        <f t="array" ref="P202">_xlfn.SWITCH(TcBaseVer, 14, K202, 13, J202, 12, I202, 11, IFERROR(VLOOKUP(H202,Table2[#All],3,FALSE),"N/A"),0)</f>
        <v>0</v>
      </c>
      <c r="Q202" s="81" t="str">
        <f>IF(TcBaseVer=0,M202,IF(AND(N202="Available",M202="Available",O202="Available"),"Available",IF(M202="","","Not Supported")))</f>
        <v>Available</v>
      </c>
      <c r="R202" s="81" t="str">
        <f>IF(A202&gt;=AWCurrentRel, "Future",Q202)</f>
        <v>Available</v>
      </c>
      <c r="S202" s="100" t="str">
        <f>HYPERLINK(U202,T202)</f>
        <v>What's New in Active Workspace 2.4</v>
      </c>
      <c r="T202" s="81" t="str">
        <f>IFERROR(VLOOKUP(CONCATENATE($B202,"_",$A202),Table4[#All],5,FALSE),"Not Available")</f>
        <v>What's New in Active Workspace 2.4</v>
      </c>
      <c r="U202" s="81" t="str">
        <f>IFERROR(VLOOKUP(CONCATENATE(B202,"_",A202),Table4[#All],6,FALSE),"")</f>
        <v>https://siemens.highspot.com/items/60ede6bba2e3a926e723f41d?lfrm=srp.0</v>
      </c>
      <c r="W202" s="2"/>
    </row>
    <row r="203" spans="1:23" x14ac:dyDescent="0.25">
      <c r="A203" s="81">
        <f>IF(OR('Raw Data'!A195=0,'Raw Data'!A195="Delete"),"",'Raw Data'!A195)</f>
        <v>2.4</v>
      </c>
      <c r="B203" s="88" t="str">
        <f>IF(OR('Raw Data'!B195=0,'Raw Data'!B195="Delete"),"",'Raw Data'!B195)</f>
        <v>Deliver</v>
      </c>
      <c r="C203" s="89" t="str">
        <f>IF(OR('Raw Data'!C195=0,'Raw Data'!C195="Delete"),"",'Raw Data'!C195)</f>
        <v>Analytics</v>
      </c>
      <c r="D203" s="88" t="str">
        <f>IF(OR('Raw Data'!D195=0,'Raw Data'!D195="Delete"),"",'Raw Data'!D195)</f>
        <v>Search and Analytics - Search</v>
      </c>
      <c r="E203" s="84" t="str">
        <f>IF(OR('Raw Data'!E195=0,'Raw Data'!E195="Delete"),"",'Raw Data'!E195)</f>
        <v>Search Syntax</v>
      </c>
      <c r="F203" s="81" cm="1">
        <f t="array" ref="F203">_xlfn.SWITCH(ROUND(VLOOKUP(A203,Table1[#All],3),0),11,H203,12,I203,13,J203,14,K203,"N/A")</f>
        <v>13</v>
      </c>
      <c r="G203" s="81" cm="1">
        <f t="array" ref="G203">_xlfn.SWITCH(ROUND(VLOOKUP(A203,Table1[#All],5),0),11,H203,12,I203,13,J203,14,K203,"N/A")</f>
        <v>14</v>
      </c>
      <c r="H203" s="81">
        <f>IF(OR('Raw Data'!H195=0,'Raw Data'!H195="Delete"),"",'Raw Data'!H195)</f>
        <v>13</v>
      </c>
      <c r="I203" s="81">
        <f>IF(OR('Raw Data'!I195=0,'Raw Data'!I195="Delete"),"",'Raw Data'!I195)</f>
        <v>14</v>
      </c>
      <c r="J203" s="81" t="str">
        <f>IF(OR('Raw Data'!J195=0,'Raw Data'!J195="Delete"),"",'Raw Data'!J195)</f>
        <v/>
      </c>
      <c r="K203" s="81" t="str">
        <f>IF(OR('Raw Data'!K195=0,'Raw Data'!K195="Delete"),"",'Raw Data'!K195)</f>
        <v/>
      </c>
      <c r="L203" s="81" t="str">
        <f>R203</f>
        <v>Available</v>
      </c>
      <c r="M203" s="81" t="str">
        <f>IF(A203="","",IF(OR(AWReleaseNum&gt;=A203,AWReleaseNum=0),"Available","Not Supported"))</f>
        <v>Available</v>
      </c>
      <c r="N203" s="81" t="str">
        <f>IF(A203="","",IF(TcRelease="Any","Available",IF(OR(AND(TcReleaseNum&gt;=VLOOKUP(AWReleaseNum,MinVerInfo,3,FALSE),TcReleaseNum&lt;=VLOOKUP(AWReleaseNum,MinVerInfo,4,FALSE)),AND(TcReleaseNum&gt;=VLOOKUP(AWReleaseNum,MinVerInfo,5,FALSE),TcReleaseNum&lt;=VLOOKUP(AWReleaseNum,MinVerInfo,6,FALSE))),"Available","Not Supported")))</f>
        <v>Available</v>
      </c>
      <c r="O203" s="81" t="str">
        <f>IF(TcReleaseNum&lt;P203,"Not Supported","Available")</f>
        <v>Available</v>
      </c>
      <c r="P203" s="81" cm="1">
        <f t="array" ref="P203">_xlfn.SWITCH(TcBaseVer, 14, K203, 13, J203, 12, I203, 11, IFERROR(VLOOKUP(H203,Table2[#All],3,FALSE),"N/A"),0)</f>
        <v>0</v>
      </c>
      <c r="Q203" s="81" t="str">
        <f>IF(TcBaseVer=0,M203,IF(AND(N203="Available",M203="Available",O203="Available"),"Available",IF(M203="","","Not Supported")))</f>
        <v>Available</v>
      </c>
      <c r="R203" s="81" t="str">
        <f>IF(A203&gt;=AWCurrentRel, "Future",Q203)</f>
        <v>Available</v>
      </c>
      <c r="S203" s="100" t="str">
        <f>HYPERLINK(U203,T203)</f>
        <v>What's New in Active Workspace 2.4</v>
      </c>
      <c r="T203" s="81" t="str">
        <f>IFERROR(VLOOKUP(CONCATENATE($B203,"_",$A203),Table4[#All],5,FALSE),"Not Available")</f>
        <v>What's New in Active Workspace 2.4</v>
      </c>
      <c r="U203" s="81" t="str">
        <f>IFERROR(VLOOKUP(CONCATENATE(B203,"_",A203),Table4[#All],6,FALSE),"")</f>
        <v>https://siemens.highspot.com/items/60ede6bba2e3a926e723f41d?lfrm=srp.0</v>
      </c>
      <c r="W203" s="2"/>
    </row>
    <row r="204" spans="1:23" x14ac:dyDescent="0.25">
      <c r="A204" s="81">
        <f>IF(OR('Raw Data'!A196=0,'Raw Data'!A196="Delete"),"",'Raw Data'!A196)</f>
        <v>2.4</v>
      </c>
      <c r="B204" s="88" t="str">
        <f>IF(OR('Raw Data'!B196=0,'Raw Data'!B196="Delete"),"",'Raw Data'!B196)</f>
        <v>Deliver</v>
      </c>
      <c r="C204" s="89" t="str">
        <f>IF(OR('Raw Data'!C196=0,'Raw Data'!C196="Delete"),"",'Raw Data'!C196)</f>
        <v>Analytics</v>
      </c>
      <c r="D204" s="88" t="str">
        <f>IF(OR('Raw Data'!D196=0,'Raw Data'!D196="Delete"),"",'Raw Data'!D196)</f>
        <v>Search and Analytics - Search</v>
      </c>
      <c r="E204" s="84" t="str">
        <f>IF(OR('Raw Data'!E196=0,'Raw Data'!E196="Delete"),"",'Raw Data'!E196)</f>
        <v>Filtering Ux improvements</v>
      </c>
      <c r="F204" s="81" cm="1">
        <f t="array" ref="F204">_xlfn.SWITCH(ROUND(VLOOKUP(A204,Table1[#All],3),0),11,H204,12,I204,13,J204,14,K204,"N/A")</f>
        <v>13</v>
      </c>
      <c r="G204" s="81" cm="1">
        <f t="array" ref="G204">_xlfn.SWITCH(ROUND(VLOOKUP(A204,Table1[#All],5),0),11,H204,12,I204,13,J204,14,K204,"N/A")</f>
        <v>14</v>
      </c>
      <c r="H204" s="81">
        <f>IF(OR('Raw Data'!H196=0,'Raw Data'!H196="Delete"),"",'Raw Data'!H196)</f>
        <v>13</v>
      </c>
      <c r="I204" s="81">
        <f>IF(OR('Raw Data'!I196=0,'Raw Data'!I196="Delete"),"",'Raw Data'!I196)</f>
        <v>14</v>
      </c>
      <c r="J204" s="81" t="str">
        <f>IF(OR('Raw Data'!J196=0,'Raw Data'!J196="Delete"),"",'Raw Data'!J196)</f>
        <v/>
      </c>
      <c r="K204" s="81" t="str">
        <f>IF(OR('Raw Data'!K196=0,'Raw Data'!K196="Delete"),"",'Raw Data'!K196)</f>
        <v/>
      </c>
      <c r="L204" s="81" t="str">
        <f>R204</f>
        <v>Available</v>
      </c>
      <c r="M204" s="81" t="str">
        <f>IF(A204="","",IF(OR(AWReleaseNum&gt;=A204,AWReleaseNum=0),"Available","Not Supported"))</f>
        <v>Available</v>
      </c>
      <c r="N204" s="81" t="str">
        <f>IF(A204="","",IF(TcRelease="Any","Available",IF(OR(AND(TcReleaseNum&gt;=VLOOKUP(AWReleaseNum,MinVerInfo,3,FALSE),TcReleaseNum&lt;=VLOOKUP(AWReleaseNum,MinVerInfo,4,FALSE)),AND(TcReleaseNum&gt;=VLOOKUP(AWReleaseNum,MinVerInfo,5,FALSE),TcReleaseNum&lt;=VLOOKUP(AWReleaseNum,MinVerInfo,6,FALSE))),"Available","Not Supported")))</f>
        <v>Available</v>
      </c>
      <c r="O204" s="81" t="str">
        <f>IF(TcReleaseNum&lt;P204,"Not Supported","Available")</f>
        <v>Available</v>
      </c>
      <c r="P204" s="81" cm="1">
        <f t="array" ref="P204">_xlfn.SWITCH(TcBaseVer, 14, K204, 13, J204, 12, I204, 11, IFERROR(VLOOKUP(H204,Table2[#All],3,FALSE),"N/A"),0)</f>
        <v>0</v>
      </c>
      <c r="Q204" s="81" t="str">
        <f>IF(TcBaseVer=0,M204,IF(AND(N204="Available",M204="Available",O204="Available"),"Available",IF(M204="","","Not Supported")))</f>
        <v>Available</v>
      </c>
      <c r="R204" s="81" t="str">
        <f>IF(A204&gt;=AWCurrentRel, "Future",Q204)</f>
        <v>Available</v>
      </c>
      <c r="S204" s="100" t="str">
        <f>HYPERLINK(U204,T204)</f>
        <v>What's New in Active Workspace 2.4</v>
      </c>
      <c r="T204" s="81" t="str">
        <f>IFERROR(VLOOKUP(CONCATENATE($B204,"_",$A204),Table4[#All],5,FALSE),"Not Available")</f>
        <v>What's New in Active Workspace 2.4</v>
      </c>
      <c r="U204" s="81" t="str">
        <f>IFERROR(VLOOKUP(CONCATENATE(B204,"_",A204),Table4[#All],6,FALSE),"")</f>
        <v>https://siemens.highspot.com/items/60ede6bba2e3a926e723f41d?lfrm=srp.0</v>
      </c>
      <c r="W204" s="2"/>
    </row>
    <row r="205" spans="1:23" x14ac:dyDescent="0.25">
      <c r="A205" s="81">
        <f>IF(OR('Raw Data'!A197=0,'Raw Data'!A197="Delete"),"",'Raw Data'!A197)</f>
        <v>2.4</v>
      </c>
      <c r="B205" s="88" t="str">
        <f>IF(OR('Raw Data'!B197=0,'Raw Data'!B197="Delete"),"",'Raw Data'!B197)</f>
        <v>Deliver</v>
      </c>
      <c r="C205" s="89" t="str">
        <f>IF(OR('Raw Data'!C197=0,'Raw Data'!C197="Delete"),"",'Raw Data'!C197)</f>
        <v>Analytics</v>
      </c>
      <c r="D205" s="88" t="str">
        <f>IF(OR('Raw Data'!D197=0,'Raw Data'!D197="Delete"),"",'Raw Data'!D197)</f>
        <v>Search and Analytics - Search</v>
      </c>
      <c r="E205" s="84" t="str">
        <f>IF(OR('Raw Data'!E197=0,'Raw Data'!E197="Delete"),"",'Raw Data'!E197)</f>
        <v>Secure Solr connection and high availability of index</v>
      </c>
      <c r="F205" s="81" cm="1">
        <f t="array" ref="F205">_xlfn.SWITCH(ROUND(VLOOKUP(A205,Table1[#All],3),0),11,H205,12,I205,13,J205,14,K205,"N/A")</f>
        <v>13</v>
      </c>
      <c r="G205" s="81" cm="1">
        <f t="array" ref="G205">_xlfn.SWITCH(ROUND(VLOOKUP(A205,Table1[#All],5),0),11,H205,12,I205,13,J205,14,K205,"N/A")</f>
        <v>14</v>
      </c>
      <c r="H205" s="81">
        <f>IF(OR('Raw Data'!H197=0,'Raw Data'!H197="Delete"),"",'Raw Data'!H197)</f>
        <v>13</v>
      </c>
      <c r="I205" s="81">
        <f>IF(OR('Raw Data'!I197=0,'Raw Data'!I197="Delete"),"",'Raw Data'!I197)</f>
        <v>14</v>
      </c>
      <c r="J205" s="81" t="str">
        <f>IF(OR('Raw Data'!J197=0,'Raw Data'!J197="Delete"),"",'Raw Data'!J197)</f>
        <v/>
      </c>
      <c r="K205" s="81" t="str">
        <f>IF(OR('Raw Data'!K197=0,'Raw Data'!K197="Delete"),"",'Raw Data'!K197)</f>
        <v/>
      </c>
      <c r="L205" s="81" t="str">
        <f>R205</f>
        <v>Available</v>
      </c>
      <c r="M205" s="81" t="str">
        <f>IF(A205="","",IF(OR(AWReleaseNum&gt;=A205,AWReleaseNum=0),"Available","Not Supported"))</f>
        <v>Available</v>
      </c>
      <c r="N205" s="81" t="str">
        <f>IF(A205="","",IF(TcRelease="Any","Available",IF(OR(AND(TcReleaseNum&gt;=VLOOKUP(AWReleaseNum,MinVerInfo,3,FALSE),TcReleaseNum&lt;=VLOOKUP(AWReleaseNum,MinVerInfo,4,FALSE)),AND(TcReleaseNum&gt;=VLOOKUP(AWReleaseNum,MinVerInfo,5,FALSE),TcReleaseNum&lt;=VLOOKUP(AWReleaseNum,MinVerInfo,6,FALSE))),"Available","Not Supported")))</f>
        <v>Available</v>
      </c>
      <c r="O205" s="81" t="str">
        <f>IF(TcReleaseNum&lt;P205,"Not Supported","Available")</f>
        <v>Available</v>
      </c>
      <c r="P205" s="81" cm="1">
        <f t="array" ref="P205">_xlfn.SWITCH(TcBaseVer, 14, K205, 13, J205, 12, I205, 11, IFERROR(VLOOKUP(H205,Table2[#All],3,FALSE),"N/A"),0)</f>
        <v>0</v>
      </c>
      <c r="Q205" s="81" t="str">
        <f>IF(TcBaseVer=0,M205,IF(AND(N205="Available",M205="Available",O205="Available"),"Available",IF(M205="","","Not Supported")))</f>
        <v>Available</v>
      </c>
      <c r="R205" s="81" t="str">
        <f>IF(A205&gt;=AWCurrentRel, "Future",Q205)</f>
        <v>Available</v>
      </c>
      <c r="S205" s="100" t="str">
        <f>HYPERLINK(U205,T205)</f>
        <v>What's New in Active Workspace 2.4</v>
      </c>
      <c r="T205" s="81" t="str">
        <f>IFERROR(VLOOKUP(CONCATENATE($B205,"_",$A205),Table4[#All],5,FALSE),"Not Available")</f>
        <v>What's New in Active Workspace 2.4</v>
      </c>
      <c r="U205" s="81" t="str">
        <f>IFERROR(VLOOKUP(CONCATENATE(B205,"_",A205),Table4[#All],6,FALSE),"")</f>
        <v>https://siemens.highspot.com/items/60ede6bba2e3a926e723f41d?lfrm=srp.0</v>
      </c>
      <c r="W205" s="2"/>
    </row>
    <row r="206" spans="1:23" x14ac:dyDescent="0.25">
      <c r="A206" s="81">
        <f>IF(OR('Raw Data'!A1393=0,'Raw Data'!A1393="Delete"),"",'Raw Data'!A1393)</f>
        <v>2.4</v>
      </c>
      <c r="B206" s="88" t="str">
        <f>IF(OR('Raw Data'!B1393=0,'Raw Data'!B1393="Delete"),"",'Raw Data'!B1393)</f>
        <v>Plan</v>
      </c>
      <c r="C206" s="89" t="str">
        <f>IF(OR('Raw Data'!C1393=0,'Raw Data'!C1393="Delete"),"",'Raw Data'!C1393)</f>
        <v>Bill of Materials</v>
      </c>
      <c r="D206" s="88" t="str">
        <f>IF(OR('Raw Data'!D1393=0,'Raw Data'!D1393="Delete"),"",'Raw Data'!D1393)</f>
        <v>Structure Management</v>
      </c>
      <c r="E206" s="84" t="str">
        <f>IF(OR('Raw Data'!E1393=0,'Raw Data'!E1393="Delete"),"",'Raw Data'!E1393)</f>
        <v>Edit in table display and configure columns</v>
      </c>
      <c r="F206" s="81" cm="1">
        <f t="array" ref="F206">_xlfn.SWITCH(ROUND(VLOOKUP(A206,Table1[#All],3),0),11,H206,12,I206,13,J206,14,K206,"N/A")</f>
        <v>13</v>
      </c>
      <c r="G206" s="81" cm="1">
        <f t="array" ref="G206">_xlfn.SWITCH(ROUND(VLOOKUP(A206,Table1[#All],5),0),11,H206,12,I206,13,J206,14,K206,"N/A")</f>
        <v>14</v>
      </c>
      <c r="H206" s="81">
        <f>IF(OR('Raw Data'!H1393=0,'Raw Data'!H1393="Delete"),"",'Raw Data'!H1393)</f>
        <v>13</v>
      </c>
      <c r="I206" s="81">
        <f>IF(OR('Raw Data'!I1393=0,'Raw Data'!I1393="Delete"),"",'Raw Data'!I1393)</f>
        <v>14</v>
      </c>
      <c r="J206" s="81" t="str">
        <f>IF(OR('Raw Data'!J1393=0,'Raw Data'!J1393="Delete"),"",'Raw Data'!J1393)</f>
        <v/>
      </c>
      <c r="K206" s="81" t="str">
        <f>IF(OR('Raw Data'!K1393=0,'Raw Data'!K1393="Delete"),"",'Raw Data'!K1393)</f>
        <v/>
      </c>
      <c r="L206" s="81" t="str">
        <f>R206</f>
        <v>Available</v>
      </c>
      <c r="M206" s="81" t="str">
        <f>IF(A206="","",IF(OR(AWReleaseNum&gt;=A206,AWReleaseNum=0),"Available","Not Supported"))</f>
        <v>Available</v>
      </c>
      <c r="N206" s="81" t="str">
        <f>IF(A206="","",IF(TcRelease="Any","Available",IF(OR(AND(TcReleaseNum&gt;=VLOOKUP(AWReleaseNum,MinVerInfo,3,FALSE),TcReleaseNum&lt;=VLOOKUP(AWReleaseNum,MinVerInfo,4,FALSE)),AND(TcReleaseNum&gt;=VLOOKUP(AWReleaseNum,MinVerInfo,5,FALSE),TcReleaseNum&lt;=VLOOKUP(AWReleaseNum,MinVerInfo,6,FALSE))),"Available","Not Supported")))</f>
        <v>Available</v>
      </c>
      <c r="O206" s="81" t="str">
        <f>IF(TcReleaseNum&lt;P206,"Not Supported","Available")</f>
        <v>Available</v>
      </c>
      <c r="P206" s="81" cm="1">
        <f t="array" ref="P206">_xlfn.SWITCH(TcBaseVer, 14, K206, 13, J206, 12, I206, 11, IFERROR(VLOOKUP(H206,Table2[#All],3,FALSE),"N/A"),0)</f>
        <v>0</v>
      </c>
      <c r="Q206" s="81" t="str">
        <f>IF(TcBaseVer=0,M206,IF(AND(N206="Available",M206="Available",O206="Available"),"Available",IF(M206="","","Not Supported")))</f>
        <v>Available</v>
      </c>
      <c r="R206" s="81" t="str">
        <f>IF(A206&gt;=AWCurrentRel, "Future",Q206)</f>
        <v>Available</v>
      </c>
      <c r="S206" s="100" t="str">
        <f>HYPERLINK(U206,T206)</f>
        <v>What's New in Active Workspace 2.4</v>
      </c>
      <c r="T206" s="81" t="str">
        <f>IFERROR(VLOOKUP(CONCATENATE($B206,"_",$A206),Table4[#All],5,FALSE),"Not Available")</f>
        <v>What's New in Active Workspace 2.4</v>
      </c>
      <c r="U206" s="81" t="str">
        <f>IFERROR(VLOOKUP(CONCATENATE(B206,"_",A206),Table4[#All],6,FALSE),"")</f>
        <v>https://siemens.highspot.com/items/60ede6bba2e3a926e723f41d?lfrm=srp.0</v>
      </c>
      <c r="W206" s="2"/>
    </row>
    <row r="207" spans="1:23" x14ac:dyDescent="0.25">
      <c r="A207" s="81">
        <f>IF(OR('Raw Data'!A213=0,'Raw Data'!A213="Delete"),"",'Raw Data'!A213)</f>
        <v>2.4</v>
      </c>
      <c r="B207" s="88" t="str">
        <f>IF(OR('Raw Data'!B213=0,'Raw Data'!B213="Delete"),"",'Raw Data'!B213)</f>
        <v>Develop</v>
      </c>
      <c r="C207" s="89" t="str">
        <f>IF(OR('Raw Data'!C213=0,'Raw Data'!C213="Delete"),"",'Raw Data'!C213)</f>
        <v>Visualization</v>
      </c>
      <c r="D207" s="88" t="str">
        <f>IF(OR('Raw Data'!D213=0,'Raw Data'!D213="Delete"),"",'Raw Data'!D213)</f>
        <v>Visualization - Deployability &amp; Infrastructure</v>
      </c>
      <c r="E207" s="84" t="str">
        <f>IF(OR('Raw Data'!E213=0,'Raw Data'!E213="Delete"),"",'Raw Data'!E213)</f>
        <v xml:space="preserve">Massive Model Visualization server rendering </v>
      </c>
      <c r="F207" s="81" cm="1">
        <f t="array" ref="F207">_xlfn.SWITCH(ROUND(VLOOKUP(A207,Table1[#All],3),0),11,H207,12,I207,13,J207,14,K207,"N/A")</f>
        <v>13</v>
      </c>
      <c r="G207" s="81" cm="1">
        <f t="array" ref="G207">_xlfn.SWITCH(ROUND(VLOOKUP(A207,Table1[#All],5),0),11,H207,12,I207,13,J207,14,K207,"N/A")</f>
        <v>14</v>
      </c>
      <c r="H207" s="81">
        <f>IF(OR('Raw Data'!H213=0,'Raw Data'!H213="Delete"),"",'Raw Data'!H213)</f>
        <v>13</v>
      </c>
      <c r="I207" s="81">
        <f>IF(OR('Raw Data'!I213=0,'Raw Data'!I213="Delete"),"",'Raw Data'!I213)</f>
        <v>14</v>
      </c>
      <c r="J207" s="81" t="str">
        <f>IF(OR('Raw Data'!J213=0,'Raw Data'!J213="Delete"),"",'Raw Data'!J213)</f>
        <v/>
      </c>
      <c r="K207" s="81" t="str">
        <f>IF(OR('Raw Data'!K213=0,'Raw Data'!K213="Delete"),"",'Raw Data'!K213)</f>
        <v/>
      </c>
      <c r="L207" s="81" t="str">
        <f>R207</f>
        <v>Available</v>
      </c>
      <c r="M207" s="81" t="str">
        <f>IF(A207="","",IF(OR(AWReleaseNum&gt;=A207,AWReleaseNum=0),"Available","Not Supported"))</f>
        <v>Available</v>
      </c>
      <c r="N207" s="81" t="str">
        <f>IF(A207="","",IF(TcRelease="Any","Available",IF(OR(AND(TcReleaseNum&gt;=VLOOKUP(AWReleaseNum,MinVerInfo,3,FALSE),TcReleaseNum&lt;=VLOOKUP(AWReleaseNum,MinVerInfo,4,FALSE)),AND(TcReleaseNum&gt;=VLOOKUP(AWReleaseNum,MinVerInfo,5,FALSE),TcReleaseNum&lt;=VLOOKUP(AWReleaseNum,MinVerInfo,6,FALSE))),"Available","Not Supported")))</f>
        <v>Available</v>
      </c>
      <c r="O207" s="81" t="str">
        <f>IF(TcReleaseNum&lt;P207,"Not Supported","Available")</f>
        <v>Available</v>
      </c>
      <c r="P207" s="81" cm="1">
        <f t="array" ref="P207">_xlfn.SWITCH(TcBaseVer, 14, K207, 13, J207, 12, I207, 11, IFERROR(VLOOKUP(H207,Table2[#All],3,FALSE),"N/A"),0)</f>
        <v>0</v>
      </c>
      <c r="Q207" s="81" t="str">
        <f>IF(TcBaseVer=0,M207,IF(AND(N207="Available",M207="Available",O207="Available"),"Available",IF(M207="","","Not Supported")))</f>
        <v>Available</v>
      </c>
      <c r="R207" s="81" t="str">
        <f>IF(A207&gt;=AWCurrentRel, "Future",Q207)</f>
        <v>Available</v>
      </c>
      <c r="S207" s="100" t="str">
        <f>HYPERLINK(U207,T207)</f>
        <v>What's New in Active Workspace 2.4</v>
      </c>
      <c r="T207" s="81" t="str">
        <f>IFERROR(VLOOKUP(CONCATENATE($B207,"_",$A207),Table4[#All],5,FALSE),"Not Available")</f>
        <v>What's New in Active Workspace 2.4</v>
      </c>
      <c r="U207" s="81" t="str">
        <f>IFERROR(VLOOKUP(CONCATENATE(B207,"_",A207),Table4[#All],6,FALSE),"")</f>
        <v>https://siemens.highspot.com/items/60ede6bba2e3a926e723f41d?lfrm=srp.0</v>
      </c>
      <c r="W207" s="2"/>
    </row>
    <row r="208" spans="1:23" x14ac:dyDescent="0.25">
      <c r="A208" s="81">
        <f>IF(OR('Raw Data'!A214=0,'Raw Data'!A214="Delete"),"",'Raw Data'!A214)</f>
        <v>2.4</v>
      </c>
      <c r="B208" s="88" t="str">
        <f>IF(OR('Raw Data'!B214=0,'Raw Data'!B214="Delete"),"",'Raw Data'!B214)</f>
        <v>Develop</v>
      </c>
      <c r="C208" s="89" t="str">
        <f>IF(OR('Raw Data'!C214=0,'Raw Data'!C214="Delete"),"",'Raw Data'!C214)</f>
        <v>Visualization</v>
      </c>
      <c r="D208" s="88" t="str">
        <f>IF(OR('Raw Data'!D214=0,'Raw Data'!D214="Delete"),"",'Raw Data'!D214)</f>
        <v>Visualization - Usability</v>
      </c>
      <c r="E208" s="84" t="str">
        <f>IF(OR('Raw Data'!E214=0,'Raw Data'!E214="Delete"),"",'Raw Data'!E214)</f>
        <v>Measure</v>
      </c>
      <c r="F208" s="81" cm="1">
        <f t="array" ref="F208">_xlfn.SWITCH(ROUND(VLOOKUP(A208,Table1[#All],3),0),11,H208,12,I208,13,J208,14,K208,"N/A")</f>
        <v>13</v>
      </c>
      <c r="G208" s="81" cm="1">
        <f t="array" ref="G208">_xlfn.SWITCH(ROUND(VLOOKUP(A208,Table1[#All],5),0),11,H208,12,I208,13,J208,14,K208,"N/A")</f>
        <v>14</v>
      </c>
      <c r="H208" s="81">
        <f>IF(OR('Raw Data'!H214=0,'Raw Data'!H214="Delete"),"",'Raw Data'!H214)</f>
        <v>13</v>
      </c>
      <c r="I208" s="81">
        <f>IF(OR('Raw Data'!I214=0,'Raw Data'!I214="Delete"),"",'Raw Data'!I214)</f>
        <v>14</v>
      </c>
      <c r="J208" s="81" t="str">
        <f>IF(OR('Raw Data'!J214=0,'Raw Data'!J214="Delete"),"",'Raw Data'!J214)</f>
        <v/>
      </c>
      <c r="K208" s="81" t="str">
        <f>IF(OR('Raw Data'!K214=0,'Raw Data'!K214="Delete"),"",'Raw Data'!K214)</f>
        <v/>
      </c>
      <c r="L208" s="81" t="str">
        <f>R208</f>
        <v>Available</v>
      </c>
      <c r="M208" s="81" t="str">
        <f>IF(A208="","",IF(OR(AWReleaseNum&gt;=A208,AWReleaseNum=0),"Available","Not Supported"))</f>
        <v>Available</v>
      </c>
      <c r="N208" s="81" t="str">
        <f>IF(A208="","",IF(TcRelease="Any","Available",IF(OR(AND(TcReleaseNum&gt;=VLOOKUP(AWReleaseNum,MinVerInfo,3,FALSE),TcReleaseNum&lt;=VLOOKUP(AWReleaseNum,MinVerInfo,4,FALSE)),AND(TcReleaseNum&gt;=VLOOKUP(AWReleaseNum,MinVerInfo,5,FALSE),TcReleaseNum&lt;=VLOOKUP(AWReleaseNum,MinVerInfo,6,FALSE))),"Available","Not Supported")))</f>
        <v>Available</v>
      </c>
      <c r="O208" s="81" t="str">
        <f>IF(TcReleaseNum&lt;P208,"Not Supported","Available")</f>
        <v>Available</v>
      </c>
      <c r="P208" s="81" cm="1">
        <f t="array" ref="P208">_xlfn.SWITCH(TcBaseVer, 14, K208, 13, J208, 12, I208, 11, IFERROR(VLOOKUP(H208,Table2[#All],3,FALSE),"N/A"),0)</f>
        <v>0</v>
      </c>
      <c r="Q208" s="81" t="str">
        <f>IF(TcBaseVer=0,M208,IF(AND(N208="Available",M208="Available",O208="Available"),"Available",IF(M208="","","Not Supported")))</f>
        <v>Available</v>
      </c>
      <c r="R208" s="81" t="str">
        <f>IF(A208&gt;=AWCurrentRel, "Future",Q208)</f>
        <v>Available</v>
      </c>
      <c r="S208" s="100" t="str">
        <f>HYPERLINK(U208,T208)</f>
        <v>What's New in Active Workspace 2.4</v>
      </c>
      <c r="T208" s="81" t="str">
        <f>IFERROR(VLOOKUP(CONCATENATE($B208,"_",$A208),Table4[#All],5,FALSE),"Not Available")</f>
        <v>What's New in Active Workspace 2.4</v>
      </c>
      <c r="U208" s="81" t="str">
        <f>IFERROR(VLOOKUP(CONCATENATE(B208,"_",A208),Table4[#All],6,FALSE),"")</f>
        <v>https://siemens.highspot.com/items/60ede6bba2e3a926e723f41d?lfrm=srp.0</v>
      </c>
      <c r="W208" s="2"/>
    </row>
    <row r="209" spans="1:23" x14ac:dyDescent="0.25">
      <c r="A209" s="81">
        <f>IF(OR('Raw Data'!A215=0,'Raw Data'!A215="Delete"),"",'Raw Data'!A215)</f>
        <v>2.4</v>
      </c>
      <c r="B209" s="88" t="str">
        <f>IF(OR('Raw Data'!B215=0,'Raw Data'!B215="Delete"),"",'Raw Data'!B215)</f>
        <v>Develop</v>
      </c>
      <c r="C209" s="89" t="str">
        <f>IF(OR('Raw Data'!C215=0,'Raw Data'!C215="Delete"),"",'Raw Data'!C215)</f>
        <v>Visualization</v>
      </c>
      <c r="D209" s="88" t="str">
        <f>IF(OR('Raw Data'!D215=0,'Raw Data'!D215="Delete"),"",'Raw Data'!D215)</f>
        <v>Visualization - Usability</v>
      </c>
      <c r="E209" s="84" t="str">
        <f>IF(OR('Raw Data'!E215=0,'Raw Data'!E215="Delete"),"",'Raw Data'!E215)</f>
        <v>Cross section</v>
      </c>
      <c r="F209" s="81" cm="1">
        <f t="array" ref="F209">_xlfn.SWITCH(ROUND(VLOOKUP(A209,Table1[#All],3),0),11,H209,12,I209,13,J209,14,K209,"N/A")</f>
        <v>13</v>
      </c>
      <c r="G209" s="81" cm="1">
        <f t="array" ref="G209">_xlfn.SWITCH(ROUND(VLOOKUP(A209,Table1[#All],5),0),11,H209,12,I209,13,J209,14,K209,"N/A")</f>
        <v>14</v>
      </c>
      <c r="H209" s="81">
        <f>IF(OR('Raw Data'!H215=0,'Raw Data'!H215="Delete"),"",'Raw Data'!H215)</f>
        <v>13</v>
      </c>
      <c r="I209" s="81">
        <f>IF(OR('Raw Data'!I215=0,'Raw Data'!I215="Delete"),"",'Raw Data'!I215)</f>
        <v>14</v>
      </c>
      <c r="J209" s="81" t="str">
        <f>IF(OR('Raw Data'!J215=0,'Raw Data'!J215="Delete"),"",'Raw Data'!J215)</f>
        <v/>
      </c>
      <c r="K209" s="81" t="str">
        <f>IF(OR('Raw Data'!K215=0,'Raw Data'!K215="Delete"),"",'Raw Data'!K215)</f>
        <v/>
      </c>
      <c r="L209" s="81" t="str">
        <f>R209</f>
        <v>Available</v>
      </c>
      <c r="M209" s="81" t="str">
        <f>IF(A209="","",IF(OR(AWReleaseNum&gt;=A209,AWReleaseNum=0),"Available","Not Supported"))</f>
        <v>Available</v>
      </c>
      <c r="N209" s="81" t="str">
        <f>IF(A209="","",IF(TcRelease="Any","Available",IF(OR(AND(TcReleaseNum&gt;=VLOOKUP(AWReleaseNum,MinVerInfo,3,FALSE),TcReleaseNum&lt;=VLOOKUP(AWReleaseNum,MinVerInfo,4,FALSE)),AND(TcReleaseNum&gt;=VLOOKUP(AWReleaseNum,MinVerInfo,5,FALSE),TcReleaseNum&lt;=VLOOKUP(AWReleaseNum,MinVerInfo,6,FALSE))),"Available","Not Supported")))</f>
        <v>Available</v>
      </c>
      <c r="O209" s="81" t="str">
        <f>IF(TcReleaseNum&lt;P209,"Not Supported","Available")</f>
        <v>Available</v>
      </c>
      <c r="P209" s="81" cm="1">
        <f t="array" ref="P209">_xlfn.SWITCH(TcBaseVer, 14, K209, 13, J209, 12, I209, 11, IFERROR(VLOOKUP(H209,Table2[#All],3,FALSE),"N/A"),0)</f>
        <v>0</v>
      </c>
      <c r="Q209" s="81" t="str">
        <f>IF(TcBaseVer=0,M209,IF(AND(N209="Available",M209="Available",O209="Available"),"Available",IF(M209="","","Not Supported")))</f>
        <v>Available</v>
      </c>
      <c r="R209" s="81" t="str">
        <f>IF(A209&gt;=AWCurrentRel, "Future",Q209)</f>
        <v>Available</v>
      </c>
      <c r="S209" s="100" t="str">
        <f>HYPERLINK(U209,T209)</f>
        <v>What's New in Active Workspace 2.4</v>
      </c>
      <c r="T209" s="81" t="str">
        <f>IFERROR(VLOOKUP(CONCATENATE($B209,"_",$A209),Table4[#All],5,FALSE),"Not Available")</f>
        <v>What's New in Active Workspace 2.4</v>
      </c>
      <c r="U209" s="81" t="str">
        <f>IFERROR(VLOOKUP(CONCATENATE(B209,"_",A209),Table4[#All],6,FALSE),"")</f>
        <v>https://siemens.highspot.com/items/60ede6bba2e3a926e723f41d?lfrm=srp.0</v>
      </c>
      <c r="W209" s="2"/>
    </row>
    <row r="210" spans="1:23" x14ac:dyDescent="0.25">
      <c r="A210" s="81">
        <f>IF(OR('Raw Data'!A216=0,'Raw Data'!A216="Delete"),"",'Raw Data'!A216)</f>
        <v>2.4</v>
      </c>
      <c r="B210" s="88" t="str">
        <f>IF(OR('Raw Data'!B216=0,'Raw Data'!B216="Delete"),"",'Raw Data'!B216)</f>
        <v>Develop</v>
      </c>
      <c r="C210" s="89" t="str">
        <f>IF(OR('Raw Data'!C216=0,'Raw Data'!C216="Delete"),"",'Raw Data'!C216)</f>
        <v>Visualization</v>
      </c>
      <c r="D210" s="88" t="str">
        <f>IF(OR('Raw Data'!D216=0,'Raw Data'!D216="Delete"),"",'Raw Data'!D216)</f>
        <v>Visualization - Usability</v>
      </c>
      <c r="E210" s="84" t="str">
        <f>IF(OR('Raw Data'!E216=0,'Raw Data'!E216="Delete"),"",'Raw Data'!E216)</f>
        <v>Spatial searching</v>
      </c>
      <c r="F210" s="81" cm="1">
        <f t="array" ref="F210">_xlfn.SWITCH(ROUND(VLOOKUP(A210,Table1[#All],3),0),11,H210,12,I210,13,J210,14,K210,"N/A")</f>
        <v>13</v>
      </c>
      <c r="G210" s="81" cm="1">
        <f t="array" ref="G210">_xlfn.SWITCH(ROUND(VLOOKUP(A210,Table1[#All],5),0),11,H210,12,I210,13,J210,14,K210,"N/A")</f>
        <v>14</v>
      </c>
      <c r="H210" s="81">
        <f>IF(OR('Raw Data'!H216=0,'Raw Data'!H216="Delete"),"",'Raw Data'!H216)</f>
        <v>13</v>
      </c>
      <c r="I210" s="81">
        <f>IF(OR('Raw Data'!I216=0,'Raw Data'!I216="Delete"),"",'Raw Data'!I216)</f>
        <v>14</v>
      </c>
      <c r="J210" s="81" t="str">
        <f>IF(OR('Raw Data'!J216=0,'Raw Data'!J216="Delete"),"",'Raw Data'!J216)</f>
        <v/>
      </c>
      <c r="K210" s="81" t="str">
        <f>IF(OR('Raw Data'!K216=0,'Raw Data'!K216="Delete"),"",'Raw Data'!K216)</f>
        <v/>
      </c>
      <c r="L210" s="81" t="str">
        <f>R210</f>
        <v>Available</v>
      </c>
      <c r="M210" s="81" t="str">
        <f>IF(A210="","",IF(OR(AWReleaseNum&gt;=A210,AWReleaseNum=0),"Available","Not Supported"))</f>
        <v>Available</v>
      </c>
      <c r="N210" s="81" t="str">
        <f>IF(A210="","",IF(TcRelease="Any","Available",IF(OR(AND(TcReleaseNum&gt;=VLOOKUP(AWReleaseNum,MinVerInfo,3,FALSE),TcReleaseNum&lt;=VLOOKUP(AWReleaseNum,MinVerInfo,4,FALSE)),AND(TcReleaseNum&gt;=VLOOKUP(AWReleaseNum,MinVerInfo,5,FALSE),TcReleaseNum&lt;=VLOOKUP(AWReleaseNum,MinVerInfo,6,FALSE))),"Available","Not Supported")))</f>
        <v>Available</v>
      </c>
      <c r="O210" s="81" t="str">
        <f>IF(TcReleaseNum&lt;P210,"Not Supported","Available")</f>
        <v>Available</v>
      </c>
      <c r="P210" s="81" cm="1">
        <f t="array" ref="P210">_xlfn.SWITCH(TcBaseVer, 14, K210, 13, J210, 12, I210, 11, IFERROR(VLOOKUP(H210,Table2[#All],3,FALSE),"N/A"),0)</f>
        <v>0</v>
      </c>
      <c r="Q210" s="81" t="str">
        <f>IF(TcBaseVer=0,M210,IF(AND(N210="Available",M210="Available",O210="Available"),"Available",IF(M210="","","Not Supported")))</f>
        <v>Available</v>
      </c>
      <c r="R210" s="81" t="str">
        <f>IF(A210&gt;=AWCurrentRel, "Future",Q210)</f>
        <v>Available</v>
      </c>
      <c r="S210" s="100" t="str">
        <f>HYPERLINK(U210,T210)</f>
        <v>What's New in Active Workspace 2.4</v>
      </c>
      <c r="T210" s="81" t="str">
        <f>IFERROR(VLOOKUP(CONCATENATE($B210,"_",$A210),Table4[#All],5,FALSE),"Not Available")</f>
        <v>What's New in Active Workspace 2.4</v>
      </c>
      <c r="U210" s="81" t="str">
        <f>IFERROR(VLOOKUP(CONCATENATE(B210,"_",A210),Table4[#All],6,FALSE),"")</f>
        <v>https://siemens.highspot.com/items/60ede6bba2e3a926e723f41d?lfrm=srp.0</v>
      </c>
      <c r="W210" s="2"/>
    </row>
    <row r="211" spans="1:23" x14ac:dyDescent="0.25">
      <c r="A211" s="81">
        <f>IF(OR('Raw Data'!A1280=0,'Raw Data'!A1280="Delete"),"",'Raw Data'!A1280)</f>
        <v>2.4</v>
      </c>
      <c r="B211" s="88" t="str">
        <f>IF(OR('Raw Data'!B1280=0,'Raw Data'!B1280="Delete"),"",'Raw Data'!B1280)</f>
        <v>Plan</v>
      </c>
      <c r="C211" s="89" t="str">
        <f>IF(OR('Raw Data'!C1280=0,'Raw Data'!C1280="Delete"),"",'Raw Data'!C1280)</f>
        <v>Process</v>
      </c>
      <c r="D211" s="88" t="str">
        <f>IF(OR('Raw Data'!D1280=0,'Raw Data'!D1280="Delete"),"",'Raw Data'!D1280)</f>
        <v>Workflow</v>
      </c>
      <c r="E211" s="84" t="str">
        <f>IF(OR('Raw Data'!E1280=0,'Raw Data'!E1280="Delete"),"",'Raw Data'!E1280)</f>
        <v xml:space="preserve">In workflow indicator </v>
      </c>
      <c r="F211" s="81" cm="1">
        <f t="array" ref="F211">_xlfn.SWITCH(ROUND(VLOOKUP(A211,Table1[#All],3),0),11,H211,12,I211,13,J211,14,K211,"N/A")</f>
        <v>13</v>
      </c>
      <c r="G211" s="81" cm="1">
        <f t="array" ref="G211">_xlfn.SWITCH(ROUND(VLOOKUP(A211,Table1[#All],5),0),11,H211,12,I211,13,J211,14,K211,"N/A")</f>
        <v>14</v>
      </c>
      <c r="H211" s="81">
        <f>IF(OR('Raw Data'!H1280=0,'Raw Data'!H1280="Delete"),"",'Raw Data'!H1280)</f>
        <v>13</v>
      </c>
      <c r="I211" s="81">
        <f>IF(OR('Raw Data'!I1280=0,'Raw Data'!I1280="Delete"),"",'Raw Data'!I1280)</f>
        <v>14</v>
      </c>
      <c r="J211" s="81" t="str">
        <f>IF(OR('Raw Data'!J1280=0,'Raw Data'!J1280="Delete"),"",'Raw Data'!J1280)</f>
        <v/>
      </c>
      <c r="K211" s="81" t="str">
        <f>IF(OR('Raw Data'!K1280=0,'Raw Data'!K1280="Delete"),"",'Raw Data'!K1280)</f>
        <v/>
      </c>
      <c r="L211" s="81" t="str">
        <f>R211</f>
        <v>Available</v>
      </c>
      <c r="M211" s="81" t="str">
        <f>IF(A211="","",IF(OR(AWReleaseNum&gt;=A211,AWReleaseNum=0),"Available","Not Supported"))</f>
        <v>Available</v>
      </c>
      <c r="N211" s="81" t="str">
        <f>IF(A211="","",IF(TcRelease="Any","Available",IF(OR(AND(TcReleaseNum&gt;=VLOOKUP(AWReleaseNum,MinVerInfo,3,FALSE),TcReleaseNum&lt;=VLOOKUP(AWReleaseNum,MinVerInfo,4,FALSE)),AND(TcReleaseNum&gt;=VLOOKUP(AWReleaseNum,MinVerInfo,5,FALSE),TcReleaseNum&lt;=VLOOKUP(AWReleaseNum,MinVerInfo,6,FALSE))),"Available","Not Supported")))</f>
        <v>Available</v>
      </c>
      <c r="O211" s="81" t="str">
        <f>IF(TcReleaseNum&lt;P211,"Not Supported","Available")</f>
        <v>Available</v>
      </c>
      <c r="P211" s="81" cm="1">
        <f t="array" ref="P211">_xlfn.SWITCH(TcBaseVer, 14, K211, 13, J211, 12, I211, 11, IFERROR(VLOOKUP(H211,Table2[#All],3,FALSE),"N/A"),0)</f>
        <v>0</v>
      </c>
      <c r="Q211" s="81" t="str">
        <f>IF(TcBaseVer=0,M211,IF(AND(N211="Available",M211="Available",O211="Available"),"Available",IF(M211="","","Not Supported")))</f>
        <v>Available</v>
      </c>
      <c r="R211" s="81" t="str">
        <f>IF(A211&gt;=AWCurrentRel, "Future",Q211)</f>
        <v>Available</v>
      </c>
      <c r="S211" s="100" t="str">
        <f>HYPERLINK(U211,T211)</f>
        <v>What's New in Active Workspace 2.4</v>
      </c>
      <c r="T211" s="81" t="str">
        <f>IFERROR(VLOOKUP(CONCATENATE($B211,"_",$A211),Table4[#All],5,FALSE),"Not Available")</f>
        <v>What's New in Active Workspace 2.4</v>
      </c>
      <c r="U211" s="81" t="str">
        <f>IFERROR(VLOOKUP(CONCATENATE(B211,"_",A211),Table4[#All],6,FALSE),"")</f>
        <v>https://siemens.highspot.com/items/60ede6bba2e3a926e723f41d?lfrm=srp.0</v>
      </c>
      <c r="W211" s="2"/>
    </row>
    <row r="212" spans="1:23" x14ac:dyDescent="0.25">
      <c r="A212" s="81">
        <f>IF(OR('Raw Data'!A1337=0,'Raw Data'!A1337="Delete"),"",'Raw Data'!A1337)</f>
        <v>2.4</v>
      </c>
      <c r="B212" s="88" t="str">
        <f>IF(OR('Raw Data'!B1337=0,'Raw Data'!B1337="Delete"),"",'Raw Data'!B1337)</f>
        <v>Plan</v>
      </c>
      <c r="C212" s="89" t="str">
        <f>IF(OR('Raw Data'!C1337=0,'Raw Data'!C1337="Delete"),"",'Raw Data'!C1337)</f>
        <v>Process</v>
      </c>
      <c r="D212" s="88" t="str">
        <f>IF(OR('Raw Data'!D1337=0,'Raw Data'!D1337="Delete"),"",'Raw Data'!D1337)</f>
        <v>Workflow</v>
      </c>
      <c r="E212" s="84" t="str">
        <f>IF(OR('Raw Data'!E1337=0,'Raw Data'!E1337="Delete"),"",'Raw Data'!E1337)</f>
        <v xml:space="preserve">Set task duration by work week </v>
      </c>
      <c r="F212" s="81" cm="1">
        <f t="array" ref="F212">_xlfn.SWITCH(ROUND(VLOOKUP(A212,Table1[#All],3),0),11,H212,12,I212,13,J212,14,K212,"N/A")</f>
        <v>13</v>
      </c>
      <c r="G212" s="81" cm="1">
        <f t="array" ref="G212">_xlfn.SWITCH(ROUND(VLOOKUP(A212,Table1[#All],5),0),11,H212,12,I212,13,J212,14,K212,"N/A")</f>
        <v>14</v>
      </c>
      <c r="H212" s="81">
        <f>IF(OR('Raw Data'!H1337=0,'Raw Data'!H1337="Delete"),"",'Raw Data'!H1337)</f>
        <v>13</v>
      </c>
      <c r="I212" s="81">
        <f>IF(OR('Raw Data'!I1337=0,'Raw Data'!I1337="Delete"),"",'Raw Data'!I1337)</f>
        <v>14</v>
      </c>
      <c r="J212" s="81" t="str">
        <f>IF(OR('Raw Data'!J1337=0,'Raw Data'!J1337="Delete"),"",'Raw Data'!J1337)</f>
        <v/>
      </c>
      <c r="K212" s="81" t="str">
        <f>IF(OR('Raw Data'!K1337=0,'Raw Data'!K1337="Delete"),"",'Raw Data'!K1337)</f>
        <v/>
      </c>
      <c r="L212" s="81" t="str">
        <f>R212</f>
        <v>Available</v>
      </c>
      <c r="M212" s="81" t="str">
        <f>IF(A212="","",IF(OR(AWReleaseNum&gt;=A212,AWReleaseNum=0),"Available","Not Supported"))</f>
        <v>Available</v>
      </c>
      <c r="N212" s="81" t="str">
        <f>IF(A212="","",IF(TcRelease="Any","Available",IF(OR(AND(TcReleaseNum&gt;=VLOOKUP(AWReleaseNum,MinVerInfo,3,FALSE),TcReleaseNum&lt;=VLOOKUP(AWReleaseNum,MinVerInfo,4,FALSE)),AND(TcReleaseNum&gt;=VLOOKUP(AWReleaseNum,MinVerInfo,5,FALSE),TcReleaseNum&lt;=VLOOKUP(AWReleaseNum,MinVerInfo,6,FALSE))),"Available","Not Supported")))</f>
        <v>Available</v>
      </c>
      <c r="O212" s="81" t="str">
        <f>IF(TcReleaseNum&lt;P212,"Not Supported","Available")</f>
        <v>Available</v>
      </c>
      <c r="P212" s="81" cm="1">
        <f t="array" ref="P212">_xlfn.SWITCH(TcBaseVer, 14, K212, 13, J212, 12, I212, 11, IFERROR(VLOOKUP(H212,Table2[#All],3,FALSE),"N/A"),0)</f>
        <v>0</v>
      </c>
      <c r="Q212" s="81" t="str">
        <f>IF(TcBaseVer=0,M212,IF(AND(N212="Available",M212="Available",O212="Available"),"Available",IF(M212="","","Not Supported")))</f>
        <v>Available</v>
      </c>
      <c r="R212" s="81" t="str">
        <f>IF(A212&gt;=AWCurrentRel, "Future",Q212)</f>
        <v>Available</v>
      </c>
      <c r="S212" s="100" t="str">
        <f>HYPERLINK(U212,T212)</f>
        <v>What's New in Active Workspace 2.4</v>
      </c>
      <c r="T212" s="81" t="str">
        <f>IFERROR(VLOOKUP(CONCATENATE($B212,"_",$A212),Table4[#All],5,FALSE),"Not Available")</f>
        <v>What's New in Active Workspace 2.4</v>
      </c>
      <c r="U212" s="81" t="str">
        <f>IFERROR(VLOOKUP(CONCATENATE(B212,"_",A212),Table4[#All],6,FALSE),"")</f>
        <v>https://siemens.highspot.com/items/60ede6bba2e3a926e723f41d?lfrm=srp.0</v>
      </c>
      <c r="W212" s="2"/>
    </row>
    <row r="213" spans="1:23" x14ac:dyDescent="0.25">
      <c r="A213" s="81">
        <f>IF(OR('Raw Data'!A1384=0,'Raw Data'!A1384="Delete"),"",'Raw Data'!A1384)</f>
        <v>2.4</v>
      </c>
      <c r="B213" s="88" t="str">
        <f>IF(OR('Raw Data'!B1384=0,'Raw Data'!B1384="Delete"),"",'Raw Data'!B1384)</f>
        <v>Plan</v>
      </c>
      <c r="C213" s="89" t="str">
        <f>IF(OR('Raw Data'!C1384=0,'Raw Data'!C1384="Delete"),"",'Raw Data'!C1384)</f>
        <v>Process</v>
      </c>
      <c r="D213" s="88" t="str">
        <f>IF(OR('Raw Data'!D1384=0,'Raw Data'!D1384="Delete"),"",'Raw Data'!D1384)</f>
        <v>Workflow</v>
      </c>
      <c r="E213" s="84" t="str">
        <f>IF(OR('Raw Data'!E1384=0,'Raw Data'!E1384="Delete"),"",'Raw Data'!E1384)</f>
        <v>Start workflows based on Target properties</v>
      </c>
      <c r="F213" s="81" cm="1">
        <f t="array" ref="F213">_xlfn.SWITCH(ROUND(VLOOKUP(A213,Table1[#All],3),0),11,H213,12,I213,13,J213,14,K213,"N/A")</f>
        <v>13</v>
      </c>
      <c r="G213" s="81" cm="1">
        <f t="array" ref="G213">_xlfn.SWITCH(ROUND(VLOOKUP(A213,Table1[#All],5),0),11,H213,12,I213,13,J213,14,K213,"N/A")</f>
        <v>14</v>
      </c>
      <c r="H213" s="81">
        <f>IF(OR('Raw Data'!H1384=0,'Raw Data'!H1384="Delete"),"",'Raw Data'!H1384)</f>
        <v>13</v>
      </c>
      <c r="I213" s="81">
        <f>IF(OR('Raw Data'!I1384=0,'Raw Data'!I1384="Delete"),"",'Raw Data'!I1384)</f>
        <v>14</v>
      </c>
      <c r="J213" s="81" t="str">
        <f>IF(OR('Raw Data'!J1384=0,'Raw Data'!J1384="Delete"),"",'Raw Data'!J1384)</f>
        <v/>
      </c>
      <c r="K213" s="81" t="str">
        <f>IF(OR('Raw Data'!K1384=0,'Raw Data'!K1384="Delete"),"",'Raw Data'!K1384)</f>
        <v/>
      </c>
      <c r="L213" s="81" t="str">
        <f>R213</f>
        <v>Available</v>
      </c>
      <c r="M213" s="81" t="str">
        <f>IF(A213="","",IF(OR(AWReleaseNum&gt;=A213,AWReleaseNum=0),"Available","Not Supported"))</f>
        <v>Available</v>
      </c>
      <c r="N213" s="81" t="str">
        <f>IF(A213="","",IF(TcRelease="Any","Available",IF(OR(AND(TcReleaseNum&gt;=VLOOKUP(AWReleaseNum,MinVerInfo,3,FALSE),TcReleaseNum&lt;=VLOOKUP(AWReleaseNum,MinVerInfo,4,FALSE)),AND(TcReleaseNum&gt;=VLOOKUP(AWReleaseNum,MinVerInfo,5,FALSE),TcReleaseNum&lt;=VLOOKUP(AWReleaseNum,MinVerInfo,6,FALSE))),"Available","Not Supported")))</f>
        <v>Available</v>
      </c>
      <c r="O213" s="81" t="str">
        <f>IF(TcReleaseNum&lt;P213,"Not Supported","Available")</f>
        <v>Available</v>
      </c>
      <c r="P213" s="81" cm="1">
        <f t="array" ref="P213">_xlfn.SWITCH(TcBaseVer, 14, K213, 13, J213, 12, I213, 11, IFERROR(VLOOKUP(H213,Table2[#All],3,FALSE),"N/A"),0)</f>
        <v>0</v>
      </c>
      <c r="Q213" s="81" t="str">
        <f>IF(TcBaseVer=0,M213,IF(AND(N213="Available",M213="Available",O213="Available"),"Available",IF(M213="","","Not Supported")))</f>
        <v>Available</v>
      </c>
      <c r="R213" s="81" t="str">
        <f>IF(A213&gt;=AWCurrentRel, "Future",Q213)</f>
        <v>Available</v>
      </c>
      <c r="S213" s="100" t="str">
        <f>HYPERLINK(U213,T213)</f>
        <v>What's New in Active Workspace 2.4</v>
      </c>
      <c r="T213" s="81" t="str">
        <f>IFERROR(VLOOKUP(CONCATENATE($B213,"_",$A213),Table4[#All],5,FALSE),"Not Available")</f>
        <v>What's New in Active Workspace 2.4</v>
      </c>
      <c r="U213" s="81" t="str">
        <f>IFERROR(VLOOKUP(CONCATENATE(B213,"_",A213),Table4[#All],6,FALSE),"")</f>
        <v>https://siemens.highspot.com/items/60ede6bba2e3a926e723f41d?lfrm=srp.0</v>
      </c>
      <c r="W213" s="2"/>
    </row>
    <row r="214" spans="1:23" x14ac:dyDescent="0.25">
      <c r="A214" s="81">
        <f>IF(OR('Raw Data'!A1385=0,'Raw Data'!A1385="Delete"),"",'Raw Data'!A1385)</f>
        <v>2.4</v>
      </c>
      <c r="B214" s="88" t="str">
        <f>IF(OR('Raw Data'!B1385=0,'Raw Data'!B1385="Delete"),"",'Raw Data'!B1385)</f>
        <v>Plan</v>
      </c>
      <c r="C214" s="89" t="str">
        <f>IF(OR('Raw Data'!C1385=0,'Raw Data'!C1385="Delete"),"",'Raw Data'!C1385)</f>
        <v>Process</v>
      </c>
      <c r="D214" s="88" t="str">
        <f>IF(OR('Raw Data'!D1385=0,'Raw Data'!D1385="Delete"),"",'Raw Data'!D1385)</f>
        <v>Workflow</v>
      </c>
      <c r="E214" s="84" t="str">
        <f>IF(OR('Raw Data'!E1385=0,'Raw Data'!E1385="Delete"),"",'Raw Data'!E1385)</f>
        <v>Enhanced Workflow Viewer - Consistent Look and Feel</v>
      </c>
      <c r="F214" s="81" cm="1">
        <f t="array" ref="F214">_xlfn.SWITCH(ROUND(VLOOKUP(A214,Table1[#All],3),0),11,H214,12,I214,13,J214,14,K214,"N/A")</f>
        <v>13</v>
      </c>
      <c r="G214" s="81" cm="1">
        <f t="array" ref="G214">_xlfn.SWITCH(ROUND(VLOOKUP(A214,Table1[#All],5),0),11,H214,12,I214,13,J214,14,K214,"N/A")</f>
        <v>14</v>
      </c>
      <c r="H214" s="81">
        <f>IF(OR('Raw Data'!H1385=0,'Raw Data'!H1385="Delete"),"",'Raw Data'!H1385)</f>
        <v>13</v>
      </c>
      <c r="I214" s="81">
        <f>IF(OR('Raw Data'!I1385=0,'Raw Data'!I1385="Delete"),"",'Raw Data'!I1385)</f>
        <v>14</v>
      </c>
      <c r="J214" s="81" t="str">
        <f>IF(OR('Raw Data'!J1385=0,'Raw Data'!J1385="Delete"),"",'Raw Data'!J1385)</f>
        <v/>
      </c>
      <c r="K214" s="81" t="str">
        <f>IF(OR('Raw Data'!K1385=0,'Raw Data'!K1385="Delete"),"",'Raw Data'!K1385)</f>
        <v/>
      </c>
      <c r="L214" s="81" t="str">
        <f>R214</f>
        <v>Available</v>
      </c>
      <c r="M214" s="81" t="str">
        <f>IF(A214="","",IF(OR(AWReleaseNum&gt;=A214,AWReleaseNum=0),"Available","Not Supported"))</f>
        <v>Available</v>
      </c>
      <c r="N214" s="81" t="str">
        <f>IF(A214="","",IF(TcRelease="Any","Available",IF(OR(AND(TcReleaseNum&gt;=VLOOKUP(AWReleaseNum,MinVerInfo,3,FALSE),TcReleaseNum&lt;=VLOOKUP(AWReleaseNum,MinVerInfo,4,FALSE)),AND(TcReleaseNum&gt;=VLOOKUP(AWReleaseNum,MinVerInfo,5,FALSE),TcReleaseNum&lt;=VLOOKUP(AWReleaseNum,MinVerInfo,6,FALSE))),"Available","Not Supported")))</f>
        <v>Available</v>
      </c>
      <c r="O214" s="81" t="str">
        <f>IF(TcReleaseNum&lt;P214,"Not Supported","Available")</f>
        <v>Available</v>
      </c>
      <c r="P214" s="81" cm="1">
        <f t="array" ref="P214">_xlfn.SWITCH(TcBaseVer, 14, K214, 13, J214, 12, I214, 11, IFERROR(VLOOKUP(H214,Table2[#All],3,FALSE),"N/A"),0)</f>
        <v>0</v>
      </c>
      <c r="Q214" s="81" t="str">
        <f>IF(TcBaseVer=0,M214,IF(AND(N214="Available",M214="Available",O214="Available"),"Available",IF(M214="","","Not Supported")))</f>
        <v>Available</v>
      </c>
      <c r="R214" s="81" t="str">
        <f>IF(A214&gt;=AWCurrentRel, "Future",Q214)</f>
        <v>Available</v>
      </c>
      <c r="S214" s="100" t="str">
        <f>HYPERLINK(U214,T214)</f>
        <v>What's New in Active Workspace 2.4</v>
      </c>
      <c r="T214" s="81" t="str">
        <f>IFERROR(VLOOKUP(CONCATENATE($B214,"_",$A214),Table4[#All],5,FALSE),"Not Available")</f>
        <v>What's New in Active Workspace 2.4</v>
      </c>
      <c r="U214" s="81" t="str">
        <f>IFERROR(VLOOKUP(CONCATENATE(B214,"_",A214),Table4[#All],6,FALSE),"")</f>
        <v>https://siemens.highspot.com/items/60ede6bba2e3a926e723f41d?lfrm=srp.0</v>
      </c>
      <c r="W214" s="2"/>
    </row>
    <row r="215" spans="1:23" x14ac:dyDescent="0.25">
      <c r="A215" s="81">
        <f>IF(OR('Raw Data'!A1386=0,'Raw Data'!A1386="Delete"),"",'Raw Data'!A1386)</f>
        <v>2.4</v>
      </c>
      <c r="B215" s="88" t="str">
        <f>IF(OR('Raw Data'!B1386=0,'Raw Data'!B1386="Delete"),"",'Raw Data'!B1386)</f>
        <v>Plan</v>
      </c>
      <c r="C215" s="89" t="str">
        <f>IF(OR('Raw Data'!C1386=0,'Raw Data'!C1386="Delete"),"",'Raw Data'!C1386)</f>
        <v>Process</v>
      </c>
      <c r="D215" s="88" t="str">
        <f>IF(OR('Raw Data'!D1386=0,'Raw Data'!D1386="Delete"),"",'Raw Data'!D1386)</f>
        <v>Workflow</v>
      </c>
      <c r="E215" s="84" t="str">
        <f>IF(OR('Raw Data'!E1386=0,'Raw Data'!E1386="Delete"),"",'Raw Data'!E1386)</f>
        <v>Resource pool assignments to any group/role</v>
      </c>
      <c r="F215" s="81" cm="1">
        <f t="array" ref="F215">_xlfn.SWITCH(ROUND(VLOOKUP(A215,Table1[#All],3),0),11,H215,12,I215,13,J215,14,K215,"N/A")</f>
        <v>13</v>
      </c>
      <c r="G215" s="81" cm="1">
        <f t="array" ref="G215">_xlfn.SWITCH(ROUND(VLOOKUP(A215,Table1[#All],5),0),11,H215,12,I215,13,J215,14,K215,"N/A")</f>
        <v>14</v>
      </c>
      <c r="H215" s="81">
        <f>IF(OR('Raw Data'!H1386=0,'Raw Data'!H1386="Delete"),"",'Raw Data'!H1386)</f>
        <v>13</v>
      </c>
      <c r="I215" s="81">
        <f>IF(OR('Raw Data'!I1386=0,'Raw Data'!I1386="Delete"),"",'Raw Data'!I1386)</f>
        <v>14</v>
      </c>
      <c r="J215" s="81" t="str">
        <f>IF(OR('Raw Data'!J1386=0,'Raw Data'!J1386="Delete"),"",'Raw Data'!J1386)</f>
        <v/>
      </c>
      <c r="K215" s="81" t="str">
        <f>IF(OR('Raw Data'!K1386=0,'Raw Data'!K1386="Delete"),"",'Raw Data'!K1386)</f>
        <v/>
      </c>
      <c r="L215" s="81" t="str">
        <f>R215</f>
        <v>Available</v>
      </c>
      <c r="M215" s="81" t="str">
        <f>IF(A215="","",IF(OR(AWReleaseNum&gt;=A215,AWReleaseNum=0),"Available","Not Supported"))</f>
        <v>Available</v>
      </c>
      <c r="N215" s="81" t="str">
        <f>IF(A215="","",IF(TcRelease="Any","Available",IF(OR(AND(TcReleaseNum&gt;=VLOOKUP(AWReleaseNum,MinVerInfo,3,FALSE),TcReleaseNum&lt;=VLOOKUP(AWReleaseNum,MinVerInfo,4,FALSE)),AND(TcReleaseNum&gt;=VLOOKUP(AWReleaseNum,MinVerInfo,5,FALSE),TcReleaseNum&lt;=VLOOKUP(AWReleaseNum,MinVerInfo,6,FALSE))),"Available","Not Supported")))</f>
        <v>Available</v>
      </c>
      <c r="O215" s="81" t="str">
        <f>IF(TcReleaseNum&lt;P215,"Not Supported","Available")</f>
        <v>Available</v>
      </c>
      <c r="P215" s="81" cm="1">
        <f t="array" ref="P215">_xlfn.SWITCH(TcBaseVer, 14, K215, 13, J215, 12, I215, 11, IFERROR(VLOOKUP(H215,Table2[#All],3,FALSE),"N/A"),0)</f>
        <v>0</v>
      </c>
      <c r="Q215" s="81" t="str">
        <f>IF(TcBaseVer=0,M215,IF(AND(N215="Available",M215="Available",O215="Available"),"Available",IF(M215="","","Not Supported")))</f>
        <v>Available</v>
      </c>
      <c r="R215" s="81" t="str">
        <f>IF(A215&gt;=AWCurrentRel, "Future",Q215)</f>
        <v>Available</v>
      </c>
      <c r="S215" s="100" t="str">
        <f>HYPERLINK(U215,T215)</f>
        <v>What's New in Active Workspace 2.4</v>
      </c>
      <c r="T215" s="81" t="str">
        <f>IFERROR(VLOOKUP(CONCATENATE($B215,"_",$A215),Table4[#All],5,FALSE),"Not Available")</f>
        <v>What's New in Active Workspace 2.4</v>
      </c>
      <c r="U215" s="81" t="str">
        <f>IFERROR(VLOOKUP(CONCATENATE(B215,"_",A215),Table4[#All],6,FALSE),"")</f>
        <v>https://siemens.highspot.com/items/60ede6bba2e3a926e723f41d?lfrm=srp.0</v>
      </c>
      <c r="W215" s="2"/>
    </row>
    <row r="216" spans="1:23" x14ac:dyDescent="0.25">
      <c r="A216" s="81">
        <f>IF(OR('Raw Data'!A1497=0,'Raw Data'!A1497="Delete"),"",'Raw Data'!A1497)</f>
        <v>2.4</v>
      </c>
      <c r="B216" s="88" t="str">
        <f>IF(OR('Raw Data'!B1497=0,'Raw Data'!B1497="Delete"),"",'Raw Data'!B1497)</f>
        <v>Plan</v>
      </c>
      <c r="C216" s="89" t="str">
        <f>IF(OR('Raw Data'!C1497=0,'Raw Data'!C1497="Delete"),"",'Raw Data'!C1497)</f>
        <v>Process</v>
      </c>
      <c r="D216" s="88" t="str">
        <f>IF(OR('Raw Data'!D1497=0,'Raw Data'!D1497="Delete"),"",'Raw Data'!D1497)</f>
        <v>Workflow</v>
      </c>
      <c r="E216" s="84" t="str">
        <f>IF(OR('Raw Data'!E1497=0,'Raw Data'!E1497="Delete"),"",'Raw Data'!E1497)</f>
        <v>Perform route and acknowledge tasks</v>
      </c>
      <c r="F216" s="81" cm="1">
        <f t="array" ref="F216">_xlfn.SWITCH(ROUND(VLOOKUP(A216,Table1[#All],3),0),11,H216,12,I216,13,J216,14,K216,"N/A")</f>
        <v>13</v>
      </c>
      <c r="G216" s="81" cm="1">
        <f t="array" ref="G216">_xlfn.SWITCH(ROUND(VLOOKUP(A216,Table1[#All],5),0),11,H216,12,I216,13,J216,14,K216,"N/A")</f>
        <v>14</v>
      </c>
      <c r="H216" s="81">
        <f>IF(OR('Raw Data'!H1497=0,'Raw Data'!H1497="Delete"),"",'Raw Data'!H1497)</f>
        <v>13</v>
      </c>
      <c r="I216" s="81">
        <f>IF(OR('Raw Data'!I1497=0,'Raw Data'!I1497="Delete"),"",'Raw Data'!I1497)</f>
        <v>14</v>
      </c>
      <c r="J216" s="81" t="str">
        <f>IF(OR('Raw Data'!J1497=0,'Raw Data'!J1497="Delete"),"",'Raw Data'!J1497)</f>
        <v/>
      </c>
      <c r="K216" s="81" t="str">
        <f>IF(OR('Raw Data'!K1497=0,'Raw Data'!K1497="Delete"),"",'Raw Data'!K1497)</f>
        <v/>
      </c>
      <c r="L216" s="81" t="str">
        <f>R216</f>
        <v>Available</v>
      </c>
      <c r="M216" s="81" t="str">
        <f>IF(A216="","",IF(OR(AWReleaseNum&gt;=A216,AWReleaseNum=0),"Available","Not Supported"))</f>
        <v>Available</v>
      </c>
      <c r="N216" s="81" t="str">
        <f>IF(A216="","",IF(TcRelease="Any","Available",IF(OR(AND(TcReleaseNum&gt;=VLOOKUP(AWReleaseNum,MinVerInfo,3,FALSE),TcReleaseNum&lt;=VLOOKUP(AWReleaseNum,MinVerInfo,4,FALSE)),AND(TcReleaseNum&gt;=VLOOKUP(AWReleaseNum,MinVerInfo,5,FALSE),TcReleaseNum&lt;=VLOOKUP(AWReleaseNum,MinVerInfo,6,FALSE))),"Available","Not Supported")))</f>
        <v>Available</v>
      </c>
      <c r="O216" s="81" t="str">
        <f>IF(TcReleaseNum&lt;P216,"Not Supported","Available")</f>
        <v>Available</v>
      </c>
      <c r="P216" s="81" cm="1">
        <f t="array" ref="P216">_xlfn.SWITCH(TcBaseVer, 14, K216, 13, J216, 12, I216, 11, IFERROR(VLOOKUP(H216,Table2[#All],3,FALSE),"N/A"),0)</f>
        <v>0</v>
      </c>
      <c r="Q216" s="81" t="str">
        <f>IF(TcBaseVer=0,M216,IF(AND(N216="Available",M216="Available",O216="Available"),"Available",IF(M216="","","Not Supported")))</f>
        <v>Available</v>
      </c>
      <c r="R216" s="81" t="str">
        <f>IF(A216&gt;=AWCurrentRel, "Future",Q216)</f>
        <v>Available</v>
      </c>
      <c r="S216" s="100" t="str">
        <f>HYPERLINK(U216,T216)</f>
        <v>What's New in Active Workspace 2.4</v>
      </c>
      <c r="T216" s="81" t="str">
        <f>IFERROR(VLOOKUP(CONCATENATE($B216,"_",$A216),Table4[#All],5,FALSE),"Not Available")</f>
        <v>What's New in Active Workspace 2.4</v>
      </c>
      <c r="U216" s="81" t="str">
        <f>IFERROR(VLOOKUP(CONCATENATE(B216,"_",A216),Table4[#All],6,FALSE),"")</f>
        <v>https://siemens.highspot.com/items/60ede6bba2e3a926e723f41d?lfrm=srp.0</v>
      </c>
      <c r="W216" s="2"/>
    </row>
    <row r="217" spans="1:23" x14ac:dyDescent="0.25">
      <c r="A217" s="81">
        <f>IF(OR('Raw Data'!A1498=0,'Raw Data'!A1498="Delete"),"",'Raw Data'!A1498)</f>
        <v>2.4</v>
      </c>
      <c r="B217" s="88" t="str">
        <f>IF(OR('Raw Data'!B1498=0,'Raw Data'!B1498="Delete"),"",'Raw Data'!B1498)</f>
        <v>Plan</v>
      </c>
      <c r="C217" s="89" t="str">
        <f>IF(OR('Raw Data'!C1498=0,'Raw Data'!C1498="Delete"),"",'Raw Data'!C1498)</f>
        <v>Process</v>
      </c>
      <c r="D217" s="88" t="str">
        <f>IF(OR('Raw Data'!D1498=0,'Raw Data'!D1498="Delete"),"",'Raw Data'!D1498)</f>
        <v>Workflow</v>
      </c>
      <c r="E217" s="84" t="str">
        <f>IF(OR('Raw Data'!E1498=0,'Raw Data'!E1498="Delete"),"",'Raw Data'!E1498)</f>
        <v>Multiple selection - Submit to workflow</v>
      </c>
      <c r="F217" s="81" cm="1">
        <f t="array" ref="F217">_xlfn.SWITCH(ROUND(VLOOKUP(A217,Table1[#All],3),0),11,H217,12,I217,13,J217,14,K217,"N/A")</f>
        <v>13</v>
      </c>
      <c r="G217" s="81" cm="1">
        <f t="array" ref="G217">_xlfn.SWITCH(ROUND(VLOOKUP(A217,Table1[#All],5),0),11,H217,12,I217,13,J217,14,K217,"N/A")</f>
        <v>14</v>
      </c>
      <c r="H217" s="81">
        <f>IF(OR('Raw Data'!H1498=0,'Raw Data'!H1498="Delete"),"",'Raw Data'!H1498)</f>
        <v>13</v>
      </c>
      <c r="I217" s="81">
        <f>IF(OR('Raw Data'!I1498=0,'Raw Data'!I1498="Delete"),"",'Raw Data'!I1498)</f>
        <v>14</v>
      </c>
      <c r="J217" s="81" t="str">
        <f>IF(OR('Raw Data'!J1498=0,'Raw Data'!J1498="Delete"),"",'Raw Data'!J1498)</f>
        <v/>
      </c>
      <c r="K217" s="81" t="str">
        <f>IF(OR('Raw Data'!K1498=0,'Raw Data'!K1498="Delete"),"",'Raw Data'!K1498)</f>
        <v/>
      </c>
      <c r="L217" s="81" t="str">
        <f>R217</f>
        <v>Available</v>
      </c>
      <c r="M217" s="81" t="str">
        <f>IF(A217="","",IF(OR(AWReleaseNum&gt;=A217,AWReleaseNum=0),"Available","Not Supported"))</f>
        <v>Available</v>
      </c>
      <c r="N217" s="81" t="str">
        <f>IF(A217="","",IF(TcRelease="Any","Available",IF(OR(AND(TcReleaseNum&gt;=VLOOKUP(AWReleaseNum,MinVerInfo,3,FALSE),TcReleaseNum&lt;=VLOOKUP(AWReleaseNum,MinVerInfo,4,FALSE)),AND(TcReleaseNum&gt;=VLOOKUP(AWReleaseNum,MinVerInfo,5,FALSE),TcReleaseNum&lt;=VLOOKUP(AWReleaseNum,MinVerInfo,6,FALSE))),"Available","Not Supported")))</f>
        <v>Available</v>
      </c>
      <c r="O217" s="81" t="str">
        <f>IF(TcReleaseNum&lt;P217,"Not Supported","Available")</f>
        <v>Available</v>
      </c>
      <c r="P217" s="81" cm="1">
        <f t="array" ref="P217">_xlfn.SWITCH(TcBaseVer, 14, K217, 13, J217, 12, I217, 11, IFERROR(VLOOKUP(H217,Table2[#All],3,FALSE),"N/A"),0)</f>
        <v>0</v>
      </c>
      <c r="Q217" s="81" t="str">
        <f>IF(TcBaseVer=0,M217,IF(AND(N217="Available",M217="Available",O217="Available"),"Available",IF(M217="","","Not Supported")))</f>
        <v>Available</v>
      </c>
      <c r="R217" s="81" t="str">
        <f>IF(A217&gt;=AWCurrentRel, "Future",Q217)</f>
        <v>Available</v>
      </c>
      <c r="S217" s="100" t="str">
        <f>HYPERLINK(U217,T217)</f>
        <v>What's New in Active Workspace 2.4</v>
      </c>
      <c r="T217" s="81" t="str">
        <f>IFERROR(VLOOKUP(CONCATENATE($B217,"_",$A217),Table4[#All],5,FALSE),"Not Available")</f>
        <v>What's New in Active Workspace 2.4</v>
      </c>
      <c r="U217" s="81" t="str">
        <f>IFERROR(VLOOKUP(CONCATENATE(B217,"_",A217),Table4[#All],6,FALSE),"")</f>
        <v>https://siemens.highspot.com/items/60ede6bba2e3a926e723f41d?lfrm=srp.0</v>
      </c>
      <c r="W217" s="2"/>
    </row>
    <row r="218" spans="1:23" x14ac:dyDescent="0.25">
      <c r="A218" s="81">
        <f>IF(OR('Raw Data'!A1499=0,'Raw Data'!A1499="Delete"),"",'Raw Data'!A1499)</f>
        <v>2.4</v>
      </c>
      <c r="B218" s="88" t="str">
        <f>IF(OR('Raw Data'!B1499=0,'Raw Data'!B1499="Delete"),"",'Raw Data'!B1499)</f>
        <v>Plan</v>
      </c>
      <c r="C218" s="89" t="str">
        <f>IF(OR('Raw Data'!C1499=0,'Raw Data'!C1499="Delete"),"",'Raw Data'!C1499)</f>
        <v>Process</v>
      </c>
      <c r="D218" s="88" t="str">
        <f>IF(OR('Raw Data'!D1499=0,'Raw Data'!D1499="Delete"),"",'Raw Data'!D1499)</f>
        <v>Workflow</v>
      </c>
      <c r="E218" s="84" t="str">
        <f>IF(OR('Raw Data'!E1499=0,'Raw Data'!E1499="Delete"),"",'Raw Data'!E1499)</f>
        <v xml:space="preserve">Reassign multiple Tasks at once </v>
      </c>
      <c r="F218" s="81" cm="1">
        <f t="array" ref="F218">_xlfn.SWITCH(ROUND(VLOOKUP(A218,Table1[#All],3),0),11,H218,12,I218,13,J218,14,K218,"N/A")</f>
        <v>13</v>
      </c>
      <c r="G218" s="81" cm="1">
        <f t="array" ref="G218">_xlfn.SWITCH(ROUND(VLOOKUP(A218,Table1[#All],5),0),11,H218,12,I218,13,J218,14,K218,"N/A")</f>
        <v>14</v>
      </c>
      <c r="H218" s="81">
        <f>IF(OR('Raw Data'!H1499=0,'Raw Data'!H1499="Delete"),"",'Raw Data'!H1499)</f>
        <v>13</v>
      </c>
      <c r="I218" s="81">
        <f>IF(OR('Raw Data'!I1499=0,'Raw Data'!I1499="Delete"),"",'Raw Data'!I1499)</f>
        <v>14</v>
      </c>
      <c r="J218" s="81" t="str">
        <f>IF(OR('Raw Data'!J1499=0,'Raw Data'!J1499="Delete"),"",'Raw Data'!J1499)</f>
        <v/>
      </c>
      <c r="K218" s="81" t="str">
        <f>IF(OR('Raw Data'!K1499=0,'Raw Data'!K1499="Delete"),"",'Raw Data'!K1499)</f>
        <v/>
      </c>
      <c r="L218" s="81" t="str">
        <f>R218</f>
        <v>Available</v>
      </c>
      <c r="M218" s="81" t="str">
        <f>IF(A218="","",IF(OR(AWReleaseNum&gt;=A218,AWReleaseNum=0),"Available","Not Supported"))</f>
        <v>Available</v>
      </c>
      <c r="N218" s="81" t="str">
        <f>IF(A218="","",IF(TcRelease="Any","Available",IF(OR(AND(TcReleaseNum&gt;=VLOOKUP(AWReleaseNum,MinVerInfo,3,FALSE),TcReleaseNum&lt;=VLOOKUP(AWReleaseNum,MinVerInfo,4,FALSE)),AND(TcReleaseNum&gt;=VLOOKUP(AWReleaseNum,MinVerInfo,5,FALSE),TcReleaseNum&lt;=VLOOKUP(AWReleaseNum,MinVerInfo,6,FALSE))),"Available","Not Supported")))</f>
        <v>Available</v>
      </c>
      <c r="O218" s="81" t="str">
        <f>IF(TcReleaseNum&lt;P218,"Not Supported","Available")</f>
        <v>Available</v>
      </c>
      <c r="P218" s="81" cm="1">
        <f t="array" ref="P218">_xlfn.SWITCH(TcBaseVer, 14, K218, 13, J218, 12, I218, 11, IFERROR(VLOOKUP(H218,Table2[#All],3,FALSE),"N/A"),0)</f>
        <v>0</v>
      </c>
      <c r="Q218" s="81" t="str">
        <f>IF(TcBaseVer=0,M218,IF(AND(N218="Available",M218="Available",O218="Available"),"Available",IF(M218="","","Not Supported")))</f>
        <v>Available</v>
      </c>
      <c r="R218" s="81" t="str">
        <f>IF(A218&gt;=AWCurrentRel, "Future",Q218)</f>
        <v>Available</v>
      </c>
      <c r="S218" s="100" t="str">
        <f>HYPERLINK(U218,T218)</f>
        <v>What's New in Active Workspace 2.4</v>
      </c>
      <c r="T218" s="81" t="str">
        <f>IFERROR(VLOOKUP(CONCATENATE($B218,"_",$A218),Table4[#All],5,FALSE),"Not Available")</f>
        <v>What's New in Active Workspace 2.4</v>
      </c>
      <c r="U218" s="81" t="str">
        <f>IFERROR(VLOOKUP(CONCATENATE(B218,"_",A218),Table4[#All],6,FALSE),"")</f>
        <v>https://siemens.highspot.com/items/60ede6bba2e3a926e723f41d?lfrm=srp.0</v>
      </c>
      <c r="W218" s="2"/>
    </row>
    <row r="219" spans="1:23" x14ac:dyDescent="0.25">
      <c r="A219" s="81">
        <f>IF(OR('Raw Data'!A217=0,'Raw Data'!A217="Delete"),"",'Raw Data'!A217)</f>
        <v>3</v>
      </c>
      <c r="B219" s="88" t="str">
        <f>IF(OR('Raw Data'!B217=0,'Raw Data'!B217="Delete"),"",'Raw Data'!B217)</f>
        <v>Plan</v>
      </c>
      <c r="C219" s="89" t="str">
        <f>IF(OR('Raw Data'!C217=0,'Raw Data'!C217="Delete"),"",'Raw Data'!C217)</f>
        <v>Bill of Materials</v>
      </c>
      <c r="D219" s="88" t="str">
        <f>IF(OR('Raw Data'!D217=0,'Raw Data'!D217="Delete"),"",'Raw Data'!D217)</f>
        <v>4GD - Marine</v>
      </c>
      <c r="E219" s="84" t="str">
        <f>IF(OR('Raw Data'!E217=0,'Raw Data'!E217="Delete"),"",'Raw Data'!E217)</f>
        <v>General object exposure</v>
      </c>
      <c r="F219" s="81" cm="1">
        <f t="array" ref="F219">_xlfn.SWITCH(ROUND(VLOOKUP(A219,Table1[#All],3),0),11,H219,12,I219,13,J219,14,K219,"N/A")</f>
        <v>13</v>
      </c>
      <c r="G219" s="81" cm="1">
        <f t="array" ref="G219">_xlfn.SWITCH(ROUND(VLOOKUP(A219,Table1[#All],5),0),11,H219,12,I219,13,J219,14,K219,"N/A")</f>
        <v>14</v>
      </c>
      <c r="H219" s="81">
        <f>IF(OR('Raw Data'!H217=0,'Raw Data'!H217="Delete"),"",'Raw Data'!H217)</f>
        <v>13</v>
      </c>
      <c r="I219" s="81">
        <f>IF(OR('Raw Data'!I217=0,'Raw Data'!I217="Delete"),"",'Raw Data'!I217)</f>
        <v>14</v>
      </c>
      <c r="J219" s="81" t="str">
        <f>IF(OR('Raw Data'!J217=0,'Raw Data'!J217="Delete"),"",'Raw Data'!J217)</f>
        <v/>
      </c>
      <c r="K219" s="81" t="str">
        <f>IF(OR('Raw Data'!K217=0,'Raw Data'!K217="Delete"),"",'Raw Data'!K217)</f>
        <v/>
      </c>
      <c r="L219" s="81" t="str">
        <f>R219</f>
        <v>Available</v>
      </c>
      <c r="M219" s="81" t="str">
        <f>IF(A219="","",IF(OR(AWReleaseNum&gt;=A219,AWReleaseNum=0),"Available","Not Supported"))</f>
        <v>Available</v>
      </c>
      <c r="N219" s="81" t="str">
        <f>IF(A219="","",IF(TcRelease="Any","Available",IF(OR(AND(TcReleaseNum&gt;=VLOOKUP(AWReleaseNum,MinVerInfo,3,FALSE),TcReleaseNum&lt;=VLOOKUP(AWReleaseNum,MinVerInfo,4,FALSE)),AND(TcReleaseNum&gt;=VLOOKUP(AWReleaseNum,MinVerInfo,5,FALSE),TcReleaseNum&lt;=VLOOKUP(AWReleaseNum,MinVerInfo,6,FALSE))),"Available","Not Supported")))</f>
        <v>Available</v>
      </c>
      <c r="O219" s="81" t="str">
        <f>IF(TcReleaseNum&lt;P219,"Not Supported","Available")</f>
        <v>Available</v>
      </c>
      <c r="P219" s="81" cm="1">
        <f t="array" ref="P219">_xlfn.SWITCH(TcBaseVer, 14, K219, 13, J219, 12, I219, 11, IFERROR(VLOOKUP(H219,Table2[#All],3,FALSE),"N/A"),0)</f>
        <v>0</v>
      </c>
      <c r="Q219" s="81" t="str">
        <f>IF(TcBaseVer=0,M219,IF(AND(N219="Available",M219="Available",O219="Available"),"Available",IF(M219="","","Not Supported")))</f>
        <v>Available</v>
      </c>
      <c r="R219" s="81" t="str">
        <f>IF(A219&gt;=AWCurrentRel, "Future",Q219)</f>
        <v>Available</v>
      </c>
      <c r="S219" s="100" t="str">
        <f>HYPERLINK(U219,T219)</f>
        <v>What's New in Active Workspace 3.0</v>
      </c>
      <c r="T219" s="81" t="str">
        <f>IFERROR(VLOOKUP(CONCATENATE($B219,"_",$A219),Table4[#All],5,FALSE),"Not Available")</f>
        <v>What's New in Active Workspace 3.0</v>
      </c>
      <c r="U219" s="81" t="str">
        <f>IFERROR(VLOOKUP(CONCATENATE(B219,"_",A219),Table4[#All],6,FALSE),"")</f>
        <v>https://siemens.highspot.com/items/5ba4321fb91988630943cb42?lfrm=srp.0</v>
      </c>
      <c r="W219" s="2"/>
    </row>
    <row r="220" spans="1:23" x14ac:dyDescent="0.25">
      <c r="A220" s="81">
        <f>IF(OR('Raw Data'!A218=0,'Raw Data'!A218="Delete"),"",'Raw Data'!A218)</f>
        <v>3</v>
      </c>
      <c r="B220" s="88" t="str">
        <f>IF(OR('Raw Data'!B218=0,'Raw Data'!B218="Delete"),"",'Raw Data'!B218)</f>
        <v>Plan</v>
      </c>
      <c r="C220" s="89" t="str">
        <f>IF(OR('Raw Data'!C218=0,'Raw Data'!C218="Delete"),"",'Raw Data'!C218)</f>
        <v>Bill of Materials</v>
      </c>
      <c r="D220" s="88" t="str">
        <f>IF(OR('Raw Data'!D218=0,'Raw Data'!D218="Delete"),"",'Raw Data'!D218)</f>
        <v>4GD - Marine</v>
      </c>
      <c r="E220" s="84" t="str">
        <f>IF(OR('Raw Data'!E218=0,'Raw Data'!E218="Delete"),"",'Raw Data'!E218)</f>
        <v>Content Navigation</v>
      </c>
      <c r="F220" s="81" cm="1">
        <f t="array" ref="F220">_xlfn.SWITCH(ROUND(VLOOKUP(A220,Table1[#All],3),0),11,H220,12,I220,13,J220,14,K220,"N/A")</f>
        <v>13</v>
      </c>
      <c r="G220" s="81" cm="1">
        <f t="array" ref="G220">_xlfn.SWITCH(ROUND(VLOOKUP(A220,Table1[#All],5),0),11,H220,12,I220,13,J220,14,K220,"N/A")</f>
        <v>14</v>
      </c>
      <c r="H220" s="81">
        <f>IF(OR('Raw Data'!H218=0,'Raw Data'!H218="Delete"),"",'Raw Data'!H218)</f>
        <v>13</v>
      </c>
      <c r="I220" s="81">
        <f>IF(OR('Raw Data'!I218=0,'Raw Data'!I218="Delete"),"",'Raw Data'!I218)</f>
        <v>14</v>
      </c>
      <c r="J220" s="81" t="str">
        <f>IF(OR('Raw Data'!J218=0,'Raw Data'!J218="Delete"),"",'Raw Data'!J218)</f>
        <v/>
      </c>
      <c r="K220" s="81" t="str">
        <f>IF(OR('Raw Data'!K218=0,'Raw Data'!K218="Delete"),"",'Raw Data'!K218)</f>
        <v/>
      </c>
      <c r="L220" s="81" t="str">
        <f>R220</f>
        <v>Available</v>
      </c>
      <c r="M220" s="81" t="str">
        <f>IF(A220="","",IF(OR(AWReleaseNum&gt;=A220,AWReleaseNum=0),"Available","Not Supported"))</f>
        <v>Available</v>
      </c>
      <c r="N220" s="81" t="str">
        <f>IF(A220="","",IF(TcRelease="Any","Available",IF(OR(AND(TcReleaseNum&gt;=VLOOKUP(AWReleaseNum,MinVerInfo,3,FALSE),TcReleaseNum&lt;=VLOOKUP(AWReleaseNum,MinVerInfo,4,FALSE)),AND(TcReleaseNum&gt;=VLOOKUP(AWReleaseNum,MinVerInfo,5,FALSE),TcReleaseNum&lt;=VLOOKUP(AWReleaseNum,MinVerInfo,6,FALSE))),"Available","Not Supported")))</f>
        <v>Available</v>
      </c>
      <c r="O220" s="81" t="str">
        <f>IF(TcReleaseNum&lt;P220,"Not Supported","Available")</f>
        <v>Available</v>
      </c>
      <c r="P220" s="81" cm="1">
        <f t="array" ref="P220">_xlfn.SWITCH(TcBaseVer, 14, K220, 13, J220, 12, I220, 11, IFERROR(VLOOKUP(H220,Table2[#All],3,FALSE),"N/A"),0)</f>
        <v>0</v>
      </c>
      <c r="Q220" s="81" t="str">
        <f>IF(TcBaseVer=0,M220,IF(AND(N220="Available",M220="Available",O220="Available"),"Available",IF(M220="","","Not Supported")))</f>
        <v>Available</v>
      </c>
      <c r="R220" s="81" t="str">
        <f>IF(A220&gt;=AWCurrentRel, "Future",Q220)</f>
        <v>Available</v>
      </c>
      <c r="S220" s="100" t="str">
        <f>HYPERLINK(U220,T220)</f>
        <v>What's New in Active Workspace 3.0</v>
      </c>
      <c r="T220" s="81" t="str">
        <f>IFERROR(VLOOKUP(CONCATENATE($B220,"_",$A220),Table4[#All],5,FALSE),"Not Available")</f>
        <v>What's New in Active Workspace 3.0</v>
      </c>
      <c r="U220" s="81" t="str">
        <f>IFERROR(VLOOKUP(CONCATENATE(B220,"_",A220),Table4[#All],6,FALSE),"")</f>
        <v>https://siemens.highspot.com/items/5ba4321fb91988630943cb42?lfrm=srp.0</v>
      </c>
      <c r="W220" s="2"/>
    </row>
    <row r="221" spans="1:23" x14ac:dyDescent="0.25">
      <c r="A221" s="81">
        <f>IF(OR('Raw Data'!A219=0,'Raw Data'!A219="Delete"),"",'Raw Data'!A219)</f>
        <v>3</v>
      </c>
      <c r="B221" s="88" t="str">
        <f>IF(OR('Raw Data'!B219=0,'Raw Data'!B219="Delete"),"",'Raw Data'!B219)</f>
        <v>Plan</v>
      </c>
      <c r="C221" s="89" t="str">
        <f>IF(OR('Raw Data'!C219=0,'Raw Data'!C219="Delete"),"",'Raw Data'!C219)</f>
        <v>Bill of Materials</v>
      </c>
      <c r="D221" s="88" t="str">
        <f>IF(OR('Raw Data'!D219=0,'Raw Data'!D219="Delete"),"",'Raw Data'!D219)</f>
        <v>4GD - Marine</v>
      </c>
      <c r="E221" s="84" t="str">
        <f>IF(OR('Raw Data'!E219=0,'Raw Data'!E219="Delete"),"",'Raw Data'!E219)</f>
        <v>Subsetting</v>
      </c>
      <c r="F221" s="81" cm="1">
        <f t="array" ref="F221">_xlfn.SWITCH(ROUND(VLOOKUP(A221,Table1[#All],3),0),11,H221,12,I221,13,J221,14,K221,"N/A")</f>
        <v>13</v>
      </c>
      <c r="G221" s="81" cm="1">
        <f t="array" ref="G221">_xlfn.SWITCH(ROUND(VLOOKUP(A221,Table1[#All],5),0),11,H221,12,I221,13,J221,14,K221,"N/A")</f>
        <v>14</v>
      </c>
      <c r="H221" s="81">
        <f>IF(OR('Raw Data'!H219=0,'Raw Data'!H219="Delete"),"",'Raw Data'!H219)</f>
        <v>13</v>
      </c>
      <c r="I221" s="81">
        <f>IF(OR('Raw Data'!I219=0,'Raw Data'!I219="Delete"),"",'Raw Data'!I219)</f>
        <v>14</v>
      </c>
      <c r="J221" s="81" t="str">
        <f>IF(OR('Raw Data'!J219=0,'Raw Data'!J219="Delete"),"",'Raw Data'!J219)</f>
        <v/>
      </c>
      <c r="K221" s="81" t="str">
        <f>IF(OR('Raw Data'!K219=0,'Raw Data'!K219="Delete"),"",'Raw Data'!K219)</f>
        <v/>
      </c>
      <c r="L221" s="81" t="str">
        <f>R221</f>
        <v>Available</v>
      </c>
      <c r="M221" s="81" t="str">
        <f>IF(A221="","",IF(OR(AWReleaseNum&gt;=A221,AWReleaseNum=0),"Available","Not Supported"))</f>
        <v>Available</v>
      </c>
      <c r="N221" s="81" t="str">
        <f>IF(A221="","",IF(TcRelease="Any","Available",IF(OR(AND(TcReleaseNum&gt;=VLOOKUP(AWReleaseNum,MinVerInfo,3,FALSE),TcReleaseNum&lt;=VLOOKUP(AWReleaseNum,MinVerInfo,4,FALSE)),AND(TcReleaseNum&gt;=VLOOKUP(AWReleaseNum,MinVerInfo,5,FALSE),TcReleaseNum&lt;=VLOOKUP(AWReleaseNum,MinVerInfo,6,FALSE))),"Available","Not Supported")))</f>
        <v>Available</v>
      </c>
      <c r="O221" s="81" t="str">
        <f>IF(TcReleaseNum&lt;P221,"Not Supported","Available")</f>
        <v>Available</v>
      </c>
      <c r="P221" s="81" cm="1">
        <f t="array" ref="P221">_xlfn.SWITCH(TcBaseVer, 14, K221, 13, J221, 12, I221, 11, IFERROR(VLOOKUP(H221,Table2[#All],3,FALSE),"N/A"),0)</f>
        <v>0</v>
      </c>
      <c r="Q221" s="81" t="str">
        <f>IF(TcBaseVer=0,M221,IF(AND(N221="Available",M221="Available",O221="Available"),"Available",IF(M221="","","Not Supported")))</f>
        <v>Available</v>
      </c>
      <c r="R221" s="81" t="str">
        <f>IF(A221&gt;=AWCurrentRel, "Future",Q221)</f>
        <v>Available</v>
      </c>
      <c r="S221" s="100" t="str">
        <f>HYPERLINK(U221,T221)</f>
        <v>What's New in Active Workspace 3.0</v>
      </c>
      <c r="T221" s="81" t="str">
        <f>IFERROR(VLOOKUP(CONCATENATE($B221,"_",$A221),Table4[#All],5,FALSE),"Not Available")</f>
        <v>What's New in Active Workspace 3.0</v>
      </c>
      <c r="U221" s="81" t="str">
        <f>IFERROR(VLOOKUP(CONCATENATE(B221,"_",A221),Table4[#All],6,FALSE),"")</f>
        <v>https://siemens.highspot.com/items/5ba4321fb91988630943cb42?lfrm=srp.0</v>
      </c>
      <c r="W221" s="2"/>
    </row>
    <row r="222" spans="1:23" x14ac:dyDescent="0.25">
      <c r="A222" s="81">
        <f>IF(OR('Raw Data'!A220=0,'Raw Data'!A220="Delete"),"",'Raw Data'!A220)</f>
        <v>3</v>
      </c>
      <c r="B222" s="88" t="str">
        <f>IF(OR('Raw Data'!B220=0,'Raw Data'!B220="Delete"),"",'Raw Data'!B220)</f>
        <v>Plan</v>
      </c>
      <c r="C222" s="89" t="str">
        <f>IF(OR('Raw Data'!C220=0,'Raw Data'!C220="Delete"),"",'Raw Data'!C220)</f>
        <v>Bill of Materials</v>
      </c>
      <c r="D222" s="88" t="str">
        <f>IF(OR('Raw Data'!D220=0,'Raw Data'!D220="Delete"),"",'Raw Data'!D220)</f>
        <v>4GD - Marine</v>
      </c>
      <c r="E222" s="84" t="str">
        <f>IF(OR('Raw Data'!E220=0,'Raw Data'!E220="Delete"),"",'Raw Data'!E220)</f>
        <v>Partition Organization</v>
      </c>
      <c r="F222" s="81" cm="1">
        <f t="array" ref="F222">_xlfn.SWITCH(ROUND(VLOOKUP(A222,Table1[#All],3),0),11,H222,12,I222,13,J222,14,K222,"N/A")</f>
        <v>13</v>
      </c>
      <c r="G222" s="81" cm="1">
        <f t="array" ref="G222">_xlfn.SWITCH(ROUND(VLOOKUP(A222,Table1[#All],5),0),11,H222,12,I222,13,J222,14,K222,"N/A")</f>
        <v>14</v>
      </c>
      <c r="H222" s="81">
        <f>IF(OR('Raw Data'!H220=0,'Raw Data'!H220="Delete"),"",'Raw Data'!H220)</f>
        <v>13</v>
      </c>
      <c r="I222" s="81">
        <f>IF(OR('Raw Data'!I220=0,'Raw Data'!I220="Delete"),"",'Raw Data'!I220)</f>
        <v>14</v>
      </c>
      <c r="J222" s="81" t="str">
        <f>IF(OR('Raw Data'!J220=0,'Raw Data'!J220="Delete"),"",'Raw Data'!J220)</f>
        <v/>
      </c>
      <c r="K222" s="81" t="str">
        <f>IF(OR('Raw Data'!K220=0,'Raw Data'!K220="Delete"),"",'Raw Data'!K220)</f>
        <v/>
      </c>
      <c r="L222" s="81" t="str">
        <f>R222</f>
        <v>Available</v>
      </c>
      <c r="M222" s="81" t="str">
        <f>IF(A222="","",IF(OR(AWReleaseNum&gt;=A222,AWReleaseNum=0),"Available","Not Supported"))</f>
        <v>Available</v>
      </c>
      <c r="N222" s="81" t="str">
        <f>IF(A222="","",IF(TcRelease="Any","Available",IF(OR(AND(TcReleaseNum&gt;=VLOOKUP(AWReleaseNum,MinVerInfo,3,FALSE),TcReleaseNum&lt;=VLOOKUP(AWReleaseNum,MinVerInfo,4,FALSE)),AND(TcReleaseNum&gt;=VLOOKUP(AWReleaseNum,MinVerInfo,5,FALSE),TcReleaseNum&lt;=VLOOKUP(AWReleaseNum,MinVerInfo,6,FALSE))),"Available","Not Supported")))</f>
        <v>Available</v>
      </c>
      <c r="O222" s="81" t="str">
        <f>IF(TcReleaseNum&lt;P222,"Not Supported","Available")</f>
        <v>Available</v>
      </c>
      <c r="P222" s="81" cm="1">
        <f t="array" ref="P222">_xlfn.SWITCH(TcBaseVer, 14, K222, 13, J222, 12, I222, 11, IFERROR(VLOOKUP(H222,Table2[#All],3,FALSE),"N/A"),0)</f>
        <v>0</v>
      </c>
      <c r="Q222" s="81" t="str">
        <f>IF(TcBaseVer=0,M222,IF(AND(N222="Available",M222="Available",O222="Available"),"Available",IF(M222="","","Not Supported")))</f>
        <v>Available</v>
      </c>
      <c r="R222" s="81" t="str">
        <f>IF(A222&gt;=AWCurrentRel, "Future",Q222)</f>
        <v>Available</v>
      </c>
      <c r="S222" s="100" t="str">
        <f>HYPERLINK(U222,T222)</f>
        <v>What's New in Active Workspace 3.0</v>
      </c>
      <c r="T222" s="81" t="str">
        <f>IFERROR(VLOOKUP(CONCATENATE($B222,"_",$A222),Table4[#All],5,FALSE),"Not Available")</f>
        <v>What's New in Active Workspace 3.0</v>
      </c>
      <c r="U222" s="81" t="str">
        <f>IFERROR(VLOOKUP(CONCATENATE(B222,"_",A222),Table4[#All],6,FALSE),"")</f>
        <v>https://siemens.highspot.com/items/5ba4321fb91988630943cb42?lfrm=srp.0</v>
      </c>
      <c r="W222" s="2"/>
    </row>
    <row r="223" spans="1:23" x14ac:dyDescent="0.25">
      <c r="A223" s="81">
        <f>IF(OR('Raw Data'!A221=0,'Raw Data'!A221="Delete"),"",'Raw Data'!A221)</f>
        <v>3</v>
      </c>
      <c r="B223" s="88" t="str">
        <f>IF(OR('Raw Data'!B221=0,'Raw Data'!B221="Delete"),"",'Raw Data'!B221)</f>
        <v>Plan</v>
      </c>
      <c r="C223" s="89" t="str">
        <f>IF(OR('Raw Data'!C221=0,'Raw Data'!C221="Delete"),"",'Raw Data'!C221)</f>
        <v>Bill of Materials</v>
      </c>
      <c r="D223" s="88" t="str">
        <f>IF(OR('Raw Data'!D221=0,'Raw Data'!D221="Delete"),"",'Raw Data'!D221)</f>
        <v>4GD - Marine</v>
      </c>
      <c r="E223" s="84" t="str">
        <f>IF(OR('Raw Data'!E221=0,'Raw Data'!E221="Delete"),"",'Raw Data'!E221)</f>
        <v>Basic Visualization for 4GD BOM</v>
      </c>
      <c r="F223" s="81" cm="1">
        <f t="array" ref="F223">_xlfn.SWITCH(ROUND(VLOOKUP(A223,Table1[#All],3),0),11,H223,12,I223,13,J223,14,K223,"N/A")</f>
        <v>13</v>
      </c>
      <c r="G223" s="81" cm="1">
        <f t="array" ref="G223">_xlfn.SWITCH(ROUND(VLOOKUP(A223,Table1[#All],5),0),11,H223,12,I223,13,J223,14,K223,"N/A")</f>
        <v>14</v>
      </c>
      <c r="H223" s="81">
        <f>IF(OR('Raw Data'!H221=0,'Raw Data'!H221="Delete"),"",'Raw Data'!H221)</f>
        <v>13</v>
      </c>
      <c r="I223" s="81">
        <f>IF(OR('Raw Data'!I221=0,'Raw Data'!I221="Delete"),"",'Raw Data'!I221)</f>
        <v>14</v>
      </c>
      <c r="J223" s="81" t="str">
        <f>IF(OR('Raw Data'!J221=0,'Raw Data'!J221="Delete"),"",'Raw Data'!J221)</f>
        <v/>
      </c>
      <c r="K223" s="81" t="str">
        <f>IF(OR('Raw Data'!K221=0,'Raw Data'!K221="Delete"),"",'Raw Data'!K221)</f>
        <v/>
      </c>
      <c r="L223" s="81" t="str">
        <f>R223</f>
        <v>Available</v>
      </c>
      <c r="M223" s="81" t="str">
        <f>IF(A223="","",IF(OR(AWReleaseNum&gt;=A223,AWReleaseNum=0),"Available","Not Supported"))</f>
        <v>Available</v>
      </c>
      <c r="N223" s="81" t="str">
        <f>IF(A223="","",IF(TcRelease="Any","Available",IF(OR(AND(TcReleaseNum&gt;=VLOOKUP(AWReleaseNum,MinVerInfo,3,FALSE),TcReleaseNum&lt;=VLOOKUP(AWReleaseNum,MinVerInfo,4,FALSE)),AND(TcReleaseNum&gt;=VLOOKUP(AWReleaseNum,MinVerInfo,5,FALSE),TcReleaseNum&lt;=VLOOKUP(AWReleaseNum,MinVerInfo,6,FALSE))),"Available","Not Supported")))</f>
        <v>Available</v>
      </c>
      <c r="O223" s="81" t="str">
        <f>IF(TcReleaseNum&lt;P223,"Not Supported","Available")</f>
        <v>Available</v>
      </c>
      <c r="P223" s="81" cm="1">
        <f t="array" ref="P223">_xlfn.SWITCH(TcBaseVer, 14, K223, 13, J223, 12, I223, 11, IFERROR(VLOOKUP(H223,Table2[#All],3,FALSE),"N/A"),0)</f>
        <v>0</v>
      </c>
      <c r="Q223" s="81" t="str">
        <f>IF(TcBaseVer=0,M223,IF(AND(N223="Available",M223="Available",O223="Available"),"Available",IF(M223="","","Not Supported")))</f>
        <v>Available</v>
      </c>
      <c r="R223" s="81" t="str">
        <f>IF(A223&gt;=AWCurrentRel, "Future",Q223)</f>
        <v>Available</v>
      </c>
      <c r="S223" s="100" t="str">
        <f>HYPERLINK(U223,T223)</f>
        <v>What's New in Active Workspace 3.0</v>
      </c>
      <c r="T223" s="81" t="str">
        <f>IFERROR(VLOOKUP(CONCATENATE($B223,"_",$A223),Table4[#All],5,FALSE),"Not Available")</f>
        <v>What's New in Active Workspace 3.0</v>
      </c>
      <c r="U223" s="81" t="str">
        <f>IFERROR(VLOOKUP(CONCATENATE(B223,"_",A223),Table4[#All],6,FALSE),"")</f>
        <v>https://siemens.highspot.com/items/5ba4321fb91988630943cb42?lfrm=srp.0</v>
      </c>
      <c r="W223" s="2"/>
    </row>
    <row r="224" spans="1:23" x14ac:dyDescent="0.25">
      <c r="A224" s="81">
        <f>IF(OR('Raw Data'!A14=0,'Raw Data'!A14="Delete"),"",'Raw Data'!A14)</f>
        <v>3</v>
      </c>
      <c r="B224" s="88" t="str">
        <f>IF(OR('Raw Data'!B14=0,'Raw Data'!B14="Delete"),"",'Raw Data'!B14)</f>
        <v>Plan</v>
      </c>
      <c r="C224" s="89" t="str">
        <f>IF(OR('Raw Data'!C14=0,'Raw Data'!C14="Delete"),"",'Raw Data'!C14)</f>
        <v>Process</v>
      </c>
      <c r="D224" s="88" t="str">
        <f>IF(OR('Raw Data'!D14=0,'Raw Data'!D14="Delete"),"",'Raw Data'!D14)</f>
        <v>Change Management</v>
      </c>
      <c r="E224" s="84" t="str">
        <f>IF(OR('Raw Data'!E14=0,'Raw Data'!E14="Delete"),"",'Raw Data'!E14)</f>
        <v>Change history and accountability​</v>
      </c>
      <c r="F224" s="81" cm="1">
        <f t="array" ref="F224">_xlfn.SWITCH(ROUND(VLOOKUP(A224,Table1[#All],3),0),11,H224,12,I224,13,J224,14,K224,"N/A")</f>
        <v>13</v>
      </c>
      <c r="G224" s="81" cm="1">
        <f t="array" ref="G224">_xlfn.SWITCH(ROUND(VLOOKUP(A224,Table1[#All],5),0),11,H224,12,I224,13,J224,14,K224,"N/A")</f>
        <v>14</v>
      </c>
      <c r="H224" s="81">
        <f>IF(OR('Raw Data'!H14=0,'Raw Data'!H14="Delete"),"",'Raw Data'!H14)</f>
        <v>13</v>
      </c>
      <c r="I224" s="81">
        <f>IF(OR('Raw Data'!I14=0,'Raw Data'!I14="Delete"),"",'Raw Data'!I14)</f>
        <v>14</v>
      </c>
      <c r="J224" s="81" t="str">
        <f>IF(OR('Raw Data'!J14=0,'Raw Data'!J14="Delete"),"",'Raw Data'!J14)</f>
        <v/>
      </c>
      <c r="K224" s="81" t="str">
        <f>IF(OR('Raw Data'!K14=0,'Raw Data'!K14="Delete"),"",'Raw Data'!K14)</f>
        <v/>
      </c>
      <c r="L224" s="81" t="str">
        <f>R224</f>
        <v>Available</v>
      </c>
      <c r="M224" s="81" t="str">
        <f>IF(A224="","",IF(OR(AWReleaseNum&gt;=A224,AWReleaseNum=0),"Available","Not Supported"))</f>
        <v>Available</v>
      </c>
      <c r="N224" s="81" t="str">
        <f>IF(A224="","",IF(TcRelease="Any","Available",IF(OR(AND(TcReleaseNum&gt;=VLOOKUP(AWReleaseNum,MinVerInfo,3,FALSE),TcReleaseNum&lt;=VLOOKUP(AWReleaseNum,MinVerInfo,4,FALSE)),AND(TcReleaseNum&gt;=VLOOKUP(AWReleaseNum,MinVerInfo,5,FALSE),TcReleaseNum&lt;=VLOOKUP(AWReleaseNum,MinVerInfo,6,FALSE))),"Available","Not Supported")))</f>
        <v>Available</v>
      </c>
      <c r="O224" s="81" t="str">
        <f>IF(TcReleaseNum&lt;P224,"Not Supported","Available")</f>
        <v>Available</v>
      </c>
      <c r="P224" s="81" cm="1">
        <f t="array" ref="P224">_xlfn.SWITCH(TcBaseVer, 14, K224, 13, J224, 12, I224, 11, IFERROR(VLOOKUP(H224,Table2[#All],3,FALSE),"N/A"),0)</f>
        <v>0</v>
      </c>
      <c r="Q224" s="81" t="str">
        <f>IF(TcBaseVer=0,M224,IF(AND(N224="Available",M224="Available",O224="Available"),"Available",IF(M224="","","Not Supported")))</f>
        <v>Available</v>
      </c>
      <c r="R224" s="81" t="str">
        <f>IF(A224&gt;=AWCurrentRel, "Future",Q224)</f>
        <v>Available</v>
      </c>
      <c r="S224" s="100" t="str">
        <f>HYPERLINK(U224,T224)</f>
        <v>What's New in Active Workspace 3.0</v>
      </c>
      <c r="T224" s="81" t="str">
        <f>IFERROR(VLOOKUP(CONCATENATE($B224,"_",$A224),Table4[#All],5,FALSE),"Not Available")</f>
        <v>What's New in Active Workspace 3.0</v>
      </c>
      <c r="U224" s="81" t="str">
        <f>IFERROR(VLOOKUP(CONCATENATE(B224,"_",A224),Table4[#All],6,FALSE),"")</f>
        <v>https://siemens.highspot.com/items/5ba4321fb91988630943cb42?lfrm=srp.0</v>
      </c>
      <c r="W224" s="2"/>
    </row>
    <row r="225" spans="1:23" x14ac:dyDescent="0.25">
      <c r="A225" s="81">
        <f>IF(OR('Raw Data'!A15=0,'Raw Data'!A15="Delete"),"",'Raw Data'!A15)</f>
        <v>3</v>
      </c>
      <c r="B225" s="88" t="str">
        <f>IF(OR('Raw Data'!B15=0,'Raw Data'!B15="Delete"),"",'Raw Data'!B15)</f>
        <v>Plan</v>
      </c>
      <c r="C225" s="89" t="str">
        <f>IF(OR('Raw Data'!C15=0,'Raw Data'!C15="Delete"),"",'Raw Data'!C15)</f>
        <v>Process</v>
      </c>
      <c r="D225" s="88" t="str">
        <f>IF(OR('Raw Data'!D15=0,'Raw Data'!D15="Delete"),"",'Raw Data'!D15)</f>
        <v>Change Management</v>
      </c>
      <c r="E225" s="84" t="str">
        <f>IF(OR('Raw Data'!E15=0,'Raw Data'!E15="Delete"),"",'Raw Data'!E15)</f>
        <v>Change lineage and sequencing</v>
      </c>
      <c r="F225" s="81" cm="1">
        <f t="array" ref="F225">_xlfn.SWITCH(ROUND(VLOOKUP(A225,Table1[#All],3),0),11,H225,12,I225,13,J225,14,K225,"N/A")</f>
        <v>13</v>
      </c>
      <c r="G225" s="81" cm="1">
        <f t="array" ref="G225">_xlfn.SWITCH(ROUND(VLOOKUP(A225,Table1[#All],5),0),11,H225,12,I225,13,J225,14,K225,"N/A")</f>
        <v>14</v>
      </c>
      <c r="H225" s="81">
        <f>IF(OR('Raw Data'!H15=0,'Raw Data'!H15="Delete"),"",'Raw Data'!H15)</f>
        <v>13</v>
      </c>
      <c r="I225" s="81">
        <f>IF(OR('Raw Data'!I15=0,'Raw Data'!I15="Delete"),"",'Raw Data'!I15)</f>
        <v>14</v>
      </c>
      <c r="J225" s="81" t="str">
        <f>IF(OR('Raw Data'!J15=0,'Raw Data'!J15="Delete"),"",'Raw Data'!J15)</f>
        <v/>
      </c>
      <c r="K225" s="81" t="str">
        <f>IF(OR('Raw Data'!K15=0,'Raw Data'!K15="Delete"),"",'Raw Data'!K15)</f>
        <v/>
      </c>
      <c r="L225" s="81" t="str">
        <f>R225</f>
        <v>Available</v>
      </c>
      <c r="M225" s="81" t="str">
        <f>IF(A225="","",IF(OR(AWReleaseNum&gt;=A225,AWReleaseNum=0),"Available","Not Supported"))</f>
        <v>Available</v>
      </c>
      <c r="N225" s="81" t="str">
        <f>IF(A225="","",IF(TcRelease="Any","Available",IF(OR(AND(TcReleaseNum&gt;=VLOOKUP(AWReleaseNum,MinVerInfo,3,FALSE),TcReleaseNum&lt;=VLOOKUP(AWReleaseNum,MinVerInfo,4,FALSE)),AND(TcReleaseNum&gt;=VLOOKUP(AWReleaseNum,MinVerInfo,5,FALSE),TcReleaseNum&lt;=VLOOKUP(AWReleaseNum,MinVerInfo,6,FALSE))),"Available","Not Supported")))</f>
        <v>Available</v>
      </c>
      <c r="O225" s="81" t="str">
        <f>IF(TcReleaseNum&lt;P225,"Not Supported","Available")</f>
        <v>Available</v>
      </c>
      <c r="P225" s="81" cm="1">
        <f t="array" ref="P225">_xlfn.SWITCH(TcBaseVer, 14, K225, 13, J225, 12, I225, 11, IFERROR(VLOOKUP(H225,Table2[#All],3,FALSE),"N/A"),0)</f>
        <v>0</v>
      </c>
      <c r="Q225" s="81" t="str">
        <f>IF(TcBaseVer=0,M225,IF(AND(N225="Available",M225="Available",O225="Available"),"Available",IF(M225="","","Not Supported")))</f>
        <v>Available</v>
      </c>
      <c r="R225" s="81" t="str">
        <f>IF(A225&gt;=AWCurrentRel, "Future",Q225)</f>
        <v>Available</v>
      </c>
      <c r="S225" s="100" t="str">
        <f>HYPERLINK(U225,T225)</f>
        <v>What's New in Active Workspace 3.0</v>
      </c>
      <c r="T225" s="81" t="str">
        <f>IFERROR(VLOOKUP(CONCATENATE($B225,"_",$A225),Table4[#All],5,FALSE),"Not Available")</f>
        <v>What's New in Active Workspace 3.0</v>
      </c>
      <c r="U225" s="81" t="str">
        <f>IFERROR(VLOOKUP(CONCATENATE(B225,"_",A225),Table4[#All],6,FALSE),"")</f>
        <v>https://siemens.highspot.com/items/5ba4321fb91988630943cb42?lfrm=srp.0</v>
      </c>
      <c r="W225" s="2"/>
    </row>
    <row r="226" spans="1:23" x14ac:dyDescent="0.25">
      <c r="A226" s="81">
        <f>IF(OR('Raw Data'!A16=0,'Raw Data'!A16="Delete"),"",'Raw Data'!A16)</f>
        <v>3</v>
      </c>
      <c r="B226" s="88" t="str">
        <f>IF(OR('Raw Data'!B16=0,'Raw Data'!B16="Delete"),"",'Raw Data'!B16)</f>
        <v>Plan</v>
      </c>
      <c r="C226" s="89" t="str">
        <f>IF(OR('Raw Data'!C16=0,'Raw Data'!C16="Delete"),"",'Raw Data'!C16)</f>
        <v>Process</v>
      </c>
      <c r="D226" s="88" t="str">
        <f>IF(OR('Raw Data'!D16=0,'Raw Data'!D16="Delete"),"",'Raw Data'!D16)</f>
        <v>Change Management</v>
      </c>
      <c r="E226" s="84" t="str">
        <f>IF(OR('Raw Data'!E16=0,'Raw Data'!E16="Delete"),"",'Raw Data'!E16)</f>
        <v>Copy selective change content during derive​</v>
      </c>
      <c r="F226" s="81" cm="1">
        <f t="array" ref="F226">_xlfn.SWITCH(ROUND(VLOOKUP(A226,Table1[#All],3),0),11,H226,12,I226,13,J226,14,K226,"N/A")</f>
        <v>13</v>
      </c>
      <c r="G226" s="81" cm="1">
        <f t="array" ref="G226">_xlfn.SWITCH(ROUND(VLOOKUP(A226,Table1[#All],5),0),11,H226,12,I226,13,J226,14,K226,"N/A")</f>
        <v>14</v>
      </c>
      <c r="H226" s="81">
        <f>IF(OR('Raw Data'!H16=0,'Raw Data'!H16="Delete"),"",'Raw Data'!H16)</f>
        <v>13</v>
      </c>
      <c r="I226" s="81">
        <f>IF(OR('Raw Data'!I16=0,'Raw Data'!I16="Delete"),"",'Raw Data'!I16)</f>
        <v>14</v>
      </c>
      <c r="J226" s="81" t="str">
        <f>IF(OR('Raw Data'!J16=0,'Raw Data'!J16="Delete"),"",'Raw Data'!J16)</f>
        <v/>
      </c>
      <c r="K226" s="81" t="str">
        <f>IF(OR('Raw Data'!K16=0,'Raw Data'!K16="Delete"),"",'Raw Data'!K16)</f>
        <v/>
      </c>
      <c r="L226" s="81" t="str">
        <f>R226</f>
        <v>Available</v>
      </c>
      <c r="M226" s="81" t="str">
        <f>IF(A226="","",IF(OR(AWReleaseNum&gt;=A226,AWReleaseNum=0),"Available","Not Supported"))</f>
        <v>Available</v>
      </c>
      <c r="N226" s="81" t="str">
        <f>IF(A226="","",IF(TcRelease="Any","Available",IF(OR(AND(TcReleaseNum&gt;=VLOOKUP(AWReleaseNum,MinVerInfo,3,FALSE),TcReleaseNum&lt;=VLOOKUP(AWReleaseNum,MinVerInfo,4,FALSE)),AND(TcReleaseNum&gt;=VLOOKUP(AWReleaseNum,MinVerInfo,5,FALSE),TcReleaseNum&lt;=VLOOKUP(AWReleaseNum,MinVerInfo,6,FALSE))),"Available","Not Supported")))</f>
        <v>Available</v>
      </c>
      <c r="O226" s="81" t="str">
        <f>IF(TcReleaseNum&lt;P226,"Not Supported","Available")</f>
        <v>Available</v>
      </c>
      <c r="P226" s="81" cm="1">
        <f t="array" ref="P226">_xlfn.SWITCH(TcBaseVer, 14, K226, 13, J226, 12, I226, 11, IFERROR(VLOOKUP(H226,Table2[#All],3,FALSE),"N/A"),0)</f>
        <v>0</v>
      </c>
      <c r="Q226" s="81" t="str">
        <f>IF(TcBaseVer=0,M226,IF(AND(N226="Available",M226="Available",O226="Available"),"Available",IF(M226="","","Not Supported")))</f>
        <v>Available</v>
      </c>
      <c r="R226" s="81" t="str">
        <f>IF(A226&gt;=AWCurrentRel, "Future",Q226)</f>
        <v>Available</v>
      </c>
      <c r="S226" s="100" t="str">
        <f>HYPERLINK(U226,T226)</f>
        <v>What's New in Active Workspace 3.0</v>
      </c>
      <c r="T226" s="81" t="str">
        <f>IFERROR(VLOOKUP(CONCATENATE($B226,"_",$A226),Table4[#All],5,FALSE),"Not Available")</f>
        <v>What's New in Active Workspace 3.0</v>
      </c>
      <c r="U226" s="81" t="str">
        <f>IFERROR(VLOOKUP(CONCATENATE(B226,"_",A226),Table4[#All],6,FALSE),"")</f>
        <v>https://siemens.highspot.com/items/5ba4321fb91988630943cb42?lfrm=srp.0</v>
      </c>
      <c r="W226" s="2"/>
    </row>
    <row r="227" spans="1:23" x14ac:dyDescent="0.25">
      <c r="A227" s="81">
        <f>IF(OR('Raw Data'!A17=0,'Raw Data'!A17="Delete"),"",'Raw Data'!A17)</f>
        <v>3</v>
      </c>
      <c r="B227" s="88" t="str">
        <f>IF(OR('Raw Data'!B17=0,'Raw Data'!B17="Delete"),"",'Raw Data'!B17)</f>
        <v>Plan</v>
      </c>
      <c r="C227" s="89" t="str">
        <f>IF(OR('Raw Data'!C17=0,'Raw Data'!C17="Delete"),"",'Raw Data'!C17)</f>
        <v>Process</v>
      </c>
      <c r="D227" s="88" t="str">
        <f>IF(OR('Raw Data'!D17=0,'Raw Data'!D17="Delete"),"",'Raw Data'!D17)</f>
        <v>Change Management</v>
      </c>
      <c r="E227" s="84" t="str">
        <f>IF(OR('Raw Data'!E17=0,'Raw Data'!E17="Delete"),"",'Raw Data'!E17)</f>
        <v>Change support for 4GD</v>
      </c>
      <c r="F227" s="81" cm="1">
        <f t="array" ref="F227">_xlfn.SWITCH(ROUND(VLOOKUP(A227,Table1[#All],3),0),11,H227,12,I227,13,J227,14,K227,"N/A")</f>
        <v>13</v>
      </c>
      <c r="G227" s="81" cm="1">
        <f t="array" ref="G227">_xlfn.SWITCH(ROUND(VLOOKUP(A227,Table1[#All],5),0),11,H227,12,I227,13,J227,14,K227,"N/A")</f>
        <v>14</v>
      </c>
      <c r="H227" s="81">
        <f>IF(OR('Raw Data'!H17=0,'Raw Data'!H17="Delete"),"",'Raw Data'!H17)</f>
        <v>13</v>
      </c>
      <c r="I227" s="81">
        <f>IF(OR('Raw Data'!I17=0,'Raw Data'!I17="Delete"),"",'Raw Data'!I17)</f>
        <v>14</v>
      </c>
      <c r="J227" s="81" t="str">
        <f>IF(OR('Raw Data'!J17=0,'Raw Data'!J17="Delete"),"",'Raw Data'!J17)</f>
        <v/>
      </c>
      <c r="K227" s="81" t="str">
        <f>IF(OR('Raw Data'!K17=0,'Raw Data'!K17="Delete"),"",'Raw Data'!K17)</f>
        <v/>
      </c>
      <c r="L227" s="81" t="str">
        <f>R227</f>
        <v>Available</v>
      </c>
      <c r="M227" s="81" t="str">
        <f>IF(A227="","",IF(OR(AWReleaseNum&gt;=A227,AWReleaseNum=0),"Available","Not Supported"))</f>
        <v>Available</v>
      </c>
      <c r="N227" s="81" t="str">
        <f>IF(A227="","",IF(TcRelease="Any","Available",IF(OR(AND(TcReleaseNum&gt;=VLOOKUP(AWReleaseNum,MinVerInfo,3,FALSE),TcReleaseNum&lt;=VLOOKUP(AWReleaseNum,MinVerInfo,4,FALSE)),AND(TcReleaseNum&gt;=VLOOKUP(AWReleaseNum,MinVerInfo,5,FALSE),TcReleaseNum&lt;=VLOOKUP(AWReleaseNum,MinVerInfo,6,FALSE))),"Available","Not Supported")))</f>
        <v>Available</v>
      </c>
      <c r="O227" s="81" t="str">
        <f>IF(TcReleaseNum&lt;P227,"Not Supported","Available")</f>
        <v>Available</v>
      </c>
      <c r="P227" s="81" cm="1">
        <f t="array" ref="P227">_xlfn.SWITCH(TcBaseVer, 14, K227, 13, J227, 12, I227, 11, IFERROR(VLOOKUP(H227,Table2[#All],3,FALSE),"N/A"),0)</f>
        <v>0</v>
      </c>
      <c r="Q227" s="81" t="str">
        <f>IF(TcBaseVer=0,M227,IF(AND(N227="Available",M227="Available",O227="Available"),"Available",IF(M227="","","Not Supported")))</f>
        <v>Available</v>
      </c>
      <c r="R227" s="81" t="str">
        <f>IF(A227&gt;=AWCurrentRel, "Future",Q227)</f>
        <v>Available</v>
      </c>
      <c r="S227" s="100" t="str">
        <f>HYPERLINK(U227,T227)</f>
        <v>What's New in Active Workspace 3.0</v>
      </c>
      <c r="T227" s="81" t="str">
        <f>IFERROR(VLOOKUP(CONCATENATE($B227,"_",$A227),Table4[#All],5,FALSE),"Not Available")</f>
        <v>What's New in Active Workspace 3.0</v>
      </c>
      <c r="U227" s="81" t="str">
        <f>IFERROR(VLOOKUP(CONCATENATE(B227,"_",A227),Table4[#All],6,FALSE),"")</f>
        <v>https://siemens.highspot.com/items/5ba4321fb91988630943cb42?lfrm=srp.0</v>
      </c>
      <c r="W227" s="2"/>
    </row>
    <row r="228" spans="1:23" x14ac:dyDescent="0.25">
      <c r="A228" s="81">
        <f>IF(OR('Raw Data'!A239=0,'Raw Data'!A239="Delete"),"",'Raw Data'!A239)</f>
        <v>3</v>
      </c>
      <c r="B228" s="88" t="str">
        <f>IF(OR('Raw Data'!B239=0,'Raw Data'!B239="Delete"),"",'Raw Data'!B239)</f>
        <v>Plan</v>
      </c>
      <c r="C228" s="89" t="str">
        <f>IF(OR('Raw Data'!C239=0,'Raw Data'!C239="Delete"),"",'Raw Data'!C239)</f>
        <v>Systems</v>
      </c>
      <c r="D228" s="88" t="str">
        <f>IF(OR('Raw Data'!D239=0,'Raw Data'!D239="Delete"),"",'Raw Data'!D239)</f>
        <v>MBSE - Navigation and Analysis</v>
      </c>
      <c r="E228" s="84" t="str">
        <f>IF(OR('Raw Data'!E239=0,'Raw Data'!E239="Delete"),"",'Raw Data'!E239)</f>
        <v>Studies for unique models with similar architecture</v>
      </c>
      <c r="F228" s="81" cm="1">
        <f t="array" ref="F228">_xlfn.SWITCH(ROUND(VLOOKUP(A228,Table1[#All],3),0),11,H228,12,I228,13,J228,14,K228,"N/A")</f>
        <v>13</v>
      </c>
      <c r="G228" s="81" cm="1">
        <f t="array" ref="G228">_xlfn.SWITCH(ROUND(VLOOKUP(A228,Table1[#All],5),0),11,H228,12,I228,13,J228,14,K228,"N/A")</f>
        <v>14</v>
      </c>
      <c r="H228" s="81">
        <f>IF(OR('Raw Data'!H239=0,'Raw Data'!H239="Delete"),"",'Raw Data'!H239)</f>
        <v>13</v>
      </c>
      <c r="I228" s="81">
        <f>IF(OR('Raw Data'!I239=0,'Raw Data'!I239="Delete"),"",'Raw Data'!I239)</f>
        <v>14</v>
      </c>
      <c r="J228" s="81" t="str">
        <f>IF(OR('Raw Data'!J239=0,'Raw Data'!J239="Delete"),"",'Raw Data'!J239)</f>
        <v/>
      </c>
      <c r="K228" s="81" t="str">
        <f>IF(OR('Raw Data'!K239=0,'Raw Data'!K239="Delete"),"",'Raw Data'!K239)</f>
        <v/>
      </c>
      <c r="L228" s="81" t="str">
        <f>R228</f>
        <v>Available</v>
      </c>
      <c r="M228" s="81" t="str">
        <f>IF(A228="","",IF(OR(AWReleaseNum&gt;=A228,AWReleaseNum=0),"Available","Not Supported"))</f>
        <v>Available</v>
      </c>
      <c r="N228" s="81" t="str">
        <f>IF(A228="","",IF(TcRelease="Any","Available",IF(OR(AND(TcReleaseNum&gt;=VLOOKUP(AWReleaseNum,MinVerInfo,3,FALSE),TcReleaseNum&lt;=VLOOKUP(AWReleaseNum,MinVerInfo,4,FALSE)),AND(TcReleaseNum&gt;=VLOOKUP(AWReleaseNum,MinVerInfo,5,FALSE),TcReleaseNum&lt;=VLOOKUP(AWReleaseNum,MinVerInfo,6,FALSE))),"Available","Not Supported")))</f>
        <v>Available</v>
      </c>
      <c r="O228" s="81" t="str">
        <f>IF(TcReleaseNum&lt;P228,"Not Supported","Available")</f>
        <v>Available</v>
      </c>
      <c r="P228" s="81" cm="1">
        <f t="array" ref="P228">_xlfn.SWITCH(TcBaseVer, 14, K228, 13, J228, 12, I228, 11, IFERROR(VLOOKUP(H228,Table2[#All],3,FALSE),"N/A"),0)</f>
        <v>0</v>
      </c>
      <c r="Q228" s="81" t="str">
        <f>IF(TcBaseVer=0,M228,IF(AND(N228="Available",M228="Available",O228="Available"),"Available",IF(M228="","","Not Supported")))</f>
        <v>Available</v>
      </c>
      <c r="R228" s="81" t="str">
        <f>IF(A228&gt;=AWCurrentRel, "Future",Q228)</f>
        <v>Available</v>
      </c>
      <c r="S228" s="100" t="str">
        <f>HYPERLINK(U228,T228)</f>
        <v>What's New in Active Workspace 3.0</v>
      </c>
      <c r="T228" s="81" t="str">
        <f>IFERROR(VLOOKUP(CONCATENATE($B228,"_",$A228),Table4[#All],5,FALSE),"Not Available")</f>
        <v>What's New in Active Workspace 3.0</v>
      </c>
      <c r="U228" s="81" t="str">
        <f>IFERROR(VLOOKUP(CONCATENATE(B228,"_",A228),Table4[#All],6,FALSE),"")</f>
        <v>https://siemens.highspot.com/items/5ba4321fb91988630943cb42?lfrm=srp.0</v>
      </c>
      <c r="W228" s="2"/>
    </row>
    <row r="229" spans="1:23" x14ac:dyDescent="0.25">
      <c r="A229" s="81">
        <f>IF(OR('Raw Data'!A240=0,'Raw Data'!A240="Delete"),"",'Raw Data'!A240)</f>
        <v>3</v>
      </c>
      <c r="B229" s="88" t="str">
        <f>IF(OR('Raw Data'!B240=0,'Raw Data'!B240="Delete"),"",'Raw Data'!B240)</f>
        <v>Plan</v>
      </c>
      <c r="C229" s="89" t="str">
        <f>IF(OR('Raw Data'!C240=0,'Raw Data'!C240="Delete"),"",'Raw Data'!C240)</f>
        <v>Systems</v>
      </c>
      <c r="D229" s="88" t="str">
        <f>IF(OR('Raw Data'!D240=0,'Raw Data'!D240="Delete"),"",'Raw Data'!D240)</f>
        <v>MBSE - System Architecture, Functional &amp; Systems Modeling</v>
      </c>
      <c r="E229" s="84" t="str">
        <f>IF(OR('Raw Data'!E240=0,'Raw Data'!E240="Delete"),"",'Raw Data'!E240)</f>
        <v>Interface management</v>
      </c>
      <c r="F229" s="81" cm="1">
        <f t="array" ref="F229">_xlfn.SWITCH(ROUND(VLOOKUP(A229,Table1[#All],3),0),11,H229,12,I229,13,J229,14,K229,"N/A")</f>
        <v>13</v>
      </c>
      <c r="G229" s="81" cm="1">
        <f t="array" ref="G229">_xlfn.SWITCH(ROUND(VLOOKUP(A229,Table1[#All],5),0),11,H229,12,I229,13,J229,14,K229,"N/A")</f>
        <v>14</v>
      </c>
      <c r="H229" s="81">
        <f>IF(OR('Raw Data'!H240=0,'Raw Data'!H240="Delete"),"",'Raw Data'!H240)</f>
        <v>13</v>
      </c>
      <c r="I229" s="81">
        <f>IF(OR('Raw Data'!I240=0,'Raw Data'!I240="Delete"),"",'Raw Data'!I240)</f>
        <v>14</v>
      </c>
      <c r="J229" s="81" t="str">
        <f>IF(OR('Raw Data'!J240=0,'Raw Data'!J240="Delete"),"",'Raw Data'!J240)</f>
        <v/>
      </c>
      <c r="K229" s="81" t="str">
        <f>IF(OR('Raw Data'!K240=0,'Raw Data'!K240="Delete"),"",'Raw Data'!K240)</f>
        <v/>
      </c>
      <c r="L229" s="81" t="str">
        <f>R229</f>
        <v>Available</v>
      </c>
      <c r="M229" s="81" t="str">
        <f>IF(A229="","",IF(OR(AWReleaseNum&gt;=A229,AWReleaseNum=0),"Available","Not Supported"))</f>
        <v>Available</v>
      </c>
      <c r="N229" s="81" t="str">
        <f>IF(A229="","",IF(TcRelease="Any","Available",IF(OR(AND(TcReleaseNum&gt;=VLOOKUP(AWReleaseNum,MinVerInfo,3,FALSE),TcReleaseNum&lt;=VLOOKUP(AWReleaseNum,MinVerInfo,4,FALSE)),AND(TcReleaseNum&gt;=VLOOKUP(AWReleaseNum,MinVerInfo,5,FALSE),TcReleaseNum&lt;=VLOOKUP(AWReleaseNum,MinVerInfo,6,FALSE))),"Available","Not Supported")))</f>
        <v>Available</v>
      </c>
      <c r="O229" s="81" t="str">
        <f>IF(TcReleaseNum&lt;P229,"Not Supported","Available")</f>
        <v>Available</v>
      </c>
      <c r="P229" s="81" cm="1">
        <f t="array" ref="P229">_xlfn.SWITCH(TcBaseVer, 14, K229, 13, J229, 12, I229, 11, IFERROR(VLOOKUP(H229,Table2[#All],3,FALSE),"N/A"),0)</f>
        <v>0</v>
      </c>
      <c r="Q229" s="81" t="str">
        <f>IF(TcBaseVer=0,M229,IF(AND(N229="Available",M229="Available",O229="Available"),"Available",IF(M229="","","Not Supported")))</f>
        <v>Available</v>
      </c>
      <c r="R229" s="81" t="str">
        <f>IF(A229&gt;=AWCurrentRel, "Future",Q229)</f>
        <v>Available</v>
      </c>
      <c r="S229" s="100" t="str">
        <f>HYPERLINK(U229,T229)</f>
        <v>What's New in Active Workspace 3.0</v>
      </c>
      <c r="T229" s="81" t="str">
        <f>IFERROR(VLOOKUP(CONCATENATE($B229,"_",$A229),Table4[#All],5,FALSE),"Not Available")</f>
        <v>What's New in Active Workspace 3.0</v>
      </c>
      <c r="U229" s="81" t="str">
        <f>IFERROR(VLOOKUP(CONCATENATE(B229,"_",A229),Table4[#All],6,FALSE),"")</f>
        <v>https://siemens.highspot.com/items/5ba4321fb91988630943cb42?lfrm=srp.0</v>
      </c>
      <c r="W229" s="2"/>
    </row>
    <row r="230" spans="1:23" x14ac:dyDescent="0.25">
      <c r="A230" s="81">
        <f>IF(OR('Raw Data'!A241=0,'Raw Data'!A241="Delete"),"",'Raw Data'!A241)</f>
        <v>3</v>
      </c>
      <c r="B230" s="88" t="str">
        <f>IF(OR('Raw Data'!B241=0,'Raw Data'!B241="Delete"),"",'Raw Data'!B241)</f>
        <v>Plan</v>
      </c>
      <c r="C230" s="89" t="str">
        <f>IF(OR('Raw Data'!C241=0,'Raw Data'!C241="Delete"),"",'Raw Data'!C241)</f>
        <v>Systems</v>
      </c>
      <c r="D230" s="88" t="str">
        <f>IF(OR('Raw Data'!D241=0,'Raw Data'!D241="Delete"),"",'Raw Data'!D241)</f>
        <v>MBSE - Verification Planning and Execution</v>
      </c>
      <c r="E230" s="84" t="str">
        <f>IF(OR('Raw Data'!E241=0,'Raw Data'!E241="Delete"),"",'Raw Data'!E241)</f>
        <v>Analysis Request creation simplification, automation, &amp; interaction</v>
      </c>
      <c r="F230" s="81" cm="1">
        <f t="array" ref="F230">_xlfn.SWITCH(ROUND(VLOOKUP(A230,Table1[#All],3),0),11,H230,12,I230,13,J230,14,K230,"N/A")</f>
        <v>13</v>
      </c>
      <c r="G230" s="81" cm="1">
        <f t="array" ref="G230">_xlfn.SWITCH(ROUND(VLOOKUP(A230,Table1[#All],5),0),11,H230,12,I230,13,J230,14,K230,"N/A")</f>
        <v>14</v>
      </c>
      <c r="H230" s="81">
        <f>IF(OR('Raw Data'!H241=0,'Raw Data'!H241="Delete"),"",'Raw Data'!H241)</f>
        <v>13</v>
      </c>
      <c r="I230" s="81">
        <f>IF(OR('Raw Data'!I241=0,'Raw Data'!I241="Delete"),"",'Raw Data'!I241)</f>
        <v>14</v>
      </c>
      <c r="J230" s="81" t="str">
        <f>IF(OR('Raw Data'!J241=0,'Raw Data'!J241="Delete"),"",'Raw Data'!J241)</f>
        <v/>
      </c>
      <c r="K230" s="81" t="str">
        <f>IF(OR('Raw Data'!K241=0,'Raw Data'!K241="Delete"),"",'Raw Data'!K241)</f>
        <v/>
      </c>
      <c r="L230" s="81" t="str">
        <f>R230</f>
        <v>Available</v>
      </c>
      <c r="M230" s="81" t="str">
        <f>IF(A230="","",IF(OR(AWReleaseNum&gt;=A230,AWReleaseNum=0),"Available","Not Supported"))</f>
        <v>Available</v>
      </c>
      <c r="N230" s="81" t="str">
        <f>IF(A230="","",IF(TcRelease="Any","Available",IF(OR(AND(TcReleaseNum&gt;=VLOOKUP(AWReleaseNum,MinVerInfo,3,FALSE),TcReleaseNum&lt;=VLOOKUP(AWReleaseNum,MinVerInfo,4,FALSE)),AND(TcReleaseNum&gt;=VLOOKUP(AWReleaseNum,MinVerInfo,5,FALSE),TcReleaseNum&lt;=VLOOKUP(AWReleaseNum,MinVerInfo,6,FALSE))),"Available","Not Supported")))</f>
        <v>Available</v>
      </c>
      <c r="O230" s="81" t="str">
        <f>IF(TcReleaseNum&lt;P230,"Not Supported","Available")</f>
        <v>Available</v>
      </c>
      <c r="P230" s="81" cm="1">
        <f t="array" ref="P230">_xlfn.SWITCH(TcBaseVer, 14, K230, 13, J230, 12, I230, 11, IFERROR(VLOOKUP(H230,Table2[#All],3,FALSE),"N/A"),0)</f>
        <v>0</v>
      </c>
      <c r="Q230" s="81" t="str">
        <f>IF(TcBaseVer=0,M230,IF(AND(N230="Available",M230="Available",O230="Available"),"Available",IF(M230="","","Not Supported")))</f>
        <v>Available</v>
      </c>
      <c r="R230" s="81" t="str">
        <f>IF(A230&gt;=AWCurrentRel, "Future",Q230)</f>
        <v>Available</v>
      </c>
      <c r="S230" s="100" t="str">
        <f>HYPERLINK(U230,T230)</f>
        <v>What's New in Active Workspace 3.0</v>
      </c>
      <c r="T230" s="81" t="str">
        <f>IFERROR(VLOOKUP(CONCATENATE($B230,"_",$A230),Table4[#All],5,FALSE),"Not Available")</f>
        <v>What's New in Active Workspace 3.0</v>
      </c>
      <c r="U230" s="81" t="str">
        <f>IFERROR(VLOOKUP(CONCATENATE(B230,"_",A230),Table4[#All],6,FALSE),"")</f>
        <v>https://siemens.highspot.com/items/5ba4321fb91988630943cb42?lfrm=srp.0</v>
      </c>
      <c r="W230" s="2"/>
    </row>
    <row r="231" spans="1:23" x14ac:dyDescent="0.25">
      <c r="A231" s="81">
        <f>IF(OR('Raw Data'!A242=0,'Raw Data'!A242="Delete"),"",'Raw Data'!A242)</f>
        <v>3</v>
      </c>
      <c r="B231" s="88" t="str">
        <f>IF(OR('Raw Data'!B242=0,'Raw Data'!B242="Delete"),"",'Raw Data'!B242)</f>
        <v>Foundation</v>
      </c>
      <c r="C231" s="89" t="str">
        <f>IF(OR('Raw Data'!C242=0,'Raw Data'!C242="Delete"),"",'Raw Data'!C242)</f>
        <v>Usability</v>
      </c>
      <c r="D231" s="88" t="str">
        <f>IF(OR('Raw Data'!D242=0,'Raw Data'!D242="Delete"),"",'Raw Data'!D242)</f>
        <v>Platform - Active Workspace Framework - Usability</v>
      </c>
      <c r="E231" s="84" t="str">
        <f>IF(OR('Raw Data'!E242=0,'Raw Data'!E242="Delete"),"",'Raw Data'!E242)</f>
        <v>Focused performance improvements</v>
      </c>
      <c r="F231" s="81" cm="1">
        <f t="array" ref="F231">_xlfn.SWITCH(ROUND(VLOOKUP(A231,Table1[#All],3),0),11,H231,12,I231,13,J231,14,K231,"N/A")</f>
        <v>13</v>
      </c>
      <c r="G231" s="81" cm="1">
        <f t="array" ref="G231">_xlfn.SWITCH(ROUND(VLOOKUP(A231,Table1[#All],5),0),11,H231,12,I231,13,J231,14,K231,"N/A")</f>
        <v>14</v>
      </c>
      <c r="H231" s="81">
        <f>IF(OR('Raw Data'!H242=0,'Raw Data'!H242="Delete"),"",'Raw Data'!H242)</f>
        <v>13</v>
      </c>
      <c r="I231" s="81">
        <f>IF(OR('Raw Data'!I242=0,'Raw Data'!I242="Delete"),"",'Raw Data'!I242)</f>
        <v>14</v>
      </c>
      <c r="J231" s="81" t="str">
        <f>IF(OR('Raw Data'!J242=0,'Raw Data'!J242="Delete"),"",'Raw Data'!J242)</f>
        <v/>
      </c>
      <c r="K231" s="81" t="str">
        <f>IF(OR('Raw Data'!K242=0,'Raw Data'!K242="Delete"),"",'Raw Data'!K242)</f>
        <v/>
      </c>
      <c r="L231" s="81" t="str">
        <f>R231</f>
        <v>Available</v>
      </c>
      <c r="M231" s="81" t="str">
        <f>IF(A231="","",IF(OR(AWReleaseNum&gt;=A231,AWReleaseNum=0),"Available","Not Supported"))</f>
        <v>Available</v>
      </c>
      <c r="N231" s="81" t="str">
        <f>IF(A231="","",IF(TcRelease="Any","Available",IF(OR(AND(TcReleaseNum&gt;=VLOOKUP(AWReleaseNum,MinVerInfo,3,FALSE),TcReleaseNum&lt;=VLOOKUP(AWReleaseNum,MinVerInfo,4,FALSE)),AND(TcReleaseNum&gt;=VLOOKUP(AWReleaseNum,MinVerInfo,5,FALSE),TcReleaseNum&lt;=VLOOKUP(AWReleaseNum,MinVerInfo,6,FALSE))),"Available","Not Supported")))</f>
        <v>Available</v>
      </c>
      <c r="O231" s="81" t="str">
        <f>IF(TcReleaseNum&lt;P231,"Not Supported","Available")</f>
        <v>Available</v>
      </c>
      <c r="P231" s="81" cm="1">
        <f t="array" ref="P231">_xlfn.SWITCH(TcBaseVer, 14, K231, 13, J231, 12, I231, 11, IFERROR(VLOOKUP(H231,Table2[#All],3,FALSE),"N/A"),0)</f>
        <v>0</v>
      </c>
      <c r="Q231" s="81" t="str">
        <f>IF(TcBaseVer=0,M231,IF(AND(N231="Available",M231="Available",O231="Available"),"Available",IF(M231="","","Not Supported")))</f>
        <v>Available</v>
      </c>
      <c r="R231" s="81" t="str">
        <f>IF(A231&gt;=AWCurrentRel, "Future",Q231)</f>
        <v>Available</v>
      </c>
      <c r="S231" s="100" t="str">
        <f>HYPERLINK(U231,T231)</f>
        <v>What's New in Active Workspace 3.0</v>
      </c>
      <c r="T231" s="81" t="str">
        <f>IFERROR(VLOOKUP(CONCATENATE($B231,"_",$A231),Table4[#All],5,FALSE),"Not Available")</f>
        <v>What's New in Active Workspace 3.0</v>
      </c>
      <c r="U231" s="81" t="str">
        <f>IFERROR(VLOOKUP(CONCATENATE(B231,"_",A231),Table4[#All],6,FALSE),"")</f>
        <v>https://siemens.highspot.com/items/5ba4321fb91988630943cb42?lfrm=srp.0</v>
      </c>
      <c r="W231" s="2"/>
    </row>
    <row r="232" spans="1:23" x14ac:dyDescent="0.25">
      <c r="A232" s="81">
        <f>IF(OR('Raw Data'!A243=0,'Raw Data'!A243="Delete"),"",'Raw Data'!A243)</f>
        <v>3</v>
      </c>
      <c r="B232" s="88" t="str">
        <f>IF(OR('Raw Data'!B243=0,'Raw Data'!B243="Delete"),"",'Raw Data'!B243)</f>
        <v>Foundation</v>
      </c>
      <c r="C232" s="89" t="str">
        <f>IF(OR('Raw Data'!C243=0,'Raw Data'!C243="Delete"),"",'Raw Data'!C243)</f>
        <v>Usability</v>
      </c>
      <c r="D232" s="88" t="str">
        <f>IF(OR('Raw Data'!D243=0,'Raw Data'!D243="Delete"),"",'Raw Data'!D243)</f>
        <v>Platform - Active Workspace Framework - Usability</v>
      </c>
      <c r="E232" s="84" t="str">
        <f>IF(OR('Raw Data'!E243=0,'Raw Data'!E243="Delete"),"",'Raw Data'!E243)</f>
        <v>Full screen, transparent task panel overlay​</v>
      </c>
      <c r="F232" s="81" cm="1">
        <f t="array" ref="F232">_xlfn.SWITCH(ROUND(VLOOKUP(A232,Table1[#All],3),0),11,H232,12,I232,13,J232,14,K232,"N/A")</f>
        <v>13</v>
      </c>
      <c r="G232" s="81" cm="1">
        <f t="array" ref="G232">_xlfn.SWITCH(ROUND(VLOOKUP(A232,Table1[#All],5),0),11,H232,12,I232,13,J232,14,K232,"N/A")</f>
        <v>14</v>
      </c>
      <c r="H232" s="81">
        <f>IF(OR('Raw Data'!H243=0,'Raw Data'!H243="Delete"),"",'Raw Data'!H243)</f>
        <v>13</v>
      </c>
      <c r="I232" s="81">
        <f>IF(OR('Raw Data'!I243=0,'Raw Data'!I243="Delete"),"",'Raw Data'!I243)</f>
        <v>14</v>
      </c>
      <c r="J232" s="81" t="str">
        <f>IF(OR('Raw Data'!J243=0,'Raw Data'!J243="Delete"),"",'Raw Data'!J243)</f>
        <v/>
      </c>
      <c r="K232" s="81" t="str">
        <f>IF(OR('Raw Data'!K243=0,'Raw Data'!K243="Delete"),"",'Raw Data'!K243)</f>
        <v/>
      </c>
      <c r="L232" s="81" t="str">
        <f>R232</f>
        <v>Available</v>
      </c>
      <c r="M232" s="81" t="str">
        <f>IF(A232="","",IF(OR(AWReleaseNum&gt;=A232,AWReleaseNum=0),"Available","Not Supported"))</f>
        <v>Available</v>
      </c>
      <c r="N232" s="81" t="str">
        <f>IF(A232="","",IF(TcRelease="Any","Available",IF(OR(AND(TcReleaseNum&gt;=VLOOKUP(AWReleaseNum,MinVerInfo,3,FALSE),TcReleaseNum&lt;=VLOOKUP(AWReleaseNum,MinVerInfo,4,FALSE)),AND(TcReleaseNum&gt;=VLOOKUP(AWReleaseNum,MinVerInfo,5,FALSE),TcReleaseNum&lt;=VLOOKUP(AWReleaseNum,MinVerInfo,6,FALSE))),"Available","Not Supported")))</f>
        <v>Available</v>
      </c>
      <c r="O232" s="81" t="str">
        <f>IF(TcReleaseNum&lt;P232,"Not Supported","Available")</f>
        <v>Available</v>
      </c>
      <c r="P232" s="81" cm="1">
        <f t="array" ref="P232">_xlfn.SWITCH(TcBaseVer, 14, K232, 13, J232, 12, I232, 11, IFERROR(VLOOKUP(H232,Table2[#All],3,FALSE),"N/A"),0)</f>
        <v>0</v>
      </c>
      <c r="Q232" s="81" t="str">
        <f>IF(TcBaseVer=0,M232,IF(AND(N232="Available",M232="Available",O232="Available"),"Available",IF(M232="","","Not Supported")))</f>
        <v>Available</v>
      </c>
      <c r="R232" s="81" t="str">
        <f>IF(A232&gt;=AWCurrentRel, "Future",Q232)</f>
        <v>Available</v>
      </c>
      <c r="S232" s="100" t="str">
        <f>HYPERLINK(U232,T232)</f>
        <v>What's New in Active Workspace 3.0</v>
      </c>
      <c r="T232" s="81" t="str">
        <f>IFERROR(VLOOKUP(CONCATENATE($B232,"_",$A232),Table4[#All],5,FALSE),"Not Available")</f>
        <v>What's New in Active Workspace 3.0</v>
      </c>
      <c r="U232" s="81" t="str">
        <f>IFERROR(VLOOKUP(CONCATENATE(B232,"_",A232),Table4[#All],6,FALSE),"")</f>
        <v>https://siemens.highspot.com/items/5ba4321fb91988630943cb42?lfrm=srp.0</v>
      </c>
      <c r="W232" s="2"/>
    </row>
    <row r="233" spans="1:23" x14ac:dyDescent="0.25">
      <c r="A233" s="81">
        <f>IF(OR('Raw Data'!A244=0,'Raw Data'!A244="Delete"),"",'Raw Data'!A244)</f>
        <v>3</v>
      </c>
      <c r="B233" s="88" t="str">
        <f>IF(OR('Raw Data'!B244=0,'Raw Data'!B244="Delete"),"",'Raw Data'!B244)</f>
        <v>Foundation</v>
      </c>
      <c r="C233" s="89" t="str">
        <f>IF(OR('Raw Data'!C244=0,'Raw Data'!C244="Delete"),"",'Raw Data'!C244)</f>
        <v>Usability</v>
      </c>
      <c r="D233" s="88" t="str">
        <f>IF(OR('Raw Data'!D244=0,'Raw Data'!D244="Delete"),"",'Raw Data'!D244)</f>
        <v>Platform - Active Workspace Framework - Usability</v>
      </c>
      <c r="E233" s="84" t="str">
        <f>IF(OR('Raw Data'!E244=0,'Raw Data'!E244="Delete"),"",'Raw Data'!E244)</f>
        <v>Project navigation and assignments​</v>
      </c>
      <c r="F233" s="81" cm="1">
        <f t="array" ref="F233">_xlfn.SWITCH(ROUND(VLOOKUP(A233,Table1[#All],3),0),11,H233,12,I233,13,J233,14,K233,"N/A")</f>
        <v>13</v>
      </c>
      <c r="G233" s="81" cm="1">
        <f t="array" ref="G233">_xlfn.SWITCH(ROUND(VLOOKUP(A233,Table1[#All],5),0),11,H233,12,I233,13,J233,14,K233,"N/A")</f>
        <v>14</v>
      </c>
      <c r="H233" s="81">
        <f>IF(OR('Raw Data'!H244=0,'Raw Data'!H244="Delete"),"",'Raw Data'!H244)</f>
        <v>13</v>
      </c>
      <c r="I233" s="81">
        <f>IF(OR('Raw Data'!I244=0,'Raw Data'!I244="Delete"),"",'Raw Data'!I244)</f>
        <v>14</v>
      </c>
      <c r="J233" s="81" t="str">
        <f>IF(OR('Raw Data'!J244=0,'Raw Data'!J244="Delete"),"",'Raw Data'!J244)</f>
        <v/>
      </c>
      <c r="K233" s="81" t="str">
        <f>IF(OR('Raw Data'!K244=0,'Raw Data'!K244="Delete"),"",'Raw Data'!K244)</f>
        <v/>
      </c>
      <c r="L233" s="81" t="str">
        <f>R233</f>
        <v>Available</v>
      </c>
      <c r="M233" s="81" t="str">
        <f>IF(A233="","",IF(OR(AWReleaseNum&gt;=A233,AWReleaseNum=0),"Available","Not Supported"))</f>
        <v>Available</v>
      </c>
      <c r="N233" s="81" t="str">
        <f>IF(A233="","",IF(TcRelease="Any","Available",IF(OR(AND(TcReleaseNum&gt;=VLOOKUP(AWReleaseNum,MinVerInfo,3,FALSE),TcReleaseNum&lt;=VLOOKUP(AWReleaseNum,MinVerInfo,4,FALSE)),AND(TcReleaseNum&gt;=VLOOKUP(AWReleaseNum,MinVerInfo,5,FALSE),TcReleaseNum&lt;=VLOOKUP(AWReleaseNum,MinVerInfo,6,FALSE))),"Available","Not Supported")))</f>
        <v>Available</v>
      </c>
      <c r="O233" s="81" t="str">
        <f>IF(TcReleaseNum&lt;P233,"Not Supported","Available")</f>
        <v>Available</v>
      </c>
      <c r="P233" s="81" cm="1">
        <f t="array" ref="P233">_xlfn.SWITCH(TcBaseVer, 14, K233, 13, J233, 12, I233, 11, IFERROR(VLOOKUP(H233,Table2[#All],3,FALSE),"N/A"),0)</f>
        <v>0</v>
      </c>
      <c r="Q233" s="81" t="str">
        <f>IF(TcBaseVer=0,M233,IF(AND(N233="Available",M233="Available",O233="Available"),"Available",IF(M233="","","Not Supported")))</f>
        <v>Available</v>
      </c>
      <c r="R233" s="81" t="str">
        <f>IF(A233&gt;=AWCurrentRel, "Future",Q233)</f>
        <v>Available</v>
      </c>
      <c r="S233" s="100" t="str">
        <f>HYPERLINK(U233,T233)</f>
        <v>What's New in Active Workspace 3.0</v>
      </c>
      <c r="T233" s="81" t="str">
        <f>IFERROR(VLOOKUP(CONCATENATE($B233,"_",$A233),Table4[#All],5,FALSE),"Not Available")</f>
        <v>What's New in Active Workspace 3.0</v>
      </c>
      <c r="U233" s="81" t="str">
        <f>IFERROR(VLOOKUP(CONCATENATE(B233,"_",A233),Table4[#All],6,FALSE),"")</f>
        <v>https://siemens.highspot.com/items/5ba4321fb91988630943cb42?lfrm=srp.0</v>
      </c>
      <c r="W233" s="2"/>
    </row>
    <row r="234" spans="1:23" x14ac:dyDescent="0.25">
      <c r="A234" s="81">
        <f>IF(OR('Raw Data'!A245=0,'Raw Data'!A245="Delete"),"",'Raw Data'!A245)</f>
        <v>3</v>
      </c>
      <c r="B234" s="88" t="str">
        <f>IF(OR('Raw Data'!B245=0,'Raw Data'!B245="Delete"),"",'Raw Data'!B245)</f>
        <v>Foundation</v>
      </c>
      <c r="C234" s="89" t="str">
        <f>IF(OR('Raw Data'!C245=0,'Raw Data'!C245="Delete"),"",'Raw Data'!C245)</f>
        <v>Usability</v>
      </c>
      <c r="D234" s="88" t="str">
        <f>IF(OR('Raw Data'!D245=0,'Raw Data'!D245="Delete"),"",'Raw Data'!D245)</f>
        <v>Platform - Active Workspace Framework - Usability</v>
      </c>
      <c r="E234" s="84" t="str">
        <f>IF(OR('Raw Data'!E245=0,'Raw Data'!E245="Delete"),"",'Raw Data'!E245)</f>
        <v>IIS/.NET support for CAD launcher, Vis, and TcSS​</v>
      </c>
      <c r="F234" s="81" cm="1">
        <f t="array" ref="F234">_xlfn.SWITCH(ROUND(VLOOKUP(A234,Table1[#All],3),0),11,H234,12,I234,13,J234,14,K234,"N/A")</f>
        <v>13</v>
      </c>
      <c r="G234" s="81" cm="1">
        <f t="array" ref="G234">_xlfn.SWITCH(ROUND(VLOOKUP(A234,Table1[#All],5),0),11,H234,12,I234,13,J234,14,K234,"N/A")</f>
        <v>14</v>
      </c>
      <c r="H234" s="81">
        <f>IF(OR('Raw Data'!H245=0,'Raw Data'!H245="Delete"),"",'Raw Data'!H245)</f>
        <v>13</v>
      </c>
      <c r="I234" s="81">
        <f>IF(OR('Raw Data'!I245=0,'Raw Data'!I245="Delete"),"",'Raw Data'!I245)</f>
        <v>14</v>
      </c>
      <c r="J234" s="81" t="str">
        <f>IF(OR('Raw Data'!J245=0,'Raw Data'!J245="Delete"),"",'Raw Data'!J245)</f>
        <v/>
      </c>
      <c r="K234" s="81" t="str">
        <f>IF(OR('Raw Data'!K245=0,'Raw Data'!K245="Delete"),"",'Raw Data'!K245)</f>
        <v/>
      </c>
      <c r="L234" s="81" t="str">
        <f>R234</f>
        <v>Available</v>
      </c>
      <c r="M234" s="81" t="str">
        <f>IF(A234="","",IF(OR(AWReleaseNum&gt;=A234,AWReleaseNum=0),"Available","Not Supported"))</f>
        <v>Available</v>
      </c>
      <c r="N234" s="81" t="str">
        <f>IF(A234="","",IF(TcRelease="Any","Available",IF(OR(AND(TcReleaseNum&gt;=VLOOKUP(AWReleaseNum,MinVerInfo,3,FALSE),TcReleaseNum&lt;=VLOOKUP(AWReleaseNum,MinVerInfo,4,FALSE)),AND(TcReleaseNum&gt;=VLOOKUP(AWReleaseNum,MinVerInfo,5,FALSE),TcReleaseNum&lt;=VLOOKUP(AWReleaseNum,MinVerInfo,6,FALSE))),"Available","Not Supported")))</f>
        <v>Available</v>
      </c>
      <c r="O234" s="81" t="str">
        <f>IF(TcReleaseNum&lt;P234,"Not Supported","Available")</f>
        <v>Available</v>
      </c>
      <c r="P234" s="81" cm="1">
        <f t="array" ref="P234">_xlfn.SWITCH(TcBaseVer, 14, K234, 13, J234, 12, I234, 11, IFERROR(VLOOKUP(H234,Table2[#All],3,FALSE),"N/A"),0)</f>
        <v>0</v>
      </c>
      <c r="Q234" s="81" t="str">
        <f>IF(TcBaseVer=0,M234,IF(AND(N234="Available",M234="Available",O234="Available"),"Available",IF(M234="","","Not Supported")))</f>
        <v>Available</v>
      </c>
      <c r="R234" s="81" t="str">
        <f>IF(A234&gt;=AWCurrentRel, "Future",Q234)</f>
        <v>Available</v>
      </c>
      <c r="S234" s="100" t="str">
        <f>HYPERLINK(U234,T234)</f>
        <v>What's New in Active Workspace 3.0</v>
      </c>
      <c r="T234" s="81" t="str">
        <f>IFERROR(VLOOKUP(CONCATENATE($B234,"_",$A234),Table4[#All],5,FALSE),"Not Available")</f>
        <v>What's New in Active Workspace 3.0</v>
      </c>
      <c r="U234" s="81" t="str">
        <f>IFERROR(VLOOKUP(CONCATENATE(B234,"_",A234),Table4[#All],6,FALSE),"")</f>
        <v>https://siemens.highspot.com/items/5ba4321fb91988630943cb42?lfrm=srp.0</v>
      </c>
      <c r="W234" s="2"/>
    </row>
    <row r="235" spans="1:23" x14ac:dyDescent="0.25">
      <c r="A235" s="81">
        <f>IF(OR('Raw Data'!A246=0,'Raw Data'!A246="Delete"),"",'Raw Data'!A246)</f>
        <v>3</v>
      </c>
      <c r="B235" s="88" t="str">
        <f>IF(OR('Raw Data'!B246=0,'Raw Data'!B246="Delete"),"",'Raw Data'!B246)</f>
        <v>Foundation</v>
      </c>
      <c r="C235" s="89" t="str">
        <f>IF(OR('Raw Data'!C246=0,'Raw Data'!C246="Delete"),"",'Raw Data'!C246)</f>
        <v>Usability</v>
      </c>
      <c r="D235" s="88" t="str">
        <f>IF(OR('Raw Data'!D246=0,'Raw Data'!D246="Delete"),"",'Raw Data'!D246)</f>
        <v>Platform - Active Workspace Framework - Usability</v>
      </c>
      <c r="E235" s="84" t="str">
        <f>IF(OR('Raw Data'!E246=0,'Raw Data'!E246="Delete"),"",'Raw Data'!E246)</f>
        <v>Deploy in Web Container, w/o Application Server 11​</v>
      </c>
      <c r="F235" s="81" cm="1">
        <f t="array" ref="F235">_xlfn.SWITCH(ROUND(VLOOKUP(A235,Table1[#All],3),0),11,H235,12,I235,13,J235,14,K235,"N/A")</f>
        <v>13</v>
      </c>
      <c r="G235" s="81" cm="1">
        <f t="array" ref="G235">_xlfn.SWITCH(ROUND(VLOOKUP(A235,Table1[#All],5),0),11,H235,12,I235,13,J235,14,K235,"N/A")</f>
        <v>14</v>
      </c>
      <c r="H235" s="81">
        <f>IF(OR('Raw Data'!H246=0,'Raw Data'!H246="Delete"),"",'Raw Data'!H246)</f>
        <v>13</v>
      </c>
      <c r="I235" s="81">
        <f>IF(OR('Raw Data'!I246=0,'Raw Data'!I246="Delete"),"",'Raw Data'!I246)</f>
        <v>14</v>
      </c>
      <c r="J235" s="81" t="str">
        <f>IF(OR('Raw Data'!J246=0,'Raw Data'!J246="Delete"),"",'Raw Data'!J246)</f>
        <v/>
      </c>
      <c r="K235" s="81" t="str">
        <f>IF(OR('Raw Data'!K246=0,'Raw Data'!K246="Delete"),"",'Raw Data'!K246)</f>
        <v/>
      </c>
      <c r="L235" s="81" t="str">
        <f>R235</f>
        <v>Available</v>
      </c>
      <c r="M235" s="81" t="str">
        <f>IF(A235="","",IF(OR(AWReleaseNum&gt;=A235,AWReleaseNum=0),"Available","Not Supported"))</f>
        <v>Available</v>
      </c>
      <c r="N235" s="81" t="str">
        <f>IF(A235="","",IF(TcRelease="Any","Available",IF(OR(AND(TcReleaseNum&gt;=VLOOKUP(AWReleaseNum,MinVerInfo,3,FALSE),TcReleaseNum&lt;=VLOOKUP(AWReleaseNum,MinVerInfo,4,FALSE)),AND(TcReleaseNum&gt;=VLOOKUP(AWReleaseNum,MinVerInfo,5,FALSE),TcReleaseNum&lt;=VLOOKUP(AWReleaseNum,MinVerInfo,6,FALSE))),"Available","Not Supported")))</f>
        <v>Available</v>
      </c>
      <c r="O235" s="81" t="str">
        <f>IF(TcReleaseNum&lt;P235,"Not Supported","Available")</f>
        <v>Available</v>
      </c>
      <c r="P235" s="81" cm="1">
        <f t="array" ref="P235">_xlfn.SWITCH(TcBaseVer, 14, K235, 13, J235, 12, I235, 11, IFERROR(VLOOKUP(H235,Table2[#All],3,FALSE),"N/A"),0)</f>
        <v>0</v>
      </c>
      <c r="Q235" s="81" t="str">
        <f>IF(TcBaseVer=0,M235,IF(AND(N235="Available",M235="Available",O235="Available"),"Available",IF(M235="","","Not Supported")))</f>
        <v>Available</v>
      </c>
      <c r="R235" s="81" t="str">
        <f>IF(A235&gt;=AWCurrentRel, "Future",Q235)</f>
        <v>Available</v>
      </c>
      <c r="S235" s="100" t="str">
        <f>HYPERLINK(U235,T235)</f>
        <v>What's New in Active Workspace 3.0</v>
      </c>
      <c r="T235" s="81" t="str">
        <f>IFERROR(VLOOKUP(CONCATENATE($B235,"_",$A235),Table4[#All],5,FALSE),"Not Available")</f>
        <v>What's New in Active Workspace 3.0</v>
      </c>
      <c r="U235" s="81" t="str">
        <f>IFERROR(VLOOKUP(CONCATENATE(B235,"_",A235),Table4[#All],6,FALSE),"")</f>
        <v>https://siemens.highspot.com/items/5ba4321fb91988630943cb42?lfrm=srp.0</v>
      </c>
      <c r="W235" s="2"/>
    </row>
    <row r="236" spans="1:23" x14ac:dyDescent="0.25">
      <c r="A236" s="81">
        <f>IF(OR('Raw Data'!A247=0,'Raw Data'!A247="Delete"),"",'Raw Data'!A247)</f>
        <v>3</v>
      </c>
      <c r="B236" s="88" t="str">
        <f>IF(OR('Raw Data'!B247=0,'Raw Data'!B247="Delete"),"",'Raw Data'!B247)</f>
        <v>Foundation</v>
      </c>
      <c r="C236" s="89" t="str">
        <f>IF(OR('Raw Data'!C247=0,'Raw Data'!C247="Delete"),"",'Raw Data'!C247)</f>
        <v>Usability</v>
      </c>
      <c r="D236" s="88" t="str">
        <f>IF(OR('Raw Data'!D247=0,'Raw Data'!D247="Delete"),"",'Raw Data'!D247)</f>
        <v>Platform - Active Workspace Framework - Usability</v>
      </c>
      <c r="E236" s="84" t="str">
        <f>IF(OR('Raw Data'!E247=0,'Raw Data'!E247="Delete"),"",'Raw Data'!E247)</f>
        <v>Notification center​</v>
      </c>
      <c r="F236" s="81" cm="1">
        <f t="array" ref="F236">_xlfn.SWITCH(ROUND(VLOOKUP(A236,Table1[#All],3),0),11,H236,12,I236,13,J236,14,K236,"N/A")</f>
        <v>13</v>
      </c>
      <c r="G236" s="81" cm="1">
        <f t="array" ref="G236">_xlfn.SWITCH(ROUND(VLOOKUP(A236,Table1[#All],5),0),11,H236,12,I236,13,J236,14,K236,"N/A")</f>
        <v>14</v>
      </c>
      <c r="H236" s="81">
        <f>IF(OR('Raw Data'!H247=0,'Raw Data'!H247="Delete"),"",'Raw Data'!H247)</f>
        <v>13</v>
      </c>
      <c r="I236" s="81">
        <f>IF(OR('Raw Data'!I247=0,'Raw Data'!I247="Delete"),"",'Raw Data'!I247)</f>
        <v>14</v>
      </c>
      <c r="J236" s="81" t="str">
        <f>IF(OR('Raw Data'!J247=0,'Raw Data'!J247="Delete"),"",'Raw Data'!J247)</f>
        <v/>
      </c>
      <c r="K236" s="81" t="str">
        <f>IF(OR('Raw Data'!K247=0,'Raw Data'!K247="Delete"),"",'Raw Data'!K247)</f>
        <v/>
      </c>
      <c r="L236" s="81" t="str">
        <f>R236</f>
        <v>Available</v>
      </c>
      <c r="M236" s="81" t="str">
        <f>IF(A236="","",IF(OR(AWReleaseNum&gt;=A236,AWReleaseNum=0),"Available","Not Supported"))</f>
        <v>Available</v>
      </c>
      <c r="N236" s="81" t="str">
        <f>IF(A236="","",IF(TcRelease="Any","Available",IF(OR(AND(TcReleaseNum&gt;=VLOOKUP(AWReleaseNum,MinVerInfo,3,FALSE),TcReleaseNum&lt;=VLOOKUP(AWReleaseNum,MinVerInfo,4,FALSE)),AND(TcReleaseNum&gt;=VLOOKUP(AWReleaseNum,MinVerInfo,5,FALSE),TcReleaseNum&lt;=VLOOKUP(AWReleaseNum,MinVerInfo,6,FALSE))),"Available","Not Supported")))</f>
        <v>Available</v>
      </c>
      <c r="O236" s="81" t="str">
        <f>IF(TcReleaseNum&lt;P236,"Not Supported","Available")</f>
        <v>Available</v>
      </c>
      <c r="P236" s="81" cm="1">
        <f t="array" ref="P236">_xlfn.SWITCH(TcBaseVer, 14, K236, 13, J236, 12, I236, 11, IFERROR(VLOOKUP(H236,Table2[#All],3,FALSE),"N/A"),0)</f>
        <v>0</v>
      </c>
      <c r="Q236" s="81" t="str">
        <f>IF(TcBaseVer=0,M236,IF(AND(N236="Available",M236="Available",O236="Available"),"Available",IF(M236="","","Not Supported")))</f>
        <v>Available</v>
      </c>
      <c r="R236" s="81" t="str">
        <f>IF(A236&gt;=AWCurrentRel, "Future",Q236)</f>
        <v>Available</v>
      </c>
      <c r="S236" s="100" t="str">
        <f>HYPERLINK(U236,T236)</f>
        <v>What's New in Active Workspace 3.0</v>
      </c>
      <c r="T236" s="81" t="str">
        <f>IFERROR(VLOOKUP(CONCATENATE($B236,"_",$A236),Table4[#All],5,FALSE),"Not Available")</f>
        <v>What's New in Active Workspace 3.0</v>
      </c>
      <c r="U236" s="81" t="str">
        <f>IFERROR(VLOOKUP(CONCATENATE(B236,"_",A236),Table4[#All],6,FALSE),"")</f>
        <v>https://siemens.highspot.com/items/5ba4321fb91988630943cb42?lfrm=srp.0</v>
      </c>
      <c r="W236" s="2"/>
    </row>
    <row r="237" spans="1:23" x14ac:dyDescent="0.25">
      <c r="A237" s="81">
        <f>IF(OR('Raw Data'!A248=0,'Raw Data'!A248="Delete"),"",'Raw Data'!A248)</f>
        <v>3</v>
      </c>
      <c r="B237" s="88" t="str">
        <f>IF(OR('Raw Data'!B248=0,'Raw Data'!B248="Delete"),"",'Raw Data'!B248)</f>
        <v>Foundation</v>
      </c>
      <c r="C237" s="89" t="str">
        <f>IF(OR('Raw Data'!C248=0,'Raw Data'!C248="Delete"),"",'Raw Data'!C248)</f>
        <v>Usability</v>
      </c>
      <c r="D237" s="88" t="str">
        <f>IF(OR('Raw Data'!D248=0,'Raw Data'!D248="Delete"),"",'Raw Data'!D248)</f>
        <v>Platform - Active Workspace Framework - Usability</v>
      </c>
      <c r="E237" s="84" t="str">
        <f>IF(OR('Raw Data'!E248=0,'Raw Data'!E248="Delete"),"",'Raw Data'!E248)</f>
        <v>Change ownership of objects​</v>
      </c>
      <c r="F237" s="81" cm="1">
        <f t="array" ref="F237">_xlfn.SWITCH(ROUND(VLOOKUP(A237,Table1[#All],3),0),11,H237,12,I237,13,J237,14,K237,"N/A")</f>
        <v>13</v>
      </c>
      <c r="G237" s="81" cm="1">
        <f t="array" ref="G237">_xlfn.SWITCH(ROUND(VLOOKUP(A237,Table1[#All],5),0),11,H237,12,I237,13,J237,14,K237,"N/A")</f>
        <v>14</v>
      </c>
      <c r="H237" s="81">
        <f>IF(OR('Raw Data'!H248=0,'Raw Data'!H248="Delete"),"",'Raw Data'!H248)</f>
        <v>13</v>
      </c>
      <c r="I237" s="81">
        <f>IF(OR('Raw Data'!I248=0,'Raw Data'!I248="Delete"),"",'Raw Data'!I248)</f>
        <v>14</v>
      </c>
      <c r="J237" s="81" t="str">
        <f>IF(OR('Raw Data'!J248=0,'Raw Data'!J248="Delete"),"",'Raw Data'!J248)</f>
        <v/>
      </c>
      <c r="K237" s="81" t="str">
        <f>IF(OR('Raw Data'!K248=0,'Raw Data'!K248="Delete"),"",'Raw Data'!K248)</f>
        <v/>
      </c>
      <c r="L237" s="81" t="str">
        <f>R237</f>
        <v>Available</v>
      </c>
      <c r="M237" s="81" t="str">
        <f>IF(A237="","",IF(OR(AWReleaseNum&gt;=A237,AWReleaseNum=0),"Available","Not Supported"))</f>
        <v>Available</v>
      </c>
      <c r="N237" s="81" t="str">
        <f>IF(A237="","",IF(TcRelease="Any","Available",IF(OR(AND(TcReleaseNum&gt;=VLOOKUP(AWReleaseNum,MinVerInfo,3,FALSE),TcReleaseNum&lt;=VLOOKUP(AWReleaseNum,MinVerInfo,4,FALSE)),AND(TcReleaseNum&gt;=VLOOKUP(AWReleaseNum,MinVerInfo,5,FALSE),TcReleaseNum&lt;=VLOOKUP(AWReleaseNum,MinVerInfo,6,FALSE))),"Available","Not Supported")))</f>
        <v>Available</v>
      </c>
      <c r="O237" s="81" t="str">
        <f>IF(TcReleaseNum&lt;P237,"Not Supported","Available")</f>
        <v>Available</v>
      </c>
      <c r="P237" s="81" cm="1">
        <f t="array" ref="P237">_xlfn.SWITCH(TcBaseVer, 14, K237, 13, J237, 12, I237, 11, IFERROR(VLOOKUP(H237,Table2[#All],3,FALSE),"N/A"),0)</f>
        <v>0</v>
      </c>
      <c r="Q237" s="81" t="str">
        <f>IF(TcBaseVer=0,M237,IF(AND(N237="Available",M237="Available",O237="Available"),"Available",IF(M237="","","Not Supported")))</f>
        <v>Available</v>
      </c>
      <c r="R237" s="81" t="str">
        <f>IF(A237&gt;=AWCurrentRel, "Future",Q237)</f>
        <v>Available</v>
      </c>
      <c r="S237" s="100" t="str">
        <f>HYPERLINK(U237,T237)</f>
        <v>What's New in Active Workspace 3.0</v>
      </c>
      <c r="T237" s="81" t="str">
        <f>IFERROR(VLOOKUP(CONCATENATE($B237,"_",$A237),Table4[#All],5,FALSE),"Not Available")</f>
        <v>What's New in Active Workspace 3.0</v>
      </c>
      <c r="U237" s="81" t="str">
        <f>IFERROR(VLOOKUP(CONCATENATE(B237,"_",A237),Table4[#All],6,FALSE),"")</f>
        <v>https://siemens.highspot.com/items/5ba4321fb91988630943cb42?lfrm=srp.0</v>
      </c>
      <c r="W237" s="2"/>
    </row>
    <row r="238" spans="1:23" x14ac:dyDescent="0.25">
      <c r="A238" s="81">
        <f>IF(OR('Raw Data'!A249=0,'Raw Data'!A249="Delete"),"",'Raw Data'!A249)</f>
        <v>3</v>
      </c>
      <c r="B238" s="88" t="str">
        <f>IF(OR('Raw Data'!B249=0,'Raw Data'!B249="Delete"),"",'Raw Data'!B249)</f>
        <v>Foundation</v>
      </c>
      <c r="C238" s="89" t="str">
        <f>IF(OR('Raw Data'!C249=0,'Raw Data'!C249="Delete"),"",'Raw Data'!C249)</f>
        <v>Usability</v>
      </c>
      <c r="D238" s="88" t="str">
        <f>IF(OR('Raw Data'!D249=0,'Raw Data'!D249="Delete"),"",'Raw Data'!D249)</f>
        <v>Platform - Active Workspace Framework - Usability</v>
      </c>
      <c r="E238" s="84" t="str">
        <f>IF(OR('Raw Data'!E249=0,'Raw Data'!E249="Delete"),"",'Raw Data'!E249)</f>
        <v>Bulk edit of properties in a table​</v>
      </c>
      <c r="F238" s="81" cm="1">
        <f t="array" ref="F238">_xlfn.SWITCH(ROUND(VLOOKUP(A238,Table1[#All],3),0),11,H238,12,I238,13,J238,14,K238,"N/A")</f>
        <v>13</v>
      </c>
      <c r="G238" s="81" cm="1">
        <f t="array" ref="G238">_xlfn.SWITCH(ROUND(VLOOKUP(A238,Table1[#All],5),0),11,H238,12,I238,13,J238,14,K238,"N/A")</f>
        <v>14</v>
      </c>
      <c r="H238" s="81">
        <f>IF(OR('Raw Data'!H249=0,'Raw Data'!H249="Delete"),"",'Raw Data'!H249)</f>
        <v>13</v>
      </c>
      <c r="I238" s="81">
        <f>IF(OR('Raw Data'!I249=0,'Raw Data'!I249="Delete"),"",'Raw Data'!I249)</f>
        <v>14</v>
      </c>
      <c r="J238" s="81" t="str">
        <f>IF(OR('Raw Data'!J249=0,'Raw Data'!J249="Delete"),"",'Raw Data'!J249)</f>
        <v/>
      </c>
      <c r="K238" s="81" t="str">
        <f>IF(OR('Raw Data'!K249=0,'Raw Data'!K249="Delete"),"",'Raw Data'!K249)</f>
        <v/>
      </c>
      <c r="L238" s="81" t="str">
        <f>R238</f>
        <v>Available</v>
      </c>
      <c r="M238" s="81" t="str">
        <f>IF(A238="","",IF(OR(AWReleaseNum&gt;=A238,AWReleaseNum=0),"Available","Not Supported"))</f>
        <v>Available</v>
      </c>
      <c r="N238" s="81" t="str">
        <f>IF(A238="","",IF(TcRelease="Any","Available",IF(OR(AND(TcReleaseNum&gt;=VLOOKUP(AWReleaseNum,MinVerInfo,3,FALSE),TcReleaseNum&lt;=VLOOKUP(AWReleaseNum,MinVerInfo,4,FALSE)),AND(TcReleaseNum&gt;=VLOOKUP(AWReleaseNum,MinVerInfo,5,FALSE),TcReleaseNum&lt;=VLOOKUP(AWReleaseNum,MinVerInfo,6,FALSE))),"Available","Not Supported")))</f>
        <v>Available</v>
      </c>
      <c r="O238" s="81" t="str">
        <f>IF(TcReleaseNum&lt;P238,"Not Supported","Available")</f>
        <v>Available</v>
      </c>
      <c r="P238" s="81" cm="1">
        <f t="array" ref="P238">_xlfn.SWITCH(TcBaseVer, 14, K238, 13, J238, 12, I238, 11, IFERROR(VLOOKUP(H238,Table2[#All],3,FALSE),"N/A"),0)</f>
        <v>0</v>
      </c>
      <c r="Q238" s="81" t="str">
        <f>IF(TcBaseVer=0,M238,IF(AND(N238="Available",M238="Available",O238="Available"),"Available",IF(M238="","","Not Supported")))</f>
        <v>Available</v>
      </c>
      <c r="R238" s="81" t="str">
        <f>IF(A238&gt;=AWCurrentRel, "Future",Q238)</f>
        <v>Available</v>
      </c>
      <c r="S238" s="100" t="str">
        <f>HYPERLINK(U238,T238)</f>
        <v>What's New in Active Workspace 3.0</v>
      </c>
      <c r="T238" s="81" t="str">
        <f>IFERROR(VLOOKUP(CONCATENATE($B238,"_",$A238),Table4[#All],5,FALSE),"Not Available")</f>
        <v>What's New in Active Workspace 3.0</v>
      </c>
      <c r="U238" s="81" t="str">
        <f>IFERROR(VLOOKUP(CONCATENATE(B238,"_",A238),Table4[#All],6,FALSE),"")</f>
        <v>https://siemens.highspot.com/items/5ba4321fb91988630943cb42?lfrm=srp.0</v>
      </c>
      <c r="W238" s="2"/>
    </row>
    <row r="239" spans="1:23" x14ac:dyDescent="0.25">
      <c r="A239" s="81">
        <f>IF(OR('Raw Data'!A250=0,'Raw Data'!A250="Delete"),"",'Raw Data'!A250)</f>
        <v>3</v>
      </c>
      <c r="B239" s="88" t="str">
        <f>IF(OR('Raw Data'!B250=0,'Raw Data'!B250="Delete"),"",'Raw Data'!B250)</f>
        <v>Foundation</v>
      </c>
      <c r="C239" s="89" t="str">
        <f>IF(OR('Raw Data'!C250=0,'Raw Data'!C250="Delete"),"",'Raw Data'!C250)</f>
        <v>Usability</v>
      </c>
      <c r="D239" s="88" t="str">
        <f>IF(OR('Raw Data'!D250=0,'Raw Data'!D250="Delete"),"",'Raw Data'!D250)</f>
        <v>Platform - Active Workspace Framework - Usability</v>
      </c>
      <c r="E239" s="84" t="str">
        <f>IF(OR('Raw Data'!E250=0,'Raw Data'!E250="Delete"),"",'Raw Data'!E250)</f>
        <v>Rich text property values​</v>
      </c>
      <c r="F239" s="81" cm="1">
        <f t="array" ref="F239">_xlfn.SWITCH(ROUND(VLOOKUP(A239,Table1[#All],3),0),11,H239,12,I239,13,J239,14,K239,"N/A")</f>
        <v>13</v>
      </c>
      <c r="G239" s="81" cm="1">
        <f t="array" ref="G239">_xlfn.SWITCH(ROUND(VLOOKUP(A239,Table1[#All],5),0),11,H239,12,I239,13,J239,14,K239,"N/A")</f>
        <v>14</v>
      </c>
      <c r="H239" s="81">
        <f>IF(OR('Raw Data'!H250=0,'Raw Data'!H250="Delete"),"",'Raw Data'!H250)</f>
        <v>13</v>
      </c>
      <c r="I239" s="81">
        <f>IF(OR('Raw Data'!I250=0,'Raw Data'!I250="Delete"),"",'Raw Data'!I250)</f>
        <v>14</v>
      </c>
      <c r="J239" s="81" t="str">
        <f>IF(OR('Raw Data'!J250=0,'Raw Data'!J250="Delete"),"",'Raw Data'!J250)</f>
        <v/>
      </c>
      <c r="K239" s="81" t="str">
        <f>IF(OR('Raw Data'!K250=0,'Raw Data'!K250="Delete"),"",'Raw Data'!K250)</f>
        <v/>
      </c>
      <c r="L239" s="81" t="str">
        <f>R239</f>
        <v>Available</v>
      </c>
      <c r="M239" s="81" t="str">
        <f>IF(A239="","",IF(OR(AWReleaseNum&gt;=A239,AWReleaseNum=0),"Available","Not Supported"))</f>
        <v>Available</v>
      </c>
      <c r="N239" s="81" t="str">
        <f>IF(A239="","",IF(TcRelease="Any","Available",IF(OR(AND(TcReleaseNum&gt;=VLOOKUP(AWReleaseNum,MinVerInfo,3,FALSE),TcReleaseNum&lt;=VLOOKUP(AWReleaseNum,MinVerInfo,4,FALSE)),AND(TcReleaseNum&gt;=VLOOKUP(AWReleaseNum,MinVerInfo,5,FALSE),TcReleaseNum&lt;=VLOOKUP(AWReleaseNum,MinVerInfo,6,FALSE))),"Available","Not Supported")))</f>
        <v>Available</v>
      </c>
      <c r="O239" s="81" t="str">
        <f>IF(TcReleaseNum&lt;P239,"Not Supported","Available")</f>
        <v>Available</v>
      </c>
      <c r="P239" s="81" cm="1">
        <f t="array" ref="P239">_xlfn.SWITCH(TcBaseVer, 14, K239, 13, J239, 12, I239, 11, IFERROR(VLOOKUP(H239,Table2[#All],3,FALSE),"N/A"),0)</f>
        <v>0</v>
      </c>
      <c r="Q239" s="81" t="str">
        <f>IF(TcBaseVer=0,M239,IF(AND(N239="Available",M239="Available",O239="Available"),"Available",IF(M239="","","Not Supported")))</f>
        <v>Available</v>
      </c>
      <c r="R239" s="81" t="str">
        <f>IF(A239&gt;=AWCurrentRel, "Future",Q239)</f>
        <v>Available</v>
      </c>
      <c r="S239" s="100" t="str">
        <f>HYPERLINK(U239,T239)</f>
        <v>What's New in Active Workspace 3.0</v>
      </c>
      <c r="T239" s="81" t="str">
        <f>IFERROR(VLOOKUP(CONCATENATE($B239,"_",$A239),Table4[#All],5,FALSE),"Not Available")</f>
        <v>What's New in Active Workspace 3.0</v>
      </c>
      <c r="U239" s="81" t="str">
        <f>IFERROR(VLOOKUP(CONCATENATE(B239,"_",A239),Table4[#All],6,FALSE),"")</f>
        <v>https://siemens.highspot.com/items/5ba4321fb91988630943cb42?lfrm=srp.0</v>
      </c>
      <c r="W239" s="2"/>
    </row>
    <row r="240" spans="1:23" x14ac:dyDescent="0.25">
      <c r="A240" s="81">
        <f>IF(OR('Raw Data'!A251=0,'Raw Data'!A251="Delete"),"",'Raw Data'!A251)</f>
        <v>3</v>
      </c>
      <c r="B240" s="88" t="str">
        <f>IF(OR('Raw Data'!B251=0,'Raw Data'!B251="Delete"),"",'Raw Data'!B251)</f>
        <v>Foundation</v>
      </c>
      <c r="C240" s="89" t="str">
        <f>IF(OR('Raw Data'!C251=0,'Raw Data'!C251="Delete"),"",'Raw Data'!C251)</f>
        <v>Usability</v>
      </c>
      <c r="D240" s="88" t="str">
        <f>IF(OR('Raw Data'!D251=0,'Raw Data'!D251="Delete"),"",'Raw Data'!D251)</f>
        <v>Platform - Active Workspace Framework - Usability</v>
      </c>
      <c r="E240" s="84" t="str">
        <f>IF(OR('Raw Data'!E251=0,'Raw Data'!E251="Delete"),"",'Raw Data'!E251)</f>
        <v>Display time and date based on client’s time-zone​</v>
      </c>
      <c r="F240" s="81" cm="1">
        <f t="array" ref="F240">_xlfn.SWITCH(ROUND(VLOOKUP(A240,Table1[#All],3),0),11,H240,12,I240,13,J240,14,K240,"N/A")</f>
        <v>13</v>
      </c>
      <c r="G240" s="81" cm="1">
        <f t="array" ref="G240">_xlfn.SWITCH(ROUND(VLOOKUP(A240,Table1[#All],5),0),11,H240,12,I240,13,J240,14,K240,"N/A")</f>
        <v>14</v>
      </c>
      <c r="H240" s="81">
        <f>IF(OR('Raw Data'!H251=0,'Raw Data'!H251="Delete"),"",'Raw Data'!H251)</f>
        <v>13</v>
      </c>
      <c r="I240" s="81">
        <f>IF(OR('Raw Data'!I251=0,'Raw Data'!I251="Delete"),"",'Raw Data'!I251)</f>
        <v>14</v>
      </c>
      <c r="J240" s="81" t="str">
        <f>IF(OR('Raw Data'!J251=0,'Raw Data'!J251="Delete"),"",'Raw Data'!J251)</f>
        <v/>
      </c>
      <c r="K240" s="81" t="str">
        <f>IF(OR('Raw Data'!K251=0,'Raw Data'!K251="Delete"),"",'Raw Data'!K251)</f>
        <v/>
      </c>
      <c r="L240" s="81" t="str">
        <f>R240</f>
        <v>Available</v>
      </c>
      <c r="M240" s="81" t="str">
        <f>IF(A240="","",IF(OR(AWReleaseNum&gt;=A240,AWReleaseNum=0),"Available","Not Supported"))</f>
        <v>Available</v>
      </c>
      <c r="N240" s="81" t="str">
        <f>IF(A240="","",IF(TcRelease="Any","Available",IF(OR(AND(TcReleaseNum&gt;=VLOOKUP(AWReleaseNum,MinVerInfo,3,FALSE),TcReleaseNum&lt;=VLOOKUP(AWReleaseNum,MinVerInfo,4,FALSE)),AND(TcReleaseNum&gt;=VLOOKUP(AWReleaseNum,MinVerInfo,5,FALSE),TcReleaseNum&lt;=VLOOKUP(AWReleaseNum,MinVerInfo,6,FALSE))),"Available","Not Supported")))</f>
        <v>Available</v>
      </c>
      <c r="O240" s="81" t="str">
        <f>IF(TcReleaseNum&lt;P240,"Not Supported","Available")</f>
        <v>Available</v>
      </c>
      <c r="P240" s="81" cm="1">
        <f t="array" ref="P240">_xlfn.SWITCH(TcBaseVer, 14, K240, 13, J240, 12, I240, 11, IFERROR(VLOOKUP(H240,Table2[#All],3,FALSE),"N/A"),0)</f>
        <v>0</v>
      </c>
      <c r="Q240" s="81" t="str">
        <f>IF(TcBaseVer=0,M240,IF(AND(N240="Available",M240="Available",O240="Available"),"Available",IF(M240="","","Not Supported")))</f>
        <v>Available</v>
      </c>
      <c r="R240" s="81" t="str">
        <f>IF(A240&gt;=AWCurrentRel, "Future",Q240)</f>
        <v>Available</v>
      </c>
      <c r="S240" s="100" t="str">
        <f>HYPERLINK(U240,T240)</f>
        <v>What's New in Active Workspace 3.0</v>
      </c>
      <c r="T240" s="81" t="str">
        <f>IFERROR(VLOOKUP(CONCATENATE($B240,"_",$A240),Table4[#All],5,FALSE),"Not Available")</f>
        <v>What's New in Active Workspace 3.0</v>
      </c>
      <c r="U240" s="81" t="str">
        <f>IFERROR(VLOOKUP(CONCATENATE(B240,"_",A240),Table4[#All],6,FALSE),"")</f>
        <v>https://siemens.highspot.com/items/5ba4321fb91988630943cb42?lfrm=srp.0</v>
      </c>
      <c r="W240" s="2"/>
    </row>
    <row r="241" spans="1:23" x14ac:dyDescent="0.25">
      <c r="A241" s="81">
        <f>IF(OR('Raw Data'!A252=0,'Raw Data'!A252="Delete"),"",'Raw Data'!A252)</f>
        <v>3</v>
      </c>
      <c r="B241" s="88" t="str">
        <f>IF(OR('Raw Data'!B252=0,'Raw Data'!B252="Delete"),"",'Raw Data'!B252)</f>
        <v>Foundation</v>
      </c>
      <c r="C241" s="89" t="str">
        <f>IF(OR('Raw Data'!C252=0,'Raw Data'!C252="Delete"),"",'Raw Data'!C252)</f>
        <v>Usability</v>
      </c>
      <c r="D241" s="88" t="str">
        <f>IF(OR('Raw Data'!D252=0,'Raw Data'!D252="Delete"),"",'Raw Data'!D252)</f>
        <v>Platform - Active Workspace Framework - Usability</v>
      </c>
      <c r="E241" s="84" t="str">
        <f>IF(OR('Raw Data'!E252=0,'Raw Data'!E252="Delete"),"",'Raw Data'!E252)</f>
        <v>Multiple select – Compare, Print, Reassign Participant​</v>
      </c>
      <c r="F241" s="81" cm="1">
        <f t="array" ref="F241">_xlfn.SWITCH(ROUND(VLOOKUP(A241,Table1[#All],3),0),11,H241,12,I241,13,J241,14,K241,"N/A")</f>
        <v>13</v>
      </c>
      <c r="G241" s="81" cm="1">
        <f t="array" ref="G241">_xlfn.SWITCH(ROUND(VLOOKUP(A241,Table1[#All],5),0),11,H241,12,I241,13,J241,14,K241,"N/A")</f>
        <v>14</v>
      </c>
      <c r="H241" s="81">
        <f>IF(OR('Raw Data'!H252=0,'Raw Data'!H252="Delete"),"",'Raw Data'!H252)</f>
        <v>13</v>
      </c>
      <c r="I241" s="81">
        <f>IF(OR('Raw Data'!I252=0,'Raw Data'!I252="Delete"),"",'Raw Data'!I252)</f>
        <v>14</v>
      </c>
      <c r="J241" s="81" t="str">
        <f>IF(OR('Raw Data'!J252=0,'Raw Data'!J252="Delete"),"",'Raw Data'!J252)</f>
        <v/>
      </c>
      <c r="K241" s="81" t="str">
        <f>IF(OR('Raw Data'!K252=0,'Raw Data'!K252="Delete"),"",'Raw Data'!K252)</f>
        <v/>
      </c>
      <c r="L241" s="81" t="str">
        <f>R241</f>
        <v>Available</v>
      </c>
      <c r="M241" s="81" t="str">
        <f>IF(A241="","",IF(OR(AWReleaseNum&gt;=A241,AWReleaseNum=0),"Available","Not Supported"))</f>
        <v>Available</v>
      </c>
      <c r="N241" s="81" t="str">
        <f>IF(A241="","",IF(TcRelease="Any","Available",IF(OR(AND(TcReleaseNum&gt;=VLOOKUP(AWReleaseNum,MinVerInfo,3,FALSE),TcReleaseNum&lt;=VLOOKUP(AWReleaseNum,MinVerInfo,4,FALSE)),AND(TcReleaseNum&gt;=VLOOKUP(AWReleaseNum,MinVerInfo,5,FALSE),TcReleaseNum&lt;=VLOOKUP(AWReleaseNum,MinVerInfo,6,FALSE))),"Available","Not Supported")))</f>
        <v>Available</v>
      </c>
      <c r="O241" s="81" t="str">
        <f>IF(TcReleaseNum&lt;P241,"Not Supported","Available")</f>
        <v>Available</v>
      </c>
      <c r="P241" s="81" cm="1">
        <f t="array" ref="P241">_xlfn.SWITCH(TcBaseVer, 14, K241, 13, J241, 12, I241, 11, IFERROR(VLOOKUP(H241,Table2[#All],3,FALSE),"N/A"),0)</f>
        <v>0</v>
      </c>
      <c r="Q241" s="81" t="str">
        <f>IF(TcBaseVer=0,M241,IF(AND(N241="Available",M241="Available",O241="Available"),"Available",IF(M241="","","Not Supported")))</f>
        <v>Available</v>
      </c>
      <c r="R241" s="81" t="str">
        <f>IF(A241&gt;=AWCurrentRel, "Future",Q241)</f>
        <v>Available</v>
      </c>
      <c r="S241" s="100" t="str">
        <f>HYPERLINK(U241,T241)</f>
        <v>What's New in Active Workspace 3.0</v>
      </c>
      <c r="T241" s="81" t="str">
        <f>IFERROR(VLOOKUP(CONCATENATE($B241,"_",$A241),Table4[#All],5,FALSE),"Not Available")</f>
        <v>What's New in Active Workspace 3.0</v>
      </c>
      <c r="U241" s="81" t="str">
        <f>IFERROR(VLOOKUP(CONCATENATE(B241,"_",A241),Table4[#All],6,FALSE),"")</f>
        <v>https://siemens.highspot.com/items/5ba4321fb91988630943cb42?lfrm=srp.0</v>
      </c>
      <c r="W241" s="2"/>
    </row>
    <row r="242" spans="1:23" x14ac:dyDescent="0.25">
      <c r="A242" s="81">
        <f>IF(OR('Raw Data'!A253=0,'Raw Data'!A253="Delete"),"",'Raw Data'!A253)</f>
        <v>3</v>
      </c>
      <c r="B242" s="88" t="str">
        <f>IF(OR('Raw Data'!B253=0,'Raw Data'!B253="Delete"),"",'Raw Data'!B253)</f>
        <v>Foundation</v>
      </c>
      <c r="C242" s="89" t="str">
        <f>IF(OR('Raw Data'!C253=0,'Raw Data'!C253="Delete"),"",'Raw Data'!C253)</f>
        <v>Usability</v>
      </c>
      <c r="D242" s="88" t="str">
        <f>IF(OR('Raw Data'!D253=0,'Raw Data'!D253="Delete"),"",'Raw Data'!D253)</f>
        <v>Platform - Active Workspace Framework - Usability</v>
      </c>
      <c r="E242" s="84" t="str">
        <f>IF(OR('Raw Data'!E253=0,'Raw Data'!E253="Delete"),"",'Raw Data'!E253)</f>
        <v>Subscription across related objects​</v>
      </c>
      <c r="F242" s="81" cm="1">
        <f t="array" ref="F242">_xlfn.SWITCH(ROUND(VLOOKUP(A242,Table1[#All],3),0),11,H242,12,I242,13,J242,14,K242,"N/A")</f>
        <v>13</v>
      </c>
      <c r="G242" s="81" cm="1">
        <f t="array" ref="G242">_xlfn.SWITCH(ROUND(VLOOKUP(A242,Table1[#All],5),0),11,H242,12,I242,13,J242,14,K242,"N/A")</f>
        <v>14</v>
      </c>
      <c r="H242" s="81">
        <f>IF(OR('Raw Data'!H253=0,'Raw Data'!H253="Delete"),"",'Raw Data'!H253)</f>
        <v>13</v>
      </c>
      <c r="I242" s="81">
        <f>IF(OR('Raw Data'!I253=0,'Raw Data'!I253="Delete"),"",'Raw Data'!I253)</f>
        <v>14</v>
      </c>
      <c r="J242" s="81" t="str">
        <f>IF(OR('Raw Data'!J253=0,'Raw Data'!J253="Delete"),"",'Raw Data'!J253)</f>
        <v/>
      </c>
      <c r="K242" s="81" t="str">
        <f>IF(OR('Raw Data'!K253=0,'Raw Data'!K253="Delete"),"",'Raw Data'!K253)</f>
        <v/>
      </c>
      <c r="L242" s="81" t="str">
        <f>R242</f>
        <v>Available</v>
      </c>
      <c r="M242" s="81" t="str">
        <f>IF(A242="","",IF(OR(AWReleaseNum&gt;=A242,AWReleaseNum=0),"Available","Not Supported"))</f>
        <v>Available</v>
      </c>
      <c r="N242" s="81" t="str">
        <f>IF(A242="","",IF(TcRelease="Any","Available",IF(OR(AND(TcReleaseNum&gt;=VLOOKUP(AWReleaseNum,MinVerInfo,3,FALSE),TcReleaseNum&lt;=VLOOKUP(AWReleaseNum,MinVerInfo,4,FALSE)),AND(TcReleaseNum&gt;=VLOOKUP(AWReleaseNum,MinVerInfo,5,FALSE),TcReleaseNum&lt;=VLOOKUP(AWReleaseNum,MinVerInfo,6,FALSE))),"Available","Not Supported")))</f>
        <v>Available</v>
      </c>
      <c r="O242" s="81" t="str">
        <f>IF(TcReleaseNum&lt;P242,"Not Supported","Available")</f>
        <v>Available</v>
      </c>
      <c r="P242" s="81" cm="1">
        <f t="array" ref="P242">_xlfn.SWITCH(TcBaseVer, 14, K242, 13, J242, 12, I242, 11, IFERROR(VLOOKUP(H242,Table2[#All],3,FALSE),"N/A"),0)</f>
        <v>0</v>
      </c>
      <c r="Q242" s="81" t="str">
        <f>IF(TcBaseVer=0,M242,IF(AND(N242="Available",M242="Available",O242="Available"),"Available",IF(M242="","","Not Supported")))</f>
        <v>Available</v>
      </c>
      <c r="R242" s="81" t="str">
        <f>IF(A242&gt;=AWCurrentRel, "Future",Q242)</f>
        <v>Available</v>
      </c>
      <c r="S242" s="100" t="str">
        <f>HYPERLINK(U242,T242)</f>
        <v>What's New in Active Workspace 3.0</v>
      </c>
      <c r="T242" s="81" t="str">
        <f>IFERROR(VLOOKUP(CONCATENATE($B242,"_",$A242),Table4[#All],5,FALSE),"Not Available")</f>
        <v>What's New in Active Workspace 3.0</v>
      </c>
      <c r="U242" s="81" t="str">
        <f>IFERROR(VLOOKUP(CONCATENATE(B242,"_",A242),Table4[#All],6,FALSE),"")</f>
        <v>https://siemens.highspot.com/items/5ba4321fb91988630943cb42?lfrm=srp.0</v>
      </c>
      <c r="W242" s="2"/>
    </row>
    <row r="243" spans="1:23" x14ac:dyDescent="0.25">
      <c r="A243" s="81">
        <f>IF(OR('Raw Data'!A254=0,'Raw Data'!A254="Delete"),"",'Raw Data'!A254)</f>
        <v>3</v>
      </c>
      <c r="B243" s="88" t="str">
        <f>IF(OR('Raw Data'!B254=0,'Raw Data'!B254="Delete"),"",'Raw Data'!B254)</f>
        <v>Foundation</v>
      </c>
      <c r="C243" s="89" t="str">
        <f>IF(OR('Raw Data'!C254=0,'Raw Data'!C254="Delete"),"",'Raw Data'!C254)</f>
        <v>Usability</v>
      </c>
      <c r="D243" s="88" t="str">
        <f>IF(OR('Raw Data'!D254=0,'Raw Data'!D254="Delete"),"",'Raw Data'!D254)</f>
        <v>Platform - Active Workspace Framework - Usability</v>
      </c>
      <c r="E243" s="84" t="str">
        <f>IF(OR('Raw Data'!E254=0,'Raw Data'!E254="Delete"),"",'Raw Data'!E254)</f>
        <v>Export search results to Microsoft Excel​</v>
      </c>
      <c r="F243" s="81" cm="1">
        <f t="array" ref="F243">_xlfn.SWITCH(ROUND(VLOOKUP(A243,Table1[#All],3),0),11,H243,12,I243,13,J243,14,K243,"N/A")</f>
        <v>13</v>
      </c>
      <c r="G243" s="81" cm="1">
        <f t="array" ref="G243">_xlfn.SWITCH(ROUND(VLOOKUP(A243,Table1[#All],5),0),11,H243,12,I243,13,J243,14,K243,"N/A")</f>
        <v>14</v>
      </c>
      <c r="H243" s="81">
        <f>IF(OR('Raw Data'!H254=0,'Raw Data'!H254="Delete"),"",'Raw Data'!H254)</f>
        <v>13</v>
      </c>
      <c r="I243" s="81">
        <f>IF(OR('Raw Data'!I254=0,'Raw Data'!I254="Delete"),"",'Raw Data'!I254)</f>
        <v>14</v>
      </c>
      <c r="J243" s="81" t="str">
        <f>IF(OR('Raw Data'!J254=0,'Raw Data'!J254="Delete"),"",'Raw Data'!J254)</f>
        <v/>
      </c>
      <c r="K243" s="81" t="str">
        <f>IF(OR('Raw Data'!K254=0,'Raw Data'!K254="Delete"),"",'Raw Data'!K254)</f>
        <v/>
      </c>
      <c r="L243" s="81" t="str">
        <f>R243</f>
        <v>Available</v>
      </c>
      <c r="M243" s="81" t="str">
        <f>IF(A243="","",IF(OR(AWReleaseNum&gt;=A243,AWReleaseNum=0),"Available","Not Supported"))</f>
        <v>Available</v>
      </c>
      <c r="N243" s="81" t="str">
        <f>IF(A243="","",IF(TcRelease="Any","Available",IF(OR(AND(TcReleaseNum&gt;=VLOOKUP(AWReleaseNum,MinVerInfo,3,FALSE),TcReleaseNum&lt;=VLOOKUP(AWReleaseNum,MinVerInfo,4,FALSE)),AND(TcReleaseNum&gt;=VLOOKUP(AWReleaseNum,MinVerInfo,5,FALSE),TcReleaseNum&lt;=VLOOKUP(AWReleaseNum,MinVerInfo,6,FALSE))),"Available","Not Supported")))</f>
        <v>Available</v>
      </c>
      <c r="O243" s="81" t="str">
        <f>IF(TcReleaseNum&lt;P243,"Not Supported","Available")</f>
        <v>Available</v>
      </c>
      <c r="P243" s="81" cm="1">
        <f t="array" ref="P243">_xlfn.SWITCH(TcBaseVer, 14, K243, 13, J243, 12, I243, 11, IFERROR(VLOOKUP(H243,Table2[#All],3,FALSE),"N/A"),0)</f>
        <v>0</v>
      </c>
      <c r="Q243" s="81" t="str">
        <f>IF(TcBaseVer=0,M243,IF(AND(N243="Available",M243="Available",O243="Available"),"Available",IF(M243="","","Not Supported")))</f>
        <v>Available</v>
      </c>
      <c r="R243" s="81" t="str">
        <f>IF(A243&gt;=AWCurrentRel, "Future",Q243)</f>
        <v>Available</v>
      </c>
      <c r="S243" s="100" t="str">
        <f>HYPERLINK(U243,T243)</f>
        <v>What's New in Active Workspace 3.0</v>
      </c>
      <c r="T243" s="81" t="str">
        <f>IFERROR(VLOOKUP(CONCATENATE($B243,"_",$A243),Table4[#All],5,FALSE),"Not Available")</f>
        <v>What's New in Active Workspace 3.0</v>
      </c>
      <c r="U243" s="81" t="str">
        <f>IFERROR(VLOOKUP(CONCATENATE(B243,"_",A243),Table4[#All],6,FALSE),"")</f>
        <v>https://siemens.highspot.com/items/5ba4321fb91988630943cb42?lfrm=srp.0</v>
      </c>
      <c r="W243" s="2"/>
    </row>
    <row r="244" spans="1:23" x14ac:dyDescent="0.25">
      <c r="A244" s="81">
        <f>IF(OR('Raw Data'!A255=0,'Raw Data'!A255="Delete"),"",'Raw Data'!A255)</f>
        <v>3</v>
      </c>
      <c r="B244" s="88" t="str">
        <f>IF(OR('Raw Data'!B255=0,'Raw Data'!B255="Delete"),"",'Raw Data'!B255)</f>
        <v>Foundation</v>
      </c>
      <c r="C244" s="89" t="str">
        <f>IF(OR('Raw Data'!C255=0,'Raw Data'!C255="Delete"),"",'Raw Data'!C255)</f>
        <v>Usability</v>
      </c>
      <c r="D244" s="88" t="str">
        <f>IF(OR('Raw Data'!D255=0,'Raw Data'!D255="Delete"),"",'Raw Data'!D255)</f>
        <v>Platform - Active Workspace Framework - Usability</v>
      </c>
      <c r="E244" s="84" t="str">
        <f>IF(OR('Raw Data'!E255=0,'Raw Data'!E255="Delete"),"",'Raw Data'!E255)</f>
        <v>Search deployability - Solr upgrade, SPOF avoidance, and can run Indexer as a service​</v>
      </c>
      <c r="F244" s="81" cm="1">
        <f t="array" ref="F244">_xlfn.SWITCH(ROUND(VLOOKUP(A244,Table1[#All],3),0),11,H244,12,I244,13,J244,14,K244,"N/A")</f>
        <v>13</v>
      </c>
      <c r="G244" s="81" cm="1">
        <f t="array" ref="G244">_xlfn.SWITCH(ROUND(VLOOKUP(A244,Table1[#All],5),0),11,H244,12,I244,13,J244,14,K244,"N/A")</f>
        <v>14</v>
      </c>
      <c r="H244" s="81">
        <f>IF(OR('Raw Data'!H255=0,'Raw Data'!H255="Delete"),"",'Raw Data'!H255)</f>
        <v>13</v>
      </c>
      <c r="I244" s="81">
        <f>IF(OR('Raw Data'!I255=0,'Raw Data'!I255="Delete"),"",'Raw Data'!I255)</f>
        <v>14</v>
      </c>
      <c r="J244" s="81" t="str">
        <f>IF(OR('Raw Data'!J255=0,'Raw Data'!J255="Delete"),"",'Raw Data'!J255)</f>
        <v/>
      </c>
      <c r="K244" s="81" t="str">
        <f>IF(OR('Raw Data'!K255=0,'Raw Data'!K255="Delete"),"",'Raw Data'!K255)</f>
        <v/>
      </c>
      <c r="L244" s="81" t="str">
        <f>R244</f>
        <v>Available</v>
      </c>
      <c r="M244" s="81" t="str">
        <f>IF(A244="","",IF(OR(AWReleaseNum&gt;=A244,AWReleaseNum=0),"Available","Not Supported"))</f>
        <v>Available</v>
      </c>
      <c r="N244" s="81" t="str">
        <f>IF(A244="","",IF(TcRelease="Any","Available",IF(OR(AND(TcReleaseNum&gt;=VLOOKUP(AWReleaseNum,MinVerInfo,3,FALSE),TcReleaseNum&lt;=VLOOKUP(AWReleaseNum,MinVerInfo,4,FALSE)),AND(TcReleaseNum&gt;=VLOOKUP(AWReleaseNum,MinVerInfo,5,FALSE),TcReleaseNum&lt;=VLOOKUP(AWReleaseNum,MinVerInfo,6,FALSE))),"Available","Not Supported")))</f>
        <v>Available</v>
      </c>
      <c r="O244" s="81" t="str">
        <f>IF(TcReleaseNum&lt;P244,"Not Supported","Available")</f>
        <v>Available</v>
      </c>
      <c r="P244" s="81" cm="1">
        <f t="array" ref="P244">_xlfn.SWITCH(TcBaseVer, 14, K244, 13, J244, 12, I244, 11, IFERROR(VLOOKUP(H244,Table2[#All],3,FALSE),"N/A"),0)</f>
        <v>0</v>
      </c>
      <c r="Q244" s="81" t="str">
        <f>IF(TcBaseVer=0,M244,IF(AND(N244="Available",M244="Available",O244="Available"),"Available",IF(M244="","","Not Supported")))</f>
        <v>Available</v>
      </c>
      <c r="R244" s="81" t="str">
        <f>IF(A244&gt;=AWCurrentRel, "Future",Q244)</f>
        <v>Available</v>
      </c>
      <c r="S244" s="100" t="str">
        <f>HYPERLINK(U244,T244)</f>
        <v>What's New in Active Workspace 3.0</v>
      </c>
      <c r="T244" s="81" t="str">
        <f>IFERROR(VLOOKUP(CONCATENATE($B244,"_",$A244),Table4[#All],5,FALSE),"Not Available")</f>
        <v>What's New in Active Workspace 3.0</v>
      </c>
      <c r="U244" s="81" t="str">
        <f>IFERROR(VLOOKUP(CONCATENATE(B244,"_",A244),Table4[#All],6,FALSE),"")</f>
        <v>https://siemens.highspot.com/items/5ba4321fb91988630943cb42?lfrm=srp.0</v>
      </c>
      <c r="W244" s="2"/>
    </row>
    <row r="245" spans="1:23" x14ac:dyDescent="0.25">
      <c r="A245" s="81">
        <f>IF(OR('Raw Data'!A256=0,'Raw Data'!A256="Delete"),"",'Raw Data'!A256)</f>
        <v>3</v>
      </c>
      <c r="B245" s="88" t="str">
        <f>IF(OR('Raw Data'!B256=0,'Raw Data'!B256="Delete"),"",'Raw Data'!B256)</f>
        <v>Plan</v>
      </c>
      <c r="C245" s="89" t="str">
        <f>IF(OR('Raw Data'!C256=0,'Raw Data'!C256="Delete"),"",'Raw Data'!C256)</f>
        <v>Requirements</v>
      </c>
      <c r="D245" s="88" t="str">
        <f>IF(OR('Raw Data'!D256=0,'Raw Data'!D256="Delete"),"",'Raw Data'!D256)</f>
        <v>Requirements Management</v>
      </c>
      <c r="E245" s="84" t="str">
        <f>IF(OR('Raw Data'!E256=0,'Raw Data'!E256="Delete"),"",'Raw Data'!E256)</f>
        <v>Traceability improvement​s</v>
      </c>
      <c r="F245" s="81" cm="1">
        <f t="array" ref="F245">_xlfn.SWITCH(ROUND(VLOOKUP(A245,Table1[#All],3),0),11,H245,12,I245,13,J245,14,K245,"N/A")</f>
        <v>13</v>
      </c>
      <c r="G245" s="81" cm="1">
        <f t="array" ref="G245">_xlfn.SWITCH(ROUND(VLOOKUP(A245,Table1[#All],5),0),11,H245,12,I245,13,J245,14,K245,"N/A")</f>
        <v>14</v>
      </c>
      <c r="H245" s="81">
        <f>IF(OR('Raw Data'!H256=0,'Raw Data'!H256="Delete"),"",'Raw Data'!H256)</f>
        <v>13</v>
      </c>
      <c r="I245" s="81">
        <f>IF(OR('Raw Data'!I256=0,'Raw Data'!I256="Delete"),"",'Raw Data'!I256)</f>
        <v>14</v>
      </c>
      <c r="J245" s="81" t="str">
        <f>IF(OR('Raw Data'!J256=0,'Raw Data'!J256="Delete"),"",'Raw Data'!J256)</f>
        <v/>
      </c>
      <c r="K245" s="81" t="str">
        <f>IF(OR('Raw Data'!K256=0,'Raw Data'!K256="Delete"),"",'Raw Data'!K256)</f>
        <v/>
      </c>
      <c r="L245" s="81" t="str">
        <f>R245</f>
        <v>Available</v>
      </c>
      <c r="M245" s="81" t="str">
        <f>IF(A245="","",IF(OR(AWReleaseNum&gt;=A245,AWReleaseNum=0),"Available","Not Supported"))</f>
        <v>Available</v>
      </c>
      <c r="N245" s="81" t="str">
        <f>IF(A245="","",IF(TcRelease="Any","Available",IF(OR(AND(TcReleaseNum&gt;=VLOOKUP(AWReleaseNum,MinVerInfo,3,FALSE),TcReleaseNum&lt;=VLOOKUP(AWReleaseNum,MinVerInfo,4,FALSE)),AND(TcReleaseNum&gt;=VLOOKUP(AWReleaseNum,MinVerInfo,5,FALSE),TcReleaseNum&lt;=VLOOKUP(AWReleaseNum,MinVerInfo,6,FALSE))),"Available","Not Supported")))</f>
        <v>Available</v>
      </c>
      <c r="O245" s="81" t="str">
        <f>IF(TcReleaseNum&lt;P245,"Not Supported","Available")</f>
        <v>Available</v>
      </c>
      <c r="P245" s="81" cm="1">
        <f t="array" ref="P245">_xlfn.SWITCH(TcBaseVer, 14, K245, 13, J245, 12, I245, 11, IFERROR(VLOOKUP(H245,Table2[#All],3,FALSE),"N/A"),0)</f>
        <v>0</v>
      </c>
      <c r="Q245" s="81" t="str">
        <f>IF(TcBaseVer=0,M245,IF(AND(N245="Available",M245="Available",O245="Available"),"Available",IF(M245="","","Not Supported")))</f>
        <v>Available</v>
      </c>
      <c r="R245" s="81" t="str">
        <f>IF(A245&gt;=AWCurrentRel, "Future",Q245)</f>
        <v>Available</v>
      </c>
      <c r="S245" s="100" t="str">
        <f>HYPERLINK(U245,T245)</f>
        <v>What's New in Active Workspace 3.0</v>
      </c>
      <c r="T245" s="81" t="str">
        <f>IFERROR(VLOOKUP(CONCATENATE($B245,"_",$A245),Table4[#All],5,FALSE),"Not Available")</f>
        <v>What's New in Active Workspace 3.0</v>
      </c>
      <c r="U245" s="81" t="str">
        <f>IFERROR(VLOOKUP(CONCATENATE(B245,"_",A245),Table4[#All],6,FALSE),"")</f>
        <v>https://siemens.highspot.com/items/5ba4321fb91988630943cb42?lfrm=srp.0</v>
      </c>
      <c r="W245" s="2"/>
    </row>
    <row r="246" spans="1:23" x14ac:dyDescent="0.25">
      <c r="A246" s="81">
        <f>IF(OR('Raw Data'!A769=0,'Raw Data'!A769="Delete"),"",'Raw Data'!A769)</f>
        <v>3</v>
      </c>
      <c r="B246" s="88" t="str">
        <f>IF(OR('Raw Data'!B769=0,'Raw Data'!B769="Delete"),"",'Raw Data'!B769)</f>
        <v>Plan</v>
      </c>
      <c r="C246" s="89" t="str">
        <f>IF(OR('Raw Data'!C769=0,'Raw Data'!C769="Delete"),"",'Raw Data'!C769)</f>
        <v>Process</v>
      </c>
      <c r="D246" s="88" t="str">
        <f>IF(OR('Raw Data'!D769=0,'Raw Data'!D769="Delete"),"",'Raw Data'!D769)</f>
        <v>Schedule Manager</v>
      </c>
      <c r="E246" s="84" t="str">
        <f>IF(OR('Raw Data'!E769=0,'Raw Data'!E769="Delete"),"",'Raw Data'!E769)</f>
        <v>Update schedule task execution data and deliverables</v>
      </c>
      <c r="F246" s="81" cm="1">
        <f t="array" ref="F246">_xlfn.SWITCH(ROUND(VLOOKUP(A246,Table1[#All],3),0),11,H246,12,I246,13,J246,14,K246,"N/A")</f>
        <v>13</v>
      </c>
      <c r="G246" s="81" cm="1">
        <f t="array" ref="G246">_xlfn.SWITCH(ROUND(VLOOKUP(A246,Table1[#All],5),0),11,H246,12,I246,13,J246,14,K246,"N/A")</f>
        <v>14</v>
      </c>
      <c r="H246" s="81">
        <f>IF(OR('Raw Data'!H769=0,'Raw Data'!H769="Delete"),"",'Raw Data'!H769)</f>
        <v>13</v>
      </c>
      <c r="I246" s="81">
        <f>IF(OR('Raw Data'!I769=0,'Raw Data'!I769="Delete"),"",'Raw Data'!I769)</f>
        <v>14</v>
      </c>
      <c r="J246" s="81" t="str">
        <f>IF(OR('Raw Data'!J769=0,'Raw Data'!J769="Delete"),"",'Raw Data'!J769)</f>
        <v/>
      </c>
      <c r="K246" s="81" t="str">
        <f>IF(OR('Raw Data'!K769=0,'Raw Data'!K769="Delete"),"",'Raw Data'!K769)</f>
        <v/>
      </c>
      <c r="L246" s="81" t="str">
        <f>R246</f>
        <v>Available</v>
      </c>
      <c r="M246" s="81" t="str">
        <f>IF(A246="","",IF(OR(AWReleaseNum&gt;=A246,AWReleaseNum=0),"Available","Not Supported"))</f>
        <v>Available</v>
      </c>
      <c r="N246" s="81" t="str">
        <f>IF(A246="","",IF(TcRelease="Any","Available",IF(OR(AND(TcReleaseNum&gt;=VLOOKUP(AWReleaseNum,MinVerInfo,3,FALSE),TcReleaseNum&lt;=VLOOKUP(AWReleaseNum,MinVerInfo,4,FALSE)),AND(TcReleaseNum&gt;=VLOOKUP(AWReleaseNum,MinVerInfo,5,FALSE),TcReleaseNum&lt;=VLOOKUP(AWReleaseNum,MinVerInfo,6,FALSE))),"Available","Not Supported")))</f>
        <v>Available</v>
      </c>
      <c r="O246" s="81" t="str">
        <f>IF(TcReleaseNum&lt;P246,"Not Supported","Available")</f>
        <v>Available</v>
      </c>
      <c r="P246" s="81" cm="1">
        <f t="array" ref="P246">_xlfn.SWITCH(TcBaseVer, 14, K246, 13, J246, 12, I246, 11, IFERROR(VLOOKUP(H246,Table2[#All],3,FALSE),"N/A"),0)</f>
        <v>0</v>
      </c>
      <c r="Q246" s="81" t="str">
        <f>IF(TcBaseVer=0,M246,IF(AND(N246="Available",M246="Available",O246="Available"),"Available",IF(M246="","","Not Supported")))</f>
        <v>Available</v>
      </c>
      <c r="R246" s="81" t="str">
        <f>IF(A246&gt;=AWCurrentRel, "Future",Q246)</f>
        <v>Available</v>
      </c>
      <c r="S246" s="100" t="str">
        <f>HYPERLINK(U246,T246)</f>
        <v>What's New in Active Workspace 3.0</v>
      </c>
      <c r="T246" s="81" t="str">
        <f>IFERROR(VLOOKUP(CONCATENATE($B246,"_",$A246),Table4[#All],5,FALSE),"Not Available")</f>
        <v>What's New in Active Workspace 3.0</v>
      </c>
      <c r="U246" s="81" t="str">
        <f>IFERROR(VLOOKUP(CONCATENATE(B246,"_",A246),Table4[#All],6,FALSE),"")</f>
        <v>https://siemens.highspot.com/items/5ba4321fb91988630943cb42?lfrm=srp.0</v>
      </c>
      <c r="W246" s="2"/>
    </row>
    <row r="247" spans="1:23" x14ac:dyDescent="0.25">
      <c r="A247" s="81">
        <f>IF(OR('Raw Data'!A770=0,'Raw Data'!A770="Delete"),"",'Raw Data'!A770)</f>
        <v>3</v>
      </c>
      <c r="B247" s="88" t="str">
        <f>IF(OR('Raw Data'!B770=0,'Raw Data'!B770="Delete"),"",'Raw Data'!B770)</f>
        <v>Plan</v>
      </c>
      <c r="C247" s="89" t="str">
        <f>IF(OR('Raw Data'!C770=0,'Raw Data'!C770="Delete"),"",'Raw Data'!C770)</f>
        <v>Process</v>
      </c>
      <c r="D247" s="88" t="str">
        <f>IF(OR('Raw Data'!D770=0,'Raw Data'!D770="Delete"),"",'Raw Data'!D770)</f>
        <v>Schedule Manager</v>
      </c>
      <c r="E247" s="84" t="str">
        <f>IF(OR('Raw Data'!E770=0,'Raw Data'!E770="Delete"),"",'Raw Data'!E770)</f>
        <v>View schedules and related task information</v>
      </c>
      <c r="F247" s="81" cm="1">
        <f t="array" ref="F247">_xlfn.SWITCH(ROUND(VLOOKUP(A247,Table1[#All],3),0),11,H247,12,I247,13,J247,14,K247,"N/A")</f>
        <v>13</v>
      </c>
      <c r="G247" s="81" cm="1">
        <f t="array" ref="G247">_xlfn.SWITCH(ROUND(VLOOKUP(A247,Table1[#All],5),0),11,H247,12,I247,13,J247,14,K247,"N/A")</f>
        <v>14</v>
      </c>
      <c r="H247" s="81">
        <f>IF(OR('Raw Data'!H770=0,'Raw Data'!H770="Delete"),"",'Raw Data'!H770)</f>
        <v>13</v>
      </c>
      <c r="I247" s="81">
        <f>IF(OR('Raw Data'!I770=0,'Raw Data'!I770="Delete"),"",'Raw Data'!I770)</f>
        <v>14</v>
      </c>
      <c r="J247" s="81" t="str">
        <f>IF(OR('Raw Data'!J770=0,'Raw Data'!J770="Delete"),"",'Raw Data'!J770)</f>
        <v/>
      </c>
      <c r="K247" s="81" t="str">
        <f>IF(OR('Raw Data'!K770=0,'Raw Data'!K770="Delete"),"",'Raw Data'!K770)</f>
        <v/>
      </c>
      <c r="L247" s="81" t="str">
        <f>R247</f>
        <v>Available</v>
      </c>
      <c r="M247" s="81" t="str">
        <f>IF(A247="","",IF(OR(AWReleaseNum&gt;=A247,AWReleaseNum=0),"Available","Not Supported"))</f>
        <v>Available</v>
      </c>
      <c r="N247" s="81" t="str">
        <f>IF(A247="","",IF(TcRelease="Any","Available",IF(OR(AND(TcReleaseNum&gt;=VLOOKUP(AWReleaseNum,MinVerInfo,3,FALSE),TcReleaseNum&lt;=VLOOKUP(AWReleaseNum,MinVerInfo,4,FALSE)),AND(TcReleaseNum&gt;=VLOOKUP(AWReleaseNum,MinVerInfo,5,FALSE),TcReleaseNum&lt;=VLOOKUP(AWReleaseNum,MinVerInfo,6,FALSE))),"Available","Not Supported")))</f>
        <v>Available</v>
      </c>
      <c r="O247" s="81" t="str">
        <f>IF(TcReleaseNum&lt;P247,"Not Supported","Available")</f>
        <v>Available</v>
      </c>
      <c r="P247" s="81" cm="1">
        <f t="array" ref="P247">_xlfn.SWITCH(TcBaseVer, 14, K247, 13, J247, 12, I247, 11, IFERROR(VLOOKUP(H247,Table2[#All],3,FALSE),"N/A"),0)</f>
        <v>0</v>
      </c>
      <c r="Q247" s="81" t="str">
        <f>IF(TcBaseVer=0,M247,IF(AND(N247="Available",M247="Available",O247="Available"),"Available",IF(M247="","","Not Supported")))</f>
        <v>Available</v>
      </c>
      <c r="R247" s="81" t="str">
        <f>IF(A247&gt;=AWCurrentRel, "Future",Q247)</f>
        <v>Available</v>
      </c>
      <c r="S247" s="100" t="str">
        <f>HYPERLINK(U247,T247)</f>
        <v>What's New in Active Workspace 3.0</v>
      </c>
      <c r="T247" s="81" t="str">
        <f>IFERROR(VLOOKUP(CONCATENATE($B247,"_",$A247),Table4[#All],5,FALSE),"Not Available")</f>
        <v>What's New in Active Workspace 3.0</v>
      </c>
      <c r="U247" s="81" t="str">
        <f>IFERROR(VLOOKUP(CONCATENATE(B247,"_",A247),Table4[#All],6,FALSE),"")</f>
        <v>https://siemens.highspot.com/items/5ba4321fb91988630943cb42?lfrm=srp.0</v>
      </c>
      <c r="W247" s="2"/>
    </row>
    <row r="248" spans="1:23" x14ac:dyDescent="0.25">
      <c r="A248" s="81">
        <f>IF(OR('Raw Data'!A235=0,'Raw Data'!A235="Delete"),"",'Raw Data'!A235)</f>
        <v>3</v>
      </c>
      <c r="B248" s="88" t="str">
        <f>IF(OR('Raw Data'!B235=0,'Raw Data'!B235="Delete"),"",'Raw Data'!B235)</f>
        <v>Deliver</v>
      </c>
      <c r="C248" s="89" t="str">
        <f>IF(OR('Raw Data'!C235=0,'Raw Data'!C235="Delete"),"",'Raw Data'!C235)</f>
        <v>Analytics</v>
      </c>
      <c r="D248" s="88" t="str">
        <f>IF(OR('Raw Data'!D235=0,'Raw Data'!D235="Delete"),"",'Raw Data'!D235)</f>
        <v>Search and Analytics - Search</v>
      </c>
      <c r="E248" s="84" t="str">
        <f>IF(OR('Raw Data'!E235=0,'Raw Data'!E235="Delete"),"",'Raw Data'!E235)</f>
        <v>Search result column configuration​</v>
      </c>
      <c r="F248" s="81" cm="1">
        <f t="array" ref="F248">_xlfn.SWITCH(ROUND(VLOOKUP(A248,Table1[#All],3),0),11,H248,12,I248,13,J248,14,K248,"N/A")</f>
        <v>13</v>
      </c>
      <c r="G248" s="81" cm="1">
        <f t="array" ref="G248">_xlfn.SWITCH(ROUND(VLOOKUP(A248,Table1[#All],5),0),11,H248,12,I248,13,J248,14,K248,"N/A")</f>
        <v>14</v>
      </c>
      <c r="H248" s="81">
        <f>IF(OR('Raw Data'!H235=0,'Raw Data'!H235="Delete"),"",'Raw Data'!H235)</f>
        <v>13</v>
      </c>
      <c r="I248" s="81">
        <f>IF(OR('Raw Data'!I235=0,'Raw Data'!I235="Delete"),"",'Raw Data'!I235)</f>
        <v>14</v>
      </c>
      <c r="J248" s="81" t="str">
        <f>IF(OR('Raw Data'!J235=0,'Raw Data'!J235="Delete"),"",'Raw Data'!J235)</f>
        <v/>
      </c>
      <c r="K248" s="81" t="str">
        <f>IF(OR('Raw Data'!K235=0,'Raw Data'!K235="Delete"),"",'Raw Data'!K235)</f>
        <v/>
      </c>
      <c r="L248" s="81" t="str">
        <f>R248</f>
        <v>Available</v>
      </c>
      <c r="M248" s="81" t="str">
        <f>IF(A248="","",IF(OR(AWReleaseNum&gt;=A248,AWReleaseNum=0),"Available","Not Supported"))</f>
        <v>Available</v>
      </c>
      <c r="N248" s="81" t="str">
        <f>IF(A248="","",IF(TcRelease="Any","Available",IF(OR(AND(TcReleaseNum&gt;=VLOOKUP(AWReleaseNum,MinVerInfo,3,FALSE),TcReleaseNum&lt;=VLOOKUP(AWReleaseNum,MinVerInfo,4,FALSE)),AND(TcReleaseNum&gt;=VLOOKUP(AWReleaseNum,MinVerInfo,5,FALSE),TcReleaseNum&lt;=VLOOKUP(AWReleaseNum,MinVerInfo,6,FALSE))),"Available","Not Supported")))</f>
        <v>Available</v>
      </c>
      <c r="O248" s="81" t="str">
        <f>IF(TcReleaseNum&lt;P248,"Not Supported","Available")</f>
        <v>Available</v>
      </c>
      <c r="P248" s="81" cm="1">
        <f t="array" ref="P248">_xlfn.SWITCH(TcBaseVer, 14, K248, 13, J248, 12, I248, 11, IFERROR(VLOOKUP(H248,Table2[#All],3,FALSE),"N/A"),0)</f>
        <v>0</v>
      </c>
      <c r="Q248" s="81" t="str">
        <f>IF(TcBaseVer=0,M248,IF(AND(N248="Available",M248="Available",O248="Available"),"Available",IF(M248="","","Not Supported")))</f>
        <v>Available</v>
      </c>
      <c r="R248" s="81" t="str">
        <f>IF(A248&gt;=AWCurrentRel, "Future",Q248)</f>
        <v>Available</v>
      </c>
      <c r="S248" s="100" t="str">
        <f>HYPERLINK(U248,T248)</f>
        <v>What's New in Active Workspace 3.0</v>
      </c>
      <c r="T248" s="81" t="str">
        <f>IFERROR(VLOOKUP(CONCATENATE($B248,"_",$A248),Table4[#All],5,FALSE),"Not Available")</f>
        <v>What's New in Active Workspace 3.0</v>
      </c>
      <c r="U248" s="81" t="str">
        <f>IFERROR(VLOOKUP(CONCATENATE(B248,"_",A248),Table4[#All],6,FALSE),"")</f>
        <v>https://siemens.highspot.com/items/5ba4321fb91988630943cb42?lfrm=srp.0</v>
      </c>
      <c r="W248" s="2"/>
    </row>
    <row r="249" spans="1:23" x14ac:dyDescent="0.25">
      <c r="A249" s="81">
        <f>IF(OR('Raw Data'!A236=0,'Raw Data'!A236="Delete"),"",'Raw Data'!A236)</f>
        <v>3</v>
      </c>
      <c r="B249" s="88" t="str">
        <f>IF(OR('Raw Data'!B236=0,'Raw Data'!B236="Delete"),"",'Raw Data'!B236)</f>
        <v>Deliver</v>
      </c>
      <c r="C249" s="89" t="str">
        <f>IF(OR('Raw Data'!C236=0,'Raw Data'!C236="Delete"),"",'Raw Data'!C236)</f>
        <v>Analytics</v>
      </c>
      <c r="D249" s="88" t="str">
        <f>IF(OR('Raw Data'!D236=0,'Raw Data'!D236="Delete"),"",'Raw Data'!D236)</f>
        <v>Search and Analytics - Search</v>
      </c>
      <c r="E249" s="84" t="str">
        <f>IF(OR('Raw Data'!E236=0,'Raw Data'!E236="Delete"),"",'Raw Data'!E236)</f>
        <v>In context search filtering​</v>
      </c>
      <c r="F249" s="81" cm="1">
        <f t="array" ref="F249">_xlfn.SWITCH(ROUND(VLOOKUP(A249,Table1[#All],3),0),11,H249,12,I249,13,J249,14,K249,"N/A")</f>
        <v>13</v>
      </c>
      <c r="G249" s="81" cm="1">
        <f t="array" ref="G249">_xlfn.SWITCH(ROUND(VLOOKUP(A249,Table1[#All],5),0),11,H249,12,I249,13,J249,14,K249,"N/A")</f>
        <v>14</v>
      </c>
      <c r="H249" s="81">
        <f>IF(OR('Raw Data'!H236=0,'Raw Data'!H236="Delete"),"",'Raw Data'!H236)</f>
        <v>13</v>
      </c>
      <c r="I249" s="81">
        <f>IF(OR('Raw Data'!I236=0,'Raw Data'!I236="Delete"),"",'Raw Data'!I236)</f>
        <v>14</v>
      </c>
      <c r="J249" s="81" t="str">
        <f>IF(OR('Raw Data'!J236=0,'Raw Data'!J236="Delete"),"",'Raw Data'!J236)</f>
        <v/>
      </c>
      <c r="K249" s="81" t="str">
        <f>IF(OR('Raw Data'!K236=0,'Raw Data'!K236="Delete"),"",'Raw Data'!K236)</f>
        <v/>
      </c>
      <c r="L249" s="81" t="str">
        <f>R249</f>
        <v>Available</v>
      </c>
      <c r="M249" s="81" t="str">
        <f>IF(A249="","",IF(OR(AWReleaseNum&gt;=A249,AWReleaseNum=0),"Available","Not Supported"))</f>
        <v>Available</v>
      </c>
      <c r="N249" s="81" t="str">
        <f>IF(A249="","",IF(TcRelease="Any","Available",IF(OR(AND(TcReleaseNum&gt;=VLOOKUP(AWReleaseNum,MinVerInfo,3,FALSE),TcReleaseNum&lt;=VLOOKUP(AWReleaseNum,MinVerInfo,4,FALSE)),AND(TcReleaseNum&gt;=VLOOKUP(AWReleaseNum,MinVerInfo,5,FALSE),TcReleaseNum&lt;=VLOOKUP(AWReleaseNum,MinVerInfo,6,FALSE))),"Available","Not Supported")))</f>
        <v>Available</v>
      </c>
      <c r="O249" s="81" t="str">
        <f>IF(TcReleaseNum&lt;P249,"Not Supported","Available")</f>
        <v>Available</v>
      </c>
      <c r="P249" s="81" cm="1">
        <f t="array" ref="P249">_xlfn.SWITCH(TcBaseVer, 14, K249, 13, J249, 12, I249, 11, IFERROR(VLOOKUP(H249,Table2[#All],3,FALSE),"N/A"),0)</f>
        <v>0</v>
      </c>
      <c r="Q249" s="81" t="str">
        <f>IF(TcBaseVer=0,M249,IF(AND(N249="Available",M249="Available",O249="Available"),"Available",IF(M249="","","Not Supported")))</f>
        <v>Available</v>
      </c>
      <c r="R249" s="81" t="str">
        <f>IF(A249&gt;=AWCurrentRel, "Future",Q249)</f>
        <v>Available</v>
      </c>
      <c r="S249" s="100" t="str">
        <f>HYPERLINK(U249,T249)</f>
        <v>What's New in Active Workspace 3.0</v>
      </c>
      <c r="T249" s="81" t="str">
        <f>IFERROR(VLOOKUP(CONCATENATE($B249,"_",$A249),Table4[#All],5,FALSE),"Not Available")</f>
        <v>What's New in Active Workspace 3.0</v>
      </c>
      <c r="U249" s="81" t="str">
        <f>IFERROR(VLOOKUP(CONCATENATE(B249,"_",A249),Table4[#All],6,FALSE),"")</f>
        <v>https://siemens.highspot.com/items/5ba4321fb91988630943cb42?lfrm=srp.0</v>
      </c>
      <c r="W249" s="2"/>
    </row>
    <row r="250" spans="1:23" x14ac:dyDescent="0.25">
      <c r="A250" s="81">
        <f>IF(OR('Raw Data'!A237=0,'Raw Data'!A237="Delete"),"",'Raw Data'!A237)</f>
        <v>3</v>
      </c>
      <c r="B250" s="88" t="str">
        <f>IF(OR('Raw Data'!B237=0,'Raw Data'!B237="Delete"),"",'Raw Data'!B237)</f>
        <v>Deliver</v>
      </c>
      <c r="C250" s="89" t="str">
        <f>IF(OR('Raw Data'!C237=0,'Raw Data'!C237="Delete"),"",'Raw Data'!C237)</f>
        <v>Analytics</v>
      </c>
      <c r="D250" s="88" t="str">
        <f>IF(OR('Raw Data'!D237=0,'Raw Data'!D237="Delete"),"",'Raw Data'!D237)</f>
        <v>Search and Analytics - Search</v>
      </c>
      <c r="E250" s="84" t="str">
        <f>IF(OR('Raw Data'!E237=0,'Raw Data'!E237="Delete"),"",'Raw Data'!E237)</f>
        <v>Date range in search box</v>
      </c>
      <c r="F250" s="81" cm="1">
        <f t="array" ref="F250">_xlfn.SWITCH(ROUND(VLOOKUP(A250,Table1[#All],3),0),11,H250,12,I250,13,J250,14,K250,"N/A")</f>
        <v>13</v>
      </c>
      <c r="G250" s="81" cm="1">
        <f t="array" ref="G250">_xlfn.SWITCH(ROUND(VLOOKUP(A250,Table1[#All],5),0),11,H250,12,I250,13,J250,14,K250,"N/A")</f>
        <v>14</v>
      </c>
      <c r="H250" s="81">
        <f>IF(OR('Raw Data'!H237=0,'Raw Data'!H237="Delete"),"",'Raw Data'!H237)</f>
        <v>13</v>
      </c>
      <c r="I250" s="81">
        <f>IF(OR('Raw Data'!I237=0,'Raw Data'!I237="Delete"),"",'Raw Data'!I237)</f>
        <v>14</v>
      </c>
      <c r="J250" s="81" t="str">
        <f>IF(OR('Raw Data'!J237=0,'Raw Data'!J237="Delete"),"",'Raw Data'!J237)</f>
        <v/>
      </c>
      <c r="K250" s="81" t="str">
        <f>IF(OR('Raw Data'!K237=0,'Raw Data'!K237="Delete"),"",'Raw Data'!K237)</f>
        <v/>
      </c>
      <c r="L250" s="81" t="str">
        <f>R250</f>
        <v>Available</v>
      </c>
      <c r="M250" s="81" t="str">
        <f>IF(A250="","",IF(OR(AWReleaseNum&gt;=A250,AWReleaseNum=0),"Available","Not Supported"))</f>
        <v>Available</v>
      </c>
      <c r="N250" s="81" t="str">
        <f>IF(A250="","",IF(TcRelease="Any","Available",IF(OR(AND(TcReleaseNum&gt;=VLOOKUP(AWReleaseNum,MinVerInfo,3,FALSE),TcReleaseNum&lt;=VLOOKUP(AWReleaseNum,MinVerInfo,4,FALSE)),AND(TcReleaseNum&gt;=VLOOKUP(AWReleaseNum,MinVerInfo,5,FALSE),TcReleaseNum&lt;=VLOOKUP(AWReleaseNum,MinVerInfo,6,FALSE))),"Available","Not Supported")))</f>
        <v>Available</v>
      </c>
      <c r="O250" s="81" t="str">
        <f>IF(TcReleaseNum&lt;P250,"Not Supported","Available")</f>
        <v>Available</v>
      </c>
      <c r="P250" s="81" cm="1">
        <f t="array" ref="P250">_xlfn.SWITCH(TcBaseVer, 14, K250, 13, J250, 12, I250, 11, IFERROR(VLOOKUP(H250,Table2[#All],3,FALSE),"N/A"),0)</f>
        <v>0</v>
      </c>
      <c r="Q250" s="81" t="str">
        <f>IF(TcBaseVer=0,M250,IF(AND(N250="Available",M250="Available",O250="Available"),"Available",IF(M250="","","Not Supported")))</f>
        <v>Available</v>
      </c>
      <c r="R250" s="81" t="str">
        <f>IF(A250&gt;=AWCurrentRel, "Future",Q250)</f>
        <v>Available</v>
      </c>
      <c r="S250" s="100" t="str">
        <f>HYPERLINK(U250,T250)</f>
        <v>What's New in Active Workspace 3.0</v>
      </c>
      <c r="T250" s="81" t="str">
        <f>IFERROR(VLOOKUP(CONCATENATE($B250,"_",$A250),Table4[#All],5,FALSE),"Not Available")</f>
        <v>What's New in Active Workspace 3.0</v>
      </c>
      <c r="U250" s="81" t="str">
        <f>IFERROR(VLOOKUP(CONCATENATE(B250,"_",A250),Table4[#All],6,FALSE),"")</f>
        <v>https://siemens.highspot.com/items/5ba4321fb91988630943cb42?lfrm=srp.0</v>
      </c>
      <c r="W250" s="2"/>
    </row>
    <row r="251" spans="1:23" x14ac:dyDescent="0.25">
      <c r="A251" s="81">
        <f>IF(OR('Raw Data'!A238=0,'Raw Data'!A238="Delete"),"",'Raw Data'!A238)</f>
        <v>3</v>
      </c>
      <c r="B251" s="88" t="str">
        <f>IF(OR('Raw Data'!B238=0,'Raw Data'!B238="Delete"),"",'Raw Data'!B238)</f>
        <v>Deliver</v>
      </c>
      <c r="C251" s="89" t="str">
        <f>IF(OR('Raw Data'!C238=0,'Raw Data'!C238="Delete"),"",'Raw Data'!C238)</f>
        <v>Analytics</v>
      </c>
      <c r="D251" s="88" t="str">
        <f>IF(OR('Raw Data'!D238=0,'Raw Data'!D238="Delete"),"",'Raw Data'!D238)</f>
        <v>Search and Analytics - Search</v>
      </c>
      <c r="E251" s="84" t="str">
        <f>IF(OR('Raw Data'!E238=0,'Raw Data'!E238="Delete"),"",'Raw Data'!E238)</f>
        <v>Navigate library hierarchy with search filters​</v>
      </c>
      <c r="F251" s="81" cm="1">
        <f t="array" ref="F251">_xlfn.SWITCH(ROUND(VLOOKUP(A251,Table1[#All],3),0),11,H251,12,I251,13,J251,14,K251,"N/A")</f>
        <v>13</v>
      </c>
      <c r="G251" s="81" cm="1">
        <f t="array" ref="G251">_xlfn.SWITCH(ROUND(VLOOKUP(A251,Table1[#All],5),0),11,H251,12,I251,13,J251,14,K251,"N/A")</f>
        <v>14</v>
      </c>
      <c r="H251" s="81">
        <f>IF(OR('Raw Data'!H238=0,'Raw Data'!H238="Delete"),"",'Raw Data'!H238)</f>
        <v>13</v>
      </c>
      <c r="I251" s="81">
        <f>IF(OR('Raw Data'!I238=0,'Raw Data'!I238="Delete"),"",'Raw Data'!I238)</f>
        <v>14</v>
      </c>
      <c r="J251" s="81" t="str">
        <f>IF(OR('Raw Data'!J238=0,'Raw Data'!J238="Delete"),"",'Raw Data'!J238)</f>
        <v/>
      </c>
      <c r="K251" s="81" t="str">
        <f>IF(OR('Raw Data'!K238=0,'Raw Data'!K238="Delete"),"",'Raw Data'!K238)</f>
        <v/>
      </c>
      <c r="L251" s="81" t="str">
        <f>R251</f>
        <v>Available</v>
      </c>
      <c r="M251" s="81" t="str">
        <f>IF(A251="","",IF(OR(AWReleaseNum&gt;=A251,AWReleaseNum=0),"Available","Not Supported"))</f>
        <v>Available</v>
      </c>
      <c r="N251" s="81" t="str">
        <f>IF(A251="","",IF(TcRelease="Any","Available",IF(OR(AND(TcReleaseNum&gt;=VLOOKUP(AWReleaseNum,MinVerInfo,3,FALSE),TcReleaseNum&lt;=VLOOKUP(AWReleaseNum,MinVerInfo,4,FALSE)),AND(TcReleaseNum&gt;=VLOOKUP(AWReleaseNum,MinVerInfo,5,FALSE),TcReleaseNum&lt;=VLOOKUP(AWReleaseNum,MinVerInfo,6,FALSE))),"Available","Not Supported")))</f>
        <v>Available</v>
      </c>
      <c r="O251" s="81" t="str">
        <f>IF(TcReleaseNum&lt;P251,"Not Supported","Available")</f>
        <v>Available</v>
      </c>
      <c r="P251" s="81" cm="1">
        <f t="array" ref="P251">_xlfn.SWITCH(TcBaseVer, 14, K251, 13, J251, 12, I251, 11, IFERROR(VLOOKUP(H251,Table2[#All],3,FALSE),"N/A"),0)</f>
        <v>0</v>
      </c>
      <c r="Q251" s="81" t="str">
        <f>IF(TcBaseVer=0,M251,IF(AND(N251="Available",M251="Available",O251="Available"),"Available",IF(M251="","","Not Supported")))</f>
        <v>Available</v>
      </c>
      <c r="R251" s="81" t="str">
        <f>IF(A251&gt;=AWCurrentRel, "Future",Q251)</f>
        <v>Available</v>
      </c>
      <c r="S251" s="100" t="str">
        <f>HYPERLINK(U251,T251)</f>
        <v>What's New in Active Workspace 3.0</v>
      </c>
      <c r="T251" s="81" t="str">
        <f>IFERROR(VLOOKUP(CONCATENATE($B251,"_",$A251),Table4[#All],5,FALSE),"Not Available")</f>
        <v>What's New in Active Workspace 3.0</v>
      </c>
      <c r="U251" s="81" t="str">
        <f>IFERROR(VLOOKUP(CONCATENATE(B251,"_",A251),Table4[#All],6,FALSE),"")</f>
        <v>https://siemens.highspot.com/items/5ba4321fb91988630943cb42?lfrm=srp.0</v>
      </c>
      <c r="W251" s="2"/>
    </row>
    <row r="252" spans="1:23" x14ac:dyDescent="0.25">
      <c r="A252" s="81">
        <f>IF(OR('Raw Data'!A257=0,'Raw Data'!A257="Delete"),"",'Raw Data'!A257)</f>
        <v>3</v>
      </c>
      <c r="B252" s="88" t="str">
        <f>IF(OR('Raw Data'!B257=0,'Raw Data'!B257="Delete"),"",'Raw Data'!B257)</f>
        <v>Develop</v>
      </c>
      <c r="C252" s="89" t="str">
        <f>IF(OR('Raw Data'!C257=0,'Raw Data'!C257="Delete"),"",'Raw Data'!C257)</f>
        <v>Simulation</v>
      </c>
      <c r="D252" s="88" t="str">
        <f>IF(OR('Raw Data'!D257=0,'Raw Data'!D257="Delete"),"",'Raw Data'!D257)</f>
        <v>Simulation Process Management</v>
      </c>
      <c r="E252" s="84" t="str">
        <f>IF(OR('Raw Data'!E257=0,'Raw Data'!E257="Delete"),"",'Raw Data'!E257)</f>
        <v>Capture and manage simulation data with traceability​</v>
      </c>
      <c r="F252" s="81" cm="1">
        <f t="array" ref="F252">_xlfn.SWITCH(ROUND(VLOOKUP(A252,Table1[#All],3),0),11,H252,12,I252,13,J252,14,K252,"N/A")</f>
        <v>13</v>
      </c>
      <c r="G252" s="81" cm="1">
        <f t="array" ref="G252">_xlfn.SWITCH(ROUND(VLOOKUP(A252,Table1[#All],5),0),11,H252,12,I252,13,J252,14,K252,"N/A")</f>
        <v>14</v>
      </c>
      <c r="H252" s="81">
        <f>IF(OR('Raw Data'!H257=0,'Raw Data'!H257="Delete"),"",'Raw Data'!H257)</f>
        <v>13</v>
      </c>
      <c r="I252" s="81">
        <f>IF(OR('Raw Data'!I257=0,'Raw Data'!I257="Delete"),"",'Raw Data'!I257)</f>
        <v>14</v>
      </c>
      <c r="J252" s="81" t="str">
        <f>IF(OR('Raw Data'!J257=0,'Raw Data'!J257="Delete"),"",'Raw Data'!J257)</f>
        <v/>
      </c>
      <c r="K252" s="81" t="str">
        <f>IF(OR('Raw Data'!K257=0,'Raw Data'!K257="Delete"),"",'Raw Data'!K257)</f>
        <v/>
      </c>
      <c r="L252" s="81" t="str">
        <f>R252</f>
        <v>Available</v>
      </c>
      <c r="M252" s="81" t="str">
        <f>IF(A252="","",IF(OR(AWReleaseNum&gt;=A252,AWReleaseNum=0),"Available","Not Supported"))</f>
        <v>Available</v>
      </c>
      <c r="N252" s="81" t="str">
        <f>IF(A252="","",IF(TcRelease="Any","Available",IF(OR(AND(TcReleaseNum&gt;=VLOOKUP(AWReleaseNum,MinVerInfo,3,FALSE),TcReleaseNum&lt;=VLOOKUP(AWReleaseNum,MinVerInfo,4,FALSE)),AND(TcReleaseNum&gt;=VLOOKUP(AWReleaseNum,MinVerInfo,5,FALSE),TcReleaseNum&lt;=VLOOKUP(AWReleaseNum,MinVerInfo,6,FALSE))),"Available","Not Supported")))</f>
        <v>Available</v>
      </c>
      <c r="O252" s="81" t="str">
        <f>IF(TcReleaseNum&lt;P252,"Not Supported","Available")</f>
        <v>Available</v>
      </c>
      <c r="P252" s="81" cm="1">
        <f t="array" ref="P252">_xlfn.SWITCH(TcBaseVer, 14, K252, 13, J252, 12, I252, 11, IFERROR(VLOOKUP(H252,Table2[#All],3,FALSE),"N/A"),0)</f>
        <v>0</v>
      </c>
      <c r="Q252" s="81" t="str">
        <f>IF(TcBaseVer=0,M252,IF(AND(N252="Available",M252="Available",O252="Available"),"Available",IF(M252="","","Not Supported")))</f>
        <v>Available</v>
      </c>
      <c r="R252" s="81" t="str">
        <f>IF(A252&gt;=AWCurrentRel, "Future",Q252)</f>
        <v>Available</v>
      </c>
      <c r="S252" s="100" t="str">
        <f>HYPERLINK(U252,T252)</f>
        <v>What's New in Active Workspace 3.0</v>
      </c>
      <c r="T252" s="81" t="str">
        <f>IFERROR(VLOOKUP(CONCATENATE($B252,"_",$A252),Table4[#All],5,FALSE),"Not Available")</f>
        <v>What's New in Active Workspace 3.0</v>
      </c>
      <c r="U252" s="81" t="str">
        <f>IFERROR(VLOOKUP(CONCATENATE(B252,"_",A252),Table4[#All],6,FALSE),"")</f>
        <v>https://siemens.highspot.com/items/5ba4321fb91988630943cb42?lfrm=srp.0</v>
      </c>
      <c r="W252" s="2"/>
    </row>
    <row r="253" spans="1:23" x14ac:dyDescent="0.25">
      <c r="A253" s="81">
        <f>IF(OR('Raw Data'!A258=0,'Raw Data'!A258="Delete"),"",'Raw Data'!A258)</f>
        <v>3</v>
      </c>
      <c r="B253" s="88" t="str">
        <f>IF(OR('Raw Data'!B258=0,'Raw Data'!B258="Delete"),"",'Raw Data'!B258)</f>
        <v>Develop</v>
      </c>
      <c r="C253" s="89" t="str">
        <f>IF(OR('Raw Data'!C258=0,'Raw Data'!C258="Delete"),"",'Raw Data'!C258)</f>
        <v>Simulation</v>
      </c>
      <c r="D253" s="88" t="str">
        <f>IF(OR('Raw Data'!D258=0,'Raw Data'!D258="Delete"),"",'Raw Data'!D258)</f>
        <v>Simulation Process Management</v>
      </c>
      <c r="E253" s="84" t="str">
        <f>IF(OR('Raw Data'!E258=0,'Raw Data'!E258="Delete"),"",'Raw Data'!E258)</f>
        <v>Track external simulation data​</v>
      </c>
      <c r="F253" s="81" cm="1">
        <f t="array" ref="F253">_xlfn.SWITCH(ROUND(VLOOKUP(A253,Table1[#All],3),0),11,H253,12,I253,13,J253,14,K253,"N/A")</f>
        <v>13</v>
      </c>
      <c r="G253" s="81" cm="1">
        <f t="array" ref="G253">_xlfn.SWITCH(ROUND(VLOOKUP(A253,Table1[#All],5),0),11,H253,12,I253,13,J253,14,K253,"N/A")</f>
        <v>14</v>
      </c>
      <c r="H253" s="81">
        <f>IF(OR('Raw Data'!H258=0,'Raw Data'!H258="Delete"),"",'Raw Data'!H258)</f>
        <v>13</v>
      </c>
      <c r="I253" s="81">
        <f>IF(OR('Raw Data'!I258=0,'Raw Data'!I258="Delete"),"",'Raw Data'!I258)</f>
        <v>14</v>
      </c>
      <c r="J253" s="81" t="str">
        <f>IF(OR('Raw Data'!J258=0,'Raw Data'!J258="Delete"),"",'Raw Data'!J258)</f>
        <v/>
      </c>
      <c r="K253" s="81" t="str">
        <f>IF(OR('Raw Data'!K258=0,'Raw Data'!K258="Delete"),"",'Raw Data'!K258)</f>
        <v/>
      </c>
      <c r="L253" s="81" t="str">
        <f>R253</f>
        <v>Available</v>
      </c>
      <c r="M253" s="81" t="str">
        <f>IF(A253="","",IF(OR(AWReleaseNum&gt;=A253,AWReleaseNum=0),"Available","Not Supported"))</f>
        <v>Available</v>
      </c>
      <c r="N253" s="81" t="str">
        <f>IF(A253="","",IF(TcRelease="Any","Available",IF(OR(AND(TcReleaseNum&gt;=VLOOKUP(AWReleaseNum,MinVerInfo,3,FALSE),TcReleaseNum&lt;=VLOOKUP(AWReleaseNum,MinVerInfo,4,FALSE)),AND(TcReleaseNum&gt;=VLOOKUP(AWReleaseNum,MinVerInfo,5,FALSE),TcReleaseNum&lt;=VLOOKUP(AWReleaseNum,MinVerInfo,6,FALSE))),"Available","Not Supported")))</f>
        <v>Available</v>
      </c>
      <c r="O253" s="81" t="str">
        <f>IF(TcReleaseNum&lt;P253,"Not Supported","Available")</f>
        <v>Available</v>
      </c>
      <c r="P253" s="81" cm="1">
        <f t="array" ref="P253">_xlfn.SWITCH(TcBaseVer, 14, K253, 13, J253, 12, I253, 11, IFERROR(VLOOKUP(H253,Table2[#All],3,FALSE),"N/A"),0)</f>
        <v>0</v>
      </c>
      <c r="Q253" s="81" t="str">
        <f>IF(TcBaseVer=0,M253,IF(AND(N253="Available",M253="Available",O253="Available"),"Available",IF(M253="","","Not Supported")))</f>
        <v>Available</v>
      </c>
      <c r="R253" s="81" t="str">
        <f>IF(A253&gt;=AWCurrentRel, "Future",Q253)</f>
        <v>Available</v>
      </c>
      <c r="S253" s="100" t="str">
        <f>HYPERLINK(U253,T253)</f>
        <v>What's New in Active Workspace 3.0</v>
      </c>
      <c r="T253" s="81" t="str">
        <f>IFERROR(VLOOKUP(CONCATENATE($B253,"_",$A253),Table4[#All],5,FALSE),"Not Available")</f>
        <v>What's New in Active Workspace 3.0</v>
      </c>
      <c r="U253" s="81" t="str">
        <f>IFERROR(VLOOKUP(CONCATENATE(B253,"_",A253),Table4[#All],6,FALSE),"")</f>
        <v>https://siemens.highspot.com/items/5ba4321fb91988630943cb42?lfrm=srp.0</v>
      </c>
      <c r="W253" s="2"/>
    </row>
    <row r="254" spans="1:23" x14ac:dyDescent="0.25">
      <c r="A254" s="81">
        <f>IF(OR('Raw Data'!A259=0,'Raw Data'!A259="Delete"),"",'Raw Data'!A259)</f>
        <v>3</v>
      </c>
      <c r="B254" s="88" t="str">
        <f>IF(OR('Raw Data'!B259=0,'Raw Data'!B259="Delete"),"",'Raw Data'!B259)</f>
        <v>Develop</v>
      </c>
      <c r="C254" s="89" t="str">
        <f>IF(OR('Raw Data'!C259=0,'Raw Data'!C259="Delete"),"",'Raw Data'!C259)</f>
        <v>Simulation</v>
      </c>
      <c r="D254" s="88" t="str">
        <f>IF(OR('Raw Data'!D259=0,'Raw Data'!D259="Delete"),"",'Raw Data'!D259)</f>
        <v>Simulation Process Management</v>
      </c>
      <c r="E254" s="84" t="str">
        <f>IF(OR('Raw Data'!E259=0,'Raw Data'!E259="Delete"),"",'Raw Data'!E259)</f>
        <v>Execute local simulation applications​</v>
      </c>
      <c r="F254" s="81" cm="1">
        <f t="array" ref="F254">_xlfn.SWITCH(ROUND(VLOOKUP(A254,Table1[#All],3),0),11,H254,12,I254,13,J254,14,K254,"N/A")</f>
        <v>13</v>
      </c>
      <c r="G254" s="81" cm="1">
        <f t="array" ref="G254">_xlfn.SWITCH(ROUND(VLOOKUP(A254,Table1[#All],5),0),11,H254,12,I254,13,J254,14,K254,"N/A")</f>
        <v>14</v>
      </c>
      <c r="H254" s="81">
        <f>IF(OR('Raw Data'!H259=0,'Raw Data'!H259="Delete"),"",'Raw Data'!H259)</f>
        <v>13</v>
      </c>
      <c r="I254" s="81">
        <f>IF(OR('Raw Data'!I259=0,'Raw Data'!I259="Delete"),"",'Raw Data'!I259)</f>
        <v>14</v>
      </c>
      <c r="J254" s="81" t="str">
        <f>IF(OR('Raw Data'!J259=0,'Raw Data'!J259="Delete"),"",'Raw Data'!J259)</f>
        <v/>
      </c>
      <c r="K254" s="81" t="str">
        <f>IF(OR('Raw Data'!K259=0,'Raw Data'!K259="Delete"),"",'Raw Data'!K259)</f>
        <v/>
      </c>
      <c r="L254" s="81" t="str">
        <f>R254</f>
        <v>Available</v>
      </c>
      <c r="M254" s="81" t="str">
        <f>IF(A254="","",IF(OR(AWReleaseNum&gt;=A254,AWReleaseNum=0),"Available","Not Supported"))</f>
        <v>Available</v>
      </c>
      <c r="N254" s="81" t="str">
        <f>IF(A254="","",IF(TcRelease="Any","Available",IF(OR(AND(TcReleaseNum&gt;=VLOOKUP(AWReleaseNum,MinVerInfo,3,FALSE),TcReleaseNum&lt;=VLOOKUP(AWReleaseNum,MinVerInfo,4,FALSE)),AND(TcReleaseNum&gt;=VLOOKUP(AWReleaseNum,MinVerInfo,5,FALSE),TcReleaseNum&lt;=VLOOKUP(AWReleaseNum,MinVerInfo,6,FALSE))),"Available","Not Supported")))</f>
        <v>Available</v>
      </c>
      <c r="O254" s="81" t="str">
        <f>IF(TcReleaseNum&lt;P254,"Not Supported","Available")</f>
        <v>Available</v>
      </c>
      <c r="P254" s="81" cm="1">
        <f t="array" ref="P254">_xlfn.SWITCH(TcBaseVer, 14, K254, 13, J254, 12, I254, 11, IFERROR(VLOOKUP(H254,Table2[#All],3,FALSE),"N/A"),0)</f>
        <v>0</v>
      </c>
      <c r="Q254" s="81" t="str">
        <f>IF(TcBaseVer=0,M254,IF(AND(N254="Available",M254="Available",O254="Available"),"Available",IF(M254="","","Not Supported")))</f>
        <v>Available</v>
      </c>
      <c r="R254" s="81" t="str">
        <f>IF(A254&gt;=AWCurrentRel, "Future",Q254)</f>
        <v>Available</v>
      </c>
      <c r="S254" s="100" t="str">
        <f>HYPERLINK(U254,T254)</f>
        <v>What's New in Active Workspace 3.0</v>
      </c>
      <c r="T254" s="81" t="str">
        <f>IFERROR(VLOOKUP(CONCATENATE($B254,"_",$A254),Table4[#All],5,FALSE),"Not Available")</f>
        <v>What's New in Active Workspace 3.0</v>
      </c>
      <c r="U254" s="81" t="str">
        <f>IFERROR(VLOOKUP(CONCATENATE(B254,"_",A254),Table4[#All],6,FALSE),"")</f>
        <v>https://siemens.highspot.com/items/5ba4321fb91988630943cb42?lfrm=srp.0</v>
      </c>
      <c r="W254" s="2"/>
    </row>
    <row r="255" spans="1:23" x14ac:dyDescent="0.25">
      <c r="A255" s="81">
        <f>IF(OR('Raw Data'!A1394=0,'Raw Data'!A1394="Delete"),"",'Raw Data'!A1394)</f>
        <v>3</v>
      </c>
      <c r="B255" s="88" t="str">
        <f>IF(OR('Raw Data'!B1394=0,'Raw Data'!B1394="Delete"),"",'Raw Data'!B1394)</f>
        <v>Plan</v>
      </c>
      <c r="C255" s="89" t="str">
        <f>IF(OR('Raw Data'!C1394=0,'Raw Data'!C1394="Delete"),"",'Raw Data'!C1394)</f>
        <v>Bill of Materials</v>
      </c>
      <c r="D255" s="88" t="str">
        <f>IF(OR('Raw Data'!D1394=0,'Raw Data'!D1394="Delete"),"",'Raw Data'!D1394)</f>
        <v>Structure Management</v>
      </c>
      <c r="E255" s="84" t="str">
        <f>IF(OR('Raw Data'!E1394=0,'Raw Data'!E1394="Delete"),"",'Raw Data'!E1394)</f>
        <v>Index 150% BOM, multiple Saved Variant Rules​</v>
      </c>
      <c r="F255" s="81" cm="1">
        <f t="array" ref="F255">_xlfn.SWITCH(ROUND(VLOOKUP(A255,Table1[#All],3),0),11,H255,12,I255,13,J255,14,K255,"N/A")</f>
        <v>13</v>
      </c>
      <c r="G255" s="81" cm="1">
        <f t="array" ref="G255">_xlfn.SWITCH(ROUND(VLOOKUP(A255,Table1[#All],5),0),11,H255,12,I255,13,J255,14,K255,"N/A")</f>
        <v>14</v>
      </c>
      <c r="H255" s="81">
        <f>IF(OR('Raw Data'!H1394=0,'Raw Data'!H1394="Delete"),"",'Raw Data'!H1394)</f>
        <v>13</v>
      </c>
      <c r="I255" s="81">
        <f>IF(OR('Raw Data'!I1394=0,'Raw Data'!I1394="Delete"),"",'Raw Data'!I1394)</f>
        <v>14</v>
      </c>
      <c r="J255" s="81" t="str">
        <f>IF(OR('Raw Data'!J1394=0,'Raw Data'!J1394="Delete"),"",'Raw Data'!J1394)</f>
        <v/>
      </c>
      <c r="K255" s="81" t="str">
        <f>IF(OR('Raw Data'!K1394=0,'Raw Data'!K1394="Delete"),"",'Raw Data'!K1394)</f>
        <v/>
      </c>
      <c r="L255" s="81" t="str">
        <f>R255</f>
        <v>Available</v>
      </c>
      <c r="M255" s="81" t="str">
        <f>IF(A255="","",IF(OR(AWReleaseNum&gt;=A255,AWReleaseNum=0),"Available","Not Supported"))</f>
        <v>Available</v>
      </c>
      <c r="N255" s="81" t="str">
        <f>IF(A255="","",IF(TcRelease="Any","Available",IF(OR(AND(TcReleaseNum&gt;=VLOOKUP(AWReleaseNum,MinVerInfo,3,FALSE),TcReleaseNum&lt;=VLOOKUP(AWReleaseNum,MinVerInfo,4,FALSE)),AND(TcReleaseNum&gt;=VLOOKUP(AWReleaseNum,MinVerInfo,5,FALSE),TcReleaseNum&lt;=VLOOKUP(AWReleaseNum,MinVerInfo,6,FALSE))),"Available","Not Supported")))</f>
        <v>Available</v>
      </c>
      <c r="O255" s="81" t="str">
        <f>IF(TcReleaseNum&lt;P255,"Not Supported","Available")</f>
        <v>Available</v>
      </c>
      <c r="P255" s="81" cm="1">
        <f t="array" ref="P255">_xlfn.SWITCH(TcBaseVer, 14, K255, 13, J255, 12, I255, 11, IFERROR(VLOOKUP(H255,Table2[#All],3,FALSE),"N/A"),0)</f>
        <v>0</v>
      </c>
      <c r="Q255" s="81" t="str">
        <f>IF(TcBaseVer=0,M255,IF(AND(N255="Available",M255="Available",O255="Available"),"Available",IF(M255="","","Not Supported")))</f>
        <v>Available</v>
      </c>
      <c r="R255" s="81" t="str">
        <f>IF(A255&gt;=AWCurrentRel, "Future",Q255)</f>
        <v>Available</v>
      </c>
      <c r="S255" s="100" t="str">
        <f>HYPERLINK(U255,T255)</f>
        <v>What's New in Active Workspace 3.0</v>
      </c>
      <c r="T255" s="81" t="str">
        <f>IFERROR(VLOOKUP(CONCATENATE($B255,"_",$A255),Table4[#All],5,FALSE),"Not Available")</f>
        <v>What's New in Active Workspace 3.0</v>
      </c>
      <c r="U255" s="81" t="str">
        <f>IFERROR(VLOOKUP(CONCATENATE(B255,"_",A255),Table4[#All],6,FALSE),"")</f>
        <v>https://siemens.highspot.com/items/5ba4321fb91988630943cb42?lfrm=srp.0</v>
      </c>
      <c r="W255" s="2"/>
    </row>
    <row r="256" spans="1:23" x14ac:dyDescent="0.25">
      <c r="A256" s="81">
        <f>IF(OR('Raw Data'!A1395=0,'Raw Data'!A1395="Delete"),"",'Raw Data'!A1395)</f>
        <v>3</v>
      </c>
      <c r="B256" s="88" t="str">
        <f>IF(OR('Raw Data'!B1395=0,'Raw Data'!B1395="Delete"),"",'Raw Data'!B1395)</f>
        <v>Plan</v>
      </c>
      <c r="C256" s="89" t="str">
        <f>IF(OR('Raw Data'!C1395=0,'Raw Data'!C1395="Delete"),"",'Raw Data'!C1395)</f>
        <v>Bill of Materials</v>
      </c>
      <c r="D256" s="88" t="str">
        <f>IF(OR('Raw Data'!D1395=0,'Raw Data'!D1395="Delete"),"",'Raw Data'!D1395)</f>
        <v>Structure Management</v>
      </c>
      <c r="E256" s="84" t="str">
        <f>IF(OR('Raw Data'!E1395=0,'Raw Data'!E1395="Delete"),"",'Raw Data'!E1395)</f>
        <v>Multiple selection support of Content</v>
      </c>
      <c r="F256" s="81" cm="1">
        <f t="array" ref="F256">_xlfn.SWITCH(ROUND(VLOOKUP(A256,Table1[#All],3),0),11,H256,12,I256,13,J256,14,K256,"N/A")</f>
        <v>13</v>
      </c>
      <c r="G256" s="81" cm="1">
        <f t="array" ref="G256">_xlfn.SWITCH(ROUND(VLOOKUP(A256,Table1[#All],5),0),11,H256,12,I256,13,J256,14,K256,"N/A")</f>
        <v>14</v>
      </c>
      <c r="H256" s="81">
        <f>IF(OR('Raw Data'!H1395=0,'Raw Data'!H1395="Delete"),"",'Raw Data'!H1395)</f>
        <v>13</v>
      </c>
      <c r="I256" s="81">
        <f>IF(OR('Raw Data'!I1395=0,'Raw Data'!I1395="Delete"),"",'Raw Data'!I1395)</f>
        <v>14</v>
      </c>
      <c r="J256" s="81" t="str">
        <f>IF(OR('Raw Data'!J1395=0,'Raw Data'!J1395="Delete"),"",'Raw Data'!J1395)</f>
        <v/>
      </c>
      <c r="K256" s="81" t="str">
        <f>IF(OR('Raw Data'!K1395=0,'Raw Data'!K1395="Delete"),"",'Raw Data'!K1395)</f>
        <v/>
      </c>
      <c r="L256" s="81" t="str">
        <f>R256</f>
        <v>Available</v>
      </c>
      <c r="M256" s="81" t="str">
        <f>IF(A256="","",IF(OR(AWReleaseNum&gt;=A256,AWReleaseNum=0),"Available","Not Supported"))</f>
        <v>Available</v>
      </c>
      <c r="N256" s="81" t="str">
        <f>IF(A256="","",IF(TcRelease="Any","Available",IF(OR(AND(TcReleaseNum&gt;=VLOOKUP(AWReleaseNum,MinVerInfo,3,FALSE),TcReleaseNum&lt;=VLOOKUP(AWReleaseNum,MinVerInfo,4,FALSE)),AND(TcReleaseNum&gt;=VLOOKUP(AWReleaseNum,MinVerInfo,5,FALSE),TcReleaseNum&lt;=VLOOKUP(AWReleaseNum,MinVerInfo,6,FALSE))),"Available","Not Supported")))</f>
        <v>Available</v>
      </c>
      <c r="O256" s="81" t="str">
        <f>IF(TcReleaseNum&lt;P256,"Not Supported","Available")</f>
        <v>Available</v>
      </c>
      <c r="P256" s="81" cm="1">
        <f t="array" ref="P256">_xlfn.SWITCH(TcBaseVer, 14, K256, 13, J256, 12, I256, 11, IFERROR(VLOOKUP(H256,Table2[#All],3,FALSE),"N/A"),0)</f>
        <v>0</v>
      </c>
      <c r="Q256" s="81" t="str">
        <f>IF(TcBaseVer=0,M256,IF(AND(N256="Available",M256="Available",O256="Available"),"Available",IF(M256="","","Not Supported")))</f>
        <v>Available</v>
      </c>
      <c r="R256" s="81" t="str">
        <f>IF(A256&gt;=AWCurrentRel, "Future",Q256)</f>
        <v>Available</v>
      </c>
      <c r="S256" s="100" t="str">
        <f>HYPERLINK(U256,T256)</f>
        <v>What's New in Active Workspace 3.0</v>
      </c>
      <c r="T256" s="81" t="str">
        <f>IFERROR(VLOOKUP(CONCATENATE($B256,"_",$A256),Table4[#All],5,FALSE),"Not Available")</f>
        <v>What's New in Active Workspace 3.0</v>
      </c>
      <c r="U256" s="81" t="str">
        <f>IFERROR(VLOOKUP(CONCATENATE(B256,"_",A256),Table4[#All],6,FALSE),"")</f>
        <v>https://siemens.highspot.com/items/5ba4321fb91988630943cb42?lfrm=srp.0</v>
      </c>
      <c r="W256" s="2"/>
    </row>
    <row r="257" spans="1:23" x14ac:dyDescent="0.25">
      <c r="A257" s="81">
        <f>IF(OR('Raw Data'!A262=0,'Raw Data'!A262="Delete"),"",'Raw Data'!A262)</f>
        <v>3</v>
      </c>
      <c r="B257" s="88" t="str">
        <f>IF(OR('Raw Data'!B262=0,'Raw Data'!B262="Delete"),"",'Raw Data'!B262)</f>
        <v>Develop</v>
      </c>
      <c r="C257" s="89" t="str">
        <f>IF(OR('Raw Data'!C262=0,'Raw Data'!C262="Delete"),"",'Raw Data'!C262)</f>
        <v>Visualization</v>
      </c>
      <c r="D257" s="88" t="str">
        <f>IF(OR('Raw Data'!D262=0,'Raw Data'!D262="Delete"),"",'Raw Data'!D262)</f>
        <v>Visualization - Usability</v>
      </c>
      <c r="E257" s="84" t="str">
        <f>IF(OR('Raw Data'!E262=0,'Raw Data'!E262="Delete"),"",'Raw Data'!E262)</f>
        <v>Convenience functions and multiple select</v>
      </c>
      <c r="F257" s="81" cm="1">
        <f t="array" ref="F257">_xlfn.SWITCH(ROUND(VLOOKUP(A257,Table1[#All],3),0),11,H257,12,I257,13,J257,14,K257,"N/A")</f>
        <v>13</v>
      </c>
      <c r="G257" s="81" cm="1">
        <f t="array" ref="G257">_xlfn.SWITCH(ROUND(VLOOKUP(A257,Table1[#All],5),0),11,H257,12,I257,13,J257,14,K257,"N/A")</f>
        <v>14</v>
      </c>
      <c r="H257" s="81">
        <f>IF(OR('Raw Data'!H262=0,'Raw Data'!H262="Delete"),"",'Raw Data'!H262)</f>
        <v>13</v>
      </c>
      <c r="I257" s="81">
        <f>IF(OR('Raw Data'!I262=0,'Raw Data'!I262="Delete"),"",'Raw Data'!I262)</f>
        <v>14</v>
      </c>
      <c r="J257" s="81" t="str">
        <f>IF(OR('Raw Data'!J262=0,'Raw Data'!J262="Delete"),"",'Raw Data'!J262)</f>
        <v/>
      </c>
      <c r="K257" s="81" t="str">
        <f>IF(OR('Raw Data'!K262=0,'Raw Data'!K262="Delete"),"",'Raw Data'!K262)</f>
        <v/>
      </c>
      <c r="L257" s="81" t="str">
        <f>R257</f>
        <v>Available</v>
      </c>
      <c r="M257" s="81" t="str">
        <f>IF(A257="","",IF(OR(AWReleaseNum&gt;=A257,AWReleaseNum=0),"Available","Not Supported"))</f>
        <v>Available</v>
      </c>
      <c r="N257" s="81" t="str">
        <f>IF(A257="","",IF(TcRelease="Any","Available",IF(OR(AND(TcReleaseNum&gt;=VLOOKUP(AWReleaseNum,MinVerInfo,3,FALSE),TcReleaseNum&lt;=VLOOKUP(AWReleaseNum,MinVerInfo,4,FALSE)),AND(TcReleaseNum&gt;=VLOOKUP(AWReleaseNum,MinVerInfo,5,FALSE),TcReleaseNum&lt;=VLOOKUP(AWReleaseNum,MinVerInfo,6,FALSE))),"Available","Not Supported")))</f>
        <v>Available</v>
      </c>
      <c r="O257" s="81" t="str">
        <f>IF(TcReleaseNum&lt;P257,"Not Supported","Available")</f>
        <v>Available</v>
      </c>
      <c r="P257" s="81" cm="1">
        <f t="array" ref="P257">_xlfn.SWITCH(TcBaseVer, 14, K257, 13, J257, 12, I257, 11, IFERROR(VLOOKUP(H257,Table2[#All],3,FALSE),"N/A"),0)</f>
        <v>0</v>
      </c>
      <c r="Q257" s="81" t="str">
        <f>IF(TcBaseVer=0,M257,IF(AND(N257="Available",M257="Available",O257="Available"),"Available",IF(M257="","","Not Supported")))</f>
        <v>Available</v>
      </c>
      <c r="R257" s="81" t="str">
        <f>IF(A257&gt;=AWCurrentRel, "Future",Q257)</f>
        <v>Available</v>
      </c>
      <c r="S257" s="100" t="str">
        <f>HYPERLINK(U257,T257)</f>
        <v>What's New in Active Workspace 3.0</v>
      </c>
      <c r="T257" s="81" t="str">
        <f>IFERROR(VLOOKUP(CONCATENATE($B257,"_",$A257),Table4[#All],5,FALSE),"Not Available")</f>
        <v>What's New in Active Workspace 3.0</v>
      </c>
      <c r="U257" s="81" t="str">
        <f>IFERROR(VLOOKUP(CONCATENATE(B257,"_",A257),Table4[#All],6,FALSE),"")</f>
        <v>https://siemens.highspot.com/items/5ba4321fb91988630943cb42?lfrm=srp.0</v>
      </c>
      <c r="W257" s="2"/>
    </row>
    <row r="258" spans="1:23" x14ac:dyDescent="0.25">
      <c r="A258" s="81">
        <f>IF(OR('Raw Data'!A263=0,'Raw Data'!A263="Delete"),"",'Raw Data'!A263)</f>
        <v>3</v>
      </c>
      <c r="B258" s="88" t="str">
        <f>IF(OR('Raw Data'!B263=0,'Raw Data'!B263="Delete"),"",'Raw Data'!B263)</f>
        <v>Develop</v>
      </c>
      <c r="C258" s="89" t="str">
        <f>IF(OR('Raw Data'!C263=0,'Raw Data'!C263="Delete"),"",'Raw Data'!C263)</f>
        <v>Visualization</v>
      </c>
      <c r="D258" s="88" t="str">
        <f>IF(OR('Raw Data'!D263=0,'Raw Data'!D263="Delete"),"",'Raw Data'!D263)</f>
        <v>Visualization - Usability</v>
      </c>
      <c r="E258" s="84" t="str">
        <f>IF(OR('Raw Data'!E263=0,'Raw Data'!E263="Delete"),"",'Raw Data'!E263)</f>
        <v>Improved performance with and without Massive Model Visualization</v>
      </c>
      <c r="F258" s="81" cm="1">
        <f t="array" ref="F258">_xlfn.SWITCH(ROUND(VLOOKUP(A258,Table1[#All],3),0),11,H258,12,I258,13,J258,14,K258,"N/A")</f>
        <v>13</v>
      </c>
      <c r="G258" s="81" cm="1">
        <f t="array" ref="G258">_xlfn.SWITCH(ROUND(VLOOKUP(A258,Table1[#All],5),0),11,H258,12,I258,13,J258,14,K258,"N/A")</f>
        <v>14</v>
      </c>
      <c r="H258" s="81">
        <f>IF(OR('Raw Data'!H263=0,'Raw Data'!H263="Delete"),"",'Raw Data'!H263)</f>
        <v>13</v>
      </c>
      <c r="I258" s="81">
        <f>IF(OR('Raw Data'!I263=0,'Raw Data'!I263="Delete"),"",'Raw Data'!I263)</f>
        <v>14</v>
      </c>
      <c r="J258" s="81" t="str">
        <f>IF(OR('Raw Data'!J263=0,'Raw Data'!J263="Delete"),"",'Raw Data'!J263)</f>
        <v/>
      </c>
      <c r="K258" s="81" t="str">
        <f>IF(OR('Raw Data'!K263=0,'Raw Data'!K263="Delete"),"",'Raw Data'!K263)</f>
        <v/>
      </c>
      <c r="L258" s="81" t="str">
        <f>R258</f>
        <v>Available</v>
      </c>
      <c r="M258" s="81" t="str">
        <f>IF(A258="","",IF(OR(AWReleaseNum&gt;=A258,AWReleaseNum=0),"Available","Not Supported"))</f>
        <v>Available</v>
      </c>
      <c r="N258" s="81" t="str">
        <f>IF(A258="","",IF(TcRelease="Any","Available",IF(OR(AND(TcReleaseNum&gt;=VLOOKUP(AWReleaseNum,MinVerInfo,3,FALSE),TcReleaseNum&lt;=VLOOKUP(AWReleaseNum,MinVerInfo,4,FALSE)),AND(TcReleaseNum&gt;=VLOOKUP(AWReleaseNum,MinVerInfo,5,FALSE),TcReleaseNum&lt;=VLOOKUP(AWReleaseNum,MinVerInfo,6,FALSE))),"Available","Not Supported")))</f>
        <v>Available</v>
      </c>
      <c r="O258" s="81" t="str">
        <f>IF(TcReleaseNum&lt;P258,"Not Supported","Available")</f>
        <v>Available</v>
      </c>
      <c r="P258" s="81" cm="1">
        <f t="array" ref="P258">_xlfn.SWITCH(TcBaseVer, 14, K258, 13, J258, 12, I258, 11, IFERROR(VLOOKUP(H258,Table2[#All],3,FALSE),"N/A"),0)</f>
        <v>0</v>
      </c>
      <c r="Q258" s="81" t="str">
        <f>IF(TcBaseVer=0,M258,IF(AND(N258="Available",M258="Available",O258="Available"),"Available",IF(M258="","","Not Supported")))</f>
        <v>Available</v>
      </c>
      <c r="R258" s="81" t="str">
        <f>IF(A258&gt;=AWCurrentRel, "Future",Q258)</f>
        <v>Available</v>
      </c>
      <c r="S258" s="100" t="str">
        <f>HYPERLINK(U258,T258)</f>
        <v>What's New in Active Workspace 3.0</v>
      </c>
      <c r="T258" s="81" t="str">
        <f>IFERROR(VLOOKUP(CONCATENATE($B258,"_",$A258),Table4[#All],5,FALSE),"Not Available")</f>
        <v>What's New in Active Workspace 3.0</v>
      </c>
      <c r="U258" s="81" t="str">
        <f>IFERROR(VLOOKUP(CONCATENATE(B258,"_",A258),Table4[#All],6,FALSE),"")</f>
        <v>https://siemens.highspot.com/items/5ba4321fb91988630943cb42?lfrm=srp.0</v>
      </c>
      <c r="W258" s="2"/>
    </row>
    <row r="259" spans="1:23" x14ac:dyDescent="0.25">
      <c r="A259" s="81">
        <f>IF(OR('Raw Data'!A1500=0,'Raw Data'!A1500="Delete"),"",'Raw Data'!A1500)</f>
        <v>3</v>
      </c>
      <c r="B259" s="88" t="str">
        <f>IF(OR('Raw Data'!B1500=0,'Raw Data'!B1500="Delete"),"",'Raw Data'!B1500)</f>
        <v>Plan</v>
      </c>
      <c r="C259" s="89" t="str">
        <f>IF(OR('Raw Data'!C1500=0,'Raw Data'!C1500="Delete"),"",'Raw Data'!C1500)</f>
        <v>Process</v>
      </c>
      <c r="D259" s="88" t="str">
        <f>IF(OR('Raw Data'!D1500=0,'Raw Data'!D1500="Delete"),"",'Raw Data'!D1500)</f>
        <v>Workflow</v>
      </c>
      <c r="E259" s="84" t="str">
        <f>IF(OR('Raw Data'!E1500=0,'Raw Data'!E1500="Delete"),"",'Raw Data'!E1500)</f>
        <v>Workflow viewer enhancements</v>
      </c>
      <c r="F259" s="81" cm="1">
        <f t="array" ref="F259">_xlfn.SWITCH(ROUND(VLOOKUP(A259,Table1[#All],3),0),11,H259,12,I259,13,J259,14,K259,"N/A")</f>
        <v>13</v>
      </c>
      <c r="G259" s="81" cm="1">
        <f t="array" ref="G259">_xlfn.SWITCH(ROUND(VLOOKUP(A259,Table1[#All],5),0),11,H259,12,I259,13,J259,14,K259,"N/A")</f>
        <v>14</v>
      </c>
      <c r="H259" s="81">
        <f>IF(OR('Raw Data'!H1500=0,'Raw Data'!H1500="Delete"),"",'Raw Data'!H1500)</f>
        <v>13</v>
      </c>
      <c r="I259" s="81">
        <f>IF(OR('Raw Data'!I1500=0,'Raw Data'!I1500="Delete"),"",'Raw Data'!I1500)</f>
        <v>14</v>
      </c>
      <c r="J259" s="81" t="str">
        <f>IF(OR('Raw Data'!J1500=0,'Raw Data'!J1500="Delete"),"",'Raw Data'!J1500)</f>
        <v/>
      </c>
      <c r="K259" s="81" t="str">
        <f>IF(OR('Raw Data'!K1500=0,'Raw Data'!K1500="Delete"),"",'Raw Data'!K1500)</f>
        <v/>
      </c>
      <c r="L259" s="81" t="str">
        <f>R259</f>
        <v>Available</v>
      </c>
      <c r="M259" s="81" t="str">
        <f>IF(A259="","",IF(OR(AWReleaseNum&gt;=A259,AWReleaseNum=0),"Available","Not Supported"))</f>
        <v>Available</v>
      </c>
      <c r="N259" s="81" t="str">
        <f>IF(A259="","",IF(TcRelease="Any","Available",IF(OR(AND(TcReleaseNum&gt;=VLOOKUP(AWReleaseNum,MinVerInfo,3,FALSE),TcReleaseNum&lt;=VLOOKUP(AWReleaseNum,MinVerInfo,4,FALSE)),AND(TcReleaseNum&gt;=VLOOKUP(AWReleaseNum,MinVerInfo,5,FALSE),TcReleaseNum&lt;=VLOOKUP(AWReleaseNum,MinVerInfo,6,FALSE))),"Available","Not Supported")))</f>
        <v>Available</v>
      </c>
      <c r="O259" s="81" t="str">
        <f>IF(TcReleaseNum&lt;P259,"Not Supported","Available")</f>
        <v>Available</v>
      </c>
      <c r="P259" s="81" cm="1">
        <f t="array" ref="P259">_xlfn.SWITCH(TcBaseVer, 14, K259, 13, J259, 12, I259, 11, IFERROR(VLOOKUP(H259,Table2[#All],3,FALSE),"N/A"),0)</f>
        <v>0</v>
      </c>
      <c r="Q259" s="81" t="str">
        <f>IF(TcBaseVer=0,M259,IF(AND(N259="Available",M259="Available",O259="Available"),"Available",IF(M259="","","Not Supported")))</f>
        <v>Available</v>
      </c>
      <c r="R259" s="81" t="str">
        <f>IF(A259&gt;=AWCurrentRel, "Future",Q259)</f>
        <v>Available</v>
      </c>
      <c r="S259" s="100" t="str">
        <f>HYPERLINK(U259,T259)</f>
        <v>What's New in Active Workspace 3.0</v>
      </c>
      <c r="T259" s="81" t="str">
        <f>IFERROR(VLOOKUP(CONCATENATE($B259,"_",$A259),Table4[#All],5,FALSE),"Not Available")</f>
        <v>What's New in Active Workspace 3.0</v>
      </c>
      <c r="U259" s="81" t="str">
        <f>IFERROR(VLOOKUP(CONCATENATE(B259,"_",A259),Table4[#All],6,FALSE),"")</f>
        <v>https://siemens.highspot.com/items/5ba4321fb91988630943cb42?lfrm=srp.0</v>
      </c>
      <c r="W259" s="2"/>
    </row>
    <row r="260" spans="1:23" x14ac:dyDescent="0.25">
      <c r="A260" s="81">
        <f>IF(OR('Raw Data'!A1501=0,'Raw Data'!A1501="Delete"),"",'Raw Data'!A1501)</f>
        <v>3</v>
      </c>
      <c r="B260" s="88" t="str">
        <f>IF(OR('Raw Data'!B1501=0,'Raw Data'!B1501="Delete"),"",'Raw Data'!B1501)</f>
        <v>Plan</v>
      </c>
      <c r="C260" s="89" t="str">
        <f>IF(OR('Raw Data'!C1501=0,'Raw Data'!C1501="Delete"),"",'Raw Data'!C1501)</f>
        <v>Process</v>
      </c>
      <c r="D260" s="88" t="str">
        <f>IF(OR('Raw Data'!D1501=0,'Raw Data'!D1501="Delete"),"",'Raw Data'!D1501)</f>
        <v>Workflow</v>
      </c>
      <c r="E260" s="84" t="str">
        <f>IF(OR('Raw Data'!E1501=0,'Raw Data'!E1501="Delete"),"",'Raw Data'!E1501)</f>
        <v>Promote tasks and related signoff enhancements​</v>
      </c>
      <c r="F260" s="81" cm="1">
        <f t="array" ref="F260">_xlfn.SWITCH(ROUND(VLOOKUP(A260,Table1[#All],3),0),11,H260,12,I260,13,J260,14,K260,"N/A")</f>
        <v>13</v>
      </c>
      <c r="G260" s="81" cm="1">
        <f t="array" ref="G260">_xlfn.SWITCH(ROUND(VLOOKUP(A260,Table1[#All],5),0),11,H260,12,I260,13,J260,14,K260,"N/A")</f>
        <v>14</v>
      </c>
      <c r="H260" s="81">
        <f>IF(OR('Raw Data'!H1501=0,'Raw Data'!H1501="Delete"),"",'Raw Data'!H1501)</f>
        <v>13</v>
      </c>
      <c r="I260" s="81">
        <f>IF(OR('Raw Data'!I1501=0,'Raw Data'!I1501="Delete"),"",'Raw Data'!I1501)</f>
        <v>14</v>
      </c>
      <c r="J260" s="81" t="str">
        <f>IF(OR('Raw Data'!J1501=0,'Raw Data'!J1501="Delete"),"",'Raw Data'!J1501)</f>
        <v/>
      </c>
      <c r="K260" s="81" t="str">
        <f>IF(OR('Raw Data'!K1501=0,'Raw Data'!K1501="Delete"),"",'Raw Data'!K1501)</f>
        <v/>
      </c>
      <c r="L260" s="81" t="str">
        <f>R260</f>
        <v>Available</v>
      </c>
      <c r="M260" s="81" t="str">
        <f>IF(A260="","",IF(OR(AWReleaseNum&gt;=A260,AWReleaseNum=0),"Available","Not Supported"))</f>
        <v>Available</v>
      </c>
      <c r="N260" s="81" t="str">
        <f>IF(A260="","",IF(TcRelease="Any","Available",IF(OR(AND(TcReleaseNum&gt;=VLOOKUP(AWReleaseNum,MinVerInfo,3,FALSE),TcReleaseNum&lt;=VLOOKUP(AWReleaseNum,MinVerInfo,4,FALSE)),AND(TcReleaseNum&gt;=VLOOKUP(AWReleaseNum,MinVerInfo,5,FALSE),TcReleaseNum&lt;=VLOOKUP(AWReleaseNum,MinVerInfo,6,FALSE))),"Available","Not Supported")))</f>
        <v>Available</v>
      </c>
      <c r="O260" s="81" t="str">
        <f>IF(TcReleaseNum&lt;P260,"Not Supported","Available")</f>
        <v>Available</v>
      </c>
      <c r="P260" s="81" cm="1">
        <f t="array" ref="P260">_xlfn.SWITCH(TcBaseVer, 14, K260, 13, J260, 12, I260, 11, IFERROR(VLOOKUP(H260,Table2[#All],3,FALSE),"N/A"),0)</f>
        <v>0</v>
      </c>
      <c r="Q260" s="81" t="str">
        <f>IF(TcBaseVer=0,M260,IF(AND(N260="Available",M260="Available",O260="Available"),"Available",IF(M260="","","Not Supported")))</f>
        <v>Available</v>
      </c>
      <c r="R260" s="81" t="str">
        <f>IF(A260&gt;=AWCurrentRel, "Future",Q260)</f>
        <v>Available</v>
      </c>
      <c r="S260" s="100" t="str">
        <f>HYPERLINK(U260,T260)</f>
        <v>What's New in Active Workspace 3.0</v>
      </c>
      <c r="T260" s="81" t="str">
        <f>IFERROR(VLOOKUP(CONCATENATE($B260,"_",$A260),Table4[#All],5,FALSE),"Not Available")</f>
        <v>What's New in Active Workspace 3.0</v>
      </c>
      <c r="U260" s="81" t="str">
        <f>IFERROR(VLOOKUP(CONCATENATE(B260,"_",A260),Table4[#All],6,FALSE),"")</f>
        <v>https://siemens.highspot.com/items/5ba4321fb91988630943cb42?lfrm=srp.0</v>
      </c>
      <c r="W260" s="2"/>
    </row>
    <row r="261" spans="1:23" x14ac:dyDescent="0.25">
      <c r="A261" s="81">
        <f>IF(OR('Raw Data'!A1502=0,'Raw Data'!A1502="Delete"),"",'Raw Data'!A1502)</f>
        <v>3</v>
      </c>
      <c r="B261" s="88" t="str">
        <f>IF(OR('Raw Data'!B1502=0,'Raw Data'!B1502="Delete"),"",'Raw Data'!B1502)</f>
        <v>Plan</v>
      </c>
      <c r="C261" s="89" t="str">
        <f>IF(OR('Raw Data'!C1502=0,'Raw Data'!C1502="Delete"),"",'Raw Data'!C1502)</f>
        <v>Process</v>
      </c>
      <c r="D261" s="88" t="str">
        <f>IF(OR('Raw Data'!D1502=0,'Raw Data'!D1502="Delete"),"",'Raw Data'!D1502)</f>
        <v>Workflow</v>
      </c>
      <c r="E261" s="84" t="str">
        <f>IF(OR('Raw Data'!E1502=0,'Raw Data'!E1502="Delete"),"",'Raw Data'!E1502)</f>
        <v>Configurable decision labels​</v>
      </c>
      <c r="F261" s="81" cm="1">
        <f t="array" ref="F261">_xlfn.SWITCH(ROUND(VLOOKUP(A261,Table1[#All],3),0),11,H261,12,I261,13,J261,14,K261,"N/A")</f>
        <v>13</v>
      </c>
      <c r="G261" s="81" cm="1">
        <f t="array" ref="G261">_xlfn.SWITCH(ROUND(VLOOKUP(A261,Table1[#All],5),0),11,H261,12,I261,13,J261,14,K261,"N/A")</f>
        <v>14</v>
      </c>
      <c r="H261" s="81">
        <f>IF(OR('Raw Data'!H1502=0,'Raw Data'!H1502="Delete"),"",'Raw Data'!H1502)</f>
        <v>13</v>
      </c>
      <c r="I261" s="81">
        <f>IF(OR('Raw Data'!I1502=0,'Raw Data'!I1502="Delete"),"",'Raw Data'!I1502)</f>
        <v>14</v>
      </c>
      <c r="J261" s="81" t="str">
        <f>IF(OR('Raw Data'!J1502=0,'Raw Data'!J1502="Delete"),"",'Raw Data'!J1502)</f>
        <v/>
      </c>
      <c r="K261" s="81" t="str">
        <f>IF(OR('Raw Data'!K1502=0,'Raw Data'!K1502="Delete"),"",'Raw Data'!K1502)</f>
        <v/>
      </c>
      <c r="L261" s="81" t="str">
        <f>R261</f>
        <v>Available</v>
      </c>
      <c r="M261" s="81" t="str">
        <f>IF(A261="","",IF(OR(AWReleaseNum&gt;=A261,AWReleaseNum=0),"Available","Not Supported"))</f>
        <v>Available</v>
      </c>
      <c r="N261" s="81" t="str">
        <f>IF(A261="","",IF(TcRelease="Any","Available",IF(OR(AND(TcReleaseNum&gt;=VLOOKUP(AWReleaseNum,MinVerInfo,3,FALSE),TcReleaseNum&lt;=VLOOKUP(AWReleaseNum,MinVerInfo,4,FALSE)),AND(TcReleaseNum&gt;=VLOOKUP(AWReleaseNum,MinVerInfo,5,FALSE),TcReleaseNum&lt;=VLOOKUP(AWReleaseNum,MinVerInfo,6,FALSE))),"Available","Not Supported")))</f>
        <v>Available</v>
      </c>
      <c r="O261" s="81" t="str">
        <f>IF(TcReleaseNum&lt;P261,"Not Supported","Available")</f>
        <v>Available</v>
      </c>
      <c r="P261" s="81" cm="1">
        <f t="array" ref="P261">_xlfn.SWITCH(TcBaseVer, 14, K261, 13, J261, 12, I261, 11, IFERROR(VLOOKUP(H261,Table2[#All],3,FALSE),"N/A"),0)</f>
        <v>0</v>
      </c>
      <c r="Q261" s="81" t="str">
        <f>IF(TcBaseVer=0,M261,IF(AND(N261="Available",M261="Available",O261="Available"),"Available",IF(M261="","","Not Supported")))</f>
        <v>Available</v>
      </c>
      <c r="R261" s="81" t="str">
        <f>IF(A261&gt;=AWCurrentRel, "Future",Q261)</f>
        <v>Available</v>
      </c>
      <c r="S261" s="100" t="str">
        <f>HYPERLINK(U261,T261)</f>
        <v>What's New in Active Workspace 3.0</v>
      </c>
      <c r="T261" s="81" t="str">
        <f>IFERROR(VLOOKUP(CONCATENATE($B261,"_",$A261),Table4[#All],5,FALSE),"Not Available")</f>
        <v>What's New in Active Workspace 3.0</v>
      </c>
      <c r="U261" s="81" t="str">
        <f>IFERROR(VLOOKUP(CONCATENATE(B261,"_",A261),Table4[#All],6,FALSE),"")</f>
        <v>https://siemens.highspot.com/items/5ba4321fb91988630943cb42?lfrm=srp.0</v>
      </c>
      <c r="W261" s="2"/>
    </row>
    <row r="262" spans="1:23" x14ac:dyDescent="0.25">
      <c r="A262" s="81">
        <f>IF(OR('Raw Data'!A1503=0,'Raw Data'!A1503="Delete"),"",'Raw Data'!A1503)</f>
        <v>3</v>
      </c>
      <c r="B262" s="88" t="str">
        <f>IF(OR('Raw Data'!B1503=0,'Raw Data'!B1503="Delete"),"",'Raw Data'!B1503)</f>
        <v>Plan</v>
      </c>
      <c r="C262" s="89" t="str">
        <f>IF(OR('Raw Data'!C1503=0,'Raw Data'!C1503="Delete"),"",'Raw Data'!C1503)</f>
        <v>Process</v>
      </c>
      <c r="D262" s="88" t="str">
        <f>IF(OR('Raw Data'!D1503=0,'Raw Data'!D1503="Delete"),"",'Raw Data'!D1503)</f>
        <v>Workflow</v>
      </c>
      <c r="E262" s="84" t="str">
        <f>IF(OR('Raw Data'!E1503=0,'Raw Data'!E1503="Delete"),"",'Raw Data'!E1503)</f>
        <v>Signoffs tab enhancements​</v>
      </c>
      <c r="F262" s="81" cm="1">
        <f t="array" ref="F262">_xlfn.SWITCH(ROUND(VLOOKUP(A262,Table1[#All],3),0),11,H262,12,I262,13,J262,14,K262,"N/A")</f>
        <v>13</v>
      </c>
      <c r="G262" s="81" cm="1">
        <f t="array" ref="G262">_xlfn.SWITCH(ROUND(VLOOKUP(A262,Table1[#All],5),0),11,H262,12,I262,13,J262,14,K262,"N/A")</f>
        <v>14</v>
      </c>
      <c r="H262" s="81">
        <f>IF(OR('Raw Data'!H1503=0,'Raw Data'!H1503="Delete"),"",'Raw Data'!H1503)</f>
        <v>13</v>
      </c>
      <c r="I262" s="81">
        <f>IF(OR('Raw Data'!I1503=0,'Raw Data'!I1503="Delete"),"",'Raw Data'!I1503)</f>
        <v>14</v>
      </c>
      <c r="J262" s="81" t="str">
        <f>IF(OR('Raw Data'!J1503=0,'Raw Data'!J1503="Delete"),"",'Raw Data'!J1503)</f>
        <v/>
      </c>
      <c r="K262" s="81" t="str">
        <f>IF(OR('Raw Data'!K1503=0,'Raw Data'!K1503="Delete"),"",'Raw Data'!K1503)</f>
        <v/>
      </c>
      <c r="L262" s="81" t="str">
        <f>R262</f>
        <v>Available</v>
      </c>
      <c r="M262" s="81" t="str">
        <f>IF(A262="","",IF(OR(AWReleaseNum&gt;=A262,AWReleaseNum=0),"Available","Not Supported"))</f>
        <v>Available</v>
      </c>
      <c r="N262" s="81" t="str">
        <f>IF(A262="","",IF(TcRelease="Any","Available",IF(OR(AND(TcReleaseNum&gt;=VLOOKUP(AWReleaseNum,MinVerInfo,3,FALSE),TcReleaseNum&lt;=VLOOKUP(AWReleaseNum,MinVerInfo,4,FALSE)),AND(TcReleaseNum&gt;=VLOOKUP(AWReleaseNum,MinVerInfo,5,FALSE),TcReleaseNum&lt;=VLOOKUP(AWReleaseNum,MinVerInfo,6,FALSE))),"Available","Not Supported")))</f>
        <v>Available</v>
      </c>
      <c r="O262" s="81" t="str">
        <f>IF(TcReleaseNum&lt;P262,"Not Supported","Available")</f>
        <v>Available</v>
      </c>
      <c r="P262" s="81" cm="1">
        <f t="array" ref="P262">_xlfn.SWITCH(TcBaseVer, 14, K262, 13, J262, 12, I262, 11, IFERROR(VLOOKUP(H262,Table2[#All],3,FALSE),"N/A"),0)</f>
        <v>0</v>
      </c>
      <c r="Q262" s="81" t="str">
        <f>IF(TcBaseVer=0,M262,IF(AND(N262="Available",M262="Available",O262="Available"),"Available",IF(M262="","","Not Supported")))</f>
        <v>Available</v>
      </c>
      <c r="R262" s="81" t="str">
        <f>IF(A262&gt;=AWCurrentRel, "Future",Q262)</f>
        <v>Available</v>
      </c>
      <c r="S262" s="100" t="str">
        <f>HYPERLINK(U262,T262)</f>
        <v>What's New in Active Workspace 3.0</v>
      </c>
      <c r="T262" s="81" t="str">
        <f>IFERROR(VLOOKUP(CONCATENATE($B262,"_",$A262),Table4[#All],5,FALSE),"Not Available")</f>
        <v>What's New in Active Workspace 3.0</v>
      </c>
      <c r="U262" s="81" t="str">
        <f>IFERROR(VLOOKUP(CONCATENATE(B262,"_",A262),Table4[#All],6,FALSE),"")</f>
        <v>https://siemens.highspot.com/items/5ba4321fb91988630943cb42?lfrm=srp.0</v>
      </c>
      <c r="W262" s="2"/>
    </row>
    <row r="263" spans="1:23" x14ac:dyDescent="0.25">
      <c r="A263" s="81">
        <f>IF(OR('Raw Data'!A1504=0,'Raw Data'!A1504="Delete"),"",'Raw Data'!A1504)</f>
        <v>3</v>
      </c>
      <c r="B263" s="88" t="str">
        <f>IF(OR('Raw Data'!B1504=0,'Raw Data'!B1504="Delete"),"",'Raw Data'!B1504)</f>
        <v>Plan</v>
      </c>
      <c r="C263" s="89" t="str">
        <f>IF(OR('Raw Data'!C1504=0,'Raw Data'!C1504="Delete"),"",'Raw Data'!C1504)</f>
        <v>Process</v>
      </c>
      <c r="D263" s="88" t="str">
        <f>IF(OR('Raw Data'!D1504=0,'Raw Data'!D1504="Delete"),"",'Raw Data'!D1504)</f>
        <v>Workflow</v>
      </c>
      <c r="E263" s="84" t="str">
        <f>IF(OR('Raw Data'!E1504=0,'Raw Data'!E1504="Delete"),"",'Raw Data'!E1504)</f>
        <v>Smart workflow template choices</v>
      </c>
      <c r="F263" s="81" cm="1">
        <f t="array" ref="F263">_xlfn.SWITCH(ROUND(VLOOKUP(A263,Table1[#All],3),0),11,H263,12,I263,13,J263,14,K263,"N/A")</f>
        <v>13</v>
      </c>
      <c r="G263" s="81" cm="1">
        <f t="array" ref="G263">_xlfn.SWITCH(ROUND(VLOOKUP(A263,Table1[#All],5),0),11,H263,12,I263,13,J263,14,K263,"N/A")</f>
        <v>14</v>
      </c>
      <c r="H263" s="81">
        <f>IF(OR('Raw Data'!H1504=0,'Raw Data'!H1504="Delete"),"",'Raw Data'!H1504)</f>
        <v>13</v>
      </c>
      <c r="I263" s="81">
        <f>IF(OR('Raw Data'!I1504=0,'Raw Data'!I1504="Delete"),"",'Raw Data'!I1504)</f>
        <v>14</v>
      </c>
      <c r="J263" s="81" t="str">
        <f>IF(OR('Raw Data'!J1504=0,'Raw Data'!J1504="Delete"),"",'Raw Data'!J1504)</f>
        <v/>
      </c>
      <c r="K263" s="81" t="str">
        <f>IF(OR('Raw Data'!K1504=0,'Raw Data'!K1504="Delete"),"",'Raw Data'!K1504)</f>
        <v/>
      </c>
      <c r="L263" s="81" t="str">
        <f>R263</f>
        <v>Available</v>
      </c>
      <c r="M263" s="81" t="str">
        <f>IF(A263="","",IF(OR(AWReleaseNum&gt;=A263,AWReleaseNum=0),"Available","Not Supported"))</f>
        <v>Available</v>
      </c>
      <c r="N263" s="81" t="str">
        <f>IF(A263="","",IF(TcRelease="Any","Available",IF(OR(AND(TcReleaseNum&gt;=VLOOKUP(AWReleaseNum,MinVerInfo,3,FALSE),TcReleaseNum&lt;=VLOOKUP(AWReleaseNum,MinVerInfo,4,FALSE)),AND(TcReleaseNum&gt;=VLOOKUP(AWReleaseNum,MinVerInfo,5,FALSE),TcReleaseNum&lt;=VLOOKUP(AWReleaseNum,MinVerInfo,6,FALSE))),"Available","Not Supported")))</f>
        <v>Available</v>
      </c>
      <c r="O263" s="81" t="str">
        <f>IF(TcReleaseNum&lt;P263,"Not Supported","Available")</f>
        <v>Available</v>
      </c>
      <c r="P263" s="81" cm="1">
        <f t="array" ref="P263">_xlfn.SWITCH(TcBaseVer, 14, K263, 13, J263, 12, I263, 11, IFERROR(VLOOKUP(H263,Table2[#All],3,FALSE),"N/A"),0)</f>
        <v>0</v>
      </c>
      <c r="Q263" s="81" t="str">
        <f>IF(TcBaseVer=0,M263,IF(AND(N263="Available",M263="Available",O263="Available"),"Available",IF(M263="","","Not Supported")))</f>
        <v>Available</v>
      </c>
      <c r="R263" s="81" t="str">
        <f>IF(A263&gt;=AWCurrentRel, "Future",Q263)</f>
        <v>Available</v>
      </c>
      <c r="S263" s="100" t="str">
        <f>HYPERLINK(U263,T263)</f>
        <v>What's New in Active Workspace 3.0</v>
      </c>
      <c r="T263" s="81" t="str">
        <f>IFERROR(VLOOKUP(CONCATENATE($B263,"_",$A263),Table4[#All],5,FALSE),"Not Available")</f>
        <v>What's New in Active Workspace 3.0</v>
      </c>
      <c r="U263" s="81" t="str">
        <f>IFERROR(VLOOKUP(CONCATENATE(B263,"_",A263),Table4[#All],6,FALSE),"")</f>
        <v>https://siemens.highspot.com/items/5ba4321fb91988630943cb42?lfrm=srp.0</v>
      </c>
      <c r="W263" s="2"/>
    </row>
    <row r="264" spans="1:23" x14ac:dyDescent="0.25">
      <c r="A264" s="81">
        <f>IF(OR('Raw Data'!A1505=0,'Raw Data'!A1505="Delete"),"",'Raw Data'!A1505)</f>
        <v>3</v>
      </c>
      <c r="B264" s="88" t="str">
        <f>IF(OR('Raw Data'!B1505=0,'Raw Data'!B1505="Delete"),"",'Raw Data'!B1505)</f>
        <v>Plan</v>
      </c>
      <c r="C264" s="89" t="str">
        <f>IF(OR('Raw Data'!C1505=0,'Raw Data'!C1505="Delete"),"",'Raw Data'!C1505)</f>
        <v>Process</v>
      </c>
      <c r="D264" s="88" t="str">
        <f>IF(OR('Raw Data'!D1505=0,'Raw Data'!D1505="Delete"),"",'Raw Data'!D1505)</f>
        <v>Workflow</v>
      </c>
      <c r="E264" s="84" t="str">
        <f>IF(OR('Raw Data'!E1505=0,'Raw Data'!E1505="Delete"),"",'Raw Data'!E1505)</f>
        <v>Automated dynamic participants for project teams</v>
      </c>
      <c r="F264" s="81" cm="1">
        <f t="array" ref="F264">_xlfn.SWITCH(ROUND(VLOOKUP(A264,Table1[#All],3),0),11,H264,12,I264,13,J264,14,K264,"N/A")</f>
        <v>13</v>
      </c>
      <c r="G264" s="81" cm="1">
        <f t="array" ref="G264">_xlfn.SWITCH(ROUND(VLOOKUP(A264,Table1[#All],5),0),11,H264,12,I264,13,J264,14,K264,"N/A")</f>
        <v>14</v>
      </c>
      <c r="H264" s="81">
        <f>IF(OR('Raw Data'!H1505=0,'Raw Data'!H1505="Delete"),"",'Raw Data'!H1505)</f>
        <v>13</v>
      </c>
      <c r="I264" s="81">
        <f>IF(OR('Raw Data'!I1505=0,'Raw Data'!I1505="Delete"),"",'Raw Data'!I1505)</f>
        <v>14</v>
      </c>
      <c r="J264" s="81" t="str">
        <f>IF(OR('Raw Data'!J1505=0,'Raw Data'!J1505="Delete"),"",'Raw Data'!J1505)</f>
        <v/>
      </c>
      <c r="K264" s="81" t="str">
        <f>IF(OR('Raw Data'!K1505=0,'Raw Data'!K1505="Delete"),"",'Raw Data'!K1505)</f>
        <v/>
      </c>
      <c r="L264" s="81" t="str">
        <f>R264</f>
        <v>Available</v>
      </c>
      <c r="M264" s="81" t="str">
        <f>IF(A264="","",IF(OR(AWReleaseNum&gt;=A264,AWReleaseNum=0),"Available","Not Supported"))</f>
        <v>Available</v>
      </c>
      <c r="N264" s="81" t="str">
        <f>IF(A264="","",IF(TcRelease="Any","Available",IF(OR(AND(TcReleaseNum&gt;=VLOOKUP(AWReleaseNum,MinVerInfo,3,FALSE),TcReleaseNum&lt;=VLOOKUP(AWReleaseNum,MinVerInfo,4,FALSE)),AND(TcReleaseNum&gt;=VLOOKUP(AWReleaseNum,MinVerInfo,5,FALSE),TcReleaseNum&lt;=VLOOKUP(AWReleaseNum,MinVerInfo,6,FALSE))),"Available","Not Supported")))</f>
        <v>Available</v>
      </c>
      <c r="O264" s="81" t="str">
        <f>IF(TcReleaseNum&lt;P264,"Not Supported","Available")</f>
        <v>Available</v>
      </c>
      <c r="P264" s="81" cm="1">
        <f t="array" ref="P264">_xlfn.SWITCH(TcBaseVer, 14, K264, 13, J264, 12, I264, 11, IFERROR(VLOOKUP(H264,Table2[#All],3,FALSE),"N/A"),0)</f>
        <v>0</v>
      </c>
      <c r="Q264" s="81" t="str">
        <f>IF(TcBaseVer=0,M264,IF(AND(N264="Available",M264="Available",O264="Available"),"Available",IF(M264="","","Not Supported")))</f>
        <v>Available</v>
      </c>
      <c r="R264" s="81" t="str">
        <f>IF(A264&gt;=AWCurrentRel, "Future",Q264)</f>
        <v>Available</v>
      </c>
      <c r="S264" s="100" t="str">
        <f>HYPERLINK(U264,T264)</f>
        <v>What's New in Active Workspace 3.0</v>
      </c>
      <c r="T264" s="81" t="str">
        <f>IFERROR(VLOOKUP(CONCATENATE($B264,"_",$A264),Table4[#All],5,FALSE),"Not Available")</f>
        <v>What's New in Active Workspace 3.0</v>
      </c>
      <c r="U264" s="81" t="str">
        <f>IFERROR(VLOOKUP(CONCATENATE(B264,"_",A264),Table4[#All],6,FALSE),"")</f>
        <v>https://siemens.highspot.com/items/5ba4321fb91988630943cb42?lfrm=srp.0</v>
      </c>
      <c r="W264" s="2"/>
    </row>
    <row r="265" spans="1:23" x14ac:dyDescent="0.25">
      <c r="A265" s="81">
        <f>IF(OR('Raw Data'!A1506=0,'Raw Data'!A1506="Delete"),"",'Raw Data'!A1506)</f>
        <v>3</v>
      </c>
      <c r="B265" s="88" t="str">
        <f>IF(OR('Raw Data'!B1506=0,'Raw Data'!B1506="Delete"),"",'Raw Data'!B1506)</f>
        <v>Plan</v>
      </c>
      <c r="C265" s="89" t="str">
        <f>IF(OR('Raw Data'!C1506=0,'Raw Data'!C1506="Delete"),"",'Raw Data'!C1506)</f>
        <v>Process</v>
      </c>
      <c r="D265" s="88" t="str">
        <f>IF(OR('Raw Data'!D1506=0,'Raw Data'!D1506="Delete"),"",'Raw Data'!D1506)</f>
        <v>Workflow</v>
      </c>
      <c r="E265" s="84" t="str">
        <f>IF(OR('Raw Data'!E1506=0,'Raw Data'!E1506="Delete"),"",'Raw Data'!E1506)</f>
        <v>Only show applicable dynamic participants while assigning</v>
      </c>
      <c r="F265" s="81" cm="1">
        <f t="array" ref="F265">_xlfn.SWITCH(ROUND(VLOOKUP(A265,Table1[#All],3),0),11,H265,12,I265,13,J265,14,K265,"N/A")</f>
        <v>13</v>
      </c>
      <c r="G265" s="81" cm="1">
        <f t="array" ref="G265">_xlfn.SWITCH(ROUND(VLOOKUP(A265,Table1[#All],5),0),11,H265,12,I265,13,J265,14,K265,"N/A")</f>
        <v>14</v>
      </c>
      <c r="H265" s="81">
        <f>IF(OR('Raw Data'!H1506=0,'Raw Data'!H1506="Delete"),"",'Raw Data'!H1506)</f>
        <v>13</v>
      </c>
      <c r="I265" s="81">
        <f>IF(OR('Raw Data'!I1506=0,'Raw Data'!I1506="Delete"),"",'Raw Data'!I1506)</f>
        <v>14</v>
      </c>
      <c r="J265" s="81" t="str">
        <f>IF(OR('Raw Data'!J1506=0,'Raw Data'!J1506="Delete"),"",'Raw Data'!J1506)</f>
        <v/>
      </c>
      <c r="K265" s="81" t="str">
        <f>IF(OR('Raw Data'!K1506=0,'Raw Data'!K1506="Delete"),"",'Raw Data'!K1506)</f>
        <v/>
      </c>
      <c r="L265" s="81" t="str">
        <f>R265</f>
        <v>Available</v>
      </c>
      <c r="M265" s="81" t="str">
        <f>IF(A265="","",IF(OR(AWReleaseNum&gt;=A265,AWReleaseNum=0),"Available","Not Supported"))</f>
        <v>Available</v>
      </c>
      <c r="N265" s="81" t="str">
        <f>IF(A265="","",IF(TcRelease="Any","Available",IF(OR(AND(TcReleaseNum&gt;=VLOOKUP(AWReleaseNum,MinVerInfo,3,FALSE),TcReleaseNum&lt;=VLOOKUP(AWReleaseNum,MinVerInfo,4,FALSE)),AND(TcReleaseNum&gt;=VLOOKUP(AWReleaseNum,MinVerInfo,5,FALSE),TcReleaseNum&lt;=VLOOKUP(AWReleaseNum,MinVerInfo,6,FALSE))),"Available","Not Supported")))</f>
        <v>Available</v>
      </c>
      <c r="O265" s="81" t="str">
        <f>IF(TcReleaseNum&lt;P265,"Not Supported","Available")</f>
        <v>Available</v>
      </c>
      <c r="P265" s="81" cm="1">
        <f t="array" ref="P265">_xlfn.SWITCH(TcBaseVer, 14, K265, 13, J265, 12, I265, 11, IFERROR(VLOOKUP(H265,Table2[#All],3,FALSE),"N/A"),0)</f>
        <v>0</v>
      </c>
      <c r="Q265" s="81" t="str">
        <f>IF(TcBaseVer=0,M265,IF(AND(N265="Available",M265="Available",O265="Available"),"Available",IF(M265="","","Not Supported")))</f>
        <v>Available</v>
      </c>
      <c r="R265" s="81" t="str">
        <f>IF(A265&gt;=AWCurrentRel, "Future",Q265)</f>
        <v>Available</v>
      </c>
      <c r="S265" s="100" t="str">
        <f>HYPERLINK(U265,T265)</f>
        <v>What's New in Active Workspace 3.0</v>
      </c>
      <c r="T265" s="81" t="str">
        <f>IFERROR(VLOOKUP(CONCATENATE($B265,"_",$A265),Table4[#All],5,FALSE),"Not Available")</f>
        <v>What's New in Active Workspace 3.0</v>
      </c>
      <c r="U265" s="81" t="str">
        <f>IFERROR(VLOOKUP(CONCATENATE(B265,"_",A265),Table4[#All],6,FALSE),"")</f>
        <v>https://siemens.highspot.com/items/5ba4321fb91988630943cb42?lfrm=srp.0</v>
      </c>
      <c r="W265" s="2"/>
    </row>
    <row r="266" spans="1:23" x14ac:dyDescent="0.25">
      <c r="A266" s="81">
        <f>IF(OR('Raw Data'!A60=0,'Raw Data'!A60="Delete"),"",'Raw Data'!A60)</f>
        <v>3.1</v>
      </c>
      <c r="B266" s="88" t="str">
        <f>IF(OR('Raw Data'!B60=0,'Raw Data'!B60="Delete"),"",'Raw Data'!B60)</f>
        <v>Plan</v>
      </c>
      <c r="C266" s="89" t="str">
        <f>IF(OR('Raw Data'!C60=0,'Raw Data'!C60="Delete"),"",'Raw Data'!C60)</f>
        <v>Process</v>
      </c>
      <c r="D266" s="88" t="str">
        <f>IF(OR('Raw Data'!D60=0,'Raw Data'!D60="Delete"),"",'Raw Data'!D60)</f>
        <v>Change Management</v>
      </c>
      <c r="E266" s="84" t="str">
        <f>IF(OR('Raw Data'!E60=0,'Raw Data'!E60="Delete"),"",'Raw Data'!E60)</f>
        <v>Change history view for improved impact analysis</v>
      </c>
      <c r="F266" s="81" cm="1">
        <f t="array" ref="F266">_xlfn.SWITCH(ROUND(VLOOKUP(A266,Table1[#All],3),0),11,H266,12,I266,13,J266,14,K266,"N/A")</f>
        <v>13</v>
      </c>
      <c r="G266" s="81" cm="1">
        <f t="array" ref="G266">_xlfn.SWITCH(ROUND(VLOOKUP(A266,Table1[#All],5),0),11,H266,12,I266,13,J266,14,K266,"N/A")</f>
        <v>14</v>
      </c>
      <c r="H266" s="81">
        <f>IF(OR('Raw Data'!H60=0,'Raw Data'!H60="Delete"),"",'Raw Data'!H60)</f>
        <v>13</v>
      </c>
      <c r="I266" s="81">
        <f>IF(OR('Raw Data'!I60=0,'Raw Data'!I60="Delete"),"",'Raw Data'!I60)</f>
        <v>14</v>
      </c>
      <c r="J266" s="81" t="str">
        <f>IF(OR('Raw Data'!J60=0,'Raw Data'!J60="Delete"),"",'Raw Data'!J60)</f>
        <v/>
      </c>
      <c r="K266" s="81" t="str">
        <f>IF(OR('Raw Data'!K60=0,'Raw Data'!K60="Delete"),"",'Raw Data'!K60)</f>
        <v/>
      </c>
      <c r="L266" s="81" t="str">
        <f>R266</f>
        <v>Available</v>
      </c>
      <c r="M266" s="81" t="str">
        <f>IF(A266="","",IF(OR(AWReleaseNum&gt;=A266,AWReleaseNum=0),"Available","Not Supported"))</f>
        <v>Available</v>
      </c>
      <c r="N266" s="81" t="str">
        <f>IF(A266="","",IF(TcRelease="Any","Available",IF(OR(AND(TcReleaseNum&gt;=VLOOKUP(AWReleaseNum,MinVerInfo,3,FALSE),TcReleaseNum&lt;=VLOOKUP(AWReleaseNum,MinVerInfo,4,FALSE)),AND(TcReleaseNum&gt;=VLOOKUP(AWReleaseNum,MinVerInfo,5,FALSE),TcReleaseNum&lt;=VLOOKUP(AWReleaseNum,MinVerInfo,6,FALSE))),"Available","Not Supported")))</f>
        <v>Available</v>
      </c>
      <c r="O266" s="81" t="str">
        <f>IF(TcReleaseNum&lt;P266,"Not Supported","Available")</f>
        <v>Available</v>
      </c>
      <c r="P266" s="81" cm="1">
        <f t="array" ref="P266">_xlfn.SWITCH(TcBaseVer, 14, K266, 13, J266, 12, I266, 11, IFERROR(VLOOKUP(H266,Table2[#All],3,FALSE),"N/A"),0)</f>
        <v>0</v>
      </c>
      <c r="Q266" s="81" t="str">
        <f>IF(TcBaseVer=0,M266,IF(AND(N266="Available",M266="Available",O266="Available"),"Available",IF(M266="","","Not Supported")))</f>
        <v>Available</v>
      </c>
      <c r="R266" s="81" t="str">
        <f>IF(A266&gt;=AWCurrentRel, "Future",Q266)</f>
        <v>Available</v>
      </c>
      <c r="S266" s="100" t="str">
        <f>HYPERLINK(U266,T266)</f>
        <v>What's New in Active Workspace 3.1</v>
      </c>
      <c r="T266" s="81" t="str">
        <f>IFERROR(VLOOKUP(CONCATENATE($B266,"_",$A266),Table4[#All],5,FALSE),"Not Available")</f>
        <v>What's New in Active Workspace 3.1</v>
      </c>
      <c r="U266" s="81" t="str">
        <f>IFERROR(VLOOKUP(CONCATENATE(B266,"_",A266),Table4[#All],6,FALSE),"")</f>
        <v>https://siemens.highspot.com/items/5ba45e7f1aab556e795f8bc4?lfrm=srp.1</v>
      </c>
      <c r="W266" s="2"/>
    </row>
    <row r="267" spans="1:23" x14ac:dyDescent="0.25">
      <c r="A267" s="81">
        <f>IF(OR('Raw Data'!A61=0,'Raw Data'!A61="Delete"),"",'Raw Data'!A61)</f>
        <v>3.1</v>
      </c>
      <c r="B267" s="88" t="str">
        <f>IF(OR('Raw Data'!B61=0,'Raw Data'!B61="Delete"),"",'Raw Data'!B61)</f>
        <v>Plan</v>
      </c>
      <c r="C267" s="89" t="str">
        <f>IF(OR('Raw Data'!C61=0,'Raw Data'!C61="Delete"),"",'Raw Data'!C61)</f>
        <v>Process</v>
      </c>
      <c r="D267" s="88" t="str">
        <f>IF(OR('Raw Data'!D61=0,'Raw Data'!D61="Delete"),"",'Raw Data'!D61)</f>
        <v>Change Management</v>
      </c>
      <c r="E267" s="84" t="str">
        <f>IF(OR('Raw Data'!E61=0,'Raw Data'!E61="Delete"),"",'Raw Data'!E61)</f>
        <v>Access reporting and analytics for a change object</v>
      </c>
      <c r="F267" s="81" cm="1">
        <f t="array" ref="F267">_xlfn.SWITCH(ROUND(VLOOKUP(A267,Table1[#All],3),0),11,H267,12,I267,13,J267,14,K267,"N/A")</f>
        <v>13</v>
      </c>
      <c r="G267" s="81" cm="1">
        <f t="array" ref="G267">_xlfn.SWITCH(ROUND(VLOOKUP(A267,Table1[#All],5),0),11,H267,12,I267,13,J267,14,K267,"N/A")</f>
        <v>14</v>
      </c>
      <c r="H267" s="81">
        <f>IF(OR('Raw Data'!H61=0,'Raw Data'!H61="Delete"),"",'Raw Data'!H61)</f>
        <v>13</v>
      </c>
      <c r="I267" s="81">
        <f>IF(OR('Raw Data'!I61=0,'Raw Data'!I61="Delete"),"",'Raw Data'!I61)</f>
        <v>14</v>
      </c>
      <c r="J267" s="81" t="str">
        <f>IF(OR('Raw Data'!J61=0,'Raw Data'!J61="Delete"),"",'Raw Data'!J61)</f>
        <v/>
      </c>
      <c r="K267" s="81" t="str">
        <f>IF(OR('Raw Data'!K61=0,'Raw Data'!K61="Delete"),"",'Raw Data'!K61)</f>
        <v/>
      </c>
      <c r="L267" s="81" t="str">
        <f>R267</f>
        <v>Available</v>
      </c>
      <c r="M267" s="81" t="str">
        <f>IF(A267="","",IF(OR(AWReleaseNum&gt;=A267,AWReleaseNum=0),"Available","Not Supported"))</f>
        <v>Available</v>
      </c>
      <c r="N267" s="81" t="str">
        <f>IF(A267="","",IF(TcRelease="Any","Available",IF(OR(AND(TcReleaseNum&gt;=VLOOKUP(AWReleaseNum,MinVerInfo,3,FALSE),TcReleaseNum&lt;=VLOOKUP(AWReleaseNum,MinVerInfo,4,FALSE)),AND(TcReleaseNum&gt;=VLOOKUP(AWReleaseNum,MinVerInfo,5,FALSE),TcReleaseNum&lt;=VLOOKUP(AWReleaseNum,MinVerInfo,6,FALSE))),"Available","Not Supported")))</f>
        <v>Available</v>
      </c>
      <c r="O267" s="81" t="str">
        <f>IF(TcReleaseNum&lt;P267,"Not Supported","Available")</f>
        <v>Available</v>
      </c>
      <c r="P267" s="81" cm="1">
        <f t="array" ref="P267">_xlfn.SWITCH(TcBaseVer, 14, K267, 13, J267, 12, I267, 11, IFERROR(VLOOKUP(H267,Table2[#All],3,FALSE),"N/A"),0)</f>
        <v>0</v>
      </c>
      <c r="Q267" s="81" t="str">
        <f>IF(TcBaseVer=0,M267,IF(AND(N267="Available",M267="Available",O267="Available"),"Available",IF(M267="","","Not Supported")))</f>
        <v>Available</v>
      </c>
      <c r="R267" s="81" t="str">
        <f>IF(A267&gt;=AWCurrentRel, "Future",Q267)</f>
        <v>Available</v>
      </c>
      <c r="S267" s="100" t="str">
        <f>HYPERLINK(U267,T267)</f>
        <v>What's New in Active Workspace 3.1</v>
      </c>
      <c r="T267" s="81" t="str">
        <f>IFERROR(VLOOKUP(CONCATENATE($B267,"_",$A267),Table4[#All],5,FALSE),"Not Available")</f>
        <v>What's New in Active Workspace 3.1</v>
      </c>
      <c r="U267" s="81" t="str">
        <f>IFERROR(VLOOKUP(CONCATENATE(B267,"_",A267),Table4[#All],6,FALSE),"")</f>
        <v>https://siemens.highspot.com/items/5ba45e7f1aab556e795f8bc4?lfrm=srp.1</v>
      </c>
      <c r="W267" s="2"/>
    </row>
    <row r="268" spans="1:23" x14ac:dyDescent="0.25">
      <c r="A268" s="81">
        <f>IF(OR('Raw Data'!A62=0,'Raw Data'!A62="Delete"),"",'Raw Data'!A62)</f>
        <v>3.1</v>
      </c>
      <c r="B268" s="88" t="str">
        <f>IF(OR('Raw Data'!B62=0,'Raw Data'!B62="Delete"),"",'Raw Data'!B62)</f>
        <v>Plan</v>
      </c>
      <c r="C268" s="89" t="str">
        <f>IF(OR('Raw Data'!C62=0,'Raw Data'!C62="Delete"),"",'Raw Data'!C62)</f>
        <v>Process</v>
      </c>
      <c r="D268" s="88" t="str">
        <f>IF(OR('Raw Data'!D62=0,'Raw Data'!D62="Delete"),"",'Raw Data'!D62)</f>
        <v>Change Management</v>
      </c>
      <c r="E268" s="84" t="str">
        <f>IF(OR('Raw Data'!E62=0,'Raw Data'!E62="Delete"),"",'Raw Data'!E62)</f>
        <v>Derive change selection enhancements</v>
      </c>
      <c r="F268" s="81" cm="1">
        <f t="array" ref="F268">_xlfn.SWITCH(ROUND(VLOOKUP(A268,Table1[#All],3),0),11,H268,12,I268,13,J268,14,K268,"N/A")</f>
        <v>13</v>
      </c>
      <c r="G268" s="81" cm="1">
        <f t="array" ref="G268">_xlfn.SWITCH(ROUND(VLOOKUP(A268,Table1[#All],5),0),11,H268,12,I268,13,J268,14,K268,"N/A")</f>
        <v>14</v>
      </c>
      <c r="H268" s="81">
        <f>IF(OR('Raw Data'!H62=0,'Raw Data'!H62="Delete"),"",'Raw Data'!H62)</f>
        <v>13</v>
      </c>
      <c r="I268" s="81">
        <f>IF(OR('Raw Data'!I62=0,'Raw Data'!I62="Delete"),"",'Raw Data'!I62)</f>
        <v>14</v>
      </c>
      <c r="J268" s="81" t="str">
        <f>IF(OR('Raw Data'!J62=0,'Raw Data'!J62="Delete"),"",'Raw Data'!J62)</f>
        <v/>
      </c>
      <c r="K268" s="81" t="str">
        <f>IF(OR('Raw Data'!K62=0,'Raw Data'!K62="Delete"),"",'Raw Data'!K62)</f>
        <v/>
      </c>
      <c r="L268" s="81" t="str">
        <f>R268</f>
        <v>Available</v>
      </c>
      <c r="M268" s="81" t="str">
        <f>IF(A268="","",IF(OR(AWReleaseNum&gt;=A268,AWReleaseNum=0),"Available","Not Supported"))</f>
        <v>Available</v>
      </c>
      <c r="N268" s="81" t="str">
        <f>IF(A268="","",IF(TcRelease="Any","Available",IF(OR(AND(TcReleaseNum&gt;=VLOOKUP(AWReleaseNum,MinVerInfo,3,FALSE),TcReleaseNum&lt;=VLOOKUP(AWReleaseNum,MinVerInfo,4,FALSE)),AND(TcReleaseNum&gt;=VLOOKUP(AWReleaseNum,MinVerInfo,5,FALSE),TcReleaseNum&lt;=VLOOKUP(AWReleaseNum,MinVerInfo,6,FALSE))),"Available","Not Supported")))</f>
        <v>Available</v>
      </c>
      <c r="O268" s="81" t="str">
        <f>IF(TcReleaseNum&lt;P268,"Not Supported","Available")</f>
        <v>Available</v>
      </c>
      <c r="P268" s="81" cm="1">
        <f t="array" ref="P268">_xlfn.SWITCH(TcBaseVer, 14, K268, 13, J268, 12, I268, 11, IFERROR(VLOOKUP(H268,Table2[#All],3,FALSE),"N/A"),0)</f>
        <v>0</v>
      </c>
      <c r="Q268" s="81" t="str">
        <f>IF(TcBaseVer=0,M268,IF(AND(N268="Available",M268="Available",O268="Available"),"Available",IF(M268="","","Not Supported")))</f>
        <v>Available</v>
      </c>
      <c r="R268" s="81" t="str">
        <f>IF(A268&gt;=AWCurrentRel, "Future",Q268)</f>
        <v>Available</v>
      </c>
      <c r="S268" s="100" t="str">
        <f>HYPERLINK(U268,T268)</f>
        <v>What's New in Active Workspace 3.1</v>
      </c>
      <c r="T268" s="81" t="str">
        <f>IFERROR(VLOOKUP(CONCATENATE($B268,"_",$A268),Table4[#All],5,FALSE),"Not Available")</f>
        <v>What's New in Active Workspace 3.1</v>
      </c>
      <c r="U268" s="81" t="str">
        <f>IFERROR(VLOOKUP(CONCATENATE(B268,"_",A268),Table4[#All],6,FALSE),"")</f>
        <v>https://siemens.highspot.com/items/5ba45e7f1aab556e795f8bc4?lfrm=srp.1</v>
      </c>
      <c r="W268" s="2"/>
    </row>
    <row r="269" spans="1:23" x14ac:dyDescent="0.25">
      <c r="A269" s="81">
        <f>IF(OR('Raw Data'!A63=0,'Raw Data'!A63="Delete"),"",'Raw Data'!A63)</f>
        <v>3.1</v>
      </c>
      <c r="B269" s="88" t="str">
        <f>IF(OR('Raw Data'!B63=0,'Raw Data'!B63="Delete"),"",'Raw Data'!B63)</f>
        <v>Plan</v>
      </c>
      <c r="C269" s="89" t="str">
        <f>IF(OR('Raw Data'!C63=0,'Raw Data'!C63="Delete"),"",'Raw Data'!C63)</f>
        <v>Process</v>
      </c>
      <c r="D269" s="88" t="str">
        <f>IF(OR('Raw Data'!D63=0,'Raw Data'!D63="Delete"),"",'Raw Data'!D63)</f>
        <v>Change Management</v>
      </c>
      <c r="E269" s="84" t="str">
        <f>IF(OR('Raw Data'!E63=0,'Raw Data'!E63="Delete"),"",'Raw Data'!E63)</f>
        <v>Configurability to display only applicable change types during create</v>
      </c>
      <c r="F269" s="81" cm="1">
        <f t="array" ref="F269">_xlfn.SWITCH(ROUND(VLOOKUP(A269,Table1[#All],3),0),11,H269,12,I269,13,J269,14,K269,"N/A")</f>
        <v>13</v>
      </c>
      <c r="G269" s="81" cm="1">
        <f t="array" ref="G269">_xlfn.SWITCH(ROUND(VLOOKUP(A269,Table1[#All],5),0),11,H269,12,I269,13,J269,14,K269,"N/A")</f>
        <v>14</v>
      </c>
      <c r="H269" s="81">
        <f>IF(OR('Raw Data'!H63=0,'Raw Data'!H63="Delete"),"",'Raw Data'!H63)</f>
        <v>13</v>
      </c>
      <c r="I269" s="81">
        <f>IF(OR('Raw Data'!I63=0,'Raw Data'!I63="Delete"),"",'Raw Data'!I63)</f>
        <v>14</v>
      </c>
      <c r="J269" s="81" t="str">
        <f>IF(OR('Raw Data'!J63=0,'Raw Data'!J63="Delete"),"",'Raw Data'!J63)</f>
        <v/>
      </c>
      <c r="K269" s="81" t="str">
        <f>IF(OR('Raw Data'!K63=0,'Raw Data'!K63="Delete"),"",'Raw Data'!K63)</f>
        <v/>
      </c>
      <c r="L269" s="81" t="str">
        <f>R269</f>
        <v>Available</v>
      </c>
      <c r="M269" s="81" t="str">
        <f>IF(A269="","",IF(OR(AWReleaseNum&gt;=A269,AWReleaseNum=0),"Available","Not Supported"))</f>
        <v>Available</v>
      </c>
      <c r="N269" s="81" t="str">
        <f>IF(A269="","",IF(TcRelease="Any","Available",IF(OR(AND(TcReleaseNum&gt;=VLOOKUP(AWReleaseNum,MinVerInfo,3,FALSE),TcReleaseNum&lt;=VLOOKUP(AWReleaseNum,MinVerInfo,4,FALSE)),AND(TcReleaseNum&gt;=VLOOKUP(AWReleaseNum,MinVerInfo,5,FALSE),TcReleaseNum&lt;=VLOOKUP(AWReleaseNum,MinVerInfo,6,FALSE))),"Available","Not Supported")))</f>
        <v>Available</v>
      </c>
      <c r="O269" s="81" t="str">
        <f>IF(TcReleaseNum&lt;P269,"Not Supported","Available")</f>
        <v>Available</v>
      </c>
      <c r="P269" s="81" cm="1">
        <f t="array" ref="P269">_xlfn.SWITCH(TcBaseVer, 14, K269, 13, J269, 12, I269, 11, IFERROR(VLOOKUP(H269,Table2[#All],3,FALSE),"N/A"),0)</f>
        <v>0</v>
      </c>
      <c r="Q269" s="81" t="str">
        <f>IF(TcBaseVer=0,M269,IF(AND(N269="Available",M269="Available",O269="Available"),"Available",IF(M269="","","Not Supported")))</f>
        <v>Available</v>
      </c>
      <c r="R269" s="81" t="str">
        <f>IF(A269&gt;=AWCurrentRel, "Future",Q269)</f>
        <v>Available</v>
      </c>
      <c r="S269" s="100" t="str">
        <f>HYPERLINK(U269,T269)</f>
        <v>What's New in Active Workspace 3.1</v>
      </c>
      <c r="T269" s="81" t="str">
        <f>IFERROR(VLOOKUP(CONCATENATE($B269,"_",$A269),Table4[#All],5,FALSE),"Not Available")</f>
        <v>What's New in Active Workspace 3.1</v>
      </c>
      <c r="U269" s="81" t="str">
        <f>IFERROR(VLOOKUP(CONCATENATE(B269,"_",A269),Table4[#All],6,FALSE),"")</f>
        <v>https://siemens.highspot.com/items/5ba45e7f1aab556e795f8bc4?lfrm=srp.1</v>
      </c>
      <c r="W269" s="2"/>
    </row>
    <row r="270" spans="1:23" x14ac:dyDescent="0.25">
      <c r="A270" s="81">
        <f>IF(OR('Raw Data'!A64=0,'Raw Data'!A64="Delete"),"",'Raw Data'!A64)</f>
        <v>3.1</v>
      </c>
      <c r="B270" s="88" t="str">
        <f>IF(OR('Raw Data'!B64=0,'Raw Data'!B64="Delete"),"",'Raw Data'!B64)</f>
        <v>Plan</v>
      </c>
      <c r="C270" s="89" t="str">
        <f>IF(OR('Raw Data'!C64=0,'Raw Data'!C64="Delete"),"",'Raw Data'!C64)</f>
        <v>Process</v>
      </c>
      <c r="D270" s="88" t="str">
        <f>IF(OR('Raw Data'!D64=0,'Raw Data'!D64="Delete"),"",'Raw Data'!D64)</f>
        <v>Change Management</v>
      </c>
      <c r="E270" s="84" t="str">
        <f>IF(OR('Raw Data'!E64=0,'Raw Data'!E64="Delete"),"",'Raw Data'!E64)</f>
        <v>Specify impacted item disposition on change notice</v>
      </c>
      <c r="F270" s="81" cm="1">
        <f t="array" ref="F270">_xlfn.SWITCH(ROUND(VLOOKUP(A270,Table1[#All],3),0),11,H270,12,I270,13,J270,14,K270,"N/A")</f>
        <v>13</v>
      </c>
      <c r="G270" s="81" cm="1">
        <f t="array" ref="G270">_xlfn.SWITCH(ROUND(VLOOKUP(A270,Table1[#All],5),0),11,H270,12,I270,13,J270,14,K270,"N/A")</f>
        <v>14</v>
      </c>
      <c r="H270" s="81">
        <f>IF(OR('Raw Data'!H64=0,'Raw Data'!H64="Delete"),"",'Raw Data'!H64)</f>
        <v>13</v>
      </c>
      <c r="I270" s="81">
        <f>IF(OR('Raw Data'!I64=0,'Raw Data'!I64="Delete"),"",'Raw Data'!I64)</f>
        <v>14</v>
      </c>
      <c r="J270" s="81" t="str">
        <f>IF(OR('Raw Data'!J64=0,'Raw Data'!J64="Delete"),"",'Raw Data'!J64)</f>
        <v/>
      </c>
      <c r="K270" s="81" t="str">
        <f>IF(OR('Raw Data'!K64=0,'Raw Data'!K64="Delete"),"",'Raw Data'!K64)</f>
        <v/>
      </c>
      <c r="L270" s="81" t="str">
        <f>R270</f>
        <v>Available</v>
      </c>
      <c r="M270" s="81" t="str">
        <f>IF(A270="","",IF(OR(AWReleaseNum&gt;=A270,AWReleaseNum=0),"Available","Not Supported"))</f>
        <v>Available</v>
      </c>
      <c r="N270" s="81" t="str">
        <f>IF(A270="","",IF(TcRelease="Any","Available",IF(OR(AND(TcReleaseNum&gt;=VLOOKUP(AWReleaseNum,MinVerInfo,3,FALSE),TcReleaseNum&lt;=VLOOKUP(AWReleaseNum,MinVerInfo,4,FALSE)),AND(TcReleaseNum&gt;=VLOOKUP(AWReleaseNum,MinVerInfo,5,FALSE),TcReleaseNum&lt;=VLOOKUP(AWReleaseNum,MinVerInfo,6,FALSE))),"Available","Not Supported")))</f>
        <v>Available</v>
      </c>
      <c r="O270" s="81" t="str">
        <f>IF(TcReleaseNum&lt;P270,"Not Supported","Available")</f>
        <v>Available</v>
      </c>
      <c r="P270" s="81" cm="1">
        <f t="array" ref="P270">_xlfn.SWITCH(TcBaseVer, 14, K270, 13, J270, 12, I270, 11, IFERROR(VLOOKUP(H270,Table2[#All],3,FALSE),"N/A"),0)</f>
        <v>0</v>
      </c>
      <c r="Q270" s="81" t="str">
        <f>IF(TcBaseVer=0,M270,IF(AND(N270="Available",M270="Available",O270="Available"),"Available",IF(M270="","","Not Supported")))</f>
        <v>Available</v>
      </c>
      <c r="R270" s="81" t="str">
        <f>IF(A270&gt;=AWCurrentRel, "Future",Q270)</f>
        <v>Available</v>
      </c>
      <c r="S270" s="100" t="str">
        <f>HYPERLINK(U270,T270)</f>
        <v>What's New in Active Workspace 3.1</v>
      </c>
      <c r="T270" s="81" t="str">
        <f>IFERROR(VLOOKUP(CONCATENATE($B270,"_",$A270),Table4[#All],5,FALSE),"Not Available")</f>
        <v>What's New in Active Workspace 3.1</v>
      </c>
      <c r="U270" s="81" t="str">
        <f>IFERROR(VLOOKUP(CONCATENATE(B270,"_",A270),Table4[#All],6,FALSE),"")</f>
        <v>https://siemens.highspot.com/items/5ba45e7f1aab556e795f8bc4?lfrm=srp.1</v>
      </c>
      <c r="W270" s="2"/>
    </row>
    <row r="271" spans="1:23" x14ac:dyDescent="0.25">
      <c r="A271" s="81">
        <f>IF(OR('Raw Data'!A65=0,'Raw Data'!A65="Delete"),"",'Raw Data'!A65)</f>
        <v>3.1</v>
      </c>
      <c r="B271" s="88" t="str">
        <f>IF(OR('Raw Data'!B65=0,'Raw Data'!B65="Delete"),"",'Raw Data'!B65)</f>
        <v>Plan</v>
      </c>
      <c r="C271" s="89" t="str">
        <f>IF(OR('Raw Data'!C65=0,'Raw Data'!C65="Delete"),"",'Raw Data'!C65)</f>
        <v>Process</v>
      </c>
      <c r="D271" s="88" t="str">
        <f>IF(OR('Raw Data'!D65=0,'Raw Data'!D65="Delete"),"",'Raw Data'!D65)</f>
        <v>Change Management</v>
      </c>
      <c r="E271" s="84" t="str">
        <f>IF(OR('Raw Data'!E65=0,'Raw Data'!E65="Delete"),"",'Raw Data'!E65)</f>
        <v>Enforcement of change sequencing</v>
      </c>
      <c r="F271" s="81" cm="1">
        <f t="array" ref="F271">_xlfn.SWITCH(ROUND(VLOOKUP(A271,Table1[#All],3),0),11,H271,12,I271,13,J271,14,K271,"N/A")</f>
        <v>13</v>
      </c>
      <c r="G271" s="81" cm="1">
        <f t="array" ref="G271">_xlfn.SWITCH(ROUND(VLOOKUP(A271,Table1[#All],5),0),11,H271,12,I271,13,J271,14,K271,"N/A")</f>
        <v>14</v>
      </c>
      <c r="H271" s="81">
        <f>IF(OR('Raw Data'!H65=0,'Raw Data'!H65="Delete"),"",'Raw Data'!H65)</f>
        <v>13</v>
      </c>
      <c r="I271" s="81">
        <f>IF(OR('Raw Data'!I65=0,'Raw Data'!I65="Delete"),"",'Raw Data'!I65)</f>
        <v>14</v>
      </c>
      <c r="J271" s="81" t="str">
        <f>IF(OR('Raw Data'!J65=0,'Raw Data'!J65="Delete"),"",'Raw Data'!J65)</f>
        <v/>
      </c>
      <c r="K271" s="81" t="str">
        <f>IF(OR('Raw Data'!K65=0,'Raw Data'!K65="Delete"),"",'Raw Data'!K65)</f>
        <v/>
      </c>
      <c r="L271" s="81" t="str">
        <f>R271</f>
        <v>Available</v>
      </c>
      <c r="M271" s="81" t="str">
        <f>IF(A271="","",IF(OR(AWReleaseNum&gt;=A271,AWReleaseNum=0),"Available","Not Supported"))</f>
        <v>Available</v>
      </c>
      <c r="N271" s="81" t="str">
        <f>IF(A271="","",IF(TcRelease="Any","Available",IF(OR(AND(TcReleaseNum&gt;=VLOOKUP(AWReleaseNum,MinVerInfo,3,FALSE),TcReleaseNum&lt;=VLOOKUP(AWReleaseNum,MinVerInfo,4,FALSE)),AND(TcReleaseNum&gt;=VLOOKUP(AWReleaseNum,MinVerInfo,5,FALSE),TcReleaseNum&lt;=VLOOKUP(AWReleaseNum,MinVerInfo,6,FALSE))),"Available","Not Supported")))</f>
        <v>Available</v>
      </c>
      <c r="O271" s="81" t="str">
        <f>IF(TcReleaseNum&lt;P271,"Not Supported","Available")</f>
        <v>Available</v>
      </c>
      <c r="P271" s="81" cm="1">
        <f t="array" ref="P271">_xlfn.SWITCH(TcBaseVer, 14, K271, 13, J271, 12, I271, 11, IFERROR(VLOOKUP(H271,Table2[#All],3,FALSE),"N/A"),0)</f>
        <v>0</v>
      </c>
      <c r="Q271" s="81" t="str">
        <f>IF(TcBaseVer=0,M271,IF(AND(N271="Available",M271="Available",O271="Available"),"Available",IF(M271="","","Not Supported")))</f>
        <v>Available</v>
      </c>
      <c r="R271" s="81" t="str">
        <f>IF(A271&gt;=AWCurrentRel, "Future",Q271)</f>
        <v>Available</v>
      </c>
      <c r="S271" s="100" t="str">
        <f>HYPERLINK(U271,T271)</f>
        <v>What's New in Active Workspace 3.1</v>
      </c>
      <c r="T271" s="81" t="str">
        <f>IFERROR(VLOOKUP(CONCATENATE($B271,"_",$A271),Table4[#All],5,FALSE),"Not Available")</f>
        <v>What's New in Active Workspace 3.1</v>
      </c>
      <c r="U271" s="81" t="str">
        <f>IFERROR(VLOOKUP(CONCATENATE(B271,"_",A271),Table4[#All],6,FALSE),"")</f>
        <v>https://siemens.highspot.com/items/5ba45e7f1aab556e795f8bc4?lfrm=srp.1</v>
      </c>
      <c r="W271" s="2"/>
    </row>
    <row r="272" spans="1:23" x14ac:dyDescent="0.25">
      <c r="A272" s="81">
        <f>IF(OR('Raw Data'!A278=0,'Raw Data'!A278="Delete"),"",'Raw Data'!A278)</f>
        <v>3.1</v>
      </c>
      <c r="B272" s="88" t="str">
        <f>IF(OR('Raw Data'!B278=0,'Raw Data'!B278="Delete"),"",'Raw Data'!B278)</f>
        <v>Deliver</v>
      </c>
      <c r="C272" s="89" t="str">
        <f>IF(OR('Raw Data'!C278=0,'Raw Data'!C278="Delete"),"",'Raw Data'!C278)</f>
        <v>Analytics</v>
      </c>
      <c r="D272" s="88" t="str">
        <f>IF(OR('Raw Data'!D278=0,'Raw Data'!D278="Delete"),"",'Raw Data'!D278)</f>
        <v>Classification</v>
      </c>
      <c r="E272" s="84" t="str">
        <f>IF(OR('Raw Data'!E278=0,'Raw Data'!E278="Delete"),"",'Raw Data'!E278)</f>
        <v>Library browse &amp; search improvements</v>
      </c>
      <c r="F272" s="81" cm="1">
        <f t="array" ref="F272">_xlfn.SWITCH(ROUND(VLOOKUP(A272,Table1[#All],3),0),11,H272,12,I272,13,J272,14,K272,"N/A")</f>
        <v>13</v>
      </c>
      <c r="G272" s="81" cm="1">
        <f t="array" ref="G272">_xlfn.SWITCH(ROUND(VLOOKUP(A272,Table1[#All],5),0),11,H272,12,I272,13,J272,14,K272,"N/A")</f>
        <v>14</v>
      </c>
      <c r="H272" s="81">
        <f>IF(OR('Raw Data'!H278=0,'Raw Data'!H278="Delete"),"",'Raw Data'!H278)</f>
        <v>13</v>
      </c>
      <c r="I272" s="81">
        <f>IF(OR('Raw Data'!I278=0,'Raw Data'!I278="Delete"),"",'Raw Data'!I278)</f>
        <v>14</v>
      </c>
      <c r="J272" s="81" t="str">
        <f>IF(OR('Raw Data'!J278=0,'Raw Data'!J278="Delete"),"",'Raw Data'!J278)</f>
        <v/>
      </c>
      <c r="K272" s="81" t="str">
        <f>IF(OR('Raw Data'!K278=0,'Raw Data'!K278="Delete"),"",'Raw Data'!K278)</f>
        <v/>
      </c>
      <c r="L272" s="81" t="str">
        <f>R272</f>
        <v>Available</v>
      </c>
      <c r="M272" s="81" t="str">
        <f>IF(A272="","",IF(OR(AWReleaseNum&gt;=A272,AWReleaseNum=0),"Available","Not Supported"))</f>
        <v>Available</v>
      </c>
      <c r="N272" s="81" t="str">
        <f>IF(A272="","",IF(TcRelease="Any","Available",IF(OR(AND(TcReleaseNum&gt;=VLOOKUP(AWReleaseNum,MinVerInfo,3,FALSE),TcReleaseNum&lt;=VLOOKUP(AWReleaseNum,MinVerInfo,4,FALSE)),AND(TcReleaseNum&gt;=VLOOKUP(AWReleaseNum,MinVerInfo,5,FALSE),TcReleaseNum&lt;=VLOOKUP(AWReleaseNum,MinVerInfo,6,FALSE))),"Available","Not Supported")))</f>
        <v>Available</v>
      </c>
      <c r="O272" s="81" t="str">
        <f>IF(TcReleaseNum&lt;P272,"Not Supported","Available")</f>
        <v>Available</v>
      </c>
      <c r="P272" s="81" cm="1">
        <f t="array" ref="P272">_xlfn.SWITCH(TcBaseVer, 14, K272, 13, J272, 12, I272, 11, IFERROR(VLOOKUP(H272,Table2[#All],3,FALSE),"N/A"),0)</f>
        <v>0</v>
      </c>
      <c r="Q272" s="81" t="str">
        <f>IF(TcBaseVer=0,M272,IF(AND(N272="Available",M272="Available",O272="Available"),"Available",IF(M272="","","Not Supported")))</f>
        <v>Available</v>
      </c>
      <c r="R272" s="81" t="str">
        <f>IF(A272&gt;=AWCurrentRel, "Future",Q272)</f>
        <v>Available</v>
      </c>
      <c r="S272" s="100" t="str">
        <f>HYPERLINK(U272,T272)</f>
        <v>What's New in Active Workspace 3.1</v>
      </c>
      <c r="T272" s="81" t="str">
        <f>IFERROR(VLOOKUP(CONCATENATE($B272,"_",$A272),Table4[#All],5,FALSE),"Not Available")</f>
        <v>What's New in Active Workspace 3.1</v>
      </c>
      <c r="U272" s="81" t="str">
        <f>IFERROR(VLOOKUP(CONCATENATE(B272,"_",A272),Table4[#All],6,FALSE),"")</f>
        <v>https://siemens.highspot.com/items/5ba45e7f1aab556e795f8bc4?lfrm=srp.1</v>
      </c>
      <c r="W272" s="2"/>
    </row>
    <row r="273" spans="1:23" x14ac:dyDescent="0.25">
      <c r="A273" s="81">
        <f>IF(OR('Raw Data'!A279=0,'Raw Data'!A279="Delete"),"",'Raw Data'!A279)</f>
        <v>3.1</v>
      </c>
      <c r="B273" s="88" t="str">
        <f>IF(OR('Raw Data'!B279=0,'Raw Data'!B279="Delete"),"",'Raw Data'!B279)</f>
        <v>Deliver</v>
      </c>
      <c r="C273" s="89" t="str">
        <f>IF(OR('Raw Data'!C279=0,'Raw Data'!C279="Delete"),"",'Raw Data'!C279)</f>
        <v>Analytics</v>
      </c>
      <c r="D273" s="88" t="str">
        <f>IF(OR('Raw Data'!D279=0,'Raw Data'!D279="Delete"),"",'Raw Data'!D279)</f>
        <v>Classification</v>
      </c>
      <c r="E273" s="84" t="str">
        <f>IF(OR('Raw Data'!E279=0,'Raw Data'!E279="Delete"),"",'Raw Data'!E279)</f>
        <v>Classify objects that are instanced in an assembly (Not for production use and not accessible without special configuration)</v>
      </c>
      <c r="F273" s="81" cm="1">
        <f t="array" ref="F273">_xlfn.SWITCH(ROUND(VLOOKUP(A273,Table1[#All],3),0),11,H273,12,I273,13,J273,14,K273,"N/A")</f>
        <v>13</v>
      </c>
      <c r="G273" s="81" cm="1">
        <f t="array" ref="G273">_xlfn.SWITCH(ROUND(VLOOKUP(A273,Table1[#All],5),0),11,H273,12,I273,13,J273,14,K273,"N/A")</f>
        <v>14</v>
      </c>
      <c r="H273" s="81">
        <f>IF(OR('Raw Data'!H279=0,'Raw Data'!H279="Delete"),"",'Raw Data'!H279)</f>
        <v>13</v>
      </c>
      <c r="I273" s="81">
        <f>IF(OR('Raw Data'!I279=0,'Raw Data'!I279="Delete"),"",'Raw Data'!I279)</f>
        <v>14</v>
      </c>
      <c r="J273" s="81" t="str">
        <f>IF(OR('Raw Data'!J279=0,'Raw Data'!J279="Delete"),"",'Raw Data'!J279)</f>
        <v/>
      </c>
      <c r="K273" s="81" t="str">
        <f>IF(OR('Raw Data'!K279=0,'Raw Data'!K279="Delete"),"",'Raw Data'!K279)</f>
        <v/>
      </c>
      <c r="L273" s="81" t="str">
        <f>R273</f>
        <v>Available</v>
      </c>
      <c r="M273" s="81" t="str">
        <f>IF(A273="","",IF(OR(AWReleaseNum&gt;=A273,AWReleaseNum=0),"Available","Not Supported"))</f>
        <v>Available</v>
      </c>
      <c r="N273" s="81" t="str">
        <f>IF(A273="","",IF(TcRelease="Any","Available",IF(OR(AND(TcReleaseNum&gt;=VLOOKUP(AWReleaseNum,MinVerInfo,3,FALSE),TcReleaseNum&lt;=VLOOKUP(AWReleaseNum,MinVerInfo,4,FALSE)),AND(TcReleaseNum&gt;=VLOOKUP(AWReleaseNum,MinVerInfo,5,FALSE),TcReleaseNum&lt;=VLOOKUP(AWReleaseNum,MinVerInfo,6,FALSE))),"Available","Not Supported")))</f>
        <v>Available</v>
      </c>
      <c r="O273" s="81" t="str">
        <f>IF(TcReleaseNum&lt;P273,"Not Supported","Available")</f>
        <v>Available</v>
      </c>
      <c r="P273" s="81" cm="1">
        <f t="array" ref="P273">_xlfn.SWITCH(TcBaseVer, 14, K273, 13, J273, 12, I273, 11, IFERROR(VLOOKUP(H273,Table2[#All],3,FALSE),"N/A"),0)</f>
        <v>0</v>
      </c>
      <c r="Q273" s="81" t="str">
        <f>IF(TcBaseVer=0,M273,IF(AND(N273="Available",M273="Available",O273="Available"),"Available",IF(M273="","","Not Supported")))</f>
        <v>Available</v>
      </c>
      <c r="R273" s="81" t="str">
        <f>IF(A273&gt;=AWCurrentRel, "Future",Q273)</f>
        <v>Available</v>
      </c>
      <c r="S273" s="100" t="str">
        <f>HYPERLINK(U273,T273)</f>
        <v>What's New in Active Workspace 3.1</v>
      </c>
      <c r="T273" s="81" t="str">
        <f>IFERROR(VLOOKUP(CONCATENATE($B273,"_",$A273),Table4[#All],5,FALSE),"Not Available")</f>
        <v>What's New in Active Workspace 3.1</v>
      </c>
      <c r="U273" s="81" t="str">
        <f>IFERROR(VLOOKUP(CONCATENATE(B273,"_",A273),Table4[#All],6,FALSE),"")</f>
        <v>https://siemens.highspot.com/items/5ba45e7f1aab556e795f8bc4?lfrm=srp.1</v>
      </c>
      <c r="W273" s="2"/>
    </row>
    <row r="274" spans="1:23" x14ac:dyDescent="0.25">
      <c r="A274" s="81">
        <f>IF(OR('Raw Data'!A280=0,'Raw Data'!A280="Delete"),"",'Raw Data'!A280)</f>
        <v>3.1</v>
      </c>
      <c r="B274" s="88" t="str">
        <f>IF(OR('Raw Data'!B280=0,'Raw Data'!B280="Delete"),"",'Raw Data'!B280)</f>
        <v>Deliver</v>
      </c>
      <c r="C274" s="89" t="str">
        <f>IF(OR('Raw Data'!C280=0,'Raw Data'!C280="Delete"),"",'Raw Data'!C280)</f>
        <v>Analytics</v>
      </c>
      <c r="D274" s="88" t="str">
        <f>IF(OR('Raw Data'!D280=0,'Raw Data'!D280="Delete"),"",'Raw Data'!D280)</f>
        <v>Classification</v>
      </c>
      <c r="E274" s="84" t="str">
        <f>IF(OR('Raw Data'!E280=0,'Raw Data'!E280="Delete"),"",'Raw Data'!E280)</f>
        <v>Classification hierarchy based browse &amp; search (Not for production use and not accessible without special configuration)</v>
      </c>
      <c r="F274" s="81" cm="1">
        <f t="array" ref="F274">_xlfn.SWITCH(ROUND(VLOOKUP(A274,Table1[#All],3),0),11,H274,12,I274,13,J274,14,K274,"N/A")</f>
        <v>13</v>
      </c>
      <c r="G274" s="81" cm="1">
        <f t="array" ref="G274">_xlfn.SWITCH(ROUND(VLOOKUP(A274,Table1[#All],5),0),11,H274,12,I274,13,J274,14,K274,"N/A")</f>
        <v>14</v>
      </c>
      <c r="H274" s="81">
        <f>IF(OR('Raw Data'!H280=0,'Raw Data'!H280="Delete"),"",'Raw Data'!H280)</f>
        <v>13</v>
      </c>
      <c r="I274" s="81">
        <f>IF(OR('Raw Data'!I280=0,'Raw Data'!I280="Delete"),"",'Raw Data'!I280)</f>
        <v>14</v>
      </c>
      <c r="J274" s="81" t="str">
        <f>IF(OR('Raw Data'!J280=0,'Raw Data'!J280="Delete"),"",'Raw Data'!J280)</f>
        <v/>
      </c>
      <c r="K274" s="81" t="str">
        <f>IF(OR('Raw Data'!K280=0,'Raw Data'!K280="Delete"),"",'Raw Data'!K280)</f>
        <v/>
      </c>
      <c r="L274" s="81" t="str">
        <f>R274</f>
        <v>Available</v>
      </c>
      <c r="M274" s="81" t="str">
        <f>IF(A274="","",IF(OR(AWReleaseNum&gt;=A274,AWReleaseNum=0),"Available","Not Supported"))</f>
        <v>Available</v>
      </c>
      <c r="N274" s="81" t="str">
        <f>IF(A274="","",IF(TcRelease="Any","Available",IF(OR(AND(TcReleaseNum&gt;=VLOOKUP(AWReleaseNum,MinVerInfo,3,FALSE),TcReleaseNum&lt;=VLOOKUP(AWReleaseNum,MinVerInfo,4,FALSE)),AND(TcReleaseNum&gt;=VLOOKUP(AWReleaseNum,MinVerInfo,5,FALSE),TcReleaseNum&lt;=VLOOKUP(AWReleaseNum,MinVerInfo,6,FALSE))),"Available","Not Supported")))</f>
        <v>Available</v>
      </c>
      <c r="O274" s="81" t="str">
        <f>IF(TcReleaseNum&lt;P274,"Not Supported","Available")</f>
        <v>Available</v>
      </c>
      <c r="P274" s="81" cm="1">
        <f t="array" ref="P274">_xlfn.SWITCH(TcBaseVer, 14, K274, 13, J274, 12, I274, 11, IFERROR(VLOOKUP(H274,Table2[#All],3,FALSE),"N/A"),0)</f>
        <v>0</v>
      </c>
      <c r="Q274" s="81" t="str">
        <f>IF(TcBaseVer=0,M274,IF(AND(N274="Available",M274="Available",O274="Available"),"Available",IF(M274="","","Not Supported")))</f>
        <v>Available</v>
      </c>
      <c r="R274" s="81" t="str">
        <f>IF(A274&gt;=AWCurrentRel, "Future",Q274)</f>
        <v>Available</v>
      </c>
      <c r="S274" s="100" t="str">
        <f>HYPERLINK(U274,T274)</f>
        <v>What's New in Active Workspace 3.1</v>
      </c>
      <c r="T274" s="81" t="str">
        <f>IFERROR(VLOOKUP(CONCATENATE($B274,"_",$A274),Table4[#All],5,FALSE),"Not Available")</f>
        <v>What's New in Active Workspace 3.1</v>
      </c>
      <c r="U274" s="81" t="str">
        <f>IFERROR(VLOOKUP(CONCATENATE(B274,"_",A274),Table4[#All],6,FALSE),"")</f>
        <v>https://siemens.highspot.com/items/5ba45e7f1aab556e795f8bc4?lfrm=srp.1</v>
      </c>
      <c r="W274" s="2"/>
    </row>
    <row r="275" spans="1:23" x14ac:dyDescent="0.25">
      <c r="A275" s="81">
        <f>IF(OR('Raw Data'!A290=0,'Raw Data'!A290="Delete"),"",'Raw Data'!A290)</f>
        <v>3.1</v>
      </c>
      <c r="B275" s="88" t="str">
        <f>IF(OR('Raw Data'!B290=0,'Raw Data'!B290="Delete"),"",'Raw Data'!B290)</f>
        <v>Foundation</v>
      </c>
      <c r="C275" s="89" t="str">
        <f>IF(OR('Raw Data'!C290=0,'Raw Data'!C290="Delete"),"",'Raw Data'!C290)</f>
        <v>Deployability</v>
      </c>
      <c r="D275" s="88" t="str">
        <f>IF(OR('Raw Data'!D290=0,'Raw Data'!D290="Delete"),"",'Raw Data'!D290)</f>
        <v>Deployability</v>
      </c>
      <c r="E275" s="84" t="str">
        <f>IF(OR('Raw Data'!E290=0,'Raw Data'!E290="Delete"),"",'Raw Data'!E290)</f>
        <v>Upgrade to AW3.1 without upgrading from Teamcenter 10.1.5 / 11.2.1</v>
      </c>
      <c r="F275" s="81" cm="1">
        <f t="array" ref="F275">_xlfn.SWITCH(ROUND(VLOOKUP(A275,Table1[#All],3),0),11,H275,12,I275,13,J275,14,K275,"N/A")</f>
        <v>13</v>
      </c>
      <c r="G275" s="81" cm="1">
        <f t="array" ref="G275">_xlfn.SWITCH(ROUND(VLOOKUP(A275,Table1[#All],5),0),11,H275,12,I275,13,J275,14,K275,"N/A")</f>
        <v>14</v>
      </c>
      <c r="H275" s="81">
        <f>IF(OR('Raw Data'!H290=0,'Raw Data'!H290="Delete"),"",'Raw Data'!H290)</f>
        <v>13</v>
      </c>
      <c r="I275" s="81">
        <f>IF(OR('Raw Data'!I290=0,'Raw Data'!I290="Delete"),"",'Raw Data'!I290)</f>
        <v>14</v>
      </c>
      <c r="J275" s="81" t="str">
        <f>IF(OR('Raw Data'!J290=0,'Raw Data'!J290="Delete"),"",'Raw Data'!J290)</f>
        <v/>
      </c>
      <c r="K275" s="81" t="str">
        <f>IF(OR('Raw Data'!K290=0,'Raw Data'!K290="Delete"),"",'Raw Data'!K290)</f>
        <v/>
      </c>
      <c r="L275" s="81" t="str">
        <f>R275</f>
        <v>Available</v>
      </c>
      <c r="M275" s="81" t="str">
        <f>IF(A275="","",IF(OR(AWReleaseNum&gt;=A275,AWReleaseNum=0),"Available","Not Supported"))</f>
        <v>Available</v>
      </c>
      <c r="N275" s="81" t="str">
        <f>IF(A275="","",IF(TcRelease="Any","Available",IF(OR(AND(TcReleaseNum&gt;=VLOOKUP(AWReleaseNum,MinVerInfo,3,FALSE),TcReleaseNum&lt;=VLOOKUP(AWReleaseNum,MinVerInfo,4,FALSE)),AND(TcReleaseNum&gt;=VLOOKUP(AWReleaseNum,MinVerInfo,5,FALSE),TcReleaseNum&lt;=VLOOKUP(AWReleaseNum,MinVerInfo,6,FALSE))),"Available","Not Supported")))</f>
        <v>Available</v>
      </c>
      <c r="O275" s="81" t="str">
        <f>IF(TcReleaseNum&lt;P275,"Not Supported","Available")</f>
        <v>Available</v>
      </c>
      <c r="P275" s="81" cm="1">
        <f t="array" ref="P275">_xlfn.SWITCH(TcBaseVer, 14, K275, 13, J275, 12, I275, 11, IFERROR(VLOOKUP(H275,Table2[#All],3,FALSE),"N/A"),0)</f>
        <v>0</v>
      </c>
      <c r="Q275" s="81" t="str">
        <f>IF(TcBaseVer=0,M275,IF(AND(N275="Available",M275="Available",O275="Available"),"Available",IF(M275="","","Not Supported")))</f>
        <v>Available</v>
      </c>
      <c r="R275" s="81" t="str">
        <f>IF(A275&gt;=AWCurrentRel, "Future",Q275)</f>
        <v>Available</v>
      </c>
      <c r="S275" s="100" t="str">
        <f>HYPERLINK(U275,T275)</f>
        <v>What's New in Active Workspace 3.1</v>
      </c>
      <c r="T275" s="81" t="str">
        <f>IFERROR(VLOOKUP(CONCATENATE($B275,"_",$A275),Table4[#All],5,FALSE),"Not Available")</f>
        <v>What's New in Active Workspace 3.1</v>
      </c>
      <c r="U275" s="81" t="str">
        <f>IFERROR(VLOOKUP(CONCATENATE(B275,"_",A275),Table4[#All],6,FALSE),"")</f>
        <v>https://siemens.highspot.com/items/5ba45e7f1aab556e795f8bc4?lfrm=srp.1</v>
      </c>
      <c r="W275" s="2"/>
    </row>
    <row r="276" spans="1:23" x14ac:dyDescent="0.25">
      <c r="A276" s="81">
        <f>IF(OR('Raw Data'!A291=0,'Raw Data'!A291="Delete"),"",'Raw Data'!A291)</f>
        <v>3.1</v>
      </c>
      <c r="B276" s="88" t="str">
        <f>IF(OR('Raw Data'!B291=0,'Raw Data'!B291="Delete"),"",'Raw Data'!B291)</f>
        <v>Foundation</v>
      </c>
      <c r="C276" s="89" t="str">
        <f>IF(OR('Raw Data'!C291=0,'Raw Data'!C291="Delete"),"",'Raw Data'!C291)</f>
        <v>Deployability</v>
      </c>
      <c r="D276" s="88" t="str">
        <f>IF(OR('Raw Data'!D291=0,'Raw Data'!D291="Delete"),"",'Raw Data'!D291)</f>
        <v>Deployability</v>
      </c>
      <c r="E276" s="84" t="str">
        <f>IF(OR('Raw Data'!E291=0,'Raw Data'!E291="Delete"),"",'Raw Data'!E291)</f>
        <v>Streamlined feature selection, simplified patching, and other automation improvements</v>
      </c>
      <c r="F276" s="81" cm="1">
        <f t="array" ref="F276">_xlfn.SWITCH(ROUND(VLOOKUP(A276,Table1[#All],3),0),11,H276,12,I276,13,J276,14,K276,"N/A")</f>
        <v>13</v>
      </c>
      <c r="G276" s="81" cm="1">
        <f t="array" ref="G276">_xlfn.SWITCH(ROUND(VLOOKUP(A276,Table1[#All],5),0),11,H276,12,I276,13,J276,14,K276,"N/A")</f>
        <v>14</v>
      </c>
      <c r="H276" s="81">
        <f>IF(OR('Raw Data'!H291=0,'Raw Data'!H291="Delete"),"",'Raw Data'!H291)</f>
        <v>13</v>
      </c>
      <c r="I276" s="81">
        <f>IF(OR('Raw Data'!I291=0,'Raw Data'!I291="Delete"),"",'Raw Data'!I291)</f>
        <v>14</v>
      </c>
      <c r="J276" s="81" t="str">
        <f>IF(OR('Raw Data'!J291=0,'Raw Data'!J291="Delete"),"",'Raw Data'!J291)</f>
        <v/>
      </c>
      <c r="K276" s="81" t="str">
        <f>IF(OR('Raw Data'!K291=0,'Raw Data'!K291="Delete"),"",'Raw Data'!K291)</f>
        <v/>
      </c>
      <c r="L276" s="81" t="str">
        <f>R276</f>
        <v>Available</v>
      </c>
      <c r="M276" s="81" t="str">
        <f>IF(A276="","",IF(OR(AWReleaseNum&gt;=A276,AWReleaseNum=0),"Available","Not Supported"))</f>
        <v>Available</v>
      </c>
      <c r="N276" s="81" t="str">
        <f>IF(A276="","",IF(TcRelease="Any","Available",IF(OR(AND(TcReleaseNum&gt;=VLOOKUP(AWReleaseNum,MinVerInfo,3,FALSE),TcReleaseNum&lt;=VLOOKUP(AWReleaseNum,MinVerInfo,4,FALSE)),AND(TcReleaseNum&gt;=VLOOKUP(AWReleaseNum,MinVerInfo,5,FALSE),TcReleaseNum&lt;=VLOOKUP(AWReleaseNum,MinVerInfo,6,FALSE))),"Available","Not Supported")))</f>
        <v>Available</v>
      </c>
      <c r="O276" s="81" t="str">
        <f>IF(TcReleaseNum&lt;P276,"Not Supported","Available")</f>
        <v>Available</v>
      </c>
      <c r="P276" s="81" cm="1">
        <f t="array" ref="P276">_xlfn.SWITCH(TcBaseVer, 14, K276, 13, J276, 12, I276, 11, IFERROR(VLOOKUP(H276,Table2[#All],3,FALSE),"N/A"),0)</f>
        <v>0</v>
      </c>
      <c r="Q276" s="81" t="str">
        <f>IF(TcBaseVer=0,M276,IF(AND(N276="Available",M276="Available",O276="Available"),"Available",IF(M276="","","Not Supported")))</f>
        <v>Available</v>
      </c>
      <c r="R276" s="81" t="str">
        <f>IF(A276&gt;=AWCurrentRel, "Future",Q276)</f>
        <v>Available</v>
      </c>
      <c r="S276" s="100" t="str">
        <f>HYPERLINK(U276,T276)</f>
        <v>What's New in Active Workspace 3.1</v>
      </c>
      <c r="T276" s="81" t="str">
        <f>IFERROR(VLOOKUP(CONCATENATE($B276,"_",$A276),Table4[#All],5,FALSE),"Not Available")</f>
        <v>What's New in Active Workspace 3.1</v>
      </c>
      <c r="U276" s="81" t="str">
        <f>IFERROR(VLOOKUP(CONCATENATE(B276,"_",A276),Table4[#All],6,FALSE),"")</f>
        <v>https://siemens.highspot.com/items/5ba45e7f1aab556e795f8bc4?lfrm=srp.1</v>
      </c>
      <c r="W276" s="2"/>
    </row>
    <row r="277" spans="1:23" x14ac:dyDescent="0.25">
      <c r="A277" s="81">
        <f>IF(OR('Raw Data'!A292=0,'Raw Data'!A292="Delete"),"",'Raw Data'!A292)</f>
        <v>3.1</v>
      </c>
      <c r="B277" s="88" t="str">
        <f>IF(OR('Raw Data'!B292=0,'Raw Data'!B292="Delete"),"",'Raw Data'!B292)</f>
        <v>Foundation</v>
      </c>
      <c r="C277" s="89" t="str">
        <f>IF(OR('Raw Data'!C292=0,'Raw Data'!C292="Delete"),"",'Raw Data'!C292)</f>
        <v>Deployability</v>
      </c>
      <c r="D277" s="88" t="str">
        <f>IF(OR('Raw Data'!D292=0,'Raw Data'!D292="Delete"),"",'Raw Data'!D292)</f>
        <v>Deployability</v>
      </c>
      <c r="E277" s="84" t="str">
        <f>IF(OR('Raw Data'!E292=0,'Raw Data'!E292="Delete"),"",'Raw Data'!E292)</f>
        <v>IIS support for the launcher servlet used for opening applications</v>
      </c>
      <c r="F277" s="81" cm="1">
        <f t="array" ref="F277">_xlfn.SWITCH(ROUND(VLOOKUP(A277,Table1[#All],3),0),11,H277,12,I277,13,J277,14,K277,"N/A")</f>
        <v>13</v>
      </c>
      <c r="G277" s="81" cm="1">
        <f t="array" ref="G277">_xlfn.SWITCH(ROUND(VLOOKUP(A277,Table1[#All],5),0),11,H277,12,I277,13,J277,14,K277,"N/A")</f>
        <v>14</v>
      </c>
      <c r="H277" s="81">
        <f>IF(OR('Raw Data'!H292=0,'Raw Data'!H292="Delete"),"",'Raw Data'!H292)</f>
        <v>13</v>
      </c>
      <c r="I277" s="81">
        <f>IF(OR('Raw Data'!I292=0,'Raw Data'!I292="Delete"),"",'Raw Data'!I292)</f>
        <v>14</v>
      </c>
      <c r="J277" s="81" t="str">
        <f>IF(OR('Raw Data'!J292=0,'Raw Data'!J292="Delete"),"",'Raw Data'!J292)</f>
        <v/>
      </c>
      <c r="K277" s="81" t="str">
        <f>IF(OR('Raw Data'!K292=0,'Raw Data'!K292="Delete"),"",'Raw Data'!K292)</f>
        <v/>
      </c>
      <c r="L277" s="81" t="str">
        <f>R277</f>
        <v>Available</v>
      </c>
      <c r="M277" s="81" t="str">
        <f>IF(A277="","",IF(OR(AWReleaseNum&gt;=A277,AWReleaseNum=0),"Available","Not Supported"))</f>
        <v>Available</v>
      </c>
      <c r="N277" s="81" t="str">
        <f>IF(A277="","",IF(TcRelease="Any","Available",IF(OR(AND(TcReleaseNum&gt;=VLOOKUP(AWReleaseNum,MinVerInfo,3,FALSE),TcReleaseNum&lt;=VLOOKUP(AWReleaseNum,MinVerInfo,4,FALSE)),AND(TcReleaseNum&gt;=VLOOKUP(AWReleaseNum,MinVerInfo,5,FALSE),TcReleaseNum&lt;=VLOOKUP(AWReleaseNum,MinVerInfo,6,FALSE))),"Available","Not Supported")))</f>
        <v>Available</v>
      </c>
      <c r="O277" s="81" t="str">
        <f>IF(TcReleaseNum&lt;P277,"Not Supported","Available")</f>
        <v>Available</v>
      </c>
      <c r="P277" s="81" cm="1">
        <f t="array" ref="P277">_xlfn.SWITCH(TcBaseVer, 14, K277, 13, J277, 12, I277, 11, IFERROR(VLOOKUP(H277,Table2[#All],3,FALSE),"N/A"),0)</f>
        <v>0</v>
      </c>
      <c r="Q277" s="81" t="str">
        <f>IF(TcBaseVer=0,M277,IF(AND(N277="Available",M277="Available",O277="Available"),"Available",IF(M277="","","Not Supported")))</f>
        <v>Available</v>
      </c>
      <c r="R277" s="81" t="str">
        <f>IF(A277&gt;=AWCurrentRel, "Future",Q277)</f>
        <v>Available</v>
      </c>
      <c r="S277" s="100" t="str">
        <f>HYPERLINK(U277,T277)</f>
        <v>What's New in Active Workspace 3.1</v>
      </c>
      <c r="T277" s="81" t="str">
        <f>IFERROR(VLOOKUP(CONCATENATE($B277,"_",$A277),Table4[#All],5,FALSE),"Not Available")</f>
        <v>What's New in Active Workspace 3.1</v>
      </c>
      <c r="U277" s="81" t="str">
        <f>IFERROR(VLOOKUP(CONCATENATE(B277,"_",A277),Table4[#All],6,FALSE),"")</f>
        <v>https://siemens.highspot.com/items/5ba45e7f1aab556e795f8bc4?lfrm=srp.1</v>
      </c>
      <c r="W277" s="2"/>
    </row>
    <row r="278" spans="1:23" x14ac:dyDescent="0.25">
      <c r="A278" s="81">
        <f>IF(OR('Raw Data'!A293=0,'Raw Data'!A293="Delete"),"",'Raw Data'!A293)</f>
        <v>3.1</v>
      </c>
      <c r="B278" s="88" t="str">
        <f>IF(OR('Raw Data'!B293=0,'Raw Data'!B293="Delete"),"",'Raw Data'!B293)</f>
        <v>Develop</v>
      </c>
      <c r="C278" s="89" t="str">
        <f>IF(OR('Raw Data'!C293=0,'Raw Data'!C293="Delete"),"",'Raw Data'!C293)</f>
        <v>Mechanical</v>
      </c>
      <c r="D278" s="88" t="str">
        <f>IF(OR('Raw Data'!D293=0,'Raw Data'!D293="Delete"),"",'Raw Data'!D293)</f>
        <v>Design Management</v>
      </c>
      <c r="E278" s="84" t="str">
        <f>IF(OR('Raw Data'!E293=0,'Raw Data'!E293="Delete"),"",'Raw Data'!E293)</f>
        <v>Replacement of Teamcenter Navigator with Active Workspace</v>
      </c>
      <c r="F278" s="81" cm="1">
        <f t="array" ref="F278">_xlfn.SWITCH(ROUND(VLOOKUP(A278,Table1[#All],3),0),11,H278,12,I278,13,J278,14,K278,"N/A")</f>
        <v>13</v>
      </c>
      <c r="G278" s="81" cm="1">
        <f t="array" ref="G278">_xlfn.SWITCH(ROUND(VLOOKUP(A278,Table1[#All],5),0),11,H278,12,I278,13,J278,14,K278,"N/A")</f>
        <v>14</v>
      </c>
      <c r="H278" s="81">
        <f>IF(OR('Raw Data'!H293=0,'Raw Data'!H293="Delete"),"",'Raw Data'!H293)</f>
        <v>13</v>
      </c>
      <c r="I278" s="81">
        <f>IF(OR('Raw Data'!I293=0,'Raw Data'!I293="Delete"),"",'Raw Data'!I293)</f>
        <v>14</v>
      </c>
      <c r="J278" s="81" t="str">
        <f>IF(OR('Raw Data'!J293=0,'Raw Data'!J293="Delete"),"",'Raw Data'!J293)</f>
        <v/>
      </c>
      <c r="K278" s="81" t="str">
        <f>IF(OR('Raw Data'!K293=0,'Raw Data'!K293="Delete"),"",'Raw Data'!K293)</f>
        <v/>
      </c>
      <c r="L278" s="81" t="str">
        <f>R278</f>
        <v>Available</v>
      </c>
      <c r="M278" s="81" t="str">
        <f>IF(A278="","",IF(OR(AWReleaseNum&gt;=A278,AWReleaseNum=0),"Available","Not Supported"))</f>
        <v>Available</v>
      </c>
      <c r="N278" s="81" t="str">
        <f>IF(A278="","",IF(TcRelease="Any","Available",IF(OR(AND(TcReleaseNum&gt;=VLOOKUP(AWReleaseNum,MinVerInfo,3,FALSE),TcReleaseNum&lt;=VLOOKUP(AWReleaseNum,MinVerInfo,4,FALSE)),AND(TcReleaseNum&gt;=VLOOKUP(AWReleaseNum,MinVerInfo,5,FALSE),TcReleaseNum&lt;=VLOOKUP(AWReleaseNum,MinVerInfo,6,FALSE))),"Available","Not Supported")))</f>
        <v>Available</v>
      </c>
      <c r="O278" s="81" t="str">
        <f>IF(TcReleaseNum&lt;P278,"Not Supported","Available")</f>
        <v>Available</v>
      </c>
      <c r="P278" s="81" cm="1">
        <f t="array" ref="P278">_xlfn.SWITCH(TcBaseVer, 14, K278, 13, J278, 12, I278, 11, IFERROR(VLOOKUP(H278,Table2[#All],3,FALSE),"N/A"),0)</f>
        <v>0</v>
      </c>
      <c r="Q278" s="81" t="str">
        <f>IF(TcBaseVer=0,M278,IF(AND(N278="Available",M278="Available",O278="Available"),"Available",IF(M278="","","Not Supported")))</f>
        <v>Available</v>
      </c>
      <c r="R278" s="81" t="str">
        <f>IF(A278&gt;=AWCurrentRel, "Future",Q278)</f>
        <v>Available</v>
      </c>
      <c r="S278" s="100" t="str">
        <f>HYPERLINK(U278,T278)</f>
        <v>What's New in Active Workspace 3.1</v>
      </c>
      <c r="T278" s="81" t="str">
        <f>IFERROR(VLOOKUP(CONCATENATE($B278,"_",$A278),Table4[#All],5,FALSE),"Not Available")</f>
        <v>What's New in Active Workspace 3.1</v>
      </c>
      <c r="U278" s="81" t="str">
        <f>IFERROR(VLOOKUP(CONCATENATE(B278,"_",A278),Table4[#All],6,FALSE),"")</f>
        <v>https://siemens.highspot.com/items/5ba45e7f1aab556e795f8bc4?lfrm=srp.1</v>
      </c>
      <c r="W278" s="2"/>
    </row>
    <row r="279" spans="1:23" x14ac:dyDescent="0.25">
      <c r="A279" s="81">
        <f>IF(OR('Raw Data'!A294=0,'Raw Data'!A294="Delete"),"",'Raw Data'!A294)</f>
        <v>3.1</v>
      </c>
      <c r="B279" s="88" t="str">
        <f>IF(OR('Raw Data'!B294=0,'Raw Data'!B294="Delete"),"",'Raw Data'!B294)</f>
        <v>Develop</v>
      </c>
      <c r="C279" s="89" t="str">
        <f>IF(OR('Raw Data'!C294=0,'Raw Data'!C294="Delete"),"",'Raw Data'!C294)</f>
        <v>Mechanical</v>
      </c>
      <c r="D279" s="88" t="str">
        <f>IF(OR('Raw Data'!D294=0,'Raw Data'!D294="Delete"),"",'Raw Data'!D294)</f>
        <v>Design Management</v>
      </c>
      <c r="E279" s="84" t="str">
        <f>IF(OR('Raw Data'!E294=0,'Raw Data'!E294="Delete"),"",'Raw Data'!E294)</f>
        <v>Drag and drop to open in NX</v>
      </c>
      <c r="F279" s="81" cm="1">
        <f t="array" ref="F279">_xlfn.SWITCH(ROUND(VLOOKUP(A279,Table1[#All],3),0),11,H279,12,I279,13,J279,14,K279,"N/A")</f>
        <v>13</v>
      </c>
      <c r="G279" s="81" cm="1">
        <f t="array" ref="G279">_xlfn.SWITCH(ROUND(VLOOKUP(A279,Table1[#All],5),0),11,H279,12,I279,13,J279,14,K279,"N/A")</f>
        <v>14</v>
      </c>
      <c r="H279" s="81">
        <f>IF(OR('Raw Data'!H294=0,'Raw Data'!H294="Delete"),"",'Raw Data'!H294)</f>
        <v>13</v>
      </c>
      <c r="I279" s="81">
        <f>IF(OR('Raw Data'!I294=0,'Raw Data'!I294="Delete"),"",'Raw Data'!I294)</f>
        <v>14</v>
      </c>
      <c r="J279" s="81" t="str">
        <f>IF(OR('Raw Data'!J294=0,'Raw Data'!J294="Delete"),"",'Raw Data'!J294)</f>
        <v/>
      </c>
      <c r="K279" s="81" t="str">
        <f>IF(OR('Raw Data'!K294=0,'Raw Data'!K294="Delete"),"",'Raw Data'!K294)</f>
        <v/>
      </c>
      <c r="L279" s="81" t="str">
        <f>R279</f>
        <v>Available</v>
      </c>
      <c r="M279" s="81" t="str">
        <f>IF(A279="","",IF(OR(AWReleaseNum&gt;=A279,AWReleaseNum=0),"Available","Not Supported"))</f>
        <v>Available</v>
      </c>
      <c r="N279" s="81" t="str">
        <f>IF(A279="","",IF(TcRelease="Any","Available",IF(OR(AND(TcReleaseNum&gt;=VLOOKUP(AWReleaseNum,MinVerInfo,3,FALSE),TcReleaseNum&lt;=VLOOKUP(AWReleaseNum,MinVerInfo,4,FALSE)),AND(TcReleaseNum&gt;=VLOOKUP(AWReleaseNum,MinVerInfo,5,FALSE),TcReleaseNum&lt;=VLOOKUP(AWReleaseNum,MinVerInfo,6,FALSE))),"Available","Not Supported")))</f>
        <v>Available</v>
      </c>
      <c r="O279" s="81" t="str">
        <f>IF(TcReleaseNum&lt;P279,"Not Supported","Available")</f>
        <v>Available</v>
      </c>
      <c r="P279" s="81" cm="1">
        <f t="array" ref="P279">_xlfn.SWITCH(TcBaseVer, 14, K279, 13, J279, 12, I279, 11, IFERROR(VLOOKUP(H279,Table2[#All],3,FALSE),"N/A"),0)</f>
        <v>0</v>
      </c>
      <c r="Q279" s="81" t="str">
        <f>IF(TcBaseVer=0,M279,IF(AND(N279="Available",M279="Available",O279="Available"),"Available",IF(M279="","","Not Supported")))</f>
        <v>Available</v>
      </c>
      <c r="R279" s="81" t="str">
        <f>IF(A279&gt;=AWCurrentRel, "Future",Q279)</f>
        <v>Available</v>
      </c>
      <c r="S279" s="100" t="str">
        <f>HYPERLINK(U279,T279)</f>
        <v>What's New in Active Workspace 3.1</v>
      </c>
      <c r="T279" s="81" t="str">
        <f>IFERROR(VLOOKUP(CONCATENATE($B279,"_",$A279),Table4[#All],5,FALSE),"Not Available")</f>
        <v>What's New in Active Workspace 3.1</v>
      </c>
      <c r="U279" s="81" t="str">
        <f>IFERROR(VLOOKUP(CONCATENATE(B279,"_",A279),Table4[#All],6,FALSE),"")</f>
        <v>https://siemens.highspot.com/items/5ba45e7f1aab556e795f8bc4?lfrm=srp.1</v>
      </c>
      <c r="W279" s="2"/>
    </row>
    <row r="280" spans="1:23" x14ac:dyDescent="0.25">
      <c r="A280" s="81">
        <f>IF(OR('Raw Data'!A295=0,'Raw Data'!A295="Delete"),"",'Raw Data'!A295)</f>
        <v>3.1</v>
      </c>
      <c r="B280" s="88" t="str">
        <f>IF(OR('Raw Data'!B295=0,'Raw Data'!B295="Delete"),"",'Raw Data'!B295)</f>
        <v>Develop</v>
      </c>
      <c r="C280" s="89" t="str">
        <f>IF(OR('Raw Data'!C295=0,'Raw Data'!C295="Delete"),"",'Raw Data'!C295)</f>
        <v>Mechanical</v>
      </c>
      <c r="D280" s="88" t="str">
        <f>IF(OR('Raw Data'!D295=0,'Raw Data'!D295="Delete"),"",'Raw Data'!D295)</f>
        <v>Design Management</v>
      </c>
      <c r="E280" s="84" t="str">
        <f>IF(OR('Raw Data'!E295=0,'Raw Data'!E295="Delete"),"",'Raw Data'!E295)</f>
        <v>Submit to workflow from NX menu</v>
      </c>
      <c r="F280" s="81" cm="1">
        <f t="array" ref="F280">_xlfn.SWITCH(ROUND(VLOOKUP(A280,Table1[#All],3),0),11,H280,12,I280,13,J280,14,K280,"N/A")</f>
        <v>13</v>
      </c>
      <c r="G280" s="81" cm="1">
        <f t="array" ref="G280">_xlfn.SWITCH(ROUND(VLOOKUP(A280,Table1[#All],5),0),11,H280,12,I280,13,J280,14,K280,"N/A")</f>
        <v>14</v>
      </c>
      <c r="H280" s="81">
        <f>IF(OR('Raw Data'!H295=0,'Raw Data'!H295="Delete"),"",'Raw Data'!H295)</f>
        <v>13</v>
      </c>
      <c r="I280" s="81">
        <f>IF(OR('Raw Data'!I295=0,'Raw Data'!I295="Delete"),"",'Raw Data'!I295)</f>
        <v>14</v>
      </c>
      <c r="J280" s="81" t="str">
        <f>IF(OR('Raw Data'!J295=0,'Raw Data'!J295="Delete"),"",'Raw Data'!J295)</f>
        <v/>
      </c>
      <c r="K280" s="81" t="str">
        <f>IF(OR('Raw Data'!K295=0,'Raw Data'!K295="Delete"),"",'Raw Data'!K295)</f>
        <v/>
      </c>
      <c r="L280" s="81" t="str">
        <f>R280</f>
        <v>Available</v>
      </c>
      <c r="M280" s="81" t="str">
        <f>IF(A280="","",IF(OR(AWReleaseNum&gt;=A280,AWReleaseNum=0),"Available","Not Supported"))</f>
        <v>Available</v>
      </c>
      <c r="N280" s="81" t="str">
        <f>IF(A280="","",IF(TcRelease="Any","Available",IF(OR(AND(TcReleaseNum&gt;=VLOOKUP(AWReleaseNum,MinVerInfo,3,FALSE),TcReleaseNum&lt;=VLOOKUP(AWReleaseNum,MinVerInfo,4,FALSE)),AND(TcReleaseNum&gt;=VLOOKUP(AWReleaseNum,MinVerInfo,5,FALSE),TcReleaseNum&lt;=VLOOKUP(AWReleaseNum,MinVerInfo,6,FALSE))),"Available","Not Supported")))</f>
        <v>Available</v>
      </c>
      <c r="O280" s="81" t="str">
        <f>IF(TcReleaseNum&lt;P280,"Not Supported","Available")</f>
        <v>Available</v>
      </c>
      <c r="P280" s="81" cm="1">
        <f t="array" ref="P280">_xlfn.SWITCH(TcBaseVer, 14, K280, 13, J280, 12, I280, 11, IFERROR(VLOOKUP(H280,Table2[#All],3,FALSE),"N/A"),0)</f>
        <v>0</v>
      </c>
      <c r="Q280" s="81" t="str">
        <f>IF(TcBaseVer=0,M280,IF(AND(N280="Available",M280="Available",O280="Available"),"Available",IF(M280="","","Not Supported")))</f>
        <v>Available</v>
      </c>
      <c r="R280" s="81" t="str">
        <f>IF(A280&gt;=AWCurrentRel, "Future",Q280)</f>
        <v>Available</v>
      </c>
      <c r="S280" s="100" t="str">
        <f>HYPERLINK(U280,T280)</f>
        <v>What's New in Active Workspace 3.1</v>
      </c>
      <c r="T280" s="81" t="str">
        <f>IFERROR(VLOOKUP(CONCATENATE($B280,"_",$A280),Table4[#All],5,FALSE),"Not Available")</f>
        <v>What's New in Active Workspace 3.1</v>
      </c>
      <c r="U280" s="81" t="str">
        <f>IFERROR(VLOOKUP(CONCATENATE(B280,"_",A280),Table4[#All],6,FALSE),"")</f>
        <v>https://siemens.highspot.com/items/5ba45e7f1aab556e795f8bc4?lfrm=srp.1</v>
      </c>
      <c r="W280" s="2"/>
    </row>
    <row r="281" spans="1:23" x14ac:dyDescent="0.25">
      <c r="A281" s="81">
        <f>IF(OR('Raw Data'!A296=0,'Raw Data'!A296="Delete"),"",'Raw Data'!A296)</f>
        <v>3.1</v>
      </c>
      <c r="B281" s="88" t="str">
        <f>IF(OR('Raw Data'!B296=0,'Raw Data'!B296="Delete"),"",'Raw Data'!B296)</f>
        <v>Develop</v>
      </c>
      <c r="C281" s="89" t="str">
        <f>IF(OR('Raw Data'!C296=0,'Raw Data'!C296="Delete"),"",'Raw Data'!C296)</f>
        <v>Mechanical</v>
      </c>
      <c r="D281" s="88" t="str">
        <f>IF(OR('Raw Data'!D296=0,'Raw Data'!D296="Delete"),"",'Raw Data'!D296)</f>
        <v>Design Management</v>
      </c>
      <c r="E281" s="84" t="str">
        <f>IF(OR('Raw Data'!E296=0,'Raw Data'!E296="Delete"),"",'Raw Data'!E296)</f>
        <v>Summary from Active Workspace shown in Assembly Navigator</v>
      </c>
      <c r="F281" s="81" cm="1">
        <f t="array" ref="F281">_xlfn.SWITCH(ROUND(VLOOKUP(A281,Table1[#All],3),0),11,H281,12,I281,13,J281,14,K281,"N/A")</f>
        <v>13</v>
      </c>
      <c r="G281" s="81" cm="1">
        <f t="array" ref="G281">_xlfn.SWITCH(ROUND(VLOOKUP(A281,Table1[#All],5),0),11,H281,12,I281,13,J281,14,K281,"N/A")</f>
        <v>14</v>
      </c>
      <c r="H281" s="81">
        <f>IF(OR('Raw Data'!H296=0,'Raw Data'!H296="Delete"),"",'Raw Data'!H296)</f>
        <v>13</v>
      </c>
      <c r="I281" s="81">
        <f>IF(OR('Raw Data'!I296=0,'Raw Data'!I296="Delete"),"",'Raw Data'!I296)</f>
        <v>14</v>
      </c>
      <c r="J281" s="81" t="str">
        <f>IF(OR('Raw Data'!J296=0,'Raw Data'!J296="Delete"),"",'Raw Data'!J296)</f>
        <v/>
      </c>
      <c r="K281" s="81" t="str">
        <f>IF(OR('Raw Data'!K296=0,'Raw Data'!K296="Delete"),"",'Raw Data'!K296)</f>
        <v/>
      </c>
      <c r="L281" s="81" t="str">
        <f>R281</f>
        <v>Available</v>
      </c>
      <c r="M281" s="81" t="str">
        <f>IF(A281="","",IF(OR(AWReleaseNum&gt;=A281,AWReleaseNum=0),"Available","Not Supported"))</f>
        <v>Available</v>
      </c>
      <c r="N281" s="81" t="str">
        <f>IF(A281="","",IF(TcRelease="Any","Available",IF(OR(AND(TcReleaseNum&gt;=VLOOKUP(AWReleaseNum,MinVerInfo,3,FALSE),TcReleaseNum&lt;=VLOOKUP(AWReleaseNum,MinVerInfo,4,FALSE)),AND(TcReleaseNum&gt;=VLOOKUP(AWReleaseNum,MinVerInfo,5,FALSE),TcReleaseNum&lt;=VLOOKUP(AWReleaseNum,MinVerInfo,6,FALSE))),"Available","Not Supported")))</f>
        <v>Available</v>
      </c>
      <c r="O281" s="81" t="str">
        <f>IF(TcReleaseNum&lt;P281,"Not Supported","Available")</f>
        <v>Available</v>
      </c>
      <c r="P281" s="81" cm="1">
        <f t="array" ref="P281">_xlfn.SWITCH(TcBaseVer, 14, K281, 13, J281, 12, I281, 11, IFERROR(VLOOKUP(H281,Table2[#All],3,FALSE),"N/A"),0)</f>
        <v>0</v>
      </c>
      <c r="Q281" s="81" t="str">
        <f>IF(TcBaseVer=0,M281,IF(AND(N281="Available",M281="Available",O281="Available"),"Available",IF(M281="","","Not Supported")))</f>
        <v>Available</v>
      </c>
      <c r="R281" s="81" t="str">
        <f>IF(A281&gt;=AWCurrentRel, "Future",Q281)</f>
        <v>Available</v>
      </c>
      <c r="S281" s="100" t="str">
        <f>HYPERLINK(U281,T281)</f>
        <v>What's New in Active Workspace 3.1</v>
      </c>
      <c r="T281" s="81" t="str">
        <f>IFERROR(VLOOKUP(CONCATENATE($B281,"_",$A281),Table4[#All],5,FALSE),"Not Available")</f>
        <v>What's New in Active Workspace 3.1</v>
      </c>
      <c r="U281" s="81" t="str">
        <f>IFERROR(VLOOKUP(CONCATENATE(B281,"_",A281),Table4[#All],6,FALSE),"")</f>
        <v>https://siemens.highspot.com/items/5ba45e7f1aab556e795f8bc4?lfrm=srp.1</v>
      </c>
      <c r="W281" s="2"/>
    </row>
    <row r="282" spans="1:23" x14ac:dyDescent="0.25">
      <c r="A282" s="81">
        <f>IF(OR('Raw Data'!A297=0,'Raw Data'!A297="Delete"),"",'Raw Data'!A297)</f>
        <v>3.1</v>
      </c>
      <c r="B282" s="88" t="str">
        <f>IF(OR('Raw Data'!B297=0,'Raw Data'!B297="Delete"),"",'Raw Data'!B297)</f>
        <v>Develop</v>
      </c>
      <c r="C282" s="89" t="str">
        <f>IF(OR('Raw Data'!C297=0,'Raw Data'!C297="Delete"),"",'Raw Data'!C297)</f>
        <v>Mechanical</v>
      </c>
      <c r="D282" s="88" t="str">
        <f>IF(OR('Raw Data'!D297=0,'Raw Data'!D297="Delete"),"",'Raw Data'!D297)</f>
        <v>Design Management</v>
      </c>
      <c r="E282" s="84" t="str">
        <f>IF(OR('Raw Data'!E297=0,'Raw Data'!E297="Delete"),"",'Raw Data'!E297)</f>
        <v>4GD support to show Teamcenter information for 4GD Subsets and open configured 4GD objects in NX (Collaborative Designs and Subsets)</v>
      </c>
      <c r="F282" s="81" cm="1">
        <f t="array" ref="F282">_xlfn.SWITCH(ROUND(VLOOKUP(A282,Table1[#All],3),0),11,H282,12,I282,13,J282,14,K282,"N/A")</f>
        <v>13</v>
      </c>
      <c r="G282" s="81" cm="1">
        <f t="array" ref="G282">_xlfn.SWITCH(ROUND(VLOOKUP(A282,Table1[#All],5),0),11,H282,12,I282,13,J282,14,K282,"N/A")</f>
        <v>14</v>
      </c>
      <c r="H282" s="81">
        <f>IF(OR('Raw Data'!H297=0,'Raw Data'!H297="Delete"),"",'Raw Data'!H297)</f>
        <v>13</v>
      </c>
      <c r="I282" s="81">
        <f>IF(OR('Raw Data'!I297=0,'Raw Data'!I297="Delete"),"",'Raw Data'!I297)</f>
        <v>14</v>
      </c>
      <c r="J282" s="81" t="str">
        <f>IF(OR('Raw Data'!J297=0,'Raw Data'!J297="Delete"),"",'Raw Data'!J297)</f>
        <v/>
      </c>
      <c r="K282" s="81" t="str">
        <f>IF(OR('Raw Data'!K297=0,'Raw Data'!K297="Delete"),"",'Raw Data'!K297)</f>
        <v/>
      </c>
      <c r="L282" s="81" t="str">
        <f>R282</f>
        <v>Available</v>
      </c>
      <c r="M282" s="81" t="str">
        <f>IF(A282="","",IF(OR(AWReleaseNum&gt;=A282,AWReleaseNum=0),"Available","Not Supported"))</f>
        <v>Available</v>
      </c>
      <c r="N282" s="81" t="str">
        <f>IF(A282="","",IF(TcRelease="Any","Available",IF(OR(AND(TcReleaseNum&gt;=VLOOKUP(AWReleaseNum,MinVerInfo,3,FALSE),TcReleaseNum&lt;=VLOOKUP(AWReleaseNum,MinVerInfo,4,FALSE)),AND(TcReleaseNum&gt;=VLOOKUP(AWReleaseNum,MinVerInfo,5,FALSE),TcReleaseNum&lt;=VLOOKUP(AWReleaseNum,MinVerInfo,6,FALSE))),"Available","Not Supported")))</f>
        <v>Available</v>
      </c>
      <c r="O282" s="81" t="str">
        <f>IF(TcReleaseNum&lt;P282,"Not Supported","Available")</f>
        <v>Available</v>
      </c>
      <c r="P282" s="81" cm="1">
        <f t="array" ref="P282">_xlfn.SWITCH(TcBaseVer, 14, K282, 13, J282, 12, I282, 11, IFERROR(VLOOKUP(H282,Table2[#All],3,FALSE),"N/A"),0)</f>
        <v>0</v>
      </c>
      <c r="Q282" s="81" t="str">
        <f>IF(TcBaseVer=0,M282,IF(AND(N282="Available",M282="Available",O282="Available"),"Available",IF(M282="","","Not Supported")))</f>
        <v>Available</v>
      </c>
      <c r="R282" s="81" t="str">
        <f>IF(A282&gt;=AWCurrentRel, "Future",Q282)</f>
        <v>Available</v>
      </c>
      <c r="S282" s="100" t="str">
        <f>HYPERLINK(U282,T282)</f>
        <v>What's New in Active Workspace 3.1</v>
      </c>
      <c r="T282" s="81" t="str">
        <f>IFERROR(VLOOKUP(CONCATENATE($B282,"_",$A282),Table4[#All],5,FALSE),"Not Available")</f>
        <v>What's New in Active Workspace 3.1</v>
      </c>
      <c r="U282" s="81" t="str">
        <f>IFERROR(VLOOKUP(CONCATENATE(B282,"_",A282),Table4[#All],6,FALSE),"")</f>
        <v>https://siemens.highspot.com/items/5ba45e7f1aab556e795f8bc4?lfrm=srp.1</v>
      </c>
      <c r="W282" s="2"/>
    </row>
    <row r="283" spans="1:23" x14ac:dyDescent="0.25">
      <c r="A283" s="81">
        <f>IF(OR('Raw Data'!A298=0,'Raw Data'!A298="Delete"),"",'Raw Data'!A298)</f>
        <v>3.1</v>
      </c>
      <c r="B283" s="88" t="str">
        <f>IF(OR('Raw Data'!B298=0,'Raw Data'!B298="Delete"),"",'Raw Data'!B298)</f>
        <v>Develop</v>
      </c>
      <c r="C283" s="89" t="str">
        <f>IF(OR('Raw Data'!C298=0,'Raw Data'!C298="Delete"),"",'Raw Data'!C298)</f>
        <v>Mechanical</v>
      </c>
      <c r="D283" s="88" t="str">
        <f>IF(OR('Raw Data'!D298=0,'Raw Data'!D298="Delete"),"",'Raw Data'!D298)</f>
        <v>Design Management</v>
      </c>
      <c r="E283" s="84" t="str">
        <f>IF(OR('Raw Data'!E298=0,'Raw Data'!E298="Delete"),"",'Raw Data'!E298)</f>
        <v>Bring PLM to the CAD user in their CAD client</v>
      </c>
      <c r="F283" s="81" cm="1">
        <f t="array" ref="F283">_xlfn.SWITCH(ROUND(VLOOKUP(A283,Table1[#All],3),0),11,H283,12,I283,13,J283,14,K283,"N/A")</f>
        <v>13</v>
      </c>
      <c r="G283" s="81" cm="1">
        <f t="array" ref="G283">_xlfn.SWITCH(ROUND(VLOOKUP(A283,Table1[#All],5),0),11,H283,12,I283,13,J283,14,K283,"N/A")</f>
        <v>14</v>
      </c>
      <c r="H283" s="81">
        <f>IF(OR('Raw Data'!H298=0,'Raw Data'!H298="Delete"),"",'Raw Data'!H298)</f>
        <v>13</v>
      </c>
      <c r="I283" s="81">
        <f>IF(OR('Raw Data'!I298=0,'Raw Data'!I298="Delete"),"",'Raw Data'!I298)</f>
        <v>14</v>
      </c>
      <c r="J283" s="81" t="str">
        <f>IF(OR('Raw Data'!J298=0,'Raw Data'!J298="Delete"),"",'Raw Data'!J298)</f>
        <v/>
      </c>
      <c r="K283" s="81" t="str">
        <f>IF(OR('Raw Data'!K298=0,'Raw Data'!K298="Delete"),"",'Raw Data'!K298)</f>
        <v/>
      </c>
      <c r="L283" s="81" t="str">
        <f>R283</f>
        <v>Available</v>
      </c>
      <c r="M283" s="81" t="str">
        <f>IF(A283="","",IF(OR(AWReleaseNum&gt;=A283,AWReleaseNum=0),"Available","Not Supported"))</f>
        <v>Available</v>
      </c>
      <c r="N283" s="81" t="str">
        <f>IF(A283="","",IF(TcRelease="Any","Available",IF(OR(AND(TcReleaseNum&gt;=VLOOKUP(AWReleaseNum,MinVerInfo,3,FALSE),TcReleaseNum&lt;=VLOOKUP(AWReleaseNum,MinVerInfo,4,FALSE)),AND(TcReleaseNum&gt;=VLOOKUP(AWReleaseNum,MinVerInfo,5,FALSE),TcReleaseNum&lt;=VLOOKUP(AWReleaseNum,MinVerInfo,6,FALSE))),"Available","Not Supported")))</f>
        <v>Available</v>
      </c>
      <c r="O283" s="81" t="str">
        <f>IF(TcReleaseNum&lt;P283,"Not Supported","Available")</f>
        <v>Available</v>
      </c>
      <c r="P283" s="81" cm="1">
        <f t="array" ref="P283">_xlfn.SWITCH(TcBaseVer, 14, K283, 13, J283, 12, I283, 11, IFERROR(VLOOKUP(H283,Table2[#All],3,FALSE),"N/A"),0)</f>
        <v>0</v>
      </c>
      <c r="Q283" s="81" t="str">
        <f>IF(TcBaseVer=0,M283,IF(AND(N283="Available",M283="Available",O283="Available"),"Available",IF(M283="","","Not Supported")))</f>
        <v>Available</v>
      </c>
      <c r="R283" s="81" t="str">
        <f>IF(A283&gt;=AWCurrentRel, "Future",Q283)</f>
        <v>Available</v>
      </c>
      <c r="S283" s="100" t="str">
        <f>HYPERLINK(U283,T283)</f>
        <v>What's New in Active Workspace 3.1</v>
      </c>
      <c r="T283" s="81" t="str">
        <f>IFERROR(VLOOKUP(CONCATENATE($B283,"_",$A283),Table4[#All],5,FALSE),"Not Available")</f>
        <v>What's New in Active Workspace 3.1</v>
      </c>
      <c r="U283" s="81" t="str">
        <f>IFERROR(VLOOKUP(CONCATENATE(B283,"_",A283),Table4[#All],6,FALSE),"")</f>
        <v>https://siemens.highspot.com/items/5ba45e7f1aab556e795f8bc4?lfrm=srp.1</v>
      </c>
      <c r="W283" s="2"/>
    </row>
    <row r="284" spans="1:23" x14ac:dyDescent="0.25">
      <c r="A284" s="81">
        <f>IF(OR('Raw Data'!A299=0,'Raw Data'!A299="Delete"),"",'Raw Data'!A299)</f>
        <v>3.1</v>
      </c>
      <c r="B284" s="88" t="str">
        <f>IF(OR('Raw Data'!B299=0,'Raw Data'!B299="Delete"),"",'Raw Data'!B299)</f>
        <v>Develop</v>
      </c>
      <c r="C284" s="89" t="str">
        <f>IF(OR('Raw Data'!C299=0,'Raw Data'!C299="Delete"),"",'Raw Data'!C299)</f>
        <v>Mechanical</v>
      </c>
      <c r="D284" s="88" t="str">
        <f>IF(OR('Raw Data'!D299=0,'Raw Data'!D299="Delete"),"",'Raw Data'!D299)</f>
        <v>Design Management</v>
      </c>
      <c r="E284" s="84" t="str">
        <f>IF(OR('Raw Data'!E299=0,'Raw Data'!E299="Delete"),"",'Raw Data'!E299)</f>
        <v>Access the full breadth of Active Workspace from CAD tool</v>
      </c>
      <c r="F284" s="81" cm="1">
        <f t="array" ref="F284">_xlfn.SWITCH(ROUND(VLOOKUP(A284,Table1[#All],3),0),11,H284,12,I284,13,J284,14,K284,"N/A")</f>
        <v>13</v>
      </c>
      <c r="G284" s="81" cm="1">
        <f t="array" ref="G284">_xlfn.SWITCH(ROUND(VLOOKUP(A284,Table1[#All],5),0),11,H284,12,I284,13,J284,14,K284,"N/A")</f>
        <v>14</v>
      </c>
      <c r="H284" s="81">
        <f>IF(OR('Raw Data'!H299=0,'Raw Data'!H299="Delete"),"",'Raw Data'!H299)</f>
        <v>13</v>
      </c>
      <c r="I284" s="81">
        <f>IF(OR('Raw Data'!I299=0,'Raw Data'!I299="Delete"),"",'Raw Data'!I299)</f>
        <v>14</v>
      </c>
      <c r="J284" s="81" t="str">
        <f>IF(OR('Raw Data'!J299=0,'Raw Data'!J299="Delete"),"",'Raw Data'!J299)</f>
        <v/>
      </c>
      <c r="K284" s="81" t="str">
        <f>IF(OR('Raw Data'!K299=0,'Raw Data'!K299="Delete"),"",'Raw Data'!K299)</f>
        <v/>
      </c>
      <c r="L284" s="81" t="str">
        <f>R284</f>
        <v>Available</v>
      </c>
      <c r="M284" s="81" t="str">
        <f>IF(A284="","",IF(OR(AWReleaseNum&gt;=A284,AWReleaseNum=0),"Available","Not Supported"))</f>
        <v>Available</v>
      </c>
      <c r="N284" s="81" t="str">
        <f>IF(A284="","",IF(TcRelease="Any","Available",IF(OR(AND(TcReleaseNum&gt;=VLOOKUP(AWReleaseNum,MinVerInfo,3,FALSE),TcReleaseNum&lt;=VLOOKUP(AWReleaseNum,MinVerInfo,4,FALSE)),AND(TcReleaseNum&gt;=VLOOKUP(AWReleaseNum,MinVerInfo,5,FALSE),TcReleaseNum&lt;=VLOOKUP(AWReleaseNum,MinVerInfo,6,FALSE))),"Available","Not Supported")))</f>
        <v>Available</v>
      </c>
      <c r="O284" s="81" t="str">
        <f>IF(TcReleaseNum&lt;P284,"Not Supported","Available")</f>
        <v>Available</v>
      </c>
      <c r="P284" s="81" cm="1">
        <f t="array" ref="P284">_xlfn.SWITCH(TcBaseVer, 14, K284, 13, J284, 12, I284, 11, IFERROR(VLOOKUP(H284,Table2[#All],3,FALSE),"N/A"),0)</f>
        <v>0</v>
      </c>
      <c r="Q284" s="81" t="str">
        <f>IF(TcBaseVer=0,M284,IF(AND(N284="Available",M284="Available",O284="Available"),"Available",IF(M284="","","Not Supported")))</f>
        <v>Available</v>
      </c>
      <c r="R284" s="81" t="str">
        <f>IF(A284&gt;=AWCurrentRel, "Future",Q284)</f>
        <v>Available</v>
      </c>
      <c r="S284" s="100" t="str">
        <f>HYPERLINK(U284,T284)</f>
        <v>What's New in Active Workspace 3.1</v>
      </c>
      <c r="T284" s="81" t="str">
        <f>IFERROR(VLOOKUP(CONCATENATE($B284,"_",$A284),Table4[#All],5,FALSE),"Not Available")</f>
        <v>What's New in Active Workspace 3.1</v>
      </c>
      <c r="U284" s="81" t="str">
        <f>IFERROR(VLOOKUP(CONCATENATE(B284,"_",A284),Table4[#All],6,FALSE),"")</f>
        <v>https://siemens.highspot.com/items/5ba45e7f1aab556e795f8bc4?lfrm=srp.1</v>
      </c>
      <c r="W284" s="2"/>
    </row>
    <row r="285" spans="1:23" x14ac:dyDescent="0.25">
      <c r="A285" s="81">
        <f>IF(OR('Raw Data'!A300=0,'Raw Data'!A300="Delete"),"",'Raw Data'!A300)</f>
        <v>3.1</v>
      </c>
      <c r="B285" s="88" t="str">
        <f>IF(OR('Raw Data'!B300=0,'Raw Data'!B300="Delete"),"",'Raw Data'!B300)</f>
        <v>Develop</v>
      </c>
      <c r="C285" s="89" t="str">
        <f>IF(OR('Raw Data'!C300=0,'Raw Data'!C300="Delete"),"",'Raw Data'!C300)</f>
        <v>Mechanical</v>
      </c>
      <c r="D285" s="88" t="str">
        <f>IF(OR('Raw Data'!D300=0,'Raw Data'!D300="Delete"),"",'Raw Data'!D300)</f>
        <v>Design Management</v>
      </c>
      <c r="E285" s="84" t="str">
        <f>IF(OR('Raw Data'!E300=0,'Raw Data'!E300="Delete"),"",'Raw Data'!E300)</f>
        <v xml:space="preserve">Interoperability between CAD and Active Workspace </v>
      </c>
      <c r="F285" s="81" cm="1">
        <f t="array" ref="F285">_xlfn.SWITCH(ROUND(VLOOKUP(A285,Table1[#All],3),0),11,H285,12,I285,13,J285,14,K285,"N/A")</f>
        <v>13</v>
      </c>
      <c r="G285" s="81" cm="1">
        <f t="array" ref="G285">_xlfn.SWITCH(ROUND(VLOOKUP(A285,Table1[#All],5),0),11,H285,12,I285,13,J285,14,K285,"N/A")</f>
        <v>14</v>
      </c>
      <c r="H285" s="81">
        <f>IF(OR('Raw Data'!H300=0,'Raw Data'!H300="Delete"),"",'Raw Data'!H300)</f>
        <v>13</v>
      </c>
      <c r="I285" s="81">
        <f>IF(OR('Raw Data'!I300=0,'Raw Data'!I300="Delete"),"",'Raw Data'!I300)</f>
        <v>14</v>
      </c>
      <c r="J285" s="81" t="str">
        <f>IF(OR('Raw Data'!J300=0,'Raw Data'!J300="Delete"),"",'Raw Data'!J300)</f>
        <v/>
      </c>
      <c r="K285" s="81" t="str">
        <f>IF(OR('Raw Data'!K300=0,'Raw Data'!K300="Delete"),"",'Raw Data'!K300)</f>
        <v/>
      </c>
      <c r="L285" s="81" t="str">
        <f>R285</f>
        <v>Available</v>
      </c>
      <c r="M285" s="81" t="str">
        <f>IF(A285="","",IF(OR(AWReleaseNum&gt;=A285,AWReleaseNum=0),"Available","Not Supported"))</f>
        <v>Available</v>
      </c>
      <c r="N285" s="81" t="str">
        <f>IF(A285="","",IF(TcRelease="Any","Available",IF(OR(AND(TcReleaseNum&gt;=VLOOKUP(AWReleaseNum,MinVerInfo,3,FALSE),TcReleaseNum&lt;=VLOOKUP(AWReleaseNum,MinVerInfo,4,FALSE)),AND(TcReleaseNum&gt;=VLOOKUP(AWReleaseNum,MinVerInfo,5,FALSE),TcReleaseNum&lt;=VLOOKUP(AWReleaseNum,MinVerInfo,6,FALSE))),"Available","Not Supported")))</f>
        <v>Available</v>
      </c>
      <c r="O285" s="81" t="str">
        <f>IF(TcReleaseNum&lt;P285,"Not Supported","Available")</f>
        <v>Available</v>
      </c>
      <c r="P285" s="81" cm="1">
        <f t="array" ref="P285">_xlfn.SWITCH(TcBaseVer, 14, K285, 13, J285, 12, I285, 11, IFERROR(VLOOKUP(H285,Table2[#All],3,FALSE),"N/A"),0)</f>
        <v>0</v>
      </c>
      <c r="Q285" s="81" t="str">
        <f>IF(TcBaseVer=0,M285,IF(AND(N285="Available",M285="Available",O285="Available"),"Available",IF(M285="","","Not Supported")))</f>
        <v>Available</v>
      </c>
      <c r="R285" s="81" t="str">
        <f>IF(A285&gt;=AWCurrentRel, "Future",Q285)</f>
        <v>Available</v>
      </c>
      <c r="S285" s="100" t="str">
        <f>HYPERLINK(U285,T285)</f>
        <v>What's New in Active Workspace 3.1</v>
      </c>
      <c r="T285" s="81" t="str">
        <f>IFERROR(VLOOKUP(CONCATENATE($B285,"_",$A285),Table4[#All],5,FALSE),"Not Available")</f>
        <v>What's New in Active Workspace 3.1</v>
      </c>
      <c r="U285" s="81" t="str">
        <f>IFERROR(VLOOKUP(CONCATENATE(B285,"_",A285),Table4[#All],6,FALSE),"")</f>
        <v>https://siemens.highspot.com/items/5ba45e7f1aab556e795f8bc4?lfrm=srp.1</v>
      </c>
      <c r="W285" s="2"/>
    </row>
    <row r="286" spans="1:23" x14ac:dyDescent="0.25">
      <c r="A286" s="81">
        <f>IF(OR('Raw Data'!A301=0,'Raw Data'!A301="Delete"),"",'Raw Data'!A301)</f>
        <v>3.1</v>
      </c>
      <c r="B286" s="88" t="str">
        <f>IF(OR('Raw Data'!B301=0,'Raw Data'!B301="Delete"),"",'Raw Data'!B301)</f>
        <v>Develop</v>
      </c>
      <c r="C286" s="89" t="str">
        <f>IF(OR('Raw Data'!C301=0,'Raw Data'!C301="Delete"),"",'Raw Data'!C301)</f>
        <v>Documents</v>
      </c>
      <c r="D286" s="88" t="str">
        <f>IF(OR('Raw Data'!D301=0,'Raw Data'!D301="Delete"),"",'Raw Data'!D301)</f>
        <v>Document Management</v>
      </c>
      <c r="E286" s="84" t="str">
        <f>IF(OR('Raw Data'!E301=0,'Raw Data'!E301="Delete"),"",'Raw Data'!E301)</f>
        <v>Hosting in Office support for create, summary, selection &amp; clipboard</v>
      </c>
      <c r="F286" s="81" cm="1">
        <f t="array" ref="F286">_xlfn.SWITCH(ROUND(VLOOKUP(A286,Table1[#All],3),0),11,H286,12,I286,13,J286,14,K286,"N/A")</f>
        <v>13</v>
      </c>
      <c r="G286" s="81" cm="1">
        <f t="array" ref="G286">_xlfn.SWITCH(ROUND(VLOOKUP(A286,Table1[#All],5),0),11,H286,12,I286,13,J286,14,K286,"N/A")</f>
        <v>14</v>
      </c>
      <c r="H286" s="81">
        <f>IF(OR('Raw Data'!H301=0,'Raw Data'!H301="Delete"),"",'Raw Data'!H301)</f>
        <v>13</v>
      </c>
      <c r="I286" s="81">
        <f>IF(OR('Raw Data'!I301=0,'Raw Data'!I301="Delete"),"",'Raw Data'!I301)</f>
        <v>14</v>
      </c>
      <c r="J286" s="81" t="str">
        <f>IF(OR('Raw Data'!J301=0,'Raw Data'!J301="Delete"),"",'Raw Data'!J301)</f>
        <v/>
      </c>
      <c r="K286" s="81" t="str">
        <f>IF(OR('Raw Data'!K301=0,'Raw Data'!K301="Delete"),"",'Raw Data'!K301)</f>
        <v/>
      </c>
      <c r="L286" s="81" t="str">
        <f>R286</f>
        <v>Available</v>
      </c>
      <c r="M286" s="81" t="str">
        <f>IF(A286="","",IF(OR(AWReleaseNum&gt;=A286,AWReleaseNum=0),"Available","Not Supported"))</f>
        <v>Available</v>
      </c>
      <c r="N286" s="81" t="str">
        <f>IF(A286="","",IF(TcRelease="Any","Available",IF(OR(AND(TcReleaseNum&gt;=VLOOKUP(AWReleaseNum,MinVerInfo,3,FALSE),TcReleaseNum&lt;=VLOOKUP(AWReleaseNum,MinVerInfo,4,FALSE)),AND(TcReleaseNum&gt;=VLOOKUP(AWReleaseNum,MinVerInfo,5,FALSE),TcReleaseNum&lt;=VLOOKUP(AWReleaseNum,MinVerInfo,6,FALSE))),"Available","Not Supported")))</f>
        <v>Available</v>
      </c>
      <c r="O286" s="81" t="str">
        <f>IF(TcReleaseNum&lt;P286,"Not Supported","Available")</f>
        <v>Available</v>
      </c>
      <c r="P286" s="81" cm="1">
        <f t="array" ref="P286">_xlfn.SWITCH(TcBaseVer, 14, K286, 13, J286, 12, I286, 11, IFERROR(VLOOKUP(H286,Table2[#All],3,FALSE),"N/A"),0)</f>
        <v>0</v>
      </c>
      <c r="Q286" s="81" t="str">
        <f>IF(TcBaseVer=0,M286,IF(AND(N286="Available",M286="Available",O286="Available"),"Available",IF(M286="","","Not Supported")))</f>
        <v>Available</v>
      </c>
      <c r="R286" s="81" t="str">
        <f>IF(A286&gt;=AWCurrentRel, "Future",Q286)</f>
        <v>Available</v>
      </c>
      <c r="S286" s="100" t="str">
        <f>HYPERLINK(U286,T286)</f>
        <v>What's New in Active Workspace 3.1</v>
      </c>
      <c r="T286" s="81" t="str">
        <f>IFERROR(VLOOKUP(CONCATENATE($B286,"_",$A286),Table4[#All],5,FALSE),"Not Available")</f>
        <v>What's New in Active Workspace 3.1</v>
      </c>
      <c r="U286" s="81" t="str">
        <f>IFERROR(VLOOKUP(CONCATENATE(B286,"_",A286),Table4[#All],6,FALSE),"")</f>
        <v>https://siemens.highspot.com/items/5ba45e7f1aab556e795f8bc4?lfrm=srp.1</v>
      </c>
      <c r="W286" s="2"/>
    </row>
    <row r="287" spans="1:23" x14ac:dyDescent="0.25">
      <c r="A287" s="81">
        <f>IF(OR('Raw Data'!A302=0,'Raw Data'!A302="Delete"),"",'Raw Data'!A302)</f>
        <v>3.1</v>
      </c>
      <c r="B287" s="88" t="str">
        <f>IF(OR('Raw Data'!B302=0,'Raw Data'!B302="Delete"),"",'Raw Data'!B302)</f>
        <v>Develop</v>
      </c>
      <c r="C287" s="89" t="str">
        <f>IF(OR('Raw Data'!C302=0,'Raw Data'!C302="Delete"),"",'Raw Data'!C302)</f>
        <v>Documents</v>
      </c>
      <c r="D287" s="88" t="str">
        <f>IF(OR('Raw Data'!D302=0,'Raw Data'!D302="Delete"),"",'Raw Data'!D302)</f>
        <v>Document Management</v>
      </c>
      <c r="E287" s="84" t="str">
        <f>IF(OR('Raw Data'!E302=0,'Raw Data'!E302="Delete"),"",'Raw Data'!E302)</f>
        <v>Render with watermarks and printstamps</v>
      </c>
      <c r="F287" s="81" cm="1">
        <f t="array" ref="F287">_xlfn.SWITCH(ROUND(VLOOKUP(A287,Table1[#All],3),0),11,H287,12,I287,13,J287,14,K287,"N/A")</f>
        <v>13</v>
      </c>
      <c r="G287" s="81" cm="1">
        <f t="array" ref="G287">_xlfn.SWITCH(ROUND(VLOOKUP(A287,Table1[#All],5),0),11,H287,12,I287,13,J287,14,K287,"N/A")</f>
        <v>14</v>
      </c>
      <c r="H287" s="81">
        <f>IF(OR('Raw Data'!H302=0,'Raw Data'!H302="Delete"),"",'Raw Data'!H302)</f>
        <v>13</v>
      </c>
      <c r="I287" s="81">
        <f>IF(OR('Raw Data'!I302=0,'Raw Data'!I302="Delete"),"",'Raw Data'!I302)</f>
        <v>14</v>
      </c>
      <c r="J287" s="81" t="str">
        <f>IF(OR('Raw Data'!J302=0,'Raw Data'!J302="Delete"),"",'Raw Data'!J302)</f>
        <v/>
      </c>
      <c r="K287" s="81" t="str">
        <f>IF(OR('Raw Data'!K302=0,'Raw Data'!K302="Delete"),"",'Raw Data'!K302)</f>
        <v/>
      </c>
      <c r="L287" s="81" t="str">
        <f>R287</f>
        <v>Available</v>
      </c>
      <c r="M287" s="81" t="str">
        <f>IF(A287="","",IF(OR(AWReleaseNum&gt;=A287,AWReleaseNum=0),"Available","Not Supported"))</f>
        <v>Available</v>
      </c>
      <c r="N287" s="81" t="str">
        <f>IF(A287="","",IF(TcRelease="Any","Available",IF(OR(AND(TcReleaseNum&gt;=VLOOKUP(AWReleaseNum,MinVerInfo,3,FALSE),TcReleaseNum&lt;=VLOOKUP(AWReleaseNum,MinVerInfo,4,FALSE)),AND(TcReleaseNum&gt;=VLOOKUP(AWReleaseNum,MinVerInfo,5,FALSE),TcReleaseNum&lt;=VLOOKUP(AWReleaseNum,MinVerInfo,6,FALSE))),"Available","Not Supported")))</f>
        <v>Available</v>
      </c>
      <c r="O287" s="81" t="str">
        <f>IF(TcReleaseNum&lt;P287,"Not Supported","Available")</f>
        <v>Available</v>
      </c>
      <c r="P287" s="81" cm="1">
        <f t="array" ref="P287">_xlfn.SWITCH(TcBaseVer, 14, K287, 13, J287, 12, I287, 11, IFERROR(VLOOKUP(H287,Table2[#All],3,FALSE),"N/A"),0)</f>
        <v>0</v>
      </c>
      <c r="Q287" s="81" t="str">
        <f>IF(TcBaseVer=0,M287,IF(AND(N287="Available",M287="Available",O287="Available"),"Available",IF(M287="","","Not Supported")))</f>
        <v>Available</v>
      </c>
      <c r="R287" s="81" t="str">
        <f>IF(A287&gt;=AWCurrentRel, "Future",Q287)</f>
        <v>Available</v>
      </c>
      <c r="S287" s="100" t="str">
        <f>HYPERLINK(U287,T287)</f>
        <v>What's New in Active Workspace 3.1</v>
      </c>
      <c r="T287" s="81" t="str">
        <f>IFERROR(VLOOKUP(CONCATENATE($B287,"_",$A287),Table4[#All],5,FALSE),"Not Available")</f>
        <v>What's New in Active Workspace 3.1</v>
      </c>
      <c r="U287" s="81" t="str">
        <f>IFERROR(VLOOKUP(CONCATENATE(B287,"_",A287),Table4[#All],6,FALSE),"")</f>
        <v>https://siemens.highspot.com/items/5ba45e7f1aab556e795f8bc4?lfrm=srp.1</v>
      </c>
      <c r="W287" s="2"/>
    </row>
    <row r="288" spans="1:23" x14ac:dyDescent="0.25">
      <c r="A288" s="81">
        <f>IF(OR('Raw Data'!A303=0,'Raw Data'!A303="Delete"),"",'Raw Data'!A303)</f>
        <v>3.1</v>
      </c>
      <c r="B288" s="88" t="str">
        <f>IF(OR('Raw Data'!B303=0,'Raw Data'!B303="Delete"),"",'Raw Data'!B303)</f>
        <v>Develop</v>
      </c>
      <c r="C288" s="89" t="str">
        <f>IF(OR('Raw Data'!C303=0,'Raw Data'!C303="Delete"),"",'Raw Data'!C303)</f>
        <v>Documents</v>
      </c>
      <c r="D288" s="88" t="str">
        <f>IF(OR('Raw Data'!D303=0,'Raw Data'!D303="Delete"),"",'Raw Data'!D303)</f>
        <v>Document Management</v>
      </c>
      <c r="E288" s="84" t="str">
        <f>IF(OR('Raw Data'!E303=0,'Raw Data'!E303="Delete"),"",'Raw Data'!E303)</f>
        <v>Office 2016 support</v>
      </c>
      <c r="F288" s="81" cm="1">
        <f t="array" ref="F288">_xlfn.SWITCH(ROUND(VLOOKUP(A288,Table1[#All],3),0),11,H288,12,I288,13,J288,14,K288,"N/A")</f>
        <v>13</v>
      </c>
      <c r="G288" s="81" cm="1">
        <f t="array" ref="G288">_xlfn.SWITCH(ROUND(VLOOKUP(A288,Table1[#All],5),0),11,H288,12,I288,13,J288,14,K288,"N/A")</f>
        <v>14</v>
      </c>
      <c r="H288" s="81">
        <f>IF(OR('Raw Data'!H303=0,'Raw Data'!H303="Delete"),"",'Raw Data'!H303)</f>
        <v>13</v>
      </c>
      <c r="I288" s="81">
        <f>IF(OR('Raw Data'!I303=0,'Raw Data'!I303="Delete"),"",'Raw Data'!I303)</f>
        <v>14</v>
      </c>
      <c r="J288" s="81" t="str">
        <f>IF(OR('Raw Data'!J303=0,'Raw Data'!J303="Delete"),"",'Raw Data'!J303)</f>
        <v/>
      </c>
      <c r="K288" s="81" t="str">
        <f>IF(OR('Raw Data'!K303=0,'Raw Data'!K303="Delete"),"",'Raw Data'!K303)</f>
        <v/>
      </c>
      <c r="L288" s="81" t="str">
        <f>R288</f>
        <v>Available</v>
      </c>
      <c r="M288" s="81" t="str">
        <f>IF(A288="","",IF(OR(AWReleaseNum&gt;=A288,AWReleaseNum=0),"Available","Not Supported"))</f>
        <v>Available</v>
      </c>
      <c r="N288" s="81" t="str">
        <f>IF(A288="","",IF(TcRelease="Any","Available",IF(OR(AND(TcReleaseNum&gt;=VLOOKUP(AWReleaseNum,MinVerInfo,3,FALSE),TcReleaseNum&lt;=VLOOKUP(AWReleaseNum,MinVerInfo,4,FALSE)),AND(TcReleaseNum&gt;=VLOOKUP(AWReleaseNum,MinVerInfo,5,FALSE),TcReleaseNum&lt;=VLOOKUP(AWReleaseNum,MinVerInfo,6,FALSE))),"Available","Not Supported")))</f>
        <v>Available</v>
      </c>
      <c r="O288" s="81" t="str">
        <f>IF(TcReleaseNum&lt;P288,"Not Supported","Available")</f>
        <v>Available</v>
      </c>
      <c r="P288" s="81" cm="1">
        <f t="array" ref="P288">_xlfn.SWITCH(TcBaseVer, 14, K288, 13, J288, 12, I288, 11, IFERROR(VLOOKUP(H288,Table2[#All],3,FALSE),"N/A"),0)</f>
        <v>0</v>
      </c>
      <c r="Q288" s="81" t="str">
        <f>IF(TcBaseVer=0,M288,IF(AND(N288="Available",M288="Available",O288="Available"),"Available",IF(M288="","","Not Supported")))</f>
        <v>Available</v>
      </c>
      <c r="R288" s="81" t="str">
        <f>IF(A288&gt;=AWCurrentRel, "Future",Q288)</f>
        <v>Available</v>
      </c>
      <c r="S288" s="100" t="str">
        <f>HYPERLINK(U288,T288)</f>
        <v>What's New in Active Workspace 3.1</v>
      </c>
      <c r="T288" s="81" t="str">
        <f>IFERROR(VLOOKUP(CONCATENATE($B288,"_",$A288),Table4[#All],5,FALSE),"Not Available")</f>
        <v>What's New in Active Workspace 3.1</v>
      </c>
      <c r="U288" s="81" t="str">
        <f>IFERROR(VLOOKUP(CONCATENATE(B288,"_",A288),Table4[#All],6,FALSE),"")</f>
        <v>https://siemens.highspot.com/items/5ba45e7f1aab556e795f8bc4?lfrm=srp.1</v>
      </c>
      <c r="W288" s="2"/>
    </row>
    <row r="289" spans="1:23" x14ac:dyDescent="0.25">
      <c r="A289" s="81">
        <f>IF(OR('Raw Data'!A281=0,'Raw Data'!A281="Delete"),"",'Raw Data'!A281)</f>
        <v>3.1</v>
      </c>
      <c r="B289" s="88" t="str">
        <f>IF(OR('Raw Data'!B281=0,'Raw Data'!B281="Delete"),"",'Raw Data'!B281)</f>
        <v>Deliver</v>
      </c>
      <c r="C289" s="89" t="str">
        <f>IF(OR('Raw Data'!C281=0,'Raw Data'!C281="Delete"),"",'Raw Data'!C281)</f>
        <v>Sustainability</v>
      </c>
      <c r="D289" s="88" t="str">
        <f>IF(OR('Raw Data'!D281=0,'Raw Data'!D281="Delete"),"",'Raw Data'!D281)</f>
        <v>Environmental Compliance and Product Sustainability</v>
      </c>
      <c r="E289" s="84" t="str">
        <f>IF(OR('Raw Data'!E281=0,'Raw Data'!E281="Delete"),"",'Raw Data'!E281)</f>
        <v>Expose necessary extensions to manage substance compliance including materials, substances, smelters, compliance reports, vendors, vendor parts, and commercial parts</v>
      </c>
      <c r="F289" s="81" cm="1">
        <f t="array" ref="F289">_xlfn.SWITCH(ROUND(VLOOKUP(A289,Table1[#All],3),0),11,H289,12,I289,13,J289,14,K289,"N/A")</f>
        <v>13</v>
      </c>
      <c r="G289" s="81" cm="1">
        <f t="array" ref="G289">_xlfn.SWITCH(ROUND(VLOOKUP(A289,Table1[#All],5),0),11,H289,12,I289,13,J289,14,K289,"N/A")</f>
        <v>14</v>
      </c>
      <c r="H289" s="81">
        <f>IF(OR('Raw Data'!H281=0,'Raw Data'!H281="Delete"),"",'Raw Data'!H281)</f>
        <v>13</v>
      </c>
      <c r="I289" s="81">
        <f>IF(OR('Raw Data'!I281=0,'Raw Data'!I281="Delete"),"",'Raw Data'!I281)</f>
        <v>14</v>
      </c>
      <c r="J289" s="81" t="str">
        <f>IF(OR('Raw Data'!J281=0,'Raw Data'!J281="Delete"),"",'Raw Data'!J281)</f>
        <v/>
      </c>
      <c r="K289" s="81" t="str">
        <f>IF(OR('Raw Data'!K281=0,'Raw Data'!K281="Delete"),"",'Raw Data'!K281)</f>
        <v/>
      </c>
      <c r="L289" s="81" t="str">
        <f>R289</f>
        <v>Available</v>
      </c>
      <c r="M289" s="81" t="str">
        <f>IF(A289="","",IF(OR(AWReleaseNum&gt;=A289,AWReleaseNum=0),"Available","Not Supported"))</f>
        <v>Available</v>
      </c>
      <c r="N289" s="81" t="str">
        <f>IF(A289="","",IF(TcRelease="Any","Available",IF(OR(AND(TcReleaseNum&gt;=VLOOKUP(AWReleaseNum,MinVerInfo,3,FALSE),TcReleaseNum&lt;=VLOOKUP(AWReleaseNum,MinVerInfo,4,FALSE)),AND(TcReleaseNum&gt;=VLOOKUP(AWReleaseNum,MinVerInfo,5,FALSE),TcReleaseNum&lt;=VLOOKUP(AWReleaseNum,MinVerInfo,6,FALSE))),"Available","Not Supported")))</f>
        <v>Available</v>
      </c>
      <c r="O289" s="81" t="str">
        <f>IF(TcReleaseNum&lt;P289,"Not Supported","Available")</f>
        <v>Available</v>
      </c>
      <c r="P289" s="81" cm="1">
        <f t="array" ref="P289">_xlfn.SWITCH(TcBaseVer, 14, K289, 13, J289, 12, I289, 11, IFERROR(VLOOKUP(H289,Table2[#All],3,FALSE),"N/A"),0)</f>
        <v>0</v>
      </c>
      <c r="Q289" s="81" t="str">
        <f>IF(TcBaseVer=0,M289,IF(AND(N289="Available",M289="Available",O289="Available"),"Available",IF(M289="","","Not Supported")))</f>
        <v>Available</v>
      </c>
      <c r="R289" s="81" t="str">
        <f>IF(A289&gt;=AWCurrentRel, "Future",Q289)</f>
        <v>Available</v>
      </c>
      <c r="S289" s="100" t="str">
        <f>HYPERLINK(U289,T289)</f>
        <v>What's New in Active Workspace 3.1</v>
      </c>
      <c r="T289" s="81" t="str">
        <f>IFERROR(VLOOKUP(CONCATENATE($B289,"_",$A289),Table4[#All],5,FALSE),"Not Available")</f>
        <v>What's New in Active Workspace 3.1</v>
      </c>
      <c r="U289" s="81" t="str">
        <f>IFERROR(VLOOKUP(CONCATENATE(B289,"_",A289),Table4[#All],6,FALSE),"")</f>
        <v>https://siemens.highspot.com/items/5ba45e7f1aab556e795f8bc4?lfrm=srp.1</v>
      </c>
      <c r="W289" s="2"/>
    </row>
    <row r="290" spans="1:23" x14ac:dyDescent="0.25">
      <c r="A290" s="81">
        <f>IF(OR('Raw Data'!A282=0,'Raw Data'!A282="Delete"),"",'Raw Data'!A282)</f>
        <v>3.1</v>
      </c>
      <c r="B290" s="88" t="str">
        <f>IF(OR('Raw Data'!B282=0,'Raw Data'!B282="Delete"),"",'Raw Data'!B282)</f>
        <v>Deliver</v>
      </c>
      <c r="C290" s="89" t="str">
        <f>IF(OR('Raw Data'!C282=0,'Raw Data'!C282="Delete"),"",'Raw Data'!C282)</f>
        <v>Sustainability</v>
      </c>
      <c r="D290" s="88" t="str">
        <f>IF(OR('Raw Data'!D282=0,'Raw Data'!D282="Delete"),"",'Raw Data'!D282)</f>
        <v>Environmental Compliance and Product Sustainability</v>
      </c>
      <c r="E290" s="84" t="str">
        <f>IF(OR('Raw Data'!E282=0,'Raw Data'!E282="Delete"),"",'Raw Data'!E282)</f>
        <v>Create and relate materials to parts and substances to materials</v>
      </c>
      <c r="F290" s="81" cm="1">
        <f t="array" ref="F290">_xlfn.SWITCH(ROUND(VLOOKUP(A290,Table1[#All],3),0),11,H290,12,I290,13,J290,14,K290,"N/A")</f>
        <v>13</v>
      </c>
      <c r="G290" s="81" cm="1">
        <f t="array" ref="G290">_xlfn.SWITCH(ROUND(VLOOKUP(A290,Table1[#All],5),0),11,H290,12,I290,13,J290,14,K290,"N/A")</f>
        <v>14</v>
      </c>
      <c r="H290" s="81">
        <f>IF(OR('Raw Data'!H282=0,'Raw Data'!H282="Delete"),"",'Raw Data'!H282)</f>
        <v>13</v>
      </c>
      <c r="I290" s="81">
        <f>IF(OR('Raw Data'!I282=0,'Raw Data'!I282="Delete"),"",'Raw Data'!I282)</f>
        <v>14</v>
      </c>
      <c r="J290" s="81" t="str">
        <f>IF(OR('Raw Data'!J282=0,'Raw Data'!J282="Delete"),"",'Raw Data'!J282)</f>
        <v/>
      </c>
      <c r="K290" s="81" t="str">
        <f>IF(OR('Raw Data'!K282=0,'Raw Data'!K282="Delete"),"",'Raw Data'!K282)</f>
        <v/>
      </c>
      <c r="L290" s="81" t="str">
        <f>R290</f>
        <v>Available</v>
      </c>
      <c r="M290" s="81" t="str">
        <f>IF(A290="","",IF(OR(AWReleaseNum&gt;=A290,AWReleaseNum=0),"Available","Not Supported"))</f>
        <v>Available</v>
      </c>
      <c r="N290" s="81" t="str">
        <f>IF(A290="","",IF(TcRelease="Any","Available",IF(OR(AND(TcReleaseNum&gt;=VLOOKUP(AWReleaseNum,MinVerInfo,3,FALSE),TcReleaseNum&lt;=VLOOKUP(AWReleaseNum,MinVerInfo,4,FALSE)),AND(TcReleaseNum&gt;=VLOOKUP(AWReleaseNum,MinVerInfo,5,FALSE),TcReleaseNum&lt;=VLOOKUP(AWReleaseNum,MinVerInfo,6,FALSE))),"Available","Not Supported")))</f>
        <v>Available</v>
      </c>
      <c r="O290" s="81" t="str">
        <f>IF(TcReleaseNum&lt;P290,"Not Supported","Available")</f>
        <v>Available</v>
      </c>
      <c r="P290" s="81" cm="1">
        <f t="array" ref="P290">_xlfn.SWITCH(TcBaseVer, 14, K290, 13, J290, 12, I290, 11, IFERROR(VLOOKUP(H290,Table2[#All],3,FALSE),"N/A"),0)</f>
        <v>0</v>
      </c>
      <c r="Q290" s="81" t="str">
        <f>IF(TcBaseVer=0,M290,IF(AND(N290="Available",M290="Available",O290="Available"),"Available",IF(M290="","","Not Supported")))</f>
        <v>Available</v>
      </c>
      <c r="R290" s="81" t="str">
        <f>IF(A290&gt;=AWCurrentRel, "Future",Q290)</f>
        <v>Available</v>
      </c>
      <c r="S290" s="100" t="str">
        <f>HYPERLINK(U290,T290)</f>
        <v>What's New in Active Workspace 3.1</v>
      </c>
      <c r="T290" s="81" t="str">
        <f>IFERROR(VLOOKUP(CONCATENATE($B290,"_",$A290),Table4[#All],5,FALSE),"Not Available")</f>
        <v>What's New in Active Workspace 3.1</v>
      </c>
      <c r="U290" s="81" t="str">
        <f>IFERROR(VLOOKUP(CONCATENATE(B290,"_",A290),Table4[#All],6,FALSE),"")</f>
        <v>https://siemens.highspot.com/items/5ba45e7f1aab556e795f8bc4?lfrm=srp.1</v>
      </c>
      <c r="W290" s="2"/>
    </row>
    <row r="291" spans="1:23" x14ac:dyDescent="0.25">
      <c r="A291" s="81">
        <f>IF(OR('Raw Data'!A283=0,'Raw Data'!A283="Delete"),"",'Raw Data'!A283)</f>
        <v>3.1</v>
      </c>
      <c r="B291" s="88" t="str">
        <f>IF(OR('Raw Data'!B283=0,'Raw Data'!B283="Delete"),"",'Raw Data'!B283)</f>
        <v>Deliver</v>
      </c>
      <c r="C291" s="89" t="str">
        <f>IF(OR('Raw Data'!C283=0,'Raw Data'!C283="Delete"),"",'Raw Data'!C283)</f>
        <v>Sustainability</v>
      </c>
      <c r="D291" s="88" t="str">
        <f>IF(OR('Raw Data'!D283=0,'Raw Data'!D283="Delete"),"",'Raw Data'!D283)</f>
        <v>Environmental Compliance and Product Sustainability</v>
      </c>
      <c r="E291" s="84" t="str">
        <f>IF(OR('Raw Data'!E283=0,'Raw Data'!E283="Delete"),"",'Raw Data'!E283)</f>
        <v>Import a supplier material and substance declaration</v>
      </c>
      <c r="F291" s="81" cm="1">
        <f t="array" ref="F291">_xlfn.SWITCH(ROUND(VLOOKUP(A291,Table1[#All],3),0),11,H291,12,I291,13,J291,14,K291,"N/A")</f>
        <v>13</v>
      </c>
      <c r="G291" s="81" cm="1">
        <f t="array" ref="G291">_xlfn.SWITCH(ROUND(VLOOKUP(A291,Table1[#All],5),0),11,H291,12,I291,13,J291,14,K291,"N/A")</f>
        <v>14</v>
      </c>
      <c r="H291" s="81">
        <f>IF(OR('Raw Data'!H283=0,'Raw Data'!H283="Delete"),"",'Raw Data'!H283)</f>
        <v>13</v>
      </c>
      <c r="I291" s="81">
        <f>IF(OR('Raw Data'!I283=0,'Raw Data'!I283="Delete"),"",'Raw Data'!I283)</f>
        <v>14</v>
      </c>
      <c r="J291" s="81" t="str">
        <f>IF(OR('Raw Data'!J283=0,'Raw Data'!J283="Delete"),"",'Raw Data'!J283)</f>
        <v/>
      </c>
      <c r="K291" s="81" t="str">
        <f>IF(OR('Raw Data'!K283=0,'Raw Data'!K283="Delete"),"",'Raw Data'!K283)</f>
        <v/>
      </c>
      <c r="L291" s="81" t="str">
        <f>R291</f>
        <v>Available</v>
      </c>
      <c r="M291" s="81" t="str">
        <f>IF(A291="","",IF(OR(AWReleaseNum&gt;=A291,AWReleaseNum=0),"Available","Not Supported"))</f>
        <v>Available</v>
      </c>
      <c r="N291" s="81" t="str">
        <f>IF(A291="","",IF(TcRelease="Any","Available",IF(OR(AND(TcReleaseNum&gt;=VLOOKUP(AWReleaseNum,MinVerInfo,3,FALSE),TcReleaseNum&lt;=VLOOKUP(AWReleaseNum,MinVerInfo,4,FALSE)),AND(TcReleaseNum&gt;=VLOOKUP(AWReleaseNum,MinVerInfo,5,FALSE),TcReleaseNum&lt;=VLOOKUP(AWReleaseNum,MinVerInfo,6,FALSE))),"Available","Not Supported")))</f>
        <v>Available</v>
      </c>
      <c r="O291" s="81" t="str">
        <f>IF(TcReleaseNum&lt;P291,"Not Supported","Available")</f>
        <v>Available</v>
      </c>
      <c r="P291" s="81" cm="1">
        <f t="array" ref="P291">_xlfn.SWITCH(TcBaseVer, 14, K291, 13, J291, 12, I291, 11, IFERROR(VLOOKUP(H291,Table2[#All],3,FALSE),"N/A"),0)</f>
        <v>0</v>
      </c>
      <c r="Q291" s="81" t="str">
        <f>IF(TcBaseVer=0,M291,IF(AND(N291="Available",M291="Available",O291="Available"),"Available",IF(M291="","","Not Supported")))</f>
        <v>Available</v>
      </c>
      <c r="R291" s="81" t="str">
        <f>IF(A291&gt;=AWCurrentRel, "Future",Q291)</f>
        <v>Available</v>
      </c>
      <c r="S291" s="100" t="str">
        <f>HYPERLINK(U291,T291)</f>
        <v>What's New in Active Workspace 3.1</v>
      </c>
      <c r="T291" s="81" t="str">
        <f>IFERROR(VLOOKUP(CONCATENATE($B291,"_",$A291),Table4[#All],5,FALSE),"Not Available")</f>
        <v>What's New in Active Workspace 3.1</v>
      </c>
      <c r="U291" s="81" t="str">
        <f>IFERROR(VLOOKUP(CONCATENATE(B291,"_",A291),Table4[#All],6,FALSE),"")</f>
        <v>https://siemens.highspot.com/items/5ba45e7f1aab556e795f8bc4?lfrm=srp.1</v>
      </c>
      <c r="W291" s="2"/>
    </row>
    <row r="292" spans="1:23" x14ac:dyDescent="0.25">
      <c r="A292" s="81">
        <f>IF(OR('Raw Data'!A304=0,'Raw Data'!A304="Delete"),"",'Raw Data'!A304)</f>
        <v>3.1</v>
      </c>
      <c r="B292" s="88" t="str">
        <f>IF(OR('Raw Data'!B304=0,'Raw Data'!B304="Delete"),"",'Raw Data'!B304)</f>
        <v>Plan</v>
      </c>
      <c r="C292" s="89" t="str">
        <f>IF(OR('Raw Data'!C304=0,'Raw Data'!C304="Delete"),"",'Raw Data'!C304)</f>
        <v>Systems</v>
      </c>
      <c r="D292" s="88" t="str">
        <f>IF(OR('Raw Data'!D304=0,'Raw Data'!D304="Delete"),"",'Raw Data'!D304)</f>
        <v>MBSE - System Architecture, Functional &amp; Systems Modeling</v>
      </c>
      <c r="E292" s="84" t="str">
        <f>IF(OR('Raw Data'!E304=0,'Raw Data'!E304="Delete"),"",'Raw Data'!E304)</f>
        <v>Improved navigation and performance</v>
      </c>
      <c r="F292" s="81" cm="1">
        <f t="array" ref="F292">_xlfn.SWITCH(ROUND(VLOOKUP(A292,Table1[#All],3),0),11,H292,12,I292,13,J292,14,K292,"N/A")</f>
        <v>13</v>
      </c>
      <c r="G292" s="81" cm="1">
        <f t="array" ref="G292">_xlfn.SWITCH(ROUND(VLOOKUP(A292,Table1[#All],5),0),11,H292,12,I292,13,J292,14,K292,"N/A")</f>
        <v>14</v>
      </c>
      <c r="H292" s="81">
        <f>IF(OR('Raw Data'!H304=0,'Raw Data'!H304="Delete"),"",'Raw Data'!H304)</f>
        <v>13</v>
      </c>
      <c r="I292" s="81">
        <f>IF(OR('Raw Data'!I304=0,'Raw Data'!I304="Delete"),"",'Raw Data'!I304)</f>
        <v>14</v>
      </c>
      <c r="J292" s="81" t="str">
        <f>IF(OR('Raw Data'!J304=0,'Raw Data'!J304="Delete"),"",'Raw Data'!J304)</f>
        <v/>
      </c>
      <c r="K292" s="81" t="str">
        <f>IF(OR('Raw Data'!K304=0,'Raw Data'!K304="Delete"),"",'Raw Data'!K304)</f>
        <v/>
      </c>
      <c r="L292" s="81" t="str">
        <f>R292</f>
        <v>Available</v>
      </c>
      <c r="M292" s="81" t="str">
        <f>IF(A292="","",IF(OR(AWReleaseNum&gt;=A292,AWReleaseNum=0),"Available","Not Supported"))</f>
        <v>Available</v>
      </c>
      <c r="N292" s="81" t="str">
        <f>IF(A292="","",IF(TcRelease="Any","Available",IF(OR(AND(TcReleaseNum&gt;=VLOOKUP(AWReleaseNum,MinVerInfo,3,FALSE),TcReleaseNum&lt;=VLOOKUP(AWReleaseNum,MinVerInfo,4,FALSE)),AND(TcReleaseNum&gt;=VLOOKUP(AWReleaseNum,MinVerInfo,5,FALSE),TcReleaseNum&lt;=VLOOKUP(AWReleaseNum,MinVerInfo,6,FALSE))),"Available","Not Supported")))</f>
        <v>Available</v>
      </c>
      <c r="O292" s="81" t="str">
        <f>IF(TcReleaseNum&lt;P292,"Not Supported","Available")</f>
        <v>Available</v>
      </c>
      <c r="P292" s="81" cm="1">
        <f t="array" ref="P292">_xlfn.SWITCH(TcBaseVer, 14, K292, 13, J292, 12, I292, 11, IFERROR(VLOOKUP(H292,Table2[#All],3,FALSE),"N/A"),0)</f>
        <v>0</v>
      </c>
      <c r="Q292" s="81" t="str">
        <f>IF(TcBaseVer=0,M292,IF(AND(N292="Available",M292="Available",O292="Available"),"Available",IF(M292="","","Not Supported")))</f>
        <v>Available</v>
      </c>
      <c r="R292" s="81" t="str">
        <f>IF(A292&gt;=AWCurrentRel, "Future",Q292)</f>
        <v>Available</v>
      </c>
      <c r="S292" s="100" t="str">
        <f>HYPERLINK(U292,T292)</f>
        <v>What's New in Active Workspace 3.1</v>
      </c>
      <c r="T292" s="81" t="str">
        <f>IFERROR(VLOOKUP(CONCATENATE($B292,"_",$A292),Table4[#All],5,FALSE),"Not Available")</f>
        <v>What's New in Active Workspace 3.1</v>
      </c>
      <c r="U292" s="81" t="str">
        <f>IFERROR(VLOOKUP(CONCATENATE(B292,"_",A292),Table4[#All],6,FALSE),"")</f>
        <v>https://siemens.highspot.com/items/5ba45e7f1aab556e795f8bc4?lfrm=srp.1</v>
      </c>
      <c r="W292" s="2"/>
    </row>
    <row r="293" spans="1:23" x14ac:dyDescent="0.25">
      <c r="A293" s="81">
        <f>IF(OR('Raw Data'!A305=0,'Raw Data'!A305="Delete"),"",'Raw Data'!A305)</f>
        <v>3.1</v>
      </c>
      <c r="B293" s="88" t="str">
        <f>IF(OR('Raw Data'!B305=0,'Raw Data'!B305="Delete"),"",'Raw Data'!B305)</f>
        <v>Plan</v>
      </c>
      <c r="C293" s="89" t="str">
        <f>IF(OR('Raw Data'!C305=0,'Raw Data'!C305="Delete"),"",'Raw Data'!C305)</f>
        <v>Systems</v>
      </c>
      <c r="D293" s="88" t="str">
        <f>IF(OR('Raw Data'!D305=0,'Raw Data'!D305="Delete"),"",'Raw Data'!D305)</f>
        <v>MBSE - System Architecture, Functional &amp; Systems Modeling</v>
      </c>
      <c r="E293" s="84" t="str">
        <f>IF(OR('Raw Data'!E305=0,'Raw Data'!E305="Delete"),"",'Raw Data'!E305)</f>
        <v>Relations browser – open in new window in RAC, save as pdf output, filter by property value, expand honors property filters</v>
      </c>
      <c r="F293" s="81" cm="1">
        <f t="array" ref="F293">_xlfn.SWITCH(ROUND(VLOOKUP(A293,Table1[#All],3),0),11,H293,12,I293,13,J293,14,K293,"N/A")</f>
        <v>13</v>
      </c>
      <c r="G293" s="81" cm="1">
        <f t="array" ref="G293">_xlfn.SWITCH(ROUND(VLOOKUP(A293,Table1[#All],5),0),11,H293,12,I293,13,J293,14,K293,"N/A")</f>
        <v>14</v>
      </c>
      <c r="H293" s="81">
        <f>IF(OR('Raw Data'!H305=0,'Raw Data'!H305="Delete"),"",'Raw Data'!H305)</f>
        <v>13</v>
      </c>
      <c r="I293" s="81">
        <f>IF(OR('Raw Data'!I305=0,'Raw Data'!I305="Delete"),"",'Raw Data'!I305)</f>
        <v>14</v>
      </c>
      <c r="J293" s="81" t="str">
        <f>IF(OR('Raw Data'!J305=0,'Raw Data'!J305="Delete"),"",'Raw Data'!J305)</f>
        <v/>
      </c>
      <c r="K293" s="81" t="str">
        <f>IF(OR('Raw Data'!K305=0,'Raw Data'!K305="Delete"),"",'Raw Data'!K305)</f>
        <v/>
      </c>
      <c r="L293" s="81" t="str">
        <f>R293</f>
        <v>Available</v>
      </c>
      <c r="M293" s="81" t="str">
        <f>IF(A293="","",IF(OR(AWReleaseNum&gt;=A293,AWReleaseNum=0),"Available","Not Supported"))</f>
        <v>Available</v>
      </c>
      <c r="N293" s="81" t="str">
        <f>IF(A293="","",IF(TcRelease="Any","Available",IF(OR(AND(TcReleaseNum&gt;=VLOOKUP(AWReleaseNum,MinVerInfo,3,FALSE),TcReleaseNum&lt;=VLOOKUP(AWReleaseNum,MinVerInfo,4,FALSE)),AND(TcReleaseNum&gt;=VLOOKUP(AWReleaseNum,MinVerInfo,5,FALSE),TcReleaseNum&lt;=VLOOKUP(AWReleaseNum,MinVerInfo,6,FALSE))),"Available","Not Supported")))</f>
        <v>Available</v>
      </c>
      <c r="O293" s="81" t="str">
        <f>IF(TcReleaseNum&lt;P293,"Not Supported","Available")</f>
        <v>Available</v>
      </c>
      <c r="P293" s="81" cm="1">
        <f t="array" ref="P293">_xlfn.SWITCH(TcBaseVer, 14, K293, 13, J293, 12, I293, 11, IFERROR(VLOOKUP(H293,Table2[#All],3,FALSE),"N/A"),0)</f>
        <v>0</v>
      </c>
      <c r="Q293" s="81" t="str">
        <f>IF(TcBaseVer=0,M293,IF(AND(N293="Available",M293="Available",O293="Available"),"Available",IF(M293="","","Not Supported")))</f>
        <v>Available</v>
      </c>
      <c r="R293" s="81" t="str">
        <f>IF(A293&gt;=AWCurrentRel, "Future",Q293)</f>
        <v>Available</v>
      </c>
      <c r="S293" s="100" t="str">
        <f>HYPERLINK(U293,T293)</f>
        <v>What's New in Active Workspace 3.1</v>
      </c>
      <c r="T293" s="81" t="str">
        <f>IFERROR(VLOOKUP(CONCATENATE($B293,"_",$A293),Table4[#All],5,FALSE),"Not Available")</f>
        <v>What's New in Active Workspace 3.1</v>
      </c>
      <c r="U293" s="81" t="str">
        <f>IFERROR(VLOOKUP(CONCATENATE(B293,"_",A293),Table4[#All],6,FALSE),"")</f>
        <v>https://siemens.highspot.com/items/5ba45e7f1aab556e795f8bc4?lfrm=srp.1</v>
      </c>
      <c r="W293" s="2"/>
    </row>
    <row r="294" spans="1:23" x14ac:dyDescent="0.25">
      <c r="A294" s="81">
        <f>IF(OR('Raw Data'!A306=0,'Raw Data'!A306="Delete"),"",'Raw Data'!A306)</f>
        <v>3.1</v>
      </c>
      <c r="B294" s="88" t="str">
        <f>IF(OR('Raw Data'!B306=0,'Raw Data'!B306="Delete"),"",'Raw Data'!B306)</f>
        <v>Plan</v>
      </c>
      <c r="C294" s="89" t="str">
        <f>IF(OR('Raw Data'!C306=0,'Raw Data'!C306="Delete"),"",'Raw Data'!C306)</f>
        <v>Systems</v>
      </c>
      <c r="D294" s="88" t="str">
        <f>IF(OR('Raw Data'!D306=0,'Raw Data'!D306="Delete"),"",'Raw Data'!D306)</f>
        <v>MBSE - Verification Planning and Execution</v>
      </c>
      <c r="E294" s="84" t="str">
        <f>IF(OR('Raw Data'!E306=0,'Raw Data'!E306="Delete"),"",'Raw Data'!E306)</f>
        <v>Attributes – enabled search of attributes, history of values, and display and edit in table</v>
      </c>
      <c r="F294" s="81" cm="1">
        <f t="array" ref="F294">_xlfn.SWITCH(ROUND(VLOOKUP(A294,Table1[#All],3),0),11,H294,12,I294,13,J294,14,K294,"N/A")</f>
        <v>13</v>
      </c>
      <c r="G294" s="81" cm="1">
        <f t="array" ref="G294">_xlfn.SWITCH(ROUND(VLOOKUP(A294,Table1[#All],5),0),11,H294,12,I294,13,J294,14,K294,"N/A")</f>
        <v>14</v>
      </c>
      <c r="H294" s="81">
        <f>IF(OR('Raw Data'!H306=0,'Raw Data'!H306="Delete"),"",'Raw Data'!H306)</f>
        <v>13</v>
      </c>
      <c r="I294" s="81">
        <f>IF(OR('Raw Data'!I306=0,'Raw Data'!I306="Delete"),"",'Raw Data'!I306)</f>
        <v>14</v>
      </c>
      <c r="J294" s="81" t="str">
        <f>IF(OR('Raw Data'!J306=0,'Raw Data'!J306="Delete"),"",'Raw Data'!J306)</f>
        <v/>
      </c>
      <c r="K294" s="81" t="str">
        <f>IF(OR('Raw Data'!K306=0,'Raw Data'!K306="Delete"),"",'Raw Data'!K306)</f>
        <v/>
      </c>
      <c r="L294" s="81" t="str">
        <f>R294</f>
        <v>Available</v>
      </c>
      <c r="M294" s="81" t="str">
        <f>IF(A294="","",IF(OR(AWReleaseNum&gt;=A294,AWReleaseNum=0),"Available","Not Supported"))</f>
        <v>Available</v>
      </c>
      <c r="N294" s="81" t="str">
        <f>IF(A294="","",IF(TcRelease="Any","Available",IF(OR(AND(TcReleaseNum&gt;=VLOOKUP(AWReleaseNum,MinVerInfo,3,FALSE),TcReleaseNum&lt;=VLOOKUP(AWReleaseNum,MinVerInfo,4,FALSE)),AND(TcReleaseNum&gt;=VLOOKUP(AWReleaseNum,MinVerInfo,5,FALSE),TcReleaseNum&lt;=VLOOKUP(AWReleaseNum,MinVerInfo,6,FALSE))),"Available","Not Supported")))</f>
        <v>Available</v>
      </c>
      <c r="O294" s="81" t="str">
        <f>IF(TcReleaseNum&lt;P294,"Not Supported","Available")</f>
        <v>Available</v>
      </c>
      <c r="P294" s="81" cm="1">
        <f t="array" ref="P294">_xlfn.SWITCH(TcBaseVer, 14, K294, 13, J294, 12, I294, 11, IFERROR(VLOOKUP(H294,Table2[#All],3,FALSE),"N/A"),0)</f>
        <v>0</v>
      </c>
      <c r="Q294" s="81" t="str">
        <f>IF(TcBaseVer=0,M294,IF(AND(N294="Available",M294="Available",O294="Available"),"Available",IF(M294="","","Not Supported")))</f>
        <v>Available</v>
      </c>
      <c r="R294" s="81" t="str">
        <f>IF(A294&gt;=AWCurrentRel, "Future",Q294)</f>
        <v>Available</v>
      </c>
      <c r="S294" s="100" t="str">
        <f>HYPERLINK(U294,T294)</f>
        <v>What's New in Active Workspace 3.1</v>
      </c>
      <c r="T294" s="81" t="str">
        <f>IFERROR(VLOOKUP(CONCATENATE($B294,"_",$A294),Table4[#All],5,FALSE),"Not Available")</f>
        <v>What's New in Active Workspace 3.1</v>
      </c>
      <c r="U294" s="81" t="str">
        <f>IFERROR(VLOOKUP(CONCATENATE(B294,"_",A294),Table4[#All],6,FALSE),"")</f>
        <v>https://siemens.highspot.com/items/5ba45e7f1aab556e795f8bc4?lfrm=srp.1</v>
      </c>
      <c r="W294" s="2"/>
    </row>
    <row r="295" spans="1:23" x14ac:dyDescent="0.25">
      <c r="A295" s="81">
        <f>IF(OR('Raw Data'!A307=0,'Raw Data'!A307="Delete"),"",'Raw Data'!A307)</f>
        <v>3.1</v>
      </c>
      <c r="B295" s="88" t="str">
        <f>IF(OR('Raw Data'!B307=0,'Raw Data'!B307="Delete"),"",'Raw Data'!B307)</f>
        <v>Plan</v>
      </c>
      <c r="C295" s="89" t="str">
        <f>IF(OR('Raw Data'!C307=0,'Raw Data'!C307="Delete"),"",'Raw Data'!C307)</f>
        <v>Systems</v>
      </c>
      <c r="D295" s="88" t="str">
        <f>IF(OR('Raw Data'!D307=0,'Raw Data'!D307="Delete"),"",'Raw Data'!D307)</f>
        <v>MBSE - Verification Planning and Execution</v>
      </c>
      <c r="E295" s="84" t="str">
        <f>IF(OR('Raw Data'!E307=0,'Raw Data'!E307="Delete"),"",'Raw Data'!E307)</f>
        <v>System synthesis– Integration with Active Workspace, including Attributes cross-probe with Analysis Request</v>
      </c>
      <c r="F295" s="81" cm="1">
        <f t="array" ref="F295">_xlfn.SWITCH(ROUND(VLOOKUP(A295,Table1[#All],3),0),11,H295,12,I295,13,J295,14,K295,"N/A")</f>
        <v>13</v>
      </c>
      <c r="G295" s="81" cm="1">
        <f t="array" ref="G295">_xlfn.SWITCH(ROUND(VLOOKUP(A295,Table1[#All],5),0),11,H295,12,I295,13,J295,14,K295,"N/A")</f>
        <v>14</v>
      </c>
      <c r="H295" s="81">
        <f>IF(OR('Raw Data'!H307=0,'Raw Data'!H307="Delete"),"",'Raw Data'!H307)</f>
        <v>13</v>
      </c>
      <c r="I295" s="81">
        <f>IF(OR('Raw Data'!I307=0,'Raw Data'!I307="Delete"),"",'Raw Data'!I307)</f>
        <v>14</v>
      </c>
      <c r="J295" s="81" t="str">
        <f>IF(OR('Raw Data'!J307=0,'Raw Data'!J307="Delete"),"",'Raw Data'!J307)</f>
        <v/>
      </c>
      <c r="K295" s="81" t="str">
        <f>IF(OR('Raw Data'!K307=0,'Raw Data'!K307="Delete"),"",'Raw Data'!K307)</f>
        <v/>
      </c>
      <c r="L295" s="81" t="str">
        <f>R295</f>
        <v>Available</v>
      </c>
      <c r="M295" s="81" t="str">
        <f>IF(A295="","",IF(OR(AWReleaseNum&gt;=A295,AWReleaseNum=0),"Available","Not Supported"))</f>
        <v>Available</v>
      </c>
      <c r="N295" s="81" t="str">
        <f>IF(A295="","",IF(TcRelease="Any","Available",IF(OR(AND(TcReleaseNum&gt;=VLOOKUP(AWReleaseNum,MinVerInfo,3,FALSE),TcReleaseNum&lt;=VLOOKUP(AWReleaseNum,MinVerInfo,4,FALSE)),AND(TcReleaseNum&gt;=VLOOKUP(AWReleaseNum,MinVerInfo,5,FALSE),TcReleaseNum&lt;=VLOOKUP(AWReleaseNum,MinVerInfo,6,FALSE))),"Available","Not Supported")))</f>
        <v>Available</v>
      </c>
      <c r="O295" s="81" t="str">
        <f>IF(TcReleaseNum&lt;P295,"Not Supported","Available")</f>
        <v>Available</v>
      </c>
      <c r="P295" s="81" cm="1">
        <f t="array" ref="P295">_xlfn.SWITCH(TcBaseVer, 14, K295, 13, J295, 12, I295, 11, IFERROR(VLOOKUP(H295,Table2[#All],3,FALSE),"N/A"),0)</f>
        <v>0</v>
      </c>
      <c r="Q295" s="81" t="str">
        <f>IF(TcBaseVer=0,M295,IF(AND(N295="Available",M295="Available",O295="Available"),"Available",IF(M295="","","Not Supported")))</f>
        <v>Available</v>
      </c>
      <c r="R295" s="81" t="str">
        <f>IF(A295&gt;=AWCurrentRel, "Future",Q295)</f>
        <v>Available</v>
      </c>
      <c r="S295" s="100" t="str">
        <f>HYPERLINK(U295,T295)</f>
        <v>What's New in Active Workspace 3.1</v>
      </c>
      <c r="T295" s="81" t="str">
        <f>IFERROR(VLOOKUP(CONCATENATE($B295,"_",$A295),Table4[#All],5,FALSE),"Not Available")</f>
        <v>What's New in Active Workspace 3.1</v>
      </c>
      <c r="U295" s="81" t="str">
        <f>IFERROR(VLOOKUP(CONCATENATE(B295,"_",A295),Table4[#All],6,FALSE),"")</f>
        <v>https://siemens.highspot.com/items/5ba45e7f1aab556e795f8bc4?lfrm=srp.1</v>
      </c>
      <c r="W295" s="2"/>
    </row>
    <row r="296" spans="1:23" x14ac:dyDescent="0.25">
      <c r="A296" s="81">
        <f>IF(OR('Raw Data'!A308=0,'Raw Data'!A308="Delete"),"",'Raw Data'!A308)</f>
        <v>3.1</v>
      </c>
      <c r="B296" s="88" t="str">
        <f>IF(OR('Raw Data'!B308=0,'Raw Data'!B308="Delete"),"",'Raw Data'!B308)</f>
        <v>Foundation</v>
      </c>
      <c r="C296" s="89" t="str">
        <f>IF(OR('Raw Data'!C308=0,'Raw Data'!C308="Delete"),"",'Raw Data'!C308)</f>
        <v>Extensibility</v>
      </c>
      <c r="D296" s="88" t="str">
        <f>IF(OR('Raw Data'!D308=0,'Raw Data'!D308="Delete"),"",'Raw Data'!D308)</f>
        <v>Platform - Active Workspace Framework - Extensibility</v>
      </c>
      <c r="E296" s="84" t="str">
        <f>IF(OR('Raw Data'!E308=0,'Raw Data'!E308="Delete"),"",'Raw Data'!E308)</f>
        <v>Add commands and configure visibility</v>
      </c>
      <c r="F296" s="81" cm="1">
        <f t="array" ref="F296">_xlfn.SWITCH(ROUND(VLOOKUP(A296,Table1[#All],3),0),11,H296,12,I296,13,J296,14,K296,"N/A")</f>
        <v>13</v>
      </c>
      <c r="G296" s="81" cm="1">
        <f t="array" ref="G296">_xlfn.SWITCH(ROUND(VLOOKUP(A296,Table1[#All],5),0),11,H296,12,I296,13,J296,14,K296,"N/A")</f>
        <v>14</v>
      </c>
      <c r="H296" s="81">
        <f>IF(OR('Raw Data'!H308=0,'Raw Data'!H308="Delete"),"",'Raw Data'!H308)</f>
        <v>13</v>
      </c>
      <c r="I296" s="81">
        <f>IF(OR('Raw Data'!I308=0,'Raw Data'!I308="Delete"),"",'Raw Data'!I308)</f>
        <v>14</v>
      </c>
      <c r="J296" s="81" t="str">
        <f>IF(OR('Raw Data'!J308=0,'Raw Data'!J308="Delete"),"",'Raw Data'!J308)</f>
        <v/>
      </c>
      <c r="K296" s="81" t="str">
        <f>IF(OR('Raw Data'!K308=0,'Raw Data'!K308="Delete"),"",'Raw Data'!K308)</f>
        <v/>
      </c>
      <c r="L296" s="81" t="str">
        <f>R296</f>
        <v>Available</v>
      </c>
      <c r="M296" s="81" t="str">
        <f>IF(A296="","",IF(OR(AWReleaseNum&gt;=A296,AWReleaseNum=0),"Available","Not Supported"))</f>
        <v>Available</v>
      </c>
      <c r="N296" s="81" t="str">
        <f>IF(A296="","",IF(TcRelease="Any","Available",IF(OR(AND(TcReleaseNum&gt;=VLOOKUP(AWReleaseNum,MinVerInfo,3,FALSE),TcReleaseNum&lt;=VLOOKUP(AWReleaseNum,MinVerInfo,4,FALSE)),AND(TcReleaseNum&gt;=VLOOKUP(AWReleaseNum,MinVerInfo,5,FALSE),TcReleaseNum&lt;=VLOOKUP(AWReleaseNum,MinVerInfo,6,FALSE))),"Available","Not Supported")))</f>
        <v>Available</v>
      </c>
      <c r="O296" s="81" t="str">
        <f>IF(TcReleaseNum&lt;P296,"Not Supported","Available")</f>
        <v>Available</v>
      </c>
      <c r="P296" s="81" cm="1">
        <f t="array" ref="P296">_xlfn.SWITCH(TcBaseVer, 14, K296, 13, J296, 12, I296, 11, IFERROR(VLOOKUP(H296,Table2[#All],3,FALSE),"N/A"),0)</f>
        <v>0</v>
      </c>
      <c r="Q296" s="81" t="str">
        <f>IF(TcBaseVer=0,M296,IF(AND(N296="Available",M296="Available",O296="Available"),"Available",IF(M296="","","Not Supported")))</f>
        <v>Available</v>
      </c>
      <c r="R296" s="81" t="str">
        <f>IF(A296&gt;=AWCurrentRel, "Future",Q296)</f>
        <v>Available</v>
      </c>
      <c r="S296" s="100" t="str">
        <f>HYPERLINK(U296,T296)</f>
        <v>What's New in Active Workspace 3.1</v>
      </c>
      <c r="T296" s="81" t="str">
        <f>IFERROR(VLOOKUP(CONCATENATE($B296,"_",$A296),Table4[#All],5,FALSE),"Not Available")</f>
        <v>What's New in Active Workspace 3.1</v>
      </c>
      <c r="U296" s="81" t="str">
        <f>IFERROR(VLOOKUP(CONCATENATE(B296,"_",A296),Table4[#All],6,FALSE),"")</f>
        <v>https://siemens.highspot.com/items/5ba45e7f1aab556e795f8bc4?lfrm=srp.1</v>
      </c>
      <c r="W296" s="2"/>
    </row>
    <row r="297" spans="1:23" x14ac:dyDescent="0.25">
      <c r="A297" s="81">
        <f>IF(OR('Raw Data'!A309=0,'Raw Data'!A309="Delete"),"",'Raw Data'!A309)</f>
        <v>3.1</v>
      </c>
      <c r="B297" s="88" t="str">
        <f>IF(OR('Raw Data'!B309=0,'Raw Data'!B309="Delete"),"",'Raw Data'!B309)</f>
        <v>Foundation</v>
      </c>
      <c r="C297" s="89" t="str">
        <f>IF(OR('Raw Data'!C309=0,'Raw Data'!C309="Delete"),"",'Raw Data'!C309)</f>
        <v>Extensibility</v>
      </c>
      <c r="D297" s="88" t="str">
        <f>IF(OR('Raw Data'!D309=0,'Raw Data'!D309="Delete"),"",'Raw Data'!D309)</f>
        <v>Platform - Active Workspace Framework - Extensibility</v>
      </c>
      <c r="E297" s="84" t="str">
        <f>IF(OR('Raw Data'!E309=0,'Raw Data'!E309="Delete"),"",'Raw Data'!E309)</f>
        <v>Configurable Save As</v>
      </c>
      <c r="F297" s="81" cm="1">
        <f t="array" ref="F297">_xlfn.SWITCH(ROUND(VLOOKUP(A297,Table1[#All],3),0),11,H297,12,I297,13,J297,14,K297,"N/A")</f>
        <v>13</v>
      </c>
      <c r="G297" s="81" cm="1">
        <f t="array" ref="G297">_xlfn.SWITCH(ROUND(VLOOKUP(A297,Table1[#All],5),0),11,H297,12,I297,13,J297,14,K297,"N/A")</f>
        <v>14</v>
      </c>
      <c r="H297" s="81">
        <f>IF(OR('Raw Data'!H309=0,'Raw Data'!H309="Delete"),"",'Raw Data'!H309)</f>
        <v>13</v>
      </c>
      <c r="I297" s="81">
        <f>IF(OR('Raw Data'!I309=0,'Raw Data'!I309="Delete"),"",'Raw Data'!I309)</f>
        <v>14</v>
      </c>
      <c r="J297" s="81" t="str">
        <f>IF(OR('Raw Data'!J309=0,'Raw Data'!J309="Delete"),"",'Raw Data'!J309)</f>
        <v/>
      </c>
      <c r="K297" s="81" t="str">
        <f>IF(OR('Raw Data'!K309=0,'Raw Data'!K309="Delete"),"",'Raw Data'!K309)</f>
        <v/>
      </c>
      <c r="L297" s="81" t="str">
        <f>R297</f>
        <v>Available</v>
      </c>
      <c r="M297" s="81" t="str">
        <f>IF(A297="","",IF(OR(AWReleaseNum&gt;=A297,AWReleaseNum=0),"Available","Not Supported"))</f>
        <v>Available</v>
      </c>
      <c r="N297" s="81" t="str">
        <f>IF(A297="","",IF(TcRelease="Any","Available",IF(OR(AND(TcReleaseNum&gt;=VLOOKUP(AWReleaseNum,MinVerInfo,3,FALSE),TcReleaseNum&lt;=VLOOKUP(AWReleaseNum,MinVerInfo,4,FALSE)),AND(TcReleaseNum&gt;=VLOOKUP(AWReleaseNum,MinVerInfo,5,FALSE),TcReleaseNum&lt;=VLOOKUP(AWReleaseNum,MinVerInfo,6,FALSE))),"Available","Not Supported")))</f>
        <v>Available</v>
      </c>
      <c r="O297" s="81" t="str">
        <f>IF(TcReleaseNum&lt;P297,"Not Supported","Available")</f>
        <v>Available</v>
      </c>
      <c r="P297" s="81" cm="1">
        <f t="array" ref="P297">_xlfn.SWITCH(TcBaseVer, 14, K297, 13, J297, 12, I297, 11, IFERROR(VLOOKUP(H297,Table2[#All],3,FALSE),"N/A"),0)</f>
        <v>0</v>
      </c>
      <c r="Q297" s="81" t="str">
        <f>IF(TcBaseVer=0,M297,IF(AND(N297="Available",M297="Available",O297="Available"),"Available",IF(M297="","","Not Supported")))</f>
        <v>Available</v>
      </c>
      <c r="R297" s="81" t="str">
        <f>IF(A297&gt;=AWCurrentRel, "Future",Q297)</f>
        <v>Available</v>
      </c>
      <c r="S297" s="100" t="str">
        <f>HYPERLINK(U297,T297)</f>
        <v>What's New in Active Workspace 3.1</v>
      </c>
      <c r="T297" s="81" t="str">
        <f>IFERROR(VLOOKUP(CONCATENATE($B297,"_",$A297),Table4[#All],5,FALSE),"Not Available")</f>
        <v>What's New in Active Workspace 3.1</v>
      </c>
      <c r="U297" s="81" t="str">
        <f>IFERROR(VLOOKUP(CONCATENATE(B297,"_",A297),Table4[#All],6,FALSE),"")</f>
        <v>https://siemens.highspot.com/items/5ba45e7f1aab556e795f8bc4?lfrm=srp.1</v>
      </c>
      <c r="W297" s="2"/>
    </row>
    <row r="298" spans="1:23" x14ac:dyDescent="0.25">
      <c r="A298" s="81">
        <f>IF(OR('Raw Data'!A310=0,'Raw Data'!A310="Delete"),"",'Raw Data'!A310)</f>
        <v>3.1</v>
      </c>
      <c r="B298" s="88" t="str">
        <f>IF(OR('Raw Data'!B310=0,'Raw Data'!B310="Delete"),"",'Raw Data'!B310)</f>
        <v>Foundation</v>
      </c>
      <c r="C298" s="89" t="str">
        <f>IF(OR('Raw Data'!C310=0,'Raw Data'!C310="Delete"),"",'Raw Data'!C310)</f>
        <v>Extensibility</v>
      </c>
      <c r="D298" s="88" t="str">
        <f>IF(OR('Raw Data'!D310=0,'Raw Data'!D310="Delete"),"",'Raw Data'!D310)</f>
        <v>Platform - Active Workspace Framework - Extensibility</v>
      </c>
      <c r="E298" s="84" t="str">
        <f>IF(OR('Raw Data'!E310=0,'Raw Data'!E310="Delete"),"",'Raw Data'!E310)</f>
        <v>Default Form rendering</v>
      </c>
      <c r="F298" s="81" cm="1">
        <f t="array" ref="F298">_xlfn.SWITCH(ROUND(VLOOKUP(A298,Table1[#All],3),0),11,H298,12,I298,13,J298,14,K298,"N/A")</f>
        <v>13</v>
      </c>
      <c r="G298" s="81" cm="1">
        <f t="array" ref="G298">_xlfn.SWITCH(ROUND(VLOOKUP(A298,Table1[#All],5),0),11,H298,12,I298,13,J298,14,K298,"N/A")</f>
        <v>14</v>
      </c>
      <c r="H298" s="81">
        <f>IF(OR('Raw Data'!H310=0,'Raw Data'!H310="Delete"),"",'Raw Data'!H310)</f>
        <v>13</v>
      </c>
      <c r="I298" s="81">
        <f>IF(OR('Raw Data'!I310=0,'Raw Data'!I310="Delete"),"",'Raw Data'!I310)</f>
        <v>14</v>
      </c>
      <c r="J298" s="81" t="str">
        <f>IF(OR('Raw Data'!J310=0,'Raw Data'!J310="Delete"),"",'Raw Data'!J310)</f>
        <v/>
      </c>
      <c r="K298" s="81" t="str">
        <f>IF(OR('Raw Data'!K310=0,'Raw Data'!K310="Delete"),"",'Raw Data'!K310)</f>
        <v/>
      </c>
      <c r="L298" s="81" t="str">
        <f>R298</f>
        <v>Available</v>
      </c>
      <c r="M298" s="81" t="str">
        <f>IF(A298="","",IF(OR(AWReleaseNum&gt;=A298,AWReleaseNum=0),"Available","Not Supported"))</f>
        <v>Available</v>
      </c>
      <c r="N298" s="81" t="str">
        <f>IF(A298="","",IF(TcRelease="Any","Available",IF(OR(AND(TcReleaseNum&gt;=VLOOKUP(AWReleaseNum,MinVerInfo,3,FALSE),TcReleaseNum&lt;=VLOOKUP(AWReleaseNum,MinVerInfo,4,FALSE)),AND(TcReleaseNum&gt;=VLOOKUP(AWReleaseNum,MinVerInfo,5,FALSE),TcReleaseNum&lt;=VLOOKUP(AWReleaseNum,MinVerInfo,6,FALSE))),"Available","Not Supported")))</f>
        <v>Available</v>
      </c>
      <c r="O298" s="81" t="str">
        <f>IF(TcReleaseNum&lt;P298,"Not Supported","Available")</f>
        <v>Available</v>
      </c>
      <c r="P298" s="81" cm="1">
        <f t="array" ref="P298">_xlfn.SWITCH(TcBaseVer, 14, K298, 13, J298, 12, I298, 11, IFERROR(VLOOKUP(H298,Table2[#All],3,FALSE),"N/A"),0)</f>
        <v>0</v>
      </c>
      <c r="Q298" s="81" t="str">
        <f>IF(TcBaseVer=0,M298,IF(AND(N298="Available",M298="Available",O298="Available"),"Available",IF(M298="","","Not Supported")))</f>
        <v>Available</v>
      </c>
      <c r="R298" s="81" t="str">
        <f>IF(A298&gt;=AWCurrentRel, "Future",Q298)</f>
        <v>Available</v>
      </c>
      <c r="S298" s="100" t="str">
        <f>HYPERLINK(U298,T298)</f>
        <v>What's New in Active Workspace 3.1</v>
      </c>
      <c r="T298" s="81" t="str">
        <f>IFERROR(VLOOKUP(CONCATENATE($B298,"_",$A298),Table4[#All],5,FALSE),"Not Available")</f>
        <v>What's New in Active Workspace 3.1</v>
      </c>
      <c r="U298" s="81" t="str">
        <f>IFERROR(VLOOKUP(CONCATENATE(B298,"_",A298),Table4[#All],6,FALSE),"")</f>
        <v>https://siemens.highspot.com/items/5ba45e7f1aab556e795f8bc4?lfrm=srp.1</v>
      </c>
      <c r="W298" s="2"/>
    </row>
    <row r="299" spans="1:23" x14ac:dyDescent="0.25">
      <c r="A299" s="81">
        <f>IF(OR('Raw Data'!A311=0,'Raw Data'!A311="Delete"),"",'Raw Data'!A311)</f>
        <v>3.1</v>
      </c>
      <c r="B299" s="88" t="str">
        <f>IF(OR('Raw Data'!B311=0,'Raw Data'!B311="Delete"),"",'Raw Data'!B311)</f>
        <v>Foundation</v>
      </c>
      <c r="C299" s="89" t="str">
        <f>IF(OR('Raw Data'!C311=0,'Raw Data'!C311="Delete"),"",'Raw Data'!C311)</f>
        <v>Extensibility</v>
      </c>
      <c r="D299" s="88" t="str">
        <f>IF(OR('Raw Data'!D311=0,'Raw Data'!D311="Delete"),"",'Raw Data'!D311)</f>
        <v>Platform - Active Workspace Framework - Extensibility</v>
      </c>
      <c r="E299" s="84" t="str">
        <f>IF(OR('Raw Data'!E311=0,'Raw Data'!E311="Delete"),"",'Raw Data'!E311)</f>
        <v>Published hosting APIs for C++, .NET, Java</v>
      </c>
      <c r="F299" s="81" cm="1">
        <f t="array" ref="F299">_xlfn.SWITCH(ROUND(VLOOKUP(A299,Table1[#All],3),0),11,H299,12,I299,13,J299,14,K299,"N/A")</f>
        <v>13</v>
      </c>
      <c r="G299" s="81" cm="1">
        <f t="array" ref="G299">_xlfn.SWITCH(ROUND(VLOOKUP(A299,Table1[#All],5),0),11,H299,12,I299,13,J299,14,K299,"N/A")</f>
        <v>14</v>
      </c>
      <c r="H299" s="81">
        <f>IF(OR('Raw Data'!H311=0,'Raw Data'!H311="Delete"),"",'Raw Data'!H311)</f>
        <v>13</v>
      </c>
      <c r="I299" s="81">
        <f>IF(OR('Raw Data'!I311=0,'Raw Data'!I311="Delete"),"",'Raw Data'!I311)</f>
        <v>14</v>
      </c>
      <c r="J299" s="81" t="str">
        <f>IF(OR('Raw Data'!J311=0,'Raw Data'!J311="Delete"),"",'Raw Data'!J311)</f>
        <v/>
      </c>
      <c r="K299" s="81" t="str">
        <f>IF(OR('Raw Data'!K311=0,'Raw Data'!K311="Delete"),"",'Raw Data'!K311)</f>
        <v/>
      </c>
      <c r="L299" s="81" t="str">
        <f>R299</f>
        <v>Available</v>
      </c>
      <c r="M299" s="81" t="str">
        <f>IF(A299="","",IF(OR(AWReleaseNum&gt;=A299,AWReleaseNum=0),"Available","Not Supported"))</f>
        <v>Available</v>
      </c>
      <c r="N299" s="81" t="str">
        <f>IF(A299="","",IF(TcRelease="Any","Available",IF(OR(AND(TcReleaseNum&gt;=VLOOKUP(AWReleaseNum,MinVerInfo,3,FALSE),TcReleaseNum&lt;=VLOOKUP(AWReleaseNum,MinVerInfo,4,FALSE)),AND(TcReleaseNum&gt;=VLOOKUP(AWReleaseNum,MinVerInfo,5,FALSE),TcReleaseNum&lt;=VLOOKUP(AWReleaseNum,MinVerInfo,6,FALSE))),"Available","Not Supported")))</f>
        <v>Available</v>
      </c>
      <c r="O299" s="81" t="str">
        <f>IF(TcReleaseNum&lt;P299,"Not Supported","Available")</f>
        <v>Available</v>
      </c>
      <c r="P299" s="81" cm="1">
        <f t="array" ref="P299">_xlfn.SWITCH(TcBaseVer, 14, K299, 13, J299, 12, I299, 11, IFERROR(VLOOKUP(H299,Table2[#All],3,FALSE),"N/A"),0)</f>
        <v>0</v>
      </c>
      <c r="Q299" s="81" t="str">
        <f>IF(TcBaseVer=0,M299,IF(AND(N299="Available",M299="Available",O299="Available"),"Available",IF(M299="","","Not Supported")))</f>
        <v>Available</v>
      </c>
      <c r="R299" s="81" t="str">
        <f>IF(A299&gt;=AWCurrentRel, "Future",Q299)</f>
        <v>Available</v>
      </c>
      <c r="S299" s="100" t="str">
        <f>HYPERLINK(U299,T299)</f>
        <v>What's New in Active Workspace 3.1</v>
      </c>
      <c r="T299" s="81" t="str">
        <f>IFERROR(VLOOKUP(CONCATENATE($B299,"_",$A299),Table4[#All],5,FALSE),"Not Available")</f>
        <v>What's New in Active Workspace 3.1</v>
      </c>
      <c r="U299" s="81" t="str">
        <f>IFERROR(VLOOKUP(CONCATENATE(B299,"_",A299),Table4[#All],6,FALSE),"")</f>
        <v>https://siemens.highspot.com/items/5ba45e7f1aab556e795f8bc4?lfrm=srp.1</v>
      </c>
      <c r="W299" s="2"/>
    </row>
    <row r="300" spans="1:23" x14ac:dyDescent="0.25">
      <c r="A300" s="81">
        <f>IF(OR('Raw Data'!A312=0,'Raw Data'!A312="Delete"),"",'Raw Data'!A312)</f>
        <v>3.1</v>
      </c>
      <c r="B300" s="88" t="str">
        <f>IF(OR('Raw Data'!B312=0,'Raw Data'!B312="Delete"),"",'Raw Data'!B312)</f>
        <v>Foundation</v>
      </c>
      <c r="C300" s="89" t="str">
        <f>IF(OR('Raw Data'!C312=0,'Raw Data'!C312="Delete"),"",'Raw Data'!C312)</f>
        <v>Extensibility</v>
      </c>
      <c r="D300" s="88" t="str">
        <f>IF(OR('Raw Data'!D312=0,'Raw Data'!D312="Delete"),"",'Raw Data'!D312)</f>
        <v>Platform - Active Workspace Framework - Extensibility</v>
      </c>
      <c r="E300" s="84" t="str">
        <f>IF(OR('Raw Data'!E312=0,'Raw Data'!E312="Delete"),"",'Raw Data'!E312)</f>
        <v>Improved Arrays properties</v>
      </c>
      <c r="F300" s="81" cm="1">
        <f t="array" ref="F300">_xlfn.SWITCH(ROUND(VLOOKUP(A300,Table1[#All],3),0),11,H300,12,I300,13,J300,14,K300,"N/A")</f>
        <v>13</v>
      </c>
      <c r="G300" s="81" cm="1">
        <f t="array" ref="G300">_xlfn.SWITCH(ROUND(VLOOKUP(A300,Table1[#All],5),0),11,H300,12,I300,13,J300,14,K300,"N/A")</f>
        <v>14</v>
      </c>
      <c r="H300" s="81">
        <f>IF(OR('Raw Data'!H312=0,'Raw Data'!H312="Delete"),"",'Raw Data'!H312)</f>
        <v>13</v>
      </c>
      <c r="I300" s="81">
        <f>IF(OR('Raw Data'!I312=0,'Raw Data'!I312="Delete"),"",'Raw Data'!I312)</f>
        <v>14</v>
      </c>
      <c r="J300" s="81" t="str">
        <f>IF(OR('Raw Data'!J312=0,'Raw Data'!J312="Delete"),"",'Raw Data'!J312)</f>
        <v/>
      </c>
      <c r="K300" s="81" t="str">
        <f>IF(OR('Raw Data'!K312=0,'Raw Data'!K312="Delete"),"",'Raw Data'!K312)</f>
        <v/>
      </c>
      <c r="L300" s="81" t="str">
        <f>R300</f>
        <v>Available</v>
      </c>
      <c r="M300" s="81" t="str">
        <f>IF(A300="","",IF(OR(AWReleaseNum&gt;=A300,AWReleaseNum=0),"Available","Not Supported"))</f>
        <v>Available</v>
      </c>
      <c r="N300" s="81" t="str">
        <f>IF(A300="","",IF(TcRelease="Any","Available",IF(OR(AND(TcReleaseNum&gt;=VLOOKUP(AWReleaseNum,MinVerInfo,3,FALSE),TcReleaseNum&lt;=VLOOKUP(AWReleaseNum,MinVerInfo,4,FALSE)),AND(TcReleaseNum&gt;=VLOOKUP(AWReleaseNum,MinVerInfo,5,FALSE),TcReleaseNum&lt;=VLOOKUP(AWReleaseNum,MinVerInfo,6,FALSE))),"Available","Not Supported")))</f>
        <v>Available</v>
      </c>
      <c r="O300" s="81" t="str">
        <f>IF(TcReleaseNum&lt;P300,"Not Supported","Available")</f>
        <v>Available</v>
      </c>
      <c r="P300" s="81" cm="1">
        <f t="array" ref="P300">_xlfn.SWITCH(TcBaseVer, 14, K300, 13, J300, 12, I300, 11, IFERROR(VLOOKUP(H300,Table2[#All],3,FALSE),"N/A"),0)</f>
        <v>0</v>
      </c>
      <c r="Q300" s="81" t="str">
        <f>IF(TcBaseVer=0,M300,IF(AND(N300="Available",M300="Available",O300="Available"),"Available",IF(M300="","","Not Supported")))</f>
        <v>Available</v>
      </c>
      <c r="R300" s="81" t="str">
        <f>IF(A300&gt;=AWCurrentRel, "Future",Q300)</f>
        <v>Available</v>
      </c>
      <c r="S300" s="100" t="str">
        <f>HYPERLINK(U300,T300)</f>
        <v>What's New in Active Workspace 3.1</v>
      </c>
      <c r="T300" s="81" t="str">
        <f>IFERROR(VLOOKUP(CONCATENATE($B300,"_",$A300),Table4[#All],5,FALSE),"Not Available")</f>
        <v>What's New in Active Workspace 3.1</v>
      </c>
      <c r="U300" s="81" t="str">
        <f>IFERROR(VLOOKUP(CONCATENATE(B300,"_",A300),Table4[#All],6,FALSE),"")</f>
        <v>https://siemens.highspot.com/items/5ba45e7f1aab556e795f8bc4?lfrm=srp.1</v>
      </c>
      <c r="W300" s="2"/>
    </row>
    <row r="301" spans="1:23" x14ac:dyDescent="0.25">
      <c r="A301" s="81">
        <f>IF(OR('Raw Data'!A313=0,'Raw Data'!A313="Delete"),"",'Raw Data'!A313)</f>
        <v>3.1</v>
      </c>
      <c r="B301" s="88" t="str">
        <f>IF(OR('Raw Data'!B313=0,'Raw Data'!B313="Delete"),"",'Raw Data'!B313)</f>
        <v>Foundation</v>
      </c>
      <c r="C301" s="89" t="str">
        <f>IF(OR('Raw Data'!C313=0,'Raw Data'!C313="Delete"),"",'Raw Data'!C313)</f>
        <v>Extensibility</v>
      </c>
      <c r="D301" s="88" t="str">
        <f>IF(OR('Raw Data'!D313=0,'Raw Data'!D313="Delete"),"",'Raw Data'!D313)</f>
        <v>Platform - Active Workspace Framework - Extensibility</v>
      </c>
      <c r="E301" s="84" t="str">
        <f>IF(OR('Raw Data'!E313=0,'Raw Data'!E313="Delete"),"",'Raw Data'!E313)</f>
        <v>Table properties</v>
      </c>
      <c r="F301" s="81" cm="1">
        <f t="array" ref="F301">_xlfn.SWITCH(ROUND(VLOOKUP(A301,Table1[#All],3),0),11,H301,12,I301,13,J301,14,K301,"N/A")</f>
        <v>13</v>
      </c>
      <c r="G301" s="81" cm="1">
        <f t="array" ref="G301">_xlfn.SWITCH(ROUND(VLOOKUP(A301,Table1[#All],5),0),11,H301,12,I301,13,J301,14,K301,"N/A")</f>
        <v>14</v>
      </c>
      <c r="H301" s="81">
        <f>IF(OR('Raw Data'!H313=0,'Raw Data'!H313="Delete"),"",'Raw Data'!H313)</f>
        <v>13</v>
      </c>
      <c r="I301" s="81">
        <f>IF(OR('Raw Data'!I313=0,'Raw Data'!I313="Delete"),"",'Raw Data'!I313)</f>
        <v>14</v>
      </c>
      <c r="J301" s="81" t="str">
        <f>IF(OR('Raw Data'!J313=0,'Raw Data'!J313="Delete"),"",'Raw Data'!J313)</f>
        <v/>
      </c>
      <c r="K301" s="81" t="str">
        <f>IF(OR('Raw Data'!K313=0,'Raw Data'!K313="Delete"),"",'Raw Data'!K313)</f>
        <v/>
      </c>
      <c r="L301" s="81" t="str">
        <f>R301</f>
        <v>Available</v>
      </c>
      <c r="M301" s="81" t="str">
        <f>IF(A301="","",IF(OR(AWReleaseNum&gt;=A301,AWReleaseNum=0),"Available","Not Supported"))</f>
        <v>Available</v>
      </c>
      <c r="N301" s="81" t="str">
        <f>IF(A301="","",IF(TcRelease="Any","Available",IF(OR(AND(TcReleaseNum&gt;=VLOOKUP(AWReleaseNum,MinVerInfo,3,FALSE),TcReleaseNum&lt;=VLOOKUP(AWReleaseNum,MinVerInfo,4,FALSE)),AND(TcReleaseNum&gt;=VLOOKUP(AWReleaseNum,MinVerInfo,5,FALSE),TcReleaseNum&lt;=VLOOKUP(AWReleaseNum,MinVerInfo,6,FALSE))),"Available","Not Supported")))</f>
        <v>Available</v>
      </c>
      <c r="O301" s="81" t="str">
        <f>IF(TcReleaseNum&lt;P301,"Not Supported","Available")</f>
        <v>Available</v>
      </c>
      <c r="P301" s="81" cm="1">
        <f t="array" ref="P301">_xlfn.SWITCH(TcBaseVer, 14, K301, 13, J301, 12, I301, 11, IFERROR(VLOOKUP(H301,Table2[#All],3,FALSE),"N/A"),0)</f>
        <v>0</v>
      </c>
      <c r="Q301" s="81" t="str">
        <f>IF(TcBaseVer=0,M301,IF(AND(N301="Available",M301="Available",O301="Available"),"Available",IF(M301="","","Not Supported")))</f>
        <v>Available</v>
      </c>
      <c r="R301" s="81" t="str">
        <f>IF(A301&gt;=AWCurrentRel, "Future",Q301)</f>
        <v>Available</v>
      </c>
      <c r="S301" s="100" t="str">
        <f>HYPERLINK(U301,T301)</f>
        <v>What's New in Active Workspace 3.1</v>
      </c>
      <c r="T301" s="81" t="str">
        <f>IFERROR(VLOOKUP(CONCATENATE($B301,"_",$A301),Table4[#All],5,FALSE),"Not Available")</f>
        <v>What's New in Active Workspace 3.1</v>
      </c>
      <c r="U301" s="81" t="str">
        <f>IFERROR(VLOOKUP(CONCATENATE(B301,"_",A301),Table4[#All],6,FALSE),"")</f>
        <v>https://siemens.highspot.com/items/5ba45e7f1aab556e795f8bc4?lfrm=srp.1</v>
      </c>
      <c r="W301" s="2"/>
    </row>
    <row r="302" spans="1:23" x14ac:dyDescent="0.25">
      <c r="A302" s="81">
        <f>IF(OR('Raw Data'!A314=0,'Raw Data'!A314="Delete"),"",'Raw Data'!A314)</f>
        <v>3.1</v>
      </c>
      <c r="B302" s="88" t="str">
        <f>IF(OR('Raw Data'!B314=0,'Raw Data'!B314="Delete"),"",'Raw Data'!B314)</f>
        <v>Foundation</v>
      </c>
      <c r="C302" s="89" t="str">
        <f>IF(OR('Raw Data'!C314=0,'Raw Data'!C314="Delete"),"",'Raw Data'!C314)</f>
        <v>Usability</v>
      </c>
      <c r="D302" s="88" t="str">
        <f>IF(OR('Raw Data'!D314=0,'Raw Data'!D314="Delete"),"",'Raw Data'!D314)</f>
        <v>Platform - Active Workspace Framework - Usability</v>
      </c>
      <c r="E302" s="84" t="str">
        <f>IF(OR('Raw Data'!E314=0,'Raw Data'!E314="Delete"),"",'Raw Data'!E314)</f>
        <v>Updated styling and icons, large image tile display</v>
      </c>
      <c r="F302" s="81" cm="1">
        <f t="array" ref="F302">_xlfn.SWITCH(ROUND(VLOOKUP(A302,Table1[#All],3),0),11,H302,12,I302,13,J302,14,K302,"N/A")</f>
        <v>13</v>
      </c>
      <c r="G302" s="81" cm="1">
        <f t="array" ref="G302">_xlfn.SWITCH(ROUND(VLOOKUP(A302,Table1[#All],5),0),11,H302,12,I302,13,J302,14,K302,"N/A")</f>
        <v>14</v>
      </c>
      <c r="H302" s="81">
        <f>IF(OR('Raw Data'!H314=0,'Raw Data'!H314="Delete"),"",'Raw Data'!H314)</f>
        <v>13</v>
      </c>
      <c r="I302" s="81">
        <f>IF(OR('Raw Data'!I314=0,'Raw Data'!I314="Delete"),"",'Raw Data'!I314)</f>
        <v>14</v>
      </c>
      <c r="J302" s="81" t="str">
        <f>IF(OR('Raw Data'!J314=0,'Raw Data'!J314="Delete"),"",'Raw Data'!J314)</f>
        <v/>
      </c>
      <c r="K302" s="81" t="str">
        <f>IF(OR('Raw Data'!K314=0,'Raw Data'!K314="Delete"),"",'Raw Data'!K314)</f>
        <v/>
      </c>
      <c r="L302" s="81" t="str">
        <f>R302</f>
        <v>Available</v>
      </c>
      <c r="M302" s="81" t="str">
        <f>IF(A302="","",IF(OR(AWReleaseNum&gt;=A302,AWReleaseNum=0),"Available","Not Supported"))</f>
        <v>Available</v>
      </c>
      <c r="N302" s="81" t="str">
        <f>IF(A302="","",IF(TcRelease="Any","Available",IF(OR(AND(TcReleaseNum&gt;=VLOOKUP(AWReleaseNum,MinVerInfo,3,FALSE),TcReleaseNum&lt;=VLOOKUP(AWReleaseNum,MinVerInfo,4,FALSE)),AND(TcReleaseNum&gt;=VLOOKUP(AWReleaseNum,MinVerInfo,5,FALSE),TcReleaseNum&lt;=VLOOKUP(AWReleaseNum,MinVerInfo,6,FALSE))),"Available","Not Supported")))</f>
        <v>Available</v>
      </c>
      <c r="O302" s="81" t="str">
        <f>IF(TcReleaseNum&lt;P302,"Not Supported","Available")</f>
        <v>Available</v>
      </c>
      <c r="P302" s="81" cm="1">
        <f t="array" ref="P302">_xlfn.SWITCH(TcBaseVer, 14, K302, 13, J302, 12, I302, 11, IFERROR(VLOOKUP(H302,Table2[#All],3,FALSE),"N/A"),0)</f>
        <v>0</v>
      </c>
      <c r="Q302" s="81" t="str">
        <f>IF(TcBaseVer=0,M302,IF(AND(N302="Available",M302="Available",O302="Available"),"Available",IF(M302="","","Not Supported")))</f>
        <v>Available</v>
      </c>
      <c r="R302" s="81" t="str">
        <f>IF(A302&gt;=AWCurrentRel, "Future",Q302)</f>
        <v>Available</v>
      </c>
      <c r="S302" s="100" t="str">
        <f>HYPERLINK(U302,T302)</f>
        <v>What's New in Active Workspace 3.1</v>
      </c>
      <c r="T302" s="81" t="str">
        <f>IFERROR(VLOOKUP(CONCATENATE($B302,"_",$A302),Table4[#All],5,FALSE),"Not Available")</f>
        <v>What's New in Active Workspace 3.1</v>
      </c>
      <c r="U302" s="81" t="str">
        <f>IFERROR(VLOOKUP(CONCATENATE(B302,"_",A302),Table4[#All],6,FALSE),"")</f>
        <v>https://siemens.highspot.com/items/5ba45e7f1aab556e795f8bc4?lfrm=srp.1</v>
      </c>
      <c r="W302" s="2"/>
    </row>
    <row r="303" spans="1:23" x14ac:dyDescent="0.25">
      <c r="A303" s="81">
        <f>IF(OR('Raw Data'!A315=0,'Raw Data'!A315="Delete"),"",'Raw Data'!A315)</f>
        <v>3.1</v>
      </c>
      <c r="B303" s="88" t="str">
        <f>IF(OR('Raw Data'!B315=0,'Raw Data'!B315="Delete"),"",'Raw Data'!B315)</f>
        <v>Foundation</v>
      </c>
      <c r="C303" s="89" t="str">
        <f>IF(OR('Raw Data'!C315=0,'Raw Data'!C315="Delete"),"",'Raw Data'!C315)</f>
        <v>Usability</v>
      </c>
      <c r="D303" s="88" t="str">
        <f>IF(OR('Raw Data'!D315=0,'Raw Data'!D315="Delete"),"",'Raw Data'!D315)</f>
        <v>Platform - Active Workspace Framework - Usability</v>
      </c>
      <c r="E303" s="84" t="str">
        <f>IF(OR('Raw Data'!E315=0,'Raw Data'!E315="Delete"),"",'Raw Data'!E315)</f>
        <v>Drag &amp; drop, direct paste, edit in search results</v>
      </c>
      <c r="F303" s="81" cm="1">
        <f t="array" ref="F303">_xlfn.SWITCH(ROUND(VLOOKUP(A303,Table1[#All],3),0),11,H303,12,I303,13,J303,14,K303,"N/A")</f>
        <v>13</v>
      </c>
      <c r="G303" s="81" cm="1">
        <f t="array" ref="G303">_xlfn.SWITCH(ROUND(VLOOKUP(A303,Table1[#All],5),0),11,H303,12,I303,13,J303,14,K303,"N/A")</f>
        <v>14</v>
      </c>
      <c r="H303" s="81">
        <f>IF(OR('Raw Data'!H315=0,'Raw Data'!H315="Delete"),"",'Raw Data'!H315)</f>
        <v>13</v>
      </c>
      <c r="I303" s="81">
        <f>IF(OR('Raw Data'!I315=0,'Raw Data'!I315="Delete"),"",'Raw Data'!I315)</f>
        <v>14</v>
      </c>
      <c r="J303" s="81" t="str">
        <f>IF(OR('Raw Data'!J315=0,'Raw Data'!J315="Delete"),"",'Raw Data'!J315)</f>
        <v/>
      </c>
      <c r="K303" s="81" t="str">
        <f>IF(OR('Raw Data'!K315=0,'Raw Data'!K315="Delete"),"",'Raw Data'!K315)</f>
        <v/>
      </c>
      <c r="L303" s="81" t="str">
        <f>R303</f>
        <v>Available</v>
      </c>
      <c r="M303" s="81" t="str">
        <f>IF(A303="","",IF(OR(AWReleaseNum&gt;=A303,AWReleaseNum=0),"Available","Not Supported"))</f>
        <v>Available</v>
      </c>
      <c r="N303" s="81" t="str">
        <f>IF(A303="","",IF(TcRelease="Any","Available",IF(OR(AND(TcReleaseNum&gt;=VLOOKUP(AWReleaseNum,MinVerInfo,3,FALSE),TcReleaseNum&lt;=VLOOKUP(AWReleaseNum,MinVerInfo,4,FALSE)),AND(TcReleaseNum&gt;=VLOOKUP(AWReleaseNum,MinVerInfo,5,FALSE),TcReleaseNum&lt;=VLOOKUP(AWReleaseNum,MinVerInfo,6,FALSE))),"Available","Not Supported")))</f>
        <v>Available</v>
      </c>
      <c r="O303" s="81" t="str">
        <f>IF(TcReleaseNum&lt;P303,"Not Supported","Available")</f>
        <v>Available</v>
      </c>
      <c r="P303" s="81" cm="1">
        <f t="array" ref="P303">_xlfn.SWITCH(TcBaseVer, 14, K303, 13, J303, 12, I303, 11, IFERROR(VLOOKUP(H303,Table2[#All],3,FALSE),"N/A"),0)</f>
        <v>0</v>
      </c>
      <c r="Q303" s="81" t="str">
        <f>IF(TcBaseVer=0,M303,IF(AND(N303="Available",M303="Available",O303="Available"),"Available",IF(M303="","","Not Supported")))</f>
        <v>Available</v>
      </c>
      <c r="R303" s="81" t="str">
        <f>IF(A303&gt;=AWCurrentRel, "Future",Q303)</f>
        <v>Available</v>
      </c>
      <c r="S303" s="100" t="str">
        <f>HYPERLINK(U303,T303)</f>
        <v>What's New in Active Workspace 3.1</v>
      </c>
      <c r="T303" s="81" t="str">
        <f>IFERROR(VLOOKUP(CONCATENATE($B303,"_",$A303),Table4[#All],5,FALSE),"Not Available")</f>
        <v>What's New in Active Workspace 3.1</v>
      </c>
      <c r="U303" s="81" t="str">
        <f>IFERROR(VLOOKUP(CONCATENATE(B303,"_",A303),Table4[#All],6,FALSE),"")</f>
        <v>https://siemens.highspot.com/items/5ba45e7f1aab556e795f8bc4?lfrm=srp.1</v>
      </c>
      <c r="W303" s="2"/>
    </row>
    <row r="304" spans="1:23" x14ac:dyDescent="0.25">
      <c r="A304" s="81">
        <f>IF(OR('Raw Data'!A316=0,'Raw Data'!A316="Delete"),"",'Raw Data'!A316)</f>
        <v>3.1</v>
      </c>
      <c r="B304" s="88" t="str">
        <f>IF(OR('Raw Data'!B316=0,'Raw Data'!B316="Delete"),"",'Raw Data'!B316)</f>
        <v>Foundation</v>
      </c>
      <c r="C304" s="89" t="str">
        <f>IF(OR('Raw Data'!C316=0,'Raw Data'!C316="Delete"),"",'Raw Data'!C316)</f>
        <v>Usability</v>
      </c>
      <c r="D304" s="88" t="str">
        <f>IF(OR('Raw Data'!D316=0,'Raw Data'!D316="Delete"),"",'Raw Data'!D316)</f>
        <v>Platform - Active Workspace Framework - Usability</v>
      </c>
      <c r="E304" s="84" t="str">
        <f>IF(OR('Raw Data'!E316=0,'Raw Data'!E316="Delete"),"",'Raw Data'!E316)</f>
        <v>Open in new tab/window and work across browsers</v>
      </c>
      <c r="F304" s="81" cm="1">
        <f t="array" ref="F304">_xlfn.SWITCH(ROUND(VLOOKUP(A304,Table1[#All],3),0),11,H304,12,I304,13,J304,14,K304,"N/A")</f>
        <v>13</v>
      </c>
      <c r="G304" s="81" cm="1">
        <f t="array" ref="G304">_xlfn.SWITCH(ROUND(VLOOKUP(A304,Table1[#All],5),0),11,H304,12,I304,13,J304,14,K304,"N/A")</f>
        <v>14</v>
      </c>
      <c r="H304" s="81">
        <f>IF(OR('Raw Data'!H316=0,'Raw Data'!H316="Delete"),"",'Raw Data'!H316)</f>
        <v>13</v>
      </c>
      <c r="I304" s="81">
        <f>IF(OR('Raw Data'!I316=0,'Raw Data'!I316="Delete"),"",'Raw Data'!I316)</f>
        <v>14</v>
      </c>
      <c r="J304" s="81" t="str">
        <f>IF(OR('Raw Data'!J316=0,'Raw Data'!J316="Delete"),"",'Raw Data'!J316)</f>
        <v/>
      </c>
      <c r="K304" s="81" t="str">
        <f>IF(OR('Raw Data'!K316=0,'Raw Data'!K316="Delete"),"",'Raw Data'!K316)</f>
        <v/>
      </c>
      <c r="L304" s="81" t="str">
        <f>R304</f>
        <v>Available</v>
      </c>
      <c r="M304" s="81" t="str">
        <f>IF(A304="","",IF(OR(AWReleaseNum&gt;=A304,AWReleaseNum=0),"Available","Not Supported"))</f>
        <v>Available</v>
      </c>
      <c r="N304" s="81" t="str">
        <f>IF(A304="","",IF(TcRelease="Any","Available",IF(OR(AND(TcReleaseNum&gt;=VLOOKUP(AWReleaseNum,MinVerInfo,3,FALSE),TcReleaseNum&lt;=VLOOKUP(AWReleaseNum,MinVerInfo,4,FALSE)),AND(TcReleaseNum&gt;=VLOOKUP(AWReleaseNum,MinVerInfo,5,FALSE),TcReleaseNum&lt;=VLOOKUP(AWReleaseNum,MinVerInfo,6,FALSE))),"Available","Not Supported")))</f>
        <v>Available</v>
      </c>
      <c r="O304" s="81" t="str">
        <f>IF(TcReleaseNum&lt;P304,"Not Supported","Available")</f>
        <v>Available</v>
      </c>
      <c r="P304" s="81" cm="1">
        <f t="array" ref="P304">_xlfn.SWITCH(TcBaseVer, 14, K304, 13, J304, 12, I304, 11, IFERROR(VLOOKUP(H304,Table2[#All],3,FALSE),"N/A"),0)</f>
        <v>0</v>
      </c>
      <c r="Q304" s="81" t="str">
        <f>IF(TcBaseVer=0,M304,IF(AND(N304="Available",M304="Available",O304="Available"),"Available",IF(M304="","","Not Supported")))</f>
        <v>Available</v>
      </c>
      <c r="R304" s="81" t="str">
        <f>IF(A304&gt;=AWCurrentRel, "Future",Q304)</f>
        <v>Available</v>
      </c>
      <c r="S304" s="100" t="str">
        <f>HYPERLINK(U304,T304)</f>
        <v>What's New in Active Workspace 3.1</v>
      </c>
      <c r="T304" s="81" t="str">
        <f>IFERROR(VLOOKUP(CONCATENATE($B304,"_",$A304),Table4[#All],5,FALSE),"Not Available")</f>
        <v>What's New in Active Workspace 3.1</v>
      </c>
      <c r="U304" s="81" t="str">
        <f>IFERROR(VLOOKUP(CONCATENATE(B304,"_",A304),Table4[#All],6,FALSE),"")</f>
        <v>https://siemens.highspot.com/items/5ba45e7f1aab556e795f8bc4?lfrm=srp.1</v>
      </c>
      <c r="W304" s="2"/>
    </row>
    <row r="305" spans="1:21" x14ac:dyDescent="0.25">
      <c r="A305" s="81">
        <f>IF(OR('Raw Data'!A317=0,'Raw Data'!A317="Delete"),"",'Raw Data'!A317)</f>
        <v>3.1</v>
      </c>
      <c r="B305" s="88" t="str">
        <f>IF(OR('Raw Data'!B317=0,'Raw Data'!B317="Delete"),"",'Raw Data'!B317)</f>
        <v>Foundation</v>
      </c>
      <c r="C305" s="89" t="str">
        <f>IF(OR('Raw Data'!C317=0,'Raw Data'!C317="Delete"),"",'Raw Data'!C317)</f>
        <v>Usability</v>
      </c>
      <c r="D305" s="88" t="str">
        <f>IF(OR('Raw Data'!D317=0,'Raw Data'!D317="Delete"),"",'Raw Data'!D317)</f>
        <v>Platform - Active Workspace Framework - Usability</v>
      </c>
      <c r="E305" s="84" t="str">
        <f>IF(OR('Raw Data'!E317=0,'Raw Data'!E317="Delete"),"",'Raw Data'!E317)</f>
        <v>Change password, access to online Siemens help</v>
      </c>
      <c r="F305" s="81" cm="1">
        <f t="array" ref="F305">_xlfn.SWITCH(ROUND(VLOOKUP(A305,Table1[#All],3),0),11,H305,12,I305,13,J305,14,K305,"N/A")</f>
        <v>13</v>
      </c>
      <c r="G305" s="81" cm="1">
        <f t="array" ref="G305">_xlfn.SWITCH(ROUND(VLOOKUP(A305,Table1[#All],5),0),11,H305,12,I305,13,J305,14,K305,"N/A")</f>
        <v>14</v>
      </c>
      <c r="H305" s="81">
        <f>IF(OR('Raw Data'!H317=0,'Raw Data'!H317="Delete"),"",'Raw Data'!H317)</f>
        <v>13</v>
      </c>
      <c r="I305" s="81">
        <f>IF(OR('Raw Data'!I317=0,'Raw Data'!I317="Delete"),"",'Raw Data'!I317)</f>
        <v>14</v>
      </c>
      <c r="J305" s="81" t="str">
        <f>IF(OR('Raw Data'!J317=0,'Raw Data'!J317="Delete"),"",'Raw Data'!J317)</f>
        <v/>
      </c>
      <c r="K305" s="81" t="str">
        <f>IF(OR('Raw Data'!K317=0,'Raw Data'!K317="Delete"),"",'Raw Data'!K317)</f>
        <v/>
      </c>
      <c r="L305" s="81" t="str">
        <f>R305</f>
        <v>Available</v>
      </c>
      <c r="M305" s="81" t="str">
        <f>IF(A305="","",IF(OR(AWReleaseNum&gt;=A305,AWReleaseNum=0),"Available","Not Supported"))</f>
        <v>Available</v>
      </c>
      <c r="N305" s="81" t="str">
        <f>IF(A305="","",IF(TcRelease="Any","Available",IF(OR(AND(TcReleaseNum&gt;=VLOOKUP(AWReleaseNum,MinVerInfo,3,FALSE),TcReleaseNum&lt;=VLOOKUP(AWReleaseNum,MinVerInfo,4,FALSE)),AND(TcReleaseNum&gt;=VLOOKUP(AWReleaseNum,MinVerInfo,5,FALSE),TcReleaseNum&lt;=VLOOKUP(AWReleaseNum,MinVerInfo,6,FALSE))),"Available","Not Supported")))</f>
        <v>Available</v>
      </c>
      <c r="O305" s="81" t="str">
        <f>IF(TcReleaseNum&lt;P305,"Not Supported","Available")</f>
        <v>Available</v>
      </c>
      <c r="P305" s="81" cm="1">
        <f t="array" ref="P305">_xlfn.SWITCH(TcBaseVer, 14, K305, 13, J305, 12, I305, 11, IFERROR(VLOOKUP(H305,Table2[#All],3,FALSE),"N/A"),0)</f>
        <v>0</v>
      </c>
      <c r="Q305" s="81" t="str">
        <f>IF(TcBaseVer=0,M305,IF(AND(N305="Available",M305="Available",O305="Available"),"Available",IF(M305="","","Not Supported")))</f>
        <v>Available</v>
      </c>
      <c r="R305" s="81" t="str">
        <f>IF(A305&gt;=AWCurrentRel, "Future",Q305)</f>
        <v>Available</v>
      </c>
      <c r="S305" s="100" t="str">
        <f>HYPERLINK(U305,T305)</f>
        <v>What's New in Active Workspace 3.1</v>
      </c>
      <c r="T305" s="81" t="str">
        <f>IFERROR(VLOOKUP(CONCATENATE($B305,"_",$A305),Table4[#All],5,FALSE),"Not Available")</f>
        <v>What's New in Active Workspace 3.1</v>
      </c>
      <c r="U305" s="81" t="str">
        <f>IFERROR(VLOOKUP(CONCATENATE(B305,"_",A305),Table4[#All],6,FALSE),"")</f>
        <v>https://siemens.highspot.com/items/5ba45e7f1aab556e795f8bc4?lfrm=srp.1</v>
      </c>
    </row>
    <row r="306" spans="1:21" x14ac:dyDescent="0.25">
      <c r="A306" s="81">
        <f>IF(OR('Raw Data'!A318=0,'Raw Data'!A318="Delete"),"",'Raw Data'!A318)</f>
        <v>3.1</v>
      </c>
      <c r="B306" s="88" t="str">
        <f>IF(OR('Raw Data'!B318=0,'Raw Data'!B318="Delete"),"",'Raw Data'!B318)</f>
        <v>Foundation</v>
      </c>
      <c r="C306" s="89" t="str">
        <f>IF(OR('Raw Data'!C318=0,'Raw Data'!C318="Delete"),"",'Raw Data'!C318)</f>
        <v>Usability</v>
      </c>
      <c r="D306" s="88" t="str">
        <f>IF(OR('Raw Data'!D318=0,'Raw Data'!D318="Delete"),"",'Raw Data'!D318)</f>
        <v>Platform - Active Workspace Framework - Usability</v>
      </c>
      <c r="E306" s="84" t="str">
        <f>IF(OR('Raw Data'!E318=0,'Raw Data'!E318="Delete"),"",'Raw Data'!E318)</f>
        <v>Improved startup time via modularity and code splits</v>
      </c>
      <c r="F306" s="81" cm="1">
        <f t="array" ref="F306">_xlfn.SWITCH(ROUND(VLOOKUP(A306,Table1[#All],3),0),11,H306,12,I306,13,J306,14,K306,"N/A")</f>
        <v>13</v>
      </c>
      <c r="G306" s="81" cm="1">
        <f t="array" ref="G306">_xlfn.SWITCH(ROUND(VLOOKUP(A306,Table1[#All],5),0),11,H306,12,I306,13,J306,14,K306,"N/A")</f>
        <v>14</v>
      </c>
      <c r="H306" s="81">
        <f>IF(OR('Raw Data'!H318=0,'Raw Data'!H318="Delete"),"",'Raw Data'!H318)</f>
        <v>13</v>
      </c>
      <c r="I306" s="81">
        <f>IF(OR('Raw Data'!I318=0,'Raw Data'!I318="Delete"),"",'Raw Data'!I318)</f>
        <v>14</v>
      </c>
      <c r="J306" s="81" t="str">
        <f>IF(OR('Raw Data'!J318=0,'Raw Data'!J318="Delete"),"",'Raw Data'!J318)</f>
        <v/>
      </c>
      <c r="K306" s="81" t="str">
        <f>IF(OR('Raw Data'!K318=0,'Raw Data'!K318="Delete"),"",'Raw Data'!K318)</f>
        <v/>
      </c>
      <c r="L306" s="81" t="str">
        <f>R306</f>
        <v>Available</v>
      </c>
      <c r="M306" s="81" t="str">
        <f>IF(A306="","",IF(OR(AWReleaseNum&gt;=A306,AWReleaseNum=0),"Available","Not Supported"))</f>
        <v>Available</v>
      </c>
      <c r="N306" s="81" t="str">
        <f>IF(A306="","",IF(TcRelease="Any","Available",IF(OR(AND(TcReleaseNum&gt;=VLOOKUP(AWReleaseNum,MinVerInfo,3,FALSE),TcReleaseNum&lt;=VLOOKUP(AWReleaseNum,MinVerInfo,4,FALSE)),AND(TcReleaseNum&gt;=VLOOKUP(AWReleaseNum,MinVerInfo,5,FALSE),TcReleaseNum&lt;=VLOOKUP(AWReleaseNum,MinVerInfo,6,FALSE))),"Available","Not Supported")))</f>
        <v>Available</v>
      </c>
      <c r="O306" s="81" t="str">
        <f>IF(TcReleaseNum&lt;P306,"Not Supported","Available")</f>
        <v>Available</v>
      </c>
      <c r="P306" s="81" cm="1">
        <f t="array" ref="P306">_xlfn.SWITCH(TcBaseVer, 14, K306, 13, J306, 12, I306, 11, IFERROR(VLOOKUP(H306,Table2[#All],3,FALSE),"N/A"),0)</f>
        <v>0</v>
      </c>
      <c r="Q306" s="81" t="str">
        <f>IF(TcBaseVer=0,M306,IF(AND(N306="Available",M306="Available",O306="Available"),"Available",IF(M306="","","Not Supported")))</f>
        <v>Available</v>
      </c>
      <c r="R306" s="81" t="str">
        <f>IF(A306&gt;=AWCurrentRel, "Future",Q306)</f>
        <v>Available</v>
      </c>
      <c r="S306" s="100" t="str">
        <f>HYPERLINK(U306,T306)</f>
        <v>What's New in Active Workspace 3.1</v>
      </c>
      <c r="T306" s="81" t="str">
        <f>IFERROR(VLOOKUP(CONCATENATE($B306,"_",$A306),Table4[#All],5,FALSE),"Not Available")</f>
        <v>What's New in Active Workspace 3.1</v>
      </c>
      <c r="U306" s="81" t="str">
        <f>IFERROR(VLOOKUP(CONCATENATE(B306,"_",A306),Table4[#All],6,FALSE),"")</f>
        <v>https://siemens.highspot.com/items/5ba45e7f1aab556e795f8bc4?lfrm=srp.1</v>
      </c>
    </row>
    <row r="307" spans="1:21" x14ac:dyDescent="0.25">
      <c r="A307" s="81">
        <f>IF(OR('Raw Data'!A319=0,'Raw Data'!A319="Delete"),"",'Raw Data'!A319)</f>
        <v>3.1</v>
      </c>
      <c r="B307" s="88" t="str">
        <f>IF(OR('Raw Data'!B319=0,'Raw Data'!B319="Delete"),"",'Raw Data'!B319)</f>
        <v>Foundation</v>
      </c>
      <c r="C307" s="89" t="str">
        <f>IF(OR('Raw Data'!C319=0,'Raw Data'!C319="Delete"),"",'Raw Data'!C319)</f>
        <v>Extensibility</v>
      </c>
      <c r="D307" s="88" t="str">
        <f>IF(OR('Raw Data'!D319=0,'Raw Data'!D319="Delete"),"",'Raw Data'!D319)</f>
        <v xml:space="preserve">Platform - Extensibility - Federated Process Orchestration (Linked Data Framework) </v>
      </c>
      <c r="E307" s="84" t="str">
        <f>IF(OR('Raw Data'!E319=0,'Raw Data'!E319="Delete"),"",'Raw Data'!E319)</f>
        <v>Create links to external data using Linked Data Framework</v>
      </c>
      <c r="F307" s="81" cm="1">
        <f t="array" ref="F307">_xlfn.SWITCH(ROUND(VLOOKUP(A307,Table1[#All],3),0),11,H307,12,I307,13,J307,14,K307,"N/A")</f>
        <v>13</v>
      </c>
      <c r="G307" s="81" cm="1">
        <f t="array" ref="G307">_xlfn.SWITCH(ROUND(VLOOKUP(A307,Table1[#All],5),0),11,H307,12,I307,13,J307,14,K307,"N/A")</f>
        <v>14</v>
      </c>
      <c r="H307" s="81">
        <f>IF(OR('Raw Data'!H319=0,'Raw Data'!H319="Delete"),"",'Raw Data'!H319)</f>
        <v>13</v>
      </c>
      <c r="I307" s="81">
        <f>IF(OR('Raw Data'!I319=0,'Raw Data'!I319="Delete"),"",'Raw Data'!I319)</f>
        <v>14</v>
      </c>
      <c r="J307" s="81" t="str">
        <f>IF(OR('Raw Data'!J319=0,'Raw Data'!J319="Delete"),"",'Raw Data'!J319)</f>
        <v/>
      </c>
      <c r="K307" s="81" t="str">
        <f>IF(OR('Raw Data'!K319=0,'Raw Data'!K319="Delete"),"",'Raw Data'!K319)</f>
        <v/>
      </c>
      <c r="L307" s="81" t="str">
        <f>R307</f>
        <v>Available</v>
      </c>
      <c r="M307" s="81" t="str">
        <f>IF(A307="","",IF(OR(AWReleaseNum&gt;=A307,AWReleaseNum=0),"Available","Not Supported"))</f>
        <v>Available</v>
      </c>
      <c r="N307" s="81" t="str">
        <f>IF(A307="","",IF(TcRelease="Any","Available",IF(OR(AND(TcReleaseNum&gt;=VLOOKUP(AWReleaseNum,MinVerInfo,3,FALSE),TcReleaseNum&lt;=VLOOKUP(AWReleaseNum,MinVerInfo,4,FALSE)),AND(TcReleaseNum&gt;=VLOOKUP(AWReleaseNum,MinVerInfo,5,FALSE),TcReleaseNum&lt;=VLOOKUP(AWReleaseNum,MinVerInfo,6,FALSE))),"Available","Not Supported")))</f>
        <v>Available</v>
      </c>
      <c r="O307" s="81" t="str">
        <f>IF(TcReleaseNum&lt;P307,"Not Supported","Available")</f>
        <v>Available</v>
      </c>
      <c r="P307" s="81" cm="1">
        <f t="array" ref="P307">_xlfn.SWITCH(TcBaseVer, 14, K307, 13, J307, 12, I307, 11, IFERROR(VLOOKUP(H307,Table2[#All],3,FALSE),"N/A"),0)</f>
        <v>0</v>
      </c>
      <c r="Q307" s="81" t="str">
        <f>IF(TcBaseVer=0,M307,IF(AND(N307="Available",M307="Available",O307="Available"),"Available",IF(M307="","","Not Supported")))</f>
        <v>Available</v>
      </c>
      <c r="R307" s="81" t="str">
        <f>IF(A307&gt;=AWCurrentRel, "Future",Q307)</f>
        <v>Available</v>
      </c>
      <c r="S307" s="100" t="str">
        <f>HYPERLINK(U307,T307)</f>
        <v>What's New in Active Workspace 3.1</v>
      </c>
      <c r="T307" s="81" t="str">
        <f>IFERROR(VLOOKUP(CONCATENATE($B307,"_",$A307),Table4[#All],5,FALSE),"Not Available")</f>
        <v>What's New in Active Workspace 3.1</v>
      </c>
      <c r="U307" s="81" t="str">
        <f>IFERROR(VLOOKUP(CONCATENATE(B307,"_",A307),Table4[#All],6,FALSE),"")</f>
        <v>https://siemens.highspot.com/items/5ba45e7f1aab556e795f8bc4?lfrm=srp.1</v>
      </c>
    </row>
    <row r="308" spans="1:21" x14ac:dyDescent="0.25">
      <c r="A308" s="81">
        <f>IF(OR('Raw Data'!A320=0,'Raw Data'!A320="Delete"),"",'Raw Data'!A320)</f>
        <v>3.1</v>
      </c>
      <c r="B308" s="88" t="str">
        <f>IF(OR('Raw Data'!B320=0,'Raw Data'!B320="Delete"),"",'Raw Data'!B320)</f>
        <v>Plan</v>
      </c>
      <c r="C308" s="89" t="str">
        <f>IF(OR('Raw Data'!C320=0,'Raw Data'!C320="Delete"),"",'Raw Data'!C320)</f>
        <v>Requirements</v>
      </c>
      <c r="D308" s="88" t="str">
        <f>IF(OR('Raw Data'!D320=0,'Raw Data'!D320="Delete"),"",'Raw Data'!D320)</f>
        <v>Requirements Management</v>
      </c>
      <c r="E308" s="84" t="str">
        <f>IF(OR('Raw Data'!E320=0,'Raw Data'!E320="Delete"),"",'Raw Data'!E320)</f>
        <v>Compare and split table edit</v>
      </c>
      <c r="F308" s="81" cm="1">
        <f t="array" ref="F308">_xlfn.SWITCH(ROUND(VLOOKUP(A308,Table1[#All],3),0),11,H308,12,I308,13,J308,14,K308,"N/A")</f>
        <v>13</v>
      </c>
      <c r="G308" s="81" cm="1">
        <f t="array" ref="G308">_xlfn.SWITCH(ROUND(VLOOKUP(A308,Table1[#All],5),0),11,H308,12,I308,13,J308,14,K308,"N/A")</f>
        <v>14</v>
      </c>
      <c r="H308" s="81">
        <f>IF(OR('Raw Data'!H320=0,'Raw Data'!H320="Delete"),"",'Raw Data'!H320)</f>
        <v>13</v>
      </c>
      <c r="I308" s="81">
        <f>IF(OR('Raw Data'!I320=0,'Raw Data'!I320="Delete"),"",'Raw Data'!I320)</f>
        <v>14</v>
      </c>
      <c r="J308" s="81" t="str">
        <f>IF(OR('Raw Data'!J320=0,'Raw Data'!J320="Delete"),"",'Raw Data'!J320)</f>
        <v/>
      </c>
      <c r="K308" s="81" t="str">
        <f>IF(OR('Raw Data'!K320=0,'Raw Data'!K320="Delete"),"",'Raw Data'!K320)</f>
        <v/>
      </c>
      <c r="L308" s="81" t="str">
        <f>R308</f>
        <v>Available</v>
      </c>
      <c r="M308" s="81" t="str">
        <f>IF(A308="","",IF(OR(AWReleaseNum&gt;=A308,AWReleaseNum=0),"Available","Not Supported"))</f>
        <v>Available</v>
      </c>
      <c r="N308" s="81" t="str">
        <f>IF(A308="","",IF(TcRelease="Any","Available",IF(OR(AND(TcReleaseNum&gt;=VLOOKUP(AWReleaseNum,MinVerInfo,3,FALSE),TcReleaseNum&lt;=VLOOKUP(AWReleaseNum,MinVerInfo,4,FALSE)),AND(TcReleaseNum&gt;=VLOOKUP(AWReleaseNum,MinVerInfo,5,FALSE),TcReleaseNum&lt;=VLOOKUP(AWReleaseNum,MinVerInfo,6,FALSE))),"Available","Not Supported")))</f>
        <v>Available</v>
      </c>
      <c r="O308" s="81" t="str">
        <f>IF(TcReleaseNum&lt;P308,"Not Supported","Available")</f>
        <v>Available</v>
      </c>
      <c r="P308" s="81" cm="1">
        <f t="array" ref="P308">_xlfn.SWITCH(TcBaseVer, 14, K308, 13, J308, 12, I308, 11, IFERROR(VLOOKUP(H308,Table2[#All],3,FALSE),"N/A"),0)</f>
        <v>0</v>
      </c>
      <c r="Q308" s="81" t="str">
        <f>IF(TcBaseVer=0,M308,IF(AND(N308="Available",M308="Available",O308="Available"),"Available",IF(M308="","","Not Supported")))</f>
        <v>Available</v>
      </c>
      <c r="R308" s="81" t="str">
        <f>IF(A308&gt;=AWCurrentRel, "Future",Q308)</f>
        <v>Available</v>
      </c>
      <c r="S308" s="100" t="str">
        <f>HYPERLINK(U308,T308)</f>
        <v>What's New in Active Workspace 3.1</v>
      </c>
      <c r="T308" s="81" t="str">
        <f>IFERROR(VLOOKUP(CONCATENATE($B308,"_",$A308),Table4[#All],5,FALSE),"Not Available")</f>
        <v>What's New in Active Workspace 3.1</v>
      </c>
      <c r="U308" s="81" t="str">
        <f>IFERROR(VLOOKUP(CONCATENATE(B308,"_",A308),Table4[#All],6,FALSE),"")</f>
        <v>https://siemens.highspot.com/items/5ba45e7f1aab556e795f8bc4?lfrm=srp.1</v>
      </c>
    </row>
    <row r="309" spans="1:21" x14ac:dyDescent="0.25">
      <c r="A309" s="81">
        <f>IF(OR('Raw Data'!A771=0,'Raw Data'!A771="Delete"),"",'Raw Data'!A771)</f>
        <v>3.1</v>
      </c>
      <c r="B309" s="88" t="str">
        <f>IF(OR('Raw Data'!B771=0,'Raw Data'!B771="Delete"),"",'Raw Data'!B771)</f>
        <v>Plan</v>
      </c>
      <c r="C309" s="89" t="str">
        <f>IF(OR('Raw Data'!C771=0,'Raw Data'!C771="Delete"),"",'Raw Data'!C771)</f>
        <v>Process</v>
      </c>
      <c r="D309" s="88" t="str">
        <f>IF(OR('Raw Data'!D771=0,'Raw Data'!D771="Delete"),"",'Raw Data'!D771)</f>
        <v>Schedule Manager</v>
      </c>
      <c r="E309" s="84" t="str">
        <f>IF(OR('Raw Data'!E771=0,'Raw Data'!E771="Delete"),"",'Raw Data'!E771)</f>
        <v>Create ad hoc schedules update schedule metadata</v>
      </c>
      <c r="F309" s="81" cm="1">
        <f t="array" ref="F309">_xlfn.SWITCH(ROUND(VLOOKUP(A309,Table1[#All],3),0),11,H309,12,I309,13,J309,14,K309,"N/A")</f>
        <v>13</v>
      </c>
      <c r="G309" s="81" cm="1">
        <f t="array" ref="G309">_xlfn.SWITCH(ROUND(VLOOKUP(A309,Table1[#All],5),0),11,H309,12,I309,13,J309,14,K309,"N/A")</f>
        <v>14</v>
      </c>
      <c r="H309" s="81">
        <f>IF(OR('Raw Data'!H771=0,'Raw Data'!H771="Delete"),"",'Raw Data'!H771)</f>
        <v>13</v>
      </c>
      <c r="I309" s="81">
        <f>IF(OR('Raw Data'!I771=0,'Raw Data'!I771="Delete"),"",'Raw Data'!I771)</f>
        <v>14</v>
      </c>
      <c r="J309" s="81" t="str">
        <f>IF(OR('Raw Data'!J771=0,'Raw Data'!J771="Delete"),"",'Raw Data'!J771)</f>
        <v/>
      </c>
      <c r="K309" s="81" t="str">
        <f>IF(OR('Raw Data'!K771=0,'Raw Data'!K771="Delete"),"",'Raw Data'!K771)</f>
        <v/>
      </c>
      <c r="L309" s="81" t="str">
        <f>R309</f>
        <v>Available</v>
      </c>
      <c r="M309" s="81" t="str">
        <f>IF(A309="","",IF(OR(AWReleaseNum&gt;=A309,AWReleaseNum=0),"Available","Not Supported"))</f>
        <v>Available</v>
      </c>
      <c r="N309" s="81" t="str">
        <f>IF(A309="","",IF(TcRelease="Any","Available",IF(OR(AND(TcReleaseNum&gt;=VLOOKUP(AWReleaseNum,MinVerInfo,3,FALSE),TcReleaseNum&lt;=VLOOKUP(AWReleaseNum,MinVerInfo,4,FALSE)),AND(TcReleaseNum&gt;=VLOOKUP(AWReleaseNum,MinVerInfo,5,FALSE),TcReleaseNum&lt;=VLOOKUP(AWReleaseNum,MinVerInfo,6,FALSE))),"Available","Not Supported")))</f>
        <v>Available</v>
      </c>
      <c r="O309" s="81" t="str">
        <f>IF(TcReleaseNum&lt;P309,"Not Supported","Available")</f>
        <v>Available</v>
      </c>
      <c r="P309" s="81" cm="1">
        <f t="array" ref="P309">_xlfn.SWITCH(TcBaseVer, 14, K309, 13, J309, 12, I309, 11, IFERROR(VLOOKUP(H309,Table2[#All],3,FALSE),"N/A"),0)</f>
        <v>0</v>
      </c>
      <c r="Q309" s="81" t="str">
        <f>IF(TcBaseVer=0,M309,IF(AND(N309="Available",M309="Available",O309="Available"),"Available",IF(M309="","","Not Supported")))</f>
        <v>Available</v>
      </c>
      <c r="R309" s="81" t="str">
        <f>IF(A309&gt;=AWCurrentRel, "Future",Q309)</f>
        <v>Available</v>
      </c>
      <c r="S309" s="100" t="str">
        <f>HYPERLINK(U309,T309)</f>
        <v>What's New in Active Workspace 3.1</v>
      </c>
      <c r="T309" s="81" t="str">
        <f>IFERROR(VLOOKUP(CONCATENATE($B309,"_",$A309),Table4[#All],5,FALSE),"Not Available")</f>
        <v>What's New in Active Workspace 3.1</v>
      </c>
      <c r="U309" s="81" t="str">
        <f>IFERROR(VLOOKUP(CONCATENATE(B309,"_",A309),Table4[#All],6,FALSE),"")</f>
        <v>https://siemens.highspot.com/items/5ba45e7f1aab556e795f8bc4?lfrm=srp.1</v>
      </c>
    </row>
    <row r="310" spans="1:21" x14ac:dyDescent="0.25">
      <c r="A310" s="81">
        <f>IF(OR('Raw Data'!A772=0,'Raw Data'!A772="Delete"),"",'Raw Data'!A772)</f>
        <v>3.1</v>
      </c>
      <c r="B310" s="88" t="str">
        <f>IF(OR('Raw Data'!B772=0,'Raw Data'!B772="Delete"),"",'Raw Data'!B772)</f>
        <v>Plan</v>
      </c>
      <c r="C310" s="89" t="str">
        <f>IF(OR('Raw Data'!C772=0,'Raw Data'!C772="Delete"),"",'Raw Data'!C772)</f>
        <v>Process</v>
      </c>
      <c r="D310" s="88" t="str">
        <f>IF(OR('Raw Data'!D772=0,'Raw Data'!D772="Delete"),"",'Raw Data'!D772)</f>
        <v>Schedule Manager</v>
      </c>
      <c r="E310" s="84" t="str">
        <f>IF(OR('Raw Data'!E772=0,'Raw Data'!E772="Delete"),"",'Raw Data'!E772)</f>
        <v>Create schedules from a template or a copy of an existing schedule</v>
      </c>
      <c r="F310" s="81" cm="1">
        <f t="array" ref="F310">_xlfn.SWITCH(ROUND(VLOOKUP(A310,Table1[#All],3),0),11,H310,12,I310,13,J310,14,K310,"N/A")</f>
        <v>13</v>
      </c>
      <c r="G310" s="81" cm="1">
        <f t="array" ref="G310">_xlfn.SWITCH(ROUND(VLOOKUP(A310,Table1[#All],5),0),11,H310,12,I310,13,J310,14,K310,"N/A")</f>
        <v>14</v>
      </c>
      <c r="H310" s="81">
        <f>IF(OR('Raw Data'!H772=0,'Raw Data'!H772="Delete"),"",'Raw Data'!H772)</f>
        <v>13</v>
      </c>
      <c r="I310" s="81">
        <f>IF(OR('Raw Data'!I772=0,'Raw Data'!I772="Delete"),"",'Raw Data'!I772)</f>
        <v>14</v>
      </c>
      <c r="J310" s="81" t="str">
        <f>IF(OR('Raw Data'!J772=0,'Raw Data'!J772="Delete"),"",'Raw Data'!J772)</f>
        <v/>
      </c>
      <c r="K310" s="81" t="str">
        <f>IF(OR('Raw Data'!K772=0,'Raw Data'!K772="Delete"),"",'Raw Data'!K772)</f>
        <v/>
      </c>
      <c r="L310" s="81" t="str">
        <f>R310</f>
        <v>Available</v>
      </c>
      <c r="M310" s="81" t="str">
        <f>IF(A310="","",IF(OR(AWReleaseNum&gt;=A310,AWReleaseNum=0),"Available","Not Supported"))</f>
        <v>Available</v>
      </c>
      <c r="N310" s="81" t="str">
        <f>IF(A310="","",IF(TcRelease="Any","Available",IF(OR(AND(TcReleaseNum&gt;=VLOOKUP(AWReleaseNum,MinVerInfo,3,FALSE),TcReleaseNum&lt;=VLOOKUP(AWReleaseNum,MinVerInfo,4,FALSE)),AND(TcReleaseNum&gt;=VLOOKUP(AWReleaseNum,MinVerInfo,5,FALSE),TcReleaseNum&lt;=VLOOKUP(AWReleaseNum,MinVerInfo,6,FALSE))),"Available","Not Supported")))</f>
        <v>Available</v>
      </c>
      <c r="O310" s="81" t="str">
        <f>IF(TcReleaseNum&lt;P310,"Not Supported","Available")</f>
        <v>Available</v>
      </c>
      <c r="P310" s="81" cm="1">
        <f t="array" ref="P310">_xlfn.SWITCH(TcBaseVer, 14, K310, 13, J310, 12, I310, 11, IFERROR(VLOOKUP(H310,Table2[#All],3,FALSE),"N/A"),0)</f>
        <v>0</v>
      </c>
      <c r="Q310" s="81" t="str">
        <f>IF(TcBaseVer=0,M310,IF(AND(N310="Available",M310="Available",O310="Available"),"Available",IF(M310="","","Not Supported")))</f>
        <v>Available</v>
      </c>
      <c r="R310" s="81" t="str">
        <f>IF(A310&gt;=AWCurrentRel, "Future",Q310)</f>
        <v>Available</v>
      </c>
      <c r="S310" s="100" t="str">
        <f>HYPERLINK(U310,T310)</f>
        <v>What's New in Active Workspace 3.1</v>
      </c>
      <c r="T310" s="81" t="str">
        <f>IFERROR(VLOOKUP(CONCATENATE($B310,"_",$A310),Table4[#All],5,FALSE),"Not Available")</f>
        <v>What's New in Active Workspace 3.1</v>
      </c>
      <c r="U310" s="81" t="str">
        <f>IFERROR(VLOOKUP(CONCATENATE(B310,"_",A310),Table4[#All],6,FALSE),"")</f>
        <v>https://siemens.highspot.com/items/5ba45e7f1aab556e795f8bc4?lfrm=srp.1</v>
      </c>
    </row>
    <row r="311" spans="1:21" x14ac:dyDescent="0.25">
      <c r="A311" s="81">
        <f>IF(OR('Raw Data'!A773=0,'Raw Data'!A773="Delete"),"",'Raw Data'!A773)</f>
        <v>3.1</v>
      </c>
      <c r="B311" s="88" t="str">
        <f>IF(OR('Raw Data'!B773=0,'Raw Data'!B773="Delete"),"",'Raw Data'!B773)</f>
        <v>Plan</v>
      </c>
      <c r="C311" s="89" t="str">
        <f>IF(OR('Raw Data'!C773=0,'Raw Data'!C773="Delete"),"",'Raw Data'!C773)</f>
        <v>Process</v>
      </c>
      <c r="D311" s="88" t="str">
        <f>IF(OR('Raw Data'!D773=0,'Raw Data'!D773="Delete"),"",'Raw Data'!D773)</f>
        <v>Schedule Manager</v>
      </c>
      <c r="E311" s="84" t="str">
        <f>IF(OR('Raw Data'!E773=0,'Raw Data'!E773="Delete"),"",'Raw Data'!E773)</f>
        <v>Update schedule metadata</v>
      </c>
      <c r="F311" s="81" cm="1">
        <f t="array" ref="F311">_xlfn.SWITCH(ROUND(VLOOKUP(A311,Table1[#All],3),0),11,H311,12,I311,13,J311,14,K311,"N/A")</f>
        <v>13</v>
      </c>
      <c r="G311" s="81" cm="1">
        <f t="array" ref="G311">_xlfn.SWITCH(ROUND(VLOOKUP(A311,Table1[#All],5),0),11,H311,12,I311,13,J311,14,K311,"N/A")</f>
        <v>14</v>
      </c>
      <c r="H311" s="81">
        <f>IF(OR('Raw Data'!H773=0,'Raw Data'!H773="Delete"),"",'Raw Data'!H773)</f>
        <v>13</v>
      </c>
      <c r="I311" s="81">
        <f>IF(OR('Raw Data'!I773=0,'Raw Data'!I773="Delete"),"",'Raw Data'!I773)</f>
        <v>14</v>
      </c>
      <c r="J311" s="81" t="str">
        <f>IF(OR('Raw Data'!J773=0,'Raw Data'!J773="Delete"),"",'Raw Data'!J773)</f>
        <v/>
      </c>
      <c r="K311" s="81" t="str">
        <f>IF(OR('Raw Data'!K773=0,'Raw Data'!K773="Delete"),"",'Raw Data'!K773)</f>
        <v/>
      </c>
      <c r="L311" s="81" t="str">
        <f>R311</f>
        <v>Available</v>
      </c>
      <c r="M311" s="81" t="str">
        <f>IF(A311="","",IF(OR(AWReleaseNum&gt;=A311,AWReleaseNum=0),"Available","Not Supported"))</f>
        <v>Available</v>
      </c>
      <c r="N311" s="81" t="str">
        <f>IF(A311="","",IF(TcRelease="Any","Available",IF(OR(AND(TcReleaseNum&gt;=VLOOKUP(AWReleaseNum,MinVerInfo,3,FALSE),TcReleaseNum&lt;=VLOOKUP(AWReleaseNum,MinVerInfo,4,FALSE)),AND(TcReleaseNum&gt;=VLOOKUP(AWReleaseNum,MinVerInfo,5,FALSE),TcReleaseNum&lt;=VLOOKUP(AWReleaseNum,MinVerInfo,6,FALSE))),"Available","Not Supported")))</f>
        <v>Available</v>
      </c>
      <c r="O311" s="81" t="str">
        <f>IF(TcReleaseNum&lt;P311,"Not Supported","Available")</f>
        <v>Available</v>
      </c>
      <c r="P311" s="81" cm="1">
        <f t="array" ref="P311">_xlfn.SWITCH(TcBaseVer, 14, K311, 13, J311, 12, I311, 11, IFERROR(VLOOKUP(H311,Table2[#All],3,FALSE),"N/A"),0)</f>
        <v>0</v>
      </c>
      <c r="Q311" s="81" t="str">
        <f>IF(TcBaseVer=0,M311,IF(AND(N311="Available",M311="Available",O311="Available"),"Available",IF(M311="","","Not Supported")))</f>
        <v>Available</v>
      </c>
      <c r="R311" s="81" t="str">
        <f>IF(A311&gt;=AWCurrentRel, "Future",Q311)</f>
        <v>Available</v>
      </c>
      <c r="S311" s="100" t="str">
        <f>HYPERLINK(U311,T311)</f>
        <v>What's New in Active Workspace 3.1</v>
      </c>
      <c r="T311" s="81" t="str">
        <f>IFERROR(VLOOKUP(CONCATENATE($B311,"_",$A311),Table4[#All],5,FALSE),"Not Available")</f>
        <v>What's New in Active Workspace 3.1</v>
      </c>
      <c r="U311" s="81" t="str">
        <f>IFERROR(VLOOKUP(CONCATENATE(B311,"_",A311),Table4[#All],6,FALSE),"")</f>
        <v>https://siemens.highspot.com/items/5ba45e7f1aab556e795f8bc4?lfrm=srp.1</v>
      </c>
    </row>
    <row r="312" spans="1:21" x14ac:dyDescent="0.25">
      <c r="A312" s="81">
        <f>IF(OR('Raw Data'!A870=0,'Raw Data'!A870="Delete"),"",'Raw Data'!A870)</f>
        <v>3.1</v>
      </c>
      <c r="B312" s="88" t="str">
        <f>IF(OR('Raw Data'!B870=0,'Raw Data'!B870="Delete"),"",'Raw Data'!B870)</f>
        <v>Plan</v>
      </c>
      <c r="C312" s="89" t="str">
        <f>IF(OR('Raw Data'!C870=0,'Raw Data'!C870="Delete"),"",'Raw Data'!C870)</f>
        <v>Process</v>
      </c>
      <c r="D312" s="88" t="str">
        <f>IF(OR('Raw Data'!D870=0,'Raw Data'!D870="Delete"),"",'Raw Data'!D870)</f>
        <v>Schedule Manager</v>
      </c>
      <c r="E312" s="84" t="str">
        <f>IF(OR('Raw Data'!E870=0,'Raw Data'!E870="Delete"),"",'Raw Data'!E870)</f>
        <v>Modify schedule tasks</v>
      </c>
      <c r="F312" s="81" cm="1">
        <f t="array" ref="F312">_xlfn.SWITCH(ROUND(VLOOKUP(A312,Table1[#All],3),0),11,H312,12,I312,13,J312,14,K312,"N/A")</f>
        <v>13</v>
      </c>
      <c r="G312" s="81" cm="1">
        <f t="array" ref="G312">_xlfn.SWITCH(ROUND(VLOOKUP(A312,Table1[#All],5),0),11,H312,12,I312,13,J312,14,K312,"N/A")</f>
        <v>14</v>
      </c>
      <c r="H312" s="81">
        <f>IF(OR('Raw Data'!H870=0,'Raw Data'!H870="Delete"),"",'Raw Data'!H870)</f>
        <v>13</v>
      </c>
      <c r="I312" s="81">
        <f>IF(OR('Raw Data'!I870=0,'Raw Data'!I870="Delete"),"",'Raw Data'!I870)</f>
        <v>14</v>
      </c>
      <c r="J312" s="81" t="str">
        <f>IF(OR('Raw Data'!J870=0,'Raw Data'!J870="Delete"),"",'Raw Data'!J870)</f>
        <v/>
      </c>
      <c r="K312" s="81" t="str">
        <f>IF(OR('Raw Data'!K870=0,'Raw Data'!K870="Delete"),"",'Raw Data'!K870)</f>
        <v/>
      </c>
      <c r="L312" s="81" t="str">
        <f>R312</f>
        <v>Available</v>
      </c>
      <c r="M312" s="81" t="str">
        <f>IF(A312="","",IF(OR(AWReleaseNum&gt;=A312,AWReleaseNum=0),"Available","Not Supported"))</f>
        <v>Available</v>
      </c>
      <c r="N312" s="81" t="str">
        <f>IF(A312="","",IF(TcRelease="Any","Available",IF(OR(AND(TcReleaseNum&gt;=VLOOKUP(AWReleaseNum,MinVerInfo,3,FALSE),TcReleaseNum&lt;=VLOOKUP(AWReleaseNum,MinVerInfo,4,FALSE)),AND(TcReleaseNum&gt;=VLOOKUP(AWReleaseNum,MinVerInfo,5,FALSE),TcReleaseNum&lt;=VLOOKUP(AWReleaseNum,MinVerInfo,6,FALSE))),"Available","Not Supported")))</f>
        <v>Available</v>
      </c>
      <c r="O312" s="81" t="str">
        <f>IF(TcReleaseNum&lt;P312,"Not Supported","Available")</f>
        <v>Available</v>
      </c>
      <c r="P312" s="81" cm="1">
        <f t="array" ref="P312">_xlfn.SWITCH(TcBaseVer, 14, K312, 13, J312, 12, I312, 11, IFERROR(VLOOKUP(H312,Table2[#All],3,FALSE),"N/A"),0)</f>
        <v>0</v>
      </c>
      <c r="Q312" s="81" t="str">
        <f>IF(TcBaseVer=0,M312,IF(AND(N312="Available",M312="Available",O312="Available"),"Available",IF(M312="","","Not Supported")))</f>
        <v>Available</v>
      </c>
      <c r="R312" s="81" t="str">
        <f>IF(A312&gt;=AWCurrentRel, "Future",Q312)</f>
        <v>Available</v>
      </c>
      <c r="S312" s="100" t="str">
        <f>HYPERLINK(U312,T312)</f>
        <v>What's New in Active Workspace 3.1</v>
      </c>
      <c r="T312" s="81" t="str">
        <f>IFERROR(VLOOKUP(CONCATENATE($B312,"_",$A312),Table4[#All],5,FALSE),"Not Available")</f>
        <v>What's New in Active Workspace 3.1</v>
      </c>
      <c r="U312" s="81" t="str">
        <f>IFERROR(VLOOKUP(CONCATENATE(B312,"_",A312),Table4[#All],6,FALSE),"")</f>
        <v>https://siemens.highspot.com/items/5ba45e7f1aab556e795f8bc4?lfrm=srp.1</v>
      </c>
    </row>
    <row r="313" spans="1:21" x14ac:dyDescent="0.25">
      <c r="A313" s="81">
        <f>IF(OR('Raw Data'!A871=0,'Raw Data'!A871="Delete"),"",'Raw Data'!A871)</f>
        <v>3.1</v>
      </c>
      <c r="B313" s="88" t="str">
        <f>IF(OR('Raw Data'!B871=0,'Raw Data'!B871="Delete"),"",'Raw Data'!B871)</f>
        <v>Plan</v>
      </c>
      <c r="C313" s="89" t="str">
        <f>IF(OR('Raw Data'!C871=0,'Raw Data'!C871="Delete"),"",'Raw Data'!C871)</f>
        <v>Process</v>
      </c>
      <c r="D313" s="88" t="str">
        <f>IF(OR('Raw Data'!D871=0,'Raw Data'!D871="Delete"),"",'Raw Data'!D871)</f>
        <v>Schedule Manager</v>
      </c>
      <c r="E313" s="84" t="str">
        <f>IF(OR('Raw Data'!E871=0,'Raw Data'!E871="Delete"),"",'Raw Data'!E871)</f>
        <v>Manage the tasks in a schedule</v>
      </c>
      <c r="F313" s="81" cm="1">
        <f t="array" ref="F313">_xlfn.SWITCH(ROUND(VLOOKUP(A313,Table1[#All],3),0),11,H313,12,I313,13,J313,14,K313,"N/A")</f>
        <v>13</v>
      </c>
      <c r="G313" s="81" cm="1">
        <f t="array" ref="G313">_xlfn.SWITCH(ROUND(VLOOKUP(A313,Table1[#All],5),0),11,H313,12,I313,13,J313,14,K313,"N/A")</f>
        <v>14</v>
      </c>
      <c r="H313" s="81">
        <f>IF(OR('Raw Data'!H871=0,'Raw Data'!H871="Delete"),"",'Raw Data'!H871)</f>
        <v>13</v>
      </c>
      <c r="I313" s="81">
        <f>IF(OR('Raw Data'!I871=0,'Raw Data'!I871="Delete"),"",'Raw Data'!I871)</f>
        <v>14</v>
      </c>
      <c r="J313" s="81" t="str">
        <f>IF(OR('Raw Data'!J871=0,'Raw Data'!J871="Delete"),"",'Raw Data'!J871)</f>
        <v/>
      </c>
      <c r="K313" s="81" t="str">
        <f>IF(OR('Raw Data'!K871=0,'Raw Data'!K871="Delete"),"",'Raw Data'!K871)</f>
        <v/>
      </c>
      <c r="L313" s="81" t="str">
        <f>R313</f>
        <v>Available</v>
      </c>
      <c r="M313" s="81" t="str">
        <f>IF(A313="","",IF(OR(AWReleaseNum&gt;=A313,AWReleaseNum=0),"Available","Not Supported"))</f>
        <v>Available</v>
      </c>
      <c r="N313" s="81" t="str">
        <f>IF(A313="","",IF(TcRelease="Any","Available",IF(OR(AND(TcReleaseNum&gt;=VLOOKUP(AWReleaseNum,MinVerInfo,3,FALSE),TcReleaseNum&lt;=VLOOKUP(AWReleaseNum,MinVerInfo,4,FALSE)),AND(TcReleaseNum&gt;=VLOOKUP(AWReleaseNum,MinVerInfo,5,FALSE),TcReleaseNum&lt;=VLOOKUP(AWReleaseNum,MinVerInfo,6,FALSE))),"Available","Not Supported")))</f>
        <v>Available</v>
      </c>
      <c r="O313" s="81" t="str">
        <f>IF(TcReleaseNum&lt;P313,"Not Supported","Available")</f>
        <v>Available</v>
      </c>
      <c r="P313" s="81" cm="1">
        <f t="array" ref="P313">_xlfn.SWITCH(TcBaseVer, 14, K313, 13, J313, 12, I313, 11, IFERROR(VLOOKUP(H313,Table2[#All],3,FALSE),"N/A"),0)</f>
        <v>0</v>
      </c>
      <c r="Q313" s="81" t="str">
        <f>IF(TcBaseVer=0,M313,IF(AND(N313="Available",M313="Available",O313="Available"),"Available",IF(M313="","","Not Supported")))</f>
        <v>Available</v>
      </c>
      <c r="R313" s="81" t="str">
        <f>IF(A313&gt;=AWCurrentRel, "Future",Q313)</f>
        <v>Available</v>
      </c>
      <c r="S313" s="100" t="str">
        <f>HYPERLINK(U313,T313)</f>
        <v>What's New in Active Workspace 3.1</v>
      </c>
      <c r="T313" s="81" t="str">
        <f>IFERROR(VLOOKUP(CONCATENATE($B313,"_",$A313),Table4[#All],5,FALSE),"Not Available")</f>
        <v>What's New in Active Workspace 3.1</v>
      </c>
      <c r="U313" s="81" t="str">
        <f>IFERROR(VLOOKUP(CONCATENATE(B313,"_",A313),Table4[#All],6,FALSE),"")</f>
        <v>https://siemens.highspot.com/items/5ba45e7f1aab556e795f8bc4?lfrm=srp.1</v>
      </c>
    </row>
    <row r="314" spans="1:21" x14ac:dyDescent="0.25">
      <c r="A314" s="81">
        <f>IF(OR('Raw Data'!A872=0,'Raw Data'!A872="Delete"),"",'Raw Data'!A872)</f>
        <v>3.1</v>
      </c>
      <c r="B314" s="88" t="str">
        <f>IF(OR('Raw Data'!B872=0,'Raw Data'!B872="Delete"),"",'Raw Data'!B872)</f>
        <v>Plan</v>
      </c>
      <c r="C314" s="89" t="str">
        <f>IF(OR('Raw Data'!C872=0,'Raw Data'!C872="Delete"),"",'Raw Data'!C872)</f>
        <v>Process</v>
      </c>
      <c r="D314" s="88" t="str">
        <f>IF(OR('Raw Data'!D872=0,'Raw Data'!D872="Delete"),"",'Raw Data'!D872)</f>
        <v>Schedule Manager</v>
      </c>
      <c r="E314" s="84" t="str">
        <f>IF(OR('Raw Data'!E872=0,'Raw Data'!E872="Delete"),"",'Raw Data'!E872)</f>
        <v>Manage task dependencies and members</v>
      </c>
      <c r="F314" s="81" cm="1">
        <f t="array" ref="F314">_xlfn.SWITCH(ROUND(VLOOKUP(A314,Table1[#All],3),0),11,H314,12,I314,13,J314,14,K314,"N/A")</f>
        <v>13</v>
      </c>
      <c r="G314" s="81" cm="1">
        <f t="array" ref="G314">_xlfn.SWITCH(ROUND(VLOOKUP(A314,Table1[#All],5),0),11,H314,12,I314,13,J314,14,K314,"N/A")</f>
        <v>14</v>
      </c>
      <c r="H314" s="81">
        <f>IF(OR('Raw Data'!H872=0,'Raw Data'!H872="Delete"),"",'Raw Data'!H872)</f>
        <v>13</v>
      </c>
      <c r="I314" s="81">
        <f>IF(OR('Raw Data'!I872=0,'Raw Data'!I872="Delete"),"",'Raw Data'!I872)</f>
        <v>14</v>
      </c>
      <c r="J314" s="81" t="str">
        <f>IF(OR('Raw Data'!J872=0,'Raw Data'!J872="Delete"),"",'Raw Data'!J872)</f>
        <v/>
      </c>
      <c r="K314" s="81" t="str">
        <f>IF(OR('Raw Data'!K872=0,'Raw Data'!K872="Delete"),"",'Raw Data'!K872)</f>
        <v/>
      </c>
      <c r="L314" s="81" t="str">
        <f>R314</f>
        <v>Available</v>
      </c>
      <c r="M314" s="81" t="str">
        <f>IF(A314="","",IF(OR(AWReleaseNum&gt;=A314,AWReleaseNum=0),"Available","Not Supported"))</f>
        <v>Available</v>
      </c>
      <c r="N314" s="81" t="str">
        <f>IF(A314="","",IF(TcRelease="Any","Available",IF(OR(AND(TcReleaseNum&gt;=VLOOKUP(AWReleaseNum,MinVerInfo,3,FALSE),TcReleaseNum&lt;=VLOOKUP(AWReleaseNum,MinVerInfo,4,FALSE)),AND(TcReleaseNum&gt;=VLOOKUP(AWReleaseNum,MinVerInfo,5,FALSE),TcReleaseNum&lt;=VLOOKUP(AWReleaseNum,MinVerInfo,6,FALSE))),"Available","Not Supported")))</f>
        <v>Available</v>
      </c>
      <c r="O314" s="81" t="str">
        <f>IF(TcReleaseNum&lt;P314,"Not Supported","Available")</f>
        <v>Available</v>
      </c>
      <c r="P314" s="81" cm="1">
        <f t="array" ref="P314">_xlfn.SWITCH(TcBaseVer, 14, K314, 13, J314, 12, I314, 11, IFERROR(VLOOKUP(H314,Table2[#All],3,FALSE),"N/A"),0)</f>
        <v>0</v>
      </c>
      <c r="Q314" s="81" t="str">
        <f>IF(TcBaseVer=0,M314,IF(AND(N314="Available",M314="Available",O314="Available"),"Available",IF(M314="","","Not Supported")))</f>
        <v>Available</v>
      </c>
      <c r="R314" s="81" t="str">
        <f>IF(A314&gt;=AWCurrentRel, "Future",Q314)</f>
        <v>Available</v>
      </c>
      <c r="S314" s="100" t="str">
        <f>HYPERLINK(U314,T314)</f>
        <v>What's New in Active Workspace 3.1</v>
      </c>
      <c r="T314" s="81" t="str">
        <f>IFERROR(VLOOKUP(CONCATENATE($B314,"_",$A314),Table4[#All],5,FALSE),"Not Available")</f>
        <v>What's New in Active Workspace 3.1</v>
      </c>
      <c r="U314" s="81" t="str">
        <f>IFERROR(VLOOKUP(CONCATENATE(B314,"_",A314),Table4[#All],6,FALSE),"")</f>
        <v>https://siemens.highspot.com/items/5ba45e7f1aab556e795f8bc4?lfrm=srp.1</v>
      </c>
    </row>
    <row r="315" spans="1:21" x14ac:dyDescent="0.25">
      <c r="A315" s="81">
        <f>IF(OR('Raw Data'!A284=0,'Raw Data'!A284="Delete"),"",'Raw Data'!A284)</f>
        <v>3.1</v>
      </c>
      <c r="B315" s="88" t="str">
        <f>IF(OR('Raw Data'!B284=0,'Raw Data'!B284="Delete"),"",'Raw Data'!B284)</f>
        <v>Deliver</v>
      </c>
      <c r="C315" s="89" t="str">
        <f>IF(OR('Raw Data'!C284=0,'Raw Data'!C284="Delete"),"",'Raw Data'!C284)</f>
        <v>Analytics</v>
      </c>
      <c r="D315" s="88" t="str">
        <f>IF(OR('Raw Data'!D284=0,'Raw Data'!D284="Delete"),"",'Raw Data'!D284)</f>
        <v>Search and Analytics - Search</v>
      </c>
      <c r="E315" s="84" t="str">
        <f>IF(OR('Raw Data'!E284=0,'Raw Data'!E284="Delete"),"",'Raw Data'!E284)</f>
        <v xml:space="preserve">Global column configuration </v>
      </c>
      <c r="F315" s="81" cm="1">
        <f t="array" ref="F315">_xlfn.SWITCH(ROUND(VLOOKUP(A315,Table1[#All],3),0),11,H315,12,I315,13,J315,14,K315,"N/A")</f>
        <v>13</v>
      </c>
      <c r="G315" s="81" cm="1">
        <f t="array" ref="G315">_xlfn.SWITCH(ROUND(VLOOKUP(A315,Table1[#All],5),0),11,H315,12,I315,13,J315,14,K315,"N/A")</f>
        <v>14</v>
      </c>
      <c r="H315" s="81">
        <f>IF(OR('Raw Data'!H284=0,'Raw Data'!H284="Delete"),"",'Raw Data'!H284)</f>
        <v>13</v>
      </c>
      <c r="I315" s="81">
        <f>IF(OR('Raw Data'!I284=0,'Raw Data'!I284="Delete"),"",'Raw Data'!I284)</f>
        <v>14</v>
      </c>
      <c r="J315" s="81" t="str">
        <f>IF(OR('Raw Data'!J284=0,'Raw Data'!J284="Delete"),"",'Raw Data'!J284)</f>
        <v/>
      </c>
      <c r="K315" s="81" t="str">
        <f>IF(OR('Raw Data'!K284=0,'Raw Data'!K284="Delete"),"",'Raw Data'!K284)</f>
        <v/>
      </c>
      <c r="L315" s="81" t="str">
        <f>R315</f>
        <v>Available</v>
      </c>
      <c r="M315" s="81" t="str">
        <f>IF(A315="","",IF(OR(AWReleaseNum&gt;=A315,AWReleaseNum=0),"Available","Not Supported"))</f>
        <v>Available</v>
      </c>
      <c r="N315" s="81" t="str">
        <f>IF(A315="","",IF(TcRelease="Any","Available",IF(OR(AND(TcReleaseNum&gt;=VLOOKUP(AWReleaseNum,MinVerInfo,3,FALSE),TcReleaseNum&lt;=VLOOKUP(AWReleaseNum,MinVerInfo,4,FALSE)),AND(TcReleaseNum&gt;=VLOOKUP(AWReleaseNum,MinVerInfo,5,FALSE),TcReleaseNum&lt;=VLOOKUP(AWReleaseNum,MinVerInfo,6,FALSE))),"Available","Not Supported")))</f>
        <v>Available</v>
      </c>
      <c r="O315" s="81" t="str">
        <f>IF(TcReleaseNum&lt;P315,"Not Supported","Available")</f>
        <v>Available</v>
      </c>
      <c r="P315" s="81" cm="1">
        <f t="array" ref="P315">_xlfn.SWITCH(TcBaseVer, 14, K315, 13, J315, 12, I315, 11, IFERROR(VLOOKUP(H315,Table2[#All],3,FALSE),"N/A"),0)</f>
        <v>0</v>
      </c>
      <c r="Q315" s="81" t="str">
        <f>IF(TcBaseVer=0,M315,IF(AND(N315="Available",M315="Available",O315="Available"),"Available",IF(M315="","","Not Supported")))</f>
        <v>Available</v>
      </c>
      <c r="R315" s="81" t="str">
        <f>IF(A315&gt;=AWCurrentRel, "Future",Q315)</f>
        <v>Available</v>
      </c>
      <c r="S315" s="100" t="str">
        <f>HYPERLINK(U315,T315)</f>
        <v>What's New in Active Workspace 3.1</v>
      </c>
      <c r="T315" s="81" t="str">
        <f>IFERROR(VLOOKUP(CONCATENATE($B315,"_",$A315),Table4[#All],5,FALSE),"Not Available")</f>
        <v>What's New in Active Workspace 3.1</v>
      </c>
      <c r="U315" s="81" t="str">
        <f>IFERROR(VLOOKUP(CONCATENATE(B315,"_",A315),Table4[#All],6,FALSE),"")</f>
        <v>https://siemens.highspot.com/items/5ba45e7f1aab556e795f8bc4?lfrm=srp.1</v>
      </c>
    </row>
    <row r="316" spans="1:21" x14ac:dyDescent="0.25">
      <c r="A316" s="81">
        <f>IF(OR('Raw Data'!A285=0,'Raw Data'!A285="Delete"),"",'Raw Data'!A285)</f>
        <v>3.1</v>
      </c>
      <c r="B316" s="88" t="str">
        <f>IF(OR('Raw Data'!B285=0,'Raw Data'!B285="Delete"),"",'Raw Data'!B285)</f>
        <v>Deliver</v>
      </c>
      <c r="C316" s="89" t="str">
        <f>IF(OR('Raw Data'!C285=0,'Raw Data'!C285="Delete"),"",'Raw Data'!C285)</f>
        <v>Analytics</v>
      </c>
      <c r="D316" s="88" t="str">
        <f>IF(OR('Raw Data'!D285=0,'Raw Data'!D285="Delete"),"",'Raw Data'!D285)</f>
        <v>Search and Analytics - Search</v>
      </c>
      <c r="E316" s="84" t="str">
        <f>IF(OR('Raw Data'!E285=0,'Raw Data'!E285="Delete"),"",'Raw Data'!E285)</f>
        <v>Range syntax and filters for strings and date ranges</v>
      </c>
      <c r="F316" s="81" cm="1">
        <f t="array" ref="F316">_xlfn.SWITCH(ROUND(VLOOKUP(A316,Table1[#All],3),0),11,H316,12,I316,13,J316,14,K316,"N/A")</f>
        <v>13</v>
      </c>
      <c r="G316" s="81" cm="1">
        <f t="array" ref="G316">_xlfn.SWITCH(ROUND(VLOOKUP(A316,Table1[#All],5),0),11,H316,12,I316,13,J316,14,K316,"N/A")</f>
        <v>14</v>
      </c>
      <c r="H316" s="81">
        <f>IF(OR('Raw Data'!H285=0,'Raw Data'!H285="Delete"),"",'Raw Data'!H285)</f>
        <v>13</v>
      </c>
      <c r="I316" s="81">
        <f>IF(OR('Raw Data'!I285=0,'Raw Data'!I285="Delete"),"",'Raw Data'!I285)</f>
        <v>14</v>
      </c>
      <c r="J316" s="81" t="str">
        <f>IF(OR('Raw Data'!J285=0,'Raw Data'!J285="Delete"),"",'Raw Data'!J285)</f>
        <v/>
      </c>
      <c r="K316" s="81" t="str">
        <f>IF(OR('Raw Data'!K285=0,'Raw Data'!K285="Delete"),"",'Raw Data'!K285)</f>
        <v/>
      </c>
      <c r="L316" s="81" t="str">
        <f>R316</f>
        <v>Available</v>
      </c>
      <c r="M316" s="81" t="str">
        <f>IF(A316="","",IF(OR(AWReleaseNum&gt;=A316,AWReleaseNum=0),"Available","Not Supported"))</f>
        <v>Available</v>
      </c>
      <c r="N316" s="81" t="str">
        <f>IF(A316="","",IF(TcRelease="Any","Available",IF(OR(AND(TcReleaseNum&gt;=VLOOKUP(AWReleaseNum,MinVerInfo,3,FALSE),TcReleaseNum&lt;=VLOOKUP(AWReleaseNum,MinVerInfo,4,FALSE)),AND(TcReleaseNum&gt;=VLOOKUP(AWReleaseNum,MinVerInfo,5,FALSE),TcReleaseNum&lt;=VLOOKUP(AWReleaseNum,MinVerInfo,6,FALSE))),"Available","Not Supported")))</f>
        <v>Available</v>
      </c>
      <c r="O316" s="81" t="str">
        <f>IF(TcReleaseNum&lt;P316,"Not Supported","Available")</f>
        <v>Available</v>
      </c>
      <c r="P316" s="81" cm="1">
        <f t="array" ref="P316">_xlfn.SWITCH(TcBaseVer, 14, K316, 13, J316, 12, I316, 11, IFERROR(VLOOKUP(H316,Table2[#All],3,FALSE),"N/A"),0)</f>
        <v>0</v>
      </c>
      <c r="Q316" s="81" t="str">
        <f>IF(TcBaseVer=0,M316,IF(AND(N316="Available",M316="Available",O316="Available"),"Available",IF(M316="","","Not Supported")))</f>
        <v>Available</v>
      </c>
      <c r="R316" s="81" t="str">
        <f>IF(A316&gt;=AWCurrentRel, "Future",Q316)</f>
        <v>Available</v>
      </c>
      <c r="S316" s="100" t="str">
        <f>HYPERLINK(U316,T316)</f>
        <v>What's New in Active Workspace 3.1</v>
      </c>
      <c r="T316" s="81" t="str">
        <f>IFERROR(VLOOKUP(CONCATENATE($B316,"_",$A316),Table4[#All],5,FALSE),"Not Available")</f>
        <v>What's New in Active Workspace 3.1</v>
      </c>
      <c r="U316" s="81" t="str">
        <f>IFERROR(VLOOKUP(CONCATENATE(B316,"_",A316),Table4[#All],6,FALSE),"")</f>
        <v>https://siemens.highspot.com/items/5ba45e7f1aab556e795f8bc4?lfrm=srp.1</v>
      </c>
    </row>
    <row r="317" spans="1:21" x14ac:dyDescent="0.25">
      <c r="A317" s="81">
        <f>IF(OR('Raw Data'!A286=0,'Raw Data'!A286="Delete"),"",'Raw Data'!A286)</f>
        <v>3.1</v>
      </c>
      <c r="B317" s="88" t="str">
        <f>IF(OR('Raw Data'!B286=0,'Raw Data'!B286="Delete"),"",'Raw Data'!B286)</f>
        <v>Deliver</v>
      </c>
      <c r="C317" s="89" t="str">
        <f>IF(OR('Raw Data'!C286=0,'Raw Data'!C286="Delete"),"",'Raw Data'!C286)</f>
        <v>Analytics</v>
      </c>
      <c r="D317" s="88" t="str">
        <f>IF(OR('Raw Data'!D286=0,'Raw Data'!D286="Delete"),"",'Raw Data'!D286)</f>
        <v>Search and Analytics - Search</v>
      </c>
      <c r="E317" s="84" t="str">
        <f>IF(OR('Raw Data'!E286=0,'Raw Data'!E286="Delete"),"",'Raw Data'!E286)</f>
        <v xml:space="preserve">Revision rule choice simplification </v>
      </c>
      <c r="F317" s="81" cm="1">
        <f t="array" ref="F317">_xlfn.SWITCH(ROUND(VLOOKUP(A317,Table1[#All],3),0),11,H317,12,I317,13,J317,14,K317,"N/A")</f>
        <v>13</v>
      </c>
      <c r="G317" s="81" cm="1">
        <f t="array" ref="G317">_xlfn.SWITCH(ROUND(VLOOKUP(A317,Table1[#All],5),0),11,H317,12,I317,13,J317,14,K317,"N/A")</f>
        <v>14</v>
      </c>
      <c r="H317" s="81">
        <f>IF(OR('Raw Data'!H286=0,'Raw Data'!H286="Delete"),"",'Raw Data'!H286)</f>
        <v>13</v>
      </c>
      <c r="I317" s="81">
        <f>IF(OR('Raw Data'!I286=0,'Raw Data'!I286="Delete"),"",'Raw Data'!I286)</f>
        <v>14</v>
      </c>
      <c r="J317" s="81" t="str">
        <f>IF(OR('Raw Data'!J286=0,'Raw Data'!J286="Delete"),"",'Raw Data'!J286)</f>
        <v/>
      </c>
      <c r="K317" s="81" t="str">
        <f>IF(OR('Raw Data'!K286=0,'Raw Data'!K286="Delete"),"",'Raw Data'!K286)</f>
        <v/>
      </c>
      <c r="L317" s="81" t="str">
        <f>R317</f>
        <v>Available</v>
      </c>
      <c r="M317" s="81" t="str">
        <f>IF(A317="","",IF(OR(AWReleaseNum&gt;=A317,AWReleaseNum=0),"Available","Not Supported"))</f>
        <v>Available</v>
      </c>
      <c r="N317" s="81" t="str">
        <f>IF(A317="","",IF(TcRelease="Any","Available",IF(OR(AND(TcReleaseNum&gt;=VLOOKUP(AWReleaseNum,MinVerInfo,3,FALSE),TcReleaseNum&lt;=VLOOKUP(AWReleaseNum,MinVerInfo,4,FALSE)),AND(TcReleaseNum&gt;=VLOOKUP(AWReleaseNum,MinVerInfo,5,FALSE),TcReleaseNum&lt;=VLOOKUP(AWReleaseNum,MinVerInfo,6,FALSE))),"Available","Not Supported")))</f>
        <v>Available</v>
      </c>
      <c r="O317" s="81" t="str">
        <f>IF(TcReleaseNum&lt;P317,"Not Supported","Available")</f>
        <v>Available</v>
      </c>
      <c r="P317" s="81" cm="1">
        <f t="array" ref="P317">_xlfn.SWITCH(TcBaseVer, 14, K317, 13, J317, 12, I317, 11, IFERROR(VLOOKUP(H317,Table2[#All],3,FALSE),"N/A"),0)</f>
        <v>0</v>
      </c>
      <c r="Q317" s="81" t="str">
        <f>IF(TcBaseVer=0,M317,IF(AND(N317="Available",M317="Available",O317="Available"),"Available",IF(M317="","","Not Supported")))</f>
        <v>Available</v>
      </c>
      <c r="R317" s="81" t="str">
        <f>IF(A317&gt;=AWCurrentRel, "Future",Q317)</f>
        <v>Available</v>
      </c>
      <c r="S317" s="100" t="str">
        <f>HYPERLINK(U317,T317)</f>
        <v>What's New in Active Workspace 3.1</v>
      </c>
      <c r="T317" s="81" t="str">
        <f>IFERROR(VLOOKUP(CONCATENATE($B317,"_",$A317),Table4[#All],5,FALSE),"Not Available")</f>
        <v>What's New in Active Workspace 3.1</v>
      </c>
      <c r="U317" s="81" t="str">
        <f>IFERROR(VLOOKUP(CONCATENATE(B317,"_",A317),Table4[#All],6,FALSE),"")</f>
        <v>https://siemens.highspot.com/items/5ba45e7f1aab556e795f8bc4?lfrm=srp.1</v>
      </c>
    </row>
    <row r="318" spans="1:21" x14ac:dyDescent="0.25">
      <c r="A318" s="81">
        <f>IF(OR('Raw Data'!A287=0,'Raw Data'!A287="Delete"),"",'Raw Data'!A287)</f>
        <v>3.1</v>
      </c>
      <c r="B318" s="88" t="str">
        <f>IF(OR('Raw Data'!B287=0,'Raw Data'!B287="Delete"),"",'Raw Data'!B287)</f>
        <v>Deliver</v>
      </c>
      <c r="C318" s="89" t="str">
        <f>IF(OR('Raw Data'!C287=0,'Raw Data'!C287="Delete"),"",'Raw Data'!C287)</f>
        <v>Analytics</v>
      </c>
      <c r="D318" s="88" t="str">
        <f>IF(OR('Raw Data'!D287=0,'Raw Data'!D287="Delete"),"",'Raw Data'!D287)</f>
        <v>Search and Analytics - Search</v>
      </c>
      <c r="E318" s="84" t="str">
        <f>IF(OR('Raw Data'!E287=0,'Raw Data'!E287="Delete"),"",'Raw Data'!E287)</f>
        <v>Support table properties and name/value pairs</v>
      </c>
      <c r="F318" s="81" cm="1">
        <f t="array" ref="F318">_xlfn.SWITCH(ROUND(VLOOKUP(A318,Table1[#All],3),0),11,H318,12,I318,13,J318,14,K318,"N/A")</f>
        <v>13</v>
      </c>
      <c r="G318" s="81" cm="1">
        <f t="array" ref="G318">_xlfn.SWITCH(ROUND(VLOOKUP(A318,Table1[#All],5),0),11,H318,12,I318,13,J318,14,K318,"N/A")</f>
        <v>14</v>
      </c>
      <c r="H318" s="81">
        <f>IF(OR('Raw Data'!H287=0,'Raw Data'!H287="Delete"),"",'Raw Data'!H287)</f>
        <v>13</v>
      </c>
      <c r="I318" s="81">
        <f>IF(OR('Raw Data'!I287=0,'Raw Data'!I287="Delete"),"",'Raw Data'!I287)</f>
        <v>14</v>
      </c>
      <c r="J318" s="81" t="str">
        <f>IF(OR('Raw Data'!J287=0,'Raw Data'!J287="Delete"),"",'Raw Data'!J287)</f>
        <v/>
      </c>
      <c r="K318" s="81" t="str">
        <f>IF(OR('Raw Data'!K287=0,'Raw Data'!K287="Delete"),"",'Raw Data'!K287)</f>
        <v/>
      </c>
      <c r="L318" s="81" t="str">
        <f>R318</f>
        <v>Available</v>
      </c>
      <c r="M318" s="81" t="str">
        <f>IF(A318="","",IF(OR(AWReleaseNum&gt;=A318,AWReleaseNum=0),"Available","Not Supported"))</f>
        <v>Available</v>
      </c>
      <c r="N318" s="81" t="str">
        <f>IF(A318="","",IF(TcRelease="Any","Available",IF(OR(AND(TcReleaseNum&gt;=VLOOKUP(AWReleaseNum,MinVerInfo,3,FALSE),TcReleaseNum&lt;=VLOOKUP(AWReleaseNum,MinVerInfo,4,FALSE)),AND(TcReleaseNum&gt;=VLOOKUP(AWReleaseNum,MinVerInfo,5,FALSE),TcReleaseNum&lt;=VLOOKUP(AWReleaseNum,MinVerInfo,6,FALSE))),"Available","Not Supported")))</f>
        <v>Available</v>
      </c>
      <c r="O318" s="81" t="str">
        <f>IF(TcReleaseNum&lt;P318,"Not Supported","Available")</f>
        <v>Available</v>
      </c>
      <c r="P318" s="81" cm="1">
        <f t="array" ref="P318">_xlfn.SWITCH(TcBaseVer, 14, K318, 13, J318, 12, I318, 11, IFERROR(VLOOKUP(H318,Table2[#All],3,FALSE),"N/A"),0)</f>
        <v>0</v>
      </c>
      <c r="Q318" s="81" t="str">
        <f>IF(TcBaseVer=0,M318,IF(AND(N318="Available",M318="Available",O318="Available"),"Available",IF(M318="","","Not Supported")))</f>
        <v>Available</v>
      </c>
      <c r="R318" s="81" t="str">
        <f>IF(A318&gt;=AWCurrentRel, "Future",Q318)</f>
        <v>Available</v>
      </c>
      <c r="S318" s="100" t="str">
        <f>HYPERLINK(U318,T318)</f>
        <v>What's New in Active Workspace 3.1</v>
      </c>
      <c r="T318" s="81" t="str">
        <f>IFERROR(VLOOKUP(CONCATENATE($B318,"_",$A318),Table4[#All],5,FALSE),"Not Available")</f>
        <v>What's New in Active Workspace 3.1</v>
      </c>
      <c r="U318" s="81" t="str">
        <f>IFERROR(VLOOKUP(CONCATENATE(B318,"_",A318),Table4[#All],6,FALSE),"")</f>
        <v>https://siemens.highspot.com/items/5ba45e7f1aab556e795f8bc4?lfrm=srp.1</v>
      </c>
    </row>
    <row r="319" spans="1:21" x14ac:dyDescent="0.25">
      <c r="A319" s="81">
        <f>IF(OR('Raw Data'!A288=0,'Raw Data'!A288="Delete"),"",'Raw Data'!A288)</f>
        <v>3.1</v>
      </c>
      <c r="B319" s="88" t="str">
        <f>IF(OR('Raw Data'!B288=0,'Raw Data'!B288="Delete"),"",'Raw Data'!B288)</f>
        <v>Deliver</v>
      </c>
      <c r="C319" s="89" t="str">
        <f>IF(OR('Raw Data'!C288=0,'Raw Data'!C288="Delete"),"",'Raw Data'!C288)</f>
        <v>Analytics</v>
      </c>
      <c r="D319" s="88" t="str">
        <f>IF(OR('Raw Data'!D288=0,'Raw Data'!D288="Delete"),"",'Raw Data'!D288)</f>
        <v>Search and Analytics - Search</v>
      </c>
      <c r="E319" s="84" t="str">
        <f>IF(OR('Raw Data'!E288=0,'Raw Data'!E288="Delete"),"",'Raw Data'!E288)</f>
        <v>Improved Search UX performance</v>
      </c>
      <c r="F319" s="81" cm="1">
        <f t="array" ref="F319">_xlfn.SWITCH(ROUND(VLOOKUP(A319,Table1[#All],3),0),11,H319,12,I319,13,J319,14,K319,"N/A")</f>
        <v>13</v>
      </c>
      <c r="G319" s="81" cm="1">
        <f t="array" ref="G319">_xlfn.SWITCH(ROUND(VLOOKUP(A319,Table1[#All],5),0),11,H319,12,I319,13,J319,14,K319,"N/A")</f>
        <v>14</v>
      </c>
      <c r="H319" s="81">
        <f>IF(OR('Raw Data'!H288=0,'Raw Data'!H288="Delete"),"",'Raw Data'!H288)</f>
        <v>13</v>
      </c>
      <c r="I319" s="81">
        <f>IF(OR('Raw Data'!I288=0,'Raw Data'!I288="Delete"),"",'Raw Data'!I288)</f>
        <v>14</v>
      </c>
      <c r="J319" s="81" t="str">
        <f>IF(OR('Raw Data'!J288=0,'Raw Data'!J288="Delete"),"",'Raw Data'!J288)</f>
        <v/>
      </c>
      <c r="K319" s="81" t="str">
        <f>IF(OR('Raw Data'!K288=0,'Raw Data'!K288="Delete"),"",'Raw Data'!K288)</f>
        <v/>
      </c>
      <c r="L319" s="81" t="str">
        <f>R319</f>
        <v>Available</v>
      </c>
      <c r="M319" s="81" t="str">
        <f>IF(A319="","",IF(OR(AWReleaseNum&gt;=A319,AWReleaseNum=0),"Available","Not Supported"))</f>
        <v>Available</v>
      </c>
      <c r="N319" s="81" t="str">
        <f>IF(A319="","",IF(TcRelease="Any","Available",IF(OR(AND(TcReleaseNum&gt;=VLOOKUP(AWReleaseNum,MinVerInfo,3,FALSE),TcReleaseNum&lt;=VLOOKUP(AWReleaseNum,MinVerInfo,4,FALSE)),AND(TcReleaseNum&gt;=VLOOKUP(AWReleaseNum,MinVerInfo,5,FALSE),TcReleaseNum&lt;=VLOOKUP(AWReleaseNum,MinVerInfo,6,FALSE))),"Available","Not Supported")))</f>
        <v>Available</v>
      </c>
      <c r="O319" s="81" t="str">
        <f>IF(TcReleaseNum&lt;P319,"Not Supported","Available")</f>
        <v>Available</v>
      </c>
      <c r="P319" s="81" cm="1">
        <f t="array" ref="P319">_xlfn.SWITCH(TcBaseVer, 14, K319, 13, J319, 12, I319, 11, IFERROR(VLOOKUP(H319,Table2[#All],3,FALSE),"N/A"),0)</f>
        <v>0</v>
      </c>
      <c r="Q319" s="81" t="str">
        <f>IF(TcBaseVer=0,M319,IF(AND(N319="Available",M319="Available",O319="Available"),"Available",IF(M319="","","Not Supported")))</f>
        <v>Available</v>
      </c>
      <c r="R319" s="81" t="str">
        <f>IF(A319&gt;=AWCurrentRel, "Future",Q319)</f>
        <v>Available</v>
      </c>
      <c r="S319" s="100" t="str">
        <f>HYPERLINK(U319,T319)</f>
        <v>What's New in Active Workspace 3.1</v>
      </c>
      <c r="T319" s="81" t="str">
        <f>IFERROR(VLOOKUP(CONCATENATE($B319,"_",$A319),Table4[#All],5,FALSE),"Not Available")</f>
        <v>What's New in Active Workspace 3.1</v>
      </c>
      <c r="U319" s="81" t="str">
        <f>IFERROR(VLOOKUP(CONCATENATE(B319,"_",A319),Table4[#All],6,FALSE),"")</f>
        <v>https://siemens.highspot.com/items/5ba45e7f1aab556e795f8bc4?lfrm=srp.1</v>
      </c>
    </row>
    <row r="320" spans="1:21" x14ac:dyDescent="0.25">
      <c r="A320" s="81">
        <f>IF(OR('Raw Data'!A289=0,'Raw Data'!A289="Delete"),"",'Raw Data'!A289)</f>
        <v>3.1</v>
      </c>
      <c r="B320" s="88" t="str">
        <f>IF(OR('Raw Data'!B289=0,'Raw Data'!B289="Delete"),"",'Raw Data'!B289)</f>
        <v>Deliver</v>
      </c>
      <c r="C320" s="89" t="str">
        <f>IF(OR('Raw Data'!C289=0,'Raw Data'!C289="Delete"),"",'Raw Data'!C289)</f>
        <v>Analytics</v>
      </c>
      <c r="D320" s="88" t="str">
        <f>IF(OR('Raw Data'!D289=0,'Raw Data'!D289="Delete"),"",'Raw Data'!D289)</f>
        <v>Search and Analytics - Search</v>
      </c>
      <c r="E320" s="84" t="str">
        <f>IF(OR('Raw Data'!E289=0,'Raw Data'!E289="Delete"),"",'Raw Data'!E289)</f>
        <v>Improved indexing performance</v>
      </c>
      <c r="F320" s="81" cm="1">
        <f t="array" ref="F320">_xlfn.SWITCH(ROUND(VLOOKUP(A320,Table1[#All],3),0),11,H320,12,I320,13,J320,14,K320,"N/A")</f>
        <v>13</v>
      </c>
      <c r="G320" s="81" cm="1">
        <f t="array" ref="G320">_xlfn.SWITCH(ROUND(VLOOKUP(A320,Table1[#All],5),0),11,H320,12,I320,13,J320,14,K320,"N/A")</f>
        <v>14</v>
      </c>
      <c r="H320" s="81">
        <f>IF(OR('Raw Data'!H289=0,'Raw Data'!H289="Delete"),"",'Raw Data'!H289)</f>
        <v>13</v>
      </c>
      <c r="I320" s="81">
        <f>IF(OR('Raw Data'!I289=0,'Raw Data'!I289="Delete"),"",'Raw Data'!I289)</f>
        <v>14</v>
      </c>
      <c r="J320" s="81" t="str">
        <f>IF(OR('Raw Data'!J289=0,'Raw Data'!J289="Delete"),"",'Raw Data'!J289)</f>
        <v/>
      </c>
      <c r="K320" s="81" t="str">
        <f>IF(OR('Raw Data'!K289=0,'Raw Data'!K289="Delete"),"",'Raw Data'!K289)</f>
        <v/>
      </c>
      <c r="L320" s="81" t="str">
        <f>R320</f>
        <v>Available</v>
      </c>
      <c r="M320" s="81" t="str">
        <f>IF(A320="","",IF(OR(AWReleaseNum&gt;=A320,AWReleaseNum=0),"Available","Not Supported"))</f>
        <v>Available</v>
      </c>
      <c r="N320" s="81" t="str">
        <f>IF(A320="","",IF(TcRelease="Any","Available",IF(OR(AND(TcReleaseNum&gt;=VLOOKUP(AWReleaseNum,MinVerInfo,3,FALSE),TcReleaseNum&lt;=VLOOKUP(AWReleaseNum,MinVerInfo,4,FALSE)),AND(TcReleaseNum&gt;=VLOOKUP(AWReleaseNum,MinVerInfo,5,FALSE),TcReleaseNum&lt;=VLOOKUP(AWReleaseNum,MinVerInfo,6,FALSE))),"Available","Not Supported")))</f>
        <v>Available</v>
      </c>
      <c r="O320" s="81" t="str">
        <f>IF(TcReleaseNum&lt;P320,"Not Supported","Available")</f>
        <v>Available</v>
      </c>
      <c r="P320" s="81" cm="1">
        <f t="array" ref="P320">_xlfn.SWITCH(TcBaseVer, 14, K320, 13, J320, 12, I320, 11, IFERROR(VLOOKUP(H320,Table2[#All],3,FALSE),"N/A"),0)</f>
        <v>0</v>
      </c>
      <c r="Q320" s="81" t="str">
        <f>IF(TcBaseVer=0,M320,IF(AND(N320="Available",M320="Available",O320="Available"),"Available",IF(M320="","","Not Supported")))</f>
        <v>Available</v>
      </c>
      <c r="R320" s="81" t="str">
        <f>IF(A320&gt;=AWCurrentRel, "Future",Q320)</f>
        <v>Available</v>
      </c>
      <c r="S320" s="100" t="str">
        <f>HYPERLINK(U320,T320)</f>
        <v>What's New in Active Workspace 3.1</v>
      </c>
      <c r="T320" s="81" t="str">
        <f>IFERROR(VLOOKUP(CONCATENATE($B320,"_",$A320),Table4[#All],5,FALSE),"Not Available")</f>
        <v>What's New in Active Workspace 3.1</v>
      </c>
      <c r="U320" s="81" t="str">
        <f>IFERROR(VLOOKUP(CONCATENATE(B320,"_",A320),Table4[#All],6,FALSE),"")</f>
        <v>https://siemens.highspot.com/items/5ba45e7f1aab556e795f8bc4?lfrm=srp.1</v>
      </c>
    </row>
    <row r="321" spans="1:21" x14ac:dyDescent="0.25">
      <c r="A321" s="81">
        <f>IF(OR('Raw Data'!A1396=0,'Raw Data'!A1396="Delete"),"",'Raw Data'!A1396)</f>
        <v>3.1</v>
      </c>
      <c r="B321" s="88" t="str">
        <f>IF(OR('Raw Data'!B1396=0,'Raw Data'!B1396="Delete"),"",'Raw Data'!B1396)</f>
        <v>Plan</v>
      </c>
      <c r="C321" s="89" t="str">
        <f>IF(OR('Raw Data'!C1396=0,'Raw Data'!C1396="Delete"),"",'Raw Data'!C1396)</f>
        <v>Bill of Materials</v>
      </c>
      <c r="D321" s="88" t="str">
        <f>IF(OR('Raw Data'!D1396=0,'Raw Data'!D1396="Delete"),"",'Raw Data'!D1396)</f>
        <v>Structure Management</v>
      </c>
      <c r="E321" s="84" t="str">
        <f>IF(OR('Raw Data'!E1396=0,'Raw Data'!E1396="Delete"),"",'Raw Data'!E1396)</f>
        <v>Passive notification for resetting working context</v>
      </c>
      <c r="F321" s="81" cm="1">
        <f t="array" ref="F321">_xlfn.SWITCH(ROUND(VLOOKUP(A321,Table1[#All],3),0),11,H321,12,I321,13,J321,14,K321,"N/A")</f>
        <v>13</v>
      </c>
      <c r="G321" s="81" cm="1">
        <f t="array" ref="G321">_xlfn.SWITCH(ROUND(VLOOKUP(A321,Table1[#All],5),0),11,H321,12,I321,13,J321,14,K321,"N/A")</f>
        <v>14</v>
      </c>
      <c r="H321" s="81">
        <f>IF(OR('Raw Data'!H1396=0,'Raw Data'!H1396="Delete"),"",'Raw Data'!H1396)</f>
        <v>13</v>
      </c>
      <c r="I321" s="81">
        <f>IF(OR('Raw Data'!I1396=0,'Raw Data'!I1396="Delete"),"",'Raw Data'!I1396)</f>
        <v>14</v>
      </c>
      <c r="J321" s="81" t="str">
        <f>IF(OR('Raw Data'!J1396=0,'Raw Data'!J1396="Delete"),"",'Raw Data'!J1396)</f>
        <v/>
      </c>
      <c r="K321" s="81" t="str">
        <f>IF(OR('Raw Data'!K1396=0,'Raw Data'!K1396="Delete"),"",'Raw Data'!K1396)</f>
        <v/>
      </c>
      <c r="L321" s="81" t="str">
        <f>R321</f>
        <v>Available</v>
      </c>
      <c r="M321" s="81" t="str">
        <f>IF(A321="","",IF(OR(AWReleaseNum&gt;=A321,AWReleaseNum=0),"Available","Not Supported"))</f>
        <v>Available</v>
      </c>
      <c r="N321" s="81" t="str">
        <f>IF(A321="","",IF(TcRelease="Any","Available",IF(OR(AND(TcReleaseNum&gt;=VLOOKUP(AWReleaseNum,MinVerInfo,3,FALSE),TcReleaseNum&lt;=VLOOKUP(AWReleaseNum,MinVerInfo,4,FALSE)),AND(TcReleaseNum&gt;=VLOOKUP(AWReleaseNum,MinVerInfo,5,FALSE),TcReleaseNum&lt;=VLOOKUP(AWReleaseNum,MinVerInfo,6,FALSE))),"Available","Not Supported")))</f>
        <v>Available</v>
      </c>
      <c r="O321" s="81" t="str">
        <f>IF(TcReleaseNum&lt;P321,"Not Supported","Available")</f>
        <v>Available</v>
      </c>
      <c r="P321" s="81" cm="1">
        <f t="array" ref="P321">_xlfn.SWITCH(TcBaseVer, 14, K321, 13, J321, 12, I321, 11, IFERROR(VLOOKUP(H321,Table2[#All],3,FALSE),"N/A"),0)</f>
        <v>0</v>
      </c>
      <c r="Q321" s="81" t="str">
        <f>IF(TcBaseVer=0,M321,IF(AND(N321="Available",M321="Available",O321="Available"),"Available",IF(M321="","","Not Supported")))</f>
        <v>Available</v>
      </c>
      <c r="R321" s="81" t="str">
        <f>IF(A321&gt;=AWCurrentRel, "Future",Q321)</f>
        <v>Available</v>
      </c>
      <c r="S321" s="100" t="str">
        <f>HYPERLINK(U321,T321)</f>
        <v>What's New in Active Workspace 3.1</v>
      </c>
      <c r="T321" s="81" t="str">
        <f>IFERROR(VLOOKUP(CONCATENATE($B321,"_",$A321),Table4[#All],5,FALSE),"Not Available")</f>
        <v>What's New in Active Workspace 3.1</v>
      </c>
      <c r="U321" s="81" t="str">
        <f>IFERROR(VLOOKUP(CONCATENATE(B321,"_",A321),Table4[#All],6,FALSE),"")</f>
        <v>https://siemens.highspot.com/items/5ba45e7f1aab556e795f8bc4?lfrm=srp.1</v>
      </c>
    </row>
    <row r="322" spans="1:21" x14ac:dyDescent="0.25">
      <c r="A322" s="81">
        <f>IF(OR('Raw Data'!A1397=0,'Raw Data'!A1397="Delete"),"",'Raw Data'!A1397)</f>
        <v>3.1</v>
      </c>
      <c r="B322" s="88" t="str">
        <f>IF(OR('Raw Data'!B1397=0,'Raw Data'!B1397="Delete"),"",'Raw Data'!B1397)</f>
        <v>Plan</v>
      </c>
      <c r="C322" s="89" t="str">
        <f>IF(OR('Raw Data'!C1397=0,'Raw Data'!C1397="Delete"),"",'Raw Data'!C1397)</f>
        <v>Bill of Materials</v>
      </c>
      <c r="D322" s="88" t="str">
        <f>IF(OR('Raw Data'!D1397=0,'Raw Data'!D1397="Delete"),"",'Raw Data'!D1397)</f>
        <v>Structure Management</v>
      </c>
      <c r="E322" s="84" t="str">
        <f>IF(OR('Raw Data'!E1397=0,'Raw Data'!E1397="Delete"),"",'Raw Data'!E1397)</f>
        <v>Multi-select throughout an assembly and cross selection between content and viewers</v>
      </c>
      <c r="F322" s="81" cm="1">
        <f t="array" ref="F322">_xlfn.SWITCH(ROUND(VLOOKUP(A322,Table1[#All],3),0),11,H322,12,I322,13,J322,14,K322,"N/A")</f>
        <v>13</v>
      </c>
      <c r="G322" s="81" cm="1">
        <f t="array" ref="G322">_xlfn.SWITCH(ROUND(VLOOKUP(A322,Table1[#All],5),0),11,H322,12,I322,13,J322,14,K322,"N/A")</f>
        <v>14</v>
      </c>
      <c r="H322" s="81">
        <f>IF(OR('Raw Data'!H1397=0,'Raw Data'!H1397="Delete"),"",'Raw Data'!H1397)</f>
        <v>13</v>
      </c>
      <c r="I322" s="81">
        <f>IF(OR('Raw Data'!I1397=0,'Raw Data'!I1397="Delete"),"",'Raw Data'!I1397)</f>
        <v>14</v>
      </c>
      <c r="J322" s="81" t="str">
        <f>IF(OR('Raw Data'!J1397=0,'Raw Data'!J1397="Delete"),"",'Raw Data'!J1397)</f>
        <v/>
      </c>
      <c r="K322" s="81" t="str">
        <f>IF(OR('Raw Data'!K1397=0,'Raw Data'!K1397="Delete"),"",'Raw Data'!K1397)</f>
        <v/>
      </c>
      <c r="L322" s="81" t="str">
        <f>R322</f>
        <v>Available</v>
      </c>
      <c r="M322" s="81" t="str">
        <f>IF(A322="","",IF(OR(AWReleaseNum&gt;=A322,AWReleaseNum=0),"Available","Not Supported"))</f>
        <v>Available</v>
      </c>
      <c r="N322" s="81" t="str">
        <f>IF(A322="","",IF(TcRelease="Any","Available",IF(OR(AND(TcReleaseNum&gt;=VLOOKUP(AWReleaseNum,MinVerInfo,3,FALSE),TcReleaseNum&lt;=VLOOKUP(AWReleaseNum,MinVerInfo,4,FALSE)),AND(TcReleaseNum&gt;=VLOOKUP(AWReleaseNum,MinVerInfo,5,FALSE),TcReleaseNum&lt;=VLOOKUP(AWReleaseNum,MinVerInfo,6,FALSE))),"Available","Not Supported")))</f>
        <v>Available</v>
      </c>
      <c r="O322" s="81" t="str">
        <f>IF(TcReleaseNum&lt;P322,"Not Supported","Available")</f>
        <v>Available</v>
      </c>
      <c r="P322" s="81" cm="1">
        <f t="array" ref="P322">_xlfn.SWITCH(TcBaseVer, 14, K322, 13, J322, 12, I322, 11, IFERROR(VLOOKUP(H322,Table2[#All],3,FALSE),"N/A"),0)</f>
        <v>0</v>
      </c>
      <c r="Q322" s="81" t="str">
        <f>IF(TcBaseVer=0,M322,IF(AND(N322="Available",M322="Available",O322="Available"),"Available",IF(M322="","","Not Supported")))</f>
        <v>Available</v>
      </c>
      <c r="R322" s="81" t="str">
        <f>IF(A322&gt;=AWCurrentRel, "Future",Q322)</f>
        <v>Available</v>
      </c>
      <c r="S322" s="100" t="str">
        <f>HYPERLINK(U322,T322)</f>
        <v>What's New in Active Workspace 3.1</v>
      </c>
      <c r="T322" s="81" t="str">
        <f>IFERROR(VLOOKUP(CONCATENATE($B322,"_",$A322),Table4[#All],5,FALSE),"Not Available")</f>
        <v>What's New in Active Workspace 3.1</v>
      </c>
      <c r="U322" s="81" t="str">
        <f>IFERROR(VLOOKUP(CONCATENATE(B322,"_",A322),Table4[#All],6,FALSE),"")</f>
        <v>https://siemens.highspot.com/items/5ba45e7f1aab556e795f8bc4?lfrm=srp.1</v>
      </c>
    </row>
    <row r="323" spans="1:21" x14ac:dyDescent="0.25">
      <c r="A323" s="81">
        <f>IF(OR('Raw Data'!A1398=0,'Raw Data'!A1398="Delete"),"",'Raw Data'!A1398)</f>
        <v>3.1</v>
      </c>
      <c r="B323" s="88" t="str">
        <f>IF(OR('Raw Data'!B1398=0,'Raw Data'!B1398="Delete"),"",'Raw Data'!B1398)</f>
        <v>Plan</v>
      </c>
      <c r="C323" s="89" t="str">
        <f>IF(OR('Raw Data'!C1398=0,'Raw Data'!C1398="Delete"),"",'Raw Data'!C1398)</f>
        <v>Bill of Materials</v>
      </c>
      <c r="D323" s="88" t="str">
        <f>IF(OR('Raw Data'!D1398=0,'Raw Data'!D1398="Delete"),"",'Raw Data'!D1398)</f>
        <v>Structure Management</v>
      </c>
      <c r="E323" s="84" t="str">
        <f>IF(OR('Raw Data'!E1398=0,'Raw Data'!E1398="Delete"),"",'Raw Data'!E1398)</f>
        <v>Replace in structure and maintain element properties</v>
      </c>
      <c r="F323" s="81" cm="1">
        <f t="array" ref="F323">_xlfn.SWITCH(ROUND(VLOOKUP(A323,Table1[#All],3),0),11,H323,12,I323,13,J323,14,K323,"N/A")</f>
        <v>13</v>
      </c>
      <c r="G323" s="81" cm="1">
        <f t="array" ref="G323">_xlfn.SWITCH(ROUND(VLOOKUP(A323,Table1[#All],5),0),11,H323,12,I323,13,J323,14,K323,"N/A")</f>
        <v>14</v>
      </c>
      <c r="H323" s="81">
        <f>IF(OR('Raw Data'!H1398=0,'Raw Data'!H1398="Delete"),"",'Raw Data'!H1398)</f>
        <v>13</v>
      </c>
      <c r="I323" s="81">
        <f>IF(OR('Raw Data'!I1398=0,'Raw Data'!I1398="Delete"),"",'Raw Data'!I1398)</f>
        <v>14</v>
      </c>
      <c r="J323" s="81" t="str">
        <f>IF(OR('Raw Data'!J1398=0,'Raw Data'!J1398="Delete"),"",'Raw Data'!J1398)</f>
        <v/>
      </c>
      <c r="K323" s="81" t="str">
        <f>IF(OR('Raw Data'!K1398=0,'Raw Data'!K1398="Delete"),"",'Raw Data'!K1398)</f>
        <v/>
      </c>
      <c r="L323" s="81" t="str">
        <f>R323</f>
        <v>Available</v>
      </c>
      <c r="M323" s="81" t="str">
        <f>IF(A323="","",IF(OR(AWReleaseNum&gt;=A323,AWReleaseNum=0),"Available","Not Supported"))</f>
        <v>Available</v>
      </c>
      <c r="N323" s="81" t="str">
        <f>IF(A323="","",IF(TcRelease="Any","Available",IF(OR(AND(TcReleaseNum&gt;=VLOOKUP(AWReleaseNum,MinVerInfo,3,FALSE),TcReleaseNum&lt;=VLOOKUP(AWReleaseNum,MinVerInfo,4,FALSE)),AND(TcReleaseNum&gt;=VLOOKUP(AWReleaseNum,MinVerInfo,5,FALSE),TcReleaseNum&lt;=VLOOKUP(AWReleaseNum,MinVerInfo,6,FALSE))),"Available","Not Supported")))</f>
        <v>Available</v>
      </c>
      <c r="O323" s="81" t="str">
        <f>IF(TcReleaseNum&lt;P323,"Not Supported","Available")</f>
        <v>Available</v>
      </c>
      <c r="P323" s="81" cm="1">
        <f t="array" ref="P323">_xlfn.SWITCH(TcBaseVer, 14, K323, 13, J323, 12, I323, 11, IFERROR(VLOOKUP(H323,Table2[#All],3,FALSE),"N/A"),0)</f>
        <v>0</v>
      </c>
      <c r="Q323" s="81" t="str">
        <f>IF(TcBaseVer=0,M323,IF(AND(N323="Available",M323="Available",O323="Available"),"Available",IF(M323="","","Not Supported")))</f>
        <v>Available</v>
      </c>
      <c r="R323" s="81" t="str">
        <f>IF(A323&gt;=AWCurrentRel, "Future",Q323)</f>
        <v>Available</v>
      </c>
      <c r="S323" s="100" t="str">
        <f>HYPERLINK(U323,T323)</f>
        <v>What's New in Active Workspace 3.1</v>
      </c>
      <c r="T323" s="81" t="str">
        <f>IFERROR(VLOOKUP(CONCATENATE($B323,"_",$A323),Table4[#All],5,FALSE),"Not Available")</f>
        <v>What's New in Active Workspace 3.1</v>
      </c>
      <c r="U323" s="81" t="str">
        <f>IFERROR(VLOOKUP(CONCATENATE(B323,"_",A323),Table4[#All],6,FALSE),"")</f>
        <v>https://siemens.highspot.com/items/5ba45e7f1aab556e795f8bc4?lfrm=srp.1</v>
      </c>
    </row>
    <row r="324" spans="1:21" x14ac:dyDescent="0.25">
      <c r="A324" s="81">
        <f>IF(OR('Raw Data'!A1481=0,'Raw Data'!A1481="Delete"),"",'Raw Data'!A1481)</f>
        <v>3.1</v>
      </c>
      <c r="B324" s="88" t="str">
        <f>IF(OR('Raw Data'!B1481=0,'Raw Data'!B1481="Delete"),"",'Raw Data'!B1481)</f>
        <v>Plan</v>
      </c>
      <c r="C324" s="89" t="str">
        <f>IF(OR('Raw Data'!C1481=0,'Raw Data'!C1481="Delete"),"",'Raw Data'!C1481)</f>
        <v>Bill of Materials</v>
      </c>
      <c r="D324" s="88" t="str">
        <f>IF(OR('Raw Data'!D1481=0,'Raw Data'!D1481="Delete"),"",'Raw Data'!D1481)</f>
        <v>Structure Management</v>
      </c>
      <c r="E324" s="84" t="str">
        <f>IF(OR('Raw Data'!E1481=0,'Raw Data'!E1481="Delete"),"",'Raw Data'!E1481)</f>
        <v>Set occurrence effectivity</v>
      </c>
      <c r="F324" s="81" cm="1">
        <f t="array" ref="F324">_xlfn.SWITCH(ROUND(VLOOKUP(A324,Table1[#All],3),0),11,H324,12,I324,13,J324,14,K324,"N/A")</f>
        <v>13</v>
      </c>
      <c r="G324" s="81" cm="1">
        <f t="array" ref="G324">_xlfn.SWITCH(ROUND(VLOOKUP(A324,Table1[#All],5),0),11,H324,12,I324,13,J324,14,K324,"N/A")</f>
        <v>14</v>
      </c>
      <c r="H324" s="81">
        <f>IF(OR('Raw Data'!H1481=0,'Raw Data'!H1481="Delete"),"",'Raw Data'!H1481)</f>
        <v>13</v>
      </c>
      <c r="I324" s="81">
        <f>IF(OR('Raw Data'!I1481=0,'Raw Data'!I1481="Delete"),"",'Raw Data'!I1481)</f>
        <v>14</v>
      </c>
      <c r="J324" s="81" t="str">
        <f>IF(OR('Raw Data'!J1481=0,'Raw Data'!J1481="Delete"),"",'Raw Data'!J1481)</f>
        <v/>
      </c>
      <c r="K324" s="81" t="str">
        <f>IF(OR('Raw Data'!K1481=0,'Raw Data'!K1481="Delete"),"",'Raw Data'!K1481)</f>
        <v/>
      </c>
      <c r="L324" s="81" t="str">
        <f>R324</f>
        <v>Available</v>
      </c>
      <c r="M324" s="81" t="str">
        <f>IF(A324="","",IF(OR(AWReleaseNum&gt;=A324,AWReleaseNum=0),"Available","Not Supported"))</f>
        <v>Available</v>
      </c>
      <c r="N324" s="81" t="str">
        <f>IF(A324="","",IF(TcRelease="Any","Available",IF(OR(AND(TcReleaseNum&gt;=VLOOKUP(AWReleaseNum,MinVerInfo,3,FALSE),TcReleaseNum&lt;=VLOOKUP(AWReleaseNum,MinVerInfo,4,FALSE)),AND(TcReleaseNum&gt;=VLOOKUP(AWReleaseNum,MinVerInfo,5,FALSE),TcReleaseNum&lt;=VLOOKUP(AWReleaseNum,MinVerInfo,6,FALSE))),"Available","Not Supported")))</f>
        <v>Available</v>
      </c>
      <c r="O324" s="81" t="str">
        <f>IF(TcReleaseNum&lt;P324,"Not Supported","Available")</f>
        <v>Available</v>
      </c>
      <c r="P324" s="81" cm="1">
        <f t="array" ref="P324">_xlfn.SWITCH(TcBaseVer, 14, K324, 13, J324, 12, I324, 11, IFERROR(VLOOKUP(H324,Table2[#All],3,FALSE),"N/A"),0)</f>
        <v>0</v>
      </c>
      <c r="Q324" s="81" t="str">
        <f>IF(TcBaseVer=0,M324,IF(AND(N324="Available",M324="Available",O324="Available"),"Available",IF(M324="","","Not Supported")))</f>
        <v>Available</v>
      </c>
      <c r="R324" s="81" t="str">
        <f>IF(A324&gt;=AWCurrentRel, "Future",Q324)</f>
        <v>Available</v>
      </c>
      <c r="S324" s="100" t="str">
        <f>HYPERLINK(U324,T324)</f>
        <v>What's New in Active Workspace 3.1</v>
      </c>
      <c r="T324" s="81" t="str">
        <f>IFERROR(VLOOKUP(CONCATENATE($B324,"_",$A324),Table4[#All],5,FALSE),"Not Available")</f>
        <v>What's New in Active Workspace 3.1</v>
      </c>
      <c r="U324" s="81" t="str">
        <f>IFERROR(VLOOKUP(CONCATENATE(B324,"_",A324),Table4[#All],6,FALSE),"")</f>
        <v>https://siemens.highspot.com/items/5ba45e7f1aab556e795f8bc4?lfrm=srp.1</v>
      </c>
    </row>
    <row r="325" spans="1:21" x14ac:dyDescent="0.25">
      <c r="A325" s="81">
        <f>IF(OR('Raw Data'!A325=0,'Raw Data'!A325="Delete"),"",'Raw Data'!A325)</f>
        <v>3.1</v>
      </c>
      <c r="B325" s="88" t="str">
        <f>IF(OR('Raw Data'!B325=0,'Raw Data'!B325="Delete"),"",'Raw Data'!B325)</f>
        <v>Develop</v>
      </c>
      <c r="C325" s="89" t="str">
        <f>IF(OR('Raw Data'!C325=0,'Raw Data'!C325="Delete"),"",'Raw Data'!C325)</f>
        <v>Visualization</v>
      </c>
      <c r="D325" s="88" t="str">
        <f>IF(OR('Raw Data'!D325=0,'Raw Data'!D325="Delete"),"",'Raw Data'!D325)</f>
        <v>Visualization - Deployability &amp; Infrastructure</v>
      </c>
      <c r="E325" s="84" t="str">
        <f>IF(OR('Raw Data'!E325=0,'Raw Data'!E325="Delete"),"",'Raw Data'!E325)</f>
        <v>Scalability improvements via load balancing</v>
      </c>
      <c r="F325" s="81" cm="1">
        <f t="array" ref="F325">_xlfn.SWITCH(ROUND(VLOOKUP(A325,Table1[#All],3),0),11,H325,12,I325,13,J325,14,K325,"N/A")</f>
        <v>13</v>
      </c>
      <c r="G325" s="81" cm="1">
        <f t="array" ref="G325">_xlfn.SWITCH(ROUND(VLOOKUP(A325,Table1[#All],5),0),11,H325,12,I325,13,J325,14,K325,"N/A")</f>
        <v>14</v>
      </c>
      <c r="H325" s="81">
        <f>IF(OR('Raw Data'!H325=0,'Raw Data'!H325="Delete"),"",'Raw Data'!H325)</f>
        <v>13</v>
      </c>
      <c r="I325" s="81">
        <f>IF(OR('Raw Data'!I325=0,'Raw Data'!I325="Delete"),"",'Raw Data'!I325)</f>
        <v>14</v>
      </c>
      <c r="J325" s="81" t="str">
        <f>IF(OR('Raw Data'!J325=0,'Raw Data'!J325="Delete"),"",'Raw Data'!J325)</f>
        <v/>
      </c>
      <c r="K325" s="81" t="str">
        <f>IF(OR('Raw Data'!K325=0,'Raw Data'!K325="Delete"),"",'Raw Data'!K325)</f>
        <v/>
      </c>
      <c r="L325" s="81" t="str">
        <f>R325</f>
        <v>Available</v>
      </c>
      <c r="M325" s="81" t="str">
        <f>IF(A325="","",IF(OR(AWReleaseNum&gt;=A325,AWReleaseNum=0),"Available","Not Supported"))</f>
        <v>Available</v>
      </c>
      <c r="N325" s="81" t="str">
        <f>IF(A325="","",IF(TcRelease="Any","Available",IF(OR(AND(TcReleaseNum&gt;=VLOOKUP(AWReleaseNum,MinVerInfo,3,FALSE),TcReleaseNum&lt;=VLOOKUP(AWReleaseNum,MinVerInfo,4,FALSE)),AND(TcReleaseNum&gt;=VLOOKUP(AWReleaseNum,MinVerInfo,5,FALSE),TcReleaseNum&lt;=VLOOKUP(AWReleaseNum,MinVerInfo,6,FALSE))),"Available","Not Supported")))</f>
        <v>Available</v>
      </c>
      <c r="O325" s="81" t="str">
        <f>IF(TcReleaseNum&lt;P325,"Not Supported","Available")</f>
        <v>Available</v>
      </c>
      <c r="P325" s="81" cm="1">
        <f t="array" ref="P325">_xlfn.SWITCH(TcBaseVer, 14, K325, 13, J325, 12, I325, 11, IFERROR(VLOOKUP(H325,Table2[#All],3,FALSE),"N/A"),0)</f>
        <v>0</v>
      </c>
      <c r="Q325" s="81" t="str">
        <f>IF(TcBaseVer=0,M325,IF(AND(N325="Available",M325="Available",O325="Available"),"Available",IF(M325="","","Not Supported")))</f>
        <v>Available</v>
      </c>
      <c r="R325" s="81" t="str">
        <f>IF(A325&gt;=AWCurrentRel, "Future",Q325)</f>
        <v>Available</v>
      </c>
      <c r="S325" s="100" t="str">
        <f>HYPERLINK(U325,T325)</f>
        <v>What's New in Active Workspace 3.1</v>
      </c>
      <c r="T325" s="81" t="str">
        <f>IFERROR(VLOOKUP(CONCATENATE($B325,"_",$A325),Table4[#All],5,FALSE),"Not Available")</f>
        <v>What's New in Active Workspace 3.1</v>
      </c>
      <c r="U325" s="81" t="str">
        <f>IFERROR(VLOOKUP(CONCATENATE(B325,"_",A325),Table4[#All],6,FALSE),"")</f>
        <v>https://siemens.highspot.com/items/5ba45e7f1aab556e795f8bc4?lfrm=srp.1</v>
      </c>
    </row>
    <row r="326" spans="1:21" x14ac:dyDescent="0.25">
      <c r="A326" s="81">
        <f>IF(OR('Raw Data'!A326=0,'Raw Data'!A326="Delete"),"",'Raw Data'!A326)</f>
        <v>3.1</v>
      </c>
      <c r="B326" s="88" t="str">
        <f>IF(OR('Raw Data'!B326=0,'Raw Data'!B326="Delete"),"",'Raw Data'!B326)</f>
        <v>Develop</v>
      </c>
      <c r="C326" s="89" t="str">
        <f>IF(OR('Raw Data'!C326=0,'Raw Data'!C326="Delete"),"",'Raw Data'!C326)</f>
        <v>Visualization</v>
      </c>
      <c r="D326" s="88" t="str">
        <f>IF(OR('Raw Data'!D326=0,'Raw Data'!D326="Delete"),"",'Raw Data'!D326)</f>
        <v>Visualization - Deployability &amp; Infrastructure</v>
      </c>
      <c r="E326" s="84" t="str">
        <f>IF(OR('Raw Data'!E326=0,'Raw Data'!E326="Delete"),"",'Raw Data'!E326)</f>
        <v>Visualization Data Service (VDS) administrative improvements</v>
      </c>
      <c r="F326" s="81" cm="1">
        <f t="array" ref="F326">_xlfn.SWITCH(ROUND(VLOOKUP(A326,Table1[#All],3),0),11,H326,12,I326,13,J326,14,K326,"N/A")</f>
        <v>13</v>
      </c>
      <c r="G326" s="81" cm="1">
        <f t="array" ref="G326">_xlfn.SWITCH(ROUND(VLOOKUP(A326,Table1[#All],5),0),11,H326,12,I326,13,J326,14,K326,"N/A")</f>
        <v>14</v>
      </c>
      <c r="H326" s="81">
        <f>IF(OR('Raw Data'!H326=0,'Raw Data'!H326="Delete"),"",'Raw Data'!H326)</f>
        <v>13</v>
      </c>
      <c r="I326" s="81">
        <f>IF(OR('Raw Data'!I326=0,'Raw Data'!I326="Delete"),"",'Raw Data'!I326)</f>
        <v>14</v>
      </c>
      <c r="J326" s="81" t="str">
        <f>IF(OR('Raw Data'!J326=0,'Raw Data'!J326="Delete"),"",'Raw Data'!J326)</f>
        <v/>
      </c>
      <c r="K326" s="81" t="str">
        <f>IF(OR('Raw Data'!K326=0,'Raw Data'!K326="Delete"),"",'Raw Data'!K326)</f>
        <v/>
      </c>
      <c r="L326" s="81" t="str">
        <f>R326</f>
        <v>Available</v>
      </c>
      <c r="M326" s="81" t="str">
        <f>IF(A326="","",IF(OR(AWReleaseNum&gt;=A326,AWReleaseNum=0),"Available","Not Supported"))</f>
        <v>Available</v>
      </c>
      <c r="N326" s="81" t="str">
        <f>IF(A326="","",IF(TcRelease="Any","Available",IF(OR(AND(TcReleaseNum&gt;=VLOOKUP(AWReleaseNum,MinVerInfo,3,FALSE),TcReleaseNum&lt;=VLOOKUP(AWReleaseNum,MinVerInfo,4,FALSE)),AND(TcReleaseNum&gt;=VLOOKUP(AWReleaseNum,MinVerInfo,5,FALSE),TcReleaseNum&lt;=VLOOKUP(AWReleaseNum,MinVerInfo,6,FALSE))),"Available","Not Supported")))</f>
        <v>Available</v>
      </c>
      <c r="O326" s="81" t="str">
        <f>IF(TcReleaseNum&lt;P326,"Not Supported","Available")</f>
        <v>Available</v>
      </c>
      <c r="P326" s="81" cm="1">
        <f t="array" ref="P326">_xlfn.SWITCH(TcBaseVer, 14, K326, 13, J326, 12, I326, 11, IFERROR(VLOOKUP(H326,Table2[#All],3,FALSE),"N/A"),0)</f>
        <v>0</v>
      </c>
      <c r="Q326" s="81" t="str">
        <f>IF(TcBaseVer=0,M326,IF(AND(N326="Available",M326="Available",O326="Available"),"Available",IF(M326="","","Not Supported")))</f>
        <v>Available</v>
      </c>
      <c r="R326" s="81" t="str">
        <f>IF(A326&gt;=AWCurrentRel, "Future",Q326)</f>
        <v>Available</v>
      </c>
      <c r="S326" s="100" t="str">
        <f>HYPERLINK(U326,T326)</f>
        <v>What's New in Active Workspace 3.1</v>
      </c>
      <c r="T326" s="81" t="str">
        <f>IFERROR(VLOOKUP(CONCATENATE($B326,"_",$A326),Table4[#All],5,FALSE),"Not Available")</f>
        <v>What's New in Active Workspace 3.1</v>
      </c>
      <c r="U326" s="81" t="str">
        <f>IFERROR(VLOOKUP(CONCATENATE(B326,"_",A326),Table4[#All],6,FALSE),"")</f>
        <v>https://siemens.highspot.com/items/5ba45e7f1aab556e795f8bc4?lfrm=srp.1</v>
      </c>
    </row>
    <row r="327" spans="1:21" x14ac:dyDescent="0.25">
      <c r="A327" s="81">
        <f>IF(OR('Raw Data'!A327=0,'Raw Data'!A327="Delete"),"",'Raw Data'!A327)</f>
        <v>3.1</v>
      </c>
      <c r="B327" s="88" t="str">
        <f>IF(OR('Raw Data'!B327=0,'Raw Data'!B327="Delete"),"",'Raw Data'!B327)</f>
        <v>Develop</v>
      </c>
      <c r="C327" s="89" t="str">
        <f>IF(OR('Raw Data'!C327=0,'Raw Data'!C327="Delete"),"",'Raw Data'!C327)</f>
        <v>Visualization</v>
      </c>
      <c r="D327" s="88" t="str">
        <f>IF(OR('Raw Data'!D327=0,'Raw Data'!D327="Delete"),"",'Raw Data'!D327)</f>
        <v>Visualization - Usability</v>
      </c>
      <c r="E327" s="84" t="str">
        <f>IF(OR('Raw Data'!E327=0,'Raw Data'!E327="Delete"),"",'Raw Data'!E327)</f>
        <v>Improved user experience working with massive models</v>
      </c>
      <c r="F327" s="81" cm="1">
        <f t="array" ref="F327">_xlfn.SWITCH(ROUND(VLOOKUP(A327,Table1[#All],3),0),11,H327,12,I327,13,J327,14,K327,"N/A")</f>
        <v>13</v>
      </c>
      <c r="G327" s="81" cm="1">
        <f t="array" ref="G327">_xlfn.SWITCH(ROUND(VLOOKUP(A327,Table1[#All],5),0),11,H327,12,I327,13,J327,14,K327,"N/A")</f>
        <v>14</v>
      </c>
      <c r="H327" s="81">
        <f>IF(OR('Raw Data'!H327=0,'Raw Data'!H327="Delete"),"",'Raw Data'!H327)</f>
        <v>13</v>
      </c>
      <c r="I327" s="81">
        <f>IF(OR('Raw Data'!I327=0,'Raw Data'!I327="Delete"),"",'Raw Data'!I327)</f>
        <v>14</v>
      </c>
      <c r="J327" s="81" t="str">
        <f>IF(OR('Raw Data'!J327=0,'Raw Data'!J327="Delete"),"",'Raw Data'!J327)</f>
        <v/>
      </c>
      <c r="K327" s="81" t="str">
        <f>IF(OR('Raw Data'!K327=0,'Raw Data'!K327="Delete"),"",'Raw Data'!K327)</f>
        <v/>
      </c>
      <c r="L327" s="81" t="str">
        <f>R327</f>
        <v>Available</v>
      </c>
      <c r="M327" s="81" t="str">
        <f>IF(A327="","",IF(OR(AWReleaseNum&gt;=A327,AWReleaseNum=0),"Available","Not Supported"))</f>
        <v>Available</v>
      </c>
      <c r="N327" s="81" t="str">
        <f>IF(A327="","",IF(TcRelease="Any","Available",IF(OR(AND(TcReleaseNum&gt;=VLOOKUP(AWReleaseNum,MinVerInfo,3,FALSE),TcReleaseNum&lt;=VLOOKUP(AWReleaseNum,MinVerInfo,4,FALSE)),AND(TcReleaseNum&gt;=VLOOKUP(AWReleaseNum,MinVerInfo,5,FALSE),TcReleaseNum&lt;=VLOOKUP(AWReleaseNum,MinVerInfo,6,FALSE))),"Available","Not Supported")))</f>
        <v>Available</v>
      </c>
      <c r="O327" s="81" t="str">
        <f>IF(TcReleaseNum&lt;P327,"Not Supported","Available")</f>
        <v>Available</v>
      </c>
      <c r="P327" s="81" cm="1">
        <f t="array" ref="P327">_xlfn.SWITCH(TcBaseVer, 14, K327, 13, J327, 12, I327, 11, IFERROR(VLOOKUP(H327,Table2[#All],3,FALSE),"N/A"),0)</f>
        <v>0</v>
      </c>
      <c r="Q327" s="81" t="str">
        <f>IF(TcBaseVer=0,M327,IF(AND(N327="Available",M327="Available",O327="Available"),"Available",IF(M327="","","Not Supported")))</f>
        <v>Available</v>
      </c>
      <c r="R327" s="81" t="str">
        <f>IF(A327&gt;=AWCurrentRel, "Future",Q327)</f>
        <v>Available</v>
      </c>
      <c r="S327" s="100" t="str">
        <f>HYPERLINK(U327,T327)</f>
        <v>What's New in Active Workspace 3.1</v>
      </c>
      <c r="T327" s="81" t="str">
        <f>IFERROR(VLOOKUP(CONCATENATE($B327,"_",$A327),Table4[#All],5,FALSE),"Not Available")</f>
        <v>What's New in Active Workspace 3.1</v>
      </c>
      <c r="U327" s="81" t="str">
        <f>IFERROR(VLOOKUP(CONCATENATE(B327,"_",A327),Table4[#All],6,FALSE),"")</f>
        <v>https://siemens.highspot.com/items/5ba45e7f1aab556e795f8bc4?lfrm=srp.1</v>
      </c>
    </row>
    <row r="328" spans="1:21" x14ac:dyDescent="0.25">
      <c r="A328" s="81">
        <f>IF(OR('Raw Data'!A328=0,'Raw Data'!A328="Delete"),"",'Raw Data'!A328)</f>
        <v>3.1</v>
      </c>
      <c r="B328" s="88" t="str">
        <f>IF(OR('Raw Data'!B328=0,'Raw Data'!B328="Delete"),"",'Raw Data'!B328)</f>
        <v>Develop</v>
      </c>
      <c r="C328" s="89" t="str">
        <f>IF(OR('Raw Data'!C328=0,'Raw Data'!C328="Delete"),"",'Raw Data'!C328)</f>
        <v>Visualization</v>
      </c>
      <c r="D328" s="88" t="str">
        <f>IF(OR('Raw Data'!D328=0,'Raw Data'!D328="Delete"),"",'Raw Data'!D328)</f>
        <v>Visualization - Usability</v>
      </c>
      <c r="E328" s="84" t="str">
        <f>IF(OR('Raw Data'!E328=0,'Raw Data'!E328="Delete"),"",'Raw Data'!E328)</f>
        <v>Multiple, cross selection in the graphics and structure content</v>
      </c>
      <c r="F328" s="81" cm="1">
        <f t="array" ref="F328">_xlfn.SWITCH(ROUND(VLOOKUP(A328,Table1[#All],3),0),11,H328,12,I328,13,J328,14,K328,"N/A")</f>
        <v>13</v>
      </c>
      <c r="G328" s="81" cm="1">
        <f t="array" ref="G328">_xlfn.SWITCH(ROUND(VLOOKUP(A328,Table1[#All],5),0),11,H328,12,I328,13,J328,14,K328,"N/A")</f>
        <v>14</v>
      </c>
      <c r="H328" s="81">
        <f>IF(OR('Raw Data'!H328=0,'Raw Data'!H328="Delete"),"",'Raw Data'!H328)</f>
        <v>13</v>
      </c>
      <c r="I328" s="81">
        <f>IF(OR('Raw Data'!I328=0,'Raw Data'!I328="Delete"),"",'Raw Data'!I328)</f>
        <v>14</v>
      </c>
      <c r="J328" s="81" t="str">
        <f>IF(OR('Raw Data'!J328=0,'Raw Data'!J328="Delete"),"",'Raw Data'!J328)</f>
        <v/>
      </c>
      <c r="K328" s="81" t="str">
        <f>IF(OR('Raw Data'!K328=0,'Raw Data'!K328="Delete"),"",'Raw Data'!K328)</f>
        <v/>
      </c>
      <c r="L328" s="81" t="str">
        <f>R328</f>
        <v>Available</v>
      </c>
      <c r="M328" s="81" t="str">
        <f>IF(A328="","",IF(OR(AWReleaseNum&gt;=A328,AWReleaseNum=0),"Available","Not Supported"))</f>
        <v>Available</v>
      </c>
      <c r="N328" s="81" t="str">
        <f>IF(A328="","",IF(TcRelease="Any","Available",IF(OR(AND(TcReleaseNum&gt;=VLOOKUP(AWReleaseNum,MinVerInfo,3,FALSE),TcReleaseNum&lt;=VLOOKUP(AWReleaseNum,MinVerInfo,4,FALSE)),AND(TcReleaseNum&gt;=VLOOKUP(AWReleaseNum,MinVerInfo,5,FALSE),TcReleaseNum&lt;=VLOOKUP(AWReleaseNum,MinVerInfo,6,FALSE))),"Available","Not Supported")))</f>
        <v>Available</v>
      </c>
      <c r="O328" s="81" t="str">
        <f>IF(TcReleaseNum&lt;P328,"Not Supported","Available")</f>
        <v>Available</v>
      </c>
      <c r="P328" s="81" cm="1">
        <f t="array" ref="P328">_xlfn.SWITCH(TcBaseVer, 14, K328, 13, J328, 12, I328, 11, IFERROR(VLOOKUP(H328,Table2[#All],3,FALSE),"N/A"),0)</f>
        <v>0</v>
      </c>
      <c r="Q328" s="81" t="str">
        <f>IF(TcBaseVer=0,M328,IF(AND(N328="Available",M328="Available",O328="Available"),"Available",IF(M328="","","Not Supported")))</f>
        <v>Available</v>
      </c>
      <c r="R328" s="81" t="str">
        <f>IF(A328&gt;=AWCurrentRel, "Future",Q328)</f>
        <v>Available</v>
      </c>
      <c r="S328" s="100" t="str">
        <f>HYPERLINK(U328,T328)</f>
        <v>What's New in Active Workspace 3.1</v>
      </c>
      <c r="T328" s="81" t="str">
        <f>IFERROR(VLOOKUP(CONCATENATE($B328,"_",$A328),Table4[#All],5,FALSE),"Not Available")</f>
        <v>What's New in Active Workspace 3.1</v>
      </c>
      <c r="U328" s="81" t="str">
        <f>IFERROR(VLOOKUP(CONCATENATE(B328,"_",A328),Table4[#All],6,FALSE),"")</f>
        <v>https://siemens.highspot.com/items/5ba45e7f1aab556e795f8bc4?lfrm=srp.1</v>
      </c>
    </row>
    <row r="329" spans="1:21" x14ac:dyDescent="0.25">
      <c r="A329" s="81">
        <f>IF(OR('Raw Data'!A1507=0,'Raw Data'!A1507="Delete"),"",'Raw Data'!A1507)</f>
        <v>3.1</v>
      </c>
      <c r="B329" s="88" t="str">
        <f>IF(OR('Raw Data'!B1507=0,'Raw Data'!B1507="Delete"),"",'Raw Data'!B1507)</f>
        <v>Plan</v>
      </c>
      <c r="C329" s="89" t="str">
        <f>IF(OR('Raw Data'!C1507=0,'Raw Data'!C1507="Delete"),"",'Raw Data'!C1507)</f>
        <v>Process</v>
      </c>
      <c r="D329" s="88" t="str">
        <f>IF(OR('Raw Data'!D1507=0,'Raw Data'!D1507="Delete"),"",'Raw Data'!D1507)</f>
        <v>Workflow</v>
      </c>
      <c r="E329" s="84" t="str">
        <f>IF(OR('Raw Data'!E1507=0,'Raw Data'!E1507="Delete"),"",'Raw Data'!E1507)</f>
        <v>Consolidation of signoffs table and workflow viewer</v>
      </c>
      <c r="F329" s="81" cm="1">
        <f t="array" ref="F329">_xlfn.SWITCH(ROUND(VLOOKUP(A329,Table1[#All],3),0),11,H329,12,I329,13,J329,14,K329,"N/A")</f>
        <v>13</v>
      </c>
      <c r="G329" s="81" cm="1">
        <f t="array" ref="G329">_xlfn.SWITCH(ROUND(VLOOKUP(A329,Table1[#All],5),0),11,H329,12,I329,13,J329,14,K329,"N/A")</f>
        <v>14</v>
      </c>
      <c r="H329" s="81">
        <f>IF(OR('Raw Data'!H1507=0,'Raw Data'!H1507="Delete"),"",'Raw Data'!H1507)</f>
        <v>13</v>
      </c>
      <c r="I329" s="81">
        <f>IF(OR('Raw Data'!I1507=0,'Raw Data'!I1507="Delete"),"",'Raw Data'!I1507)</f>
        <v>14</v>
      </c>
      <c r="J329" s="81" t="str">
        <f>IF(OR('Raw Data'!J1507=0,'Raw Data'!J1507="Delete"),"",'Raw Data'!J1507)</f>
        <v/>
      </c>
      <c r="K329" s="81" t="str">
        <f>IF(OR('Raw Data'!K1507=0,'Raw Data'!K1507="Delete"),"",'Raw Data'!K1507)</f>
        <v/>
      </c>
      <c r="L329" s="81" t="str">
        <f>R329</f>
        <v>Available</v>
      </c>
      <c r="M329" s="81" t="str">
        <f>IF(A329="","",IF(OR(AWReleaseNum&gt;=A329,AWReleaseNum=0),"Available","Not Supported"))</f>
        <v>Available</v>
      </c>
      <c r="N329" s="81" t="str">
        <f>IF(A329="","",IF(TcRelease="Any","Available",IF(OR(AND(TcReleaseNum&gt;=VLOOKUP(AWReleaseNum,MinVerInfo,3,FALSE),TcReleaseNum&lt;=VLOOKUP(AWReleaseNum,MinVerInfo,4,FALSE)),AND(TcReleaseNum&gt;=VLOOKUP(AWReleaseNum,MinVerInfo,5,FALSE),TcReleaseNum&lt;=VLOOKUP(AWReleaseNum,MinVerInfo,6,FALSE))),"Available","Not Supported")))</f>
        <v>Available</v>
      </c>
      <c r="O329" s="81" t="str">
        <f>IF(TcReleaseNum&lt;P329,"Not Supported","Available")</f>
        <v>Available</v>
      </c>
      <c r="P329" s="81" cm="1">
        <f t="array" ref="P329">_xlfn.SWITCH(TcBaseVer, 14, K329, 13, J329, 12, I329, 11, IFERROR(VLOOKUP(H329,Table2[#All],3,FALSE),"N/A"),0)</f>
        <v>0</v>
      </c>
      <c r="Q329" s="81" t="str">
        <f>IF(TcBaseVer=0,M329,IF(AND(N329="Available",M329="Available",O329="Available"),"Available",IF(M329="","","Not Supported")))</f>
        <v>Available</v>
      </c>
      <c r="R329" s="81" t="str">
        <f>IF(A329&gt;=AWCurrentRel, "Future",Q329)</f>
        <v>Available</v>
      </c>
      <c r="S329" s="100" t="str">
        <f>HYPERLINK(U329,T329)</f>
        <v>What's New in Active Workspace 3.1</v>
      </c>
      <c r="T329" s="81" t="str">
        <f>IFERROR(VLOOKUP(CONCATENATE($B329,"_",$A329),Table4[#All],5,FALSE),"Not Available")</f>
        <v>What's New in Active Workspace 3.1</v>
      </c>
      <c r="U329" s="81" t="str">
        <f>IFERROR(VLOOKUP(CONCATENATE(B329,"_",A329),Table4[#All],6,FALSE),"")</f>
        <v>https://siemens.highspot.com/items/5ba45e7f1aab556e795f8bc4?lfrm=srp.1</v>
      </c>
    </row>
    <row r="330" spans="1:21" x14ac:dyDescent="0.25">
      <c r="A330" s="81">
        <f>IF(OR('Raw Data'!A1508=0,'Raw Data'!A1508="Delete"),"",'Raw Data'!A1508)</f>
        <v>3.1</v>
      </c>
      <c r="B330" s="88" t="str">
        <f>IF(OR('Raw Data'!B1508=0,'Raw Data'!B1508="Delete"),"",'Raw Data'!B1508)</f>
        <v>Plan</v>
      </c>
      <c r="C330" s="89" t="str">
        <f>IF(OR('Raw Data'!C1508=0,'Raw Data'!C1508="Delete"),"",'Raw Data'!C1508)</f>
        <v>Process</v>
      </c>
      <c r="D330" s="88" t="str">
        <f>IF(OR('Raw Data'!D1508=0,'Raw Data'!D1508="Delete"),"",'Raw Data'!D1508)</f>
        <v>Workflow</v>
      </c>
      <c r="E330" s="84" t="str">
        <f>IF(OR('Raw Data'!E1508=0,'Raw Data'!E1508="Delete"),"",'Raw Data'!E1508)</f>
        <v>Perform Form tasks</v>
      </c>
      <c r="F330" s="81" cm="1">
        <f t="array" ref="F330">_xlfn.SWITCH(ROUND(VLOOKUP(A330,Table1[#All],3),0),11,H330,12,I330,13,J330,14,K330,"N/A")</f>
        <v>13</v>
      </c>
      <c r="G330" s="81" cm="1">
        <f t="array" ref="G330">_xlfn.SWITCH(ROUND(VLOOKUP(A330,Table1[#All],5),0),11,H330,12,I330,13,J330,14,K330,"N/A")</f>
        <v>14</v>
      </c>
      <c r="H330" s="81">
        <f>IF(OR('Raw Data'!H1508=0,'Raw Data'!H1508="Delete"),"",'Raw Data'!H1508)</f>
        <v>13</v>
      </c>
      <c r="I330" s="81">
        <f>IF(OR('Raw Data'!I1508=0,'Raw Data'!I1508="Delete"),"",'Raw Data'!I1508)</f>
        <v>14</v>
      </c>
      <c r="J330" s="81" t="str">
        <f>IF(OR('Raw Data'!J1508=0,'Raw Data'!J1508="Delete"),"",'Raw Data'!J1508)</f>
        <v/>
      </c>
      <c r="K330" s="81" t="str">
        <f>IF(OR('Raw Data'!K1508=0,'Raw Data'!K1508="Delete"),"",'Raw Data'!K1508)</f>
        <v/>
      </c>
      <c r="L330" s="81" t="str">
        <f>R330</f>
        <v>Available</v>
      </c>
      <c r="M330" s="81" t="str">
        <f>IF(A330="","",IF(OR(AWReleaseNum&gt;=A330,AWReleaseNum=0),"Available","Not Supported"))</f>
        <v>Available</v>
      </c>
      <c r="N330" s="81" t="str">
        <f>IF(A330="","",IF(TcRelease="Any","Available",IF(OR(AND(TcReleaseNum&gt;=VLOOKUP(AWReleaseNum,MinVerInfo,3,FALSE),TcReleaseNum&lt;=VLOOKUP(AWReleaseNum,MinVerInfo,4,FALSE)),AND(TcReleaseNum&gt;=VLOOKUP(AWReleaseNum,MinVerInfo,5,FALSE),TcReleaseNum&lt;=VLOOKUP(AWReleaseNum,MinVerInfo,6,FALSE))),"Available","Not Supported")))</f>
        <v>Available</v>
      </c>
      <c r="O330" s="81" t="str">
        <f>IF(TcReleaseNum&lt;P330,"Not Supported","Available")</f>
        <v>Available</v>
      </c>
      <c r="P330" s="81" cm="1">
        <f t="array" ref="P330">_xlfn.SWITCH(TcBaseVer, 14, K330, 13, J330, 12, I330, 11, IFERROR(VLOOKUP(H330,Table2[#All],3,FALSE),"N/A"),0)</f>
        <v>0</v>
      </c>
      <c r="Q330" s="81" t="str">
        <f>IF(TcBaseVer=0,M330,IF(AND(N330="Available",M330="Available",O330="Available"),"Available",IF(M330="","","Not Supported")))</f>
        <v>Available</v>
      </c>
      <c r="R330" s="81" t="str">
        <f>IF(A330&gt;=AWCurrentRel, "Future",Q330)</f>
        <v>Available</v>
      </c>
      <c r="S330" s="100" t="str">
        <f>HYPERLINK(U330,T330)</f>
        <v>What's New in Active Workspace 3.1</v>
      </c>
      <c r="T330" s="81" t="str">
        <f>IFERROR(VLOOKUP(CONCATENATE($B330,"_",$A330),Table4[#All],5,FALSE),"Not Available")</f>
        <v>What's New in Active Workspace 3.1</v>
      </c>
      <c r="U330" s="81" t="str">
        <f>IFERROR(VLOOKUP(CONCATENATE(B330,"_",A330),Table4[#All],6,FALSE),"")</f>
        <v>https://siemens.highspot.com/items/5ba45e7f1aab556e795f8bc4?lfrm=srp.1</v>
      </c>
    </row>
    <row r="331" spans="1:21" x14ac:dyDescent="0.25">
      <c r="A331" s="81">
        <f>IF(OR('Raw Data'!A329=0,'Raw Data'!A329="Delete"),"",'Raw Data'!A329)</f>
        <v>3.2</v>
      </c>
      <c r="B331" s="88" t="str">
        <f>IF(OR('Raw Data'!B329=0,'Raw Data'!B329="Delete"),"",'Raw Data'!B329)</f>
        <v>Plan</v>
      </c>
      <c r="C331" s="89" t="str">
        <f>IF(OR('Raw Data'!C329=0,'Raw Data'!C329="Delete"),"",'Raw Data'!C329)</f>
        <v>Bill of Materials</v>
      </c>
      <c r="D331" s="88" t="str">
        <f>IF(OR('Raw Data'!D329=0,'Raw Data'!D329="Delete"),"",'Raw Data'!D329)</f>
        <v>4GD - Marine</v>
      </c>
      <c r="E331" s="84" t="str">
        <f>IF(OR('Raw Data'!E329=0,'Raw Data'!E329="Delete"),"",'Raw Data'!E329)</f>
        <v>Establish, recall, and share a context in which to do work using property and spatial queries</v>
      </c>
      <c r="F331" s="81" cm="1">
        <f t="array" ref="F331">_xlfn.SWITCH(ROUND(VLOOKUP(A331,Table1[#All],3),0),11,H331,12,I331,13,J331,14,K331,"N/A")</f>
        <v>13</v>
      </c>
      <c r="G331" s="81" cm="1">
        <f t="array" ref="G331">_xlfn.SWITCH(ROUND(VLOOKUP(A331,Table1[#All],5),0),11,H331,12,I331,13,J331,14,K331,"N/A")</f>
        <v>14</v>
      </c>
      <c r="H331" s="81">
        <f>IF(OR('Raw Data'!H329=0,'Raw Data'!H329="Delete"),"",'Raw Data'!H329)</f>
        <v>13</v>
      </c>
      <c r="I331" s="81">
        <f>IF(OR('Raw Data'!I329=0,'Raw Data'!I329="Delete"),"",'Raw Data'!I329)</f>
        <v>14</v>
      </c>
      <c r="J331" s="81" t="str">
        <f>IF(OR('Raw Data'!J329=0,'Raw Data'!J329="Delete"),"",'Raw Data'!J329)</f>
        <v/>
      </c>
      <c r="K331" s="81" t="str">
        <f>IF(OR('Raw Data'!K329=0,'Raw Data'!K329="Delete"),"",'Raw Data'!K329)</f>
        <v/>
      </c>
      <c r="L331" s="81" t="str">
        <f>R331</f>
        <v>Available</v>
      </c>
      <c r="M331" s="81" t="str">
        <f>IF(A331="","",IF(OR(AWReleaseNum&gt;=A331,AWReleaseNum=0),"Available","Not Supported"))</f>
        <v>Available</v>
      </c>
      <c r="N331" s="81" t="str">
        <f>IF(A331="","",IF(TcRelease="Any","Available",IF(OR(AND(TcReleaseNum&gt;=VLOOKUP(AWReleaseNum,MinVerInfo,3,FALSE),TcReleaseNum&lt;=VLOOKUP(AWReleaseNum,MinVerInfo,4,FALSE)),AND(TcReleaseNum&gt;=VLOOKUP(AWReleaseNum,MinVerInfo,5,FALSE),TcReleaseNum&lt;=VLOOKUP(AWReleaseNum,MinVerInfo,6,FALSE))),"Available","Not Supported")))</f>
        <v>Available</v>
      </c>
      <c r="O331" s="81" t="str">
        <f>IF(TcReleaseNum&lt;P331,"Not Supported","Available")</f>
        <v>Available</v>
      </c>
      <c r="P331" s="81" cm="1">
        <f t="array" ref="P331">_xlfn.SWITCH(TcBaseVer, 14, K331, 13, J331, 12, I331, 11, IFERROR(VLOOKUP(H331,Table2[#All],3,FALSE),"N/A"),0)</f>
        <v>0</v>
      </c>
      <c r="Q331" s="81" t="str">
        <f>IF(TcBaseVer=0,M331,IF(AND(N331="Available",M331="Available",O331="Available"),"Available",IF(M331="","","Not Supported")))</f>
        <v>Available</v>
      </c>
      <c r="R331" s="81" t="str">
        <f>IF(A331&gt;=AWCurrentRel, "Future",Q331)</f>
        <v>Available</v>
      </c>
      <c r="S331" s="100" t="str">
        <f>HYPERLINK(U331,T331)</f>
        <v>What's New in Active Workspace 3.2</v>
      </c>
      <c r="T331" s="81" t="str">
        <f>IFERROR(VLOOKUP(CONCATENATE($B331,"_",$A331),Table4[#All],5,FALSE),"Not Available")</f>
        <v>What's New in Active Workspace 3.2</v>
      </c>
      <c r="U331" s="81" t="str">
        <f>IFERROR(VLOOKUP(CONCATENATE(B331,"_",A331),Table4[#All],6,FALSE),"")</f>
        <v>https://siemens.highspot.com/items/5ba58fff1aab5561d4264a6f?lfrm=srp.1</v>
      </c>
    </row>
    <row r="332" spans="1:21" x14ac:dyDescent="0.25">
      <c r="A332" s="81">
        <f>IF(OR('Raw Data'!A66=0,'Raw Data'!A66="Delete"),"",'Raw Data'!A66)</f>
        <v>3.2</v>
      </c>
      <c r="B332" s="88" t="str">
        <f>IF(OR('Raw Data'!B66=0,'Raw Data'!B66="Delete"),"",'Raw Data'!B66)</f>
        <v>Plan</v>
      </c>
      <c r="C332" s="89" t="str">
        <f>IF(OR('Raw Data'!C66=0,'Raw Data'!C66="Delete"),"",'Raw Data'!C66)</f>
        <v>Process</v>
      </c>
      <c r="D332" s="88" t="str">
        <f>IF(OR('Raw Data'!D66=0,'Raw Data'!D66="Delete"),"",'Raw Data'!D66)</f>
        <v>Change Management</v>
      </c>
      <c r="E332" s="84" t="str">
        <f>IF(OR('Raw Data'!E66=0,'Raw Data'!E66="Delete"),"",'Raw Data'!E66)</f>
        <v>Consolidate change and revision history on a single page</v>
      </c>
      <c r="F332" s="81" cm="1">
        <f t="array" ref="F332">_xlfn.SWITCH(ROUND(VLOOKUP(A332,Table1[#All],3),0),11,H332,12,I332,13,J332,14,K332,"N/A")</f>
        <v>13</v>
      </c>
      <c r="G332" s="81" cm="1">
        <f t="array" ref="G332">_xlfn.SWITCH(ROUND(VLOOKUP(A332,Table1[#All],5),0),11,H332,12,I332,13,J332,14,K332,"N/A")</f>
        <v>14</v>
      </c>
      <c r="H332" s="81">
        <f>IF(OR('Raw Data'!H66=0,'Raw Data'!H66="Delete"),"",'Raw Data'!H66)</f>
        <v>13</v>
      </c>
      <c r="I332" s="81">
        <f>IF(OR('Raw Data'!I66=0,'Raw Data'!I66="Delete"),"",'Raw Data'!I66)</f>
        <v>14</v>
      </c>
      <c r="J332" s="81" t="str">
        <f>IF(OR('Raw Data'!J66=0,'Raw Data'!J66="Delete"),"",'Raw Data'!J66)</f>
        <v/>
      </c>
      <c r="K332" s="81" t="str">
        <f>IF(OR('Raw Data'!K66=0,'Raw Data'!K66="Delete"),"",'Raw Data'!K66)</f>
        <v/>
      </c>
      <c r="L332" s="81" t="str">
        <f>R332</f>
        <v>Available</v>
      </c>
      <c r="M332" s="81" t="str">
        <f>IF(A332="","",IF(OR(AWReleaseNum&gt;=A332,AWReleaseNum=0),"Available","Not Supported"))</f>
        <v>Available</v>
      </c>
      <c r="N332" s="81" t="str">
        <f>IF(A332="","",IF(TcRelease="Any","Available",IF(OR(AND(TcReleaseNum&gt;=VLOOKUP(AWReleaseNum,MinVerInfo,3,FALSE),TcReleaseNum&lt;=VLOOKUP(AWReleaseNum,MinVerInfo,4,FALSE)),AND(TcReleaseNum&gt;=VLOOKUP(AWReleaseNum,MinVerInfo,5,FALSE),TcReleaseNum&lt;=VLOOKUP(AWReleaseNum,MinVerInfo,6,FALSE))),"Available","Not Supported")))</f>
        <v>Available</v>
      </c>
      <c r="O332" s="81" t="str">
        <f>IF(TcReleaseNum&lt;P332,"Not Supported","Available")</f>
        <v>Available</v>
      </c>
      <c r="P332" s="81" cm="1">
        <f t="array" ref="P332">_xlfn.SWITCH(TcBaseVer, 14, K332, 13, J332, 12, I332, 11, IFERROR(VLOOKUP(H332,Table2[#All],3,FALSE),"N/A"),0)</f>
        <v>0</v>
      </c>
      <c r="Q332" s="81" t="str">
        <f>IF(TcBaseVer=0,M332,IF(AND(N332="Available",M332="Available",O332="Available"),"Available",IF(M332="","","Not Supported")))</f>
        <v>Available</v>
      </c>
      <c r="R332" s="81" t="str">
        <f>IF(A332&gt;=AWCurrentRel, "Future",Q332)</f>
        <v>Available</v>
      </c>
      <c r="S332" s="100" t="str">
        <f>HYPERLINK(U332,T332)</f>
        <v>What's New in Active Workspace 3.2</v>
      </c>
      <c r="T332" s="81" t="str">
        <f>IFERROR(VLOOKUP(CONCATENATE($B332,"_",$A332),Table4[#All],5,FALSE),"Not Available")</f>
        <v>What's New in Active Workspace 3.2</v>
      </c>
      <c r="U332" s="81" t="str">
        <f>IFERROR(VLOOKUP(CONCATENATE(B332,"_",A332),Table4[#All],6,FALSE),"")</f>
        <v>https://siemens.highspot.com/items/5ba58fff1aab5561d4264a6f?lfrm=srp.1</v>
      </c>
    </row>
    <row r="333" spans="1:21" x14ac:dyDescent="0.25">
      <c r="A333" s="81">
        <f>IF(OR('Raw Data'!A67=0,'Raw Data'!A67="Delete"),"",'Raw Data'!A67)</f>
        <v>3.2</v>
      </c>
      <c r="B333" s="88" t="str">
        <f>IF(OR('Raw Data'!B67=0,'Raw Data'!B67="Delete"),"",'Raw Data'!B67)</f>
        <v>Plan</v>
      </c>
      <c r="C333" s="89" t="str">
        <f>IF(OR('Raw Data'!C67=0,'Raw Data'!C67="Delete"),"",'Raw Data'!C67)</f>
        <v>Process</v>
      </c>
      <c r="D333" s="88" t="str">
        <f>IF(OR('Raw Data'!D67=0,'Raw Data'!D67="Delete"),"",'Raw Data'!D67)</f>
        <v>Change Management</v>
      </c>
      <c r="E333" s="84" t="str">
        <f>IF(OR('Raw Data'!E67=0,'Raw Data'!E67="Delete"),"",'Raw Data'!E67)</f>
        <v>Open in edit mode after initial creation to allow entering more detail</v>
      </c>
      <c r="F333" s="81" cm="1">
        <f t="array" ref="F333">_xlfn.SWITCH(ROUND(VLOOKUP(A333,Table1[#All],3),0),11,H333,12,I333,13,J333,14,K333,"N/A")</f>
        <v>13</v>
      </c>
      <c r="G333" s="81" cm="1">
        <f t="array" ref="G333">_xlfn.SWITCH(ROUND(VLOOKUP(A333,Table1[#All],5),0),11,H333,12,I333,13,J333,14,K333,"N/A")</f>
        <v>14</v>
      </c>
      <c r="H333" s="81">
        <f>IF(OR('Raw Data'!H67=0,'Raw Data'!H67="Delete"),"",'Raw Data'!H67)</f>
        <v>13</v>
      </c>
      <c r="I333" s="81">
        <f>IF(OR('Raw Data'!I67=0,'Raw Data'!I67="Delete"),"",'Raw Data'!I67)</f>
        <v>14</v>
      </c>
      <c r="J333" s="81" t="str">
        <f>IF(OR('Raw Data'!J67=0,'Raw Data'!J67="Delete"),"",'Raw Data'!J67)</f>
        <v/>
      </c>
      <c r="K333" s="81" t="str">
        <f>IF(OR('Raw Data'!K67=0,'Raw Data'!K67="Delete"),"",'Raw Data'!K67)</f>
        <v/>
      </c>
      <c r="L333" s="81" t="str">
        <f>R333</f>
        <v>Available</v>
      </c>
      <c r="M333" s="81" t="str">
        <f>IF(A333="","",IF(OR(AWReleaseNum&gt;=A333,AWReleaseNum=0),"Available","Not Supported"))</f>
        <v>Available</v>
      </c>
      <c r="N333" s="81" t="str">
        <f>IF(A333="","",IF(TcRelease="Any","Available",IF(OR(AND(TcReleaseNum&gt;=VLOOKUP(AWReleaseNum,MinVerInfo,3,FALSE),TcReleaseNum&lt;=VLOOKUP(AWReleaseNum,MinVerInfo,4,FALSE)),AND(TcReleaseNum&gt;=VLOOKUP(AWReleaseNum,MinVerInfo,5,FALSE),TcReleaseNum&lt;=VLOOKUP(AWReleaseNum,MinVerInfo,6,FALSE))),"Available","Not Supported")))</f>
        <v>Available</v>
      </c>
      <c r="O333" s="81" t="str">
        <f>IF(TcReleaseNum&lt;P333,"Not Supported","Available")</f>
        <v>Available</v>
      </c>
      <c r="P333" s="81" cm="1">
        <f t="array" ref="P333">_xlfn.SWITCH(TcBaseVer, 14, K333, 13, J333, 12, I333, 11, IFERROR(VLOOKUP(H333,Table2[#All],3,FALSE),"N/A"),0)</f>
        <v>0</v>
      </c>
      <c r="Q333" s="81" t="str">
        <f>IF(TcBaseVer=0,M333,IF(AND(N333="Available",M333="Available",O333="Available"),"Available",IF(M333="","","Not Supported")))</f>
        <v>Available</v>
      </c>
      <c r="R333" s="81" t="str">
        <f>IF(A333&gt;=AWCurrentRel, "Future",Q333)</f>
        <v>Available</v>
      </c>
      <c r="S333" s="100" t="str">
        <f>HYPERLINK(U333,T333)</f>
        <v>What's New in Active Workspace 3.2</v>
      </c>
      <c r="T333" s="81" t="str">
        <f>IFERROR(VLOOKUP(CONCATENATE($B333,"_",$A333),Table4[#All],5,FALSE),"Not Available")</f>
        <v>What's New in Active Workspace 3.2</v>
      </c>
      <c r="U333" s="81" t="str">
        <f>IFERROR(VLOOKUP(CONCATENATE(B333,"_",A333),Table4[#All],6,FALSE),"")</f>
        <v>https://siemens.highspot.com/items/5ba58fff1aab5561d4264a6f?lfrm=srp.1</v>
      </c>
    </row>
    <row r="334" spans="1:21" x14ac:dyDescent="0.25">
      <c r="A334" s="81">
        <f>IF(OR('Raw Data'!A99=0,'Raw Data'!A99="Delete"),"",'Raw Data'!A99)</f>
        <v>3.2</v>
      </c>
      <c r="B334" s="88" t="str">
        <f>IF(OR('Raw Data'!B99=0,'Raw Data'!B99="Delete"),"",'Raw Data'!B99)</f>
        <v>Plan</v>
      </c>
      <c r="C334" s="89" t="str">
        <f>IF(OR('Raw Data'!C99=0,'Raw Data'!C99="Delete"),"",'Raw Data'!C99)</f>
        <v>Process</v>
      </c>
      <c r="D334" s="88" t="str">
        <f>IF(OR('Raw Data'!D99=0,'Raw Data'!D99="Delete"),"",'Raw Data'!D99)</f>
        <v>Change Management</v>
      </c>
      <c r="E334" s="84" t="str">
        <f>IF(OR('Raw Data'!E99=0,'Raw Data'!E99="Delete"),"",'Raw Data'!E99)</f>
        <v>Rollup/propagate related items between a change and associated schedule tasks</v>
      </c>
      <c r="F334" s="81" cm="1">
        <f t="array" ref="F334">_xlfn.SWITCH(ROUND(VLOOKUP(A334,Table1[#All],3),0),11,H334,12,I334,13,J334,14,K334,"N/A")</f>
        <v>13</v>
      </c>
      <c r="G334" s="81" cm="1">
        <f t="array" ref="G334">_xlfn.SWITCH(ROUND(VLOOKUP(A334,Table1[#All],5),0),11,H334,12,I334,13,J334,14,K334,"N/A")</f>
        <v>14</v>
      </c>
      <c r="H334" s="81">
        <f>IF(OR('Raw Data'!H99=0,'Raw Data'!H99="Delete"),"",'Raw Data'!H99)</f>
        <v>13</v>
      </c>
      <c r="I334" s="81">
        <f>IF(OR('Raw Data'!I99=0,'Raw Data'!I99="Delete"),"",'Raw Data'!I99)</f>
        <v>14</v>
      </c>
      <c r="J334" s="81" t="str">
        <f>IF(OR('Raw Data'!J99=0,'Raw Data'!J99="Delete"),"",'Raw Data'!J99)</f>
        <v/>
      </c>
      <c r="K334" s="81" t="str">
        <f>IF(OR('Raw Data'!K99=0,'Raw Data'!K99="Delete"),"",'Raw Data'!K99)</f>
        <v/>
      </c>
      <c r="L334" s="81" t="str">
        <f>R334</f>
        <v>Available</v>
      </c>
      <c r="M334" s="81" t="str">
        <f>IF(A334="","",IF(OR(AWReleaseNum&gt;=A334,AWReleaseNum=0),"Available","Not Supported"))</f>
        <v>Available</v>
      </c>
      <c r="N334" s="81" t="str">
        <f>IF(A334="","",IF(TcRelease="Any","Available",IF(OR(AND(TcReleaseNum&gt;=VLOOKUP(AWReleaseNum,MinVerInfo,3,FALSE),TcReleaseNum&lt;=VLOOKUP(AWReleaseNum,MinVerInfo,4,FALSE)),AND(TcReleaseNum&gt;=VLOOKUP(AWReleaseNum,MinVerInfo,5,FALSE),TcReleaseNum&lt;=VLOOKUP(AWReleaseNum,MinVerInfo,6,FALSE))),"Available","Not Supported")))</f>
        <v>Available</v>
      </c>
      <c r="O334" s="81" t="str">
        <f>IF(TcReleaseNum&lt;P334,"Not Supported","Available")</f>
        <v>Available</v>
      </c>
      <c r="P334" s="81" cm="1">
        <f t="array" ref="P334">_xlfn.SWITCH(TcBaseVer, 14, K334, 13, J334, 12, I334, 11, IFERROR(VLOOKUP(H334,Table2[#All],3,FALSE),"N/A"),0)</f>
        <v>0</v>
      </c>
      <c r="Q334" s="81" t="str">
        <f>IF(TcBaseVer=0,M334,IF(AND(N334="Available",M334="Available",O334="Available"),"Available",IF(M334="","","Not Supported")))</f>
        <v>Available</v>
      </c>
      <c r="R334" s="81" t="str">
        <f>IF(A334&gt;=AWCurrentRel, "Future",Q334)</f>
        <v>Available</v>
      </c>
      <c r="S334" s="100" t="str">
        <f>HYPERLINK(U334,T334)</f>
        <v>What's New in Active Workspace 3.2</v>
      </c>
      <c r="T334" s="81" t="str">
        <f>IFERROR(VLOOKUP(CONCATENATE($B334,"_",$A334),Table4[#All],5,FALSE),"Not Available")</f>
        <v>What's New in Active Workspace 3.2</v>
      </c>
      <c r="U334" s="81" t="str">
        <f>IFERROR(VLOOKUP(CONCATENATE(B334,"_",A334),Table4[#All],6,FALSE),"")</f>
        <v>https://siemens.highspot.com/items/5ba58fff1aab5561d4264a6f?lfrm=srp.1</v>
      </c>
    </row>
    <row r="335" spans="1:21" x14ac:dyDescent="0.25">
      <c r="A335" s="81">
        <f>IF(OR('Raw Data'!A331=0,'Raw Data'!A331="Delete"),"",'Raw Data'!A331)</f>
        <v>3.2</v>
      </c>
      <c r="B335" s="88" t="str">
        <f>IF(OR('Raw Data'!B331=0,'Raw Data'!B331="Delete"),"",'Raw Data'!B331)</f>
        <v>Deliver</v>
      </c>
      <c r="C335" s="89" t="str">
        <f>IF(OR('Raw Data'!C331=0,'Raw Data'!C331="Delete"),"",'Raw Data'!C331)</f>
        <v>Analytics</v>
      </c>
      <c r="D335" s="88" t="str">
        <f>IF(OR('Raw Data'!D331=0,'Raw Data'!D331="Delete"),"",'Raw Data'!D331)</f>
        <v>Classification</v>
      </c>
      <c r="E335" s="84" t="str">
        <f>IF(OR('Raw Data'!E331=0,'Raw Data'!E331="Delete"),"",'Raw Data'!E331)</f>
        <v>Compare objects including the classification properties to determine differences</v>
      </c>
      <c r="F335" s="81" cm="1">
        <f t="array" ref="F335">_xlfn.SWITCH(ROUND(VLOOKUP(A335,Table1[#All],3),0),11,H335,12,I335,13,J335,14,K335,"N/A")</f>
        <v>13</v>
      </c>
      <c r="G335" s="81" cm="1">
        <f t="array" ref="G335">_xlfn.SWITCH(ROUND(VLOOKUP(A335,Table1[#All],5),0),11,H335,12,I335,13,J335,14,K335,"N/A")</f>
        <v>14</v>
      </c>
      <c r="H335" s="81">
        <f>IF(OR('Raw Data'!H331=0,'Raw Data'!H331="Delete"),"",'Raw Data'!H331)</f>
        <v>13</v>
      </c>
      <c r="I335" s="81">
        <f>IF(OR('Raw Data'!I331=0,'Raw Data'!I331="Delete"),"",'Raw Data'!I331)</f>
        <v>14</v>
      </c>
      <c r="J335" s="81" t="str">
        <f>IF(OR('Raw Data'!J331=0,'Raw Data'!J331="Delete"),"",'Raw Data'!J331)</f>
        <v/>
      </c>
      <c r="K335" s="81" t="str">
        <f>IF(OR('Raw Data'!K331=0,'Raw Data'!K331="Delete"),"",'Raw Data'!K331)</f>
        <v/>
      </c>
      <c r="L335" s="81" t="str">
        <f>R335</f>
        <v>Available</v>
      </c>
      <c r="M335" s="81" t="str">
        <f>IF(A335="","",IF(OR(AWReleaseNum&gt;=A335,AWReleaseNum=0),"Available","Not Supported"))</f>
        <v>Available</v>
      </c>
      <c r="N335" s="81" t="str">
        <f>IF(A335="","",IF(TcRelease="Any","Available",IF(OR(AND(TcReleaseNum&gt;=VLOOKUP(AWReleaseNum,MinVerInfo,3,FALSE),TcReleaseNum&lt;=VLOOKUP(AWReleaseNum,MinVerInfo,4,FALSE)),AND(TcReleaseNum&gt;=VLOOKUP(AWReleaseNum,MinVerInfo,5,FALSE),TcReleaseNum&lt;=VLOOKUP(AWReleaseNum,MinVerInfo,6,FALSE))),"Available","Not Supported")))</f>
        <v>Available</v>
      </c>
      <c r="O335" s="81" t="str">
        <f>IF(TcReleaseNum&lt;P335,"Not Supported","Available")</f>
        <v>Available</v>
      </c>
      <c r="P335" s="81" cm="1">
        <f t="array" ref="P335">_xlfn.SWITCH(TcBaseVer, 14, K335, 13, J335, 12, I335, 11, IFERROR(VLOOKUP(H335,Table2[#All],3,FALSE),"N/A"),0)</f>
        <v>0</v>
      </c>
      <c r="Q335" s="81" t="str">
        <f>IF(TcBaseVer=0,M335,IF(AND(N335="Available",M335="Available",O335="Available"),"Available",IF(M335="","","Not Supported")))</f>
        <v>Available</v>
      </c>
      <c r="R335" s="81" t="str">
        <f>IF(A335&gt;=AWCurrentRel, "Future",Q335)</f>
        <v>Available</v>
      </c>
      <c r="S335" s="100" t="str">
        <f>HYPERLINK(U335,T335)</f>
        <v>What's New in Active Workspace 3.2</v>
      </c>
      <c r="T335" s="81" t="str">
        <f>IFERROR(VLOOKUP(CONCATENATE($B335,"_",$A335),Table4[#All],5,FALSE),"Not Available")</f>
        <v>What's New in Active Workspace 3.2</v>
      </c>
      <c r="U335" s="81" t="str">
        <f>IFERROR(VLOOKUP(CONCATENATE(B335,"_",A335),Table4[#All],6,FALSE),"")</f>
        <v>https://siemens.highspot.com/items/5ba58fff1aab5561d4264a6f?lfrm=srp.1</v>
      </c>
    </row>
    <row r="336" spans="1:21" x14ac:dyDescent="0.25">
      <c r="A336" s="81">
        <f>IF(OR('Raw Data'!A332=0,'Raw Data'!A332="Delete"),"",'Raw Data'!A332)</f>
        <v>3.2</v>
      </c>
      <c r="B336" s="88" t="str">
        <f>IF(OR('Raw Data'!B332=0,'Raw Data'!B332="Delete"),"",'Raw Data'!B332)</f>
        <v>Deliver</v>
      </c>
      <c r="C336" s="89" t="str">
        <f>IF(OR('Raw Data'!C332=0,'Raw Data'!C332="Delete"),"",'Raw Data'!C332)</f>
        <v>Analytics</v>
      </c>
      <c r="D336" s="88" t="str">
        <f>IF(OR('Raw Data'!D332=0,'Raw Data'!D332="Delete"),"",'Raw Data'!D332)</f>
        <v>Classification</v>
      </c>
      <c r="E336" s="84" t="str">
        <f>IF(OR('Raw Data'!E332=0,'Raw Data'!E332="Delete"),"",'Raw Data'!E332)</f>
        <v>Next generation classification allows visual navigation of the classification hierarchy using visual navigation cards</v>
      </c>
      <c r="F336" s="81" cm="1">
        <f t="array" ref="F336">_xlfn.SWITCH(ROUND(VLOOKUP(A336,Table1[#All],3),0),11,H336,12,I336,13,J336,14,K336,"N/A")</f>
        <v>13</v>
      </c>
      <c r="G336" s="81" cm="1">
        <f t="array" ref="G336">_xlfn.SWITCH(ROUND(VLOOKUP(A336,Table1[#All],5),0),11,H336,12,I336,13,J336,14,K336,"N/A")</f>
        <v>14</v>
      </c>
      <c r="H336" s="81">
        <f>IF(OR('Raw Data'!H332=0,'Raw Data'!H332="Delete"),"",'Raw Data'!H332)</f>
        <v>13</v>
      </c>
      <c r="I336" s="81">
        <f>IF(OR('Raw Data'!I332=0,'Raw Data'!I332="Delete"),"",'Raw Data'!I332)</f>
        <v>14</v>
      </c>
      <c r="J336" s="81" t="str">
        <f>IF(OR('Raw Data'!J332=0,'Raw Data'!J332="Delete"),"",'Raw Data'!J332)</f>
        <v/>
      </c>
      <c r="K336" s="81" t="str">
        <f>IF(OR('Raw Data'!K332=0,'Raw Data'!K332="Delete"),"",'Raw Data'!K332)</f>
        <v/>
      </c>
      <c r="L336" s="81" t="str">
        <f>R336</f>
        <v>Available</v>
      </c>
      <c r="M336" s="81" t="str">
        <f>IF(A336="","",IF(OR(AWReleaseNum&gt;=A336,AWReleaseNum=0),"Available","Not Supported"))</f>
        <v>Available</v>
      </c>
      <c r="N336" s="81" t="str">
        <f>IF(A336="","",IF(TcRelease="Any","Available",IF(OR(AND(TcReleaseNum&gt;=VLOOKUP(AWReleaseNum,MinVerInfo,3,FALSE),TcReleaseNum&lt;=VLOOKUP(AWReleaseNum,MinVerInfo,4,FALSE)),AND(TcReleaseNum&gt;=VLOOKUP(AWReleaseNum,MinVerInfo,5,FALSE),TcReleaseNum&lt;=VLOOKUP(AWReleaseNum,MinVerInfo,6,FALSE))),"Available","Not Supported")))</f>
        <v>Available</v>
      </c>
      <c r="O336" s="81" t="str">
        <f>IF(TcReleaseNum&lt;P336,"Not Supported","Available")</f>
        <v>Available</v>
      </c>
      <c r="P336" s="81" cm="1">
        <f t="array" ref="P336">_xlfn.SWITCH(TcBaseVer, 14, K336, 13, J336, 12, I336, 11, IFERROR(VLOOKUP(H336,Table2[#All],3,FALSE),"N/A"),0)</f>
        <v>0</v>
      </c>
      <c r="Q336" s="81" t="str">
        <f>IF(TcBaseVer=0,M336,IF(AND(N336="Available",M336="Available",O336="Available"),"Available",IF(M336="","","Not Supported")))</f>
        <v>Available</v>
      </c>
      <c r="R336" s="81" t="str">
        <f>IF(A336&gt;=AWCurrentRel, "Future",Q336)</f>
        <v>Available</v>
      </c>
      <c r="S336" s="100" t="str">
        <f>HYPERLINK(U336,T336)</f>
        <v>What's New in Active Workspace 3.2</v>
      </c>
      <c r="T336" s="81" t="str">
        <f>IFERROR(VLOOKUP(CONCATENATE($B336,"_",$A336),Table4[#All],5,FALSE),"Not Available")</f>
        <v>What's New in Active Workspace 3.2</v>
      </c>
      <c r="U336" s="81" t="str">
        <f>IFERROR(VLOOKUP(CONCATENATE(B336,"_",A336),Table4[#All],6,FALSE),"")</f>
        <v>https://siemens.highspot.com/items/5ba58fff1aab5561d4264a6f?lfrm=srp.1</v>
      </c>
    </row>
    <row r="337" spans="1:21" x14ac:dyDescent="0.25">
      <c r="A337" s="81">
        <f>IF(OR('Raw Data'!A333=0,'Raw Data'!A333="Delete"),"",'Raw Data'!A333)</f>
        <v>3.2</v>
      </c>
      <c r="B337" s="88" t="str">
        <f>IF(OR('Raw Data'!B333=0,'Raw Data'!B333="Delete"),"",'Raw Data'!B333)</f>
        <v>Deliver</v>
      </c>
      <c r="C337" s="89" t="str">
        <f>IF(OR('Raw Data'!C333=0,'Raw Data'!C333="Delete"),"",'Raw Data'!C333)</f>
        <v>Analytics</v>
      </c>
      <c r="D337" s="88" t="str">
        <f>IF(OR('Raw Data'!D333=0,'Raw Data'!D333="Delete"),"",'Raw Data'!D333)</f>
        <v>Classification</v>
      </c>
      <c r="E337" s="84" t="str">
        <f>IF(OR('Raw Data'!E333=0,'Raw Data'!E333="Delete"),"",'Raw Data'!E333)</f>
        <v>Multiple classification search support</v>
      </c>
      <c r="F337" s="81" cm="1">
        <f t="array" ref="F337">_xlfn.SWITCH(ROUND(VLOOKUP(A337,Table1[#All],3),0),11,H337,12,I337,13,J337,14,K337,"N/A")</f>
        <v>13</v>
      </c>
      <c r="G337" s="81" cm="1">
        <f t="array" ref="G337">_xlfn.SWITCH(ROUND(VLOOKUP(A337,Table1[#All],5),0),11,H337,12,I337,13,J337,14,K337,"N/A")</f>
        <v>14</v>
      </c>
      <c r="H337" s="81">
        <f>IF(OR('Raw Data'!H333=0,'Raw Data'!H333="Delete"),"",'Raw Data'!H333)</f>
        <v>13</v>
      </c>
      <c r="I337" s="81">
        <f>IF(OR('Raw Data'!I333=0,'Raw Data'!I333="Delete"),"",'Raw Data'!I333)</f>
        <v>14</v>
      </c>
      <c r="J337" s="81" t="str">
        <f>IF(OR('Raw Data'!J333=0,'Raw Data'!J333="Delete"),"",'Raw Data'!J333)</f>
        <v/>
      </c>
      <c r="K337" s="81" t="str">
        <f>IF(OR('Raw Data'!K333=0,'Raw Data'!K333="Delete"),"",'Raw Data'!K333)</f>
        <v/>
      </c>
      <c r="L337" s="81" t="str">
        <f>R337</f>
        <v>Available</v>
      </c>
      <c r="M337" s="81" t="str">
        <f>IF(A337="","",IF(OR(AWReleaseNum&gt;=A337,AWReleaseNum=0),"Available","Not Supported"))</f>
        <v>Available</v>
      </c>
      <c r="N337" s="81" t="str">
        <f>IF(A337="","",IF(TcRelease="Any","Available",IF(OR(AND(TcReleaseNum&gt;=VLOOKUP(AWReleaseNum,MinVerInfo,3,FALSE),TcReleaseNum&lt;=VLOOKUP(AWReleaseNum,MinVerInfo,4,FALSE)),AND(TcReleaseNum&gt;=VLOOKUP(AWReleaseNum,MinVerInfo,5,FALSE),TcReleaseNum&lt;=VLOOKUP(AWReleaseNum,MinVerInfo,6,FALSE))),"Available","Not Supported")))</f>
        <v>Available</v>
      </c>
      <c r="O337" s="81" t="str">
        <f>IF(TcReleaseNum&lt;P337,"Not Supported","Available")</f>
        <v>Available</v>
      </c>
      <c r="P337" s="81" cm="1">
        <f t="array" ref="P337">_xlfn.SWITCH(TcBaseVer, 14, K337, 13, J337, 12, I337, 11, IFERROR(VLOOKUP(H337,Table2[#All],3,FALSE),"N/A"),0)</f>
        <v>0</v>
      </c>
      <c r="Q337" s="81" t="str">
        <f>IF(TcBaseVer=0,M337,IF(AND(N337="Available",M337="Available",O337="Available"),"Available",IF(M337="","","Not Supported")))</f>
        <v>Available</v>
      </c>
      <c r="R337" s="81" t="str">
        <f>IF(A337&gt;=AWCurrentRel, "Future",Q337)</f>
        <v>Available</v>
      </c>
      <c r="S337" s="100" t="str">
        <f>HYPERLINK(U337,T337)</f>
        <v>What's New in Active Workspace 3.2</v>
      </c>
      <c r="T337" s="81" t="str">
        <f>IFERROR(VLOOKUP(CONCATENATE($B337,"_",$A337),Table4[#All],5,FALSE),"Not Available")</f>
        <v>What's New in Active Workspace 3.2</v>
      </c>
      <c r="U337" s="81" t="str">
        <f>IFERROR(VLOOKUP(CONCATENATE(B337,"_",A337),Table4[#All],6,FALSE),"")</f>
        <v>https://siemens.highspot.com/items/5ba58fff1aab5561d4264a6f?lfrm=srp.1</v>
      </c>
    </row>
    <row r="338" spans="1:21" x14ac:dyDescent="0.25">
      <c r="A338" s="81">
        <f>IF(OR('Raw Data'!A334=0,'Raw Data'!A334="Delete"),"",'Raw Data'!A334)</f>
        <v>3.2</v>
      </c>
      <c r="B338" s="88" t="str">
        <f>IF(OR('Raw Data'!B334=0,'Raw Data'!B334="Delete"),"",'Raw Data'!B334)</f>
        <v>Deliver</v>
      </c>
      <c r="C338" s="89" t="str">
        <f>IF(OR('Raw Data'!C334=0,'Raw Data'!C334="Delete"),"",'Raw Data'!C334)</f>
        <v>Analytics</v>
      </c>
      <c r="D338" s="88" t="str">
        <f>IF(OR('Raw Data'!D334=0,'Raw Data'!D334="Delete"),"",'Raw Data'!D334)</f>
        <v>Classification</v>
      </c>
      <c r="E338" s="84" t="str">
        <f>IF(OR('Raw Data'!E334=0,'Raw Data'!E334="Delete"),"",'Raw Data'!E334)</f>
        <v>Best Practices Guide</v>
      </c>
      <c r="F338" s="81" cm="1">
        <f t="array" ref="F338">_xlfn.SWITCH(ROUND(VLOOKUP(A338,Table1[#All],3),0),11,H338,12,I338,13,J338,14,K338,"N/A")</f>
        <v>13</v>
      </c>
      <c r="G338" s="81" cm="1">
        <f t="array" ref="G338">_xlfn.SWITCH(ROUND(VLOOKUP(A338,Table1[#All],5),0),11,H338,12,I338,13,J338,14,K338,"N/A")</f>
        <v>14</v>
      </c>
      <c r="H338" s="81">
        <f>IF(OR('Raw Data'!H334=0,'Raw Data'!H334="Delete"),"",'Raw Data'!H334)</f>
        <v>13</v>
      </c>
      <c r="I338" s="81">
        <f>IF(OR('Raw Data'!I334=0,'Raw Data'!I334="Delete"),"",'Raw Data'!I334)</f>
        <v>14</v>
      </c>
      <c r="J338" s="81" t="str">
        <f>IF(OR('Raw Data'!J334=0,'Raw Data'!J334="Delete"),"",'Raw Data'!J334)</f>
        <v/>
      </c>
      <c r="K338" s="81" t="str">
        <f>IF(OR('Raw Data'!K334=0,'Raw Data'!K334="Delete"),"",'Raw Data'!K334)</f>
        <v/>
      </c>
      <c r="L338" s="81" t="str">
        <f>R338</f>
        <v>Available</v>
      </c>
      <c r="M338" s="81" t="str">
        <f>IF(A338="","",IF(OR(AWReleaseNum&gt;=A338,AWReleaseNum=0),"Available","Not Supported"))</f>
        <v>Available</v>
      </c>
      <c r="N338" s="81" t="str">
        <f>IF(A338="","",IF(TcRelease="Any","Available",IF(OR(AND(TcReleaseNum&gt;=VLOOKUP(AWReleaseNum,MinVerInfo,3,FALSE),TcReleaseNum&lt;=VLOOKUP(AWReleaseNum,MinVerInfo,4,FALSE)),AND(TcReleaseNum&gt;=VLOOKUP(AWReleaseNum,MinVerInfo,5,FALSE),TcReleaseNum&lt;=VLOOKUP(AWReleaseNum,MinVerInfo,6,FALSE))),"Available","Not Supported")))</f>
        <v>Available</v>
      </c>
      <c r="O338" s="81" t="str">
        <f>IF(TcReleaseNum&lt;P338,"Not Supported","Available")</f>
        <v>Available</v>
      </c>
      <c r="P338" s="81" cm="1">
        <f t="array" ref="P338">_xlfn.SWITCH(TcBaseVer, 14, K338, 13, J338, 12, I338, 11, IFERROR(VLOOKUP(H338,Table2[#All],3,FALSE),"N/A"),0)</f>
        <v>0</v>
      </c>
      <c r="Q338" s="81" t="str">
        <f>IF(TcBaseVer=0,M338,IF(AND(N338="Available",M338="Available",O338="Available"),"Available",IF(M338="","","Not Supported")))</f>
        <v>Available</v>
      </c>
      <c r="R338" s="81" t="str">
        <f>IF(A338&gt;=AWCurrentRel, "Future",Q338)</f>
        <v>Available</v>
      </c>
      <c r="S338" s="100" t="str">
        <f>HYPERLINK(U338,T338)</f>
        <v>What's New in Active Workspace 3.2</v>
      </c>
      <c r="T338" s="81" t="str">
        <f>IFERROR(VLOOKUP(CONCATENATE($B338,"_",$A338),Table4[#All],5,FALSE),"Not Available")</f>
        <v>What's New in Active Workspace 3.2</v>
      </c>
      <c r="U338" s="81" t="str">
        <f>IFERROR(VLOOKUP(CONCATENATE(B338,"_",A338),Table4[#All],6,FALSE),"")</f>
        <v>https://siemens.highspot.com/items/5ba58fff1aab5561d4264a6f?lfrm=srp.1</v>
      </c>
    </row>
    <row r="339" spans="1:21" x14ac:dyDescent="0.25">
      <c r="A339" s="81">
        <f>IF(OR('Raw Data'!A335=0,'Raw Data'!A335="Delete"),"",'Raw Data'!A335)</f>
        <v>3.2</v>
      </c>
      <c r="B339" s="88" t="str">
        <f>IF(OR('Raw Data'!B335=0,'Raw Data'!B335="Delete"),"",'Raw Data'!B335)</f>
        <v>Deliver</v>
      </c>
      <c r="C339" s="89" t="str">
        <f>IF(OR('Raw Data'!C335=0,'Raw Data'!C335="Delete"),"",'Raw Data'!C335)</f>
        <v>Analytics</v>
      </c>
      <c r="D339" s="88" t="str">
        <f>IF(OR('Raw Data'!D335=0,'Raw Data'!D335="Delete"),"",'Raw Data'!D335)</f>
        <v>Classification</v>
      </c>
      <c r="E339" s="84" t="str">
        <f>IF(OR('Raw Data'!E335=0,'Raw Data'!E335="Delete"),"",'Raw Data'!E335)</f>
        <v>Classify objects (Preproduction)</v>
      </c>
      <c r="F339" s="81" cm="1">
        <f t="array" ref="F339">_xlfn.SWITCH(ROUND(VLOOKUP(A339,Table1[#All],3),0),11,H339,12,I339,13,J339,14,K339,"N/A")</f>
        <v>13</v>
      </c>
      <c r="G339" s="81" cm="1">
        <f t="array" ref="G339">_xlfn.SWITCH(ROUND(VLOOKUP(A339,Table1[#All],5),0),11,H339,12,I339,13,J339,14,K339,"N/A")</f>
        <v>14</v>
      </c>
      <c r="H339" s="81">
        <f>IF(OR('Raw Data'!H335=0,'Raw Data'!H335="Delete"),"",'Raw Data'!H335)</f>
        <v>13</v>
      </c>
      <c r="I339" s="81">
        <f>IF(OR('Raw Data'!I335=0,'Raw Data'!I335="Delete"),"",'Raw Data'!I335)</f>
        <v>14</v>
      </c>
      <c r="J339" s="81" t="str">
        <f>IF(OR('Raw Data'!J335=0,'Raw Data'!J335="Delete"),"",'Raw Data'!J335)</f>
        <v/>
      </c>
      <c r="K339" s="81" t="str">
        <f>IF(OR('Raw Data'!K335=0,'Raw Data'!K335="Delete"),"",'Raw Data'!K335)</f>
        <v/>
      </c>
      <c r="L339" s="81" t="str">
        <f>R339</f>
        <v>Available</v>
      </c>
      <c r="M339" s="81" t="str">
        <f>IF(A339="","",IF(OR(AWReleaseNum&gt;=A339,AWReleaseNum=0),"Available","Not Supported"))</f>
        <v>Available</v>
      </c>
      <c r="N339" s="81" t="str">
        <f>IF(A339="","",IF(TcRelease="Any","Available",IF(OR(AND(TcReleaseNum&gt;=VLOOKUP(AWReleaseNum,MinVerInfo,3,FALSE),TcReleaseNum&lt;=VLOOKUP(AWReleaseNum,MinVerInfo,4,FALSE)),AND(TcReleaseNum&gt;=VLOOKUP(AWReleaseNum,MinVerInfo,5,FALSE),TcReleaseNum&lt;=VLOOKUP(AWReleaseNum,MinVerInfo,6,FALSE))),"Available","Not Supported")))</f>
        <v>Available</v>
      </c>
      <c r="O339" s="81" t="str">
        <f>IF(TcReleaseNum&lt;P339,"Not Supported","Available")</f>
        <v>Available</v>
      </c>
      <c r="P339" s="81" cm="1">
        <f t="array" ref="P339">_xlfn.SWITCH(TcBaseVer, 14, K339, 13, J339, 12, I339, 11, IFERROR(VLOOKUP(H339,Table2[#All],3,FALSE),"N/A"),0)</f>
        <v>0</v>
      </c>
      <c r="Q339" s="81" t="str">
        <f>IF(TcBaseVer=0,M339,IF(AND(N339="Available",M339="Available",O339="Available"),"Available",IF(M339="","","Not Supported")))</f>
        <v>Available</v>
      </c>
      <c r="R339" s="81" t="str">
        <f>IF(A339&gt;=AWCurrentRel, "Future",Q339)</f>
        <v>Available</v>
      </c>
      <c r="S339" s="100" t="str">
        <f>HYPERLINK(U339,T339)</f>
        <v>What's New in Active Workspace 3.2</v>
      </c>
      <c r="T339" s="81" t="str">
        <f>IFERROR(VLOOKUP(CONCATENATE($B339,"_",$A339),Table4[#All],5,FALSE),"Not Available")</f>
        <v>What's New in Active Workspace 3.2</v>
      </c>
      <c r="U339" s="81" t="str">
        <f>IFERROR(VLOOKUP(CONCATENATE(B339,"_",A339),Table4[#All],6,FALSE),"")</f>
        <v>https://siemens.highspot.com/items/5ba58fff1aab5561d4264a6f?lfrm=srp.1</v>
      </c>
    </row>
    <row r="340" spans="1:21" x14ac:dyDescent="0.25">
      <c r="A340" s="81">
        <f>IF(OR('Raw Data'!A341=0,'Raw Data'!A341="Delete"),"",'Raw Data'!A341)</f>
        <v>3.2</v>
      </c>
      <c r="B340" s="88" t="str">
        <f>IF(OR('Raw Data'!B341=0,'Raw Data'!B341="Delete"),"",'Raw Data'!B341)</f>
        <v>Foundation</v>
      </c>
      <c r="C340" s="89" t="str">
        <f>IF(OR('Raw Data'!C341=0,'Raw Data'!C341="Delete"),"",'Raw Data'!C341)</f>
        <v>Deployability</v>
      </c>
      <c r="D340" s="88" t="str">
        <f>IF(OR('Raw Data'!D341=0,'Raw Data'!D341="Delete"),"",'Raw Data'!D341)</f>
        <v>Deployability</v>
      </c>
      <c r="E340" s="84" t="str">
        <f>IF(OR('Raw Data'!E341=0,'Raw Data'!E341="Delete"),"",'Raw Data'!E341)</f>
        <v>Improve monitoring of environment health for search indexing</v>
      </c>
      <c r="F340" s="81" cm="1">
        <f t="array" ref="F340">_xlfn.SWITCH(ROUND(VLOOKUP(A340,Table1[#All],3),0),11,H340,12,I340,13,J340,14,K340,"N/A")</f>
        <v>13</v>
      </c>
      <c r="G340" s="81" cm="1">
        <f t="array" ref="G340">_xlfn.SWITCH(ROUND(VLOOKUP(A340,Table1[#All],5),0),11,H340,12,I340,13,J340,14,K340,"N/A")</f>
        <v>14</v>
      </c>
      <c r="H340" s="81">
        <f>IF(OR('Raw Data'!H341=0,'Raw Data'!H341="Delete"),"",'Raw Data'!H341)</f>
        <v>13</v>
      </c>
      <c r="I340" s="81">
        <f>IF(OR('Raw Data'!I341=0,'Raw Data'!I341="Delete"),"",'Raw Data'!I341)</f>
        <v>14</v>
      </c>
      <c r="J340" s="81" t="str">
        <f>IF(OR('Raw Data'!J341=0,'Raw Data'!J341="Delete"),"",'Raw Data'!J341)</f>
        <v/>
      </c>
      <c r="K340" s="81" t="str">
        <f>IF(OR('Raw Data'!K341=0,'Raw Data'!K341="Delete"),"",'Raw Data'!K341)</f>
        <v/>
      </c>
      <c r="L340" s="81" t="str">
        <f>R340</f>
        <v>Available</v>
      </c>
      <c r="M340" s="81" t="str">
        <f>IF(A340="","",IF(OR(AWReleaseNum&gt;=A340,AWReleaseNum=0),"Available","Not Supported"))</f>
        <v>Available</v>
      </c>
      <c r="N340" s="81" t="str">
        <f>IF(A340="","",IF(TcRelease="Any","Available",IF(OR(AND(TcReleaseNum&gt;=VLOOKUP(AWReleaseNum,MinVerInfo,3,FALSE),TcReleaseNum&lt;=VLOOKUP(AWReleaseNum,MinVerInfo,4,FALSE)),AND(TcReleaseNum&gt;=VLOOKUP(AWReleaseNum,MinVerInfo,5,FALSE),TcReleaseNum&lt;=VLOOKUP(AWReleaseNum,MinVerInfo,6,FALSE))),"Available","Not Supported")))</f>
        <v>Available</v>
      </c>
      <c r="O340" s="81" t="str">
        <f>IF(TcReleaseNum&lt;P340,"Not Supported","Available")</f>
        <v>Available</v>
      </c>
      <c r="P340" s="81" cm="1">
        <f t="array" ref="P340">_xlfn.SWITCH(TcBaseVer, 14, K340, 13, J340, 12, I340, 11, IFERROR(VLOOKUP(H340,Table2[#All],3,FALSE),"N/A"),0)</f>
        <v>0</v>
      </c>
      <c r="Q340" s="81" t="str">
        <f>IF(TcBaseVer=0,M340,IF(AND(N340="Available",M340="Available",O340="Available"),"Available",IF(M340="","","Not Supported")))</f>
        <v>Available</v>
      </c>
      <c r="R340" s="81" t="str">
        <f>IF(A340&gt;=AWCurrentRel, "Future",Q340)</f>
        <v>Available</v>
      </c>
      <c r="S340" s="100" t="str">
        <f>HYPERLINK(U340,T340)</f>
        <v>What's New in Active Workspace 3.2</v>
      </c>
      <c r="T340" s="81" t="str">
        <f>IFERROR(VLOOKUP(CONCATENATE($B340,"_",$A340),Table4[#All],5,FALSE),"Not Available")</f>
        <v>What's New in Active Workspace 3.2</v>
      </c>
      <c r="U340" s="81" t="str">
        <f>IFERROR(VLOOKUP(CONCATENATE(B340,"_",A340),Table4[#All],6,FALSE),"")</f>
        <v>https://siemens.highspot.com/items/5ba58fff1aab5561d4264a6f?lfrm=srp.1</v>
      </c>
    </row>
    <row r="341" spans="1:21" x14ac:dyDescent="0.25">
      <c r="A341" s="81">
        <f>IF(OR('Raw Data'!A342=0,'Raw Data'!A342="Delete"),"",'Raw Data'!A342)</f>
        <v>3.2</v>
      </c>
      <c r="B341" s="88" t="str">
        <f>IF(OR('Raw Data'!B342=0,'Raw Data'!B342="Delete"),"",'Raw Data'!B342)</f>
        <v>Develop</v>
      </c>
      <c r="C341" s="89" t="str">
        <f>IF(OR('Raw Data'!C342=0,'Raw Data'!C342="Delete"),"",'Raw Data'!C342)</f>
        <v>Documents</v>
      </c>
      <c r="D341" s="88" t="str">
        <f>IF(OR('Raw Data'!D342=0,'Raw Data'!D342="Delete"),"",'Raw Data'!D342)</f>
        <v>Document Management</v>
      </c>
      <c r="E341" s="84" t="str">
        <f>IF(OR('Raw Data'!E342=0,'Raw Data'!E342="Delete"),"",'Raw Data'!E342)</f>
        <v>Render with watermarks and print stamps in background</v>
      </c>
      <c r="F341" s="81" cm="1">
        <f t="array" ref="F341">_xlfn.SWITCH(ROUND(VLOOKUP(A341,Table1[#All],3),0),11,H341,12,I341,13,J341,14,K341,"N/A")</f>
        <v>13</v>
      </c>
      <c r="G341" s="81" cm="1">
        <f t="array" ref="G341">_xlfn.SWITCH(ROUND(VLOOKUP(A341,Table1[#All],5),0),11,H341,12,I341,13,J341,14,K341,"N/A")</f>
        <v>14</v>
      </c>
      <c r="H341" s="81">
        <f>IF(OR('Raw Data'!H342=0,'Raw Data'!H342="Delete"),"",'Raw Data'!H342)</f>
        <v>13</v>
      </c>
      <c r="I341" s="81">
        <f>IF(OR('Raw Data'!I342=0,'Raw Data'!I342="Delete"),"",'Raw Data'!I342)</f>
        <v>14</v>
      </c>
      <c r="J341" s="81" t="str">
        <f>IF(OR('Raw Data'!J342=0,'Raw Data'!J342="Delete"),"",'Raw Data'!J342)</f>
        <v/>
      </c>
      <c r="K341" s="81" t="str">
        <f>IF(OR('Raw Data'!K342=0,'Raw Data'!K342="Delete"),"",'Raw Data'!K342)</f>
        <v/>
      </c>
      <c r="L341" s="81" t="str">
        <f>R341</f>
        <v>Available</v>
      </c>
      <c r="M341" s="81" t="str">
        <f>IF(A341="","",IF(OR(AWReleaseNum&gt;=A341,AWReleaseNum=0),"Available","Not Supported"))</f>
        <v>Available</v>
      </c>
      <c r="N341" s="81" t="str">
        <f>IF(A341="","",IF(TcRelease="Any","Available",IF(OR(AND(TcReleaseNum&gt;=VLOOKUP(AWReleaseNum,MinVerInfo,3,FALSE),TcReleaseNum&lt;=VLOOKUP(AWReleaseNum,MinVerInfo,4,FALSE)),AND(TcReleaseNum&gt;=VLOOKUP(AWReleaseNum,MinVerInfo,5,FALSE),TcReleaseNum&lt;=VLOOKUP(AWReleaseNum,MinVerInfo,6,FALSE))),"Available","Not Supported")))</f>
        <v>Available</v>
      </c>
      <c r="O341" s="81" t="str">
        <f>IF(TcReleaseNum&lt;P341,"Not Supported","Available")</f>
        <v>Available</v>
      </c>
      <c r="P341" s="81" cm="1">
        <f t="array" ref="P341">_xlfn.SWITCH(TcBaseVer, 14, K341, 13, J341, 12, I341, 11, IFERROR(VLOOKUP(H341,Table2[#All],3,FALSE),"N/A"),0)</f>
        <v>0</v>
      </c>
      <c r="Q341" s="81" t="str">
        <f>IF(TcBaseVer=0,M341,IF(AND(N341="Available",M341="Available",O341="Available"),"Available",IF(M341="","","Not Supported")))</f>
        <v>Available</v>
      </c>
      <c r="R341" s="81" t="str">
        <f>IF(A341&gt;=AWCurrentRel, "Future",Q341)</f>
        <v>Available</v>
      </c>
      <c r="S341" s="100" t="str">
        <f>HYPERLINK(U341,T341)</f>
        <v>What's New in Active Workspace 3.2</v>
      </c>
      <c r="T341" s="81" t="str">
        <f>IFERROR(VLOOKUP(CONCATENATE($B341,"_",$A341),Table4[#All],5,FALSE),"Not Available")</f>
        <v>What's New in Active Workspace 3.2</v>
      </c>
      <c r="U341" s="81" t="str">
        <f>IFERROR(VLOOKUP(CONCATENATE(B341,"_",A341),Table4[#All],6,FALSE),"")</f>
        <v>https://siemens.highspot.com/items/5ba58fff1aab5561d4264a6f?lfrm=srp.1</v>
      </c>
    </row>
    <row r="342" spans="1:21" x14ac:dyDescent="0.25">
      <c r="A342" s="81">
        <f>IF(OR('Raw Data'!A343=0,'Raw Data'!A343="Delete"),"",'Raw Data'!A343)</f>
        <v>3.2</v>
      </c>
      <c r="B342" s="88" t="str">
        <f>IF(OR('Raw Data'!B343=0,'Raw Data'!B343="Delete"),"",'Raw Data'!B343)</f>
        <v>Develop</v>
      </c>
      <c r="C342" s="89" t="str">
        <f>IF(OR('Raw Data'!C343=0,'Raw Data'!C343="Delete"),"",'Raw Data'!C343)</f>
        <v>Documents</v>
      </c>
      <c r="D342" s="88" t="str">
        <f>IF(OR('Raw Data'!D343=0,'Raw Data'!D343="Delete"),"",'Raw Data'!D343)</f>
        <v>Document Management</v>
      </c>
      <c r="E342" s="84" t="str">
        <f>IF(OR('Raw Data'!E343=0,'Raw Data'!E343="Delete"),"",'Raw Data'!E343)</f>
        <v>Allow attaching files during creation of a document to save steps</v>
      </c>
      <c r="F342" s="81" cm="1">
        <f t="array" ref="F342">_xlfn.SWITCH(ROUND(VLOOKUP(A342,Table1[#All],3),0),11,H342,12,I342,13,J342,14,K342,"N/A")</f>
        <v>13</v>
      </c>
      <c r="G342" s="81" cm="1">
        <f t="array" ref="G342">_xlfn.SWITCH(ROUND(VLOOKUP(A342,Table1[#All],5),0),11,H342,12,I342,13,J342,14,K342,"N/A")</f>
        <v>14</v>
      </c>
      <c r="H342" s="81">
        <f>IF(OR('Raw Data'!H343=0,'Raw Data'!H343="Delete"),"",'Raw Data'!H343)</f>
        <v>13</v>
      </c>
      <c r="I342" s="81">
        <f>IF(OR('Raw Data'!I343=0,'Raw Data'!I343="Delete"),"",'Raw Data'!I343)</f>
        <v>14</v>
      </c>
      <c r="J342" s="81" t="str">
        <f>IF(OR('Raw Data'!J343=0,'Raw Data'!J343="Delete"),"",'Raw Data'!J343)</f>
        <v/>
      </c>
      <c r="K342" s="81" t="str">
        <f>IF(OR('Raw Data'!K343=0,'Raw Data'!K343="Delete"),"",'Raw Data'!K343)</f>
        <v/>
      </c>
      <c r="L342" s="81" t="str">
        <f>R342</f>
        <v>Available</v>
      </c>
      <c r="M342" s="81" t="str">
        <f>IF(A342="","",IF(OR(AWReleaseNum&gt;=A342,AWReleaseNum=0),"Available","Not Supported"))</f>
        <v>Available</v>
      </c>
      <c r="N342" s="81" t="str">
        <f>IF(A342="","",IF(TcRelease="Any","Available",IF(OR(AND(TcReleaseNum&gt;=VLOOKUP(AWReleaseNum,MinVerInfo,3,FALSE),TcReleaseNum&lt;=VLOOKUP(AWReleaseNum,MinVerInfo,4,FALSE)),AND(TcReleaseNum&gt;=VLOOKUP(AWReleaseNum,MinVerInfo,5,FALSE),TcReleaseNum&lt;=VLOOKUP(AWReleaseNum,MinVerInfo,6,FALSE))),"Available","Not Supported")))</f>
        <v>Available</v>
      </c>
      <c r="O342" s="81" t="str">
        <f>IF(TcReleaseNum&lt;P342,"Not Supported","Available")</f>
        <v>Available</v>
      </c>
      <c r="P342" s="81" cm="1">
        <f t="array" ref="P342">_xlfn.SWITCH(TcBaseVer, 14, K342, 13, J342, 12, I342, 11, IFERROR(VLOOKUP(H342,Table2[#All],3,FALSE),"N/A"),0)</f>
        <v>0</v>
      </c>
      <c r="Q342" s="81" t="str">
        <f>IF(TcBaseVer=0,M342,IF(AND(N342="Available",M342="Available",O342="Available"),"Available",IF(M342="","","Not Supported")))</f>
        <v>Available</v>
      </c>
      <c r="R342" s="81" t="str">
        <f>IF(A342&gt;=AWCurrentRel, "Future",Q342)</f>
        <v>Available</v>
      </c>
      <c r="S342" s="100" t="str">
        <f>HYPERLINK(U342,T342)</f>
        <v>What's New in Active Workspace 3.2</v>
      </c>
      <c r="T342" s="81" t="str">
        <f>IFERROR(VLOOKUP(CONCATENATE($B342,"_",$A342),Table4[#All],5,FALSE),"Not Available")</f>
        <v>What's New in Active Workspace 3.2</v>
      </c>
      <c r="U342" s="81" t="str">
        <f>IFERROR(VLOOKUP(CONCATENATE(B342,"_",A342),Table4[#All],6,FALSE),"")</f>
        <v>https://siemens.highspot.com/items/5ba58fff1aab5561d4264a6f?lfrm=srp.1</v>
      </c>
    </row>
    <row r="343" spans="1:21" x14ac:dyDescent="0.25">
      <c r="A343" s="81">
        <f>IF(OR('Raw Data'!A344=0,'Raw Data'!A344="Delete"),"",'Raw Data'!A344)</f>
        <v>3.2</v>
      </c>
      <c r="B343" s="88" t="str">
        <f>IF(OR('Raw Data'!B344=0,'Raw Data'!B344="Delete"),"",'Raw Data'!B344)</f>
        <v>Develop</v>
      </c>
      <c r="C343" s="89" t="str">
        <f>IF(OR('Raw Data'!C344=0,'Raw Data'!C344="Delete"),"",'Raw Data'!C344)</f>
        <v>Documents</v>
      </c>
      <c r="D343" s="88" t="str">
        <f>IF(OR('Raw Data'!D344=0,'Raw Data'!D344="Delete"),"",'Raw Data'!D344)</f>
        <v>Document Management</v>
      </c>
      <c r="E343" s="84" t="str">
        <f>IF(OR('Raw Data'!E344=0,'Raw Data'!E344="Delete"),"",'Raw Data'!E344)</f>
        <v>Office client alignment to Siemens PL theme colors and iconography</v>
      </c>
      <c r="F343" s="81" cm="1">
        <f t="array" ref="F343">_xlfn.SWITCH(ROUND(VLOOKUP(A343,Table1[#All],3),0),11,H343,12,I343,13,J343,14,K343,"N/A")</f>
        <v>13</v>
      </c>
      <c r="G343" s="81" cm="1">
        <f t="array" ref="G343">_xlfn.SWITCH(ROUND(VLOOKUP(A343,Table1[#All],5),0),11,H343,12,I343,13,J343,14,K343,"N/A")</f>
        <v>14</v>
      </c>
      <c r="H343" s="81">
        <f>IF(OR('Raw Data'!H344=0,'Raw Data'!H344="Delete"),"",'Raw Data'!H344)</f>
        <v>13</v>
      </c>
      <c r="I343" s="81">
        <f>IF(OR('Raw Data'!I344=0,'Raw Data'!I344="Delete"),"",'Raw Data'!I344)</f>
        <v>14</v>
      </c>
      <c r="J343" s="81" t="str">
        <f>IF(OR('Raw Data'!J344=0,'Raw Data'!J344="Delete"),"",'Raw Data'!J344)</f>
        <v/>
      </c>
      <c r="K343" s="81" t="str">
        <f>IF(OR('Raw Data'!K344=0,'Raw Data'!K344="Delete"),"",'Raw Data'!K344)</f>
        <v/>
      </c>
      <c r="L343" s="81" t="str">
        <f>R343</f>
        <v>Available</v>
      </c>
      <c r="M343" s="81" t="str">
        <f>IF(A343="","",IF(OR(AWReleaseNum&gt;=A343,AWReleaseNum=0),"Available","Not Supported"))</f>
        <v>Available</v>
      </c>
      <c r="N343" s="81" t="str">
        <f>IF(A343="","",IF(TcRelease="Any","Available",IF(OR(AND(TcReleaseNum&gt;=VLOOKUP(AWReleaseNum,MinVerInfo,3,FALSE),TcReleaseNum&lt;=VLOOKUP(AWReleaseNum,MinVerInfo,4,FALSE)),AND(TcReleaseNum&gt;=VLOOKUP(AWReleaseNum,MinVerInfo,5,FALSE),TcReleaseNum&lt;=VLOOKUP(AWReleaseNum,MinVerInfo,6,FALSE))),"Available","Not Supported")))</f>
        <v>Available</v>
      </c>
      <c r="O343" s="81" t="str">
        <f>IF(TcReleaseNum&lt;P343,"Not Supported","Available")</f>
        <v>Available</v>
      </c>
      <c r="P343" s="81" cm="1">
        <f t="array" ref="P343">_xlfn.SWITCH(TcBaseVer, 14, K343, 13, J343, 12, I343, 11, IFERROR(VLOOKUP(H343,Table2[#All],3,FALSE),"N/A"),0)</f>
        <v>0</v>
      </c>
      <c r="Q343" s="81" t="str">
        <f>IF(TcBaseVer=0,M343,IF(AND(N343="Available",M343="Available",O343="Available"),"Available",IF(M343="","","Not Supported")))</f>
        <v>Available</v>
      </c>
      <c r="R343" s="81" t="str">
        <f>IF(A343&gt;=AWCurrentRel, "Future",Q343)</f>
        <v>Available</v>
      </c>
      <c r="S343" s="100" t="str">
        <f>HYPERLINK(U343,T343)</f>
        <v>What's New in Active Workspace 3.2</v>
      </c>
      <c r="T343" s="81" t="str">
        <f>IFERROR(VLOOKUP(CONCATENATE($B343,"_",$A343),Table4[#All],5,FALSE),"Not Available")</f>
        <v>What's New in Active Workspace 3.2</v>
      </c>
      <c r="U343" s="81" t="str">
        <f>IFERROR(VLOOKUP(CONCATENATE(B343,"_",A343),Table4[#All],6,FALSE),"")</f>
        <v>https://siemens.highspot.com/items/5ba58fff1aab5561d4264a6f?lfrm=srp.1</v>
      </c>
    </row>
    <row r="344" spans="1:21" x14ac:dyDescent="0.25">
      <c r="A344" s="81">
        <f>IF(OR('Raw Data'!A345=0,'Raw Data'!A345="Delete"),"",'Raw Data'!A345)</f>
        <v>3.2</v>
      </c>
      <c r="B344" s="88" t="str">
        <f>IF(OR('Raw Data'!B345=0,'Raw Data'!B345="Delete"),"",'Raw Data'!B345)</f>
        <v>Foundation</v>
      </c>
      <c r="C344" s="89" t="str">
        <f>IF(OR('Raw Data'!C345=0,'Raw Data'!C345="Delete"),"",'Raw Data'!C345)</f>
        <v>Industry Solutions</v>
      </c>
      <c r="D344" s="88" t="str">
        <f>IF(OR('Raw Data'!D345=0,'Raw Data'!D345="Delete"),"",'Raw Data'!D345)</f>
        <v>Industries - CPR - RFA</v>
      </c>
      <c r="E344" s="84" t="str">
        <f>IF(OR('Raw Data'!E345=0,'Raw Data'!E345="Delete"),"",'Raw Data'!E345)</f>
        <v>Partners can interact with buyers and respond to sample requests</v>
      </c>
      <c r="F344" s="81" cm="1">
        <f t="array" ref="F344">_xlfn.SWITCH(ROUND(VLOOKUP(A344,Table1[#All],3),0),11,H344,12,I344,13,J344,14,K344,"N/A")</f>
        <v>13</v>
      </c>
      <c r="G344" s="81" cm="1">
        <f t="array" ref="G344">_xlfn.SWITCH(ROUND(VLOOKUP(A344,Table1[#All],5),0),11,H344,12,I344,13,J344,14,K344,"N/A")</f>
        <v>14</v>
      </c>
      <c r="H344" s="81">
        <f>IF(OR('Raw Data'!H345=0,'Raw Data'!H345="Delete"),"",'Raw Data'!H345)</f>
        <v>13</v>
      </c>
      <c r="I344" s="81">
        <f>IF(OR('Raw Data'!I345=0,'Raw Data'!I345="Delete"),"",'Raw Data'!I345)</f>
        <v>14</v>
      </c>
      <c r="J344" s="81" t="str">
        <f>IF(OR('Raw Data'!J345=0,'Raw Data'!J345="Delete"),"",'Raw Data'!J345)</f>
        <v/>
      </c>
      <c r="K344" s="81" t="str">
        <f>IF(OR('Raw Data'!K345=0,'Raw Data'!K345="Delete"),"",'Raw Data'!K345)</f>
        <v/>
      </c>
      <c r="L344" s="81" t="str">
        <f>R344</f>
        <v>Available</v>
      </c>
      <c r="M344" s="81" t="str">
        <f>IF(A344="","",IF(OR(AWReleaseNum&gt;=A344,AWReleaseNum=0),"Available","Not Supported"))</f>
        <v>Available</v>
      </c>
      <c r="N344" s="81" t="str">
        <f>IF(A344="","",IF(TcRelease="Any","Available",IF(OR(AND(TcReleaseNum&gt;=VLOOKUP(AWReleaseNum,MinVerInfo,3,FALSE),TcReleaseNum&lt;=VLOOKUP(AWReleaseNum,MinVerInfo,4,FALSE)),AND(TcReleaseNum&gt;=VLOOKUP(AWReleaseNum,MinVerInfo,5,FALSE),TcReleaseNum&lt;=VLOOKUP(AWReleaseNum,MinVerInfo,6,FALSE))),"Available","Not Supported")))</f>
        <v>Available</v>
      </c>
      <c r="O344" s="81" t="str">
        <f>IF(TcReleaseNum&lt;P344,"Not Supported","Available")</f>
        <v>Available</v>
      </c>
      <c r="P344" s="81" cm="1">
        <f t="array" ref="P344">_xlfn.SWITCH(TcBaseVer, 14, K344, 13, J344, 12, I344, 11, IFERROR(VLOOKUP(H344,Table2[#All],3,FALSE),"N/A"),0)</f>
        <v>0</v>
      </c>
      <c r="Q344" s="81" t="str">
        <f>IF(TcBaseVer=0,M344,IF(AND(N344="Available",M344="Available",O344="Available"),"Available",IF(M344="","","Not Supported")))</f>
        <v>Available</v>
      </c>
      <c r="R344" s="81" t="str">
        <f>IF(A344&gt;=AWCurrentRel, "Future",Q344)</f>
        <v>Available</v>
      </c>
      <c r="S344" s="100" t="str">
        <f>HYPERLINK(U344,T344)</f>
        <v>What's New in Active Workspace 3.2</v>
      </c>
      <c r="T344" s="81" t="str">
        <f>IFERROR(VLOOKUP(CONCATENATE($B344,"_",$A344),Table4[#All],5,FALSE),"Not Available")</f>
        <v>What's New in Active Workspace 3.2</v>
      </c>
      <c r="U344" s="81" t="str">
        <f>IFERROR(VLOOKUP(CONCATENATE(B344,"_",A344),Table4[#All],6,FALSE),"")</f>
        <v>https://siemens.highspot.com/items/5ba58fff1aab5561d4264a6f?lfrm=srp.1</v>
      </c>
    </row>
    <row r="345" spans="1:21" x14ac:dyDescent="0.25">
      <c r="A345" s="81">
        <f>IF(OR('Raw Data'!A346=0,'Raw Data'!A346="Delete"),"",'Raw Data'!A346)</f>
        <v>3.2</v>
      </c>
      <c r="B345" s="88" t="str">
        <f>IF(OR('Raw Data'!B346=0,'Raw Data'!B346="Delete"),"",'Raw Data'!B346)</f>
        <v>Foundation</v>
      </c>
      <c r="C345" s="89" t="str">
        <f>IF(OR('Raw Data'!C346=0,'Raw Data'!C346="Delete"),"",'Raw Data'!C346)</f>
        <v>Industry Solutions</v>
      </c>
      <c r="D345" s="88" t="str">
        <f>IF(OR('Raw Data'!D346=0,'Raw Data'!D346="Delete"),"",'Raw Data'!D346)</f>
        <v>Industries - CPR - RFA</v>
      </c>
      <c r="E345" s="84" t="str">
        <f>IF(OR('Raw Data'!E346=0,'Raw Data'!E346="Delete"),"",'Raw Data'!E346)</f>
        <v xml:space="preserve">Support for Grade Rule Templates, size classes, points of measure (POM) </v>
      </c>
      <c r="F345" s="81" cm="1">
        <f t="array" ref="F345">_xlfn.SWITCH(ROUND(VLOOKUP(A345,Table1[#All],3),0),11,H345,12,I345,13,J345,14,K345,"N/A")</f>
        <v>13</v>
      </c>
      <c r="G345" s="81" cm="1">
        <f t="array" ref="G345">_xlfn.SWITCH(ROUND(VLOOKUP(A345,Table1[#All],5),0),11,H345,12,I345,13,J345,14,K345,"N/A")</f>
        <v>14</v>
      </c>
      <c r="H345" s="81">
        <f>IF(OR('Raw Data'!H346=0,'Raw Data'!H346="Delete"),"",'Raw Data'!H346)</f>
        <v>13</v>
      </c>
      <c r="I345" s="81">
        <f>IF(OR('Raw Data'!I346=0,'Raw Data'!I346="Delete"),"",'Raw Data'!I346)</f>
        <v>14</v>
      </c>
      <c r="J345" s="81" t="str">
        <f>IF(OR('Raw Data'!J346=0,'Raw Data'!J346="Delete"),"",'Raw Data'!J346)</f>
        <v/>
      </c>
      <c r="K345" s="81" t="str">
        <f>IF(OR('Raw Data'!K346=0,'Raw Data'!K346="Delete"),"",'Raw Data'!K346)</f>
        <v/>
      </c>
      <c r="L345" s="81" t="str">
        <f>R345</f>
        <v>Available</v>
      </c>
      <c r="M345" s="81" t="str">
        <f>IF(A345="","",IF(OR(AWReleaseNum&gt;=A345,AWReleaseNum=0),"Available","Not Supported"))</f>
        <v>Available</v>
      </c>
      <c r="N345" s="81" t="str">
        <f>IF(A345="","",IF(TcRelease="Any","Available",IF(OR(AND(TcReleaseNum&gt;=VLOOKUP(AWReleaseNum,MinVerInfo,3,FALSE),TcReleaseNum&lt;=VLOOKUP(AWReleaseNum,MinVerInfo,4,FALSE)),AND(TcReleaseNum&gt;=VLOOKUP(AWReleaseNum,MinVerInfo,5,FALSE),TcReleaseNum&lt;=VLOOKUP(AWReleaseNum,MinVerInfo,6,FALSE))),"Available","Not Supported")))</f>
        <v>Available</v>
      </c>
      <c r="O345" s="81" t="str">
        <f>IF(TcReleaseNum&lt;P345,"Not Supported","Available")</f>
        <v>Available</v>
      </c>
      <c r="P345" s="81" cm="1">
        <f t="array" ref="P345">_xlfn.SWITCH(TcBaseVer, 14, K345, 13, J345, 12, I345, 11, IFERROR(VLOOKUP(H345,Table2[#All],3,FALSE),"N/A"),0)</f>
        <v>0</v>
      </c>
      <c r="Q345" s="81" t="str">
        <f>IF(TcBaseVer=0,M345,IF(AND(N345="Available",M345="Available",O345="Available"),"Available",IF(M345="","","Not Supported")))</f>
        <v>Available</v>
      </c>
      <c r="R345" s="81" t="str">
        <f>IF(A345&gt;=AWCurrentRel, "Future",Q345)</f>
        <v>Available</v>
      </c>
      <c r="S345" s="100" t="str">
        <f>HYPERLINK(U345,T345)</f>
        <v>What's New in Active Workspace 3.2</v>
      </c>
      <c r="T345" s="81" t="str">
        <f>IFERROR(VLOOKUP(CONCATENATE($B345,"_",$A345),Table4[#All],5,FALSE),"Not Available")</f>
        <v>What's New in Active Workspace 3.2</v>
      </c>
      <c r="U345" s="81" t="str">
        <f>IFERROR(VLOOKUP(CONCATENATE(B345,"_",A345),Table4[#All],6,FALSE),"")</f>
        <v>https://siemens.highspot.com/items/5ba58fff1aab5561d4264a6f?lfrm=srp.1</v>
      </c>
    </row>
    <row r="346" spans="1:21" x14ac:dyDescent="0.25">
      <c r="A346" s="81">
        <f>IF(OR('Raw Data'!A347=0,'Raw Data'!A347="Delete"),"",'Raw Data'!A347)</f>
        <v>3.2</v>
      </c>
      <c r="B346" s="88" t="str">
        <f>IF(OR('Raw Data'!B347=0,'Raw Data'!B347="Delete"),"",'Raw Data'!B347)</f>
        <v>Foundation</v>
      </c>
      <c r="C346" s="89" t="str">
        <f>IF(OR('Raw Data'!C347=0,'Raw Data'!C347="Delete"),"",'Raw Data'!C347)</f>
        <v>Industry Solutions</v>
      </c>
      <c r="D346" s="88" t="str">
        <f>IF(OR('Raw Data'!D347=0,'Raw Data'!D347="Delete"),"",'Raw Data'!D347)</f>
        <v>Industries - CPR - RFA</v>
      </c>
      <c r="E346" s="84" t="str">
        <f>IF(OR('Raw Data'!E347=0,'Raw Data'!E347="Delete"),"",'Raw Data'!E347)</f>
        <v xml:space="preserve">Support for size range management on products and Tech Pack reports </v>
      </c>
      <c r="F346" s="81" cm="1">
        <f t="array" ref="F346">_xlfn.SWITCH(ROUND(VLOOKUP(A346,Table1[#All],3),0),11,H346,12,I346,13,J346,14,K346,"N/A")</f>
        <v>13</v>
      </c>
      <c r="G346" s="81" cm="1">
        <f t="array" ref="G346">_xlfn.SWITCH(ROUND(VLOOKUP(A346,Table1[#All],5),0),11,H346,12,I346,13,J346,14,K346,"N/A")</f>
        <v>14</v>
      </c>
      <c r="H346" s="81">
        <f>IF(OR('Raw Data'!H347=0,'Raw Data'!H347="Delete"),"",'Raw Data'!H347)</f>
        <v>13</v>
      </c>
      <c r="I346" s="81">
        <f>IF(OR('Raw Data'!I347=0,'Raw Data'!I347="Delete"),"",'Raw Data'!I347)</f>
        <v>14</v>
      </c>
      <c r="J346" s="81" t="str">
        <f>IF(OR('Raw Data'!J347=0,'Raw Data'!J347="Delete"),"",'Raw Data'!J347)</f>
        <v/>
      </c>
      <c r="K346" s="81" t="str">
        <f>IF(OR('Raw Data'!K347=0,'Raw Data'!K347="Delete"),"",'Raw Data'!K347)</f>
        <v/>
      </c>
      <c r="L346" s="81" t="str">
        <f>R346</f>
        <v>Available</v>
      </c>
      <c r="M346" s="81" t="str">
        <f>IF(A346="","",IF(OR(AWReleaseNum&gt;=A346,AWReleaseNum=0),"Available","Not Supported"))</f>
        <v>Available</v>
      </c>
      <c r="N346" s="81" t="str">
        <f>IF(A346="","",IF(TcRelease="Any","Available",IF(OR(AND(TcReleaseNum&gt;=VLOOKUP(AWReleaseNum,MinVerInfo,3,FALSE),TcReleaseNum&lt;=VLOOKUP(AWReleaseNum,MinVerInfo,4,FALSE)),AND(TcReleaseNum&gt;=VLOOKUP(AWReleaseNum,MinVerInfo,5,FALSE),TcReleaseNum&lt;=VLOOKUP(AWReleaseNum,MinVerInfo,6,FALSE))),"Available","Not Supported")))</f>
        <v>Available</v>
      </c>
      <c r="O346" s="81" t="str">
        <f>IF(TcReleaseNum&lt;P346,"Not Supported","Available")</f>
        <v>Available</v>
      </c>
      <c r="P346" s="81" cm="1">
        <f t="array" ref="P346">_xlfn.SWITCH(TcBaseVer, 14, K346, 13, J346, 12, I346, 11, IFERROR(VLOOKUP(H346,Table2[#All],3,FALSE),"N/A"),0)</f>
        <v>0</v>
      </c>
      <c r="Q346" s="81" t="str">
        <f>IF(TcBaseVer=0,M346,IF(AND(N346="Available",M346="Available",O346="Available"),"Available",IF(M346="","","Not Supported")))</f>
        <v>Available</v>
      </c>
      <c r="R346" s="81" t="str">
        <f>IF(A346&gt;=AWCurrentRel, "Future",Q346)</f>
        <v>Available</v>
      </c>
      <c r="S346" s="100" t="str">
        <f>HYPERLINK(U346,T346)</f>
        <v>What's New in Active Workspace 3.2</v>
      </c>
      <c r="T346" s="81" t="str">
        <f>IFERROR(VLOOKUP(CONCATENATE($B346,"_",$A346),Table4[#All],5,FALSE),"Not Available")</f>
        <v>What's New in Active Workspace 3.2</v>
      </c>
      <c r="U346" s="81" t="str">
        <f>IFERROR(VLOOKUP(CONCATENATE(B346,"_",A346),Table4[#All],6,FALSE),"")</f>
        <v>https://siemens.highspot.com/items/5ba58fff1aab5561d4264a6f?lfrm=srp.1</v>
      </c>
    </row>
    <row r="347" spans="1:21" x14ac:dyDescent="0.25">
      <c r="A347" s="81">
        <f>IF(OR('Raw Data'!A348=0,'Raw Data'!A348="Delete"),"",'Raw Data'!A348)</f>
        <v>3.2</v>
      </c>
      <c r="B347" s="88" t="str">
        <f>IF(OR('Raw Data'!B348=0,'Raw Data'!B348="Delete"),"",'Raw Data'!B348)</f>
        <v>Foundation</v>
      </c>
      <c r="C347" s="89" t="str">
        <f>IF(OR('Raw Data'!C348=0,'Raw Data'!C348="Delete"),"",'Raw Data'!C348)</f>
        <v>Extensibility</v>
      </c>
      <c r="D347" s="88" t="str">
        <f>IF(OR('Raw Data'!D348=0,'Raw Data'!D348="Delete"),"",'Raw Data'!D348)</f>
        <v>Platform - Active Workspace Framework - Extensibility</v>
      </c>
      <c r="E347" s="84" t="str">
        <f>IF(OR('Raw Data'!E348=0,'Raw Data'!E348="Delete"),"",'Raw Data'!E348)</f>
        <v>Extend client through declarative configuration of command panels using reusable widgets</v>
      </c>
      <c r="F347" s="81" cm="1">
        <f t="array" ref="F347">_xlfn.SWITCH(ROUND(VLOOKUP(A347,Table1[#All],3),0),11,H347,12,I347,13,J347,14,K347,"N/A")</f>
        <v>13</v>
      </c>
      <c r="G347" s="81" cm="1">
        <f t="array" ref="G347">_xlfn.SWITCH(ROUND(VLOOKUP(A347,Table1[#All],5),0),11,H347,12,I347,13,J347,14,K347,"N/A")</f>
        <v>14</v>
      </c>
      <c r="H347" s="81">
        <f>IF(OR('Raw Data'!H348=0,'Raw Data'!H348="Delete"),"",'Raw Data'!H348)</f>
        <v>13</v>
      </c>
      <c r="I347" s="81">
        <f>IF(OR('Raw Data'!I348=0,'Raw Data'!I348="Delete"),"",'Raw Data'!I348)</f>
        <v>14</v>
      </c>
      <c r="J347" s="81" t="str">
        <f>IF(OR('Raw Data'!J348=0,'Raw Data'!J348="Delete"),"",'Raw Data'!J348)</f>
        <v/>
      </c>
      <c r="K347" s="81" t="str">
        <f>IF(OR('Raw Data'!K348=0,'Raw Data'!K348="Delete"),"",'Raw Data'!K348)</f>
        <v/>
      </c>
      <c r="L347" s="81" t="str">
        <f>R347</f>
        <v>Available</v>
      </c>
      <c r="M347" s="81" t="str">
        <f>IF(A347="","",IF(OR(AWReleaseNum&gt;=A347,AWReleaseNum=0),"Available","Not Supported"))</f>
        <v>Available</v>
      </c>
      <c r="N347" s="81" t="str">
        <f>IF(A347="","",IF(TcRelease="Any","Available",IF(OR(AND(TcReleaseNum&gt;=VLOOKUP(AWReleaseNum,MinVerInfo,3,FALSE),TcReleaseNum&lt;=VLOOKUP(AWReleaseNum,MinVerInfo,4,FALSE)),AND(TcReleaseNum&gt;=VLOOKUP(AWReleaseNum,MinVerInfo,5,FALSE),TcReleaseNum&lt;=VLOOKUP(AWReleaseNum,MinVerInfo,6,FALSE))),"Available","Not Supported")))</f>
        <v>Available</v>
      </c>
      <c r="O347" s="81" t="str">
        <f>IF(TcReleaseNum&lt;P347,"Not Supported","Available")</f>
        <v>Available</v>
      </c>
      <c r="P347" s="81" cm="1">
        <f t="array" ref="P347">_xlfn.SWITCH(TcBaseVer, 14, K347, 13, J347, 12, I347, 11, IFERROR(VLOOKUP(H347,Table2[#All],3,FALSE),"N/A"),0)</f>
        <v>0</v>
      </c>
      <c r="Q347" s="81" t="str">
        <f>IF(TcBaseVer=0,M347,IF(AND(N347="Available",M347="Available",O347="Available"),"Available",IF(M347="","","Not Supported")))</f>
        <v>Available</v>
      </c>
      <c r="R347" s="81" t="str">
        <f>IF(A347&gt;=AWCurrentRel, "Future",Q347)</f>
        <v>Available</v>
      </c>
      <c r="S347" s="100" t="str">
        <f>HYPERLINK(U347,T347)</f>
        <v>What's New in Active Workspace 3.2</v>
      </c>
      <c r="T347" s="81" t="str">
        <f>IFERROR(VLOOKUP(CONCATENATE($B347,"_",$A347),Table4[#All],5,FALSE),"Not Available")</f>
        <v>What's New in Active Workspace 3.2</v>
      </c>
      <c r="U347" s="81" t="str">
        <f>IFERROR(VLOOKUP(CONCATENATE(B347,"_",A347),Table4[#All],6,FALSE),"")</f>
        <v>https://siemens.highspot.com/items/5ba58fff1aab5561d4264a6f?lfrm=srp.1</v>
      </c>
    </row>
    <row r="348" spans="1:21" x14ac:dyDescent="0.25">
      <c r="A348" s="81">
        <f>IF(OR('Raw Data'!A349=0,'Raw Data'!A349="Delete"),"",'Raw Data'!A349)</f>
        <v>3.2</v>
      </c>
      <c r="B348" s="88" t="str">
        <f>IF(OR('Raw Data'!B349=0,'Raw Data'!B349="Delete"),"",'Raw Data'!B349)</f>
        <v>Foundation</v>
      </c>
      <c r="C348" s="89" t="str">
        <f>IF(OR('Raw Data'!C349=0,'Raw Data'!C349="Delete"),"",'Raw Data'!C349)</f>
        <v>Extensibility</v>
      </c>
      <c r="D348" s="88" t="str">
        <f>IF(OR('Raw Data'!D349=0,'Raw Data'!D349="Delete"),"",'Raw Data'!D349)</f>
        <v>Platform - Active Workspace Framework - Extensibility</v>
      </c>
      <c r="E348" s="84" t="str">
        <f>IF(OR('Raw Data'!E349=0,'Raw Data'!E349="Delete"),"",'Raw Data'!E349)</f>
        <v>Add conditions for commands that do not have the visibility logic moved to the server</v>
      </c>
      <c r="F348" s="81" cm="1">
        <f t="array" ref="F348">_xlfn.SWITCH(ROUND(VLOOKUP(A348,Table1[#All],3),0),11,H348,12,I348,13,J348,14,K348,"N/A")</f>
        <v>13</v>
      </c>
      <c r="G348" s="81" cm="1">
        <f t="array" ref="G348">_xlfn.SWITCH(ROUND(VLOOKUP(A348,Table1[#All],5),0),11,H348,12,I348,13,J348,14,K348,"N/A")</f>
        <v>14</v>
      </c>
      <c r="H348" s="81">
        <f>IF(OR('Raw Data'!H349=0,'Raw Data'!H349="Delete"),"",'Raw Data'!H349)</f>
        <v>13</v>
      </c>
      <c r="I348" s="81">
        <f>IF(OR('Raw Data'!I349=0,'Raw Data'!I349="Delete"),"",'Raw Data'!I349)</f>
        <v>14</v>
      </c>
      <c r="J348" s="81" t="str">
        <f>IF(OR('Raw Data'!J349=0,'Raw Data'!J349="Delete"),"",'Raw Data'!J349)</f>
        <v/>
      </c>
      <c r="K348" s="81" t="str">
        <f>IF(OR('Raw Data'!K349=0,'Raw Data'!K349="Delete"),"",'Raw Data'!K349)</f>
        <v/>
      </c>
      <c r="L348" s="81" t="str">
        <f>R348</f>
        <v>Available</v>
      </c>
      <c r="M348" s="81" t="str">
        <f>IF(A348="","",IF(OR(AWReleaseNum&gt;=A348,AWReleaseNum=0),"Available","Not Supported"))</f>
        <v>Available</v>
      </c>
      <c r="N348" s="81" t="str">
        <f>IF(A348="","",IF(TcRelease="Any","Available",IF(OR(AND(TcReleaseNum&gt;=VLOOKUP(AWReleaseNum,MinVerInfo,3,FALSE),TcReleaseNum&lt;=VLOOKUP(AWReleaseNum,MinVerInfo,4,FALSE)),AND(TcReleaseNum&gt;=VLOOKUP(AWReleaseNum,MinVerInfo,5,FALSE),TcReleaseNum&lt;=VLOOKUP(AWReleaseNum,MinVerInfo,6,FALSE))),"Available","Not Supported")))</f>
        <v>Available</v>
      </c>
      <c r="O348" s="81" t="str">
        <f>IF(TcReleaseNum&lt;P348,"Not Supported","Available")</f>
        <v>Available</v>
      </c>
      <c r="P348" s="81" cm="1">
        <f t="array" ref="P348">_xlfn.SWITCH(TcBaseVer, 14, K348, 13, J348, 12, I348, 11, IFERROR(VLOOKUP(H348,Table2[#All],3,FALSE),"N/A"),0)</f>
        <v>0</v>
      </c>
      <c r="Q348" s="81" t="str">
        <f>IF(TcBaseVer=0,M348,IF(AND(N348="Available",M348="Available",O348="Available"),"Available",IF(M348="","","Not Supported")))</f>
        <v>Available</v>
      </c>
      <c r="R348" s="81" t="str">
        <f>IF(A348&gt;=AWCurrentRel, "Future",Q348)</f>
        <v>Available</v>
      </c>
      <c r="S348" s="100" t="str">
        <f>HYPERLINK(U348,T348)</f>
        <v>What's New in Active Workspace 3.2</v>
      </c>
      <c r="T348" s="81" t="str">
        <f>IFERROR(VLOOKUP(CONCATENATE($B348,"_",$A348),Table4[#All],5,FALSE),"Not Available")</f>
        <v>What's New in Active Workspace 3.2</v>
      </c>
      <c r="U348" s="81" t="str">
        <f>IFERROR(VLOOKUP(CONCATENATE(B348,"_",A348),Table4[#All],6,FALSE),"")</f>
        <v>https://siemens.highspot.com/items/5ba58fff1aab5561d4264a6f?lfrm=srp.1</v>
      </c>
    </row>
    <row r="349" spans="1:21" x14ac:dyDescent="0.25">
      <c r="A349" s="81">
        <f>IF(OR('Raw Data'!A350=0,'Raw Data'!A350="Delete"),"",'Raw Data'!A350)</f>
        <v>3.2</v>
      </c>
      <c r="B349" s="88" t="str">
        <f>IF(OR('Raw Data'!B350=0,'Raw Data'!B350="Delete"),"",'Raw Data'!B350)</f>
        <v>Foundation</v>
      </c>
      <c r="C349" s="89" t="str">
        <f>IF(OR('Raw Data'!C350=0,'Raw Data'!C350="Delete"),"",'Raw Data'!C350)</f>
        <v>Extensibility</v>
      </c>
      <c r="D349" s="88" t="str">
        <f>IF(OR('Raw Data'!D350=0,'Raw Data'!D350="Delete"),"",'Raw Data'!D350)</f>
        <v>Platform - Active Workspace Framework - Extensibility</v>
      </c>
      <c r="E349" s="84" t="str">
        <f>IF(OR('Raw Data'!E350=0,'Raw Data'!E350="Delete"),"",'Raw Data'!E350)</f>
        <v xml:space="preserve">New widgets to support declarative UI definition and improve user experience </v>
      </c>
      <c r="F349" s="81" cm="1">
        <f t="array" ref="F349">_xlfn.SWITCH(ROUND(VLOOKUP(A349,Table1[#All],3),0),11,H349,12,I349,13,J349,14,K349,"N/A")</f>
        <v>13</v>
      </c>
      <c r="G349" s="81" cm="1">
        <f t="array" ref="G349">_xlfn.SWITCH(ROUND(VLOOKUP(A349,Table1[#All],5),0),11,H349,12,I349,13,J349,14,K349,"N/A")</f>
        <v>14</v>
      </c>
      <c r="H349" s="81">
        <f>IF(OR('Raw Data'!H350=0,'Raw Data'!H350="Delete"),"",'Raw Data'!H350)</f>
        <v>13</v>
      </c>
      <c r="I349" s="81">
        <f>IF(OR('Raw Data'!I350=0,'Raw Data'!I350="Delete"),"",'Raw Data'!I350)</f>
        <v>14</v>
      </c>
      <c r="J349" s="81" t="str">
        <f>IF(OR('Raw Data'!J350=0,'Raw Data'!J350="Delete"),"",'Raw Data'!J350)</f>
        <v/>
      </c>
      <c r="K349" s="81" t="str">
        <f>IF(OR('Raw Data'!K350=0,'Raw Data'!K350="Delete"),"",'Raw Data'!K350)</f>
        <v/>
      </c>
      <c r="L349" s="81" t="str">
        <f>R349</f>
        <v>Available</v>
      </c>
      <c r="M349" s="81" t="str">
        <f>IF(A349="","",IF(OR(AWReleaseNum&gt;=A349,AWReleaseNum=0),"Available","Not Supported"))</f>
        <v>Available</v>
      </c>
      <c r="N349" s="81" t="str">
        <f>IF(A349="","",IF(TcRelease="Any","Available",IF(OR(AND(TcReleaseNum&gt;=VLOOKUP(AWReleaseNum,MinVerInfo,3,FALSE),TcReleaseNum&lt;=VLOOKUP(AWReleaseNum,MinVerInfo,4,FALSE)),AND(TcReleaseNum&gt;=VLOOKUP(AWReleaseNum,MinVerInfo,5,FALSE),TcReleaseNum&lt;=VLOOKUP(AWReleaseNum,MinVerInfo,6,FALSE))),"Available","Not Supported")))</f>
        <v>Available</v>
      </c>
      <c r="O349" s="81" t="str">
        <f>IF(TcReleaseNum&lt;P349,"Not Supported","Available")</f>
        <v>Available</v>
      </c>
      <c r="P349" s="81" cm="1">
        <f t="array" ref="P349">_xlfn.SWITCH(TcBaseVer, 14, K349, 13, J349, 12, I349, 11, IFERROR(VLOOKUP(H349,Table2[#All],3,FALSE),"N/A"),0)</f>
        <v>0</v>
      </c>
      <c r="Q349" s="81" t="str">
        <f>IF(TcBaseVer=0,M349,IF(AND(N349="Available",M349="Available",O349="Available"),"Available",IF(M349="","","Not Supported")))</f>
        <v>Available</v>
      </c>
      <c r="R349" s="81" t="str">
        <f>IF(A349&gt;=AWCurrentRel, "Future",Q349)</f>
        <v>Available</v>
      </c>
      <c r="S349" s="100" t="str">
        <f>HYPERLINK(U349,T349)</f>
        <v>What's New in Active Workspace 3.2</v>
      </c>
      <c r="T349" s="81" t="str">
        <f>IFERROR(VLOOKUP(CONCATENATE($B349,"_",$A349),Table4[#All],5,FALSE),"Not Available")</f>
        <v>What's New in Active Workspace 3.2</v>
      </c>
      <c r="U349" s="81" t="str">
        <f>IFERROR(VLOOKUP(CONCATENATE(B349,"_",A349),Table4[#All],6,FALSE),"")</f>
        <v>https://siemens.highspot.com/items/5ba58fff1aab5561d4264a6f?lfrm=srp.1</v>
      </c>
    </row>
    <row r="350" spans="1:21" x14ac:dyDescent="0.25">
      <c r="A350" s="81">
        <f>IF(OR('Raw Data'!A351=0,'Raw Data'!A351="Delete"),"",'Raw Data'!A351)</f>
        <v>3.2</v>
      </c>
      <c r="B350" s="88" t="str">
        <f>IF(OR('Raw Data'!B351=0,'Raw Data'!B351="Delete"),"",'Raw Data'!B351)</f>
        <v>Foundation</v>
      </c>
      <c r="C350" s="89" t="str">
        <f>IF(OR('Raw Data'!C351=0,'Raw Data'!C351="Delete"),"",'Raw Data'!C351)</f>
        <v>Extensibility</v>
      </c>
      <c r="D350" s="88" t="str">
        <f>IF(OR('Raw Data'!D351=0,'Raw Data'!D351="Delete"),"",'Raw Data'!D351)</f>
        <v>Platform - Active Workspace Framework - Extensibility</v>
      </c>
      <c r="E350" s="84" t="str">
        <f>IF(OR('Raw Data'!E351=0,'Raw Data'!E351="Delete"),"",'Raw Data'!E351)</f>
        <v>Support for name-value pair properties introduced in the Teamcenter 11.2 platform</v>
      </c>
      <c r="F350" s="81" cm="1">
        <f t="array" ref="F350">_xlfn.SWITCH(ROUND(VLOOKUP(A350,Table1[#All],3),0),11,H350,12,I350,13,J350,14,K350,"N/A")</f>
        <v>13</v>
      </c>
      <c r="G350" s="81" cm="1">
        <f t="array" ref="G350">_xlfn.SWITCH(ROUND(VLOOKUP(A350,Table1[#All],5),0),11,H350,12,I350,13,J350,14,K350,"N/A")</f>
        <v>14</v>
      </c>
      <c r="H350" s="81">
        <f>IF(OR('Raw Data'!H351=0,'Raw Data'!H351="Delete"),"",'Raw Data'!H351)</f>
        <v>13</v>
      </c>
      <c r="I350" s="81">
        <f>IF(OR('Raw Data'!I351=0,'Raw Data'!I351="Delete"),"",'Raw Data'!I351)</f>
        <v>14</v>
      </c>
      <c r="J350" s="81" t="str">
        <f>IF(OR('Raw Data'!J351=0,'Raw Data'!J351="Delete"),"",'Raw Data'!J351)</f>
        <v/>
      </c>
      <c r="K350" s="81" t="str">
        <f>IF(OR('Raw Data'!K351=0,'Raw Data'!K351="Delete"),"",'Raw Data'!K351)</f>
        <v/>
      </c>
      <c r="L350" s="81" t="str">
        <f>R350</f>
        <v>Available</v>
      </c>
      <c r="M350" s="81" t="str">
        <f>IF(A350="","",IF(OR(AWReleaseNum&gt;=A350,AWReleaseNum=0),"Available","Not Supported"))</f>
        <v>Available</v>
      </c>
      <c r="N350" s="81" t="str">
        <f>IF(A350="","",IF(TcRelease="Any","Available",IF(OR(AND(TcReleaseNum&gt;=VLOOKUP(AWReleaseNum,MinVerInfo,3,FALSE),TcReleaseNum&lt;=VLOOKUP(AWReleaseNum,MinVerInfo,4,FALSE)),AND(TcReleaseNum&gt;=VLOOKUP(AWReleaseNum,MinVerInfo,5,FALSE),TcReleaseNum&lt;=VLOOKUP(AWReleaseNum,MinVerInfo,6,FALSE))),"Available","Not Supported")))</f>
        <v>Available</v>
      </c>
      <c r="O350" s="81" t="str">
        <f>IF(TcReleaseNum&lt;P350,"Not Supported","Available")</f>
        <v>Available</v>
      </c>
      <c r="P350" s="81" cm="1">
        <f t="array" ref="P350">_xlfn.SWITCH(TcBaseVer, 14, K350, 13, J350, 12, I350, 11, IFERROR(VLOOKUP(H350,Table2[#All],3,FALSE),"N/A"),0)</f>
        <v>0</v>
      </c>
      <c r="Q350" s="81" t="str">
        <f>IF(TcBaseVer=0,M350,IF(AND(N350="Available",M350="Available",O350="Available"),"Available",IF(M350="","","Not Supported")))</f>
        <v>Available</v>
      </c>
      <c r="R350" s="81" t="str">
        <f>IF(A350&gt;=AWCurrentRel, "Future",Q350)</f>
        <v>Available</v>
      </c>
      <c r="S350" s="100" t="str">
        <f>HYPERLINK(U350,T350)</f>
        <v>What's New in Active Workspace 3.2</v>
      </c>
      <c r="T350" s="81" t="str">
        <f>IFERROR(VLOOKUP(CONCATENATE($B350,"_",$A350),Table4[#All],5,FALSE),"Not Available")</f>
        <v>What's New in Active Workspace 3.2</v>
      </c>
      <c r="U350" s="81" t="str">
        <f>IFERROR(VLOOKUP(CONCATENATE(B350,"_",A350),Table4[#All],6,FALSE),"")</f>
        <v>https://siemens.highspot.com/items/5ba58fff1aab5561d4264a6f?lfrm=srp.1</v>
      </c>
    </row>
    <row r="351" spans="1:21" x14ac:dyDescent="0.25">
      <c r="A351" s="81">
        <f>IF(OR('Raw Data'!A352=0,'Raw Data'!A352="Delete"),"",'Raw Data'!A352)</f>
        <v>3.2</v>
      </c>
      <c r="B351" s="88" t="str">
        <f>IF(OR('Raw Data'!B352=0,'Raw Data'!B352="Delete"),"",'Raw Data'!B352)</f>
        <v>Foundation</v>
      </c>
      <c r="C351" s="89" t="str">
        <f>IF(OR('Raw Data'!C352=0,'Raw Data'!C352="Delete"),"",'Raw Data'!C352)</f>
        <v>Usability</v>
      </c>
      <c r="D351" s="88" t="str">
        <f>IF(OR('Raw Data'!D352=0,'Raw Data'!D352="Delete"),"",'Raw Data'!D352)</f>
        <v>Platform - Active Workspace Framework - Usability</v>
      </c>
      <c r="E351" s="84" t="str">
        <f>IF(OR('Raw Data'!E352=0,'Raw Data'!E352="Delete"),"",'Raw Data'!E352)</f>
        <v>Folder navigation via a breadcrumb and column configuration</v>
      </c>
      <c r="F351" s="81" cm="1">
        <f t="array" ref="F351">_xlfn.SWITCH(ROUND(VLOOKUP(A351,Table1[#All],3),0),11,H351,12,I351,13,J351,14,K351,"N/A")</f>
        <v>13</v>
      </c>
      <c r="G351" s="81" cm="1">
        <f t="array" ref="G351">_xlfn.SWITCH(ROUND(VLOOKUP(A351,Table1[#All],5),0),11,H351,12,I351,13,J351,14,K351,"N/A")</f>
        <v>14</v>
      </c>
      <c r="H351" s="81">
        <f>IF(OR('Raw Data'!H352=0,'Raw Data'!H352="Delete"),"",'Raw Data'!H352)</f>
        <v>13</v>
      </c>
      <c r="I351" s="81">
        <f>IF(OR('Raw Data'!I352=0,'Raw Data'!I352="Delete"),"",'Raw Data'!I352)</f>
        <v>14</v>
      </c>
      <c r="J351" s="81" t="str">
        <f>IF(OR('Raw Data'!J352=0,'Raw Data'!J352="Delete"),"",'Raw Data'!J352)</f>
        <v/>
      </c>
      <c r="K351" s="81" t="str">
        <f>IF(OR('Raw Data'!K352=0,'Raw Data'!K352="Delete"),"",'Raw Data'!K352)</f>
        <v/>
      </c>
      <c r="L351" s="81" t="str">
        <f>R351</f>
        <v>Available</v>
      </c>
      <c r="M351" s="81" t="str">
        <f>IF(A351="","",IF(OR(AWReleaseNum&gt;=A351,AWReleaseNum=0),"Available","Not Supported"))</f>
        <v>Available</v>
      </c>
      <c r="N351" s="81" t="str">
        <f>IF(A351="","",IF(TcRelease="Any","Available",IF(OR(AND(TcReleaseNum&gt;=VLOOKUP(AWReleaseNum,MinVerInfo,3,FALSE),TcReleaseNum&lt;=VLOOKUP(AWReleaseNum,MinVerInfo,4,FALSE)),AND(TcReleaseNum&gt;=VLOOKUP(AWReleaseNum,MinVerInfo,5,FALSE),TcReleaseNum&lt;=VLOOKUP(AWReleaseNum,MinVerInfo,6,FALSE))),"Available","Not Supported")))</f>
        <v>Available</v>
      </c>
      <c r="O351" s="81" t="str">
        <f>IF(TcReleaseNum&lt;P351,"Not Supported","Available")</f>
        <v>Available</v>
      </c>
      <c r="P351" s="81" cm="1">
        <f t="array" ref="P351">_xlfn.SWITCH(TcBaseVer, 14, K351, 13, J351, 12, I351, 11, IFERROR(VLOOKUP(H351,Table2[#All],3,FALSE),"N/A"),0)</f>
        <v>0</v>
      </c>
      <c r="Q351" s="81" t="str">
        <f>IF(TcBaseVer=0,M351,IF(AND(N351="Available",M351="Available",O351="Available"),"Available",IF(M351="","","Not Supported")))</f>
        <v>Available</v>
      </c>
      <c r="R351" s="81" t="str">
        <f>IF(A351&gt;=AWCurrentRel, "Future",Q351)</f>
        <v>Available</v>
      </c>
      <c r="S351" s="100" t="str">
        <f>HYPERLINK(U351,T351)</f>
        <v>What's New in Active Workspace 3.2</v>
      </c>
      <c r="T351" s="81" t="str">
        <f>IFERROR(VLOOKUP(CONCATENATE($B351,"_",$A351),Table4[#All],5,FALSE),"Not Available")</f>
        <v>What's New in Active Workspace 3.2</v>
      </c>
      <c r="U351" s="81" t="str">
        <f>IFERROR(VLOOKUP(CONCATENATE(B351,"_",A351),Table4[#All],6,FALSE),"")</f>
        <v>https://siemens.highspot.com/items/5ba58fff1aab5561d4264a6f?lfrm=srp.1</v>
      </c>
    </row>
    <row r="352" spans="1:21" x14ac:dyDescent="0.25">
      <c r="A352" s="81">
        <f>IF(OR('Raw Data'!A353=0,'Raw Data'!A353="Delete"),"",'Raw Data'!A353)</f>
        <v>3.2</v>
      </c>
      <c r="B352" s="88" t="str">
        <f>IF(OR('Raw Data'!B353=0,'Raw Data'!B353="Delete"),"",'Raw Data'!B353)</f>
        <v>Foundation</v>
      </c>
      <c r="C352" s="89" t="str">
        <f>IF(OR('Raw Data'!C353=0,'Raw Data'!C353="Delete"),"",'Raw Data'!C353)</f>
        <v>Usability</v>
      </c>
      <c r="D352" s="88" t="str">
        <f>IF(OR('Raw Data'!D353=0,'Raw Data'!D353="Delete"),"",'Raw Data'!D353)</f>
        <v>Platform - Active Workspace Framework - Usability</v>
      </c>
      <c r="E352" s="84" t="str">
        <f>IF(OR('Raw Data'!E353=0,'Raw Data'!E353="Delete"),"",'Raw Data'!E353)</f>
        <v>Support arrange columns for folder content in table display</v>
      </c>
      <c r="F352" s="81" cm="1">
        <f t="array" ref="F352">_xlfn.SWITCH(ROUND(VLOOKUP(A352,Table1[#All],3),0),11,H352,12,I352,13,J352,14,K352,"N/A")</f>
        <v>13</v>
      </c>
      <c r="G352" s="81" cm="1">
        <f t="array" ref="G352">_xlfn.SWITCH(ROUND(VLOOKUP(A352,Table1[#All],5),0),11,H352,12,I352,13,J352,14,K352,"N/A")</f>
        <v>14</v>
      </c>
      <c r="H352" s="81">
        <f>IF(OR('Raw Data'!H353=0,'Raw Data'!H353="Delete"),"",'Raw Data'!H353)</f>
        <v>13</v>
      </c>
      <c r="I352" s="81">
        <f>IF(OR('Raw Data'!I353=0,'Raw Data'!I353="Delete"),"",'Raw Data'!I353)</f>
        <v>14</v>
      </c>
      <c r="J352" s="81" t="str">
        <f>IF(OR('Raw Data'!J353=0,'Raw Data'!J353="Delete"),"",'Raw Data'!J353)</f>
        <v/>
      </c>
      <c r="K352" s="81" t="str">
        <f>IF(OR('Raw Data'!K353=0,'Raw Data'!K353="Delete"),"",'Raw Data'!K353)</f>
        <v/>
      </c>
      <c r="L352" s="81" t="str">
        <f>R352</f>
        <v>Available</v>
      </c>
      <c r="M352" s="81" t="str">
        <f>IF(A352="","",IF(OR(AWReleaseNum&gt;=A352,AWReleaseNum=0),"Available","Not Supported"))</f>
        <v>Available</v>
      </c>
      <c r="N352" s="81" t="str">
        <f>IF(A352="","",IF(TcRelease="Any","Available",IF(OR(AND(TcReleaseNum&gt;=VLOOKUP(AWReleaseNum,MinVerInfo,3,FALSE),TcReleaseNum&lt;=VLOOKUP(AWReleaseNum,MinVerInfo,4,FALSE)),AND(TcReleaseNum&gt;=VLOOKUP(AWReleaseNum,MinVerInfo,5,FALSE),TcReleaseNum&lt;=VLOOKUP(AWReleaseNum,MinVerInfo,6,FALSE))),"Available","Not Supported")))</f>
        <v>Available</v>
      </c>
      <c r="O352" s="81" t="str">
        <f>IF(TcReleaseNum&lt;P352,"Not Supported","Available")</f>
        <v>Available</v>
      </c>
      <c r="P352" s="81" cm="1">
        <f t="array" ref="P352">_xlfn.SWITCH(TcBaseVer, 14, K352, 13, J352, 12, I352, 11, IFERROR(VLOOKUP(H352,Table2[#All],3,FALSE),"N/A"),0)</f>
        <v>0</v>
      </c>
      <c r="Q352" s="81" t="str">
        <f>IF(TcBaseVer=0,M352,IF(AND(N352="Available",M352="Available",O352="Available"),"Available",IF(M352="","","Not Supported")))</f>
        <v>Available</v>
      </c>
      <c r="R352" s="81" t="str">
        <f>IF(A352&gt;=AWCurrentRel, "Future",Q352)</f>
        <v>Available</v>
      </c>
      <c r="S352" s="100" t="str">
        <f>HYPERLINK(U352,T352)</f>
        <v>What's New in Active Workspace 3.2</v>
      </c>
      <c r="T352" s="81" t="str">
        <f>IFERROR(VLOOKUP(CONCATENATE($B352,"_",$A352),Table4[#All],5,FALSE),"Not Available")</f>
        <v>What's New in Active Workspace 3.2</v>
      </c>
      <c r="U352" s="81" t="str">
        <f>IFERROR(VLOOKUP(CONCATENATE(B352,"_",A352),Table4[#All],6,FALSE),"")</f>
        <v>https://siemens.highspot.com/items/5ba58fff1aab5561d4264a6f?lfrm=srp.1</v>
      </c>
    </row>
    <row r="353" spans="1:21" x14ac:dyDescent="0.25">
      <c r="A353" s="81">
        <f>IF(OR('Raw Data'!A354=0,'Raw Data'!A354="Delete"),"",'Raw Data'!A354)</f>
        <v>3.2</v>
      </c>
      <c r="B353" s="88" t="str">
        <f>IF(OR('Raw Data'!B354=0,'Raw Data'!B354="Delete"),"",'Raw Data'!B354)</f>
        <v>Foundation</v>
      </c>
      <c r="C353" s="89" t="str">
        <f>IF(OR('Raw Data'!C354=0,'Raw Data'!C354="Delete"),"",'Raw Data'!C354)</f>
        <v>Usability</v>
      </c>
      <c r="D353" s="88" t="str">
        <f>IF(OR('Raw Data'!D354=0,'Raw Data'!D354="Delete"),"",'Raw Data'!D354)</f>
        <v>Platform - Active Workspace Framework - Usability</v>
      </c>
      <c r="E353" s="84" t="str">
        <f>IF(OR('Raw Data'!E354=0,'Raw Data'!E354="Delete"),"",'Raw Data'!E354)</f>
        <v>Column arrangement is retained for the user per each group/role they are a member</v>
      </c>
      <c r="F353" s="81" cm="1">
        <f t="array" ref="F353">_xlfn.SWITCH(ROUND(VLOOKUP(A353,Table1[#All],3),0),11,H353,12,I353,13,J353,14,K353,"N/A")</f>
        <v>13</v>
      </c>
      <c r="G353" s="81" cm="1">
        <f t="array" ref="G353">_xlfn.SWITCH(ROUND(VLOOKUP(A353,Table1[#All],5),0),11,H353,12,I353,13,J353,14,K353,"N/A")</f>
        <v>14</v>
      </c>
      <c r="H353" s="81">
        <f>IF(OR('Raw Data'!H354=0,'Raw Data'!H354="Delete"),"",'Raw Data'!H354)</f>
        <v>13</v>
      </c>
      <c r="I353" s="81">
        <f>IF(OR('Raw Data'!I354=0,'Raw Data'!I354="Delete"),"",'Raw Data'!I354)</f>
        <v>14</v>
      </c>
      <c r="J353" s="81" t="str">
        <f>IF(OR('Raw Data'!J354=0,'Raw Data'!J354="Delete"),"",'Raw Data'!J354)</f>
        <v/>
      </c>
      <c r="K353" s="81" t="str">
        <f>IF(OR('Raw Data'!K354=0,'Raw Data'!K354="Delete"),"",'Raw Data'!K354)</f>
        <v/>
      </c>
      <c r="L353" s="81" t="str">
        <f>R353</f>
        <v>Available</v>
      </c>
      <c r="M353" s="81" t="str">
        <f>IF(A353="","",IF(OR(AWReleaseNum&gt;=A353,AWReleaseNum=0),"Available","Not Supported"))</f>
        <v>Available</v>
      </c>
      <c r="N353" s="81" t="str">
        <f>IF(A353="","",IF(TcRelease="Any","Available",IF(OR(AND(TcReleaseNum&gt;=VLOOKUP(AWReleaseNum,MinVerInfo,3,FALSE),TcReleaseNum&lt;=VLOOKUP(AWReleaseNum,MinVerInfo,4,FALSE)),AND(TcReleaseNum&gt;=VLOOKUP(AWReleaseNum,MinVerInfo,5,FALSE),TcReleaseNum&lt;=VLOOKUP(AWReleaseNum,MinVerInfo,6,FALSE))),"Available","Not Supported")))</f>
        <v>Available</v>
      </c>
      <c r="O353" s="81" t="str">
        <f>IF(TcReleaseNum&lt;P353,"Not Supported","Available")</f>
        <v>Available</v>
      </c>
      <c r="P353" s="81" cm="1">
        <f t="array" ref="P353">_xlfn.SWITCH(TcBaseVer, 14, K353, 13, J353, 12, I353, 11, IFERROR(VLOOKUP(H353,Table2[#All],3,FALSE),"N/A"),0)</f>
        <v>0</v>
      </c>
      <c r="Q353" s="81" t="str">
        <f>IF(TcBaseVer=0,M353,IF(AND(N353="Available",M353="Available",O353="Available"),"Available",IF(M353="","","Not Supported")))</f>
        <v>Available</v>
      </c>
      <c r="R353" s="81" t="str">
        <f>IF(A353&gt;=AWCurrentRel, "Future",Q353)</f>
        <v>Available</v>
      </c>
      <c r="S353" s="100" t="str">
        <f>HYPERLINK(U353,T353)</f>
        <v>What's New in Active Workspace 3.2</v>
      </c>
      <c r="T353" s="81" t="str">
        <f>IFERROR(VLOOKUP(CONCATENATE($B353,"_",$A353),Table4[#All],5,FALSE),"Not Available")</f>
        <v>What's New in Active Workspace 3.2</v>
      </c>
      <c r="U353" s="81" t="str">
        <f>IFERROR(VLOOKUP(CONCATENATE(B353,"_",A353),Table4[#All],6,FALSE),"")</f>
        <v>https://siemens.highspot.com/items/5ba58fff1aab5561d4264a6f?lfrm=srp.1</v>
      </c>
    </row>
    <row r="354" spans="1:21" x14ac:dyDescent="0.25">
      <c r="A354" s="81">
        <f>IF(OR('Raw Data'!A355=0,'Raw Data'!A355="Delete"),"",'Raw Data'!A355)</f>
        <v>3.2</v>
      </c>
      <c r="B354" s="88" t="str">
        <f>IF(OR('Raw Data'!B355=0,'Raw Data'!B355="Delete"),"",'Raw Data'!B355)</f>
        <v>Foundation</v>
      </c>
      <c r="C354" s="89" t="str">
        <f>IF(OR('Raw Data'!C355=0,'Raw Data'!C355="Delete"),"",'Raw Data'!C355)</f>
        <v>Usability</v>
      </c>
      <c r="D354" s="88" t="str">
        <f>IF(OR('Raw Data'!D355=0,'Raw Data'!D355="Delete"),"",'Raw Data'!D355)</f>
        <v>Platform - Active Workspace Framework - Usability</v>
      </c>
      <c r="E354" s="84" t="str">
        <f>IF(OR('Raw Data'!E355=0,'Raw Data'!E355="Delete"),"",'Raw Data'!E355)</f>
        <v>Pin open the add panel to allow for continuous creation</v>
      </c>
      <c r="F354" s="81" cm="1">
        <f t="array" ref="F354">_xlfn.SWITCH(ROUND(VLOOKUP(A354,Table1[#All],3),0),11,H354,12,I354,13,J354,14,K354,"N/A")</f>
        <v>13</v>
      </c>
      <c r="G354" s="81" cm="1">
        <f t="array" ref="G354">_xlfn.SWITCH(ROUND(VLOOKUP(A354,Table1[#All],5),0),11,H354,12,I354,13,J354,14,K354,"N/A")</f>
        <v>14</v>
      </c>
      <c r="H354" s="81">
        <f>IF(OR('Raw Data'!H355=0,'Raw Data'!H355="Delete"),"",'Raw Data'!H355)</f>
        <v>13</v>
      </c>
      <c r="I354" s="81">
        <f>IF(OR('Raw Data'!I355=0,'Raw Data'!I355="Delete"),"",'Raw Data'!I355)</f>
        <v>14</v>
      </c>
      <c r="J354" s="81" t="str">
        <f>IF(OR('Raw Data'!J355=0,'Raw Data'!J355="Delete"),"",'Raw Data'!J355)</f>
        <v/>
      </c>
      <c r="K354" s="81" t="str">
        <f>IF(OR('Raw Data'!K355=0,'Raw Data'!K355="Delete"),"",'Raw Data'!K355)</f>
        <v/>
      </c>
      <c r="L354" s="81" t="str">
        <f>R354</f>
        <v>Available</v>
      </c>
      <c r="M354" s="81" t="str">
        <f>IF(A354="","",IF(OR(AWReleaseNum&gt;=A354,AWReleaseNum=0),"Available","Not Supported"))</f>
        <v>Available</v>
      </c>
      <c r="N354" s="81" t="str">
        <f>IF(A354="","",IF(TcRelease="Any","Available",IF(OR(AND(TcReleaseNum&gt;=VLOOKUP(AWReleaseNum,MinVerInfo,3,FALSE),TcReleaseNum&lt;=VLOOKUP(AWReleaseNum,MinVerInfo,4,FALSE)),AND(TcReleaseNum&gt;=VLOOKUP(AWReleaseNum,MinVerInfo,5,FALSE),TcReleaseNum&lt;=VLOOKUP(AWReleaseNum,MinVerInfo,6,FALSE))),"Available","Not Supported")))</f>
        <v>Available</v>
      </c>
      <c r="O354" s="81" t="str">
        <f>IF(TcReleaseNum&lt;P354,"Not Supported","Available")</f>
        <v>Available</v>
      </c>
      <c r="P354" s="81" cm="1">
        <f t="array" ref="P354">_xlfn.SWITCH(TcBaseVer, 14, K354, 13, J354, 12, I354, 11, IFERROR(VLOOKUP(H354,Table2[#All],3,FALSE),"N/A"),0)</f>
        <v>0</v>
      </c>
      <c r="Q354" s="81" t="str">
        <f>IF(TcBaseVer=0,M354,IF(AND(N354="Available",M354="Available",O354="Available"),"Available",IF(M354="","","Not Supported")))</f>
        <v>Available</v>
      </c>
      <c r="R354" s="81" t="str">
        <f>IF(A354&gt;=AWCurrentRel, "Future",Q354)</f>
        <v>Available</v>
      </c>
      <c r="S354" s="100" t="str">
        <f>HYPERLINK(U354,T354)</f>
        <v>What's New in Active Workspace 3.2</v>
      </c>
      <c r="T354" s="81" t="str">
        <f>IFERROR(VLOOKUP(CONCATENATE($B354,"_",$A354),Table4[#All],5,FALSE),"Not Available")</f>
        <v>What's New in Active Workspace 3.2</v>
      </c>
      <c r="U354" s="81" t="str">
        <f>IFERROR(VLOOKUP(CONCATENATE(B354,"_",A354),Table4[#All],6,FALSE),"")</f>
        <v>https://siemens.highspot.com/items/5ba58fff1aab5561d4264a6f?lfrm=srp.1</v>
      </c>
    </row>
    <row r="355" spans="1:21" x14ac:dyDescent="0.25">
      <c r="A355" s="81">
        <f>IF(OR('Raw Data'!A356=0,'Raw Data'!A356="Delete"),"",'Raw Data'!A356)</f>
        <v>3.2</v>
      </c>
      <c r="B355" s="88" t="str">
        <f>IF(OR('Raw Data'!B356=0,'Raw Data'!B356="Delete"),"",'Raw Data'!B356)</f>
        <v>Foundation</v>
      </c>
      <c r="C355" s="89" t="str">
        <f>IF(OR('Raw Data'!C356=0,'Raw Data'!C356="Delete"),"",'Raw Data'!C356)</f>
        <v>Usability</v>
      </c>
      <c r="D355" s="88" t="str">
        <f>IF(OR('Raw Data'!D356=0,'Raw Data'!D356="Delete"),"",'Raw Data'!D356)</f>
        <v>Platform - Active Workspace Framework - Usability</v>
      </c>
      <c r="E355" s="84" t="str">
        <f>IF(OR('Raw Data'!E356=0,'Raw Data'!E356="Delete"),"",'Raw Data'!E356)</f>
        <v>Command overflow handling - Commands that would have overran the display are accessed in a stack</v>
      </c>
      <c r="F355" s="81" cm="1">
        <f t="array" ref="F355">_xlfn.SWITCH(ROUND(VLOOKUP(A355,Table1[#All],3),0),11,H355,12,I355,13,J355,14,K355,"N/A")</f>
        <v>13</v>
      </c>
      <c r="G355" s="81" cm="1">
        <f t="array" ref="G355">_xlfn.SWITCH(ROUND(VLOOKUP(A355,Table1[#All],5),0),11,H355,12,I355,13,J355,14,K355,"N/A")</f>
        <v>14</v>
      </c>
      <c r="H355" s="81">
        <f>IF(OR('Raw Data'!H356=0,'Raw Data'!H356="Delete"),"",'Raw Data'!H356)</f>
        <v>13</v>
      </c>
      <c r="I355" s="81">
        <f>IF(OR('Raw Data'!I356=0,'Raw Data'!I356="Delete"),"",'Raw Data'!I356)</f>
        <v>14</v>
      </c>
      <c r="J355" s="81" t="str">
        <f>IF(OR('Raw Data'!J356=0,'Raw Data'!J356="Delete"),"",'Raw Data'!J356)</f>
        <v/>
      </c>
      <c r="K355" s="81" t="str">
        <f>IF(OR('Raw Data'!K356=0,'Raw Data'!K356="Delete"),"",'Raw Data'!K356)</f>
        <v/>
      </c>
      <c r="L355" s="81" t="str">
        <f>R355</f>
        <v>Available</v>
      </c>
      <c r="M355" s="81" t="str">
        <f>IF(A355="","",IF(OR(AWReleaseNum&gt;=A355,AWReleaseNum=0),"Available","Not Supported"))</f>
        <v>Available</v>
      </c>
      <c r="N355" s="81" t="str">
        <f>IF(A355="","",IF(TcRelease="Any","Available",IF(OR(AND(TcReleaseNum&gt;=VLOOKUP(AWReleaseNum,MinVerInfo,3,FALSE),TcReleaseNum&lt;=VLOOKUP(AWReleaseNum,MinVerInfo,4,FALSE)),AND(TcReleaseNum&gt;=VLOOKUP(AWReleaseNum,MinVerInfo,5,FALSE),TcReleaseNum&lt;=VLOOKUP(AWReleaseNum,MinVerInfo,6,FALSE))),"Available","Not Supported")))</f>
        <v>Available</v>
      </c>
      <c r="O355" s="81" t="str">
        <f>IF(TcReleaseNum&lt;P355,"Not Supported","Available")</f>
        <v>Available</v>
      </c>
      <c r="P355" s="81" cm="1">
        <f t="array" ref="P355">_xlfn.SWITCH(TcBaseVer, 14, K355, 13, J355, 12, I355, 11, IFERROR(VLOOKUP(H355,Table2[#All],3,FALSE),"N/A"),0)</f>
        <v>0</v>
      </c>
      <c r="Q355" s="81" t="str">
        <f>IF(TcBaseVer=0,M355,IF(AND(N355="Available",M355="Available",O355="Available"),"Available",IF(M355="","","Not Supported")))</f>
        <v>Available</v>
      </c>
      <c r="R355" s="81" t="str">
        <f>IF(A355&gt;=AWCurrentRel, "Future",Q355)</f>
        <v>Available</v>
      </c>
      <c r="S355" s="100" t="str">
        <f>HYPERLINK(U355,T355)</f>
        <v>What's New in Active Workspace 3.2</v>
      </c>
      <c r="T355" s="81" t="str">
        <f>IFERROR(VLOOKUP(CONCATENATE($B355,"_",$A355),Table4[#All],5,FALSE),"Not Available")</f>
        <v>What's New in Active Workspace 3.2</v>
      </c>
      <c r="U355" s="81" t="str">
        <f>IFERROR(VLOOKUP(CONCATENATE(B355,"_",A355),Table4[#All],6,FALSE),"")</f>
        <v>https://siemens.highspot.com/items/5ba58fff1aab5561d4264a6f?lfrm=srp.1</v>
      </c>
    </row>
    <row r="356" spans="1:21" x14ac:dyDescent="0.25">
      <c r="A356" s="81">
        <f>IF(OR('Raw Data'!A357=0,'Raw Data'!A357="Delete"),"",'Raw Data'!A357)</f>
        <v>3.2</v>
      </c>
      <c r="B356" s="88" t="str">
        <f>IF(OR('Raw Data'!B357=0,'Raw Data'!B357="Delete"),"",'Raw Data'!B357)</f>
        <v>Foundation</v>
      </c>
      <c r="C356" s="89" t="str">
        <f>IF(OR('Raw Data'!C357=0,'Raw Data'!C357="Delete"),"",'Raw Data'!C357)</f>
        <v>Usability</v>
      </c>
      <c r="D356" s="88" t="str">
        <f>IF(OR('Raw Data'!D357=0,'Raw Data'!D357="Delete"),"",'Raw Data'!D357)</f>
        <v>Platform - Active Workspace Framework - Usability</v>
      </c>
      <c r="E356" s="84" t="str">
        <f>IF(OR('Raw Data'!E357=0,'Raw Data'!E357="Delete"),"",'Raw Data'!E357)</f>
        <v>New “Copy Link” command in the “Open” stack</v>
      </c>
      <c r="F356" s="81" cm="1">
        <f t="array" ref="F356">_xlfn.SWITCH(ROUND(VLOOKUP(A356,Table1[#All],3),0),11,H356,12,I356,13,J356,14,K356,"N/A")</f>
        <v>13</v>
      </c>
      <c r="G356" s="81" cm="1">
        <f t="array" ref="G356">_xlfn.SWITCH(ROUND(VLOOKUP(A356,Table1[#All],5),0),11,H356,12,I356,13,J356,14,K356,"N/A")</f>
        <v>14</v>
      </c>
      <c r="H356" s="81">
        <f>IF(OR('Raw Data'!H357=0,'Raw Data'!H357="Delete"),"",'Raw Data'!H357)</f>
        <v>13</v>
      </c>
      <c r="I356" s="81">
        <f>IF(OR('Raw Data'!I357=0,'Raw Data'!I357="Delete"),"",'Raw Data'!I357)</f>
        <v>14</v>
      </c>
      <c r="J356" s="81" t="str">
        <f>IF(OR('Raw Data'!J357=0,'Raw Data'!J357="Delete"),"",'Raw Data'!J357)</f>
        <v/>
      </c>
      <c r="K356" s="81" t="str">
        <f>IF(OR('Raw Data'!K357=0,'Raw Data'!K357="Delete"),"",'Raw Data'!K357)</f>
        <v/>
      </c>
      <c r="L356" s="81" t="str">
        <f>R356</f>
        <v>Available</v>
      </c>
      <c r="M356" s="81" t="str">
        <f>IF(A356="","",IF(OR(AWReleaseNum&gt;=A356,AWReleaseNum=0),"Available","Not Supported"))</f>
        <v>Available</v>
      </c>
      <c r="N356" s="81" t="str">
        <f>IF(A356="","",IF(TcRelease="Any","Available",IF(OR(AND(TcReleaseNum&gt;=VLOOKUP(AWReleaseNum,MinVerInfo,3,FALSE),TcReleaseNum&lt;=VLOOKUP(AWReleaseNum,MinVerInfo,4,FALSE)),AND(TcReleaseNum&gt;=VLOOKUP(AWReleaseNum,MinVerInfo,5,FALSE),TcReleaseNum&lt;=VLOOKUP(AWReleaseNum,MinVerInfo,6,FALSE))),"Available","Not Supported")))</f>
        <v>Available</v>
      </c>
      <c r="O356" s="81" t="str">
        <f>IF(TcReleaseNum&lt;P356,"Not Supported","Available")</f>
        <v>Available</v>
      </c>
      <c r="P356" s="81" cm="1">
        <f t="array" ref="P356">_xlfn.SWITCH(TcBaseVer, 14, K356, 13, J356, 12, I356, 11, IFERROR(VLOOKUP(H356,Table2[#All],3,FALSE),"N/A"),0)</f>
        <v>0</v>
      </c>
      <c r="Q356" s="81" t="str">
        <f>IF(TcBaseVer=0,M356,IF(AND(N356="Available",M356="Available",O356="Available"),"Available",IF(M356="","","Not Supported")))</f>
        <v>Available</v>
      </c>
      <c r="R356" s="81" t="str">
        <f>IF(A356&gt;=AWCurrentRel, "Future",Q356)</f>
        <v>Available</v>
      </c>
      <c r="S356" s="100" t="str">
        <f>HYPERLINK(U356,T356)</f>
        <v>What's New in Active Workspace 3.2</v>
      </c>
      <c r="T356" s="81" t="str">
        <f>IFERROR(VLOOKUP(CONCATENATE($B356,"_",$A356),Table4[#All],5,FALSE),"Not Available")</f>
        <v>What's New in Active Workspace 3.2</v>
      </c>
      <c r="U356" s="81" t="str">
        <f>IFERROR(VLOOKUP(CONCATENATE(B356,"_",A356),Table4[#All],6,FALSE),"")</f>
        <v>https://siemens.highspot.com/items/5ba58fff1aab5561d4264a6f?lfrm=srp.1</v>
      </c>
    </row>
    <row r="357" spans="1:21" x14ac:dyDescent="0.25">
      <c r="A357" s="81">
        <f>IF(OR('Raw Data'!A358=0,'Raw Data'!A358="Delete"),"",'Raw Data'!A358)</f>
        <v>3.2</v>
      </c>
      <c r="B357" s="88" t="str">
        <f>IF(OR('Raw Data'!B358=0,'Raw Data'!B358="Delete"),"",'Raw Data'!B358)</f>
        <v>Foundation</v>
      </c>
      <c r="C357" s="89" t="str">
        <f>IF(OR('Raw Data'!C358=0,'Raw Data'!C358="Delete"),"",'Raw Data'!C358)</f>
        <v>Usability</v>
      </c>
      <c r="D357" s="88" t="str">
        <f>IF(OR('Raw Data'!D358=0,'Raw Data'!D358="Delete"),"",'Raw Data'!D358)</f>
        <v>Platform - Active Workspace Framework - Usability</v>
      </c>
      <c r="E357" s="84" t="str">
        <f>IF(OR('Raw Data'!E358=0,'Raw Data'!E358="Delete"),"",'Raw Data'!E358)</f>
        <v>Single edit command stack to edit in overview or table</v>
      </c>
      <c r="F357" s="81" cm="1">
        <f t="array" ref="F357">_xlfn.SWITCH(ROUND(VLOOKUP(A357,Table1[#All],3),0),11,H357,12,I357,13,J357,14,K357,"N/A")</f>
        <v>13</v>
      </c>
      <c r="G357" s="81" cm="1">
        <f t="array" ref="G357">_xlfn.SWITCH(ROUND(VLOOKUP(A357,Table1[#All],5),0),11,H357,12,I357,13,J357,14,K357,"N/A")</f>
        <v>14</v>
      </c>
      <c r="H357" s="81">
        <f>IF(OR('Raw Data'!H358=0,'Raw Data'!H358="Delete"),"",'Raw Data'!H358)</f>
        <v>13</v>
      </c>
      <c r="I357" s="81">
        <f>IF(OR('Raw Data'!I358=0,'Raw Data'!I358="Delete"),"",'Raw Data'!I358)</f>
        <v>14</v>
      </c>
      <c r="J357" s="81" t="str">
        <f>IF(OR('Raw Data'!J358=0,'Raw Data'!J358="Delete"),"",'Raw Data'!J358)</f>
        <v/>
      </c>
      <c r="K357" s="81" t="str">
        <f>IF(OR('Raw Data'!K358=0,'Raw Data'!K358="Delete"),"",'Raw Data'!K358)</f>
        <v/>
      </c>
      <c r="L357" s="81" t="str">
        <f>R357</f>
        <v>Available</v>
      </c>
      <c r="M357" s="81" t="str">
        <f>IF(A357="","",IF(OR(AWReleaseNum&gt;=A357,AWReleaseNum=0),"Available","Not Supported"))</f>
        <v>Available</v>
      </c>
      <c r="N357" s="81" t="str">
        <f>IF(A357="","",IF(TcRelease="Any","Available",IF(OR(AND(TcReleaseNum&gt;=VLOOKUP(AWReleaseNum,MinVerInfo,3,FALSE),TcReleaseNum&lt;=VLOOKUP(AWReleaseNum,MinVerInfo,4,FALSE)),AND(TcReleaseNum&gt;=VLOOKUP(AWReleaseNum,MinVerInfo,5,FALSE),TcReleaseNum&lt;=VLOOKUP(AWReleaseNum,MinVerInfo,6,FALSE))),"Available","Not Supported")))</f>
        <v>Available</v>
      </c>
      <c r="O357" s="81" t="str">
        <f>IF(TcReleaseNum&lt;P357,"Not Supported","Available")</f>
        <v>Available</v>
      </c>
      <c r="P357" s="81" cm="1">
        <f t="array" ref="P357">_xlfn.SWITCH(TcBaseVer, 14, K357, 13, J357, 12, I357, 11, IFERROR(VLOOKUP(H357,Table2[#All],3,FALSE),"N/A"),0)</f>
        <v>0</v>
      </c>
      <c r="Q357" s="81" t="str">
        <f>IF(TcBaseVer=0,M357,IF(AND(N357="Available",M357="Available",O357="Available"),"Available",IF(M357="","","Not Supported")))</f>
        <v>Available</v>
      </c>
      <c r="R357" s="81" t="str">
        <f>IF(A357&gt;=AWCurrentRel, "Future",Q357)</f>
        <v>Available</v>
      </c>
      <c r="S357" s="100" t="str">
        <f>HYPERLINK(U357,T357)</f>
        <v>What's New in Active Workspace 3.2</v>
      </c>
      <c r="T357" s="81" t="str">
        <f>IFERROR(VLOOKUP(CONCATENATE($B357,"_",$A357),Table4[#All],5,FALSE),"Not Available")</f>
        <v>What's New in Active Workspace 3.2</v>
      </c>
      <c r="U357" s="81" t="str">
        <f>IFERROR(VLOOKUP(CONCATENATE(B357,"_",A357),Table4[#All],6,FALSE),"")</f>
        <v>https://siemens.highspot.com/items/5ba58fff1aab5561d4264a6f?lfrm=srp.1</v>
      </c>
    </row>
    <row r="358" spans="1:21" x14ac:dyDescent="0.25">
      <c r="A358" s="81">
        <f>IF(OR('Raw Data'!A359=0,'Raw Data'!A359="Delete"),"",'Raw Data'!A359)</f>
        <v>3.2</v>
      </c>
      <c r="B358" s="88" t="str">
        <f>IF(OR('Raw Data'!B359=0,'Raw Data'!B359="Delete"),"",'Raw Data'!B359)</f>
        <v>Foundation</v>
      </c>
      <c r="C358" s="89" t="str">
        <f>IF(OR('Raw Data'!C359=0,'Raw Data'!C359="Delete"),"",'Raw Data'!C359)</f>
        <v>Usability</v>
      </c>
      <c r="D358" s="88" t="str">
        <f>IF(OR('Raw Data'!D359=0,'Raw Data'!D359="Delete"),"",'Raw Data'!D359)</f>
        <v>Platform - Active Workspace Framework - Usability</v>
      </c>
      <c r="E358" s="84" t="str">
        <f>IF(OR('Raw Data'!E359=0,'Raw Data'!E359="Delete"),"",'Raw Data'!E359)</f>
        <v>Status indicators on tiles show the presence of a release status</v>
      </c>
      <c r="F358" s="81" cm="1">
        <f t="array" ref="F358">_xlfn.SWITCH(ROUND(VLOOKUP(A358,Table1[#All],3),0),11,H358,12,I358,13,J358,14,K358,"N/A")</f>
        <v>13</v>
      </c>
      <c r="G358" s="81" cm="1">
        <f t="array" ref="G358">_xlfn.SWITCH(ROUND(VLOOKUP(A358,Table1[#All],5),0),11,H358,12,I358,13,J358,14,K358,"N/A")</f>
        <v>14</v>
      </c>
      <c r="H358" s="81">
        <f>IF(OR('Raw Data'!H359=0,'Raw Data'!H359="Delete"),"",'Raw Data'!H359)</f>
        <v>13</v>
      </c>
      <c r="I358" s="81">
        <f>IF(OR('Raw Data'!I359=0,'Raw Data'!I359="Delete"),"",'Raw Data'!I359)</f>
        <v>14</v>
      </c>
      <c r="J358" s="81" t="str">
        <f>IF(OR('Raw Data'!J359=0,'Raw Data'!J359="Delete"),"",'Raw Data'!J359)</f>
        <v/>
      </c>
      <c r="K358" s="81" t="str">
        <f>IF(OR('Raw Data'!K359=0,'Raw Data'!K359="Delete"),"",'Raw Data'!K359)</f>
        <v/>
      </c>
      <c r="L358" s="81" t="str">
        <f>R358</f>
        <v>Available</v>
      </c>
      <c r="M358" s="81" t="str">
        <f>IF(A358="","",IF(OR(AWReleaseNum&gt;=A358,AWReleaseNum=0),"Available","Not Supported"))</f>
        <v>Available</v>
      </c>
      <c r="N358" s="81" t="str">
        <f>IF(A358="","",IF(TcRelease="Any","Available",IF(OR(AND(TcReleaseNum&gt;=VLOOKUP(AWReleaseNum,MinVerInfo,3,FALSE),TcReleaseNum&lt;=VLOOKUP(AWReleaseNum,MinVerInfo,4,FALSE)),AND(TcReleaseNum&gt;=VLOOKUP(AWReleaseNum,MinVerInfo,5,FALSE),TcReleaseNum&lt;=VLOOKUP(AWReleaseNum,MinVerInfo,6,FALSE))),"Available","Not Supported")))</f>
        <v>Available</v>
      </c>
      <c r="O358" s="81" t="str">
        <f>IF(TcReleaseNum&lt;P358,"Not Supported","Available")</f>
        <v>Available</v>
      </c>
      <c r="P358" s="81" cm="1">
        <f t="array" ref="P358">_xlfn.SWITCH(TcBaseVer, 14, K358, 13, J358, 12, I358, 11, IFERROR(VLOOKUP(H358,Table2[#All],3,FALSE),"N/A"),0)</f>
        <v>0</v>
      </c>
      <c r="Q358" s="81" t="str">
        <f>IF(TcBaseVer=0,M358,IF(AND(N358="Available",M358="Available",O358="Available"),"Available",IF(M358="","","Not Supported")))</f>
        <v>Available</v>
      </c>
      <c r="R358" s="81" t="str">
        <f>IF(A358&gt;=AWCurrentRel, "Future",Q358)</f>
        <v>Available</v>
      </c>
      <c r="S358" s="100" t="str">
        <f>HYPERLINK(U358,T358)</f>
        <v>What's New in Active Workspace 3.2</v>
      </c>
      <c r="T358" s="81" t="str">
        <f>IFERROR(VLOOKUP(CONCATENATE($B358,"_",$A358),Table4[#All],5,FALSE),"Not Available")</f>
        <v>What's New in Active Workspace 3.2</v>
      </c>
      <c r="U358" s="81" t="str">
        <f>IFERROR(VLOOKUP(CONCATENATE(B358,"_",A358),Table4[#All],6,FALSE),"")</f>
        <v>https://siemens.highspot.com/items/5ba58fff1aab5561d4264a6f?lfrm=srp.1</v>
      </c>
    </row>
    <row r="359" spans="1:21" x14ac:dyDescent="0.25">
      <c r="A359" s="81">
        <f>IF(OR('Raw Data'!A360=0,'Raw Data'!A360="Delete"),"",'Raw Data'!A360)</f>
        <v>3.2</v>
      </c>
      <c r="B359" s="88" t="str">
        <f>IF(OR('Raw Data'!B360=0,'Raw Data'!B360="Delete"),"",'Raw Data'!B360)</f>
        <v>Foundation</v>
      </c>
      <c r="C359" s="89" t="str">
        <f>IF(OR('Raw Data'!C360=0,'Raw Data'!C360="Delete"),"",'Raw Data'!C360)</f>
        <v>Extensibility</v>
      </c>
      <c r="D359" s="88" t="str">
        <f>IF(OR('Raw Data'!D360=0,'Raw Data'!D360="Delete"),"",'Raw Data'!D360)</f>
        <v xml:space="preserve">Platform - Extensibility - Federated Process Orchestration (Linked Data Framework) </v>
      </c>
      <c r="E359" s="84" t="str">
        <f>IF(OR('Raw Data'!E360=0,'Raw Data'!E360="Delete"),"",'Raw Data'!E360)</f>
        <v>Linked data creation improvements</v>
      </c>
      <c r="F359" s="81" cm="1">
        <f t="array" ref="F359">_xlfn.SWITCH(ROUND(VLOOKUP(A359,Table1[#All],3),0),11,H359,12,I359,13,J359,14,K359,"N/A")</f>
        <v>13</v>
      </c>
      <c r="G359" s="81" cm="1">
        <f t="array" ref="G359">_xlfn.SWITCH(ROUND(VLOOKUP(A359,Table1[#All],5),0),11,H359,12,I359,13,J359,14,K359,"N/A")</f>
        <v>14</v>
      </c>
      <c r="H359" s="81">
        <f>IF(OR('Raw Data'!H360=0,'Raw Data'!H360="Delete"),"",'Raw Data'!H360)</f>
        <v>13</v>
      </c>
      <c r="I359" s="81">
        <f>IF(OR('Raw Data'!I360=0,'Raw Data'!I360="Delete"),"",'Raw Data'!I360)</f>
        <v>14</v>
      </c>
      <c r="J359" s="81" t="str">
        <f>IF(OR('Raw Data'!J360=0,'Raw Data'!J360="Delete"),"",'Raw Data'!J360)</f>
        <v/>
      </c>
      <c r="K359" s="81" t="str">
        <f>IF(OR('Raw Data'!K360=0,'Raw Data'!K360="Delete"),"",'Raw Data'!K360)</f>
        <v/>
      </c>
      <c r="L359" s="81" t="str">
        <f>R359</f>
        <v>Available</v>
      </c>
      <c r="M359" s="81" t="str">
        <f>IF(A359="","",IF(OR(AWReleaseNum&gt;=A359,AWReleaseNum=0),"Available","Not Supported"))</f>
        <v>Available</v>
      </c>
      <c r="N359" s="81" t="str">
        <f>IF(A359="","",IF(TcRelease="Any","Available",IF(OR(AND(TcReleaseNum&gt;=VLOOKUP(AWReleaseNum,MinVerInfo,3,FALSE),TcReleaseNum&lt;=VLOOKUP(AWReleaseNum,MinVerInfo,4,FALSE)),AND(TcReleaseNum&gt;=VLOOKUP(AWReleaseNum,MinVerInfo,5,FALSE),TcReleaseNum&lt;=VLOOKUP(AWReleaseNum,MinVerInfo,6,FALSE))),"Available","Not Supported")))</f>
        <v>Available</v>
      </c>
      <c r="O359" s="81" t="str">
        <f>IF(TcReleaseNum&lt;P359,"Not Supported","Available")</f>
        <v>Available</v>
      </c>
      <c r="P359" s="81" cm="1">
        <f t="array" ref="P359">_xlfn.SWITCH(TcBaseVer, 14, K359, 13, J359, 12, I359, 11, IFERROR(VLOOKUP(H359,Table2[#All],3,FALSE),"N/A"),0)</f>
        <v>0</v>
      </c>
      <c r="Q359" s="81" t="str">
        <f>IF(TcBaseVer=0,M359,IF(AND(N359="Available",M359="Available",O359="Available"),"Available",IF(M359="","","Not Supported")))</f>
        <v>Available</v>
      </c>
      <c r="R359" s="81" t="str">
        <f>IF(A359&gt;=AWCurrentRel, "Future",Q359)</f>
        <v>Available</v>
      </c>
      <c r="S359" s="100" t="str">
        <f>HYPERLINK(U359,T359)</f>
        <v>What's New in Active Workspace 3.2</v>
      </c>
      <c r="T359" s="81" t="str">
        <f>IFERROR(VLOOKUP(CONCATENATE($B359,"_",$A359),Table4[#All],5,FALSE),"Not Available")</f>
        <v>What's New in Active Workspace 3.2</v>
      </c>
      <c r="U359" s="81" t="str">
        <f>IFERROR(VLOOKUP(CONCATENATE(B359,"_",A359),Table4[#All],6,FALSE),"")</f>
        <v>https://siemens.highspot.com/items/5ba58fff1aab5561d4264a6f?lfrm=srp.1</v>
      </c>
    </row>
    <row r="360" spans="1:21" x14ac:dyDescent="0.25">
      <c r="A360" s="81">
        <f>IF(OR('Raw Data'!A361=0,'Raw Data'!A361="Delete"),"",'Raw Data'!A361)</f>
        <v>3.2</v>
      </c>
      <c r="B360" s="88" t="str">
        <f>IF(OR('Raw Data'!B361=0,'Raw Data'!B361="Delete"),"",'Raw Data'!B361)</f>
        <v>Foundation</v>
      </c>
      <c r="C360" s="89" t="str">
        <f>IF(OR('Raw Data'!C361=0,'Raw Data'!C361="Delete"),"",'Raw Data'!C361)</f>
        <v>Extensibility</v>
      </c>
      <c r="D360" s="88" t="str">
        <f>IF(OR('Raw Data'!D361=0,'Raw Data'!D361="Delete"),"",'Raw Data'!D361)</f>
        <v xml:space="preserve">Platform - Extensibility - Federated Process Orchestration (Linked Data Framework) </v>
      </c>
      <c r="E360" s="84" t="str">
        <f>IF(OR('Raw Data'!E361=0,'Raw Data'!E361="Delete"),"",'Raw Data'!E361)</f>
        <v>View relations to remote objects using the relations browser</v>
      </c>
      <c r="F360" s="81" cm="1">
        <f t="array" ref="F360">_xlfn.SWITCH(ROUND(VLOOKUP(A360,Table1[#All],3),0),11,H360,12,I360,13,J360,14,K360,"N/A")</f>
        <v>13</v>
      </c>
      <c r="G360" s="81" cm="1">
        <f t="array" ref="G360">_xlfn.SWITCH(ROUND(VLOOKUP(A360,Table1[#All],5),0),11,H360,12,I360,13,J360,14,K360,"N/A")</f>
        <v>14</v>
      </c>
      <c r="H360" s="81">
        <f>IF(OR('Raw Data'!H361=0,'Raw Data'!H361="Delete"),"",'Raw Data'!H361)</f>
        <v>13</v>
      </c>
      <c r="I360" s="81">
        <f>IF(OR('Raw Data'!I361=0,'Raw Data'!I361="Delete"),"",'Raw Data'!I361)</f>
        <v>14</v>
      </c>
      <c r="J360" s="81" t="str">
        <f>IF(OR('Raw Data'!J361=0,'Raw Data'!J361="Delete"),"",'Raw Data'!J361)</f>
        <v/>
      </c>
      <c r="K360" s="81" t="str">
        <f>IF(OR('Raw Data'!K361=0,'Raw Data'!K361="Delete"),"",'Raw Data'!K361)</f>
        <v/>
      </c>
      <c r="L360" s="81" t="str">
        <f>R360</f>
        <v>Available</v>
      </c>
      <c r="M360" s="81" t="str">
        <f>IF(A360="","",IF(OR(AWReleaseNum&gt;=A360,AWReleaseNum=0),"Available","Not Supported"))</f>
        <v>Available</v>
      </c>
      <c r="N360" s="81" t="str">
        <f>IF(A360="","",IF(TcRelease="Any","Available",IF(OR(AND(TcReleaseNum&gt;=VLOOKUP(AWReleaseNum,MinVerInfo,3,FALSE),TcReleaseNum&lt;=VLOOKUP(AWReleaseNum,MinVerInfo,4,FALSE)),AND(TcReleaseNum&gt;=VLOOKUP(AWReleaseNum,MinVerInfo,5,FALSE),TcReleaseNum&lt;=VLOOKUP(AWReleaseNum,MinVerInfo,6,FALSE))),"Available","Not Supported")))</f>
        <v>Available</v>
      </c>
      <c r="O360" s="81" t="str">
        <f>IF(TcReleaseNum&lt;P360,"Not Supported","Available")</f>
        <v>Available</v>
      </c>
      <c r="P360" s="81" cm="1">
        <f t="array" ref="P360">_xlfn.SWITCH(TcBaseVer, 14, K360, 13, J360, 12, I360, 11, IFERROR(VLOOKUP(H360,Table2[#All],3,FALSE),"N/A"),0)</f>
        <v>0</v>
      </c>
      <c r="Q360" s="81" t="str">
        <f>IF(TcBaseVer=0,M360,IF(AND(N360="Available",M360="Available",O360="Available"),"Available",IF(M360="","","Not Supported")))</f>
        <v>Available</v>
      </c>
      <c r="R360" s="81" t="str">
        <f>IF(A360&gt;=AWCurrentRel, "Future",Q360)</f>
        <v>Available</v>
      </c>
      <c r="S360" s="100" t="str">
        <f>HYPERLINK(U360,T360)</f>
        <v>What's New in Active Workspace 3.2</v>
      </c>
      <c r="T360" s="81" t="str">
        <f>IFERROR(VLOOKUP(CONCATENATE($B360,"_",$A360),Table4[#All],5,FALSE),"Not Available")</f>
        <v>What's New in Active Workspace 3.2</v>
      </c>
      <c r="U360" s="81" t="str">
        <f>IFERROR(VLOOKUP(CONCATENATE(B360,"_",A360),Table4[#All],6,FALSE),"")</f>
        <v>https://siemens.highspot.com/items/5ba58fff1aab5561d4264a6f?lfrm=srp.1</v>
      </c>
    </row>
    <row r="361" spans="1:21" x14ac:dyDescent="0.25">
      <c r="A361" s="81">
        <f>IF(OR('Raw Data'!A362=0,'Raw Data'!A362="Delete"),"",'Raw Data'!A362)</f>
        <v>3.2</v>
      </c>
      <c r="B361" s="88" t="str">
        <f>IF(OR('Raw Data'!B362=0,'Raw Data'!B362="Delete"),"",'Raw Data'!B362)</f>
        <v>Foundation</v>
      </c>
      <c r="C361" s="89" t="str">
        <f>IF(OR('Raw Data'!C362=0,'Raw Data'!C362="Delete"),"",'Raw Data'!C362)</f>
        <v>Deployability</v>
      </c>
      <c r="D361" s="88" t="str">
        <f>IF(OR('Raw Data'!D362=0,'Raw Data'!D362="Delete"),"",'Raw Data'!D362)</f>
        <v>Platform - Security - Authorization</v>
      </c>
      <c r="E361" s="84" t="str">
        <f>IF(OR('Raw Data'!E362=0,'Raw Data'!E362="Delete"),"",'Raw Data'!E362)</f>
        <v>Assign data to projects at the time of object creation</v>
      </c>
      <c r="F361" s="81" cm="1">
        <f t="array" ref="F361">_xlfn.SWITCH(ROUND(VLOOKUP(A361,Table1[#All],3),0),11,H361,12,I361,13,J361,14,K361,"N/A")</f>
        <v>13</v>
      </c>
      <c r="G361" s="81" cm="1">
        <f t="array" ref="G361">_xlfn.SWITCH(ROUND(VLOOKUP(A361,Table1[#All],5),0),11,H361,12,I361,13,J361,14,K361,"N/A")</f>
        <v>14</v>
      </c>
      <c r="H361" s="81">
        <f>IF(OR('Raw Data'!H362=0,'Raw Data'!H362="Delete"),"",'Raw Data'!H362)</f>
        <v>13</v>
      </c>
      <c r="I361" s="81">
        <f>IF(OR('Raw Data'!I362=0,'Raw Data'!I362="Delete"),"",'Raw Data'!I362)</f>
        <v>14</v>
      </c>
      <c r="J361" s="81" t="str">
        <f>IF(OR('Raw Data'!J362=0,'Raw Data'!J362="Delete"),"",'Raw Data'!J362)</f>
        <v/>
      </c>
      <c r="K361" s="81" t="str">
        <f>IF(OR('Raw Data'!K362=0,'Raw Data'!K362="Delete"),"",'Raw Data'!K362)</f>
        <v/>
      </c>
      <c r="L361" s="81" t="str">
        <f>R361</f>
        <v>Available</v>
      </c>
      <c r="M361" s="81" t="str">
        <f>IF(A361="","",IF(OR(AWReleaseNum&gt;=A361,AWReleaseNum=0),"Available","Not Supported"))</f>
        <v>Available</v>
      </c>
      <c r="N361" s="81" t="str">
        <f>IF(A361="","",IF(TcRelease="Any","Available",IF(OR(AND(TcReleaseNum&gt;=VLOOKUP(AWReleaseNum,MinVerInfo,3,FALSE),TcReleaseNum&lt;=VLOOKUP(AWReleaseNum,MinVerInfo,4,FALSE)),AND(TcReleaseNum&gt;=VLOOKUP(AWReleaseNum,MinVerInfo,5,FALSE),TcReleaseNum&lt;=VLOOKUP(AWReleaseNum,MinVerInfo,6,FALSE))),"Available","Not Supported")))</f>
        <v>Available</v>
      </c>
      <c r="O361" s="81" t="str">
        <f>IF(TcReleaseNum&lt;P361,"Not Supported","Available")</f>
        <v>Available</v>
      </c>
      <c r="P361" s="81" cm="1">
        <f t="array" ref="P361">_xlfn.SWITCH(TcBaseVer, 14, K361, 13, J361, 12, I361, 11, IFERROR(VLOOKUP(H361,Table2[#All],3,FALSE),"N/A"),0)</f>
        <v>0</v>
      </c>
      <c r="Q361" s="81" t="str">
        <f>IF(TcBaseVer=0,M361,IF(AND(N361="Available",M361="Available",O361="Available"),"Available",IF(M361="","","Not Supported")))</f>
        <v>Available</v>
      </c>
      <c r="R361" s="81" t="str">
        <f>IF(A361&gt;=AWCurrentRel, "Future",Q361)</f>
        <v>Available</v>
      </c>
      <c r="S361" s="100" t="str">
        <f>HYPERLINK(U361,T361)</f>
        <v>What's New in Active Workspace 3.2</v>
      </c>
      <c r="T361" s="81" t="str">
        <f>IFERROR(VLOOKUP(CONCATENATE($B361,"_",$A361),Table4[#All],5,FALSE),"Not Available")</f>
        <v>What's New in Active Workspace 3.2</v>
      </c>
      <c r="U361" s="81" t="str">
        <f>IFERROR(VLOOKUP(CONCATENATE(B361,"_",A361),Table4[#All],6,FALSE),"")</f>
        <v>https://siemens.highspot.com/items/5ba58fff1aab5561d4264a6f?lfrm=srp.1</v>
      </c>
    </row>
    <row r="362" spans="1:21" x14ac:dyDescent="0.25">
      <c r="A362" s="81">
        <f>IF(OR('Raw Data'!A363=0,'Raw Data'!A363="Delete"),"",'Raw Data'!A363)</f>
        <v>3.2</v>
      </c>
      <c r="B362" s="88" t="str">
        <f>IF(OR('Raw Data'!B363=0,'Raw Data'!B363="Delete"),"",'Raw Data'!B363)</f>
        <v>Foundation</v>
      </c>
      <c r="C362" s="89" t="str">
        <f>IF(OR('Raw Data'!C363=0,'Raw Data'!C363="Delete"),"",'Raw Data'!C363)</f>
        <v>Deployability</v>
      </c>
      <c r="D362" s="88" t="str">
        <f>IF(OR('Raw Data'!D363=0,'Raw Data'!D363="Delete"),"",'Raw Data'!D363)</f>
        <v>Platform - Security - Authorization</v>
      </c>
      <c r="E362" s="84" t="str">
        <f>IF(OR('Raw Data'!E363=0,'Raw Data'!E363="Delete"),"",'Raw Data'!E363)</f>
        <v>Manage access to data through an authorized data access (ADA) license 3.1.1 / 3.2</v>
      </c>
      <c r="F362" s="81" cm="1">
        <f t="array" ref="F362">_xlfn.SWITCH(ROUND(VLOOKUP(A362,Table1[#All],3),0),11,H362,12,I362,13,J362,14,K362,"N/A")</f>
        <v>13</v>
      </c>
      <c r="G362" s="81" cm="1">
        <f t="array" ref="G362">_xlfn.SWITCH(ROUND(VLOOKUP(A362,Table1[#All],5),0),11,H362,12,I362,13,J362,14,K362,"N/A")</f>
        <v>14</v>
      </c>
      <c r="H362" s="81">
        <f>IF(OR('Raw Data'!H363=0,'Raw Data'!H363="Delete"),"",'Raw Data'!H363)</f>
        <v>13</v>
      </c>
      <c r="I362" s="81">
        <f>IF(OR('Raw Data'!I363=0,'Raw Data'!I363="Delete"),"",'Raw Data'!I363)</f>
        <v>14</v>
      </c>
      <c r="J362" s="81" t="str">
        <f>IF(OR('Raw Data'!J363=0,'Raw Data'!J363="Delete"),"",'Raw Data'!J363)</f>
        <v/>
      </c>
      <c r="K362" s="81" t="str">
        <f>IF(OR('Raw Data'!K363=0,'Raw Data'!K363="Delete"),"",'Raw Data'!K363)</f>
        <v/>
      </c>
      <c r="L362" s="81" t="str">
        <f>R362</f>
        <v>Available</v>
      </c>
      <c r="M362" s="81" t="str">
        <f>IF(A362="","",IF(OR(AWReleaseNum&gt;=A362,AWReleaseNum=0),"Available","Not Supported"))</f>
        <v>Available</v>
      </c>
      <c r="N362" s="81" t="str">
        <f>IF(A362="","",IF(TcRelease="Any","Available",IF(OR(AND(TcReleaseNum&gt;=VLOOKUP(AWReleaseNum,MinVerInfo,3,FALSE),TcReleaseNum&lt;=VLOOKUP(AWReleaseNum,MinVerInfo,4,FALSE)),AND(TcReleaseNum&gt;=VLOOKUP(AWReleaseNum,MinVerInfo,5,FALSE),TcReleaseNum&lt;=VLOOKUP(AWReleaseNum,MinVerInfo,6,FALSE))),"Available","Not Supported")))</f>
        <v>Available</v>
      </c>
      <c r="O362" s="81" t="str">
        <f>IF(TcReleaseNum&lt;P362,"Not Supported","Available")</f>
        <v>Available</v>
      </c>
      <c r="P362" s="81" cm="1">
        <f t="array" ref="P362">_xlfn.SWITCH(TcBaseVer, 14, K362, 13, J362, 12, I362, 11, IFERROR(VLOOKUP(H362,Table2[#All],3,FALSE),"N/A"),0)</f>
        <v>0</v>
      </c>
      <c r="Q362" s="81" t="str">
        <f>IF(TcBaseVer=0,M362,IF(AND(N362="Available",M362="Available",O362="Available"),"Available",IF(M362="","","Not Supported")))</f>
        <v>Available</v>
      </c>
      <c r="R362" s="81" t="str">
        <f>IF(A362&gt;=AWCurrentRel, "Future",Q362)</f>
        <v>Available</v>
      </c>
      <c r="S362" s="100" t="str">
        <f>HYPERLINK(U362,T362)</f>
        <v>What's New in Active Workspace 3.2</v>
      </c>
      <c r="T362" s="81" t="str">
        <f>IFERROR(VLOOKUP(CONCATENATE($B362,"_",$A362),Table4[#All],5,FALSE),"Not Available")</f>
        <v>What's New in Active Workspace 3.2</v>
      </c>
      <c r="U362" s="81" t="str">
        <f>IFERROR(VLOOKUP(CONCATENATE(B362,"_",A362),Table4[#All],6,FALSE),"")</f>
        <v>https://siemens.highspot.com/items/5ba58fff1aab5561d4264a6f?lfrm=srp.1</v>
      </c>
    </row>
    <row r="363" spans="1:21" x14ac:dyDescent="0.25">
      <c r="A363" s="81">
        <f>IF(OR('Raw Data'!A364=0,'Raw Data'!A364="Delete"),"",'Raw Data'!A364)</f>
        <v>3.2</v>
      </c>
      <c r="B363" s="88" t="str">
        <f>IF(OR('Raw Data'!B364=0,'Raw Data'!B364="Delete"),"",'Raw Data'!B364)</f>
        <v>Foundation</v>
      </c>
      <c r="C363" s="89" t="str">
        <f>IF(OR('Raw Data'!C364=0,'Raw Data'!C364="Delete"),"",'Raw Data'!C364)</f>
        <v>Deployability</v>
      </c>
      <c r="D363" s="88" t="str">
        <f>IF(OR('Raw Data'!D364=0,'Raw Data'!D364="Delete"),"",'Raw Data'!D364)</f>
        <v>Platform - Security - Authorization</v>
      </c>
      <c r="E363" s="84" t="str">
        <f>IF(OR('Raw Data'!E364=0,'Raw Data'!E364="Delete"),"",'Raw Data'!E364)</f>
        <v>Require that the user specifies their current country location and agrees to terms and conditions in order to sign in</v>
      </c>
      <c r="F363" s="81" cm="1">
        <f t="array" ref="F363">_xlfn.SWITCH(ROUND(VLOOKUP(A363,Table1[#All],3),0),11,H363,12,I363,13,J363,14,K363,"N/A")</f>
        <v>13</v>
      </c>
      <c r="G363" s="81" cm="1">
        <f t="array" ref="G363">_xlfn.SWITCH(ROUND(VLOOKUP(A363,Table1[#All],5),0),11,H363,12,I363,13,J363,14,K363,"N/A")</f>
        <v>14</v>
      </c>
      <c r="H363" s="81">
        <f>IF(OR('Raw Data'!H364=0,'Raw Data'!H364="Delete"),"",'Raw Data'!H364)</f>
        <v>13</v>
      </c>
      <c r="I363" s="81">
        <f>IF(OR('Raw Data'!I364=0,'Raw Data'!I364="Delete"),"",'Raw Data'!I364)</f>
        <v>14</v>
      </c>
      <c r="J363" s="81" t="str">
        <f>IF(OR('Raw Data'!J364=0,'Raw Data'!J364="Delete"),"",'Raw Data'!J364)</f>
        <v/>
      </c>
      <c r="K363" s="81" t="str">
        <f>IF(OR('Raw Data'!K364=0,'Raw Data'!K364="Delete"),"",'Raw Data'!K364)</f>
        <v/>
      </c>
      <c r="L363" s="81" t="str">
        <f>R363</f>
        <v>Available</v>
      </c>
      <c r="M363" s="81" t="str">
        <f>IF(A363="","",IF(OR(AWReleaseNum&gt;=A363,AWReleaseNum=0),"Available","Not Supported"))</f>
        <v>Available</v>
      </c>
      <c r="N363" s="81" t="str">
        <f>IF(A363="","",IF(TcRelease="Any","Available",IF(OR(AND(TcReleaseNum&gt;=VLOOKUP(AWReleaseNum,MinVerInfo,3,FALSE),TcReleaseNum&lt;=VLOOKUP(AWReleaseNum,MinVerInfo,4,FALSE)),AND(TcReleaseNum&gt;=VLOOKUP(AWReleaseNum,MinVerInfo,5,FALSE),TcReleaseNum&lt;=VLOOKUP(AWReleaseNum,MinVerInfo,6,FALSE))),"Available","Not Supported")))</f>
        <v>Available</v>
      </c>
      <c r="O363" s="81" t="str">
        <f>IF(TcReleaseNum&lt;P363,"Not Supported","Available")</f>
        <v>Available</v>
      </c>
      <c r="P363" s="81" cm="1">
        <f t="array" ref="P363">_xlfn.SWITCH(TcBaseVer, 14, K363, 13, J363, 12, I363, 11, IFERROR(VLOOKUP(H363,Table2[#All],3,FALSE),"N/A"),0)</f>
        <v>0</v>
      </c>
      <c r="Q363" s="81" t="str">
        <f>IF(TcBaseVer=0,M363,IF(AND(N363="Available",M363="Available",O363="Available"),"Available",IF(M363="","","Not Supported")))</f>
        <v>Available</v>
      </c>
      <c r="R363" s="81" t="str">
        <f>IF(A363&gt;=AWCurrentRel, "Future",Q363)</f>
        <v>Available</v>
      </c>
      <c r="S363" s="100" t="str">
        <f>HYPERLINK(U363,T363)</f>
        <v>What's New in Active Workspace 3.2</v>
      </c>
      <c r="T363" s="81" t="str">
        <f>IFERROR(VLOOKUP(CONCATENATE($B363,"_",$A363),Table4[#All],5,FALSE),"Not Available")</f>
        <v>What's New in Active Workspace 3.2</v>
      </c>
      <c r="U363" s="81" t="str">
        <f>IFERROR(VLOOKUP(CONCATENATE(B363,"_",A363),Table4[#All],6,FALSE),"")</f>
        <v>https://siemens.highspot.com/items/5ba58fff1aab5561d4264a6f?lfrm=srp.1</v>
      </c>
    </row>
    <row r="364" spans="1:21" x14ac:dyDescent="0.25">
      <c r="A364" s="81">
        <f>IF(OR('Raw Data'!A365=0,'Raw Data'!A365="Delete"),"",'Raw Data'!A365)</f>
        <v>3.2</v>
      </c>
      <c r="B364" s="88" t="str">
        <f>IF(OR('Raw Data'!B365=0,'Raw Data'!B365="Delete"),"",'Raw Data'!B365)</f>
        <v>Plan</v>
      </c>
      <c r="C364" s="89" t="str">
        <f>IF(OR('Raw Data'!C365=0,'Raw Data'!C365="Delete"),"",'Raw Data'!C365)</f>
        <v>Configuration</v>
      </c>
      <c r="D364" s="88" t="str">
        <f>IF(OR('Raw Data'!D365=0,'Raw Data'!D365="Delete"),"",'Raw Data'!D365)</f>
        <v>Product Configuration</v>
      </c>
      <c r="E364" s="84" t="str">
        <f>IF(OR('Raw Data'!E365=0,'Raw Data'!E365="Delete"),"",'Raw Data'!E365)</f>
        <v>Configure structures with product configurator based variability</v>
      </c>
      <c r="F364" s="81" cm="1">
        <f t="array" ref="F364">_xlfn.SWITCH(ROUND(VLOOKUP(A364,Table1[#All],3),0),11,H364,12,I364,13,J364,14,K364,"N/A")</f>
        <v>13</v>
      </c>
      <c r="G364" s="81" cm="1">
        <f t="array" ref="G364">_xlfn.SWITCH(ROUND(VLOOKUP(A364,Table1[#All],5),0),11,H364,12,I364,13,J364,14,K364,"N/A")</f>
        <v>14</v>
      </c>
      <c r="H364" s="81">
        <f>IF(OR('Raw Data'!H365=0,'Raw Data'!H365="Delete"),"",'Raw Data'!H365)</f>
        <v>13</v>
      </c>
      <c r="I364" s="81">
        <f>IF(OR('Raw Data'!I365=0,'Raw Data'!I365="Delete"),"",'Raw Data'!I365)</f>
        <v>14</v>
      </c>
      <c r="J364" s="81" t="str">
        <f>IF(OR('Raw Data'!J365=0,'Raw Data'!J365="Delete"),"",'Raw Data'!J365)</f>
        <v/>
      </c>
      <c r="K364" s="81" t="str">
        <f>IF(OR('Raw Data'!K365=0,'Raw Data'!K365="Delete"),"",'Raw Data'!K365)</f>
        <v/>
      </c>
      <c r="L364" s="81" t="str">
        <f>R364</f>
        <v>Available</v>
      </c>
      <c r="M364" s="81" t="str">
        <f>IF(A364="","",IF(OR(AWReleaseNum&gt;=A364,AWReleaseNum=0),"Available","Not Supported"))</f>
        <v>Available</v>
      </c>
      <c r="N364" s="81" t="str">
        <f>IF(A364="","",IF(TcRelease="Any","Available",IF(OR(AND(TcReleaseNum&gt;=VLOOKUP(AWReleaseNum,MinVerInfo,3,FALSE),TcReleaseNum&lt;=VLOOKUP(AWReleaseNum,MinVerInfo,4,FALSE)),AND(TcReleaseNum&gt;=VLOOKUP(AWReleaseNum,MinVerInfo,5,FALSE),TcReleaseNum&lt;=VLOOKUP(AWReleaseNum,MinVerInfo,6,FALSE))),"Available","Not Supported")))</f>
        <v>Available</v>
      </c>
      <c r="O364" s="81" t="str">
        <f>IF(TcReleaseNum&lt;P364,"Not Supported","Available")</f>
        <v>Available</v>
      </c>
      <c r="P364" s="81" cm="1">
        <f t="array" ref="P364">_xlfn.SWITCH(TcBaseVer, 14, K364, 13, J364, 12, I364, 11, IFERROR(VLOOKUP(H364,Table2[#All],3,FALSE),"N/A"),0)</f>
        <v>0</v>
      </c>
      <c r="Q364" s="81" t="str">
        <f>IF(TcBaseVer=0,M364,IF(AND(N364="Available",M364="Available",O364="Available"),"Available",IF(M364="","","Not Supported")))</f>
        <v>Available</v>
      </c>
      <c r="R364" s="81" t="str">
        <f>IF(A364&gt;=AWCurrentRel, "Future",Q364)</f>
        <v>Available</v>
      </c>
      <c r="S364" s="100" t="str">
        <f>HYPERLINK(U364,T364)</f>
        <v>What's New in Active Workspace 3.2</v>
      </c>
      <c r="T364" s="81" t="str">
        <f>IFERROR(VLOOKUP(CONCATENATE($B364,"_",$A364),Table4[#All],5,FALSE),"Not Available")</f>
        <v>What's New in Active Workspace 3.2</v>
      </c>
      <c r="U364" s="81" t="str">
        <f>IFERROR(VLOOKUP(CONCATENATE(B364,"_",A364),Table4[#All],6,FALSE),"")</f>
        <v>https://siemens.highspot.com/items/5ba58fff1aab5561d4264a6f?lfrm=srp.1</v>
      </c>
    </row>
    <row r="365" spans="1:21" x14ac:dyDescent="0.25">
      <c r="A365" s="81">
        <f>IF(OR('Raw Data'!A372=0,'Raw Data'!A372="Delete"),"",'Raw Data'!A372)</f>
        <v>3.2</v>
      </c>
      <c r="B365" s="88" t="str">
        <f>IF(OR('Raw Data'!B372=0,'Raw Data'!B372="Delete"),"",'Raw Data'!B372)</f>
        <v>Foundation</v>
      </c>
      <c r="C365" s="89" t="str">
        <f>IF(OR('Raw Data'!C372=0,'Raw Data'!C372="Delete"),"",'Raw Data'!C372)</f>
        <v>Usability</v>
      </c>
      <c r="D365" s="88" t="str">
        <f>IF(OR('Raw Data'!D372=0,'Raw Data'!D372="Delete"),"",'Raw Data'!D372)</f>
        <v>Relations Browser</v>
      </c>
      <c r="E365" s="84" t="str">
        <f>IF(OR('Raw Data'!E372=0,'Raw Data'!E372="Delete"),"",'Raw Data'!E372)</f>
        <v>Visual indicator if there is a diagram filter set</v>
      </c>
      <c r="F365" s="81" cm="1">
        <f t="array" ref="F365">_xlfn.SWITCH(ROUND(VLOOKUP(A365,Table1[#All],3),0),11,H365,12,I365,13,J365,14,K365,"N/A")</f>
        <v>13</v>
      </c>
      <c r="G365" s="81" cm="1">
        <f t="array" ref="G365">_xlfn.SWITCH(ROUND(VLOOKUP(A365,Table1[#All],5),0),11,H365,12,I365,13,J365,14,K365,"N/A")</f>
        <v>14</v>
      </c>
      <c r="H365" s="81">
        <f>IF(OR('Raw Data'!H372=0,'Raw Data'!H372="Delete"),"",'Raw Data'!H372)</f>
        <v>13</v>
      </c>
      <c r="I365" s="81">
        <f>IF(OR('Raw Data'!I372=0,'Raw Data'!I372="Delete"),"",'Raw Data'!I372)</f>
        <v>14</v>
      </c>
      <c r="J365" s="81" t="str">
        <f>IF(OR('Raw Data'!J372=0,'Raw Data'!J372="Delete"),"",'Raw Data'!J372)</f>
        <v/>
      </c>
      <c r="K365" s="81" t="str">
        <f>IF(OR('Raw Data'!K372=0,'Raw Data'!K372="Delete"),"",'Raw Data'!K372)</f>
        <v/>
      </c>
      <c r="L365" s="81" t="str">
        <f>R365</f>
        <v>Available</v>
      </c>
      <c r="M365" s="81" t="str">
        <f>IF(A365="","",IF(OR(AWReleaseNum&gt;=A365,AWReleaseNum=0),"Available","Not Supported"))</f>
        <v>Available</v>
      </c>
      <c r="N365" s="81" t="str">
        <f>IF(A365="","",IF(TcRelease="Any","Available",IF(OR(AND(TcReleaseNum&gt;=VLOOKUP(AWReleaseNum,MinVerInfo,3,FALSE),TcReleaseNum&lt;=VLOOKUP(AWReleaseNum,MinVerInfo,4,FALSE)),AND(TcReleaseNum&gt;=VLOOKUP(AWReleaseNum,MinVerInfo,5,FALSE),TcReleaseNum&lt;=VLOOKUP(AWReleaseNum,MinVerInfo,6,FALSE))),"Available","Not Supported")))</f>
        <v>Available</v>
      </c>
      <c r="O365" s="81" t="str">
        <f>IF(TcReleaseNum&lt;P365,"Not Supported","Available")</f>
        <v>Available</v>
      </c>
      <c r="P365" s="81" cm="1">
        <f t="array" ref="P365">_xlfn.SWITCH(TcBaseVer, 14, K365, 13, J365, 12, I365, 11, IFERROR(VLOOKUP(H365,Table2[#All],3,FALSE),"N/A"),0)</f>
        <v>0</v>
      </c>
      <c r="Q365" s="81" t="str">
        <f>IF(TcBaseVer=0,M365,IF(AND(N365="Available",M365="Available",O365="Available"),"Available",IF(M365="","","Not Supported")))</f>
        <v>Available</v>
      </c>
      <c r="R365" s="81" t="str">
        <f>IF(A365&gt;=AWCurrentRel, "Future",Q365)</f>
        <v>Available</v>
      </c>
      <c r="S365" s="100" t="str">
        <f>HYPERLINK(U365,T365)</f>
        <v>What's New in Active Workspace 3.2</v>
      </c>
      <c r="T365" s="81" t="str">
        <f>IFERROR(VLOOKUP(CONCATENATE($B365,"_",$A365),Table4[#All],5,FALSE),"Not Available")</f>
        <v>What's New in Active Workspace 3.2</v>
      </c>
      <c r="U365" s="81" t="str">
        <f>IFERROR(VLOOKUP(CONCATENATE(B365,"_",A365),Table4[#All],6,FALSE),"")</f>
        <v>https://siemens.highspot.com/items/5ba58fff1aab5561d4264a6f?lfrm=srp.1</v>
      </c>
    </row>
    <row r="366" spans="1:21" x14ac:dyDescent="0.25">
      <c r="A366" s="81">
        <f>IF(OR('Raw Data'!A373=0,'Raw Data'!A373="Delete"),"",'Raw Data'!A373)</f>
        <v>3.2</v>
      </c>
      <c r="B366" s="88" t="str">
        <f>IF(OR('Raw Data'!B373=0,'Raw Data'!B373="Delete"),"",'Raw Data'!B373)</f>
        <v>Foundation</v>
      </c>
      <c r="C366" s="89" t="str">
        <f>IF(OR('Raw Data'!C373=0,'Raw Data'!C373="Delete"),"",'Raw Data'!C373)</f>
        <v>Usability</v>
      </c>
      <c r="D366" s="88" t="str">
        <f>IF(OR('Raw Data'!D373=0,'Raw Data'!D373="Delete"),"",'Raw Data'!D373)</f>
        <v>Relations Browser</v>
      </c>
      <c r="E366" s="84" t="str">
        <f>IF(OR('Raw Data'!E373=0,'Raw Data'!E373="Delete"),"",'Raw Data'!E373)</f>
        <v>Selectively hide/unhide objects</v>
      </c>
      <c r="F366" s="81" cm="1">
        <f t="array" ref="F366">_xlfn.SWITCH(ROUND(VLOOKUP(A366,Table1[#All],3),0),11,H366,12,I366,13,J366,14,K366,"N/A")</f>
        <v>13</v>
      </c>
      <c r="G366" s="81" cm="1">
        <f t="array" ref="G366">_xlfn.SWITCH(ROUND(VLOOKUP(A366,Table1[#All],5),0),11,H366,12,I366,13,J366,14,K366,"N/A")</f>
        <v>14</v>
      </c>
      <c r="H366" s="81">
        <f>IF(OR('Raw Data'!H373=0,'Raw Data'!H373="Delete"),"",'Raw Data'!H373)</f>
        <v>13</v>
      </c>
      <c r="I366" s="81">
        <f>IF(OR('Raw Data'!I373=0,'Raw Data'!I373="Delete"),"",'Raw Data'!I373)</f>
        <v>14</v>
      </c>
      <c r="J366" s="81" t="str">
        <f>IF(OR('Raw Data'!J373=0,'Raw Data'!J373="Delete"),"",'Raw Data'!J373)</f>
        <v/>
      </c>
      <c r="K366" s="81" t="str">
        <f>IF(OR('Raw Data'!K373=0,'Raw Data'!K373="Delete"),"",'Raw Data'!K373)</f>
        <v/>
      </c>
      <c r="L366" s="81" t="str">
        <f>R366</f>
        <v>Available</v>
      </c>
      <c r="M366" s="81" t="str">
        <f>IF(A366="","",IF(OR(AWReleaseNum&gt;=A366,AWReleaseNum=0),"Available","Not Supported"))</f>
        <v>Available</v>
      </c>
      <c r="N366" s="81" t="str">
        <f>IF(A366="","",IF(TcRelease="Any","Available",IF(OR(AND(TcReleaseNum&gt;=VLOOKUP(AWReleaseNum,MinVerInfo,3,FALSE),TcReleaseNum&lt;=VLOOKUP(AWReleaseNum,MinVerInfo,4,FALSE)),AND(TcReleaseNum&gt;=VLOOKUP(AWReleaseNum,MinVerInfo,5,FALSE),TcReleaseNum&lt;=VLOOKUP(AWReleaseNum,MinVerInfo,6,FALSE))),"Available","Not Supported")))</f>
        <v>Available</v>
      </c>
      <c r="O366" s="81" t="str">
        <f>IF(TcReleaseNum&lt;P366,"Not Supported","Available")</f>
        <v>Available</v>
      </c>
      <c r="P366" s="81" cm="1">
        <f t="array" ref="P366">_xlfn.SWITCH(TcBaseVer, 14, K366, 13, J366, 12, I366, 11, IFERROR(VLOOKUP(H366,Table2[#All],3,FALSE),"N/A"),0)</f>
        <v>0</v>
      </c>
      <c r="Q366" s="81" t="str">
        <f>IF(TcBaseVer=0,M366,IF(AND(N366="Available",M366="Available",O366="Available"),"Available",IF(M366="","","Not Supported")))</f>
        <v>Available</v>
      </c>
      <c r="R366" s="81" t="str">
        <f>IF(A366&gt;=AWCurrentRel, "Future",Q366)</f>
        <v>Available</v>
      </c>
      <c r="S366" s="100" t="str">
        <f>HYPERLINK(U366,T366)</f>
        <v>What's New in Active Workspace 3.2</v>
      </c>
      <c r="T366" s="81" t="str">
        <f>IFERROR(VLOOKUP(CONCATENATE($B366,"_",$A366),Table4[#All],5,FALSE),"Not Available")</f>
        <v>What's New in Active Workspace 3.2</v>
      </c>
      <c r="U366" s="81" t="str">
        <f>IFERROR(VLOOKUP(CONCATENATE(B366,"_",A366),Table4[#All],6,FALSE),"")</f>
        <v>https://siemens.highspot.com/items/5ba58fff1aab5561d4264a6f?lfrm=srp.1</v>
      </c>
    </row>
    <row r="367" spans="1:21" x14ac:dyDescent="0.25">
      <c r="A367" s="81">
        <f>IF(OR('Raw Data'!A374=0,'Raw Data'!A374="Delete"),"",'Raw Data'!A374)</f>
        <v>3.2</v>
      </c>
      <c r="B367" s="88" t="str">
        <f>IF(OR('Raw Data'!B374=0,'Raw Data'!B374="Delete"),"",'Raw Data'!B374)</f>
        <v>Foundation</v>
      </c>
      <c r="C367" s="89" t="str">
        <f>IF(OR('Raw Data'!C374=0,'Raw Data'!C374="Delete"),"",'Raw Data'!C374)</f>
        <v>Usability</v>
      </c>
      <c r="D367" s="88" t="str">
        <f>IF(OR('Raw Data'!D374=0,'Raw Data'!D374="Delete"),"",'Raw Data'!D374)</f>
        <v>Relations Browser</v>
      </c>
      <c r="E367" s="84" t="str">
        <f>IF(OR('Raw Data'!E374=0,'Raw Data'!E374="Delete"),"",'Raw Data'!E374)</f>
        <v>Pick on a relation / connection to highlight related objects</v>
      </c>
      <c r="F367" s="81" cm="1">
        <f t="array" ref="F367">_xlfn.SWITCH(ROUND(VLOOKUP(A367,Table1[#All],3),0),11,H367,12,I367,13,J367,14,K367,"N/A")</f>
        <v>13</v>
      </c>
      <c r="G367" s="81" cm="1">
        <f t="array" ref="G367">_xlfn.SWITCH(ROUND(VLOOKUP(A367,Table1[#All],5),0),11,H367,12,I367,13,J367,14,K367,"N/A")</f>
        <v>14</v>
      </c>
      <c r="H367" s="81">
        <f>IF(OR('Raw Data'!H374=0,'Raw Data'!H374="Delete"),"",'Raw Data'!H374)</f>
        <v>13</v>
      </c>
      <c r="I367" s="81">
        <f>IF(OR('Raw Data'!I374=0,'Raw Data'!I374="Delete"),"",'Raw Data'!I374)</f>
        <v>14</v>
      </c>
      <c r="J367" s="81" t="str">
        <f>IF(OR('Raw Data'!J374=0,'Raw Data'!J374="Delete"),"",'Raw Data'!J374)</f>
        <v/>
      </c>
      <c r="K367" s="81" t="str">
        <f>IF(OR('Raw Data'!K374=0,'Raw Data'!K374="Delete"),"",'Raw Data'!K374)</f>
        <v/>
      </c>
      <c r="L367" s="81" t="str">
        <f>R367</f>
        <v>Available</v>
      </c>
      <c r="M367" s="81" t="str">
        <f>IF(A367="","",IF(OR(AWReleaseNum&gt;=A367,AWReleaseNum=0),"Available","Not Supported"))</f>
        <v>Available</v>
      </c>
      <c r="N367" s="81" t="str">
        <f>IF(A367="","",IF(TcRelease="Any","Available",IF(OR(AND(TcReleaseNum&gt;=VLOOKUP(AWReleaseNum,MinVerInfo,3,FALSE),TcReleaseNum&lt;=VLOOKUP(AWReleaseNum,MinVerInfo,4,FALSE)),AND(TcReleaseNum&gt;=VLOOKUP(AWReleaseNum,MinVerInfo,5,FALSE),TcReleaseNum&lt;=VLOOKUP(AWReleaseNum,MinVerInfo,6,FALSE))),"Available","Not Supported")))</f>
        <v>Available</v>
      </c>
      <c r="O367" s="81" t="str">
        <f>IF(TcReleaseNum&lt;P367,"Not Supported","Available")</f>
        <v>Available</v>
      </c>
      <c r="P367" s="81" cm="1">
        <f t="array" ref="P367">_xlfn.SWITCH(TcBaseVer, 14, K367, 13, J367, 12, I367, 11, IFERROR(VLOOKUP(H367,Table2[#All],3,FALSE),"N/A"),0)</f>
        <v>0</v>
      </c>
      <c r="Q367" s="81" t="str">
        <f>IF(TcBaseVer=0,M367,IF(AND(N367="Available",M367="Available",O367="Available"),"Available",IF(M367="","","Not Supported")))</f>
        <v>Available</v>
      </c>
      <c r="R367" s="81" t="str">
        <f>IF(A367&gt;=AWCurrentRel, "Future",Q367)</f>
        <v>Available</v>
      </c>
      <c r="S367" s="100" t="str">
        <f>HYPERLINK(U367,T367)</f>
        <v>What's New in Active Workspace 3.2</v>
      </c>
      <c r="T367" s="81" t="str">
        <f>IFERROR(VLOOKUP(CONCATENATE($B367,"_",$A367),Table4[#All],5,FALSE),"Not Available")</f>
        <v>What's New in Active Workspace 3.2</v>
      </c>
      <c r="U367" s="81" t="str">
        <f>IFERROR(VLOOKUP(CONCATENATE(B367,"_",A367),Table4[#All],6,FALSE),"")</f>
        <v>https://siemens.highspot.com/items/5ba58fff1aab5561d4264a6f?lfrm=srp.1</v>
      </c>
    </row>
    <row r="368" spans="1:21" x14ac:dyDescent="0.25">
      <c r="A368" s="81">
        <f>IF(OR('Raw Data'!A375=0,'Raw Data'!A375="Delete"),"",'Raw Data'!A375)</f>
        <v>3.2</v>
      </c>
      <c r="B368" s="88" t="str">
        <f>IF(OR('Raw Data'!B375=0,'Raw Data'!B375="Delete"),"",'Raw Data'!B375)</f>
        <v>Foundation</v>
      </c>
      <c r="C368" s="89" t="str">
        <f>IF(OR('Raw Data'!C375=0,'Raw Data'!C375="Delete"),"",'Raw Data'!C375)</f>
        <v>Usability</v>
      </c>
      <c r="D368" s="88" t="str">
        <f>IF(OR('Raw Data'!D375=0,'Raw Data'!D375="Delete"),"",'Raw Data'!D375)</f>
        <v>Relations Browser</v>
      </c>
      <c r="E368" s="84" t="str">
        <f>IF(OR('Raw Data'!E375=0,'Raw Data'!E375="Delete"),"",'Raw Data'!E375)</f>
        <v>Consistent navigation icons for both relationship browsing and diagraming</v>
      </c>
      <c r="F368" s="81" cm="1">
        <f t="array" ref="F368">_xlfn.SWITCH(ROUND(VLOOKUP(A368,Table1[#All],3),0),11,H368,12,I368,13,J368,14,K368,"N/A")</f>
        <v>13</v>
      </c>
      <c r="G368" s="81" cm="1">
        <f t="array" ref="G368">_xlfn.SWITCH(ROUND(VLOOKUP(A368,Table1[#All],5),0),11,H368,12,I368,13,J368,14,K368,"N/A")</f>
        <v>14</v>
      </c>
      <c r="H368" s="81">
        <f>IF(OR('Raw Data'!H375=0,'Raw Data'!H375="Delete"),"",'Raw Data'!H375)</f>
        <v>13</v>
      </c>
      <c r="I368" s="81">
        <f>IF(OR('Raw Data'!I375=0,'Raw Data'!I375="Delete"),"",'Raw Data'!I375)</f>
        <v>14</v>
      </c>
      <c r="J368" s="81" t="str">
        <f>IF(OR('Raw Data'!J375=0,'Raw Data'!J375="Delete"),"",'Raw Data'!J375)</f>
        <v/>
      </c>
      <c r="K368" s="81" t="str">
        <f>IF(OR('Raw Data'!K375=0,'Raw Data'!K375="Delete"),"",'Raw Data'!K375)</f>
        <v/>
      </c>
      <c r="L368" s="81" t="str">
        <f>R368</f>
        <v>Available</v>
      </c>
      <c r="M368" s="81" t="str">
        <f>IF(A368="","",IF(OR(AWReleaseNum&gt;=A368,AWReleaseNum=0),"Available","Not Supported"))</f>
        <v>Available</v>
      </c>
      <c r="N368" s="81" t="str">
        <f>IF(A368="","",IF(TcRelease="Any","Available",IF(OR(AND(TcReleaseNum&gt;=VLOOKUP(AWReleaseNum,MinVerInfo,3,FALSE),TcReleaseNum&lt;=VLOOKUP(AWReleaseNum,MinVerInfo,4,FALSE)),AND(TcReleaseNum&gt;=VLOOKUP(AWReleaseNum,MinVerInfo,5,FALSE),TcReleaseNum&lt;=VLOOKUP(AWReleaseNum,MinVerInfo,6,FALSE))),"Available","Not Supported")))</f>
        <v>Available</v>
      </c>
      <c r="O368" s="81" t="str">
        <f>IF(TcReleaseNum&lt;P368,"Not Supported","Available")</f>
        <v>Available</v>
      </c>
      <c r="P368" s="81" cm="1">
        <f t="array" ref="P368">_xlfn.SWITCH(TcBaseVer, 14, K368, 13, J368, 12, I368, 11, IFERROR(VLOOKUP(H368,Table2[#All],3,FALSE),"N/A"),0)</f>
        <v>0</v>
      </c>
      <c r="Q368" s="81" t="str">
        <f>IF(TcBaseVer=0,M368,IF(AND(N368="Available",M368="Available",O368="Available"),"Available",IF(M368="","","Not Supported")))</f>
        <v>Available</v>
      </c>
      <c r="R368" s="81" t="str">
        <f>IF(A368&gt;=AWCurrentRel, "Future",Q368)</f>
        <v>Available</v>
      </c>
      <c r="S368" s="100" t="str">
        <f>HYPERLINK(U368,T368)</f>
        <v>What's New in Active Workspace 3.2</v>
      </c>
      <c r="T368" s="81" t="str">
        <f>IFERROR(VLOOKUP(CONCATENATE($B368,"_",$A368),Table4[#All],5,FALSE),"Not Available")</f>
        <v>What's New in Active Workspace 3.2</v>
      </c>
      <c r="U368" s="81" t="str">
        <f>IFERROR(VLOOKUP(CONCATENATE(B368,"_",A368),Table4[#All],6,FALSE),"")</f>
        <v>https://siemens.highspot.com/items/5ba58fff1aab5561d4264a6f?lfrm=srp.1</v>
      </c>
    </row>
    <row r="369" spans="1:21" x14ac:dyDescent="0.25">
      <c r="A369" s="81">
        <f>IF(OR('Raw Data'!A376=0,'Raw Data'!A376="Delete"),"",'Raw Data'!A376)</f>
        <v>3.2</v>
      </c>
      <c r="B369" s="88" t="str">
        <f>IF(OR('Raw Data'!B376=0,'Raw Data'!B376="Delete"),"",'Raw Data'!B376)</f>
        <v>Foundation</v>
      </c>
      <c r="C369" s="89" t="str">
        <f>IF(OR('Raw Data'!C376=0,'Raw Data'!C376="Delete"),"",'Raw Data'!C376)</f>
        <v>Usability</v>
      </c>
      <c r="D369" s="88" t="str">
        <f>IF(OR('Raw Data'!D376=0,'Raw Data'!D376="Delete"),"",'Raw Data'!D376)</f>
        <v>Relations Browser</v>
      </c>
      <c r="E369" s="84" t="str">
        <f>IF(OR('Raw Data'!E376=0,'Raw Data'!E376="Delete"),"",'Raw Data'!E376)</f>
        <v>Improve the layout of the blocks on the diagram</v>
      </c>
      <c r="F369" s="81" cm="1">
        <f t="array" ref="F369">_xlfn.SWITCH(ROUND(VLOOKUP(A369,Table1[#All],3),0),11,H369,12,I369,13,J369,14,K369,"N/A")</f>
        <v>13</v>
      </c>
      <c r="G369" s="81" cm="1">
        <f t="array" ref="G369">_xlfn.SWITCH(ROUND(VLOOKUP(A369,Table1[#All],5),0),11,H369,12,I369,13,J369,14,K369,"N/A")</f>
        <v>14</v>
      </c>
      <c r="H369" s="81">
        <f>IF(OR('Raw Data'!H376=0,'Raw Data'!H376="Delete"),"",'Raw Data'!H376)</f>
        <v>13</v>
      </c>
      <c r="I369" s="81">
        <f>IF(OR('Raw Data'!I376=0,'Raw Data'!I376="Delete"),"",'Raw Data'!I376)</f>
        <v>14</v>
      </c>
      <c r="J369" s="81" t="str">
        <f>IF(OR('Raw Data'!J376=0,'Raw Data'!J376="Delete"),"",'Raw Data'!J376)</f>
        <v/>
      </c>
      <c r="K369" s="81" t="str">
        <f>IF(OR('Raw Data'!K376=0,'Raw Data'!K376="Delete"),"",'Raw Data'!K376)</f>
        <v/>
      </c>
      <c r="L369" s="81" t="str">
        <f>R369</f>
        <v>Available</v>
      </c>
      <c r="M369" s="81" t="str">
        <f>IF(A369="","",IF(OR(AWReleaseNum&gt;=A369,AWReleaseNum=0),"Available","Not Supported"))</f>
        <v>Available</v>
      </c>
      <c r="N369" s="81" t="str">
        <f>IF(A369="","",IF(TcRelease="Any","Available",IF(OR(AND(TcReleaseNum&gt;=VLOOKUP(AWReleaseNum,MinVerInfo,3,FALSE),TcReleaseNum&lt;=VLOOKUP(AWReleaseNum,MinVerInfo,4,FALSE)),AND(TcReleaseNum&gt;=VLOOKUP(AWReleaseNum,MinVerInfo,5,FALSE),TcReleaseNum&lt;=VLOOKUP(AWReleaseNum,MinVerInfo,6,FALSE))),"Available","Not Supported")))</f>
        <v>Available</v>
      </c>
      <c r="O369" s="81" t="str">
        <f>IF(TcReleaseNum&lt;P369,"Not Supported","Available")</f>
        <v>Available</v>
      </c>
      <c r="P369" s="81" cm="1">
        <f t="array" ref="P369">_xlfn.SWITCH(TcBaseVer, 14, K369, 13, J369, 12, I369, 11, IFERROR(VLOOKUP(H369,Table2[#All],3,FALSE),"N/A"),0)</f>
        <v>0</v>
      </c>
      <c r="Q369" s="81" t="str">
        <f>IF(TcBaseVer=0,M369,IF(AND(N369="Available",M369="Available",O369="Available"),"Available",IF(M369="","","Not Supported")))</f>
        <v>Available</v>
      </c>
      <c r="R369" s="81" t="str">
        <f>IF(A369&gt;=AWCurrentRel, "Future",Q369)</f>
        <v>Available</v>
      </c>
      <c r="S369" s="100" t="str">
        <f>HYPERLINK(U369,T369)</f>
        <v>What's New in Active Workspace 3.2</v>
      </c>
      <c r="T369" s="81" t="str">
        <f>IFERROR(VLOOKUP(CONCATENATE($B369,"_",$A369),Table4[#All],5,FALSE),"Not Available")</f>
        <v>What's New in Active Workspace 3.2</v>
      </c>
      <c r="U369" s="81" t="str">
        <f>IFERROR(VLOOKUP(CONCATENATE(B369,"_",A369),Table4[#All],6,FALSE),"")</f>
        <v>https://siemens.highspot.com/items/5ba58fff1aab5561d4264a6f?lfrm=srp.1</v>
      </c>
    </row>
    <row r="370" spans="1:21" x14ac:dyDescent="0.25">
      <c r="A370" s="81">
        <f>IF(OR('Raw Data'!A377=0,'Raw Data'!A377="Delete"),"",'Raw Data'!A377)</f>
        <v>3.2</v>
      </c>
      <c r="B370" s="88" t="str">
        <f>IF(OR('Raw Data'!B377=0,'Raw Data'!B377="Delete"),"",'Raw Data'!B377)</f>
        <v>Foundation</v>
      </c>
      <c r="C370" s="89" t="str">
        <f>IF(OR('Raw Data'!C377=0,'Raw Data'!C377="Delete"),"",'Raw Data'!C377)</f>
        <v>Usability</v>
      </c>
      <c r="D370" s="88" t="str">
        <f>IF(OR('Raw Data'!D377=0,'Raw Data'!D377="Delete"),"",'Raw Data'!D377)</f>
        <v>Relations Browser</v>
      </c>
      <c r="E370" s="84" t="str">
        <f>IF(OR('Raw Data'!E377=0,'Raw Data'!E377="Delete"),"",'Raw Data'!E377)</f>
        <v>Reclaim space in the graph after hiding nodes</v>
      </c>
      <c r="F370" s="81" cm="1">
        <f t="array" ref="F370">_xlfn.SWITCH(ROUND(VLOOKUP(A370,Table1[#All],3),0),11,H370,12,I370,13,J370,14,K370,"N/A")</f>
        <v>13</v>
      </c>
      <c r="G370" s="81" cm="1">
        <f t="array" ref="G370">_xlfn.SWITCH(ROUND(VLOOKUP(A370,Table1[#All],5),0),11,H370,12,I370,13,J370,14,K370,"N/A")</f>
        <v>14</v>
      </c>
      <c r="H370" s="81">
        <f>IF(OR('Raw Data'!H377=0,'Raw Data'!H377="Delete"),"",'Raw Data'!H377)</f>
        <v>13</v>
      </c>
      <c r="I370" s="81">
        <f>IF(OR('Raw Data'!I377=0,'Raw Data'!I377="Delete"),"",'Raw Data'!I377)</f>
        <v>14</v>
      </c>
      <c r="J370" s="81" t="str">
        <f>IF(OR('Raw Data'!J377=0,'Raw Data'!J377="Delete"),"",'Raw Data'!J377)</f>
        <v/>
      </c>
      <c r="K370" s="81" t="str">
        <f>IF(OR('Raw Data'!K377=0,'Raw Data'!K377="Delete"),"",'Raw Data'!K377)</f>
        <v/>
      </c>
      <c r="L370" s="81" t="str">
        <f>R370</f>
        <v>Available</v>
      </c>
      <c r="M370" s="81" t="str">
        <f>IF(A370="","",IF(OR(AWReleaseNum&gt;=A370,AWReleaseNum=0),"Available","Not Supported"))</f>
        <v>Available</v>
      </c>
      <c r="N370" s="81" t="str">
        <f>IF(A370="","",IF(TcRelease="Any","Available",IF(OR(AND(TcReleaseNum&gt;=VLOOKUP(AWReleaseNum,MinVerInfo,3,FALSE),TcReleaseNum&lt;=VLOOKUP(AWReleaseNum,MinVerInfo,4,FALSE)),AND(TcReleaseNum&gt;=VLOOKUP(AWReleaseNum,MinVerInfo,5,FALSE),TcReleaseNum&lt;=VLOOKUP(AWReleaseNum,MinVerInfo,6,FALSE))),"Available","Not Supported")))</f>
        <v>Available</v>
      </c>
      <c r="O370" s="81" t="str">
        <f>IF(TcReleaseNum&lt;P370,"Not Supported","Available")</f>
        <v>Available</v>
      </c>
      <c r="P370" s="81" cm="1">
        <f t="array" ref="P370">_xlfn.SWITCH(TcBaseVer, 14, K370, 13, J370, 12, I370, 11, IFERROR(VLOOKUP(H370,Table2[#All],3,FALSE),"N/A"),0)</f>
        <v>0</v>
      </c>
      <c r="Q370" s="81" t="str">
        <f>IF(TcBaseVer=0,M370,IF(AND(N370="Available",M370="Available",O370="Available"),"Available",IF(M370="","","Not Supported")))</f>
        <v>Available</v>
      </c>
      <c r="R370" s="81" t="str">
        <f>IF(A370&gt;=AWCurrentRel, "Future",Q370)</f>
        <v>Available</v>
      </c>
      <c r="S370" s="100" t="str">
        <f>HYPERLINK(U370,T370)</f>
        <v>What's New in Active Workspace 3.2</v>
      </c>
      <c r="T370" s="81" t="str">
        <f>IFERROR(VLOOKUP(CONCATENATE($B370,"_",$A370),Table4[#All],5,FALSE),"Not Available")</f>
        <v>What's New in Active Workspace 3.2</v>
      </c>
      <c r="U370" s="81" t="str">
        <f>IFERROR(VLOOKUP(CONCATENATE(B370,"_",A370),Table4[#All],6,FALSE),"")</f>
        <v>https://siemens.highspot.com/items/5ba58fff1aab5561d4264a6f?lfrm=srp.1</v>
      </c>
    </row>
    <row r="371" spans="1:21" x14ac:dyDescent="0.25">
      <c r="A371" s="81">
        <f>IF(OR('Raw Data'!A378=0,'Raw Data'!A378="Delete"),"",'Raw Data'!A378)</f>
        <v>3.2</v>
      </c>
      <c r="B371" s="88" t="str">
        <f>IF(OR('Raw Data'!B378=0,'Raw Data'!B378="Delete"),"",'Raw Data'!B378)</f>
        <v>Foundation</v>
      </c>
      <c r="C371" s="89" t="str">
        <f>IF(OR('Raw Data'!C378=0,'Raw Data'!C378="Delete"),"",'Raw Data'!C378)</f>
        <v>Usability</v>
      </c>
      <c r="D371" s="88" t="str">
        <f>IF(OR('Raw Data'!D378=0,'Raw Data'!D378="Delete"),"",'Raw Data'!D378)</f>
        <v>Relations Browser</v>
      </c>
      <c r="E371" s="84" t="str">
        <f>IF(OR('Raw Data'!E378=0,'Raw Data'!E378="Delete"),"",'Raw Data'!E378)</f>
        <v>Filters separately managed from what is hidden to allow un-filtering to restore prior view</v>
      </c>
      <c r="F371" s="81" cm="1">
        <f t="array" ref="F371">_xlfn.SWITCH(ROUND(VLOOKUP(A371,Table1[#All],3),0),11,H371,12,I371,13,J371,14,K371,"N/A")</f>
        <v>13</v>
      </c>
      <c r="G371" s="81" cm="1">
        <f t="array" ref="G371">_xlfn.SWITCH(ROUND(VLOOKUP(A371,Table1[#All],5),0),11,H371,12,I371,13,J371,14,K371,"N/A")</f>
        <v>14</v>
      </c>
      <c r="H371" s="81">
        <f>IF(OR('Raw Data'!H378=0,'Raw Data'!H378="Delete"),"",'Raw Data'!H378)</f>
        <v>13</v>
      </c>
      <c r="I371" s="81">
        <f>IF(OR('Raw Data'!I378=0,'Raw Data'!I378="Delete"),"",'Raw Data'!I378)</f>
        <v>14</v>
      </c>
      <c r="J371" s="81" t="str">
        <f>IF(OR('Raw Data'!J378=0,'Raw Data'!J378="Delete"),"",'Raw Data'!J378)</f>
        <v/>
      </c>
      <c r="K371" s="81" t="str">
        <f>IF(OR('Raw Data'!K378=0,'Raw Data'!K378="Delete"),"",'Raw Data'!K378)</f>
        <v/>
      </c>
      <c r="L371" s="81" t="str">
        <f>R371</f>
        <v>Available</v>
      </c>
      <c r="M371" s="81" t="str">
        <f>IF(A371="","",IF(OR(AWReleaseNum&gt;=A371,AWReleaseNum=0),"Available","Not Supported"))</f>
        <v>Available</v>
      </c>
      <c r="N371" s="81" t="str">
        <f>IF(A371="","",IF(TcRelease="Any","Available",IF(OR(AND(TcReleaseNum&gt;=VLOOKUP(AWReleaseNum,MinVerInfo,3,FALSE),TcReleaseNum&lt;=VLOOKUP(AWReleaseNum,MinVerInfo,4,FALSE)),AND(TcReleaseNum&gt;=VLOOKUP(AWReleaseNum,MinVerInfo,5,FALSE),TcReleaseNum&lt;=VLOOKUP(AWReleaseNum,MinVerInfo,6,FALSE))),"Available","Not Supported")))</f>
        <v>Available</v>
      </c>
      <c r="O371" s="81" t="str">
        <f>IF(TcReleaseNum&lt;P371,"Not Supported","Available")</f>
        <v>Available</v>
      </c>
      <c r="P371" s="81" cm="1">
        <f t="array" ref="P371">_xlfn.SWITCH(TcBaseVer, 14, K371, 13, J371, 12, I371, 11, IFERROR(VLOOKUP(H371,Table2[#All],3,FALSE),"N/A"),0)</f>
        <v>0</v>
      </c>
      <c r="Q371" s="81" t="str">
        <f>IF(TcBaseVer=0,M371,IF(AND(N371="Available",M371="Available",O371="Available"),"Available",IF(M371="","","Not Supported")))</f>
        <v>Available</v>
      </c>
      <c r="R371" s="81" t="str">
        <f>IF(A371&gt;=AWCurrentRel, "Future",Q371)</f>
        <v>Available</v>
      </c>
      <c r="S371" s="100" t="str">
        <f>HYPERLINK(U371,T371)</f>
        <v>What's New in Active Workspace 3.2</v>
      </c>
      <c r="T371" s="81" t="str">
        <f>IFERROR(VLOOKUP(CONCATENATE($B371,"_",$A371),Table4[#All],5,FALSE),"Not Available")</f>
        <v>What's New in Active Workspace 3.2</v>
      </c>
      <c r="U371" s="81" t="str">
        <f>IFERROR(VLOOKUP(CONCATENATE(B371,"_",A371),Table4[#All],6,FALSE),"")</f>
        <v>https://siemens.highspot.com/items/5ba58fff1aab5561d4264a6f?lfrm=srp.1</v>
      </c>
    </row>
    <row r="372" spans="1:21" x14ac:dyDescent="0.25">
      <c r="A372" s="81">
        <f>IF(OR('Raw Data'!A379=0,'Raw Data'!A379="Delete"),"",'Raw Data'!A379)</f>
        <v>3.2</v>
      </c>
      <c r="B372" s="88" t="str">
        <f>IF(OR('Raw Data'!B379=0,'Raw Data'!B379="Delete"),"",'Raw Data'!B379)</f>
        <v>Plan</v>
      </c>
      <c r="C372" s="89" t="str">
        <f>IF(OR('Raw Data'!C379=0,'Raw Data'!C379="Delete"),"",'Raw Data'!C379)</f>
        <v>Requirements</v>
      </c>
      <c r="D372" s="88" t="str">
        <f>IF(OR('Raw Data'!D379=0,'Raw Data'!D379="Delete"),"",'Raw Data'!D379)</f>
        <v>Requirements Management</v>
      </c>
      <c r="E372" s="84" t="str">
        <f>IF(OR('Raw Data'!E379=0,'Raw Data'!E379="Delete"),"",'Raw Data'!E379)</f>
        <v>Live editing of occurrence properties when exported from Active Workspace</v>
      </c>
      <c r="F372" s="81" cm="1">
        <f t="array" ref="F372">_xlfn.SWITCH(ROUND(VLOOKUP(A372,Table1[#All],3),0),11,H372,12,I372,13,J372,14,K372,"N/A")</f>
        <v>13</v>
      </c>
      <c r="G372" s="81" cm="1">
        <f t="array" ref="G372">_xlfn.SWITCH(ROUND(VLOOKUP(A372,Table1[#All],5),0),11,H372,12,I372,13,J372,14,K372,"N/A")</f>
        <v>14</v>
      </c>
      <c r="H372" s="81">
        <f>IF(OR('Raw Data'!H379=0,'Raw Data'!H379="Delete"),"",'Raw Data'!H379)</f>
        <v>13</v>
      </c>
      <c r="I372" s="81">
        <f>IF(OR('Raw Data'!I379=0,'Raw Data'!I379="Delete"),"",'Raw Data'!I379)</f>
        <v>14</v>
      </c>
      <c r="J372" s="81" t="str">
        <f>IF(OR('Raw Data'!J379=0,'Raw Data'!J379="Delete"),"",'Raw Data'!J379)</f>
        <v/>
      </c>
      <c r="K372" s="81" t="str">
        <f>IF(OR('Raw Data'!K379=0,'Raw Data'!K379="Delete"),"",'Raw Data'!K379)</f>
        <v/>
      </c>
      <c r="L372" s="81" t="str">
        <f>R372</f>
        <v>Available</v>
      </c>
      <c r="M372" s="81" t="str">
        <f>IF(A372="","",IF(OR(AWReleaseNum&gt;=A372,AWReleaseNum=0),"Available","Not Supported"))</f>
        <v>Available</v>
      </c>
      <c r="N372" s="81" t="str">
        <f>IF(A372="","",IF(TcRelease="Any","Available",IF(OR(AND(TcReleaseNum&gt;=VLOOKUP(AWReleaseNum,MinVerInfo,3,FALSE),TcReleaseNum&lt;=VLOOKUP(AWReleaseNum,MinVerInfo,4,FALSE)),AND(TcReleaseNum&gt;=VLOOKUP(AWReleaseNum,MinVerInfo,5,FALSE),TcReleaseNum&lt;=VLOOKUP(AWReleaseNum,MinVerInfo,6,FALSE))),"Available","Not Supported")))</f>
        <v>Available</v>
      </c>
      <c r="O372" s="81" t="str">
        <f>IF(TcReleaseNum&lt;P372,"Not Supported","Available")</f>
        <v>Available</v>
      </c>
      <c r="P372" s="81" cm="1">
        <f t="array" ref="P372">_xlfn.SWITCH(TcBaseVer, 14, K372, 13, J372, 12, I372, 11, IFERROR(VLOOKUP(H372,Table2[#All],3,FALSE),"N/A"),0)</f>
        <v>0</v>
      </c>
      <c r="Q372" s="81" t="str">
        <f>IF(TcBaseVer=0,M372,IF(AND(N372="Available",M372="Available",O372="Available"),"Available",IF(M372="","","Not Supported")))</f>
        <v>Available</v>
      </c>
      <c r="R372" s="81" t="str">
        <f>IF(A372&gt;=AWCurrentRel, "Future",Q372)</f>
        <v>Available</v>
      </c>
      <c r="S372" s="100" t="str">
        <f>HYPERLINK(U372,T372)</f>
        <v>What's New in Active Workspace 3.2</v>
      </c>
      <c r="T372" s="81" t="str">
        <f>IFERROR(VLOOKUP(CONCATENATE($B372,"_",$A372),Table4[#All],5,FALSE),"Not Available")</f>
        <v>What's New in Active Workspace 3.2</v>
      </c>
      <c r="U372" s="81" t="str">
        <f>IFERROR(VLOOKUP(CONCATENATE(B372,"_",A372),Table4[#All],6,FALSE),"")</f>
        <v>https://siemens.highspot.com/items/5ba58fff1aab5561d4264a6f?lfrm=srp.1</v>
      </c>
    </row>
    <row r="373" spans="1:21" x14ac:dyDescent="0.25">
      <c r="A373" s="81">
        <f>IF(OR('Raw Data'!A380=0,'Raw Data'!A380="Delete"),"",'Raw Data'!A380)</f>
        <v>3.2</v>
      </c>
      <c r="B373" s="88" t="str">
        <f>IF(OR('Raw Data'!B380=0,'Raw Data'!B380="Delete"),"",'Raw Data'!B380)</f>
        <v>Plan</v>
      </c>
      <c r="C373" s="89" t="str">
        <f>IF(OR('Raw Data'!C380=0,'Raw Data'!C380="Delete"),"",'Raw Data'!C380)</f>
        <v>Requirements</v>
      </c>
      <c r="D373" s="88" t="str">
        <f>IF(OR('Raw Data'!D380=0,'Raw Data'!D380="Delete"),"",'Raw Data'!D380)</f>
        <v>Requirements Management</v>
      </c>
      <c r="E373" s="84" t="str">
        <f>IF(OR('Raw Data'!E380=0,'Raw Data'!E380="Delete"),"",'Raw Data'!E380)</f>
        <v>Prevent overriding of another user’s HTML edits similar to other properties</v>
      </c>
      <c r="F373" s="81" cm="1">
        <f t="array" ref="F373">_xlfn.SWITCH(ROUND(VLOOKUP(A373,Table1[#All],3),0),11,H373,12,I373,13,J373,14,K373,"N/A")</f>
        <v>13</v>
      </c>
      <c r="G373" s="81" cm="1">
        <f t="array" ref="G373">_xlfn.SWITCH(ROUND(VLOOKUP(A373,Table1[#All],5),0),11,H373,12,I373,13,J373,14,K373,"N/A")</f>
        <v>14</v>
      </c>
      <c r="H373" s="81">
        <f>IF(OR('Raw Data'!H380=0,'Raw Data'!H380="Delete"),"",'Raw Data'!H380)</f>
        <v>13</v>
      </c>
      <c r="I373" s="81">
        <f>IF(OR('Raw Data'!I380=0,'Raw Data'!I380="Delete"),"",'Raw Data'!I380)</f>
        <v>14</v>
      </c>
      <c r="J373" s="81" t="str">
        <f>IF(OR('Raw Data'!J380=0,'Raw Data'!J380="Delete"),"",'Raw Data'!J380)</f>
        <v/>
      </c>
      <c r="K373" s="81" t="str">
        <f>IF(OR('Raw Data'!K380=0,'Raw Data'!K380="Delete"),"",'Raw Data'!K380)</f>
        <v/>
      </c>
      <c r="L373" s="81" t="str">
        <f>R373</f>
        <v>Available</v>
      </c>
      <c r="M373" s="81" t="str">
        <f>IF(A373="","",IF(OR(AWReleaseNum&gt;=A373,AWReleaseNum=0),"Available","Not Supported"))</f>
        <v>Available</v>
      </c>
      <c r="N373" s="81" t="str">
        <f>IF(A373="","",IF(TcRelease="Any","Available",IF(OR(AND(TcReleaseNum&gt;=VLOOKUP(AWReleaseNum,MinVerInfo,3,FALSE),TcReleaseNum&lt;=VLOOKUP(AWReleaseNum,MinVerInfo,4,FALSE)),AND(TcReleaseNum&gt;=VLOOKUP(AWReleaseNum,MinVerInfo,5,FALSE),TcReleaseNum&lt;=VLOOKUP(AWReleaseNum,MinVerInfo,6,FALSE))),"Available","Not Supported")))</f>
        <v>Available</v>
      </c>
      <c r="O373" s="81" t="str">
        <f>IF(TcReleaseNum&lt;P373,"Not Supported","Available")</f>
        <v>Available</v>
      </c>
      <c r="P373" s="81" cm="1">
        <f t="array" ref="P373">_xlfn.SWITCH(TcBaseVer, 14, K373, 13, J373, 12, I373, 11, IFERROR(VLOOKUP(H373,Table2[#All],3,FALSE),"N/A"),0)</f>
        <v>0</v>
      </c>
      <c r="Q373" s="81" t="str">
        <f>IF(TcBaseVer=0,M373,IF(AND(N373="Available",M373="Available",O373="Available"),"Available",IF(M373="","","Not Supported")))</f>
        <v>Available</v>
      </c>
      <c r="R373" s="81" t="str">
        <f>IF(A373&gt;=AWCurrentRel, "Future",Q373)</f>
        <v>Available</v>
      </c>
      <c r="S373" s="100" t="str">
        <f>HYPERLINK(U373,T373)</f>
        <v>What's New in Active Workspace 3.2</v>
      </c>
      <c r="T373" s="81" t="str">
        <f>IFERROR(VLOOKUP(CONCATENATE($B373,"_",$A373),Table4[#All],5,FALSE),"Not Available")</f>
        <v>What's New in Active Workspace 3.2</v>
      </c>
      <c r="U373" s="81" t="str">
        <f>IFERROR(VLOOKUP(CONCATENATE(B373,"_",A373),Table4[#All],6,FALSE),"")</f>
        <v>https://siemens.highspot.com/items/5ba58fff1aab5561d4264a6f?lfrm=srp.1</v>
      </c>
    </row>
    <row r="374" spans="1:21" x14ac:dyDescent="0.25">
      <c r="A374" s="81">
        <f>IF(OR('Raw Data'!A381=0,'Raw Data'!A381="Delete"),"",'Raw Data'!A381)</f>
        <v>3.2</v>
      </c>
      <c r="B374" s="88" t="str">
        <f>IF(OR('Raw Data'!B381=0,'Raw Data'!B381="Delete"),"",'Raw Data'!B381)</f>
        <v>Plan</v>
      </c>
      <c r="C374" s="89" t="str">
        <f>IF(OR('Raw Data'!C381=0,'Raw Data'!C381="Delete"),"",'Raw Data'!C381)</f>
        <v>Requirements</v>
      </c>
      <c r="D374" s="88" t="str">
        <f>IF(OR('Raw Data'!D381=0,'Raw Data'!D381="Delete"),"",'Raw Data'!D381)</f>
        <v>Requirements Management</v>
      </c>
      <c r="E374" s="84" t="str">
        <f>IF(OR('Raw Data'!E381=0,'Raw Data'!E381="Delete"),"",'Raw Data'!E381)</f>
        <v>Support for Office 2016 for editing</v>
      </c>
      <c r="F374" s="81" cm="1">
        <f t="array" ref="F374">_xlfn.SWITCH(ROUND(VLOOKUP(A374,Table1[#All],3),0),11,H374,12,I374,13,J374,14,K374,"N/A")</f>
        <v>13</v>
      </c>
      <c r="G374" s="81" cm="1">
        <f t="array" ref="G374">_xlfn.SWITCH(ROUND(VLOOKUP(A374,Table1[#All],5),0),11,H374,12,I374,13,J374,14,K374,"N/A")</f>
        <v>14</v>
      </c>
      <c r="H374" s="81">
        <f>IF(OR('Raw Data'!H381=0,'Raw Data'!H381="Delete"),"",'Raw Data'!H381)</f>
        <v>13</v>
      </c>
      <c r="I374" s="81">
        <f>IF(OR('Raw Data'!I381=0,'Raw Data'!I381="Delete"),"",'Raw Data'!I381)</f>
        <v>14</v>
      </c>
      <c r="J374" s="81" t="str">
        <f>IF(OR('Raw Data'!J381=0,'Raw Data'!J381="Delete"),"",'Raw Data'!J381)</f>
        <v/>
      </c>
      <c r="K374" s="81" t="str">
        <f>IF(OR('Raw Data'!K381=0,'Raw Data'!K381="Delete"),"",'Raw Data'!K381)</f>
        <v/>
      </c>
      <c r="L374" s="81" t="str">
        <f>R374</f>
        <v>Available</v>
      </c>
      <c r="M374" s="81" t="str">
        <f>IF(A374="","",IF(OR(AWReleaseNum&gt;=A374,AWReleaseNum=0),"Available","Not Supported"))</f>
        <v>Available</v>
      </c>
      <c r="N374" s="81" t="str">
        <f>IF(A374="","",IF(TcRelease="Any","Available",IF(OR(AND(TcReleaseNum&gt;=VLOOKUP(AWReleaseNum,MinVerInfo,3,FALSE),TcReleaseNum&lt;=VLOOKUP(AWReleaseNum,MinVerInfo,4,FALSE)),AND(TcReleaseNum&gt;=VLOOKUP(AWReleaseNum,MinVerInfo,5,FALSE),TcReleaseNum&lt;=VLOOKUP(AWReleaseNum,MinVerInfo,6,FALSE))),"Available","Not Supported")))</f>
        <v>Available</v>
      </c>
      <c r="O374" s="81" t="str">
        <f>IF(TcReleaseNum&lt;P374,"Not Supported","Available")</f>
        <v>Available</v>
      </c>
      <c r="P374" s="81" cm="1">
        <f t="array" ref="P374">_xlfn.SWITCH(TcBaseVer, 14, K374, 13, J374, 12, I374, 11, IFERROR(VLOOKUP(H374,Table2[#All],3,FALSE),"N/A"),0)</f>
        <v>0</v>
      </c>
      <c r="Q374" s="81" t="str">
        <f>IF(TcBaseVer=0,M374,IF(AND(N374="Available",M374="Available",O374="Available"),"Available",IF(M374="","","Not Supported")))</f>
        <v>Available</v>
      </c>
      <c r="R374" s="81" t="str">
        <f>IF(A374&gt;=AWCurrentRel, "Future",Q374)</f>
        <v>Available</v>
      </c>
      <c r="S374" s="100" t="str">
        <f>HYPERLINK(U374,T374)</f>
        <v>What's New in Active Workspace 3.2</v>
      </c>
      <c r="T374" s="81" t="str">
        <f>IFERROR(VLOOKUP(CONCATENATE($B374,"_",$A374),Table4[#All],5,FALSE),"Not Available")</f>
        <v>What's New in Active Workspace 3.2</v>
      </c>
      <c r="U374" s="81" t="str">
        <f>IFERROR(VLOOKUP(CONCATENATE(B374,"_",A374),Table4[#All],6,FALSE),"")</f>
        <v>https://siemens.highspot.com/items/5ba58fff1aab5561d4264a6f?lfrm=srp.1</v>
      </c>
    </row>
    <row r="375" spans="1:21" x14ac:dyDescent="0.25">
      <c r="A375" s="81">
        <f>IF(OR('Raw Data'!A382=0,'Raw Data'!A382="Delete"),"",'Raw Data'!A382)</f>
        <v>3.2</v>
      </c>
      <c r="B375" s="88" t="str">
        <f>IF(OR('Raw Data'!B382=0,'Raw Data'!B382="Delete"),"",'Raw Data'!B382)</f>
        <v>Plan</v>
      </c>
      <c r="C375" s="89" t="str">
        <f>IF(OR('Raw Data'!C382=0,'Raw Data'!C382="Delete"),"",'Raw Data'!C382)</f>
        <v>Requirements</v>
      </c>
      <c r="D375" s="88" t="str">
        <f>IF(OR('Raw Data'!D382=0,'Raw Data'!D382="Delete"),"",'Raw Data'!D382)</f>
        <v>Requirements Management</v>
      </c>
      <c r="E375" s="84" t="str">
        <f>IF(OR('Raw Data'!E382=0,'Raw Data'!E382="Delete"),"",'Raw Data'!E382)</f>
        <v xml:space="preserve">Enhanced trace link creation panel </v>
      </c>
      <c r="F375" s="81" cm="1">
        <f t="array" ref="F375">_xlfn.SWITCH(ROUND(VLOOKUP(A375,Table1[#All],3),0),11,H375,12,I375,13,J375,14,K375,"N/A")</f>
        <v>13</v>
      </c>
      <c r="G375" s="81" cm="1">
        <f t="array" ref="G375">_xlfn.SWITCH(ROUND(VLOOKUP(A375,Table1[#All],5),0),11,H375,12,I375,13,J375,14,K375,"N/A")</f>
        <v>14</v>
      </c>
      <c r="H375" s="81">
        <f>IF(OR('Raw Data'!H382=0,'Raw Data'!H382="Delete"),"",'Raw Data'!H382)</f>
        <v>13</v>
      </c>
      <c r="I375" s="81">
        <f>IF(OR('Raw Data'!I382=0,'Raw Data'!I382="Delete"),"",'Raw Data'!I382)</f>
        <v>14</v>
      </c>
      <c r="J375" s="81" t="str">
        <f>IF(OR('Raw Data'!J382=0,'Raw Data'!J382="Delete"),"",'Raw Data'!J382)</f>
        <v/>
      </c>
      <c r="K375" s="81" t="str">
        <f>IF(OR('Raw Data'!K382=0,'Raw Data'!K382="Delete"),"",'Raw Data'!K382)</f>
        <v/>
      </c>
      <c r="L375" s="81" t="str">
        <f>R375</f>
        <v>Available</v>
      </c>
      <c r="M375" s="81" t="str">
        <f>IF(A375="","",IF(OR(AWReleaseNum&gt;=A375,AWReleaseNum=0),"Available","Not Supported"))</f>
        <v>Available</v>
      </c>
      <c r="N375" s="81" t="str">
        <f>IF(A375="","",IF(TcRelease="Any","Available",IF(OR(AND(TcReleaseNum&gt;=VLOOKUP(AWReleaseNum,MinVerInfo,3,FALSE),TcReleaseNum&lt;=VLOOKUP(AWReleaseNum,MinVerInfo,4,FALSE)),AND(TcReleaseNum&gt;=VLOOKUP(AWReleaseNum,MinVerInfo,5,FALSE),TcReleaseNum&lt;=VLOOKUP(AWReleaseNum,MinVerInfo,6,FALSE))),"Available","Not Supported")))</f>
        <v>Available</v>
      </c>
      <c r="O375" s="81" t="str">
        <f>IF(TcReleaseNum&lt;P375,"Not Supported","Available")</f>
        <v>Available</v>
      </c>
      <c r="P375" s="81" cm="1">
        <f t="array" ref="P375">_xlfn.SWITCH(TcBaseVer, 14, K375, 13, J375, 12, I375, 11, IFERROR(VLOOKUP(H375,Table2[#All],3,FALSE),"N/A"),0)</f>
        <v>0</v>
      </c>
      <c r="Q375" s="81" t="str">
        <f>IF(TcBaseVer=0,M375,IF(AND(N375="Available",M375="Available",O375="Available"),"Available",IF(M375="","","Not Supported")))</f>
        <v>Available</v>
      </c>
      <c r="R375" s="81" t="str">
        <f>IF(A375&gt;=AWCurrentRel, "Future",Q375)</f>
        <v>Available</v>
      </c>
      <c r="S375" s="100" t="str">
        <f>HYPERLINK(U375,T375)</f>
        <v>What's New in Active Workspace 3.2</v>
      </c>
      <c r="T375" s="81" t="str">
        <f>IFERROR(VLOOKUP(CONCATENATE($B375,"_",$A375),Table4[#All],5,FALSE),"Not Available")</f>
        <v>What's New in Active Workspace 3.2</v>
      </c>
      <c r="U375" s="81" t="str">
        <f>IFERROR(VLOOKUP(CONCATENATE(B375,"_",A375),Table4[#All],6,FALSE),"")</f>
        <v>https://siemens.highspot.com/items/5ba58fff1aab5561d4264a6f?lfrm=srp.1</v>
      </c>
    </row>
    <row r="376" spans="1:21" x14ac:dyDescent="0.25">
      <c r="A376" s="81">
        <f>IF(OR('Raw Data'!A383=0,'Raw Data'!A383="Delete"),"",'Raw Data'!A383)</f>
        <v>3.2</v>
      </c>
      <c r="B376" s="88" t="str">
        <f>IF(OR('Raw Data'!B383=0,'Raw Data'!B383="Delete"),"",'Raw Data'!B383)</f>
        <v>Plan</v>
      </c>
      <c r="C376" s="89" t="str">
        <f>IF(OR('Raw Data'!C383=0,'Raw Data'!C383="Delete"),"",'Raw Data'!C383)</f>
        <v>Requirements</v>
      </c>
      <c r="D376" s="88" t="str">
        <f>IF(OR('Raw Data'!D383=0,'Raw Data'!D383="Delete"),"",'Raw Data'!D383)</f>
        <v>Requirements Management</v>
      </c>
      <c r="E376" s="84" t="str">
        <f>IF(OR('Raw Data'!E383=0,'Raw Data'!E383="Delete"),"",'Raw Data'!E383)</f>
        <v>Ability to compare two HTML files and highlight differences with “redlining”</v>
      </c>
      <c r="F376" s="81" cm="1">
        <f t="array" ref="F376">_xlfn.SWITCH(ROUND(VLOOKUP(A376,Table1[#All],3),0),11,H376,12,I376,13,J376,14,K376,"N/A")</f>
        <v>13</v>
      </c>
      <c r="G376" s="81" cm="1">
        <f t="array" ref="G376">_xlfn.SWITCH(ROUND(VLOOKUP(A376,Table1[#All],5),0),11,H376,12,I376,13,J376,14,K376,"N/A")</f>
        <v>14</v>
      </c>
      <c r="H376" s="81">
        <f>IF(OR('Raw Data'!H383=0,'Raw Data'!H383="Delete"),"",'Raw Data'!H383)</f>
        <v>13</v>
      </c>
      <c r="I376" s="81">
        <f>IF(OR('Raw Data'!I383=0,'Raw Data'!I383="Delete"),"",'Raw Data'!I383)</f>
        <v>14</v>
      </c>
      <c r="J376" s="81" t="str">
        <f>IF(OR('Raw Data'!J383=0,'Raw Data'!J383="Delete"),"",'Raw Data'!J383)</f>
        <v/>
      </c>
      <c r="K376" s="81" t="str">
        <f>IF(OR('Raw Data'!K383=0,'Raw Data'!K383="Delete"),"",'Raw Data'!K383)</f>
        <v/>
      </c>
      <c r="L376" s="81" t="str">
        <f>R376</f>
        <v>Available</v>
      </c>
      <c r="M376" s="81" t="str">
        <f>IF(A376="","",IF(OR(AWReleaseNum&gt;=A376,AWReleaseNum=0),"Available","Not Supported"))</f>
        <v>Available</v>
      </c>
      <c r="N376" s="81" t="str">
        <f>IF(A376="","",IF(TcRelease="Any","Available",IF(OR(AND(TcReleaseNum&gt;=VLOOKUP(AWReleaseNum,MinVerInfo,3,FALSE),TcReleaseNum&lt;=VLOOKUP(AWReleaseNum,MinVerInfo,4,FALSE)),AND(TcReleaseNum&gt;=VLOOKUP(AWReleaseNum,MinVerInfo,5,FALSE),TcReleaseNum&lt;=VLOOKUP(AWReleaseNum,MinVerInfo,6,FALSE))),"Available","Not Supported")))</f>
        <v>Available</v>
      </c>
      <c r="O376" s="81" t="str">
        <f>IF(TcReleaseNum&lt;P376,"Not Supported","Available")</f>
        <v>Available</v>
      </c>
      <c r="P376" s="81" cm="1">
        <f t="array" ref="P376">_xlfn.SWITCH(TcBaseVer, 14, K376, 13, J376, 12, I376, 11, IFERROR(VLOOKUP(H376,Table2[#All],3,FALSE),"N/A"),0)</f>
        <v>0</v>
      </c>
      <c r="Q376" s="81" t="str">
        <f>IF(TcBaseVer=0,M376,IF(AND(N376="Available",M376="Available",O376="Available"),"Available",IF(M376="","","Not Supported")))</f>
        <v>Available</v>
      </c>
      <c r="R376" s="81" t="str">
        <f>IF(A376&gt;=AWCurrentRel, "Future",Q376)</f>
        <v>Available</v>
      </c>
      <c r="S376" s="100" t="str">
        <f>HYPERLINK(U376,T376)</f>
        <v>What's New in Active Workspace 3.2</v>
      </c>
      <c r="T376" s="81" t="str">
        <f>IFERROR(VLOOKUP(CONCATENATE($B376,"_",$A376),Table4[#All],5,FALSE),"Not Available")</f>
        <v>What's New in Active Workspace 3.2</v>
      </c>
      <c r="U376" s="81" t="str">
        <f>IFERROR(VLOOKUP(CONCATENATE(B376,"_",A376),Table4[#All],6,FALSE),"")</f>
        <v>https://siemens.highspot.com/items/5ba58fff1aab5561d4264a6f?lfrm=srp.1</v>
      </c>
    </row>
    <row r="377" spans="1:21" x14ac:dyDescent="0.25">
      <c r="A377" s="81">
        <f>IF(OR('Raw Data'!A384=0,'Raw Data'!A384="Delete"),"",'Raw Data'!A384)</f>
        <v>3.2</v>
      </c>
      <c r="B377" s="88" t="str">
        <f>IF(OR('Raw Data'!B384=0,'Raw Data'!B384="Delete"),"",'Raw Data'!B384)</f>
        <v>Plan</v>
      </c>
      <c r="C377" s="89" t="str">
        <f>IF(OR('Raw Data'!C384=0,'Raw Data'!C384="Delete"),"",'Raw Data'!C384)</f>
        <v>Requirements</v>
      </c>
      <c r="D377" s="88" t="str">
        <f>IF(OR('Raw Data'!D384=0,'Raw Data'!D384="Delete"),"",'Raw Data'!D384)</f>
        <v>Requirements Management</v>
      </c>
      <c r="E377" s="84" t="str">
        <f>IF(OR('Raw Data'!E384=0,'Raw Data'!E384="Delete"),"",'Raw Data'!E384)</f>
        <v>Bulk convert Microsoft Word based requirements to HTML</v>
      </c>
      <c r="F377" s="81" cm="1">
        <f t="array" ref="F377">_xlfn.SWITCH(ROUND(VLOOKUP(A377,Table1[#All],3),0),11,H377,12,I377,13,J377,14,K377,"N/A")</f>
        <v>13</v>
      </c>
      <c r="G377" s="81" cm="1">
        <f t="array" ref="G377">_xlfn.SWITCH(ROUND(VLOOKUP(A377,Table1[#All],5),0),11,H377,12,I377,13,J377,14,K377,"N/A")</f>
        <v>14</v>
      </c>
      <c r="H377" s="81">
        <f>IF(OR('Raw Data'!H384=0,'Raw Data'!H384="Delete"),"",'Raw Data'!H384)</f>
        <v>13</v>
      </c>
      <c r="I377" s="81">
        <f>IF(OR('Raw Data'!I384=0,'Raw Data'!I384="Delete"),"",'Raw Data'!I384)</f>
        <v>14</v>
      </c>
      <c r="J377" s="81" t="str">
        <f>IF(OR('Raw Data'!J384=0,'Raw Data'!J384="Delete"),"",'Raw Data'!J384)</f>
        <v/>
      </c>
      <c r="K377" s="81" t="str">
        <f>IF(OR('Raw Data'!K384=0,'Raw Data'!K384="Delete"),"",'Raw Data'!K384)</f>
        <v/>
      </c>
      <c r="L377" s="81" t="str">
        <f>R377</f>
        <v>Available</v>
      </c>
      <c r="M377" s="81" t="str">
        <f>IF(A377="","",IF(OR(AWReleaseNum&gt;=A377,AWReleaseNum=0),"Available","Not Supported"))</f>
        <v>Available</v>
      </c>
      <c r="N377" s="81" t="str">
        <f>IF(A377="","",IF(TcRelease="Any","Available",IF(OR(AND(TcReleaseNum&gt;=VLOOKUP(AWReleaseNum,MinVerInfo,3,FALSE),TcReleaseNum&lt;=VLOOKUP(AWReleaseNum,MinVerInfo,4,FALSE)),AND(TcReleaseNum&gt;=VLOOKUP(AWReleaseNum,MinVerInfo,5,FALSE),TcReleaseNum&lt;=VLOOKUP(AWReleaseNum,MinVerInfo,6,FALSE))),"Available","Not Supported")))</f>
        <v>Available</v>
      </c>
      <c r="O377" s="81" t="str">
        <f>IF(TcReleaseNum&lt;P377,"Not Supported","Available")</f>
        <v>Available</v>
      </c>
      <c r="P377" s="81" cm="1">
        <f t="array" ref="P377">_xlfn.SWITCH(TcBaseVer, 14, K377, 13, J377, 12, I377, 11, IFERROR(VLOOKUP(H377,Table2[#All],3,FALSE),"N/A"),0)</f>
        <v>0</v>
      </c>
      <c r="Q377" s="81" t="str">
        <f>IF(TcBaseVer=0,M377,IF(AND(N377="Available",M377="Available",O377="Available"),"Available",IF(M377="","","Not Supported")))</f>
        <v>Available</v>
      </c>
      <c r="R377" s="81" t="str">
        <f>IF(A377&gt;=AWCurrentRel, "Future",Q377)</f>
        <v>Available</v>
      </c>
      <c r="S377" s="100" t="str">
        <f>HYPERLINK(U377,T377)</f>
        <v>What's New in Active Workspace 3.2</v>
      </c>
      <c r="T377" s="81" t="str">
        <f>IFERROR(VLOOKUP(CONCATENATE($B377,"_",$A377),Table4[#All],5,FALSE),"Not Available")</f>
        <v>What's New in Active Workspace 3.2</v>
      </c>
      <c r="U377" s="81" t="str">
        <f>IFERROR(VLOOKUP(CONCATENATE(B377,"_",A377),Table4[#All],6,FALSE),"")</f>
        <v>https://siemens.highspot.com/items/5ba58fff1aab5561d4264a6f?lfrm=srp.1</v>
      </c>
    </row>
    <row r="378" spans="1:21" x14ac:dyDescent="0.25">
      <c r="A378" s="81">
        <f>IF(OR('Raw Data'!A385=0,'Raw Data'!A385="Delete"),"",'Raw Data'!A385)</f>
        <v>3.2</v>
      </c>
      <c r="B378" s="88" t="str">
        <f>IF(OR('Raw Data'!B385=0,'Raw Data'!B385="Delete"),"",'Raw Data'!B385)</f>
        <v>Plan</v>
      </c>
      <c r="C378" s="89" t="str">
        <f>IF(OR('Raw Data'!C385=0,'Raw Data'!C385="Delete"),"",'Raw Data'!C385)</f>
        <v>Requirements</v>
      </c>
      <c r="D378" s="88" t="str">
        <f>IF(OR('Raw Data'!D385=0,'Raw Data'!D385="Delete"),"",'Raw Data'!D385)</f>
        <v>Requirements Management</v>
      </c>
      <c r="E378" s="84" t="str">
        <f>IF(OR('Raw Data'!E385=0,'Raw Data'!E385="Delete"),"",'Raw Data'!E385)</f>
        <v>Maintains the index number during filtering</v>
      </c>
      <c r="F378" s="81" cm="1">
        <f t="array" ref="F378">_xlfn.SWITCH(ROUND(VLOOKUP(A378,Table1[#All],3),0),11,H378,12,I378,13,J378,14,K378,"N/A")</f>
        <v>13</v>
      </c>
      <c r="G378" s="81" cm="1">
        <f t="array" ref="G378">_xlfn.SWITCH(ROUND(VLOOKUP(A378,Table1[#All],5),0),11,H378,12,I378,13,J378,14,K378,"N/A")</f>
        <v>14</v>
      </c>
      <c r="H378" s="81">
        <f>IF(OR('Raw Data'!H385=0,'Raw Data'!H385="Delete"),"",'Raw Data'!H385)</f>
        <v>13</v>
      </c>
      <c r="I378" s="81">
        <f>IF(OR('Raw Data'!I385=0,'Raw Data'!I385="Delete"),"",'Raw Data'!I385)</f>
        <v>14</v>
      </c>
      <c r="J378" s="81" t="str">
        <f>IF(OR('Raw Data'!J385=0,'Raw Data'!J385="Delete"),"",'Raw Data'!J385)</f>
        <v/>
      </c>
      <c r="K378" s="81" t="str">
        <f>IF(OR('Raw Data'!K385=0,'Raw Data'!K385="Delete"),"",'Raw Data'!K385)</f>
        <v/>
      </c>
      <c r="L378" s="81" t="str">
        <f>R378</f>
        <v>Available</v>
      </c>
      <c r="M378" s="81" t="str">
        <f>IF(A378="","",IF(OR(AWReleaseNum&gt;=A378,AWReleaseNum=0),"Available","Not Supported"))</f>
        <v>Available</v>
      </c>
      <c r="N378" s="81" t="str">
        <f>IF(A378="","",IF(TcRelease="Any","Available",IF(OR(AND(TcReleaseNum&gt;=VLOOKUP(AWReleaseNum,MinVerInfo,3,FALSE),TcReleaseNum&lt;=VLOOKUP(AWReleaseNum,MinVerInfo,4,FALSE)),AND(TcReleaseNum&gt;=VLOOKUP(AWReleaseNum,MinVerInfo,5,FALSE),TcReleaseNum&lt;=VLOOKUP(AWReleaseNum,MinVerInfo,6,FALSE))),"Available","Not Supported")))</f>
        <v>Available</v>
      </c>
      <c r="O378" s="81" t="str">
        <f>IF(TcReleaseNum&lt;P378,"Not Supported","Available")</f>
        <v>Available</v>
      </c>
      <c r="P378" s="81" cm="1">
        <f t="array" ref="P378">_xlfn.SWITCH(TcBaseVer, 14, K378, 13, J378, 12, I378, 11, IFERROR(VLOOKUP(H378,Table2[#All],3,FALSE),"N/A"),0)</f>
        <v>0</v>
      </c>
      <c r="Q378" s="81" t="str">
        <f>IF(TcBaseVer=0,M378,IF(AND(N378="Available",M378="Available",O378="Available"),"Available",IF(M378="","","Not Supported")))</f>
        <v>Available</v>
      </c>
      <c r="R378" s="81" t="str">
        <f>IF(A378&gt;=AWCurrentRel, "Future",Q378)</f>
        <v>Available</v>
      </c>
      <c r="S378" s="100" t="str">
        <f>HYPERLINK(U378,T378)</f>
        <v>What's New in Active Workspace 3.2</v>
      </c>
      <c r="T378" s="81" t="str">
        <f>IFERROR(VLOOKUP(CONCATENATE($B378,"_",$A378),Table4[#All],5,FALSE),"Not Available")</f>
        <v>What's New in Active Workspace 3.2</v>
      </c>
      <c r="U378" s="81" t="str">
        <f>IFERROR(VLOOKUP(CONCATENATE(B378,"_",A378),Table4[#All],6,FALSE),"")</f>
        <v>https://siemens.highspot.com/items/5ba58fff1aab5561d4264a6f?lfrm=srp.1</v>
      </c>
    </row>
    <row r="379" spans="1:21" x14ac:dyDescent="0.25">
      <c r="A379" s="81">
        <f>IF(OR('Raw Data'!A386=0,'Raw Data'!A386="Delete"),"",'Raw Data'!A386)</f>
        <v>3.2</v>
      </c>
      <c r="B379" s="88" t="str">
        <f>IF(OR('Raw Data'!B386=0,'Raw Data'!B386="Delete"),"",'Raw Data'!B386)</f>
        <v>Plan</v>
      </c>
      <c r="C379" s="89" t="str">
        <f>IF(OR('Raw Data'!C386=0,'Raw Data'!C386="Delete"),"",'Raw Data'!C386)</f>
        <v>Requirements</v>
      </c>
      <c r="D379" s="88" t="str">
        <f>IF(OR('Raw Data'!D386=0,'Raw Data'!D386="Delete"),"",'Raw Data'!D386)</f>
        <v>Requirements Management</v>
      </c>
      <c r="E379" s="84" t="str">
        <f>IF(OR('Raw Data'!E386=0,'Raw Data'!E386="Delete"),"",'Raw Data'!E386)</f>
        <v>Navigate the requirement structure by selecting the associated text in the viewer</v>
      </c>
      <c r="F379" s="81" cm="1">
        <f t="array" ref="F379">_xlfn.SWITCH(ROUND(VLOOKUP(A379,Table1[#All],3),0),11,H379,12,I379,13,J379,14,K379,"N/A")</f>
        <v>13</v>
      </c>
      <c r="G379" s="81" cm="1">
        <f t="array" ref="G379">_xlfn.SWITCH(ROUND(VLOOKUP(A379,Table1[#All],5),0),11,H379,12,I379,13,J379,14,K379,"N/A")</f>
        <v>14</v>
      </c>
      <c r="H379" s="81">
        <f>IF(OR('Raw Data'!H386=0,'Raw Data'!H386="Delete"),"",'Raw Data'!H386)</f>
        <v>13</v>
      </c>
      <c r="I379" s="81">
        <f>IF(OR('Raw Data'!I386=0,'Raw Data'!I386="Delete"),"",'Raw Data'!I386)</f>
        <v>14</v>
      </c>
      <c r="J379" s="81" t="str">
        <f>IF(OR('Raw Data'!J386=0,'Raw Data'!J386="Delete"),"",'Raw Data'!J386)</f>
        <v/>
      </c>
      <c r="K379" s="81" t="str">
        <f>IF(OR('Raw Data'!K386=0,'Raw Data'!K386="Delete"),"",'Raw Data'!K386)</f>
        <v/>
      </c>
      <c r="L379" s="81" t="str">
        <f>R379</f>
        <v>Available</v>
      </c>
      <c r="M379" s="81" t="str">
        <f>IF(A379="","",IF(OR(AWReleaseNum&gt;=A379,AWReleaseNum=0),"Available","Not Supported"))</f>
        <v>Available</v>
      </c>
      <c r="N379" s="81" t="str">
        <f>IF(A379="","",IF(TcRelease="Any","Available",IF(OR(AND(TcReleaseNum&gt;=VLOOKUP(AWReleaseNum,MinVerInfo,3,FALSE),TcReleaseNum&lt;=VLOOKUP(AWReleaseNum,MinVerInfo,4,FALSE)),AND(TcReleaseNum&gt;=VLOOKUP(AWReleaseNum,MinVerInfo,5,FALSE),TcReleaseNum&lt;=VLOOKUP(AWReleaseNum,MinVerInfo,6,FALSE))),"Available","Not Supported")))</f>
        <v>Available</v>
      </c>
      <c r="O379" s="81" t="str">
        <f>IF(TcReleaseNum&lt;P379,"Not Supported","Available")</f>
        <v>Available</v>
      </c>
      <c r="P379" s="81" cm="1">
        <f t="array" ref="P379">_xlfn.SWITCH(TcBaseVer, 14, K379, 13, J379, 12, I379, 11, IFERROR(VLOOKUP(H379,Table2[#All],3,FALSE),"N/A"),0)</f>
        <v>0</v>
      </c>
      <c r="Q379" s="81" t="str">
        <f>IF(TcBaseVer=0,M379,IF(AND(N379="Available",M379="Available",O379="Available"),"Available",IF(M379="","","Not Supported")))</f>
        <v>Available</v>
      </c>
      <c r="R379" s="81" t="str">
        <f>IF(A379&gt;=AWCurrentRel, "Future",Q379)</f>
        <v>Available</v>
      </c>
      <c r="S379" s="100" t="str">
        <f>HYPERLINK(U379,T379)</f>
        <v>What's New in Active Workspace 3.2</v>
      </c>
      <c r="T379" s="81" t="str">
        <f>IFERROR(VLOOKUP(CONCATENATE($B379,"_",$A379),Table4[#All],5,FALSE),"Not Available")</f>
        <v>What's New in Active Workspace 3.2</v>
      </c>
      <c r="U379" s="81" t="str">
        <f>IFERROR(VLOOKUP(CONCATENATE(B379,"_",A379),Table4[#All],6,FALSE),"")</f>
        <v>https://siemens.highspot.com/items/5ba58fff1aab5561d4264a6f?lfrm=srp.1</v>
      </c>
    </row>
    <row r="380" spans="1:21" x14ac:dyDescent="0.25">
      <c r="A380" s="81">
        <f>IF(OR('Raw Data'!A387=0,'Raw Data'!A387="Delete"),"",'Raw Data'!A387)</f>
        <v>3.2</v>
      </c>
      <c r="B380" s="88" t="str">
        <f>IF(OR('Raw Data'!B387=0,'Raw Data'!B387="Delete"),"",'Raw Data'!B387)</f>
        <v>Plan</v>
      </c>
      <c r="C380" s="89" t="str">
        <f>IF(OR('Raw Data'!C387=0,'Raw Data'!C387="Delete"),"",'Raw Data'!C387)</f>
        <v>Requirements</v>
      </c>
      <c r="D380" s="88" t="str">
        <f>IF(OR('Raw Data'!D387=0,'Raw Data'!D387="Delete"),"",'Raw Data'!D387)</f>
        <v>Requirements Management</v>
      </c>
      <c r="E380" s="84" t="str">
        <f>IF(OR('Raw Data'!E387=0,'Raw Data'!E387="Delete"),"",'Raw Data'!E387)</f>
        <v>Improved embedded rich text editor to support OLE functions found in Microsoft Word</v>
      </c>
      <c r="F380" s="81" cm="1">
        <f t="array" ref="F380">_xlfn.SWITCH(ROUND(VLOOKUP(A380,Table1[#All],3),0),11,H380,12,I380,13,J380,14,K380,"N/A")</f>
        <v>13</v>
      </c>
      <c r="G380" s="81" cm="1">
        <f t="array" ref="G380">_xlfn.SWITCH(ROUND(VLOOKUP(A380,Table1[#All],5),0),11,H380,12,I380,13,J380,14,K380,"N/A")</f>
        <v>14</v>
      </c>
      <c r="H380" s="81">
        <f>IF(OR('Raw Data'!H387=0,'Raw Data'!H387="Delete"),"",'Raw Data'!H387)</f>
        <v>13</v>
      </c>
      <c r="I380" s="81">
        <f>IF(OR('Raw Data'!I387=0,'Raw Data'!I387="Delete"),"",'Raw Data'!I387)</f>
        <v>14</v>
      </c>
      <c r="J380" s="81" t="str">
        <f>IF(OR('Raw Data'!J387=0,'Raw Data'!J387="Delete"),"",'Raw Data'!J387)</f>
        <v/>
      </c>
      <c r="K380" s="81" t="str">
        <f>IF(OR('Raw Data'!K387=0,'Raw Data'!K387="Delete"),"",'Raw Data'!K387)</f>
        <v/>
      </c>
      <c r="L380" s="81" t="str">
        <f>R380</f>
        <v>Available</v>
      </c>
      <c r="M380" s="81" t="str">
        <f>IF(A380="","",IF(OR(AWReleaseNum&gt;=A380,AWReleaseNum=0),"Available","Not Supported"))</f>
        <v>Available</v>
      </c>
      <c r="N380" s="81" t="str">
        <f>IF(A380="","",IF(TcRelease="Any","Available",IF(OR(AND(TcReleaseNum&gt;=VLOOKUP(AWReleaseNum,MinVerInfo,3,FALSE),TcReleaseNum&lt;=VLOOKUP(AWReleaseNum,MinVerInfo,4,FALSE)),AND(TcReleaseNum&gt;=VLOOKUP(AWReleaseNum,MinVerInfo,5,FALSE),TcReleaseNum&lt;=VLOOKUP(AWReleaseNum,MinVerInfo,6,FALSE))),"Available","Not Supported")))</f>
        <v>Available</v>
      </c>
      <c r="O380" s="81" t="str">
        <f>IF(TcReleaseNum&lt;P380,"Not Supported","Available")</f>
        <v>Available</v>
      </c>
      <c r="P380" s="81" cm="1">
        <f t="array" ref="P380">_xlfn.SWITCH(TcBaseVer, 14, K380, 13, J380, 12, I380, 11, IFERROR(VLOOKUP(H380,Table2[#All],3,FALSE),"N/A"),0)</f>
        <v>0</v>
      </c>
      <c r="Q380" s="81" t="str">
        <f>IF(TcBaseVer=0,M380,IF(AND(N380="Available",M380="Available",O380="Available"),"Available",IF(M380="","","Not Supported")))</f>
        <v>Available</v>
      </c>
      <c r="R380" s="81" t="str">
        <f>IF(A380&gt;=AWCurrentRel, "Future",Q380)</f>
        <v>Available</v>
      </c>
      <c r="S380" s="100" t="str">
        <f>HYPERLINK(U380,T380)</f>
        <v>What's New in Active Workspace 3.2</v>
      </c>
      <c r="T380" s="81" t="str">
        <f>IFERROR(VLOOKUP(CONCATENATE($B380,"_",$A380),Table4[#All],5,FALSE),"Not Available")</f>
        <v>What's New in Active Workspace 3.2</v>
      </c>
      <c r="U380" s="81" t="str">
        <f>IFERROR(VLOOKUP(CONCATENATE(B380,"_",A380),Table4[#All],6,FALSE),"")</f>
        <v>https://siemens.highspot.com/items/5ba58fff1aab5561d4264a6f?lfrm=srp.1</v>
      </c>
    </row>
    <row r="381" spans="1:21" x14ac:dyDescent="0.25">
      <c r="A381" s="81">
        <f>IF(OR('Raw Data'!A388=0,'Raw Data'!A388="Delete"),"",'Raw Data'!A388)</f>
        <v>3.2</v>
      </c>
      <c r="B381" s="88" t="str">
        <f>IF(OR('Raw Data'!B388=0,'Raw Data'!B388="Delete"),"",'Raw Data'!B388)</f>
        <v>Plan</v>
      </c>
      <c r="C381" s="89" t="str">
        <f>IF(OR('Raw Data'!C388=0,'Raw Data'!C388="Delete"),"",'Raw Data'!C388)</f>
        <v>Requirements</v>
      </c>
      <c r="D381" s="88" t="str">
        <f>IF(OR('Raw Data'!D388=0,'Raw Data'!D388="Delete"),"",'Raw Data'!D388)</f>
        <v>Requirements Management</v>
      </c>
      <c r="E381" s="84" t="str">
        <f>IF(OR('Raw Data'!E388=0,'Raw Data'!E388="Delete"),"",'Raw Data'!E388)</f>
        <v>Create multiple requirements in succession with minimal clicks and reentry of data</v>
      </c>
      <c r="F381" s="81" cm="1">
        <f t="array" ref="F381">_xlfn.SWITCH(ROUND(VLOOKUP(A381,Table1[#All],3),0),11,H381,12,I381,13,J381,14,K381,"N/A")</f>
        <v>13</v>
      </c>
      <c r="G381" s="81" cm="1">
        <f t="array" ref="G381">_xlfn.SWITCH(ROUND(VLOOKUP(A381,Table1[#All],5),0),11,H381,12,I381,13,J381,14,K381,"N/A")</f>
        <v>14</v>
      </c>
      <c r="H381" s="81">
        <f>IF(OR('Raw Data'!H388=0,'Raw Data'!H388="Delete"),"",'Raw Data'!H388)</f>
        <v>13</v>
      </c>
      <c r="I381" s="81">
        <f>IF(OR('Raw Data'!I388=0,'Raw Data'!I388="Delete"),"",'Raw Data'!I388)</f>
        <v>14</v>
      </c>
      <c r="J381" s="81" t="str">
        <f>IF(OR('Raw Data'!J388=0,'Raw Data'!J388="Delete"),"",'Raw Data'!J388)</f>
        <v/>
      </c>
      <c r="K381" s="81" t="str">
        <f>IF(OR('Raw Data'!K388=0,'Raw Data'!K388="Delete"),"",'Raw Data'!K388)</f>
        <v/>
      </c>
      <c r="L381" s="81" t="str">
        <f>R381</f>
        <v>Available</v>
      </c>
      <c r="M381" s="81" t="str">
        <f>IF(A381="","",IF(OR(AWReleaseNum&gt;=A381,AWReleaseNum=0),"Available","Not Supported"))</f>
        <v>Available</v>
      </c>
      <c r="N381" s="81" t="str">
        <f>IF(A381="","",IF(TcRelease="Any","Available",IF(OR(AND(TcReleaseNum&gt;=VLOOKUP(AWReleaseNum,MinVerInfo,3,FALSE),TcReleaseNum&lt;=VLOOKUP(AWReleaseNum,MinVerInfo,4,FALSE)),AND(TcReleaseNum&gt;=VLOOKUP(AWReleaseNum,MinVerInfo,5,FALSE),TcReleaseNum&lt;=VLOOKUP(AWReleaseNum,MinVerInfo,6,FALSE))),"Available","Not Supported")))</f>
        <v>Available</v>
      </c>
      <c r="O381" s="81" t="str">
        <f>IF(TcReleaseNum&lt;P381,"Not Supported","Available")</f>
        <v>Available</v>
      </c>
      <c r="P381" s="81" cm="1">
        <f t="array" ref="P381">_xlfn.SWITCH(TcBaseVer, 14, K381, 13, J381, 12, I381, 11, IFERROR(VLOOKUP(H381,Table2[#All],3,FALSE),"N/A"),0)</f>
        <v>0</v>
      </c>
      <c r="Q381" s="81" t="str">
        <f>IF(TcBaseVer=0,M381,IF(AND(N381="Available",M381="Available",O381="Available"),"Available",IF(M381="","","Not Supported")))</f>
        <v>Available</v>
      </c>
      <c r="R381" s="81" t="str">
        <f>IF(A381&gt;=AWCurrentRel, "Future",Q381)</f>
        <v>Available</v>
      </c>
      <c r="S381" s="100" t="str">
        <f>HYPERLINK(U381,T381)</f>
        <v>What's New in Active Workspace 3.2</v>
      </c>
      <c r="T381" s="81" t="str">
        <f>IFERROR(VLOOKUP(CONCATENATE($B381,"_",$A381),Table4[#All],5,FALSE),"Not Available")</f>
        <v>What's New in Active Workspace 3.2</v>
      </c>
      <c r="U381" s="81" t="str">
        <f>IFERROR(VLOOKUP(CONCATENATE(B381,"_",A381),Table4[#All],6,FALSE),"")</f>
        <v>https://siemens.highspot.com/items/5ba58fff1aab5561d4264a6f?lfrm=srp.1</v>
      </c>
    </row>
    <row r="382" spans="1:21" x14ac:dyDescent="0.25">
      <c r="A382" s="81">
        <f>IF(OR('Raw Data'!A873=0,'Raw Data'!A873="Delete"),"",'Raw Data'!A873)</f>
        <v>3.2</v>
      </c>
      <c r="B382" s="88" t="str">
        <f>IF(OR('Raw Data'!B873=0,'Raw Data'!B873="Delete"),"",'Raw Data'!B873)</f>
        <v>Plan</v>
      </c>
      <c r="C382" s="89" t="str">
        <f>IF(OR('Raw Data'!C873=0,'Raw Data'!C873="Delete"),"",'Raw Data'!C873)</f>
        <v>Process</v>
      </c>
      <c r="D382" s="88" t="str">
        <f>IF(OR('Raw Data'!D873=0,'Raw Data'!D873="Delete"),"",'Raw Data'!D873)</f>
        <v>Schedule Manager</v>
      </c>
      <c r="E382" s="84" t="str">
        <f>IF(OR('Raw Data'!E873=0,'Raw Data'!E873="Delete"),"",'Raw Data'!E873)</f>
        <v>Gantt display of the schedule for limited use cases</v>
      </c>
      <c r="F382" s="81" cm="1">
        <f t="array" ref="F382">_xlfn.SWITCH(ROUND(VLOOKUP(A382,Table1[#All],3),0),11,H382,12,I382,13,J382,14,K382,"N/A")</f>
        <v>13</v>
      </c>
      <c r="G382" s="81" cm="1">
        <f t="array" ref="G382">_xlfn.SWITCH(ROUND(VLOOKUP(A382,Table1[#All],5),0),11,H382,12,I382,13,J382,14,K382,"N/A")</f>
        <v>14</v>
      </c>
      <c r="H382" s="81">
        <f>IF(OR('Raw Data'!H873=0,'Raw Data'!H873="Delete"),"",'Raw Data'!H873)</f>
        <v>13</v>
      </c>
      <c r="I382" s="81">
        <f>IF(OR('Raw Data'!I873=0,'Raw Data'!I873="Delete"),"",'Raw Data'!I873)</f>
        <v>14</v>
      </c>
      <c r="J382" s="81" t="str">
        <f>IF(OR('Raw Data'!J873=0,'Raw Data'!J873="Delete"),"",'Raw Data'!J873)</f>
        <v/>
      </c>
      <c r="K382" s="81" t="str">
        <f>IF(OR('Raw Data'!K873=0,'Raw Data'!K873="Delete"),"",'Raw Data'!K873)</f>
        <v/>
      </c>
      <c r="L382" s="81" t="str">
        <f>R382</f>
        <v>Available</v>
      </c>
      <c r="M382" s="81" t="str">
        <f>IF(A382="","",IF(OR(AWReleaseNum&gt;=A382,AWReleaseNum=0),"Available","Not Supported"))</f>
        <v>Available</v>
      </c>
      <c r="N382" s="81" t="str">
        <f>IF(A382="","",IF(TcRelease="Any","Available",IF(OR(AND(TcReleaseNum&gt;=VLOOKUP(AWReleaseNum,MinVerInfo,3,FALSE),TcReleaseNum&lt;=VLOOKUP(AWReleaseNum,MinVerInfo,4,FALSE)),AND(TcReleaseNum&gt;=VLOOKUP(AWReleaseNum,MinVerInfo,5,FALSE),TcReleaseNum&lt;=VLOOKUP(AWReleaseNum,MinVerInfo,6,FALSE))),"Available","Not Supported")))</f>
        <v>Available</v>
      </c>
      <c r="O382" s="81" t="str">
        <f>IF(TcReleaseNum&lt;P382,"Not Supported","Available")</f>
        <v>Available</v>
      </c>
      <c r="P382" s="81" cm="1">
        <f t="array" ref="P382">_xlfn.SWITCH(TcBaseVer, 14, K382, 13, J382, 12, I382, 11, IFERROR(VLOOKUP(H382,Table2[#All],3,FALSE),"N/A"),0)</f>
        <v>0</v>
      </c>
      <c r="Q382" s="81" t="str">
        <f>IF(TcBaseVer=0,M382,IF(AND(N382="Available",M382="Available",O382="Available"),"Available",IF(M382="","","Not Supported")))</f>
        <v>Available</v>
      </c>
      <c r="R382" s="81" t="str">
        <f>IF(A382&gt;=AWCurrentRel, "Future",Q382)</f>
        <v>Available</v>
      </c>
      <c r="S382" s="100" t="str">
        <f>HYPERLINK(U382,T382)</f>
        <v>What's New in Active Workspace 3.2</v>
      </c>
      <c r="T382" s="81" t="str">
        <f>IFERROR(VLOOKUP(CONCATENATE($B382,"_",$A382),Table4[#All],5,FALSE),"Not Available")</f>
        <v>What's New in Active Workspace 3.2</v>
      </c>
      <c r="U382" s="81" t="str">
        <f>IFERROR(VLOOKUP(CONCATENATE(B382,"_",A382),Table4[#All],6,FALSE),"")</f>
        <v>https://siemens.highspot.com/items/5ba58fff1aab5561d4264a6f?lfrm=srp.1</v>
      </c>
    </row>
    <row r="383" spans="1:21" x14ac:dyDescent="0.25">
      <c r="A383" s="81">
        <f>IF(OR('Raw Data'!A874=0,'Raw Data'!A874="Delete"),"",'Raw Data'!A874)</f>
        <v>3.2</v>
      </c>
      <c r="B383" s="88" t="str">
        <f>IF(OR('Raw Data'!B874=0,'Raw Data'!B874="Delete"),"",'Raw Data'!B874)</f>
        <v>Plan</v>
      </c>
      <c r="C383" s="89" t="str">
        <f>IF(OR('Raw Data'!C874=0,'Raw Data'!C874="Delete"),"",'Raw Data'!C874)</f>
        <v>Process</v>
      </c>
      <c r="D383" s="88" t="str">
        <f>IF(OR('Raw Data'!D874=0,'Raw Data'!D874="Delete"),"",'Raw Data'!D874)</f>
        <v>Schedule Manager</v>
      </c>
      <c r="E383" s="84" t="str">
        <f>IF(OR('Raw Data'!E874=0,'Raw Data'!E874="Delete"),"",'Raw Data'!E874)</f>
        <v xml:space="preserve">Create and maintain schedules and their tasks </v>
      </c>
      <c r="F383" s="81" cm="1">
        <f t="array" ref="F383">_xlfn.SWITCH(ROUND(VLOOKUP(A383,Table1[#All],3),0),11,H383,12,I383,13,J383,14,K383,"N/A")</f>
        <v>13</v>
      </c>
      <c r="G383" s="81" cm="1">
        <f t="array" ref="G383">_xlfn.SWITCH(ROUND(VLOOKUP(A383,Table1[#All],5),0),11,H383,12,I383,13,J383,14,K383,"N/A")</f>
        <v>14</v>
      </c>
      <c r="H383" s="81">
        <f>IF(OR('Raw Data'!H874=0,'Raw Data'!H874="Delete"),"",'Raw Data'!H874)</f>
        <v>13</v>
      </c>
      <c r="I383" s="81">
        <f>IF(OR('Raw Data'!I874=0,'Raw Data'!I874="Delete"),"",'Raw Data'!I874)</f>
        <v>14</v>
      </c>
      <c r="J383" s="81" t="str">
        <f>IF(OR('Raw Data'!J874=0,'Raw Data'!J874="Delete"),"",'Raw Data'!J874)</f>
        <v/>
      </c>
      <c r="K383" s="81" t="str">
        <f>IF(OR('Raw Data'!K874=0,'Raw Data'!K874="Delete"),"",'Raw Data'!K874)</f>
        <v/>
      </c>
      <c r="L383" s="81" t="str">
        <f>R383</f>
        <v>Available</v>
      </c>
      <c r="M383" s="81" t="str">
        <f>IF(A383="","",IF(OR(AWReleaseNum&gt;=A383,AWReleaseNum=0),"Available","Not Supported"))</f>
        <v>Available</v>
      </c>
      <c r="N383" s="81" t="str">
        <f>IF(A383="","",IF(TcRelease="Any","Available",IF(OR(AND(TcReleaseNum&gt;=VLOOKUP(AWReleaseNum,MinVerInfo,3,FALSE),TcReleaseNum&lt;=VLOOKUP(AWReleaseNum,MinVerInfo,4,FALSE)),AND(TcReleaseNum&gt;=VLOOKUP(AWReleaseNum,MinVerInfo,5,FALSE),TcReleaseNum&lt;=VLOOKUP(AWReleaseNum,MinVerInfo,6,FALSE))),"Available","Not Supported")))</f>
        <v>Available</v>
      </c>
      <c r="O383" s="81" t="str">
        <f>IF(TcReleaseNum&lt;P383,"Not Supported","Available")</f>
        <v>Available</v>
      </c>
      <c r="P383" s="81" cm="1">
        <f t="array" ref="P383">_xlfn.SWITCH(TcBaseVer, 14, K383, 13, J383, 12, I383, 11, IFERROR(VLOOKUP(H383,Table2[#All],3,FALSE),"N/A"),0)</f>
        <v>0</v>
      </c>
      <c r="Q383" s="81" t="str">
        <f>IF(TcBaseVer=0,M383,IF(AND(N383="Available",M383="Available",O383="Available"),"Available",IF(M383="","","Not Supported")))</f>
        <v>Available</v>
      </c>
      <c r="R383" s="81" t="str">
        <f>IF(A383&gt;=AWCurrentRel, "Future",Q383)</f>
        <v>Available</v>
      </c>
      <c r="S383" s="100" t="str">
        <f>HYPERLINK(U383,T383)</f>
        <v>What's New in Active Workspace 3.2</v>
      </c>
      <c r="T383" s="81" t="str">
        <f>IFERROR(VLOOKUP(CONCATENATE($B383,"_",$A383),Table4[#All],5,FALSE),"Not Available")</f>
        <v>What's New in Active Workspace 3.2</v>
      </c>
      <c r="U383" s="81" t="str">
        <f>IFERROR(VLOOKUP(CONCATENATE(B383,"_",A383),Table4[#All],6,FALSE),"")</f>
        <v>https://siemens.highspot.com/items/5ba58fff1aab5561d4264a6f?lfrm=srp.1</v>
      </c>
    </row>
    <row r="384" spans="1:21" x14ac:dyDescent="0.25">
      <c r="A384" s="81">
        <f>IF(OR('Raw Data'!A336=0,'Raw Data'!A336="Delete"),"",'Raw Data'!A336)</f>
        <v>3.2</v>
      </c>
      <c r="B384" s="88" t="str">
        <f>IF(OR('Raw Data'!B336=0,'Raw Data'!B336="Delete"),"",'Raw Data'!B336)</f>
        <v>Deliver</v>
      </c>
      <c r="C384" s="89" t="str">
        <f>IF(OR('Raw Data'!C336=0,'Raw Data'!C336="Delete"),"",'Raw Data'!C336)</f>
        <v>Analytics</v>
      </c>
      <c r="D384" s="88" t="str">
        <f>IF(OR('Raw Data'!D336=0,'Raw Data'!D336="Delete"),"",'Raw Data'!D336)</f>
        <v>Search and Analytics - Search</v>
      </c>
      <c r="E384" s="84" t="str">
        <f>IF(OR('Raw Data'!E336=0,'Raw Data'!E336="Delete"),"",'Raw Data'!E336)</f>
        <v xml:space="preserve">Use categories of object types to simplify searching </v>
      </c>
      <c r="F384" s="81" cm="1">
        <f t="array" ref="F384">_xlfn.SWITCH(ROUND(VLOOKUP(A384,Table1[#All],3),0),11,H384,12,I384,13,J384,14,K384,"N/A")</f>
        <v>13</v>
      </c>
      <c r="G384" s="81" cm="1">
        <f t="array" ref="G384">_xlfn.SWITCH(ROUND(VLOOKUP(A384,Table1[#All],5),0),11,H384,12,I384,13,J384,14,K384,"N/A")</f>
        <v>14</v>
      </c>
      <c r="H384" s="81">
        <f>IF(OR('Raw Data'!H336=0,'Raw Data'!H336="Delete"),"",'Raw Data'!H336)</f>
        <v>13</v>
      </c>
      <c r="I384" s="81">
        <f>IF(OR('Raw Data'!I336=0,'Raw Data'!I336="Delete"),"",'Raw Data'!I336)</f>
        <v>14</v>
      </c>
      <c r="J384" s="81" t="str">
        <f>IF(OR('Raw Data'!J336=0,'Raw Data'!J336="Delete"),"",'Raw Data'!J336)</f>
        <v/>
      </c>
      <c r="K384" s="81" t="str">
        <f>IF(OR('Raw Data'!K336=0,'Raw Data'!K336="Delete"),"",'Raw Data'!K336)</f>
        <v/>
      </c>
      <c r="L384" s="81" t="str">
        <f>R384</f>
        <v>Available</v>
      </c>
      <c r="M384" s="81" t="str">
        <f>IF(A384="","",IF(OR(AWReleaseNum&gt;=A384,AWReleaseNum=0),"Available","Not Supported"))</f>
        <v>Available</v>
      </c>
      <c r="N384" s="81" t="str">
        <f>IF(A384="","",IF(TcRelease="Any","Available",IF(OR(AND(TcReleaseNum&gt;=VLOOKUP(AWReleaseNum,MinVerInfo,3,FALSE),TcReleaseNum&lt;=VLOOKUP(AWReleaseNum,MinVerInfo,4,FALSE)),AND(TcReleaseNum&gt;=VLOOKUP(AWReleaseNum,MinVerInfo,5,FALSE),TcReleaseNum&lt;=VLOOKUP(AWReleaseNum,MinVerInfo,6,FALSE))),"Available","Not Supported")))</f>
        <v>Available</v>
      </c>
      <c r="O384" s="81" t="str">
        <f>IF(TcReleaseNum&lt;P384,"Not Supported","Available")</f>
        <v>Available</v>
      </c>
      <c r="P384" s="81" cm="1">
        <f t="array" ref="P384">_xlfn.SWITCH(TcBaseVer, 14, K384, 13, J384, 12, I384, 11, IFERROR(VLOOKUP(H384,Table2[#All],3,FALSE),"N/A"),0)</f>
        <v>0</v>
      </c>
      <c r="Q384" s="81" t="str">
        <f>IF(TcBaseVer=0,M384,IF(AND(N384="Available",M384="Available",O384="Available"),"Available",IF(M384="","","Not Supported")))</f>
        <v>Available</v>
      </c>
      <c r="R384" s="81" t="str">
        <f>IF(A384&gt;=AWCurrentRel, "Future",Q384)</f>
        <v>Available</v>
      </c>
      <c r="S384" s="100" t="str">
        <f>HYPERLINK(U384,T384)</f>
        <v>What's New in Active Workspace 3.2</v>
      </c>
      <c r="T384" s="81" t="str">
        <f>IFERROR(VLOOKUP(CONCATENATE($B384,"_",$A384),Table4[#All],5,FALSE),"Not Available")</f>
        <v>What's New in Active Workspace 3.2</v>
      </c>
      <c r="U384" s="81" t="str">
        <f>IFERROR(VLOOKUP(CONCATENATE(B384,"_",A384),Table4[#All],6,FALSE),"")</f>
        <v>https://siemens.highspot.com/items/5ba58fff1aab5561d4264a6f?lfrm=srp.1</v>
      </c>
    </row>
    <row r="385" spans="1:21" x14ac:dyDescent="0.25">
      <c r="A385" s="81">
        <f>IF(OR('Raw Data'!A337=0,'Raw Data'!A337="Delete"),"",'Raw Data'!A337)</f>
        <v>3.2</v>
      </c>
      <c r="B385" s="88" t="str">
        <f>IF(OR('Raw Data'!B337=0,'Raw Data'!B337="Delete"),"",'Raw Data'!B337)</f>
        <v>Deliver</v>
      </c>
      <c r="C385" s="89" t="str">
        <f>IF(OR('Raw Data'!C337=0,'Raw Data'!C337="Delete"),"",'Raw Data'!C337)</f>
        <v>Analytics</v>
      </c>
      <c r="D385" s="88" t="str">
        <f>IF(OR('Raw Data'!D337=0,'Raw Data'!D337="Delete"),"",'Raw Data'!D337)</f>
        <v>Search and Analytics - Search</v>
      </c>
      <c r="E385" s="84" t="str">
        <f>IF(OR('Raw Data'!E337=0,'Raw Data'!E337="Delete"),"",'Raw Data'!E337)</f>
        <v>Perform advanced queries where full text searching is not sufficient, e.g. finding objects related to other objects</v>
      </c>
      <c r="F385" s="81" cm="1">
        <f t="array" ref="F385">_xlfn.SWITCH(ROUND(VLOOKUP(A385,Table1[#All],3),0),11,H385,12,I385,13,J385,14,K385,"N/A")</f>
        <v>13</v>
      </c>
      <c r="G385" s="81" cm="1">
        <f t="array" ref="G385">_xlfn.SWITCH(ROUND(VLOOKUP(A385,Table1[#All],5),0),11,H385,12,I385,13,J385,14,K385,"N/A")</f>
        <v>14</v>
      </c>
      <c r="H385" s="81">
        <f>IF(OR('Raw Data'!H337=0,'Raw Data'!H337="Delete"),"",'Raw Data'!H337)</f>
        <v>13</v>
      </c>
      <c r="I385" s="81">
        <f>IF(OR('Raw Data'!I337=0,'Raw Data'!I337="Delete"),"",'Raw Data'!I337)</f>
        <v>14</v>
      </c>
      <c r="J385" s="81" t="str">
        <f>IF(OR('Raw Data'!J337=0,'Raw Data'!J337="Delete"),"",'Raw Data'!J337)</f>
        <v/>
      </c>
      <c r="K385" s="81" t="str">
        <f>IF(OR('Raw Data'!K337=0,'Raw Data'!K337="Delete"),"",'Raw Data'!K337)</f>
        <v/>
      </c>
      <c r="L385" s="81" t="str">
        <f>R385</f>
        <v>Available</v>
      </c>
      <c r="M385" s="81" t="str">
        <f>IF(A385="","",IF(OR(AWReleaseNum&gt;=A385,AWReleaseNum=0),"Available","Not Supported"))</f>
        <v>Available</v>
      </c>
      <c r="N385" s="81" t="str">
        <f>IF(A385="","",IF(TcRelease="Any","Available",IF(OR(AND(TcReleaseNum&gt;=VLOOKUP(AWReleaseNum,MinVerInfo,3,FALSE),TcReleaseNum&lt;=VLOOKUP(AWReleaseNum,MinVerInfo,4,FALSE)),AND(TcReleaseNum&gt;=VLOOKUP(AWReleaseNum,MinVerInfo,5,FALSE),TcReleaseNum&lt;=VLOOKUP(AWReleaseNum,MinVerInfo,6,FALSE))),"Available","Not Supported")))</f>
        <v>Available</v>
      </c>
      <c r="O385" s="81" t="str">
        <f>IF(TcReleaseNum&lt;P385,"Not Supported","Available")</f>
        <v>Available</v>
      </c>
      <c r="P385" s="81" cm="1">
        <f t="array" ref="P385">_xlfn.SWITCH(TcBaseVer, 14, K385, 13, J385, 12, I385, 11, IFERROR(VLOOKUP(H385,Table2[#All],3,FALSE),"N/A"),0)</f>
        <v>0</v>
      </c>
      <c r="Q385" s="81" t="str">
        <f>IF(TcBaseVer=0,M385,IF(AND(N385="Available",M385="Available",O385="Available"),"Available",IF(M385="","","Not Supported")))</f>
        <v>Available</v>
      </c>
      <c r="R385" s="81" t="str">
        <f>IF(A385&gt;=AWCurrentRel, "Future",Q385)</f>
        <v>Available</v>
      </c>
      <c r="S385" s="100" t="str">
        <f>HYPERLINK(U385,T385)</f>
        <v>What's New in Active Workspace 3.2</v>
      </c>
      <c r="T385" s="81" t="str">
        <f>IFERROR(VLOOKUP(CONCATENATE($B385,"_",$A385),Table4[#All],5,FALSE),"Not Available")</f>
        <v>What's New in Active Workspace 3.2</v>
      </c>
      <c r="U385" s="81" t="str">
        <f>IFERROR(VLOOKUP(CONCATENATE(B385,"_",A385),Table4[#All],6,FALSE),"")</f>
        <v>https://siemens.highspot.com/items/5ba58fff1aab5561d4264a6f?lfrm=srp.1</v>
      </c>
    </row>
    <row r="386" spans="1:21" x14ac:dyDescent="0.25">
      <c r="A386" s="81">
        <f>IF(OR('Raw Data'!A338=0,'Raw Data'!A338="Delete"),"",'Raw Data'!A338)</f>
        <v>3.2</v>
      </c>
      <c r="B386" s="88" t="str">
        <f>IF(OR('Raw Data'!B338=0,'Raw Data'!B338="Delete"),"",'Raw Data'!B338)</f>
        <v>Deliver</v>
      </c>
      <c r="C386" s="89" t="str">
        <f>IF(OR('Raw Data'!C338=0,'Raw Data'!C338="Delete"),"",'Raw Data'!C338)</f>
        <v>Analytics</v>
      </c>
      <c r="D386" s="88" t="str">
        <f>IF(OR('Raw Data'!D338=0,'Raw Data'!D338="Delete"),"",'Raw Data'!D338)</f>
        <v>Search and Analytics - Search</v>
      </c>
      <c r="E386" s="84" t="str">
        <f>IF(OR('Raw Data'!E338=0,'Raw Data'!E338="Delete"),"",'Raw Data'!E338)</f>
        <v>Enable filtering by referenced objects’ properties in addition to the existing search by capability</v>
      </c>
      <c r="F386" s="81" cm="1">
        <f t="array" ref="F386">_xlfn.SWITCH(ROUND(VLOOKUP(A386,Table1[#All],3),0),11,H386,12,I386,13,J386,14,K386,"N/A")</f>
        <v>13</v>
      </c>
      <c r="G386" s="81" cm="1">
        <f t="array" ref="G386">_xlfn.SWITCH(ROUND(VLOOKUP(A386,Table1[#All],5),0),11,H386,12,I386,13,J386,14,K386,"N/A")</f>
        <v>14</v>
      </c>
      <c r="H386" s="81">
        <f>IF(OR('Raw Data'!H338=0,'Raw Data'!H338="Delete"),"",'Raw Data'!H338)</f>
        <v>13</v>
      </c>
      <c r="I386" s="81">
        <f>IF(OR('Raw Data'!I338=0,'Raw Data'!I338="Delete"),"",'Raw Data'!I338)</f>
        <v>14</v>
      </c>
      <c r="J386" s="81" t="str">
        <f>IF(OR('Raw Data'!J338=0,'Raw Data'!J338="Delete"),"",'Raw Data'!J338)</f>
        <v/>
      </c>
      <c r="K386" s="81" t="str">
        <f>IF(OR('Raw Data'!K338=0,'Raw Data'!K338="Delete"),"",'Raw Data'!K338)</f>
        <v/>
      </c>
      <c r="L386" s="81" t="str">
        <f>R386</f>
        <v>Available</v>
      </c>
      <c r="M386" s="81" t="str">
        <f>IF(A386="","",IF(OR(AWReleaseNum&gt;=A386,AWReleaseNum=0),"Available","Not Supported"))</f>
        <v>Available</v>
      </c>
      <c r="N386" s="81" t="str">
        <f>IF(A386="","",IF(TcRelease="Any","Available",IF(OR(AND(TcReleaseNum&gt;=VLOOKUP(AWReleaseNum,MinVerInfo,3,FALSE),TcReleaseNum&lt;=VLOOKUP(AWReleaseNum,MinVerInfo,4,FALSE)),AND(TcReleaseNum&gt;=VLOOKUP(AWReleaseNum,MinVerInfo,5,FALSE),TcReleaseNum&lt;=VLOOKUP(AWReleaseNum,MinVerInfo,6,FALSE))),"Available","Not Supported")))</f>
        <v>Available</v>
      </c>
      <c r="O386" s="81" t="str">
        <f>IF(TcReleaseNum&lt;P386,"Not Supported","Available")</f>
        <v>Available</v>
      </c>
      <c r="P386" s="81" cm="1">
        <f t="array" ref="P386">_xlfn.SWITCH(TcBaseVer, 14, K386, 13, J386, 12, I386, 11, IFERROR(VLOOKUP(H386,Table2[#All],3,FALSE),"N/A"),0)</f>
        <v>0</v>
      </c>
      <c r="Q386" s="81" t="str">
        <f>IF(TcBaseVer=0,M386,IF(AND(N386="Available",M386="Available",O386="Available"),"Available",IF(M386="","","Not Supported")))</f>
        <v>Available</v>
      </c>
      <c r="R386" s="81" t="str">
        <f>IF(A386&gt;=AWCurrentRel, "Future",Q386)</f>
        <v>Available</v>
      </c>
      <c r="S386" s="100" t="str">
        <f>HYPERLINK(U386,T386)</f>
        <v>What's New in Active Workspace 3.2</v>
      </c>
      <c r="T386" s="81" t="str">
        <f>IFERROR(VLOOKUP(CONCATENATE($B386,"_",$A386),Table4[#All],5,FALSE),"Not Available")</f>
        <v>What's New in Active Workspace 3.2</v>
      </c>
      <c r="U386" s="81" t="str">
        <f>IFERROR(VLOOKUP(CONCATENATE(B386,"_",A386),Table4[#All],6,FALSE),"")</f>
        <v>https://siemens.highspot.com/items/5ba58fff1aab5561d4264a6f?lfrm=srp.1</v>
      </c>
    </row>
    <row r="387" spans="1:21" x14ac:dyDescent="0.25">
      <c r="A387" s="81">
        <f>IF(OR('Raw Data'!A339=0,'Raw Data'!A339="Delete"),"",'Raw Data'!A339)</f>
        <v>3.2</v>
      </c>
      <c r="B387" s="88" t="str">
        <f>IF(OR('Raw Data'!B339=0,'Raw Data'!B339="Delete"),"",'Raw Data'!B339)</f>
        <v>Deliver</v>
      </c>
      <c r="C387" s="89" t="str">
        <f>IF(OR('Raw Data'!C339=0,'Raw Data'!C339="Delete"),"",'Raw Data'!C339)</f>
        <v>Analytics</v>
      </c>
      <c r="D387" s="88" t="str">
        <f>IF(OR('Raw Data'!D339=0,'Raw Data'!D339="Delete"),"",'Raw Data'!D339)</f>
        <v>Search and Analytics - Search</v>
      </c>
      <c r="E387" s="84" t="str">
        <f>IF(OR('Raw Data'!E339=0,'Raw Data'!E339="Delete"),"",'Raw Data'!E339)</f>
        <v>Search objects based on context specific alternate IDs</v>
      </c>
      <c r="F387" s="81" cm="1">
        <f t="array" ref="F387">_xlfn.SWITCH(ROUND(VLOOKUP(A387,Table1[#All],3),0),11,H387,12,I387,13,J387,14,K387,"N/A")</f>
        <v>13</v>
      </c>
      <c r="G387" s="81" cm="1">
        <f t="array" ref="G387">_xlfn.SWITCH(ROUND(VLOOKUP(A387,Table1[#All],5),0),11,H387,12,I387,13,J387,14,K387,"N/A")</f>
        <v>14</v>
      </c>
      <c r="H387" s="81">
        <f>IF(OR('Raw Data'!H339=0,'Raw Data'!H339="Delete"),"",'Raw Data'!H339)</f>
        <v>13</v>
      </c>
      <c r="I387" s="81">
        <f>IF(OR('Raw Data'!I339=0,'Raw Data'!I339="Delete"),"",'Raw Data'!I339)</f>
        <v>14</v>
      </c>
      <c r="J387" s="81" t="str">
        <f>IF(OR('Raw Data'!J339=0,'Raw Data'!J339="Delete"),"",'Raw Data'!J339)</f>
        <v/>
      </c>
      <c r="K387" s="81" t="str">
        <f>IF(OR('Raw Data'!K339=0,'Raw Data'!K339="Delete"),"",'Raw Data'!K339)</f>
        <v/>
      </c>
      <c r="L387" s="81" t="str">
        <f>R387</f>
        <v>Available</v>
      </c>
      <c r="M387" s="81" t="str">
        <f>IF(A387="","",IF(OR(AWReleaseNum&gt;=A387,AWReleaseNum=0),"Available","Not Supported"))</f>
        <v>Available</v>
      </c>
      <c r="N387" s="81" t="str">
        <f>IF(A387="","",IF(TcRelease="Any","Available",IF(OR(AND(TcReleaseNum&gt;=VLOOKUP(AWReleaseNum,MinVerInfo,3,FALSE),TcReleaseNum&lt;=VLOOKUP(AWReleaseNum,MinVerInfo,4,FALSE)),AND(TcReleaseNum&gt;=VLOOKUP(AWReleaseNum,MinVerInfo,5,FALSE),TcReleaseNum&lt;=VLOOKUP(AWReleaseNum,MinVerInfo,6,FALSE))),"Available","Not Supported")))</f>
        <v>Available</v>
      </c>
      <c r="O387" s="81" t="str">
        <f>IF(TcReleaseNum&lt;P387,"Not Supported","Available")</f>
        <v>Available</v>
      </c>
      <c r="P387" s="81" cm="1">
        <f t="array" ref="P387">_xlfn.SWITCH(TcBaseVer, 14, K387, 13, J387, 12, I387, 11, IFERROR(VLOOKUP(H387,Table2[#All],3,FALSE),"N/A"),0)</f>
        <v>0</v>
      </c>
      <c r="Q387" s="81" t="str">
        <f>IF(TcBaseVer=0,M387,IF(AND(N387="Available",M387="Available",O387="Available"),"Available",IF(M387="","","Not Supported")))</f>
        <v>Available</v>
      </c>
      <c r="R387" s="81" t="str">
        <f>IF(A387&gt;=AWCurrentRel, "Future",Q387)</f>
        <v>Available</v>
      </c>
      <c r="S387" s="100" t="str">
        <f>HYPERLINK(U387,T387)</f>
        <v>What's New in Active Workspace 3.2</v>
      </c>
      <c r="T387" s="81" t="str">
        <f>IFERROR(VLOOKUP(CONCATENATE($B387,"_",$A387),Table4[#All],5,FALSE),"Not Available")</f>
        <v>What's New in Active Workspace 3.2</v>
      </c>
      <c r="U387" s="81" t="str">
        <f>IFERROR(VLOOKUP(CONCATENATE(B387,"_",A387),Table4[#All],6,FALSE),"")</f>
        <v>https://siemens.highspot.com/items/5ba58fff1aab5561d4264a6f?lfrm=srp.1</v>
      </c>
    </row>
    <row r="388" spans="1:21" x14ac:dyDescent="0.25">
      <c r="A388" s="81">
        <f>IF(OR('Raw Data'!A340=0,'Raw Data'!A340="Delete"),"",'Raw Data'!A340)</f>
        <v>3.2</v>
      </c>
      <c r="B388" s="88" t="str">
        <f>IF(OR('Raw Data'!B340=0,'Raw Data'!B340="Delete"),"",'Raw Data'!B340)</f>
        <v>Deliver</v>
      </c>
      <c r="C388" s="89" t="str">
        <f>IF(OR('Raw Data'!C340=0,'Raw Data'!C340="Delete"),"",'Raw Data'!C340)</f>
        <v>Analytics</v>
      </c>
      <c r="D388" s="88" t="str">
        <f>IF(OR('Raw Data'!D340=0,'Raw Data'!D340="Delete"),"",'Raw Data'!D340)</f>
        <v>Search and Analytics - Search</v>
      </c>
      <c r="E388" s="84" t="str">
        <f>IF(OR('Raw Data'!E340=0,'Raw Data'!E340="Delete"),"",'Raw Data'!E340)</f>
        <v>Enable Solr based read access checking to support processing of working revision rules</v>
      </c>
      <c r="F388" s="81" cm="1">
        <f t="array" ref="F388">_xlfn.SWITCH(ROUND(VLOOKUP(A388,Table1[#All],3),0),11,H388,12,I388,13,J388,14,K388,"N/A")</f>
        <v>13</v>
      </c>
      <c r="G388" s="81" cm="1">
        <f t="array" ref="G388">_xlfn.SWITCH(ROUND(VLOOKUP(A388,Table1[#All],5),0),11,H388,12,I388,13,J388,14,K388,"N/A")</f>
        <v>14</v>
      </c>
      <c r="H388" s="81">
        <f>IF(OR('Raw Data'!H340=0,'Raw Data'!H340="Delete"),"",'Raw Data'!H340)</f>
        <v>13</v>
      </c>
      <c r="I388" s="81">
        <f>IF(OR('Raw Data'!I340=0,'Raw Data'!I340="Delete"),"",'Raw Data'!I340)</f>
        <v>14</v>
      </c>
      <c r="J388" s="81" t="str">
        <f>IF(OR('Raw Data'!J340=0,'Raw Data'!J340="Delete"),"",'Raw Data'!J340)</f>
        <v/>
      </c>
      <c r="K388" s="81" t="str">
        <f>IF(OR('Raw Data'!K340=0,'Raw Data'!K340="Delete"),"",'Raw Data'!K340)</f>
        <v/>
      </c>
      <c r="L388" s="81" t="str">
        <f>R388</f>
        <v>Available</v>
      </c>
      <c r="M388" s="81" t="str">
        <f>IF(A388="","",IF(OR(AWReleaseNum&gt;=A388,AWReleaseNum=0),"Available","Not Supported"))</f>
        <v>Available</v>
      </c>
      <c r="N388" s="81" t="str">
        <f>IF(A388="","",IF(TcRelease="Any","Available",IF(OR(AND(TcReleaseNum&gt;=VLOOKUP(AWReleaseNum,MinVerInfo,3,FALSE),TcReleaseNum&lt;=VLOOKUP(AWReleaseNum,MinVerInfo,4,FALSE)),AND(TcReleaseNum&gt;=VLOOKUP(AWReleaseNum,MinVerInfo,5,FALSE),TcReleaseNum&lt;=VLOOKUP(AWReleaseNum,MinVerInfo,6,FALSE))),"Available","Not Supported")))</f>
        <v>Available</v>
      </c>
      <c r="O388" s="81" t="str">
        <f>IF(TcReleaseNum&lt;P388,"Not Supported","Available")</f>
        <v>Available</v>
      </c>
      <c r="P388" s="81" cm="1">
        <f t="array" ref="P388">_xlfn.SWITCH(TcBaseVer, 14, K388, 13, J388, 12, I388, 11, IFERROR(VLOOKUP(H388,Table2[#All],3,FALSE),"N/A"),0)</f>
        <v>0</v>
      </c>
      <c r="Q388" s="81" t="str">
        <f>IF(TcBaseVer=0,M388,IF(AND(N388="Available",M388="Available",O388="Available"),"Available",IF(M388="","","Not Supported")))</f>
        <v>Available</v>
      </c>
      <c r="R388" s="81" t="str">
        <f>IF(A388&gt;=AWCurrentRel, "Future",Q388)</f>
        <v>Available</v>
      </c>
      <c r="S388" s="100" t="str">
        <f>HYPERLINK(U388,T388)</f>
        <v>What's New in Active Workspace 3.2</v>
      </c>
      <c r="T388" s="81" t="str">
        <f>IFERROR(VLOOKUP(CONCATENATE($B388,"_",$A388),Table4[#All],5,FALSE),"Not Available")</f>
        <v>What's New in Active Workspace 3.2</v>
      </c>
      <c r="U388" s="81" t="str">
        <f>IFERROR(VLOOKUP(CONCATENATE(B388,"_",A388),Table4[#All],6,FALSE),"")</f>
        <v>https://siemens.highspot.com/items/5ba58fff1aab5561d4264a6f?lfrm=srp.1</v>
      </c>
    </row>
    <row r="389" spans="1:21" x14ac:dyDescent="0.25">
      <c r="A389" s="81">
        <f>IF(OR('Raw Data'!A1482=0,'Raw Data'!A1482="Delete"),"",'Raw Data'!A1482)</f>
        <v>3.2</v>
      </c>
      <c r="B389" s="88" t="str">
        <f>IF(OR('Raw Data'!B1482=0,'Raw Data'!B1482="Delete"),"",'Raw Data'!B1482)</f>
        <v>Plan</v>
      </c>
      <c r="C389" s="89" t="str">
        <f>IF(OR('Raw Data'!C1482=0,'Raw Data'!C1482="Delete"),"",'Raw Data'!C1482)</f>
        <v>Bill of Materials</v>
      </c>
      <c r="D389" s="88" t="str">
        <f>IF(OR('Raw Data'!D1482=0,'Raw Data'!D1482="Delete"),"",'Raw Data'!D1482)</f>
        <v>Structure Management</v>
      </c>
      <c r="E389" s="84" t="str">
        <f>IF(OR('Raw Data'!E1482=0,'Raw Data'!E1482="Delete"),"",'Raw Data'!E1482)</f>
        <v>Clarified navigation, selection &amp; assembly context behaviors</v>
      </c>
      <c r="F389" s="81" cm="1">
        <f t="array" ref="F389">_xlfn.SWITCH(ROUND(VLOOKUP(A389,Table1[#All],3),0),11,H389,12,I389,13,J389,14,K389,"N/A")</f>
        <v>13</v>
      </c>
      <c r="G389" s="81" cm="1">
        <f t="array" ref="G389">_xlfn.SWITCH(ROUND(VLOOKUP(A389,Table1[#All],5),0),11,H389,12,I389,13,J389,14,K389,"N/A")</f>
        <v>14</v>
      </c>
      <c r="H389" s="81">
        <f>IF(OR('Raw Data'!H1482=0,'Raw Data'!H1482="Delete"),"",'Raw Data'!H1482)</f>
        <v>13</v>
      </c>
      <c r="I389" s="81">
        <f>IF(OR('Raw Data'!I1482=0,'Raw Data'!I1482="Delete"),"",'Raw Data'!I1482)</f>
        <v>14</v>
      </c>
      <c r="J389" s="81" t="str">
        <f>IF(OR('Raw Data'!J1482=0,'Raw Data'!J1482="Delete"),"",'Raw Data'!J1482)</f>
        <v/>
      </c>
      <c r="K389" s="81" t="str">
        <f>IF(OR('Raw Data'!K1482=0,'Raw Data'!K1482="Delete"),"",'Raw Data'!K1482)</f>
        <v/>
      </c>
      <c r="L389" s="81" t="str">
        <f>R389</f>
        <v>Available</v>
      </c>
      <c r="M389" s="81" t="str">
        <f>IF(A389="","",IF(OR(AWReleaseNum&gt;=A389,AWReleaseNum=0),"Available","Not Supported"))</f>
        <v>Available</v>
      </c>
      <c r="N389" s="81" t="str">
        <f>IF(A389="","",IF(TcRelease="Any","Available",IF(OR(AND(TcReleaseNum&gt;=VLOOKUP(AWReleaseNum,MinVerInfo,3,FALSE),TcReleaseNum&lt;=VLOOKUP(AWReleaseNum,MinVerInfo,4,FALSE)),AND(TcReleaseNum&gt;=VLOOKUP(AWReleaseNum,MinVerInfo,5,FALSE),TcReleaseNum&lt;=VLOOKUP(AWReleaseNum,MinVerInfo,6,FALSE))),"Available","Not Supported")))</f>
        <v>Available</v>
      </c>
      <c r="O389" s="81" t="str">
        <f>IF(TcReleaseNum&lt;P389,"Not Supported","Available")</f>
        <v>Available</v>
      </c>
      <c r="P389" s="81" cm="1">
        <f t="array" ref="P389">_xlfn.SWITCH(TcBaseVer, 14, K389, 13, J389, 12, I389, 11, IFERROR(VLOOKUP(H389,Table2[#All],3,FALSE),"N/A"),0)</f>
        <v>0</v>
      </c>
      <c r="Q389" s="81" t="str">
        <f>IF(TcBaseVer=0,M389,IF(AND(N389="Available",M389="Available",O389="Available"),"Available",IF(M389="","","Not Supported")))</f>
        <v>Available</v>
      </c>
      <c r="R389" s="81" t="str">
        <f>IF(A389&gt;=AWCurrentRel, "Future",Q389)</f>
        <v>Available</v>
      </c>
      <c r="S389" s="100" t="str">
        <f>HYPERLINK(U389,T389)</f>
        <v>What's New in Active Workspace 3.2</v>
      </c>
      <c r="T389" s="81" t="str">
        <f>IFERROR(VLOOKUP(CONCATENATE($B389,"_",$A389),Table4[#All],5,FALSE),"Not Available")</f>
        <v>What's New in Active Workspace 3.2</v>
      </c>
      <c r="U389" s="81" t="str">
        <f>IFERROR(VLOOKUP(CONCATENATE(B389,"_",A389),Table4[#All],6,FALSE),"")</f>
        <v>https://siemens.highspot.com/items/5ba58fff1aab5561d4264a6f?lfrm=srp.1</v>
      </c>
    </row>
    <row r="390" spans="1:21" x14ac:dyDescent="0.25">
      <c r="A390" s="81">
        <f>IF(OR('Raw Data'!A1483=0,'Raw Data'!A1483="Delete"),"",'Raw Data'!A1483)</f>
        <v>3.2</v>
      </c>
      <c r="B390" s="88" t="str">
        <f>IF(OR('Raw Data'!B1483=0,'Raw Data'!B1483="Delete"),"",'Raw Data'!B1483)</f>
        <v>Plan</v>
      </c>
      <c r="C390" s="89" t="str">
        <f>IF(OR('Raw Data'!C1483=0,'Raw Data'!C1483="Delete"),"",'Raw Data'!C1483)</f>
        <v>Bill of Materials</v>
      </c>
      <c r="D390" s="88" t="str">
        <f>IF(OR('Raw Data'!D1483=0,'Raw Data'!D1483="Delete"),"",'Raw Data'!D1483)</f>
        <v>Structure Management</v>
      </c>
      <c r="E390" s="84" t="str">
        <f>IF(OR('Raw Data'!E1483=0,'Raw Data'!E1483="Delete"),"",'Raw Data'!E1483)</f>
        <v>Improved multiple selection behavior</v>
      </c>
      <c r="F390" s="81" cm="1">
        <f t="array" ref="F390">_xlfn.SWITCH(ROUND(VLOOKUP(A390,Table1[#All],3),0),11,H390,12,I390,13,J390,14,K390,"N/A")</f>
        <v>13</v>
      </c>
      <c r="G390" s="81" cm="1">
        <f t="array" ref="G390">_xlfn.SWITCH(ROUND(VLOOKUP(A390,Table1[#All],5),0),11,H390,12,I390,13,J390,14,K390,"N/A")</f>
        <v>14</v>
      </c>
      <c r="H390" s="81">
        <f>IF(OR('Raw Data'!H1483=0,'Raw Data'!H1483="Delete"),"",'Raw Data'!H1483)</f>
        <v>13</v>
      </c>
      <c r="I390" s="81">
        <f>IF(OR('Raw Data'!I1483=0,'Raw Data'!I1483="Delete"),"",'Raw Data'!I1483)</f>
        <v>14</v>
      </c>
      <c r="J390" s="81" t="str">
        <f>IF(OR('Raw Data'!J1483=0,'Raw Data'!J1483="Delete"),"",'Raw Data'!J1483)</f>
        <v/>
      </c>
      <c r="K390" s="81" t="str">
        <f>IF(OR('Raw Data'!K1483=0,'Raw Data'!K1483="Delete"),"",'Raw Data'!K1483)</f>
        <v/>
      </c>
      <c r="L390" s="81" t="str">
        <f>R390</f>
        <v>Available</v>
      </c>
      <c r="M390" s="81" t="str">
        <f>IF(A390="","",IF(OR(AWReleaseNum&gt;=A390,AWReleaseNum=0),"Available","Not Supported"))</f>
        <v>Available</v>
      </c>
      <c r="N390" s="81" t="str">
        <f>IF(A390="","",IF(TcRelease="Any","Available",IF(OR(AND(TcReleaseNum&gt;=VLOOKUP(AWReleaseNum,MinVerInfo,3,FALSE),TcReleaseNum&lt;=VLOOKUP(AWReleaseNum,MinVerInfo,4,FALSE)),AND(TcReleaseNum&gt;=VLOOKUP(AWReleaseNum,MinVerInfo,5,FALSE),TcReleaseNum&lt;=VLOOKUP(AWReleaseNum,MinVerInfo,6,FALSE))),"Available","Not Supported")))</f>
        <v>Available</v>
      </c>
      <c r="O390" s="81" t="str">
        <f>IF(TcReleaseNum&lt;P390,"Not Supported","Available")</f>
        <v>Available</v>
      </c>
      <c r="P390" s="81" cm="1">
        <f t="array" ref="P390">_xlfn.SWITCH(TcBaseVer, 14, K390, 13, J390, 12, I390, 11, IFERROR(VLOOKUP(H390,Table2[#All],3,FALSE),"N/A"),0)</f>
        <v>0</v>
      </c>
      <c r="Q390" s="81" t="str">
        <f>IF(TcBaseVer=0,M390,IF(AND(N390="Available",M390="Available",O390="Available"),"Available",IF(M390="","","Not Supported")))</f>
        <v>Available</v>
      </c>
      <c r="R390" s="81" t="str">
        <f>IF(A390&gt;=AWCurrentRel, "Future",Q390)</f>
        <v>Available</v>
      </c>
      <c r="S390" s="100" t="str">
        <f>HYPERLINK(U390,T390)</f>
        <v>What's New in Active Workspace 3.2</v>
      </c>
      <c r="T390" s="81" t="str">
        <f>IFERROR(VLOOKUP(CONCATENATE($B390,"_",$A390),Table4[#All],5,FALSE),"Not Available")</f>
        <v>What's New in Active Workspace 3.2</v>
      </c>
      <c r="U390" s="81" t="str">
        <f>IFERROR(VLOOKUP(CONCATENATE(B390,"_",A390),Table4[#All],6,FALSE),"")</f>
        <v>https://siemens.highspot.com/items/5ba58fff1aab5561d4264a6f?lfrm=srp.1</v>
      </c>
    </row>
    <row r="391" spans="1:21" x14ac:dyDescent="0.25">
      <c r="A391" s="81">
        <f>IF(OR('Raw Data'!A1484=0,'Raw Data'!A1484="Delete"),"",'Raw Data'!A1484)</f>
        <v>3.2</v>
      </c>
      <c r="B391" s="88" t="str">
        <f>IF(OR('Raw Data'!B1484=0,'Raw Data'!B1484="Delete"),"",'Raw Data'!B1484)</f>
        <v>Plan</v>
      </c>
      <c r="C391" s="89" t="str">
        <f>IF(OR('Raw Data'!C1484=0,'Raw Data'!C1484="Delete"),"",'Raw Data'!C1484)</f>
        <v>Bill of Materials</v>
      </c>
      <c r="D391" s="88" t="str">
        <f>IF(OR('Raw Data'!D1484=0,'Raw Data'!D1484="Delete"),"",'Raw Data'!D1484)</f>
        <v>Structure Management</v>
      </c>
      <c r="E391" s="84" t="str">
        <f>IF(OR('Raw Data'!E1484=0,'Raw Data'!E1484="Delete"),"",'Raw Data'!E1484)</f>
        <v>Live editing of occurrence properties when exported from Active Workspace</v>
      </c>
      <c r="F391" s="81" cm="1">
        <f t="array" ref="F391">_xlfn.SWITCH(ROUND(VLOOKUP(A391,Table1[#All],3),0),11,H391,12,I391,13,J391,14,K391,"N/A")</f>
        <v>13</v>
      </c>
      <c r="G391" s="81" cm="1">
        <f t="array" ref="G391">_xlfn.SWITCH(ROUND(VLOOKUP(A391,Table1[#All],5),0),11,H391,12,I391,13,J391,14,K391,"N/A")</f>
        <v>14</v>
      </c>
      <c r="H391" s="81">
        <f>IF(OR('Raw Data'!H1484=0,'Raw Data'!H1484="Delete"),"",'Raw Data'!H1484)</f>
        <v>13</v>
      </c>
      <c r="I391" s="81">
        <f>IF(OR('Raw Data'!I1484=0,'Raw Data'!I1484="Delete"),"",'Raw Data'!I1484)</f>
        <v>14</v>
      </c>
      <c r="J391" s="81" t="str">
        <f>IF(OR('Raw Data'!J1484=0,'Raw Data'!J1484="Delete"),"",'Raw Data'!J1484)</f>
        <v/>
      </c>
      <c r="K391" s="81" t="str">
        <f>IF(OR('Raw Data'!K1484=0,'Raw Data'!K1484="Delete"),"",'Raw Data'!K1484)</f>
        <v/>
      </c>
      <c r="L391" s="81" t="str">
        <f>R391</f>
        <v>Available</v>
      </c>
      <c r="M391" s="81" t="str">
        <f>IF(A391="","",IF(OR(AWReleaseNum&gt;=A391,AWReleaseNum=0),"Available","Not Supported"))</f>
        <v>Available</v>
      </c>
      <c r="N391" s="81" t="str">
        <f>IF(A391="","",IF(TcRelease="Any","Available",IF(OR(AND(TcReleaseNum&gt;=VLOOKUP(AWReleaseNum,MinVerInfo,3,FALSE),TcReleaseNum&lt;=VLOOKUP(AWReleaseNum,MinVerInfo,4,FALSE)),AND(TcReleaseNum&gt;=VLOOKUP(AWReleaseNum,MinVerInfo,5,FALSE),TcReleaseNum&lt;=VLOOKUP(AWReleaseNum,MinVerInfo,6,FALSE))),"Available","Not Supported")))</f>
        <v>Available</v>
      </c>
      <c r="O391" s="81" t="str">
        <f>IF(TcReleaseNum&lt;P391,"Not Supported","Available")</f>
        <v>Available</v>
      </c>
      <c r="P391" s="81" cm="1">
        <f t="array" ref="P391">_xlfn.SWITCH(TcBaseVer, 14, K391, 13, J391, 12, I391, 11, IFERROR(VLOOKUP(H391,Table2[#All],3,FALSE),"N/A"),0)</f>
        <v>0</v>
      </c>
      <c r="Q391" s="81" t="str">
        <f>IF(TcBaseVer=0,M391,IF(AND(N391="Available",M391="Available",O391="Available"),"Available",IF(M391="","","Not Supported")))</f>
        <v>Available</v>
      </c>
      <c r="R391" s="81" t="str">
        <f>IF(A391&gt;=AWCurrentRel, "Future",Q391)</f>
        <v>Available</v>
      </c>
      <c r="S391" s="100" t="str">
        <f>HYPERLINK(U391,T391)</f>
        <v>What's New in Active Workspace 3.2</v>
      </c>
      <c r="T391" s="81" t="str">
        <f>IFERROR(VLOOKUP(CONCATENATE($B391,"_",$A391),Table4[#All],5,FALSE),"Not Available")</f>
        <v>What's New in Active Workspace 3.2</v>
      </c>
      <c r="U391" s="81" t="str">
        <f>IFERROR(VLOOKUP(CONCATENATE(B391,"_",A391),Table4[#All],6,FALSE),"")</f>
        <v>https://siemens.highspot.com/items/5ba58fff1aab5561d4264a6f?lfrm=srp.1</v>
      </c>
    </row>
    <row r="392" spans="1:21" x14ac:dyDescent="0.25">
      <c r="A392" s="81">
        <f>IF(OR('Raw Data'!A1485=0,'Raw Data'!A1485="Delete"),"",'Raw Data'!A1485)</f>
        <v>3.2</v>
      </c>
      <c r="B392" s="88" t="str">
        <f>IF(OR('Raw Data'!B1485=0,'Raw Data'!B1485="Delete"),"",'Raw Data'!B1485)</f>
        <v>Plan</v>
      </c>
      <c r="C392" s="89" t="str">
        <f>IF(OR('Raw Data'!C1485=0,'Raw Data'!C1485="Delete"),"",'Raw Data'!C1485)</f>
        <v>Bill of Materials</v>
      </c>
      <c r="D392" s="88" t="str">
        <f>IF(OR('Raw Data'!D1485=0,'Raw Data'!D1485="Delete"),"",'Raw Data'!D1485)</f>
        <v>Structure Management</v>
      </c>
      <c r="E392" s="84" t="str">
        <f>IF(OR('Raw Data'!E1485=0,'Raw Data'!E1485="Delete"),"",'Raw Data'!E1485)</f>
        <v>Filter the structure content using familiar filtering used for search results</v>
      </c>
      <c r="F392" s="81" cm="1">
        <f t="array" ref="F392">_xlfn.SWITCH(ROUND(VLOOKUP(A392,Table1[#All],3),0),11,H392,12,I392,13,J392,14,K392,"N/A")</f>
        <v>13</v>
      </c>
      <c r="G392" s="81" cm="1">
        <f t="array" ref="G392">_xlfn.SWITCH(ROUND(VLOOKUP(A392,Table1[#All],5),0),11,H392,12,I392,13,J392,14,K392,"N/A")</f>
        <v>14</v>
      </c>
      <c r="H392" s="81">
        <f>IF(OR('Raw Data'!H1485=0,'Raw Data'!H1485="Delete"),"",'Raw Data'!H1485)</f>
        <v>13</v>
      </c>
      <c r="I392" s="81">
        <f>IF(OR('Raw Data'!I1485=0,'Raw Data'!I1485="Delete"),"",'Raw Data'!I1485)</f>
        <v>14</v>
      </c>
      <c r="J392" s="81" t="str">
        <f>IF(OR('Raw Data'!J1485=0,'Raw Data'!J1485="Delete"),"",'Raw Data'!J1485)</f>
        <v/>
      </c>
      <c r="K392" s="81" t="str">
        <f>IF(OR('Raw Data'!K1485=0,'Raw Data'!K1485="Delete"),"",'Raw Data'!K1485)</f>
        <v/>
      </c>
      <c r="L392" s="81" t="str">
        <f>R392</f>
        <v>Available</v>
      </c>
      <c r="M392" s="81" t="str">
        <f>IF(A392="","",IF(OR(AWReleaseNum&gt;=A392,AWReleaseNum=0),"Available","Not Supported"))</f>
        <v>Available</v>
      </c>
      <c r="N392" s="81" t="str">
        <f>IF(A392="","",IF(TcRelease="Any","Available",IF(OR(AND(TcReleaseNum&gt;=VLOOKUP(AWReleaseNum,MinVerInfo,3,FALSE),TcReleaseNum&lt;=VLOOKUP(AWReleaseNum,MinVerInfo,4,FALSE)),AND(TcReleaseNum&gt;=VLOOKUP(AWReleaseNum,MinVerInfo,5,FALSE),TcReleaseNum&lt;=VLOOKUP(AWReleaseNum,MinVerInfo,6,FALSE))),"Available","Not Supported")))</f>
        <v>Available</v>
      </c>
      <c r="O392" s="81" t="str">
        <f>IF(TcReleaseNum&lt;P392,"Not Supported","Available")</f>
        <v>Available</v>
      </c>
      <c r="P392" s="81" cm="1">
        <f t="array" ref="P392">_xlfn.SWITCH(TcBaseVer, 14, K392, 13, J392, 12, I392, 11, IFERROR(VLOOKUP(H392,Table2[#All],3,FALSE),"N/A"),0)</f>
        <v>0</v>
      </c>
      <c r="Q392" s="81" t="str">
        <f>IF(TcBaseVer=0,M392,IF(AND(N392="Available",M392="Available",O392="Available"),"Available",IF(M392="","","Not Supported")))</f>
        <v>Available</v>
      </c>
      <c r="R392" s="81" t="str">
        <f>IF(A392&gt;=AWCurrentRel, "Future",Q392)</f>
        <v>Available</v>
      </c>
      <c r="S392" s="100" t="str">
        <f>HYPERLINK(U392,T392)</f>
        <v>What's New in Active Workspace 3.2</v>
      </c>
      <c r="T392" s="81" t="str">
        <f>IFERROR(VLOOKUP(CONCATENATE($B392,"_",$A392),Table4[#All],5,FALSE),"Not Available")</f>
        <v>What's New in Active Workspace 3.2</v>
      </c>
      <c r="U392" s="81" t="str">
        <f>IFERROR(VLOOKUP(CONCATENATE(B392,"_",A392),Table4[#All],6,FALSE),"")</f>
        <v>https://siemens.highspot.com/items/5ba58fff1aab5561d4264a6f?lfrm=srp.1</v>
      </c>
    </row>
    <row r="393" spans="1:21" x14ac:dyDescent="0.25">
      <c r="A393" s="81">
        <f>IF(OR('Raw Data'!A1486=0,'Raw Data'!A1486="Delete"),"",'Raw Data'!A1486)</f>
        <v>3.2</v>
      </c>
      <c r="B393" s="88" t="str">
        <f>IF(OR('Raw Data'!B1486=0,'Raw Data'!B1486="Delete"),"",'Raw Data'!B1486)</f>
        <v>Plan</v>
      </c>
      <c r="C393" s="89" t="str">
        <f>IF(OR('Raw Data'!C1486=0,'Raw Data'!C1486="Delete"),"",'Raw Data'!C1486)</f>
        <v>Bill of Materials</v>
      </c>
      <c r="D393" s="88" t="str">
        <f>IF(OR('Raw Data'!D1486=0,'Raw Data'!D1486="Delete"),"",'Raw Data'!D1486)</f>
        <v>Structure Management</v>
      </c>
      <c r="E393" s="84" t="str">
        <f>IF(OR('Raw Data'!E1486=0,'Raw Data'!E1486="Delete"),"",'Raw Data'!E1486)</f>
        <v>Control sharing of working contexts</v>
      </c>
      <c r="F393" s="81" cm="1">
        <f t="array" ref="F393">_xlfn.SWITCH(ROUND(VLOOKUP(A393,Table1[#All],3),0),11,H393,12,I393,13,J393,14,K393,"N/A")</f>
        <v>13</v>
      </c>
      <c r="G393" s="81" cm="1">
        <f t="array" ref="G393">_xlfn.SWITCH(ROUND(VLOOKUP(A393,Table1[#All],5),0),11,H393,12,I393,13,J393,14,K393,"N/A")</f>
        <v>14</v>
      </c>
      <c r="H393" s="81">
        <f>IF(OR('Raw Data'!H1486=0,'Raw Data'!H1486="Delete"),"",'Raw Data'!H1486)</f>
        <v>13</v>
      </c>
      <c r="I393" s="81">
        <f>IF(OR('Raw Data'!I1486=0,'Raw Data'!I1486="Delete"),"",'Raw Data'!I1486)</f>
        <v>14</v>
      </c>
      <c r="J393" s="81" t="str">
        <f>IF(OR('Raw Data'!J1486=0,'Raw Data'!J1486="Delete"),"",'Raw Data'!J1486)</f>
        <v/>
      </c>
      <c r="K393" s="81" t="str">
        <f>IF(OR('Raw Data'!K1486=0,'Raw Data'!K1486="Delete"),"",'Raw Data'!K1486)</f>
        <v/>
      </c>
      <c r="L393" s="81" t="str">
        <f>R393</f>
        <v>Available</v>
      </c>
      <c r="M393" s="81" t="str">
        <f>IF(A393="","",IF(OR(AWReleaseNum&gt;=A393,AWReleaseNum=0),"Available","Not Supported"))</f>
        <v>Available</v>
      </c>
      <c r="N393" s="81" t="str">
        <f>IF(A393="","",IF(TcRelease="Any","Available",IF(OR(AND(TcReleaseNum&gt;=VLOOKUP(AWReleaseNum,MinVerInfo,3,FALSE),TcReleaseNum&lt;=VLOOKUP(AWReleaseNum,MinVerInfo,4,FALSE)),AND(TcReleaseNum&gt;=VLOOKUP(AWReleaseNum,MinVerInfo,5,FALSE),TcReleaseNum&lt;=VLOOKUP(AWReleaseNum,MinVerInfo,6,FALSE))),"Available","Not Supported")))</f>
        <v>Available</v>
      </c>
      <c r="O393" s="81" t="str">
        <f>IF(TcReleaseNum&lt;P393,"Not Supported","Available")</f>
        <v>Available</v>
      </c>
      <c r="P393" s="81" cm="1">
        <f t="array" ref="P393">_xlfn.SWITCH(TcBaseVer, 14, K393, 13, J393, 12, I393, 11, IFERROR(VLOOKUP(H393,Table2[#All],3,FALSE),"N/A"),0)</f>
        <v>0</v>
      </c>
      <c r="Q393" s="81" t="str">
        <f>IF(TcBaseVer=0,M393,IF(AND(N393="Available",M393="Available",O393="Available"),"Available",IF(M393="","","Not Supported")))</f>
        <v>Available</v>
      </c>
      <c r="R393" s="81" t="str">
        <f>IF(A393&gt;=AWCurrentRel, "Future",Q393)</f>
        <v>Available</v>
      </c>
      <c r="S393" s="100" t="str">
        <f>HYPERLINK(U393,T393)</f>
        <v>What's New in Active Workspace 3.2</v>
      </c>
      <c r="T393" s="81" t="str">
        <f>IFERROR(VLOOKUP(CONCATENATE($B393,"_",$A393),Table4[#All],5,FALSE),"Not Available")</f>
        <v>What's New in Active Workspace 3.2</v>
      </c>
      <c r="U393" s="81" t="str">
        <f>IFERROR(VLOOKUP(CONCATENATE(B393,"_",A393),Table4[#All],6,FALSE),"")</f>
        <v>https://siemens.highspot.com/items/5ba58fff1aab5561d4264a6f?lfrm=srp.1</v>
      </c>
    </row>
    <row r="394" spans="1:21" x14ac:dyDescent="0.25">
      <c r="A394" s="81">
        <f>IF(OR('Raw Data'!A1487=0,'Raw Data'!A1487="Delete"),"",'Raw Data'!A1487)</f>
        <v>3.2</v>
      </c>
      <c r="B394" s="88" t="str">
        <f>IF(OR('Raw Data'!B1487=0,'Raw Data'!B1487="Delete"),"",'Raw Data'!B1487)</f>
        <v>Plan</v>
      </c>
      <c r="C394" s="89" t="str">
        <f>IF(OR('Raw Data'!C1487=0,'Raw Data'!C1487="Delete"),"",'Raw Data'!C1487)</f>
        <v>Bill of Materials</v>
      </c>
      <c r="D394" s="88" t="str">
        <f>IF(OR('Raw Data'!D1487=0,'Raw Data'!D1487="Delete"),"",'Raw Data'!D1487)</f>
        <v>Structure Management</v>
      </c>
      <c r="E394" s="84" t="str">
        <f>IF(OR('Raw Data'!E1487=0,'Raw Data'!E1487="Delete"),"",'Raw Data'!E1487)</f>
        <v>Improvements to cross selection across Active Workspace</v>
      </c>
      <c r="F394" s="81" cm="1">
        <f t="array" ref="F394">_xlfn.SWITCH(ROUND(VLOOKUP(A394,Table1[#All],3),0),11,H394,12,I394,13,J394,14,K394,"N/A")</f>
        <v>13</v>
      </c>
      <c r="G394" s="81" cm="1">
        <f t="array" ref="G394">_xlfn.SWITCH(ROUND(VLOOKUP(A394,Table1[#All],5),0),11,H394,12,I394,13,J394,14,K394,"N/A")</f>
        <v>14</v>
      </c>
      <c r="H394" s="81">
        <f>IF(OR('Raw Data'!H1487=0,'Raw Data'!H1487="Delete"),"",'Raw Data'!H1487)</f>
        <v>13</v>
      </c>
      <c r="I394" s="81">
        <f>IF(OR('Raw Data'!I1487=0,'Raw Data'!I1487="Delete"),"",'Raw Data'!I1487)</f>
        <v>14</v>
      </c>
      <c r="J394" s="81" t="str">
        <f>IF(OR('Raw Data'!J1487=0,'Raw Data'!J1487="Delete"),"",'Raw Data'!J1487)</f>
        <v/>
      </c>
      <c r="K394" s="81" t="str">
        <f>IF(OR('Raw Data'!K1487=0,'Raw Data'!K1487="Delete"),"",'Raw Data'!K1487)</f>
        <v/>
      </c>
      <c r="L394" s="81" t="str">
        <f>R394</f>
        <v>Available</v>
      </c>
      <c r="M394" s="81" t="str">
        <f>IF(A394="","",IF(OR(AWReleaseNum&gt;=A394,AWReleaseNum=0),"Available","Not Supported"))</f>
        <v>Available</v>
      </c>
      <c r="N394" s="81" t="str">
        <f>IF(A394="","",IF(TcRelease="Any","Available",IF(OR(AND(TcReleaseNum&gt;=VLOOKUP(AWReleaseNum,MinVerInfo,3,FALSE),TcReleaseNum&lt;=VLOOKUP(AWReleaseNum,MinVerInfo,4,FALSE)),AND(TcReleaseNum&gt;=VLOOKUP(AWReleaseNum,MinVerInfo,5,FALSE),TcReleaseNum&lt;=VLOOKUP(AWReleaseNum,MinVerInfo,6,FALSE))),"Available","Not Supported")))</f>
        <v>Available</v>
      </c>
      <c r="O394" s="81" t="str">
        <f>IF(TcReleaseNum&lt;P394,"Not Supported","Available")</f>
        <v>Available</v>
      </c>
      <c r="P394" s="81" cm="1">
        <f t="array" ref="P394">_xlfn.SWITCH(TcBaseVer, 14, K394, 13, J394, 12, I394, 11, IFERROR(VLOOKUP(H394,Table2[#All],3,FALSE),"N/A"),0)</f>
        <v>0</v>
      </c>
      <c r="Q394" s="81" t="str">
        <f>IF(TcBaseVer=0,M394,IF(AND(N394="Available",M394="Available",O394="Available"),"Available",IF(M394="","","Not Supported")))</f>
        <v>Available</v>
      </c>
      <c r="R394" s="81" t="str">
        <f>IF(A394&gt;=AWCurrentRel, "Future",Q394)</f>
        <v>Available</v>
      </c>
      <c r="S394" s="100" t="str">
        <f>HYPERLINK(U394,T394)</f>
        <v>What's New in Active Workspace 3.2</v>
      </c>
      <c r="T394" s="81" t="str">
        <f>IFERROR(VLOOKUP(CONCATENATE($B394,"_",$A394),Table4[#All],5,FALSE),"Not Available")</f>
        <v>What's New in Active Workspace 3.2</v>
      </c>
      <c r="U394" s="81" t="str">
        <f>IFERROR(VLOOKUP(CONCATENATE(B394,"_",A394),Table4[#All],6,FALSE),"")</f>
        <v>https://siemens.highspot.com/items/5ba58fff1aab5561d4264a6f?lfrm=srp.1</v>
      </c>
    </row>
    <row r="395" spans="1:21" x14ac:dyDescent="0.25">
      <c r="A395" s="81">
        <f>IF(OR('Raw Data'!A1488=0,'Raw Data'!A1488="Delete"),"",'Raw Data'!A1488)</f>
        <v>3.2</v>
      </c>
      <c r="B395" s="88" t="str">
        <f>IF(OR('Raw Data'!B1488=0,'Raw Data'!B1488="Delete"),"",'Raw Data'!B1488)</f>
        <v>Plan</v>
      </c>
      <c r="C395" s="89" t="str">
        <f>IF(OR('Raw Data'!C1488=0,'Raw Data'!C1488="Delete"),"",'Raw Data'!C1488)</f>
        <v>Bill of Materials</v>
      </c>
      <c r="D395" s="88" t="str">
        <f>IF(OR('Raw Data'!D1488=0,'Raw Data'!D1488="Delete"),"",'Raw Data'!D1488)</f>
        <v>Structure Management</v>
      </c>
      <c r="E395" s="84" t="str">
        <f>IF(OR('Raw Data'!E1488=0,'Raw Data'!E1488="Delete"),"",'Raw Data'!E1488)</f>
        <v>Enable showing the breadcrumb path as indented rows in the table</v>
      </c>
      <c r="F395" s="81" cm="1">
        <f t="array" ref="F395">_xlfn.SWITCH(ROUND(VLOOKUP(A395,Table1[#All],3),0),11,H395,12,I395,13,J395,14,K395,"N/A")</f>
        <v>13</v>
      </c>
      <c r="G395" s="81" cm="1">
        <f t="array" ref="G395">_xlfn.SWITCH(ROUND(VLOOKUP(A395,Table1[#All],5),0),11,H395,12,I395,13,J395,14,K395,"N/A")</f>
        <v>14</v>
      </c>
      <c r="H395" s="81">
        <f>IF(OR('Raw Data'!H1488=0,'Raw Data'!H1488="Delete"),"",'Raw Data'!H1488)</f>
        <v>13</v>
      </c>
      <c r="I395" s="81">
        <f>IF(OR('Raw Data'!I1488=0,'Raw Data'!I1488="Delete"),"",'Raw Data'!I1488)</f>
        <v>14</v>
      </c>
      <c r="J395" s="81" t="str">
        <f>IF(OR('Raw Data'!J1488=0,'Raw Data'!J1488="Delete"),"",'Raw Data'!J1488)</f>
        <v/>
      </c>
      <c r="K395" s="81" t="str">
        <f>IF(OR('Raw Data'!K1488=0,'Raw Data'!K1488="Delete"),"",'Raw Data'!K1488)</f>
        <v/>
      </c>
      <c r="L395" s="81" t="str">
        <f>R395</f>
        <v>Available</v>
      </c>
      <c r="M395" s="81" t="str">
        <f>IF(A395="","",IF(OR(AWReleaseNum&gt;=A395,AWReleaseNum=0),"Available","Not Supported"))</f>
        <v>Available</v>
      </c>
      <c r="N395" s="81" t="str">
        <f>IF(A395="","",IF(TcRelease="Any","Available",IF(OR(AND(TcReleaseNum&gt;=VLOOKUP(AWReleaseNum,MinVerInfo,3,FALSE),TcReleaseNum&lt;=VLOOKUP(AWReleaseNum,MinVerInfo,4,FALSE)),AND(TcReleaseNum&gt;=VLOOKUP(AWReleaseNum,MinVerInfo,5,FALSE),TcReleaseNum&lt;=VLOOKUP(AWReleaseNum,MinVerInfo,6,FALSE))),"Available","Not Supported")))</f>
        <v>Available</v>
      </c>
      <c r="O395" s="81" t="str">
        <f>IF(TcReleaseNum&lt;P395,"Not Supported","Available")</f>
        <v>Available</v>
      </c>
      <c r="P395" s="81" cm="1">
        <f t="array" ref="P395">_xlfn.SWITCH(TcBaseVer, 14, K395, 13, J395, 12, I395, 11, IFERROR(VLOOKUP(H395,Table2[#All],3,FALSE),"N/A"),0)</f>
        <v>0</v>
      </c>
      <c r="Q395" s="81" t="str">
        <f>IF(TcBaseVer=0,M395,IF(AND(N395="Available",M395="Available",O395="Available"),"Available",IF(M395="","","Not Supported")))</f>
        <v>Available</v>
      </c>
      <c r="R395" s="81" t="str">
        <f>IF(A395&gt;=AWCurrentRel, "Future",Q395)</f>
        <v>Available</v>
      </c>
      <c r="S395" s="100" t="str">
        <f>HYPERLINK(U395,T395)</f>
        <v>What's New in Active Workspace 3.2</v>
      </c>
      <c r="T395" s="81" t="str">
        <f>IFERROR(VLOOKUP(CONCATENATE($B395,"_",$A395),Table4[#All],5,FALSE),"Not Available")</f>
        <v>What's New in Active Workspace 3.2</v>
      </c>
      <c r="U395" s="81" t="str">
        <f>IFERROR(VLOOKUP(CONCATENATE(B395,"_",A395),Table4[#All],6,FALSE),"")</f>
        <v>https://siemens.highspot.com/items/5ba58fff1aab5561d4264a6f?lfrm=srp.1</v>
      </c>
    </row>
    <row r="396" spans="1:21" x14ac:dyDescent="0.25">
      <c r="A396" s="81">
        <f>IF(OR('Raw Data'!A1489=0,'Raw Data'!A1489="Delete"),"",'Raw Data'!A1489)</f>
        <v>3.2</v>
      </c>
      <c r="B396" s="88" t="str">
        <f>IF(OR('Raw Data'!B1489=0,'Raw Data'!B1489="Delete"),"",'Raw Data'!B1489)</f>
        <v>Plan</v>
      </c>
      <c r="C396" s="89" t="str">
        <f>IF(OR('Raw Data'!C1489=0,'Raw Data'!C1489="Delete"),"",'Raw Data'!C1489)</f>
        <v>Bill of Materials</v>
      </c>
      <c r="D396" s="88" t="str">
        <f>IF(OR('Raw Data'!D1489=0,'Raw Data'!D1489="Delete"),"",'Raw Data'!D1489)</f>
        <v>Structure Management</v>
      </c>
      <c r="E396" s="84" t="str">
        <f>IF(OR('Raw Data'!E1489=0,'Raw Data'!E1489="Delete"),"",'Raw Data'!E1489)</f>
        <v>Hierarchical display in tables</v>
      </c>
      <c r="F396" s="81" cm="1">
        <f t="array" ref="F396">_xlfn.SWITCH(ROUND(VLOOKUP(A396,Table1[#All],3),0),11,H396,12,I396,13,J396,14,K396,"N/A")</f>
        <v>13</v>
      </c>
      <c r="G396" s="81" cm="1">
        <f t="array" ref="G396">_xlfn.SWITCH(ROUND(VLOOKUP(A396,Table1[#All],5),0),11,H396,12,I396,13,J396,14,K396,"N/A")</f>
        <v>14</v>
      </c>
      <c r="H396" s="81">
        <f>IF(OR('Raw Data'!H1489=0,'Raw Data'!H1489="Delete"),"",'Raw Data'!H1489)</f>
        <v>13</v>
      </c>
      <c r="I396" s="81">
        <f>IF(OR('Raw Data'!I1489=0,'Raw Data'!I1489="Delete"),"",'Raw Data'!I1489)</f>
        <v>14</v>
      </c>
      <c r="J396" s="81" t="str">
        <f>IF(OR('Raw Data'!J1489=0,'Raw Data'!J1489="Delete"),"",'Raw Data'!J1489)</f>
        <v/>
      </c>
      <c r="K396" s="81" t="str">
        <f>IF(OR('Raw Data'!K1489=0,'Raw Data'!K1489="Delete"),"",'Raw Data'!K1489)</f>
        <v/>
      </c>
      <c r="L396" s="81" t="str">
        <f>R396</f>
        <v>Available</v>
      </c>
      <c r="M396" s="81" t="str">
        <f>IF(A396="","",IF(OR(AWReleaseNum&gt;=A396,AWReleaseNum=0),"Available","Not Supported"))</f>
        <v>Available</v>
      </c>
      <c r="N396" s="81" t="str">
        <f>IF(A396="","",IF(TcRelease="Any","Available",IF(OR(AND(TcReleaseNum&gt;=VLOOKUP(AWReleaseNum,MinVerInfo,3,FALSE),TcReleaseNum&lt;=VLOOKUP(AWReleaseNum,MinVerInfo,4,FALSE)),AND(TcReleaseNum&gt;=VLOOKUP(AWReleaseNum,MinVerInfo,5,FALSE),TcReleaseNum&lt;=VLOOKUP(AWReleaseNum,MinVerInfo,6,FALSE))),"Available","Not Supported")))</f>
        <v>Available</v>
      </c>
      <c r="O396" s="81" t="str">
        <f>IF(TcReleaseNum&lt;P396,"Not Supported","Available")</f>
        <v>Available</v>
      </c>
      <c r="P396" s="81" cm="1">
        <f t="array" ref="P396">_xlfn.SWITCH(TcBaseVer, 14, K396, 13, J396, 12, I396, 11, IFERROR(VLOOKUP(H396,Table2[#All],3,FALSE),"N/A"),0)</f>
        <v>0</v>
      </c>
      <c r="Q396" s="81" t="str">
        <f>IF(TcBaseVer=0,M396,IF(AND(N396="Available",M396="Available",O396="Available"),"Available",IF(M396="","","Not Supported")))</f>
        <v>Available</v>
      </c>
      <c r="R396" s="81" t="str">
        <f>IF(A396&gt;=AWCurrentRel, "Future",Q396)</f>
        <v>Available</v>
      </c>
      <c r="S396" s="100" t="str">
        <f>HYPERLINK(U396,T396)</f>
        <v>What's New in Active Workspace 3.2</v>
      </c>
      <c r="T396" s="81" t="str">
        <f>IFERROR(VLOOKUP(CONCATENATE($B396,"_",$A396),Table4[#All],5,FALSE),"Not Available")</f>
        <v>What's New in Active Workspace 3.2</v>
      </c>
      <c r="U396" s="81" t="str">
        <f>IFERROR(VLOOKUP(CONCATENATE(B396,"_",A396),Table4[#All],6,FALSE),"")</f>
        <v>https://siemens.highspot.com/items/5ba58fff1aab5561d4264a6f?lfrm=srp.1</v>
      </c>
    </row>
    <row r="397" spans="1:21" x14ac:dyDescent="0.25">
      <c r="A397" s="81">
        <f>IF(OR('Raw Data'!A1490=0,'Raw Data'!A1490="Delete"),"",'Raw Data'!A1490)</f>
        <v>3.2</v>
      </c>
      <c r="B397" s="88" t="str">
        <f>IF(OR('Raw Data'!B1490=0,'Raw Data'!B1490="Delete"),"",'Raw Data'!B1490)</f>
        <v>Plan</v>
      </c>
      <c r="C397" s="89" t="str">
        <f>IF(OR('Raw Data'!C1490=0,'Raw Data'!C1490="Delete"),"",'Raw Data'!C1490)</f>
        <v>Bill of Materials</v>
      </c>
      <c r="D397" s="88" t="str">
        <f>IF(OR('Raw Data'!D1490=0,'Raw Data'!D1490="Delete"),"",'Raw Data'!D1490)</f>
        <v>Structure Management</v>
      </c>
      <c r="E397" s="84" t="str">
        <f>IF(OR('Raw Data'!E1490=0,'Raw Data'!E1490="Delete"),"",'Raw Data'!E1490)</f>
        <v>Remember selection and active tab in a working context</v>
      </c>
      <c r="F397" s="81" cm="1">
        <f t="array" ref="F397">_xlfn.SWITCH(ROUND(VLOOKUP(A397,Table1[#All],3),0),11,H397,12,I397,13,J397,14,K397,"N/A")</f>
        <v>13</v>
      </c>
      <c r="G397" s="81" cm="1">
        <f t="array" ref="G397">_xlfn.SWITCH(ROUND(VLOOKUP(A397,Table1[#All],5),0),11,H397,12,I397,13,J397,14,K397,"N/A")</f>
        <v>14</v>
      </c>
      <c r="H397" s="81">
        <f>IF(OR('Raw Data'!H1490=0,'Raw Data'!H1490="Delete"),"",'Raw Data'!H1490)</f>
        <v>13</v>
      </c>
      <c r="I397" s="81">
        <f>IF(OR('Raw Data'!I1490=0,'Raw Data'!I1490="Delete"),"",'Raw Data'!I1490)</f>
        <v>14</v>
      </c>
      <c r="J397" s="81" t="str">
        <f>IF(OR('Raw Data'!J1490=0,'Raw Data'!J1490="Delete"),"",'Raw Data'!J1490)</f>
        <v/>
      </c>
      <c r="K397" s="81" t="str">
        <f>IF(OR('Raw Data'!K1490=0,'Raw Data'!K1490="Delete"),"",'Raw Data'!K1490)</f>
        <v/>
      </c>
      <c r="L397" s="81" t="str">
        <f>R397</f>
        <v>Available</v>
      </c>
      <c r="M397" s="81" t="str">
        <f>IF(A397="","",IF(OR(AWReleaseNum&gt;=A397,AWReleaseNum=0),"Available","Not Supported"))</f>
        <v>Available</v>
      </c>
      <c r="N397" s="81" t="str">
        <f>IF(A397="","",IF(TcRelease="Any","Available",IF(OR(AND(TcReleaseNum&gt;=VLOOKUP(AWReleaseNum,MinVerInfo,3,FALSE),TcReleaseNum&lt;=VLOOKUP(AWReleaseNum,MinVerInfo,4,FALSE)),AND(TcReleaseNum&gt;=VLOOKUP(AWReleaseNum,MinVerInfo,5,FALSE),TcReleaseNum&lt;=VLOOKUP(AWReleaseNum,MinVerInfo,6,FALSE))),"Available","Not Supported")))</f>
        <v>Available</v>
      </c>
      <c r="O397" s="81" t="str">
        <f>IF(TcReleaseNum&lt;P397,"Not Supported","Available")</f>
        <v>Available</v>
      </c>
      <c r="P397" s="81" cm="1">
        <f t="array" ref="P397">_xlfn.SWITCH(TcBaseVer, 14, K397, 13, J397, 12, I397, 11, IFERROR(VLOOKUP(H397,Table2[#All],3,FALSE),"N/A"),0)</f>
        <v>0</v>
      </c>
      <c r="Q397" s="81" t="str">
        <f>IF(TcBaseVer=0,M397,IF(AND(N397="Available",M397="Available",O397="Available"),"Available",IF(M397="","","Not Supported")))</f>
        <v>Available</v>
      </c>
      <c r="R397" s="81" t="str">
        <f>IF(A397&gt;=AWCurrentRel, "Future",Q397)</f>
        <v>Available</v>
      </c>
      <c r="S397" s="100" t="str">
        <f>HYPERLINK(U397,T397)</f>
        <v>What's New in Active Workspace 3.2</v>
      </c>
      <c r="T397" s="81" t="str">
        <f>IFERROR(VLOOKUP(CONCATENATE($B397,"_",$A397),Table4[#All],5,FALSE),"Not Available")</f>
        <v>What's New in Active Workspace 3.2</v>
      </c>
      <c r="U397" s="81" t="str">
        <f>IFERROR(VLOOKUP(CONCATENATE(B397,"_",A397),Table4[#All],6,FALSE),"")</f>
        <v>https://siemens.highspot.com/items/5ba58fff1aab5561d4264a6f?lfrm=srp.1</v>
      </c>
    </row>
    <row r="398" spans="1:21" x14ac:dyDescent="0.25">
      <c r="A398" s="81">
        <f>IF(OR('Raw Data'!A398=0,'Raw Data'!A398="Delete"),"",'Raw Data'!A398)</f>
        <v>3.2</v>
      </c>
      <c r="B398" s="88" t="str">
        <f>IF(OR('Raw Data'!B398=0,'Raw Data'!B398="Delete"),"",'Raw Data'!B398)</f>
        <v>Develop</v>
      </c>
      <c r="C398" s="89" t="str">
        <f>IF(OR('Raw Data'!C398=0,'Raw Data'!C398="Delete"),"",'Raw Data'!C398)</f>
        <v>Visualization</v>
      </c>
      <c r="D398" s="88" t="str">
        <f>IF(OR('Raw Data'!D398=0,'Raw Data'!D398="Delete"),"",'Raw Data'!D398)</f>
        <v>Visualization - Deployability &amp; Infrastructure</v>
      </c>
      <c r="E398" s="84" t="str">
        <f>IF(OR('Raw Data'!E398=0,'Raw Data'!E398="Delete"),"",'Raw Data'!E398)</f>
        <v>Improved massive model visualization (MMV) performance</v>
      </c>
      <c r="F398" s="81" cm="1">
        <f t="array" ref="F398">_xlfn.SWITCH(ROUND(VLOOKUP(A398,Table1[#All],3),0),11,H398,12,I398,13,J398,14,K398,"N/A")</f>
        <v>13</v>
      </c>
      <c r="G398" s="81" cm="1">
        <f t="array" ref="G398">_xlfn.SWITCH(ROUND(VLOOKUP(A398,Table1[#All],5),0),11,H398,12,I398,13,J398,14,K398,"N/A")</f>
        <v>14</v>
      </c>
      <c r="H398" s="81">
        <f>IF(OR('Raw Data'!H398=0,'Raw Data'!H398="Delete"),"",'Raw Data'!H398)</f>
        <v>13</v>
      </c>
      <c r="I398" s="81">
        <f>IF(OR('Raw Data'!I398=0,'Raw Data'!I398="Delete"),"",'Raw Data'!I398)</f>
        <v>14</v>
      </c>
      <c r="J398" s="81" t="str">
        <f>IF(OR('Raw Data'!J398=0,'Raw Data'!J398="Delete"),"",'Raw Data'!J398)</f>
        <v/>
      </c>
      <c r="K398" s="81" t="str">
        <f>IF(OR('Raw Data'!K398=0,'Raw Data'!K398="Delete"),"",'Raw Data'!K398)</f>
        <v/>
      </c>
      <c r="L398" s="81" t="str">
        <f>R398</f>
        <v>Available</v>
      </c>
      <c r="M398" s="81" t="str">
        <f>IF(A398="","",IF(OR(AWReleaseNum&gt;=A398,AWReleaseNum=0),"Available","Not Supported"))</f>
        <v>Available</v>
      </c>
      <c r="N398" s="81" t="str">
        <f>IF(A398="","",IF(TcRelease="Any","Available",IF(OR(AND(TcReleaseNum&gt;=VLOOKUP(AWReleaseNum,MinVerInfo,3,FALSE),TcReleaseNum&lt;=VLOOKUP(AWReleaseNum,MinVerInfo,4,FALSE)),AND(TcReleaseNum&gt;=VLOOKUP(AWReleaseNum,MinVerInfo,5,FALSE),TcReleaseNum&lt;=VLOOKUP(AWReleaseNum,MinVerInfo,6,FALSE))),"Available","Not Supported")))</f>
        <v>Available</v>
      </c>
      <c r="O398" s="81" t="str">
        <f>IF(TcReleaseNum&lt;P398,"Not Supported","Available")</f>
        <v>Available</v>
      </c>
      <c r="P398" s="81" cm="1">
        <f t="array" ref="P398">_xlfn.SWITCH(TcBaseVer, 14, K398, 13, J398, 12, I398, 11, IFERROR(VLOOKUP(H398,Table2[#All],3,FALSE),"N/A"),0)</f>
        <v>0</v>
      </c>
      <c r="Q398" s="81" t="str">
        <f>IF(TcBaseVer=0,M398,IF(AND(N398="Available",M398="Available",O398="Available"),"Available",IF(M398="","","Not Supported")))</f>
        <v>Available</v>
      </c>
      <c r="R398" s="81" t="str">
        <f>IF(A398&gt;=AWCurrentRel, "Future",Q398)</f>
        <v>Available</v>
      </c>
      <c r="S398" s="100" t="str">
        <f>HYPERLINK(U398,T398)</f>
        <v>What's New in Active Workspace 3.2</v>
      </c>
      <c r="T398" s="81" t="str">
        <f>IFERROR(VLOOKUP(CONCATENATE($B398,"_",$A398),Table4[#All],5,FALSE),"Not Available")</f>
        <v>What's New in Active Workspace 3.2</v>
      </c>
      <c r="U398" s="81" t="str">
        <f>IFERROR(VLOOKUP(CONCATENATE(B398,"_",A398),Table4[#All],6,FALSE),"")</f>
        <v>https://siemens.highspot.com/items/5ba58fff1aab5561d4264a6f?lfrm=srp.1</v>
      </c>
    </row>
    <row r="399" spans="1:21" x14ac:dyDescent="0.25">
      <c r="A399" s="81">
        <f>IF(OR('Raw Data'!A399=0,'Raw Data'!A399="Delete"),"",'Raw Data'!A399)</f>
        <v>3.2</v>
      </c>
      <c r="B399" s="88" t="str">
        <f>IF(OR('Raw Data'!B399=0,'Raw Data'!B399="Delete"),"",'Raw Data'!B399)</f>
        <v>Develop</v>
      </c>
      <c r="C399" s="89" t="str">
        <f>IF(OR('Raw Data'!C399=0,'Raw Data'!C399="Delete"),"",'Raw Data'!C399)</f>
        <v>Visualization</v>
      </c>
      <c r="D399" s="88" t="str">
        <f>IF(OR('Raw Data'!D399=0,'Raw Data'!D399="Delete"),"",'Raw Data'!D399)</f>
        <v>Visualization - Deployability &amp; Infrastructure</v>
      </c>
      <c r="E399" s="84" t="str">
        <f>IF(OR('Raw Data'!E399=0,'Raw Data'!E399="Delete"),"",'Raw Data'!E399)</f>
        <v>More efficient utilization of server memory</v>
      </c>
      <c r="F399" s="81" cm="1">
        <f t="array" ref="F399">_xlfn.SWITCH(ROUND(VLOOKUP(A399,Table1[#All],3),0),11,H399,12,I399,13,J399,14,K399,"N/A")</f>
        <v>13</v>
      </c>
      <c r="G399" s="81" cm="1">
        <f t="array" ref="G399">_xlfn.SWITCH(ROUND(VLOOKUP(A399,Table1[#All],5),0),11,H399,12,I399,13,J399,14,K399,"N/A")</f>
        <v>14</v>
      </c>
      <c r="H399" s="81">
        <f>IF(OR('Raw Data'!H399=0,'Raw Data'!H399="Delete"),"",'Raw Data'!H399)</f>
        <v>13</v>
      </c>
      <c r="I399" s="81">
        <f>IF(OR('Raw Data'!I399=0,'Raw Data'!I399="Delete"),"",'Raw Data'!I399)</f>
        <v>14</v>
      </c>
      <c r="J399" s="81" t="str">
        <f>IF(OR('Raw Data'!J399=0,'Raw Data'!J399="Delete"),"",'Raw Data'!J399)</f>
        <v/>
      </c>
      <c r="K399" s="81" t="str">
        <f>IF(OR('Raw Data'!K399=0,'Raw Data'!K399="Delete"),"",'Raw Data'!K399)</f>
        <v/>
      </c>
      <c r="L399" s="81" t="str">
        <f>R399</f>
        <v>Available</v>
      </c>
      <c r="M399" s="81" t="str">
        <f>IF(A399="","",IF(OR(AWReleaseNum&gt;=A399,AWReleaseNum=0),"Available","Not Supported"))</f>
        <v>Available</v>
      </c>
      <c r="N399" s="81" t="str">
        <f>IF(A399="","",IF(TcRelease="Any","Available",IF(OR(AND(TcReleaseNum&gt;=VLOOKUP(AWReleaseNum,MinVerInfo,3,FALSE),TcReleaseNum&lt;=VLOOKUP(AWReleaseNum,MinVerInfo,4,FALSE)),AND(TcReleaseNum&gt;=VLOOKUP(AWReleaseNum,MinVerInfo,5,FALSE),TcReleaseNum&lt;=VLOOKUP(AWReleaseNum,MinVerInfo,6,FALSE))),"Available","Not Supported")))</f>
        <v>Available</v>
      </c>
      <c r="O399" s="81" t="str">
        <f>IF(TcReleaseNum&lt;P399,"Not Supported","Available")</f>
        <v>Available</v>
      </c>
      <c r="P399" s="81" cm="1">
        <f t="array" ref="P399">_xlfn.SWITCH(TcBaseVer, 14, K399, 13, J399, 12, I399, 11, IFERROR(VLOOKUP(H399,Table2[#All],3,FALSE),"N/A"),0)</f>
        <v>0</v>
      </c>
      <c r="Q399" s="81" t="str">
        <f>IF(TcBaseVer=0,M399,IF(AND(N399="Available",M399="Available",O399="Available"),"Available",IF(M399="","","Not Supported")))</f>
        <v>Available</v>
      </c>
      <c r="R399" s="81" t="str">
        <f>IF(A399&gt;=AWCurrentRel, "Future",Q399)</f>
        <v>Available</v>
      </c>
      <c r="S399" s="100" t="str">
        <f>HYPERLINK(U399,T399)</f>
        <v>What's New in Active Workspace 3.2</v>
      </c>
      <c r="T399" s="81" t="str">
        <f>IFERROR(VLOOKUP(CONCATENATE($B399,"_",$A399),Table4[#All],5,FALSE),"Not Available")</f>
        <v>What's New in Active Workspace 3.2</v>
      </c>
      <c r="U399" s="81" t="str">
        <f>IFERROR(VLOOKUP(CONCATENATE(B399,"_",A399),Table4[#All],6,FALSE),"")</f>
        <v>https://siemens.highspot.com/items/5ba58fff1aab5561d4264a6f?lfrm=srp.1</v>
      </c>
    </row>
    <row r="400" spans="1:21" x14ac:dyDescent="0.25">
      <c r="A400" s="81">
        <f>IF(OR('Raw Data'!A400=0,'Raw Data'!A400="Delete"),"",'Raw Data'!A400)</f>
        <v>3.2</v>
      </c>
      <c r="B400" s="88" t="str">
        <f>IF(OR('Raw Data'!B400=0,'Raw Data'!B400="Delete"),"",'Raw Data'!B400)</f>
        <v>Develop</v>
      </c>
      <c r="C400" s="89" t="str">
        <f>IF(OR('Raw Data'!C400=0,'Raw Data'!C400="Delete"),"",'Raw Data'!C400)</f>
        <v>Visualization</v>
      </c>
      <c r="D400" s="88" t="str">
        <f>IF(OR('Raw Data'!D400=0,'Raw Data'!D400="Delete"),"",'Raw Data'!D400)</f>
        <v>Visualization - Deployability &amp; Infrastructure</v>
      </c>
      <c r="E400" s="84" t="str">
        <f>IF(OR('Raw Data'!E400=0,'Raw Data'!E400="Delete"),"",'Raw Data'!E400)</f>
        <v>Localized PMI support</v>
      </c>
      <c r="F400" s="81" cm="1">
        <f t="array" ref="F400">_xlfn.SWITCH(ROUND(VLOOKUP(A400,Table1[#All],3),0),11,H400,12,I400,13,J400,14,K400,"N/A")</f>
        <v>13</v>
      </c>
      <c r="G400" s="81" cm="1">
        <f t="array" ref="G400">_xlfn.SWITCH(ROUND(VLOOKUP(A400,Table1[#All],5),0),11,H400,12,I400,13,J400,14,K400,"N/A")</f>
        <v>14</v>
      </c>
      <c r="H400" s="81">
        <f>IF(OR('Raw Data'!H400=0,'Raw Data'!H400="Delete"),"",'Raw Data'!H400)</f>
        <v>13</v>
      </c>
      <c r="I400" s="81">
        <f>IF(OR('Raw Data'!I400=0,'Raw Data'!I400="Delete"),"",'Raw Data'!I400)</f>
        <v>14</v>
      </c>
      <c r="J400" s="81" t="str">
        <f>IF(OR('Raw Data'!J400=0,'Raw Data'!J400="Delete"),"",'Raw Data'!J400)</f>
        <v/>
      </c>
      <c r="K400" s="81" t="str">
        <f>IF(OR('Raw Data'!K400=0,'Raw Data'!K400="Delete"),"",'Raw Data'!K400)</f>
        <v/>
      </c>
      <c r="L400" s="81" t="str">
        <f>R400</f>
        <v>Available</v>
      </c>
      <c r="M400" s="81" t="str">
        <f>IF(A400="","",IF(OR(AWReleaseNum&gt;=A400,AWReleaseNum=0),"Available","Not Supported"))</f>
        <v>Available</v>
      </c>
      <c r="N400" s="81" t="str">
        <f>IF(A400="","",IF(TcRelease="Any","Available",IF(OR(AND(TcReleaseNum&gt;=VLOOKUP(AWReleaseNum,MinVerInfo,3,FALSE),TcReleaseNum&lt;=VLOOKUP(AWReleaseNum,MinVerInfo,4,FALSE)),AND(TcReleaseNum&gt;=VLOOKUP(AWReleaseNum,MinVerInfo,5,FALSE),TcReleaseNum&lt;=VLOOKUP(AWReleaseNum,MinVerInfo,6,FALSE))),"Available","Not Supported")))</f>
        <v>Available</v>
      </c>
      <c r="O400" s="81" t="str">
        <f>IF(TcReleaseNum&lt;P400,"Not Supported","Available")</f>
        <v>Available</v>
      </c>
      <c r="P400" s="81" cm="1">
        <f t="array" ref="P400">_xlfn.SWITCH(TcBaseVer, 14, K400, 13, J400, 12, I400, 11, IFERROR(VLOOKUP(H400,Table2[#All],3,FALSE),"N/A"),0)</f>
        <v>0</v>
      </c>
      <c r="Q400" s="81" t="str">
        <f>IF(TcBaseVer=0,M400,IF(AND(N400="Available",M400="Available",O400="Available"),"Available",IF(M400="","","Not Supported")))</f>
        <v>Available</v>
      </c>
      <c r="R400" s="81" t="str">
        <f>IF(A400&gt;=AWCurrentRel, "Future",Q400)</f>
        <v>Available</v>
      </c>
      <c r="S400" s="100" t="str">
        <f>HYPERLINK(U400,T400)</f>
        <v>What's New in Active Workspace 3.2</v>
      </c>
      <c r="T400" s="81" t="str">
        <f>IFERROR(VLOOKUP(CONCATENATE($B400,"_",$A400),Table4[#All],5,FALSE),"Not Available")</f>
        <v>What's New in Active Workspace 3.2</v>
      </c>
      <c r="U400" s="81" t="str">
        <f>IFERROR(VLOOKUP(CONCATENATE(B400,"_",A400),Table4[#All],6,FALSE),"")</f>
        <v>https://siemens.highspot.com/items/5ba58fff1aab5561d4264a6f?lfrm=srp.1</v>
      </c>
    </row>
    <row r="401" spans="1:21" x14ac:dyDescent="0.25">
      <c r="A401" s="81">
        <f>IF(OR('Raw Data'!A401=0,'Raw Data'!A401="Delete"),"",'Raw Data'!A401)</f>
        <v>3.2</v>
      </c>
      <c r="B401" s="88" t="str">
        <f>IF(OR('Raw Data'!B401=0,'Raw Data'!B401="Delete"),"",'Raw Data'!B401)</f>
        <v>Develop</v>
      </c>
      <c r="C401" s="89" t="str">
        <f>IF(OR('Raw Data'!C401=0,'Raw Data'!C401="Delete"),"",'Raw Data'!C401)</f>
        <v>Visualization</v>
      </c>
      <c r="D401" s="88" t="str">
        <f>IF(OR('Raw Data'!D401=0,'Raw Data'!D401="Delete"),"",'Raw Data'!D401)</f>
        <v>Visualization - Deployability &amp; Infrastructure</v>
      </c>
      <c r="E401" s="84" t="str">
        <f>IF(OR('Raw Data'!E401=0,'Raw Data'!E401="Delete"),"",'Raw Data'!E401)</f>
        <v>Certification of next generation of NVidia M60 GRID graphics card</v>
      </c>
      <c r="F401" s="81" cm="1">
        <f t="array" ref="F401">_xlfn.SWITCH(ROUND(VLOOKUP(A401,Table1[#All],3),0),11,H401,12,I401,13,J401,14,K401,"N/A")</f>
        <v>13</v>
      </c>
      <c r="G401" s="81" cm="1">
        <f t="array" ref="G401">_xlfn.SWITCH(ROUND(VLOOKUP(A401,Table1[#All],5),0),11,H401,12,I401,13,J401,14,K401,"N/A")</f>
        <v>14</v>
      </c>
      <c r="H401" s="81">
        <f>IF(OR('Raw Data'!H401=0,'Raw Data'!H401="Delete"),"",'Raw Data'!H401)</f>
        <v>13</v>
      </c>
      <c r="I401" s="81">
        <f>IF(OR('Raw Data'!I401=0,'Raw Data'!I401="Delete"),"",'Raw Data'!I401)</f>
        <v>14</v>
      </c>
      <c r="J401" s="81" t="str">
        <f>IF(OR('Raw Data'!J401=0,'Raw Data'!J401="Delete"),"",'Raw Data'!J401)</f>
        <v/>
      </c>
      <c r="K401" s="81" t="str">
        <f>IF(OR('Raw Data'!K401=0,'Raw Data'!K401="Delete"),"",'Raw Data'!K401)</f>
        <v/>
      </c>
      <c r="L401" s="81" t="str">
        <f>R401</f>
        <v>Available</v>
      </c>
      <c r="M401" s="81" t="str">
        <f>IF(A401="","",IF(OR(AWReleaseNum&gt;=A401,AWReleaseNum=0),"Available","Not Supported"))</f>
        <v>Available</v>
      </c>
      <c r="N401" s="81" t="str">
        <f>IF(A401="","",IF(TcRelease="Any","Available",IF(OR(AND(TcReleaseNum&gt;=VLOOKUP(AWReleaseNum,MinVerInfo,3,FALSE),TcReleaseNum&lt;=VLOOKUP(AWReleaseNum,MinVerInfo,4,FALSE)),AND(TcReleaseNum&gt;=VLOOKUP(AWReleaseNum,MinVerInfo,5,FALSE),TcReleaseNum&lt;=VLOOKUP(AWReleaseNum,MinVerInfo,6,FALSE))),"Available","Not Supported")))</f>
        <v>Available</v>
      </c>
      <c r="O401" s="81" t="str">
        <f>IF(TcReleaseNum&lt;P401,"Not Supported","Available")</f>
        <v>Available</v>
      </c>
      <c r="P401" s="81" cm="1">
        <f t="array" ref="P401">_xlfn.SWITCH(TcBaseVer, 14, K401, 13, J401, 12, I401, 11, IFERROR(VLOOKUP(H401,Table2[#All],3,FALSE),"N/A"),0)</f>
        <v>0</v>
      </c>
      <c r="Q401" s="81" t="str">
        <f>IF(TcBaseVer=0,M401,IF(AND(N401="Available",M401="Available",O401="Available"),"Available",IF(M401="","","Not Supported")))</f>
        <v>Available</v>
      </c>
      <c r="R401" s="81" t="str">
        <f>IF(A401&gt;=AWCurrentRel, "Future",Q401)</f>
        <v>Available</v>
      </c>
      <c r="S401" s="100" t="str">
        <f>HYPERLINK(U401,T401)</f>
        <v>What's New in Active Workspace 3.2</v>
      </c>
      <c r="T401" s="81" t="str">
        <f>IFERROR(VLOOKUP(CONCATENATE($B401,"_",$A401),Table4[#All],5,FALSE),"Not Available")</f>
        <v>What's New in Active Workspace 3.2</v>
      </c>
      <c r="U401" s="81" t="str">
        <f>IFERROR(VLOOKUP(CONCATENATE(B401,"_",A401),Table4[#All],6,FALSE),"")</f>
        <v>https://siemens.highspot.com/items/5ba58fff1aab5561d4264a6f?lfrm=srp.1</v>
      </c>
    </row>
    <row r="402" spans="1:21" x14ac:dyDescent="0.25">
      <c r="A402" s="81">
        <f>IF(OR('Raw Data'!A402=0,'Raw Data'!A402="Delete"),"",'Raw Data'!A402)</f>
        <v>3.2</v>
      </c>
      <c r="B402" s="88" t="str">
        <f>IF(OR('Raw Data'!B402=0,'Raw Data'!B402="Delete"),"",'Raw Data'!B402)</f>
        <v>Develop</v>
      </c>
      <c r="C402" s="89" t="str">
        <f>IF(OR('Raw Data'!C402=0,'Raw Data'!C402="Delete"),"",'Raw Data'!C402)</f>
        <v>Visualization</v>
      </c>
      <c r="D402" s="88" t="str">
        <f>IF(OR('Raw Data'!D402=0,'Raw Data'!D402="Delete"),"",'Raw Data'!D402)</f>
        <v>Visualization - Interoperability</v>
      </c>
      <c r="E402" s="84" t="str">
        <f>IF(OR('Raw Data'!E402=0,'Raw Data'!E402="Delete"),"",'Raw Data'!E402)</f>
        <v>Cross selection between hosted Active Workspace and standalone Teamcenter Visualization to support interoperation and cross probing</v>
      </c>
      <c r="F402" s="81" cm="1">
        <f t="array" ref="F402">_xlfn.SWITCH(ROUND(VLOOKUP(A402,Table1[#All],3),0),11,H402,12,I402,13,J402,14,K402,"N/A")</f>
        <v>13</v>
      </c>
      <c r="G402" s="81" cm="1">
        <f t="array" ref="G402">_xlfn.SWITCH(ROUND(VLOOKUP(A402,Table1[#All],5),0),11,H402,12,I402,13,J402,14,K402,"N/A")</f>
        <v>14</v>
      </c>
      <c r="H402" s="81">
        <f>IF(OR('Raw Data'!H402=0,'Raw Data'!H402="Delete"),"",'Raw Data'!H402)</f>
        <v>13</v>
      </c>
      <c r="I402" s="81">
        <f>IF(OR('Raw Data'!I402=0,'Raw Data'!I402="Delete"),"",'Raw Data'!I402)</f>
        <v>14</v>
      </c>
      <c r="J402" s="81" t="str">
        <f>IF(OR('Raw Data'!J402=0,'Raw Data'!J402="Delete"),"",'Raw Data'!J402)</f>
        <v/>
      </c>
      <c r="K402" s="81" t="str">
        <f>IF(OR('Raw Data'!K402=0,'Raw Data'!K402="Delete"),"",'Raw Data'!K402)</f>
        <v/>
      </c>
      <c r="L402" s="81" t="str">
        <f>R402</f>
        <v>Available</v>
      </c>
      <c r="M402" s="81" t="str">
        <f>IF(A402="","",IF(OR(AWReleaseNum&gt;=A402,AWReleaseNum=0),"Available","Not Supported"))</f>
        <v>Available</v>
      </c>
      <c r="N402" s="81" t="str">
        <f>IF(A402="","",IF(TcRelease="Any","Available",IF(OR(AND(TcReleaseNum&gt;=VLOOKUP(AWReleaseNum,MinVerInfo,3,FALSE),TcReleaseNum&lt;=VLOOKUP(AWReleaseNum,MinVerInfo,4,FALSE)),AND(TcReleaseNum&gt;=VLOOKUP(AWReleaseNum,MinVerInfo,5,FALSE),TcReleaseNum&lt;=VLOOKUP(AWReleaseNum,MinVerInfo,6,FALSE))),"Available","Not Supported")))</f>
        <v>Available</v>
      </c>
      <c r="O402" s="81" t="str">
        <f>IF(TcReleaseNum&lt;P402,"Not Supported","Available")</f>
        <v>Available</v>
      </c>
      <c r="P402" s="81" cm="1">
        <f t="array" ref="P402">_xlfn.SWITCH(TcBaseVer, 14, K402, 13, J402, 12, I402, 11, IFERROR(VLOOKUP(H402,Table2[#All],3,FALSE),"N/A"),0)</f>
        <v>0</v>
      </c>
      <c r="Q402" s="81" t="str">
        <f>IF(TcBaseVer=0,M402,IF(AND(N402="Available",M402="Available",O402="Available"),"Available",IF(M402="","","Not Supported")))</f>
        <v>Available</v>
      </c>
      <c r="R402" s="81" t="str">
        <f>IF(A402&gt;=AWCurrentRel, "Future",Q402)</f>
        <v>Available</v>
      </c>
      <c r="S402" s="100" t="str">
        <f>HYPERLINK(U402,T402)</f>
        <v>What's New in Active Workspace 3.2</v>
      </c>
      <c r="T402" s="81" t="str">
        <f>IFERROR(VLOOKUP(CONCATENATE($B402,"_",$A402),Table4[#All],5,FALSE),"Not Available")</f>
        <v>What's New in Active Workspace 3.2</v>
      </c>
      <c r="U402" s="81" t="str">
        <f>IFERROR(VLOOKUP(CONCATENATE(B402,"_",A402),Table4[#All],6,FALSE),"")</f>
        <v>https://siemens.highspot.com/items/5ba58fff1aab5561d4264a6f?lfrm=srp.1</v>
      </c>
    </row>
    <row r="403" spans="1:21" x14ac:dyDescent="0.25">
      <c r="A403" s="81">
        <f>IF(OR('Raw Data'!A403=0,'Raw Data'!A403="Delete"),"",'Raw Data'!A403)</f>
        <v>3.2</v>
      </c>
      <c r="B403" s="88" t="str">
        <f>IF(OR('Raw Data'!B403=0,'Raw Data'!B403="Delete"),"",'Raw Data'!B403)</f>
        <v>Develop</v>
      </c>
      <c r="C403" s="89" t="str">
        <f>IF(OR('Raw Data'!C403=0,'Raw Data'!C403="Delete"),"",'Raw Data'!C403)</f>
        <v>Visualization</v>
      </c>
      <c r="D403" s="88" t="str">
        <f>IF(OR('Raw Data'!D403=0,'Raw Data'!D403="Delete"),"",'Raw Data'!D403)</f>
        <v>Visualization - Interoperability</v>
      </c>
      <c r="E403" s="84" t="str">
        <f>IF(OR('Raw Data'!E403=0,'Raw Data'!E403="Delete"),"",'Raw Data'!E403)</f>
        <v>Create visual issues using hosted Active Workspace in standalone Teamcenter Visualization</v>
      </c>
      <c r="F403" s="81" cm="1">
        <f t="array" ref="F403">_xlfn.SWITCH(ROUND(VLOOKUP(A403,Table1[#All],3),0),11,H403,12,I403,13,J403,14,K403,"N/A")</f>
        <v>13</v>
      </c>
      <c r="G403" s="81" cm="1">
        <f t="array" ref="G403">_xlfn.SWITCH(ROUND(VLOOKUP(A403,Table1[#All],5),0),11,H403,12,I403,13,J403,14,K403,"N/A")</f>
        <v>14</v>
      </c>
      <c r="H403" s="81">
        <f>IF(OR('Raw Data'!H403=0,'Raw Data'!H403="Delete"),"",'Raw Data'!H403)</f>
        <v>13</v>
      </c>
      <c r="I403" s="81">
        <f>IF(OR('Raw Data'!I403=0,'Raw Data'!I403="Delete"),"",'Raw Data'!I403)</f>
        <v>14</v>
      </c>
      <c r="J403" s="81" t="str">
        <f>IF(OR('Raw Data'!J403=0,'Raw Data'!J403="Delete"),"",'Raw Data'!J403)</f>
        <v/>
      </c>
      <c r="K403" s="81" t="str">
        <f>IF(OR('Raw Data'!K403=0,'Raw Data'!K403="Delete"),"",'Raw Data'!K403)</f>
        <v/>
      </c>
      <c r="L403" s="81" t="str">
        <f>R403</f>
        <v>Available</v>
      </c>
      <c r="M403" s="81" t="str">
        <f>IF(A403="","",IF(OR(AWReleaseNum&gt;=A403,AWReleaseNum=0),"Available","Not Supported"))</f>
        <v>Available</v>
      </c>
      <c r="N403" s="81" t="str">
        <f>IF(A403="","",IF(TcRelease="Any","Available",IF(OR(AND(TcReleaseNum&gt;=VLOOKUP(AWReleaseNum,MinVerInfo,3,FALSE),TcReleaseNum&lt;=VLOOKUP(AWReleaseNum,MinVerInfo,4,FALSE)),AND(TcReleaseNum&gt;=VLOOKUP(AWReleaseNum,MinVerInfo,5,FALSE),TcReleaseNum&lt;=VLOOKUP(AWReleaseNum,MinVerInfo,6,FALSE))),"Available","Not Supported")))</f>
        <v>Available</v>
      </c>
      <c r="O403" s="81" t="str">
        <f>IF(TcReleaseNum&lt;P403,"Not Supported","Available")</f>
        <v>Available</v>
      </c>
      <c r="P403" s="81" cm="1">
        <f t="array" ref="P403">_xlfn.SWITCH(TcBaseVer, 14, K403, 13, J403, 12, I403, 11, IFERROR(VLOOKUP(H403,Table2[#All],3,FALSE),"N/A"),0)</f>
        <v>0</v>
      </c>
      <c r="Q403" s="81" t="str">
        <f>IF(TcBaseVer=0,M403,IF(AND(N403="Available",M403="Available",O403="Available"),"Available",IF(M403="","","Not Supported")))</f>
        <v>Available</v>
      </c>
      <c r="R403" s="81" t="str">
        <f>IF(A403&gt;=AWCurrentRel, "Future",Q403)</f>
        <v>Available</v>
      </c>
      <c r="S403" s="100" t="str">
        <f>HYPERLINK(U403,T403)</f>
        <v>What's New in Active Workspace 3.2</v>
      </c>
      <c r="T403" s="81" t="str">
        <f>IFERROR(VLOOKUP(CONCATENATE($B403,"_",$A403),Table4[#All],5,FALSE),"Not Available")</f>
        <v>What's New in Active Workspace 3.2</v>
      </c>
      <c r="U403" s="81" t="str">
        <f>IFERROR(VLOOKUP(CONCATENATE(B403,"_",A403),Table4[#All],6,FALSE),"")</f>
        <v>https://siemens.highspot.com/items/5ba58fff1aab5561d4264a6f?lfrm=srp.1</v>
      </c>
    </row>
    <row r="404" spans="1:21" x14ac:dyDescent="0.25">
      <c r="A404" s="81">
        <f>IF(OR('Raw Data'!A404=0,'Raw Data'!A404="Delete"),"",'Raw Data'!A404)</f>
        <v>3.2</v>
      </c>
      <c r="B404" s="88" t="str">
        <f>IF(OR('Raw Data'!B404=0,'Raw Data'!B404="Delete"),"",'Raw Data'!B404)</f>
        <v>Develop</v>
      </c>
      <c r="C404" s="89" t="str">
        <f>IF(OR('Raw Data'!C404=0,'Raw Data'!C404="Delete"),"",'Raw Data'!C404)</f>
        <v>Visualization</v>
      </c>
      <c r="D404" s="88" t="str">
        <f>IF(OR('Raw Data'!D404=0,'Raw Data'!D404="Delete"),"",'Raw Data'!D404)</f>
        <v>Visualization - Usability</v>
      </c>
      <c r="E404" s="84" t="str">
        <f>IF(OR('Raw Data'!E404=0,'Raw Data'!E404="Delete"),"",'Raw Data'!E404)</f>
        <v>Improve performance while sectioning by disabling section caps &amp; edges</v>
      </c>
      <c r="F404" s="81" cm="1">
        <f t="array" ref="F404">_xlfn.SWITCH(ROUND(VLOOKUP(A404,Table1[#All],3),0),11,H404,12,I404,13,J404,14,K404,"N/A")</f>
        <v>13</v>
      </c>
      <c r="G404" s="81" cm="1">
        <f t="array" ref="G404">_xlfn.SWITCH(ROUND(VLOOKUP(A404,Table1[#All],5),0),11,H404,12,I404,13,J404,14,K404,"N/A")</f>
        <v>14</v>
      </c>
      <c r="H404" s="81">
        <f>IF(OR('Raw Data'!H404=0,'Raw Data'!H404="Delete"),"",'Raw Data'!H404)</f>
        <v>13</v>
      </c>
      <c r="I404" s="81">
        <f>IF(OR('Raw Data'!I404=0,'Raw Data'!I404="Delete"),"",'Raw Data'!I404)</f>
        <v>14</v>
      </c>
      <c r="J404" s="81" t="str">
        <f>IF(OR('Raw Data'!J404=0,'Raw Data'!J404="Delete"),"",'Raw Data'!J404)</f>
        <v/>
      </c>
      <c r="K404" s="81" t="str">
        <f>IF(OR('Raw Data'!K404=0,'Raw Data'!K404="Delete"),"",'Raw Data'!K404)</f>
        <v/>
      </c>
      <c r="L404" s="81" t="str">
        <f>R404</f>
        <v>Available</v>
      </c>
      <c r="M404" s="81" t="str">
        <f>IF(A404="","",IF(OR(AWReleaseNum&gt;=A404,AWReleaseNum=0),"Available","Not Supported"))</f>
        <v>Available</v>
      </c>
      <c r="N404" s="81" t="str">
        <f>IF(A404="","",IF(TcRelease="Any","Available",IF(OR(AND(TcReleaseNum&gt;=VLOOKUP(AWReleaseNum,MinVerInfo,3,FALSE),TcReleaseNum&lt;=VLOOKUP(AWReleaseNum,MinVerInfo,4,FALSE)),AND(TcReleaseNum&gt;=VLOOKUP(AWReleaseNum,MinVerInfo,5,FALSE),TcReleaseNum&lt;=VLOOKUP(AWReleaseNum,MinVerInfo,6,FALSE))),"Available","Not Supported")))</f>
        <v>Available</v>
      </c>
      <c r="O404" s="81" t="str">
        <f>IF(TcReleaseNum&lt;P404,"Not Supported","Available")</f>
        <v>Available</v>
      </c>
      <c r="P404" s="81" cm="1">
        <f t="array" ref="P404">_xlfn.SWITCH(TcBaseVer, 14, K404, 13, J404, 12, I404, 11, IFERROR(VLOOKUP(H404,Table2[#All],3,FALSE),"N/A"),0)</f>
        <v>0</v>
      </c>
      <c r="Q404" s="81" t="str">
        <f>IF(TcBaseVer=0,M404,IF(AND(N404="Available",M404="Available",O404="Available"),"Available",IF(M404="","","Not Supported")))</f>
        <v>Available</v>
      </c>
      <c r="R404" s="81" t="str">
        <f>IF(A404&gt;=AWCurrentRel, "Future",Q404)</f>
        <v>Available</v>
      </c>
      <c r="S404" s="100" t="str">
        <f>HYPERLINK(U404,T404)</f>
        <v>What's New in Active Workspace 3.2</v>
      </c>
      <c r="T404" s="81" t="str">
        <f>IFERROR(VLOOKUP(CONCATENATE($B404,"_",$A404),Table4[#All],5,FALSE),"Not Available")</f>
        <v>What's New in Active Workspace 3.2</v>
      </c>
      <c r="U404" s="81" t="str">
        <f>IFERROR(VLOOKUP(CONCATENATE(B404,"_",A404),Table4[#All],6,FALSE),"")</f>
        <v>https://siemens.highspot.com/items/5ba58fff1aab5561d4264a6f?lfrm=srp.1</v>
      </c>
    </row>
    <row r="405" spans="1:21" x14ac:dyDescent="0.25">
      <c r="A405" s="81">
        <f>IF(OR('Raw Data'!A405=0,'Raw Data'!A405="Delete"),"",'Raw Data'!A405)</f>
        <v>3.2</v>
      </c>
      <c r="B405" s="88" t="str">
        <f>IF(OR('Raw Data'!B405=0,'Raw Data'!B405="Delete"),"",'Raw Data'!B405)</f>
        <v>Develop</v>
      </c>
      <c r="C405" s="89" t="str">
        <f>IF(OR('Raw Data'!C405=0,'Raw Data'!C405="Delete"),"",'Raw Data'!C405)</f>
        <v>Visualization</v>
      </c>
      <c r="D405" s="88" t="str">
        <f>IF(OR('Raw Data'!D405=0,'Raw Data'!D405="Delete"),"",'Raw Data'!D405)</f>
        <v>Visualization - Usability</v>
      </c>
      <c r="E405" s="84" t="str">
        <f>IF(OR('Raw Data'!E405=0,'Raw Data'!E405="Delete"),"",'Raw Data'!E405)</f>
        <v>Improved user experience when using tools and information panels with the 3D viewer</v>
      </c>
      <c r="F405" s="81" cm="1">
        <f t="array" ref="F405">_xlfn.SWITCH(ROUND(VLOOKUP(A405,Table1[#All],3),0),11,H405,12,I405,13,J405,14,K405,"N/A")</f>
        <v>13</v>
      </c>
      <c r="G405" s="81" cm="1">
        <f t="array" ref="G405">_xlfn.SWITCH(ROUND(VLOOKUP(A405,Table1[#All],5),0),11,H405,12,I405,13,J405,14,K405,"N/A")</f>
        <v>14</v>
      </c>
      <c r="H405" s="81">
        <f>IF(OR('Raw Data'!H405=0,'Raw Data'!H405="Delete"),"",'Raw Data'!H405)</f>
        <v>13</v>
      </c>
      <c r="I405" s="81">
        <f>IF(OR('Raw Data'!I405=0,'Raw Data'!I405="Delete"),"",'Raw Data'!I405)</f>
        <v>14</v>
      </c>
      <c r="J405" s="81" t="str">
        <f>IF(OR('Raw Data'!J405=0,'Raw Data'!J405="Delete"),"",'Raw Data'!J405)</f>
        <v/>
      </c>
      <c r="K405" s="81" t="str">
        <f>IF(OR('Raw Data'!K405=0,'Raw Data'!K405="Delete"),"",'Raw Data'!K405)</f>
        <v/>
      </c>
      <c r="L405" s="81" t="str">
        <f>R405</f>
        <v>Available</v>
      </c>
      <c r="M405" s="81" t="str">
        <f>IF(A405="","",IF(OR(AWReleaseNum&gt;=A405,AWReleaseNum=0),"Available","Not Supported"))</f>
        <v>Available</v>
      </c>
      <c r="N405" s="81" t="str">
        <f>IF(A405="","",IF(TcRelease="Any","Available",IF(OR(AND(TcReleaseNum&gt;=VLOOKUP(AWReleaseNum,MinVerInfo,3,FALSE),TcReleaseNum&lt;=VLOOKUP(AWReleaseNum,MinVerInfo,4,FALSE)),AND(TcReleaseNum&gt;=VLOOKUP(AWReleaseNum,MinVerInfo,5,FALSE),TcReleaseNum&lt;=VLOOKUP(AWReleaseNum,MinVerInfo,6,FALSE))),"Available","Not Supported")))</f>
        <v>Available</v>
      </c>
      <c r="O405" s="81" t="str">
        <f>IF(TcReleaseNum&lt;P405,"Not Supported","Available")</f>
        <v>Available</v>
      </c>
      <c r="P405" s="81" cm="1">
        <f t="array" ref="P405">_xlfn.SWITCH(TcBaseVer, 14, K405, 13, J405, 12, I405, 11, IFERROR(VLOOKUP(H405,Table2[#All],3,FALSE),"N/A"),0)</f>
        <v>0</v>
      </c>
      <c r="Q405" s="81" t="str">
        <f>IF(TcBaseVer=0,M405,IF(AND(N405="Available",M405="Available",O405="Available"),"Available",IF(M405="","","Not Supported")))</f>
        <v>Available</v>
      </c>
      <c r="R405" s="81" t="str">
        <f>IF(A405&gt;=AWCurrentRel, "Future",Q405)</f>
        <v>Available</v>
      </c>
      <c r="S405" s="100" t="str">
        <f>HYPERLINK(U405,T405)</f>
        <v>What's New in Active Workspace 3.2</v>
      </c>
      <c r="T405" s="81" t="str">
        <f>IFERROR(VLOOKUP(CONCATENATE($B405,"_",$A405),Table4[#All],5,FALSE),"Not Available")</f>
        <v>What's New in Active Workspace 3.2</v>
      </c>
      <c r="U405" s="81" t="str">
        <f>IFERROR(VLOOKUP(CONCATENATE(B405,"_",A405),Table4[#All],6,FALSE),"")</f>
        <v>https://siemens.highspot.com/items/5ba58fff1aab5561d4264a6f?lfrm=srp.1</v>
      </c>
    </row>
    <row r="406" spans="1:21" x14ac:dyDescent="0.25">
      <c r="A406" s="81">
        <f>IF(OR('Raw Data'!A1509=0,'Raw Data'!A1509="Delete"),"",'Raw Data'!A1509)</f>
        <v>3.2</v>
      </c>
      <c r="B406" s="88" t="str">
        <f>IF(OR('Raw Data'!B1509=0,'Raw Data'!B1509="Delete"),"",'Raw Data'!B1509)</f>
        <v>Plan</v>
      </c>
      <c r="C406" s="89" t="str">
        <f>IF(OR('Raw Data'!C1509=0,'Raw Data'!C1509="Delete"),"",'Raw Data'!C1509)</f>
        <v>Process</v>
      </c>
      <c r="D406" s="88" t="str">
        <f>IF(OR('Raw Data'!D1509=0,'Raw Data'!D1509="Delete"),"",'Raw Data'!D1509)</f>
        <v>Workflow</v>
      </c>
      <c r="E406" s="84" t="str">
        <f>IF(OR('Raw Data'!E1509=0,'Raw Data'!E1509="Delete"),"",'Raw Data'!E1509)</f>
        <v>Choice of multiple workflows to display for a target object, not just the most recent</v>
      </c>
      <c r="F406" s="81" cm="1">
        <f t="array" ref="F406">_xlfn.SWITCH(ROUND(VLOOKUP(A406,Table1[#All],3),0),11,H406,12,I406,13,J406,14,K406,"N/A")</f>
        <v>13</v>
      </c>
      <c r="G406" s="81" cm="1">
        <f t="array" ref="G406">_xlfn.SWITCH(ROUND(VLOOKUP(A406,Table1[#All],5),0),11,H406,12,I406,13,J406,14,K406,"N/A")</f>
        <v>14</v>
      </c>
      <c r="H406" s="81">
        <f>IF(OR('Raw Data'!H1509=0,'Raw Data'!H1509="Delete"),"",'Raw Data'!H1509)</f>
        <v>13</v>
      </c>
      <c r="I406" s="81">
        <f>IF(OR('Raw Data'!I1509=0,'Raw Data'!I1509="Delete"),"",'Raw Data'!I1509)</f>
        <v>14</v>
      </c>
      <c r="J406" s="81" t="str">
        <f>IF(OR('Raw Data'!J1509=0,'Raw Data'!J1509="Delete"),"",'Raw Data'!J1509)</f>
        <v/>
      </c>
      <c r="K406" s="81" t="str">
        <f>IF(OR('Raw Data'!K1509=0,'Raw Data'!K1509="Delete"),"",'Raw Data'!K1509)</f>
        <v/>
      </c>
      <c r="L406" s="81" t="str">
        <f>R406</f>
        <v>Available</v>
      </c>
      <c r="M406" s="81" t="str">
        <f>IF(A406="","",IF(OR(AWReleaseNum&gt;=A406,AWReleaseNum=0),"Available","Not Supported"))</f>
        <v>Available</v>
      </c>
      <c r="N406" s="81" t="str">
        <f>IF(A406="","",IF(TcRelease="Any","Available",IF(OR(AND(TcReleaseNum&gt;=VLOOKUP(AWReleaseNum,MinVerInfo,3,FALSE),TcReleaseNum&lt;=VLOOKUP(AWReleaseNum,MinVerInfo,4,FALSE)),AND(TcReleaseNum&gt;=VLOOKUP(AWReleaseNum,MinVerInfo,5,FALSE),TcReleaseNum&lt;=VLOOKUP(AWReleaseNum,MinVerInfo,6,FALSE))),"Available","Not Supported")))</f>
        <v>Available</v>
      </c>
      <c r="O406" s="81" t="str">
        <f>IF(TcReleaseNum&lt;P406,"Not Supported","Available")</f>
        <v>Available</v>
      </c>
      <c r="P406" s="81" cm="1">
        <f t="array" ref="P406">_xlfn.SWITCH(TcBaseVer, 14, K406, 13, J406, 12, I406, 11, IFERROR(VLOOKUP(H406,Table2[#All],3,FALSE),"N/A"),0)</f>
        <v>0</v>
      </c>
      <c r="Q406" s="81" t="str">
        <f>IF(TcBaseVer=0,M406,IF(AND(N406="Available",M406="Available",O406="Available"),"Available",IF(M406="","","Not Supported")))</f>
        <v>Available</v>
      </c>
      <c r="R406" s="81" t="str">
        <f>IF(A406&gt;=AWCurrentRel, "Future",Q406)</f>
        <v>Available</v>
      </c>
      <c r="S406" s="100" t="str">
        <f>HYPERLINK(U406,T406)</f>
        <v>What's New in Active Workspace 3.2</v>
      </c>
      <c r="T406" s="81" t="str">
        <f>IFERROR(VLOOKUP(CONCATENATE($B406,"_",$A406),Table4[#All],5,FALSE),"Not Available")</f>
        <v>What's New in Active Workspace 3.2</v>
      </c>
      <c r="U406" s="81" t="str">
        <f>IFERROR(VLOOKUP(CONCATENATE(B406,"_",A406),Table4[#All],6,FALSE),"")</f>
        <v>https://siemens.highspot.com/items/5ba58fff1aab5561d4264a6f?lfrm=srp.1</v>
      </c>
    </row>
    <row r="407" spans="1:21" x14ac:dyDescent="0.25">
      <c r="A407" s="81">
        <f>IF(OR('Raw Data'!A1510=0,'Raw Data'!A1510="Delete"),"",'Raw Data'!A1510)</f>
        <v>3.2</v>
      </c>
      <c r="B407" s="88" t="str">
        <f>IF(OR('Raw Data'!B1510=0,'Raw Data'!B1510="Delete"),"",'Raw Data'!B1510)</f>
        <v>Plan</v>
      </c>
      <c r="C407" s="89" t="str">
        <f>IF(OR('Raw Data'!C1510=0,'Raw Data'!C1510="Delete"),"",'Raw Data'!C1510)</f>
        <v>Process</v>
      </c>
      <c r="D407" s="88" t="str">
        <f>IF(OR('Raw Data'!D1510=0,'Raw Data'!D1510="Delete"),"",'Raw Data'!D1510)</f>
        <v>Workflow</v>
      </c>
      <c r="E407" s="84" t="str">
        <f>IF(OR('Raw Data'!E1510=0,'Raw Data'!E1510="Delete"),"",'Raw Data'!E1510)</f>
        <v>Asynchronous workflow processing and status display</v>
      </c>
      <c r="F407" s="81" cm="1">
        <f t="array" ref="F407">_xlfn.SWITCH(ROUND(VLOOKUP(A407,Table1[#All],3),0),11,H407,12,I407,13,J407,14,K407,"N/A")</f>
        <v>13</v>
      </c>
      <c r="G407" s="81" cm="1">
        <f t="array" ref="G407">_xlfn.SWITCH(ROUND(VLOOKUP(A407,Table1[#All],5),0),11,H407,12,I407,13,J407,14,K407,"N/A")</f>
        <v>14</v>
      </c>
      <c r="H407" s="81">
        <f>IF(OR('Raw Data'!H1510=0,'Raw Data'!H1510="Delete"),"",'Raw Data'!H1510)</f>
        <v>13</v>
      </c>
      <c r="I407" s="81">
        <f>IF(OR('Raw Data'!I1510=0,'Raw Data'!I1510="Delete"),"",'Raw Data'!I1510)</f>
        <v>14</v>
      </c>
      <c r="J407" s="81" t="str">
        <f>IF(OR('Raw Data'!J1510=0,'Raw Data'!J1510="Delete"),"",'Raw Data'!J1510)</f>
        <v/>
      </c>
      <c r="K407" s="81" t="str">
        <f>IF(OR('Raw Data'!K1510=0,'Raw Data'!K1510="Delete"),"",'Raw Data'!K1510)</f>
        <v/>
      </c>
      <c r="L407" s="81" t="str">
        <f>R407</f>
        <v>Available</v>
      </c>
      <c r="M407" s="81" t="str">
        <f>IF(A407="","",IF(OR(AWReleaseNum&gt;=A407,AWReleaseNum=0),"Available","Not Supported"))</f>
        <v>Available</v>
      </c>
      <c r="N407" s="81" t="str">
        <f>IF(A407="","",IF(TcRelease="Any","Available",IF(OR(AND(TcReleaseNum&gt;=VLOOKUP(AWReleaseNum,MinVerInfo,3,FALSE),TcReleaseNum&lt;=VLOOKUP(AWReleaseNum,MinVerInfo,4,FALSE)),AND(TcReleaseNum&gt;=VLOOKUP(AWReleaseNum,MinVerInfo,5,FALSE),TcReleaseNum&lt;=VLOOKUP(AWReleaseNum,MinVerInfo,6,FALSE))),"Available","Not Supported")))</f>
        <v>Available</v>
      </c>
      <c r="O407" s="81" t="str">
        <f>IF(TcReleaseNum&lt;P407,"Not Supported","Available")</f>
        <v>Available</v>
      </c>
      <c r="P407" s="81" cm="1">
        <f t="array" ref="P407">_xlfn.SWITCH(TcBaseVer, 14, K407, 13, J407, 12, I407, 11, IFERROR(VLOOKUP(H407,Table2[#All],3,FALSE),"N/A"),0)</f>
        <v>0</v>
      </c>
      <c r="Q407" s="81" t="str">
        <f>IF(TcBaseVer=0,M407,IF(AND(N407="Available",M407="Available",O407="Available"),"Available",IF(M407="","","Not Supported")))</f>
        <v>Available</v>
      </c>
      <c r="R407" s="81" t="str">
        <f>IF(A407&gt;=AWCurrentRel, "Future",Q407)</f>
        <v>Available</v>
      </c>
      <c r="S407" s="100" t="str">
        <f>HYPERLINK(U407,T407)</f>
        <v>What's New in Active Workspace 3.2</v>
      </c>
      <c r="T407" s="81" t="str">
        <f>IFERROR(VLOOKUP(CONCATENATE($B407,"_",$A407),Table4[#All],5,FALSE),"Not Available")</f>
        <v>What's New in Active Workspace 3.2</v>
      </c>
      <c r="U407" s="81" t="str">
        <f>IFERROR(VLOOKUP(CONCATENATE(B407,"_",A407),Table4[#All],6,FALSE),"")</f>
        <v>https://siemens.highspot.com/items/5ba58fff1aab5561d4264a6f?lfrm=srp.1</v>
      </c>
    </row>
    <row r="408" spans="1:21" x14ac:dyDescent="0.25">
      <c r="A408" s="81">
        <f>IF(OR('Raw Data'!A406=0,'Raw Data'!A406="Delete"),"",'Raw Data'!A406)</f>
        <v>3.3</v>
      </c>
      <c r="B408" s="88" t="str">
        <f>IF(OR('Raw Data'!B406=0,'Raw Data'!B406="Delete"),"",'Raw Data'!B406)</f>
        <v>Plan</v>
      </c>
      <c r="C408" s="89" t="str">
        <f>IF(OR('Raw Data'!C406=0,'Raw Data'!C406="Delete"),"",'Raw Data'!C406)</f>
        <v>Bill of Materials</v>
      </c>
      <c r="D408" s="88" t="str">
        <f>IF(OR('Raw Data'!D406=0,'Raw Data'!D406="Delete"),"",'Raw Data'!D406)</f>
        <v>4GD - Marine</v>
      </c>
      <c r="E408" s="84" t="str">
        <f>IF(OR('Raw Data'!E406=0,'Raw Data'!E406="Delete"),"",'Raw Data'!E406)</f>
        <v>Establish, recall, and share a context in which to do work using property and spatial queries</v>
      </c>
      <c r="F408" s="81" cm="1">
        <f t="array" ref="F408">_xlfn.SWITCH(ROUND(VLOOKUP(A408,Table1[#All],3),0),11,H408,12,I408,13,J408,14,K408,"N/A")</f>
        <v>13</v>
      </c>
      <c r="G408" s="81" cm="1">
        <f t="array" ref="G408">_xlfn.SWITCH(ROUND(VLOOKUP(A408,Table1[#All],5),0),11,H408,12,I408,13,J408,14,K408,"N/A")</f>
        <v>14</v>
      </c>
      <c r="H408" s="81">
        <f>IF(OR('Raw Data'!H406=0,'Raw Data'!H406="Delete"),"",'Raw Data'!H406)</f>
        <v>13</v>
      </c>
      <c r="I408" s="81">
        <f>IF(OR('Raw Data'!I406=0,'Raw Data'!I406="Delete"),"",'Raw Data'!I406)</f>
        <v>14</v>
      </c>
      <c r="J408" s="81" t="str">
        <f>IF(OR('Raw Data'!J406=0,'Raw Data'!J406="Delete"),"",'Raw Data'!J406)</f>
        <v/>
      </c>
      <c r="K408" s="81" t="str">
        <f>IF(OR('Raw Data'!K406=0,'Raw Data'!K406="Delete"),"",'Raw Data'!K406)</f>
        <v/>
      </c>
      <c r="L408" s="81" t="str">
        <f>R408</f>
        <v>Available</v>
      </c>
      <c r="M408" s="81" t="str">
        <f>IF(A408="","",IF(OR(AWReleaseNum&gt;=A408,AWReleaseNum=0),"Available","Not Supported"))</f>
        <v>Available</v>
      </c>
      <c r="N408" s="81" t="str">
        <f>IF(A408="","",IF(TcRelease="Any","Available",IF(OR(AND(TcReleaseNum&gt;=VLOOKUP(AWReleaseNum,MinVerInfo,3,FALSE),TcReleaseNum&lt;=VLOOKUP(AWReleaseNum,MinVerInfo,4,FALSE)),AND(TcReleaseNum&gt;=VLOOKUP(AWReleaseNum,MinVerInfo,5,FALSE),TcReleaseNum&lt;=VLOOKUP(AWReleaseNum,MinVerInfo,6,FALSE))),"Available","Not Supported")))</f>
        <v>Available</v>
      </c>
      <c r="O408" s="81" t="str">
        <f>IF(TcReleaseNum&lt;P408,"Not Supported","Available")</f>
        <v>Available</v>
      </c>
      <c r="P408" s="81" cm="1">
        <f t="array" ref="P408">_xlfn.SWITCH(TcBaseVer, 14, K408, 13, J408, 12, I408, 11, IFERROR(VLOOKUP(H408,Table2[#All],3,FALSE),"N/A"),0)</f>
        <v>0</v>
      </c>
      <c r="Q408" s="81" t="str">
        <f>IF(TcBaseVer=0,M408,IF(AND(N408="Available",M408="Available",O408="Available"),"Available",IF(M408="","","Not Supported")))</f>
        <v>Available</v>
      </c>
      <c r="R408" s="81" t="str">
        <f>IF(A408&gt;=AWCurrentRel, "Future",Q408)</f>
        <v>Available</v>
      </c>
      <c r="S408" s="100" t="str">
        <f>HYPERLINK(U408,T408)</f>
        <v>What's New in Teamcenter Spring 2017</v>
      </c>
      <c r="T408" s="81" t="str">
        <f>IFERROR(VLOOKUP(CONCATENATE($B408,"_",$A408),Table4[#All],5,FALSE),"Not Available")</f>
        <v>What's New in Teamcenter Spring 2017</v>
      </c>
      <c r="U408" s="81" t="str">
        <f>IFERROR(VLOOKUP(CONCATENATE(B408,"_",A408),Table4[#All],6,FALSE),"")</f>
        <v>https://siemens.highspot.com/items/5ba88c031279587c560b1a2b?lfrm=ssrp.3</v>
      </c>
    </row>
    <row r="409" spans="1:21" x14ac:dyDescent="0.25">
      <c r="A409" s="81">
        <f>IF(OR('Raw Data'!A407=0,'Raw Data'!A407="Delete"),"",'Raw Data'!A407)</f>
        <v>3.3</v>
      </c>
      <c r="B409" s="88" t="str">
        <f>IF(OR('Raw Data'!B407=0,'Raw Data'!B407="Delete"),"",'Raw Data'!B407)</f>
        <v>Foundation</v>
      </c>
      <c r="C409" s="89" t="str">
        <f>IF(OR('Raw Data'!C407=0,'Raw Data'!C407="Delete"),"",'Raw Data'!C407)</f>
        <v>Deployability</v>
      </c>
      <c r="D409" s="88" t="str">
        <f>IF(OR('Raw Data'!D407=0,'Raw Data'!D407="Delete"),"",'Raw Data'!D407)</f>
        <v>Active Administration</v>
      </c>
      <c r="E409" s="84" t="str">
        <f>IF(OR('Raw Data'!E407=0,'Raw Data'!E407="Delete"),"",'Raw Data'!E407)</f>
        <v xml:space="preserve">Define and modify persons, users, groups, and roles </v>
      </c>
      <c r="F409" s="81" cm="1">
        <f t="array" ref="F409">_xlfn.SWITCH(ROUND(VLOOKUP(A409,Table1[#All],3),0),11,H409,12,I409,13,J409,14,K409,"N/A")</f>
        <v>13</v>
      </c>
      <c r="G409" s="81" cm="1">
        <f t="array" ref="G409">_xlfn.SWITCH(ROUND(VLOOKUP(A409,Table1[#All],5),0),11,H409,12,I409,13,J409,14,K409,"N/A")</f>
        <v>14</v>
      </c>
      <c r="H409" s="81">
        <f>IF(OR('Raw Data'!H407=0,'Raw Data'!H407="Delete"),"",'Raw Data'!H407)</f>
        <v>13</v>
      </c>
      <c r="I409" s="81">
        <f>IF(OR('Raw Data'!I407=0,'Raw Data'!I407="Delete"),"",'Raw Data'!I407)</f>
        <v>14</v>
      </c>
      <c r="J409" s="81" t="str">
        <f>IF(OR('Raw Data'!J407=0,'Raw Data'!J407="Delete"),"",'Raw Data'!J407)</f>
        <v/>
      </c>
      <c r="K409" s="81" t="str">
        <f>IF(OR('Raw Data'!K407=0,'Raw Data'!K407="Delete"),"",'Raw Data'!K407)</f>
        <v/>
      </c>
      <c r="L409" s="81" t="str">
        <f>R409</f>
        <v>Available</v>
      </c>
      <c r="M409" s="81" t="str">
        <f>IF(A409="","",IF(OR(AWReleaseNum&gt;=A409,AWReleaseNum=0),"Available","Not Supported"))</f>
        <v>Available</v>
      </c>
      <c r="N409" s="81" t="str">
        <f>IF(A409="","",IF(TcRelease="Any","Available",IF(OR(AND(TcReleaseNum&gt;=VLOOKUP(AWReleaseNum,MinVerInfo,3,FALSE),TcReleaseNum&lt;=VLOOKUP(AWReleaseNum,MinVerInfo,4,FALSE)),AND(TcReleaseNum&gt;=VLOOKUP(AWReleaseNum,MinVerInfo,5,FALSE),TcReleaseNum&lt;=VLOOKUP(AWReleaseNum,MinVerInfo,6,FALSE))),"Available","Not Supported")))</f>
        <v>Available</v>
      </c>
      <c r="O409" s="81" t="str">
        <f>IF(TcReleaseNum&lt;P409,"Not Supported","Available")</f>
        <v>Available</v>
      </c>
      <c r="P409" s="81" cm="1">
        <f t="array" ref="P409">_xlfn.SWITCH(TcBaseVer, 14, K409, 13, J409, 12, I409, 11, IFERROR(VLOOKUP(H409,Table2[#All],3,FALSE),"N/A"),0)</f>
        <v>0</v>
      </c>
      <c r="Q409" s="81" t="str">
        <f>IF(TcBaseVer=0,M409,IF(AND(N409="Available",M409="Available",O409="Available"),"Available",IF(M409="","","Not Supported")))</f>
        <v>Available</v>
      </c>
      <c r="R409" s="81" t="str">
        <f>IF(A409&gt;=AWCurrentRel, "Future",Q409)</f>
        <v>Available</v>
      </c>
      <c r="S409" s="100" t="str">
        <f>HYPERLINK(U409,T409)</f>
        <v>What's New in Teamcenter Spring 2017</v>
      </c>
      <c r="T409" s="81" t="str">
        <f>IFERROR(VLOOKUP(CONCATENATE($B409,"_",$A409),Table4[#All],5,FALSE),"Not Available")</f>
        <v>What's New in Teamcenter Spring 2017</v>
      </c>
      <c r="U409" s="81" t="str">
        <f>IFERROR(VLOOKUP(CONCATENATE(B409,"_",A409),Table4[#All],6,FALSE),"")</f>
        <v>https://siemens.highspot.com/items/5ba88c031279587c560b1a2b?lfrm=ssrp.3</v>
      </c>
    </row>
    <row r="410" spans="1:21" x14ac:dyDescent="0.25">
      <c r="A410" s="81">
        <f>IF(OR('Raw Data'!A408=0,'Raw Data'!A408="Delete"),"",'Raw Data'!A408)</f>
        <v>3.3</v>
      </c>
      <c r="B410" s="88" t="str">
        <f>IF(OR('Raw Data'!B408=0,'Raw Data'!B408="Delete"),"",'Raw Data'!B408)</f>
        <v>Foundation</v>
      </c>
      <c r="C410" s="89" t="str">
        <f>IF(OR('Raw Data'!C408=0,'Raw Data'!C408="Delete"),"",'Raw Data'!C408)</f>
        <v>Deployability</v>
      </c>
      <c r="D410" s="88" t="str">
        <f>IF(OR('Raw Data'!D408=0,'Raw Data'!D408="Delete"),"",'Raw Data'!D408)</f>
        <v>Active Administration</v>
      </c>
      <c r="E410" s="84" t="str">
        <f>IF(OR('Raw Data'!E408=0,'Raw Data'!E408="Delete"),"",'Raw Data'!E408)</f>
        <v>Audit user and system activity on each object</v>
      </c>
      <c r="F410" s="81" cm="1">
        <f t="array" ref="F410">_xlfn.SWITCH(ROUND(VLOOKUP(A410,Table1[#All],3),0),11,H410,12,I410,13,J410,14,K410,"N/A")</f>
        <v>13</v>
      </c>
      <c r="G410" s="81" cm="1">
        <f t="array" ref="G410">_xlfn.SWITCH(ROUND(VLOOKUP(A410,Table1[#All],5),0),11,H410,12,I410,13,J410,14,K410,"N/A")</f>
        <v>14</v>
      </c>
      <c r="H410" s="81">
        <f>IF(OR('Raw Data'!H408=0,'Raw Data'!H408="Delete"),"",'Raw Data'!H408)</f>
        <v>13</v>
      </c>
      <c r="I410" s="81">
        <f>IF(OR('Raw Data'!I408=0,'Raw Data'!I408="Delete"),"",'Raw Data'!I408)</f>
        <v>14</v>
      </c>
      <c r="J410" s="81" t="str">
        <f>IF(OR('Raw Data'!J408=0,'Raw Data'!J408="Delete"),"",'Raw Data'!J408)</f>
        <v/>
      </c>
      <c r="K410" s="81" t="str">
        <f>IF(OR('Raw Data'!K408=0,'Raw Data'!K408="Delete"),"",'Raw Data'!K408)</f>
        <v/>
      </c>
      <c r="L410" s="81" t="str">
        <f>R410</f>
        <v>Available</v>
      </c>
      <c r="M410" s="81" t="str">
        <f>IF(A410="","",IF(OR(AWReleaseNum&gt;=A410,AWReleaseNum=0),"Available","Not Supported"))</f>
        <v>Available</v>
      </c>
      <c r="N410" s="81" t="str">
        <f>IF(A410="","",IF(TcRelease="Any","Available",IF(OR(AND(TcReleaseNum&gt;=VLOOKUP(AWReleaseNum,MinVerInfo,3,FALSE),TcReleaseNum&lt;=VLOOKUP(AWReleaseNum,MinVerInfo,4,FALSE)),AND(TcReleaseNum&gt;=VLOOKUP(AWReleaseNum,MinVerInfo,5,FALSE),TcReleaseNum&lt;=VLOOKUP(AWReleaseNum,MinVerInfo,6,FALSE))),"Available","Not Supported")))</f>
        <v>Available</v>
      </c>
      <c r="O410" s="81" t="str">
        <f>IF(TcReleaseNum&lt;P410,"Not Supported","Available")</f>
        <v>Available</v>
      </c>
      <c r="P410" s="81" cm="1">
        <f t="array" ref="P410">_xlfn.SWITCH(TcBaseVer, 14, K410, 13, J410, 12, I410, 11, IFERROR(VLOOKUP(H410,Table2[#All],3,FALSE),"N/A"),0)</f>
        <v>0</v>
      </c>
      <c r="Q410" s="81" t="str">
        <f>IF(TcBaseVer=0,M410,IF(AND(N410="Available",M410="Available",O410="Available"),"Available",IF(M410="","","Not Supported")))</f>
        <v>Available</v>
      </c>
      <c r="R410" s="81" t="str">
        <f>IF(A410&gt;=AWCurrentRel, "Future",Q410)</f>
        <v>Available</v>
      </c>
      <c r="S410" s="100" t="str">
        <f>HYPERLINK(U410,T410)</f>
        <v>What's New in Teamcenter Spring 2017</v>
      </c>
      <c r="T410" s="81" t="str">
        <f>IFERROR(VLOOKUP(CONCATENATE($B410,"_",$A410),Table4[#All],5,FALSE),"Not Available")</f>
        <v>What's New in Teamcenter Spring 2017</v>
      </c>
      <c r="U410" s="81" t="str">
        <f>IFERROR(VLOOKUP(CONCATENATE(B410,"_",A410),Table4[#All],6,FALSE),"")</f>
        <v>https://siemens.highspot.com/items/5ba88c031279587c560b1a2b?lfrm=ssrp.3</v>
      </c>
    </row>
    <row r="411" spans="1:21" x14ac:dyDescent="0.25">
      <c r="A411" s="81">
        <f>IF(OR('Raw Data'!A409=0,'Raw Data'!A409="Delete"),"",'Raw Data'!A409)</f>
        <v>3.3</v>
      </c>
      <c r="B411" s="88" t="str">
        <f>IF(OR('Raw Data'!B409=0,'Raw Data'!B409="Delete"),"",'Raw Data'!B409)</f>
        <v>Foundation</v>
      </c>
      <c r="C411" s="89" t="str">
        <f>IF(OR('Raw Data'!C409=0,'Raw Data'!C409="Delete"),"",'Raw Data'!C409)</f>
        <v>Deployability</v>
      </c>
      <c r="D411" s="88" t="str">
        <f>IF(OR('Raw Data'!D409=0,'Raw Data'!D409="Delete"),"",'Raw Data'!D409)</f>
        <v>Active Administration</v>
      </c>
      <c r="E411" s="84" t="str">
        <f>IF(OR('Raw Data'!E409=0,'Raw Data'!E409="Delete"),"",'Raw Data'!E409)</f>
        <v>Administrator can change a user’s password on his/her behalf</v>
      </c>
      <c r="F411" s="81" cm="1">
        <f t="array" ref="F411">_xlfn.SWITCH(ROUND(VLOOKUP(A411,Table1[#All],3),0),11,H411,12,I411,13,J411,14,K411,"N/A")</f>
        <v>13</v>
      </c>
      <c r="G411" s="81" cm="1">
        <f t="array" ref="G411">_xlfn.SWITCH(ROUND(VLOOKUP(A411,Table1[#All],5),0),11,H411,12,I411,13,J411,14,K411,"N/A")</f>
        <v>14</v>
      </c>
      <c r="H411" s="81">
        <f>IF(OR('Raw Data'!H409=0,'Raw Data'!H409="Delete"),"",'Raw Data'!H409)</f>
        <v>13</v>
      </c>
      <c r="I411" s="81">
        <f>IF(OR('Raw Data'!I409=0,'Raw Data'!I409="Delete"),"",'Raw Data'!I409)</f>
        <v>14</v>
      </c>
      <c r="J411" s="81" t="str">
        <f>IF(OR('Raw Data'!J409=0,'Raw Data'!J409="Delete"),"",'Raw Data'!J409)</f>
        <v/>
      </c>
      <c r="K411" s="81" t="str">
        <f>IF(OR('Raw Data'!K409=0,'Raw Data'!K409="Delete"),"",'Raw Data'!K409)</f>
        <v/>
      </c>
      <c r="L411" s="81" t="str">
        <f>R411</f>
        <v>Available</v>
      </c>
      <c r="M411" s="81" t="str">
        <f>IF(A411="","",IF(OR(AWReleaseNum&gt;=A411,AWReleaseNum=0),"Available","Not Supported"))</f>
        <v>Available</v>
      </c>
      <c r="N411" s="81" t="str">
        <f>IF(A411="","",IF(TcRelease="Any","Available",IF(OR(AND(TcReleaseNum&gt;=VLOOKUP(AWReleaseNum,MinVerInfo,3,FALSE),TcReleaseNum&lt;=VLOOKUP(AWReleaseNum,MinVerInfo,4,FALSE)),AND(TcReleaseNum&gt;=VLOOKUP(AWReleaseNum,MinVerInfo,5,FALSE),TcReleaseNum&lt;=VLOOKUP(AWReleaseNum,MinVerInfo,6,FALSE))),"Available","Not Supported")))</f>
        <v>Available</v>
      </c>
      <c r="O411" s="81" t="str">
        <f>IF(TcReleaseNum&lt;P411,"Not Supported","Available")</f>
        <v>Available</v>
      </c>
      <c r="P411" s="81" cm="1">
        <f t="array" ref="P411">_xlfn.SWITCH(TcBaseVer, 14, K411, 13, J411, 12, I411, 11, IFERROR(VLOOKUP(H411,Table2[#All],3,FALSE),"N/A"),0)</f>
        <v>0</v>
      </c>
      <c r="Q411" s="81" t="str">
        <f>IF(TcBaseVer=0,M411,IF(AND(N411="Available",M411="Available",O411="Available"),"Available",IF(M411="","","Not Supported")))</f>
        <v>Available</v>
      </c>
      <c r="R411" s="81" t="str">
        <f>IF(A411&gt;=AWCurrentRel, "Future",Q411)</f>
        <v>Available</v>
      </c>
      <c r="S411" s="100" t="str">
        <f>HYPERLINK(U411,T411)</f>
        <v>What's New in Teamcenter Spring 2017</v>
      </c>
      <c r="T411" s="81" t="str">
        <f>IFERROR(VLOOKUP(CONCATENATE($B411,"_",$A411),Table4[#All],5,FALSE),"Not Available")</f>
        <v>What's New in Teamcenter Spring 2017</v>
      </c>
      <c r="U411" s="81" t="str">
        <f>IFERROR(VLOOKUP(CONCATENATE(B411,"_",A411),Table4[#All],6,FALSE),"")</f>
        <v>https://siemens.highspot.com/items/5ba88c031279587c560b1a2b?lfrm=ssrp.3</v>
      </c>
    </row>
    <row r="412" spans="1:21" x14ac:dyDescent="0.25">
      <c r="A412" s="81">
        <f>IF(OR('Raw Data'!A100=0,'Raw Data'!A100="Delete"),"",'Raw Data'!A100)</f>
        <v>3.3</v>
      </c>
      <c r="B412" s="88" t="str">
        <f>IF(OR('Raw Data'!B100=0,'Raw Data'!B100="Delete"),"",'Raw Data'!B100)</f>
        <v>Plan</v>
      </c>
      <c r="C412" s="89" t="str">
        <f>IF(OR('Raw Data'!C100=0,'Raw Data'!C100="Delete"),"",'Raw Data'!C100)</f>
        <v>Process</v>
      </c>
      <c r="D412" s="88" t="str">
        <f>IF(OR('Raw Data'!D100=0,'Raw Data'!D100="Delete"),"",'Raw Data'!D100)</f>
        <v>Change Management</v>
      </c>
      <c r="E412" s="84" t="str">
        <f>IF(OR('Raw Data'!E100=0,'Raw Data'!E100="Delete"),"",'Raw Data'!E100)</f>
        <v>Graphical representation of change dependencies</v>
      </c>
      <c r="F412" s="81" cm="1">
        <f t="array" ref="F412">_xlfn.SWITCH(ROUND(VLOOKUP(A412,Table1[#All],3),0),11,H412,12,I412,13,J412,14,K412,"N/A")</f>
        <v>13</v>
      </c>
      <c r="G412" s="81" cm="1">
        <f t="array" ref="G412">_xlfn.SWITCH(ROUND(VLOOKUP(A412,Table1[#All],5),0),11,H412,12,I412,13,J412,14,K412,"N/A")</f>
        <v>14</v>
      </c>
      <c r="H412" s="81">
        <f>IF(OR('Raw Data'!H100=0,'Raw Data'!H100="Delete"),"",'Raw Data'!H100)</f>
        <v>13</v>
      </c>
      <c r="I412" s="81">
        <f>IF(OR('Raw Data'!I100=0,'Raw Data'!I100="Delete"),"",'Raw Data'!I100)</f>
        <v>14</v>
      </c>
      <c r="J412" s="81" t="str">
        <f>IF(OR('Raw Data'!J100=0,'Raw Data'!J100="Delete"),"",'Raw Data'!J100)</f>
        <v/>
      </c>
      <c r="K412" s="81" t="str">
        <f>IF(OR('Raw Data'!K100=0,'Raw Data'!K100="Delete"),"",'Raw Data'!K100)</f>
        <v/>
      </c>
      <c r="L412" s="81" t="str">
        <f>R412</f>
        <v>Available</v>
      </c>
      <c r="M412" s="81" t="str">
        <f>IF(A412="","",IF(OR(AWReleaseNum&gt;=A412,AWReleaseNum=0),"Available","Not Supported"))</f>
        <v>Available</v>
      </c>
      <c r="N412" s="81" t="str">
        <f>IF(A412="","",IF(TcRelease="Any","Available",IF(OR(AND(TcReleaseNum&gt;=VLOOKUP(AWReleaseNum,MinVerInfo,3,FALSE),TcReleaseNum&lt;=VLOOKUP(AWReleaseNum,MinVerInfo,4,FALSE)),AND(TcReleaseNum&gt;=VLOOKUP(AWReleaseNum,MinVerInfo,5,FALSE),TcReleaseNum&lt;=VLOOKUP(AWReleaseNum,MinVerInfo,6,FALSE))),"Available","Not Supported")))</f>
        <v>Available</v>
      </c>
      <c r="O412" s="81" t="str">
        <f>IF(TcReleaseNum&lt;P412,"Not Supported","Available")</f>
        <v>Available</v>
      </c>
      <c r="P412" s="81" cm="1">
        <f t="array" ref="P412">_xlfn.SWITCH(TcBaseVer, 14, K412, 13, J412, 12, I412, 11, IFERROR(VLOOKUP(H412,Table2[#All],3,FALSE),"N/A"),0)</f>
        <v>0</v>
      </c>
      <c r="Q412" s="81" t="str">
        <f>IF(TcBaseVer=0,M412,IF(AND(N412="Available",M412="Available",O412="Available"),"Available",IF(M412="","","Not Supported")))</f>
        <v>Available</v>
      </c>
      <c r="R412" s="81" t="str">
        <f>IF(A412&gt;=AWCurrentRel, "Future",Q412)</f>
        <v>Available</v>
      </c>
      <c r="S412" s="100" t="str">
        <f>HYPERLINK(U412,T412)</f>
        <v>What's New in Teamcenter Spring 2017</v>
      </c>
      <c r="T412" s="81" t="str">
        <f>IFERROR(VLOOKUP(CONCATENATE($B412,"_",$A412),Table4[#All],5,FALSE),"Not Available")</f>
        <v>What's New in Teamcenter Spring 2017</v>
      </c>
      <c r="U412" s="81" t="str">
        <f>IFERROR(VLOOKUP(CONCATENATE(B412,"_",A412),Table4[#All],6,FALSE),"")</f>
        <v>https://siemens.highspot.com/items/5ba88c031279587c560b1a2b?lfrm=ssrp.3</v>
      </c>
    </row>
    <row r="413" spans="1:21" x14ac:dyDescent="0.25">
      <c r="A413" s="81">
        <f>IF(OR('Raw Data'!A101=0,'Raw Data'!A101="Delete"),"",'Raw Data'!A101)</f>
        <v>3.3</v>
      </c>
      <c r="B413" s="88" t="str">
        <f>IF(OR('Raw Data'!B101=0,'Raw Data'!B101="Delete"),"",'Raw Data'!B101)</f>
        <v>Plan</v>
      </c>
      <c r="C413" s="89" t="str">
        <f>IF(OR('Raw Data'!C101=0,'Raw Data'!C101="Delete"),"",'Raw Data'!C101)</f>
        <v>Process</v>
      </c>
      <c r="D413" s="88" t="str">
        <f>IF(OR('Raw Data'!D101=0,'Raw Data'!D101="Delete"),"",'Raw Data'!D101)</f>
        <v>Change Management</v>
      </c>
      <c r="E413" s="84" t="str">
        <f>IF(OR('Raw Data'!E101=0,'Raw Data'!E101="Delete"),"",'Raw Data'!E101)</f>
        <v>Multi-select objects to create or derive a change for them</v>
      </c>
      <c r="F413" s="81" cm="1">
        <f t="array" ref="F413">_xlfn.SWITCH(ROUND(VLOOKUP(A413,Table1[#All],3),0),11,H413,12,I413,13,J413,14,K413,"N/A")</f>
        <v>13</v>
      </c>
      <c r="G413" s="81" cm="1">
        <f t="array" ref="G413">_xlfn.SWITCH(ROUND(VLOOKUP(A413,Table1[#All],5),0),11,H413,12,I413,13,J413,14,K413,"N/A")</f>
        <v>14</v>
      </c>
      <c r="H413" s="81">
        <f>IF(OR('Raw Data'!H101=0,'Raw Data'!H101="Delete"),"",'Raw Data'!H101)</f>
        <v>13</v>
      </c>
      <c r="I413" s="81">
        <f>IF(OR('Raw Data'!I101=0,'Raw Data'!I101="Delete"),"",'Raw Data'!I101)</f>
        <v>14</v>
      </c>
      <c r="J413" s="81" t="str">
        <f>IF(OR('Raw Data'!J101=0,'Raw Data'!J101="Delete"),"",'Raw Data'!J101)</f>
        <v/>
      </c>
      <c r="K413" s="81" t="str">
        <f>IF(OR('Raw Data'!K101=0,'Raw Data'!K101="Delete"),"",'Raw Data'!K101)</f>
        <v/>
      </c>
      <c r="L413" s="81" t="str">
        <f>R413</f>
        <v>Available</v>
      </c>
      <c r="M413" s="81" t="str">
        <f>IF(A413="","",IF(OR(AWReleaseNum&gt;=A413,AWReleaseNum=0),"Available","Not Supported"))</f>
        <v>Available</v>
      </c>
      <c r="N413" s="81" t="str">
        <f>IF(A413="","",IF(TcRelease="Any","Available",IF(OR(AND(TcReleaseNum&gt;=VLOOKUP(AWReleaseNum,MinVerInfo,3,FALSE),TcReleaseNum&lt;=VLOOKUP(AWReleaseNum,MinVerInfo,4,FALSE)),AND(TcReleaseNum&gt;=VLOOKUP(AWReleaseNum,MinVerInfo,5,FALSE),TcReleaseNum&lt;=VLOOKUP(AWReleaseNum,MinVerInfo,6,FALSE))),"Available","Not Supported")))</f>
        <v>Available</v>
      </c>
      <c r="O413" s="81" t="str">
        <f>IF(TcReleaseNum&lt;P413,"Not Supported","Available")</f>
        <v>Available</v>
      </c>
      <c r="P413" s="81" cm="1">
        <f t="array" ref="P413">_xlfn.SWITCH(TcBaseVer, 14, K413, 13, J413, 12, I413, 11, IFERROR(VLOOKUP(H413,Table2[#All],3,FALSE),"N/A"),0)</f>
        <v>0</v>
      </c>
      <c r="Q413" s="81" t="str">
        <f>IF(TcBaseVer=0,M413,IF(AND(N413="Available",M413="Available",O413="Available"),"Available",IF(M413="","","Not Supported")))</f>
        <v>Available</v>
      </c>
      <c r="R413" s="81" t="str">
        <f>IF(A413&gt;=AWCurrentRel, "Future",Q413)</f>
        <v>Available</v>
      </c>
      <c r="S413" s="100" t="str">
        <f>HYPERLINK(U413,T413)</f>
        <v>What's New in Teamcenter Spring 2017</v>
      </c>
      <c r="T413" s="81" t="str">
        <f>IFERROR(VLOOKUP(CONCATENATE($B413,"_",$A413),Table4[#All],5,FALSE),"Not Available")</f>
        <v>What's New in Teamcenter Spring 2017</v>
      </c>
      <c r="U413" s="81" t="str">
        <f>IFERROR(VLOOKUP(CONCATENATE(B413,"_",A413),Table4[#All],6,FALSE),"")</f>
        <v>https://siemens.highspot.com/items/5ba88c031279587c560b1a2b?lfrm=ssrp.3</v>
      </c>
    </row>
    <row r="414" spans="1:21" x14ac:dyDescent="0.25">
      <c r="A414" s="81">
        <f>IF(OR('Raw Data'!A410=0,'Raw Data'!A410="Delete"),"",'Raw Data'!A410)</f>
        <v>3.3</v>
      </c>
      <c r="B414" s="88" t="str">
        <f>IF(OR('Raw Data'!B410=0,'Raw Data'!B410="Delete"),"",'Raw Data'!B410)</f>
        <v>Deliver</v>
      </c>
      <c r="C414" s="89" t="str">
        <f>IF(OR('Raw Data'!C410=0,'Raw Data'!C410="Delete"),"",'Raw Data'!C410)</f>
        <v>Analytics</v>
      </c>
      <c r="D414" s="88" t="str">
        <f>IF(OR('Raw Data'!D410=0,'Raw Data'!D410="Delete"),"",'Raw Data'!D410)</f>
        <v>Classification</v>
      </c>
      <c r="E414" s="84" t="str">
        <f>IF(OR('Raw Data'!E410=0,'Raw Data'!E410="Delete"),"",'Raw Data'!E410)</f>
        <v xml:space="preserve">Classify objects </v>
      </c>
      <c r="F414" s="81" cm="1">
        <f t="array" ref="F414">_xlfn.SWITCH(ROUND(VLOOKUP(A414,Table1[#All],3),0),11,H414,12,I414,13,J414,14,K414,"N/A")</f>
        <v>13</v>
      </c>
      <c r="G414" s="81" cm="1">
        <f t="array" ref="G414">_xlfn.SWITCH(ROUND(VLOOKUP(A414,Table1[#All],5),0),11,H414,12,I414,13,J414,14,K414,"N/A")</f>
        <v>14</v>
      </c>
      <c r="H414" s="81">
        <f>IF(OR('Raw Data'!H410=0,'Raw Data'!H410="Delete"),"",'Raw Data'!H410)</f>
        <v>13</v>
      </c>
      <c r="I414" s="81">
        <f>IF(OR('Raw Data'!I410=0,'Raw Data'!I410="Delete"),"",'Raw Data'!I410)</f>
        <v>14</v>
      </c>
      <c r="J414" s="81" t="str">
        <f>IF(OR('Raw Data'!J410=0,'Raw Data'!J410="Delete"),"",'Raw Data'!J410)</f>
        <v/>
      </c>
      <c r="K414" s="81" t="str">
        <f>IF(OR('Raw Data'!K410=0,'Raw Data'!K410="Delete"),"",'Raw Data'!K410)</f>
        <v/>
      </c>
      <c r="L414" s="81" t="str">
        <f>R414</f>
        <v>Available</v>
      </c>
      <c r="M414" s="81" t="str">
        <f>IF(A414="","",IF(OR(AWReleaseNum&gt;=A414,AWReleaseNum=0),"Available","Not Supported"))</f>
        <v>Available</v>
      </c>
      <c r="N414" s="81" t="str">
        <f>IF(A414="","",IF(TcRelease="Any","Available",IF(OR(AND(TcReleaseNum&gt;=VLOOKUP(AWReleaseNum,MinVerInfo,3,FALSE),TcReleaseNum&lt;=VLOOKUP(AWReleaseNum,MinVerInfo,4,FALSE)),AND(TcReleaseNum&gt;=VLOOKUP(AWReleaseNum,MinVerInfo,5,FALSE),TcReleaseNum&lt;=VLOOKUP(AWReleaseNum,MinVerInfo,6,FALSE))),"Available","Not Supported")))</f>
        <v>Available</v>
      </c>
      <c r="O414" s="81" t="str">
        <f>IF(TcReleaseNum&lt;P414,"Not Supported","Available")</f>
        <v>Available</v>
      </c>
      <c r="P414" s="81" cm="1">
        <f t="array" ref="P414">_xlfn.SWITCH(TcBaseVer, 14, K414, 13, J414, 12, I414, 11, IFERROR(VLOOKUP(H414,Table2[#All],3,FALSE),"N/A"),0)</f>
        <v>0</v>
      </c>
      <c r="Q414" s="81" t="str">
        <f>IF(TcBaseVer=0,M414,IF(AND(N414="Available",M414="Available",O414="Available"),"Available",IF(M414="","","Not Supported")))</f>
        <v>Available</v>
      </c>
      <c r="R414" s="81" t="str">
        <f>IF(A414&gt;=AWCurrentRel, "Future",Q414)</f>
        <v>Available</v>
      </c>
      <c r="S414" s="100" t="str">
        <f>HYPERLINK(U414,T414)</f>
        <v>What's New in Teamcenter Spring 2017</v>
      </c>
      <c r="T414" s="81" t="str">
        <f>IFERROR(VLOOKUP(CONCATENATE($B414,"_",$A414),Table4[#All],5,FALSE),"Not Available")</f>
        <v>What's New in Teamcenter Spring 2017</v>
      </c>
      <c r="U414" s="81" t="str">
        <f>IFERROR(VLOOKUP(CONCATENATE(B414,"_",A414),Table4[#All],6,FALSE),"")</f>
        <v>https://siemens.highspot.com/items/5ba88c031279587c560b1a2b?lfrm=ssrp.3</v>
      </c>
    </row>
    <row r="415" spans="1:21" x14ac:dyDescent="0.25">
      <c r="A415" s="81">
        <f>IF(OR('Raw Data'!A412=0,'Raw Data'!A412="Delete"),"",'Raw Data'!A412)</f>
        <v>3.3</v>
      </c>
      <c r="B415" s="88" t="str">
        <f>IF(OR('Raw Data'!B412=0,'Raw Data'!B412="Delete"),"",'Raw Data'!B412)</f>
        <v>Foundation</v>
      </c>
      <c r="C415" s="89" t="str">
        <f>IF(OR('Raw Data'!C412=0,'Raw Data'!C412="Delete"),"",'Raw Data'!C412)</f>
        <v>Deployability</v>
      </c>
      <c r="D415" s="88" t="str">
        <f>IF(OR('Raw Data'!D412=0,'Raw Data'!D412="Delete"),"",'Raw Data'!D412)</f>
        <v>Deployability</v>
      </c>
      <c r="E415" s="84" t="str">
        <f>IF(OR('Raw Data'!E412=0,'Raw Data'!E412="Delete"),"",'Raw Data'!E412)</f>
        <v xml:space="preserve">Incrementally re-index only the impacted object data when the data model changes </v>
      </c>
      <c r="F415" s="81" cm="1">
        <f t="array" ref="F415">_xlfn.SWITCH(ROUND(VLOOKUP(A415,Table1[#All],3),0),11,H415,12,I415,13,J415,14,K415,"N/A")</f>
        <v>13</v>
      </c>
      <c r="G415" s="81" cm="1">
        <f t="array" ref="G415">_xlfn.SWITCH(ROUND(VLOOKUP(A415,Table1[#All],5),0),11,H415,12,I415,13,J415,14,K415,"N/A")</f>
        <v>14</v>
      </c>
      <c r="H415" s="81">
        <f>IF(OR('Raw Data'!H412=0,'Raw Data'!H412="Delete"),"",'Raw Data'!H412)</f>
        <v>13</v>
      </c>
      <c r="I415" s="81">
        <f>IF(OR('Raw Data'!I412=0,'Raw Data'!I412="Delete"),"",'Raw Data'!I412)</f>
        <v>14</v>
      </c>
      <c r="J415" s="81" t="str">
        <f>IF(OR('Raw Data'!J412=0,'Raw Data'!J412="Delete"),"",'Raw Data'!J412)</f>
        <v/>
      </c>
      <c r="K415" s="81" t="str">
        <f>IF(OR('Raw Data'!K412=0,'Raw Data'!K412="Delete"),"",'Raw Data'!K412)</f>
        <v/>
      </c>
      <c r="L415" s="81" t="str">
        <f>R415</f>
        <v>Available</v>
      </c>
      <c r="M415" s="81" t="str">
        <f>IF(A415="","",IF(OR(AWReleaseNum&gt;=A415,AWReleaseNum=0),"Available","Not Supported"))</f>
        <v>Available</v>
      </c>
      <c r="N415" s="81" t="str">
        <f>IF(A415="","",IF(TcRelease="Any","Available",IF(OR(AND(TcReleaseNum&gt;=VLOOKUP(AWReleaseNum,MinVerInfo,3,FALSE),TcReleaseNum&lt;=VLOOKUP(AWReleaseNum,MinVerInfo,4,FALSE)),AND(TcReleaseNum&gt;=VLOOKUP(AWReleaseNum,MinVerInfo,5,FALSE),TcReleaseNum&lt;=VLOOKUP(AWReleaseNum,MinVerInfo,6,FALSE))),"Available","Not Supported")))</f>
        <v>Available</v>
      </c>
      <c r="O415" s="81" t="str">
        <f>IF(TcReleaseNum&lt;P415,"Not Supported","Available")</f>
        <v>Available</v>
      </c>
      <c r="P415" s="81" cm="1">
        <f t="array" ref="P415">_xlfn.SWITCH(TcBaseVer, 14, K415, 13, J415, 12, I415, 11, IFERROR(VLOOKUP(H415,Table2[#All],3,FALSE),"N/A"),0)</f>
        <v>0</v>
      </c>
      <c r="Q415" s="81" t="str">
        <f>IF(TcBaseVer=0,M415,IF(AND(N415="Available",M415="Available",O415="Available"),"Available",IF(M415="","","Not Supported")))</f>
        <v>Available</v>
      </c>
      <c r="R415" s="81" t="str">
        <f>IF(A415&gt;=AWCurrentRel, "Future",Q415)</f>
        <v>Available</v>
      </c>
      <c r="S415" s="100" t="str">
        <f>HYPERLINK(U415,T415)</f>
        <v>What's New in Teamcenter Spring 2017</v>
      </c>
      <c r="T415" s="81" t="str">
        <f>IFERROR(VLOOKUP(CONCATENATE($B415,"_",$A415),Table4[#All],5,FALSE),"Not Available")</f>
        <v>What's New in Teamcenter Spring 2017</v>
      </c>
      <c r="U415" s="81" t="str">
        <f>IFERROR(VLOOKUP(CONCATENATE(B415,"_",A415),Table4[#All],6,FALSE),"")</f>
        <v>https://siemens.highspot.com/items/5ba88c031279587c560b1a2b?lfrm=ssrp.3</v>
      </c>
    </row>
    <row r="416" spans="1:21" x14ac:dyDescent="0.25">
      <c r="A416" s="81">
        <f>IF(OR('Raw Data'!A413=0,'Raw Data'!A413="Delete"),"",'Raw Data'!A413)</f>
        <v>3.3</v>
      </c>
      <c r="B416" s="88" t="str">
        <f>IF(OR('Raw Data'!B413=0,'Raw Data'!B413="Delete"),"",'Raw Data'!B413)</f>
        <v>Foundation</v>
      </c>
      <c r="C416" s="89" t="str">
        <f>IF(OR('Raw Data'!C413=0,'Raw Data'!C413="Delete"),"",'Raw Data'!C413)</f>
        <v>Deployability</v>
      </c>
      <c r="D416" s="88" t="str">
        <f>IF(OR('Raw Data'!D413=0,'Raw Data'!D413="Delete"),"",'Raw Data'!D413)</f>
        <v>Deployability</v>
      </c>
      <c r="E416" s="84" t="str">
        <f>IF(OR('Raw Data'!E413=0,'Raw Data'!E413="Delete"),"",'Raw Data'!E413)</f>
        <v>Overall indexing robustness improvements to capture and provide more thorough error logs and debug instructions</v>
      </c>
      <c r="F416" s="81" cm="1">
        <f t="array" ref="F416">_xlfn.SWITCH(ROUND(VLOOKUP(A416,Table1[#All],3),0),11,H416,12,I416,13,J416,14,K416,"N/A")</f>
        <v>13</v>
      </c>
      <c r="G416" s="81" cm="1">
        <f t="array" ref="G416">_xlfn.SWITCH(ROUND(VLOOKUP(A416,Table1[#All],5),0),11,H416,12,I416,13,J416,14,K416,"N/A")</f>
        <v>14</v>
      </c>
      <c r="H416" s="81">
        <f>IF(OR('Raw Data'!H413=0,'Raw Data'!H413="Delete"),"",'Raw Data'!H413)</f>
        <v>13</v>
      </c>
      <c r="I416" s="81">
        <f>IF(OR('Raw Data'!I413=0,'Raw Data'!I413="Delete"),"",'Raw Data'!I413)</f>
        <v>14</v>
      </c>
      <c r="J416" s="81" t="str">
        <f>IF(OR('Raw Data'!J413=0,'Raw Data'!J413="Delete"),"",'Raw Data'!J413)</f>
        <v/>
      </c>
      <c r="K416" s="81" t="str">
        <f>IF(OR('Raw Data'!K413=0,'Raw Data'!K413="Delete"),"",'Raw Data'!K413)</f>
        <v/>
      </c>
      <c r="L416" s="81" t="str">
        <f>R416</f>
        <v>Available</v>
      </c>
      <c r="M416" s="81" t="str">
        <f>IF(A416="","",IF(OR(AWReleaseNum&gt;=A416,AWReleaseNum=0),"Available","Not Supported"))</f>
        <v>Available</v>
      </c>
      <c r="N416" s="81" t="str">
        <f>IF(A416="","",IF(TcRelease="Any","Available",IF(OR(AND(TcReleaseNum&gt;=VLOOKUP(AWReleaseNum,MinVerInfo,3,FALSE),TcReleaseNum&lt;=VLOOKUP(AWReleaseNum,MinVerInfo,4,FALSE)),AND(TcReleaseNum&gt;=VLOOKUP(AWReleaseNum,MinVerInfo,5,FALSE),TcReleaseNum&lt;=VLOOKUP(AWReleaseNum,MinVerInfo,6,FALSE))),"Available","Not Supported")))</f>
        <v>Available</v>
      </c>
      <c r="O416" s="81" t="str">
        <f>IF(TcReleaseNum&lt;P416,"Not Supported","Available")</f>
        <v>Available</v>
      </c>
      <c r="P416" s="81" cm="1">
        <f t="array" ref="P416">_xlfn.SWITCH(TcBaseVer, 14, K416, 13, J416, 12, I416, 11, IFERROR(VLOOKUP(H416,Table2[#All],3,FALSE),"N/A"),0)</f>
        <v>0</v>
      </c>
      <c r="Q416" s="81" t="str">
        <f>IF(TcBaseVer=0,M416,IF(AND(N416="Available",M416="Available",O416="Available"),"Available",IF(M416="","","Not Supported")))</f>
        <v>Available</v>
      </c>
      <c r="R416" s="81" t="str">
        <f>IF(A416&gt;=AWCurrentRel, "Future",Q416)</f>
        <v>Available</v>
      </c>
      <c r="S416" s="100" t="str">
        <f>HYPERLINK(U416,T416)</f>
        <v>What's New in Teamcenter Spring 2017</v>
      </c>
      <c r="T416" s="81" t="str">
        <f>IFERROR(VLOOKUP(CONCATENATE($B416,"_",$A416),Table4[#All],5,FALSE),"Not Available")</f>
        <v>What's New in Teamcenter Spring 2017</v>
      </c>
      <c r="U416" s="81" t="str">
        <f>IFERROR(VLOOKUP(CONCATENATE(B416,"_",A416),Table4[#All],6,FALSE),"")</f>
        <v>https://siemens.highspot.com/items/5ba88c031279587c560b1a2b?lfrm=ssrp.3</v>
      </c>
    </row>
    <row r="417" spans="1:21" x14ac:dyDescent="0.25">
      <c r="A417" s="81">
        <f>IF(OR('Raw Data'!A414=0,'Raw Data'!A414="Delete"),"",'Raw Data'!A414)</f>
        <v>3.3</v>
      </c>
      <c r="B417" s="88" t="str">
        <f>IF(OR('Raw Data'!B414=0,'Raw Data'!B414="Delete"),"",'Raw Data'!B414)</f>
        <v>Foundation</v>
      </c>
      <c r="C417" s="89" t="str">
        <f>IF(OR('Raw Data'!C414=0,'Raw Data'!C414="Delete"),"",'Raw Data'!C414)</f>
        <v>Deployability</v>
      </c>
      <c r="D417" s="88" t="str">
        <f>IF(OR('Raw Data'!D414=0,'Raw Data'!D414="Delete"),"",'Raw Data'!D414)</f>
        <v>Deployability</v>
      </c>
      <c r="E417" s="84" t="str">
        <f>IF(OR('Raw Data'!E414=0,'Raw Data'!E414="Delete"),"",'Raw Data'!E414)</f>
        <v>Support for SOLR 6.2.1</v>
      </c>
      <c r="F417" s="81" cm="1">
        <f t="array" ref="F417">_xlfn.SWITCH(ROUND(VLOOKUP(A417,Table1[#All],3),0),11,H417,12,I417,13,J417,14,K417,"N/A")</f>
        <v>13</v>
      </c>
      <c r="G417" s="81" cm="1">
        <f t="array" ref="G417">_xlfn.SWITCH(ROUND(VLOOKUP(A417,Table1[#All],5),0),11,H417,12,I417,13,J417,14,K417,"N/A")</f>
        <v>14</v>
      </c>
      <c r="H417" s="81">
        <f>IF(OR('Raw Data'!H414=0,'Raw Data'!H414="Delete"),"",'Raw Data'!H414)</f>
        <v>13</v>
      </c>
      <c r="I417" s="81">
        <f>IF(OR('Raw Data'!I414=0,'Raw Data'!I414="Delete"),"",'Raw Data'!I414)</f>
        <v>14</v>
      </c>
      <c r="J417" s="81" t="str">
        <f>IF(OR('Raw Data'!J414=0,'Raw Data'!J414="Delete"),"",'Raw Data'!J414)</f>
        <v/>
      </c>
      <c r="K417" s="81" t="str">
        <f>IF(OR('Raw Data'!K414=0,'Raw Data'!K414="Delete"),"",'Raw Data'!K414)</f>
        <v/>
      </c>
      <c r="L417" s="81" t="str">
        <f>R417</f>
        <v>Available</v>
      </c>
      <c r="M417" s="81" t="str">
        <f>IF(A417="","",IF(OR(AWReleaseNum&gt;=A417,AWReleaseNum=0),"Available","Not Supported"))</f>
        <v>Available</v>
      </c>
      <c r="N417" s="81" t="str">
        <f>IF(A417="","",IF(TcRelease="Any","Available",IF(OR(AND(TcReleaseNum&gt;=VLOOKUP(AWReleaseNum,MinVerInfo,3,FALSE),TcReleaseNum&lt;=VLOOKUP(AWReleaseNum,MinVerInfo,4,FALSE)),AND(TcReleaseNum&gt;=VLOOKUP(AWReleaseNum,MinVerInfo,5,FALSE),TcReleaseNum&lt;=VLOOKUP(AWReleaseNum,MinVerInfo,6,FALSE))),"Available","Not Supported")))</f>
        <v>Available</v>
      </c>
      <c r="O417" s="81" t="str">
        <f>IF(TcReleaseNum&lt;P417,"Not Supported","Available")</f>
        <v>Available</v>
      </c>
      <c r="P417" s="81" cm="1">
        <f t="array" ref="P417">_xlfn.SWITCH(TcBaseVer, 14, K417, 13, J417, 12, I417, 11, IFERROR(VLOOKUP(H417,Table2[#All],3,FALSE),"N/A"),0)</f>
        <v>0</v>
      </c>
      <c r="Q417" s="81" t="str">
        <f>IF(TcBaseVer=0,M417,IF(AND(N417="Available",M417="Available",O417="Available"),"Available",IF(M417="","","Not Supported")))</f>
        <v>Available</v>
      </c>
      <c r="R417" s="81" t="str">
        <f>IF(A417&gt;=AWCurrentRel, "Future",Q417)</f>
        <v>Available</v>
      </c>
      <c r="S417" s="100" t="str">
        <f>HYPERLINK(U417,T417)</f>
        <v>What's New in Teamcenter Spring 2017</v>
      </c>
      <c r="T417" s="81" t="str">
        <f>IFERROR(VLOOKUP(CONCATENATE($B417,"_",$A417),Table4[#All],5,FALSE),"Not Available")</f>
        <v>What's New in Teamcenter Spring 2017</v>
      </c>
      <c r="U417" s="81" t="str">
        <f>IFERROR(VLOOKUP(CONCATENATE(B417,"_",A417),Table4[#All],6,FALSE),"")</f>
        <v>https://siemens.highspot.com/items/5ba88c031279587c560b1a2b?lfrm=ssrp.3</v>
      </c>
    </row>
    <row r="418" spans="1:21" x14ac:dyDescent="0.25">
      <c r="A418" s="81">
        <f>IF(OR('Raw Data'!A415=0,'Raw Data'!A415="Delete"),"",'Raw Data'!A415)</f>
        <v>3.3</v>
      </c>
      <c r="B418" s="88" t="str">
        <f>IF(OR('Raw Data'!B415=0,'Raw Data'!B415="Delete"),"",'Raw Data'!B415)</f>
        <v>Foundation</v>
      </c>
      <c r="C418" s="89" t="str">
        <f>IF(OR('Raw Data'!C415=0,'Raw Data'!C415="Delete"),"",'Raw Data'!C415)</f>
        <v>Deployability</v>
      </c>
      <c r="D418" s="88" t="str">
        <f>IF(OR('Raw Data'!D415=0,'Raw Data'!D415="Delete"),"",'Raw Data'!D415)</f>
        <v>Deployability</v>
      </c>
      <c r="E418" s="84" t="str">
        <f>IF(OR('Raw Data'!E415=0,'Raw Data'!E415="Delete"),"",'Raw Data'!E415)</f>
        <v>Structure indexing robustness</v>
      </c>
      <c r="F418" s="81" cm="1">
        <f t="array" ref="F418">_xlfn.SWITCH(ROUND(VLOOKUP(A418,Table1[#All],3),0),11,H418,12,I418,13,J418,14,K418,"N/A")</f>
        <v>13</v>
      </c>
      <c r="G418" s="81" cm="1">
        <f t="array" ref="G418">_xlfn.SWITCH(ROUND(VLOOKUP(A418,Table1[#All],5),0),11,H418,12,I418,13,J418,14,K418,"N/A")</f>
        <v>14</v>
      </c>
      <c r="H418" s="81">
        <f>IF(OR('Raw Data'!H415=0,'Raw Data'!H415="Delete"),"",'Raw Data'!H415)</f>
        <v>13</v>
      </c>
      <c r="I418" s="81">
        <f>IF(OR('Raw Data'!I415=0,'Raw Data'!I415="Delete"),"",'Raw Data'!I415)</f>
        <v>14</v>
      </c>
      <c r="J418" s="81" t="str">
        <f>IF(OR('Raw Data'!J415=0,'Raw Data'!J415="Delete"),"",'Raw Data'!J415)</f>
        <v/>
      </c>
      <c r="K418" s="81" t="str">
        <f>IF(OR('Raw Data'!K415=0,'Raw Data'!K415="Delete"),"",'Raw Data'!K415)</f>
        <v/>
      </c>
      <c r="L418" s="81" t="str">
        <f>R418</f>
        <v>Available</v>
      </c>
      <c r="M418" s="81" t="str">
        <f>IF(A418="","",IF(OR(AWReleaseNum&gt;=A418,AWReleaseNum=0),"Available","Not Supported"))</f>
        <v>Available</v>
      </c>
      <c r="N418" s="81" t="str">
        <f>IF(A418="","",IF(TcRelease="Any","Available",IF(OR(AND(TcReleaseNum&gt;=VLOOKUP(AWReleaseNum,MinVerInfo,3,FALSE),TcReleaseNum&lt;=VLOOKUP(AWReleaseNum,MinVerInfo,4,FALSE)),AND(TcReleaseNum&gt;=VLOOKUP(AWReleaseNum,MinVerInfo,5,FALSE),TcReleaseNum&lt;=VLOOKUP(AWReleaseNum,MinVerInfo,6,FALSE))),"Available","Not Supported")))</f>
        <v>Available</v>
      </c>
      <c r="O418" s="81" t="str">
        <f>IF(TcReleaseNum&lt;P418,"Not Supported","Available")</f>
        <v>Available</v>
      </c>
      <c r="P418" s="81" cm="1">
        <f t="array" ref="P418">_xlfn.SWITCH(TcBaseVer, 14, K418, 13, J418, 12, I418, 11, IFERROR(VLOOKUP(H418,Table2[#All],3,FALSE),"N/A"),0)</f>
        <v>0</v>
      </c>
      <c r="Q418" s="81" t="str">
        <f>IF(TcBaseVer=0,M418,IF(AND(N418="Available",M418="Available",O418="Available"),"Available",IF(M418="","","Not Supported")))</f>
        <v>Available</v>
      </c>
      <c r="R418" s="81" t="str">
        <f>IF(A418&gt;=AWCurrentRel, "Future",Q418)</f>
        <v>Available</v>
      </c>
      <c r="S418" s="100" t="str">
        <f>HYPERLINK(U418,T418)</f>
        <v>What's New in Teamcenter Spring 2017</v>
      </c>
      <c r="T418" s="81" t="str">
        <f>IFERROR(VLOOKUP(CONCATENATE($B418,"_",$A418),Table4[#All],5,FALSE),"Not Available")</f>
        <v>What's New in Teamcenter Spring 2017</v>
      </c>
      <c r="U418" s="81" t="str">
        <f>IFERROR(VLOOKUP(CONCATENATE(B418,"_",A418),Table4[#All],6,FALSE),"")</f>
        <v>https://siemens.highspot.com/items/5ba88c031279587c560b1a2b?lfrm=ssrp.3</v>
      </c>
    </row>
    <row r="419" spans="1:21" x14ac:dyDescent="0.25">
      <c r="A419" s="81">
        <f>IF(OR('Raw Data'!A422=0,'Raw Data'!A422="Delete"),"",'Raw Data'!A422)</f>
        <v>3.3</v>
      </c>
      <c r="B419" s="88" t="str">
        <f>IF(OR('Raw Data'!B422=0,'Raw Data'!B422="Delete"),"",'Raw Data'!B422)</f>
        <v>Foundation</v>
      </c>
      <c r="C419" s="89" t="str">
        <f>IF(OR('Raw Data'!C422=0,'Raw Data'!C422="Delete"),"",'Raw Data'!C422)</f>
        <v>Industry Solutions</v>
      </c>
      <c r="D419" s="88" t="str">
        <f>IF(OR('Raw Data'!D422=0,'Raw Data'!D422="Delete"),"",'Raw Data'!D422)</f>
        <v>Industries - Aerospace &amp; Defense</v>
      </c>
      <c r="E419" s="84" t="str">
        <f>IF(OR('Raw Data'!E422=0,'Raw Data'!E422="Delete"),"",'Raw Data'!E422)</f>
        <v xml:space="preserve">Enable parts list management in Active Workspace for the A&amp;D industry </v>
      </c>
      <c r="F419" s="81" cm="1">
        <f t="array" ref="F419">_xlfn.SWITCH(ROUND(VLOOKUP(A419,Table1[#All],3),0),11,H419,12,I419,13,J419,14,K419,"N/A")</f>
        <v>13</v>
      </c>
      <c r="G419" s="81" cm="1">
        <f t="array" ref="G419">_xlfn.SWITCH(ROUND(VLOOKUP(A419,Table1[#All],5),0),11,H419,12,I419,13,J419,14,K419,"N/A")</f>
        <v>14</v>
      </c>
      <c r="H419" s="81">
        <f>IF(OR('Raw Data'!H422=0,'Raw Data'!H422="Delete"),"",'Raw Data'!H422)</f>
        <v>13</v>
      </c>
      <c r="I419" s="81">
        <f>IF(OR('Raw Data'!I422=0,'Raw Data'!I422="Delete"),"",'Raw Data'!I422)</f>
        <v>14</v>
      </c>
      <c r="J419" s="81" t="str">
        <f>IF(OR('Raw Data'!J422=0,'Raw Data'!J422="Delete"),"",'Raw Data'!J422)</f>
        <v/>
      </c>
      <c r="K419" s="81" t="str">
        <f>IF(OR('Raw Data'!K422=0,'Raw Data'!K422="Delete"),"",'Raw Data'!K422)</f>
        <v/>
      </c>
      <c r="L419" s="81" t="str">
        <f>R419</f>
        <v>Available</v>
      </c>
      <c r="M419" s="81" t="str">
        <f>IF(A419="","",IF(OR(AWReleaseNum&gt;=A419,AWReleaseNum=0),"Available","Not Supported"))</f>
        <v>Available</v>
      </c>
      <c r="N419" s="81" t="str">
        <f>IF(A419="","",IF(TcRelease="Any","Available",IF(OR(AND(TcReleaseNum&gt;=VLOOKUP(AWReleaseNum,MinVerInfo,3,FALSE),TcReleaseNum&lt;=VLOOKUP(AWReleaseNum,MinVerInfo,4,FALSE)),AND(TcReleaseNum&gt;=VLOOKUP(AWReleaseNum,MinVerInfo,5,FALSE),TcReleaseNum&lt;=VLOOKUP(AWReleaseNum,MinVerInfo,6,FALSE))),"Available","Not Supported")))</f>
        <v>Available</v>
      </c>
      <c r="O419" s="81" t="str">
        <f>IF(TcReleaseNum&lt;P419,"Not Supported","Available")</f>
        <v>Available</v>
      </c>
      <c r="P419" s="81" cm="1">
        <f t="array" ref="P419">_xlfn.SWITCH(TcBaseVer, 14, K419, 13, J419, 12, I419, 11, IFERROR(VLOOKUP(H419,Table2[#All],3,FALSE),"N/A"),0)</f>
        <v>0</v>
      </c>
      <c r="Q419" s="81" t="str">
        <f>IF(TcBaseVer=0,M419,IF(AND(N419="Available",M419="Available",O419="Available"),"Available",IF(M419="","","Not Supported")))</f>
        <v>Available</v>
      </c>
      <c r="R419" s="81" t="str">
        <f>IF(A419&gt;=AWCurrentRel, "Future",Q419)</f>
        <v>Available</v>
      </c>
      <c r="S419" s="100" t="str">
        <f>HYPERLINK(U419,T419)</f>
        <v>What's New in Teamcenter Spring 2017</v>
      </c>
      <c r="T419" s="81" t="str">
        <f>IFERROR(VLOOKUP(CONCATENATE($B419,"_",$A419),Table4[#All],5,FALSE),"Not Available")</f>
        <v>What's New in Teamcenter Spring 2017</v>
      </c>
      <c r="U419" s="81" t="str">
        <f>IFERROR(VLOOKUP(CONCATENATE(B419,"_",A419),Table4[#All],6,FALSE),"")</f>
        <v>https://siemens.highspot.com/items/5ba88c031279587c560b1a2b?lfrm=ssrp.3</v>
      </c>
    </row>
    <row r="420" spans="1:21" x14ac:dyDescent="0.25">
      <c r="A420" s="81">
        <f>IF(OR('Raw Data'!A423=0,'Raw Data'!A423="Delete"),"",'Raw Data'!A423)</f>
        <v>3.3</v>
      </c>
      <c r="B420" s="88" t="str">
        <f>IF(OR('Raw Data'!B423=0,'Raw Data'!B423="Delete"),"",'Raw Data'!B423)</f>
        <v>Foundation</v>
      </c>
      <c r="C420" s="89" t="str">
        <f>IF(OR('Raw Data'!C423=0,'Raw Data'!C423="Delete"),"",'Raw Data'!C423)</f>
        <v>Industry Solutions</v>
      </c>
      <c r="D420" s="88" t="str">
        <f>IF(OR('Raw Data'!D423=0,'Raw Data'!D423="Delete"),"",'Raw Data'!D423)</f>
        <v>Industries - Aerospace &amp; Defense</v>
      </c>
      <c r="E420" s="84" t="str">
        <f>IF(OR('Raw Data'!E423=0,'Raw Data'!E423="Delete"),"",'Raw Data'!E423)</f>
        <v xml:space="preserve">Enable standard and custom notes in Active Workspace for the A&amp;D industry </v>
      </c>
      <c r="F420" s="81" cm="1">
        <f t="array" ref="F420">_xlfn.SWITCH(ROUND(VLOOKUP(A420,Table1[#All],3),0),11,H420,12,I420,13,J420,14,K420,"N/A")</f>
        <v>13</v>
      </c>
      <c r="G420" s="81" cm="1">
        <f t="array" ref="G420">_xlfn.SWITCH(ROUND(VLOOKUP(A420,Table1[#All],5),0),11,H420,12,I420,13,J420,14,K420,"N/A")</f>
        <v>14</v>
      </c>
      <c r="H420" s="81">
        <f>IF(OR('Raw Data'!H423=0,'Raw Data'!H423="Delete"),"",'Raw Data'!H423)</f>
        <v>13</v>
      </c>
      <c r="I420" s="81">
        <f>IF(OR('Raw Data'!I423=0,'Raw Data'!I423="Delete"),"",'Raw Data'!I423)</f>
        <v>14</v>
      </c>
      <c r="J420" s="81" t="str">
        <f>IF(OR('Raw Data'!J423=0,'Raw Data'!J423="Delete"),"",'Raw Data'!J423)</f>
        <v/>
      </c>
      <c r="K420" s="81" t="str">
        <f>IF(OR('Raw Data'!K423=0,'Raw Data'!K423="Delete"),"",'Raw Data'!K423)</f>
        <v/>
      </c>
      <c r="L420" s="81" t="str">
        <f>R420</f>
        <v>Available</v>
      </c>
      <c r="M420" s="81" t="str">
        <f>IF(A420="","",IF(OR(AWReleaseNum&gt;=A420,AWReleaseNum=0),"Available","Not Supported"))</f>
        <v>Available</v>
      </c>
      <c r="N420" s="81" t="str">
        <f>IF(A420="","",IF(TcRelease="Any","Available",IF(OR(AND(TcReleaseNum&gt;=VLOOKUP(AWReleaseNum,MinVerInfo,3,FALSE),TcReleaseNum&lt;=VLOOKUP(AWReleaseNum,MinVerInfo,4,FALSE)),AND(TcReleaseNum&gt;=VLOOKUP(AWReleaseNum,MinVerInfo,5,FALSE),TcReleaseNum&lt;=VLOOKUP(AWReleaseNum,MinVerInfo,6,FALSE))),"Available","Not Supported")))</f>
        <v>Available</v>
      </c>
      <c r="O420" s="81" t="str">
        <f>IF(TcReleaseNum&lt;P420,"Not Supported","Available")</f>
        <v>Available</v>
      </c>
      <c r="P420" s="81" cm="1">
        <f t="array" ref="P420">_xlfn.SWITCH(TcBaseVer, 14, K420, 13, J420, 12, I420, 11, IFERROR(VLOOKUP(H420,Table2[#All],3,FALSE),"N/A"),0)</f>
        <v>0</v>
      </c>
      <c r="Q420" s="81" t="str">
        <f>IF(TcBaseVer=0,M420,IF(AND(N420="Available",M420="Available",O420="Available"),"Available",IF(M420="","","Not Supported")))</f>
        <v>Available</v>
      </c>
      <c r="R420" s="81" t="str">
        <f>IF(A420&gt;=AWCurrentRel, "Future",Q420)</f>
        <v>Available</v>
      </c>
      <c r="S420" s="100" t="str">
        <f>HYPERLINK(U420,T420)</f>
        <v>What's New in Teamcenter Spring 2017</v>
      </c>
      <c r="T420" s="81" t="str">
        <f>IFERROR(VLOOKUP(CONCATENATE($B420,"_",$A420),Table4[#All],5,FALSE),"Not Available")</f>
        <v>What's New in Teamcenter Spring 2017</v>
      </c>
      <c r="U420" s="81" t="str">
        <f>IFERROR(VLOOKUP(CONCATENATE(B420,"_",A420),Table4[#All],6,FALSE),"")</f>
        <v>https://siemens.highspot.com/items/5ba88c031279587c560b1a2b?lfrm=ssrp.3</v>
      </c>
    </row>
    <row r="421" spans="1:21" x14ac:dyDescent="0.25">
      <c r="A421" s="81">
        <f>IF(OR('Raw Data'!A424=0,'Raw Data'!A424="Delete"),"",'Raw Data'!A424)</f>
        <v>3.3</v>
      </c>
      <c r="B421" s="88" t="str">
        <f>IF(OR('Raw Data'!B424=0,'Raw Data'!B424="Delete"),"",'Raw Data'!B424)</f>
        <v>Foundation</v>
      </c>
      <c r="C421" s="89" t="str">
        <f>IF(OR('Raw Data'!C424=0,'Raw Data'!C424="Delete"),"",'Raw Data'!C424)</f>
        <v>Industry Solutions</v>
      </c>
      <c r="D421" s="88" t="str">
        <f>IF(OR('Raw Data'!D424=0,'Raw Data'!D424="Delete"),"",'Raw Data'!D424)</f>
        <v>Industries - Aerospace &amp; Defense</v>
      </c>
      <c r="E421" s="84" t="str">
        <f>IF(OR('Raw Data'!E424=0,'Raw Data'!E424="Delete"),"",'Raw Data'!E424)</f>
        <v xml:space="preserve">Enable change management in Active Workspace for the A&amp;D industry </v>
      </c>
      <c r="F421" s="81" cm="1">
        <f t="array" ref="F421">_xlfn.SWITCH(ROUND(VLOOKUP(A421,Table1[#All],3),0),11,H421,12,I421,13,J421,14,K421,"N/A")</f>
        <v>13</v>
      </c>
      <c r="G421" s="81" cm="1">
        <f t="array" ref="G421">_xlfn.SWITCH(ROUND(VLOOKUP(A421,Table1[#All],5),0),11,H421,12,I421,13,J421,14,K421,"N/A")</f>
        <v>14</v>
      </c>
      <c r="H421" s="81">
        <f>IF(OR('Raw Data'!H424=0,'Raw Data'!H424="Delete"),"",'Raw Data'!H424)</f>
        <v>13</v>
      </c>
      <c r="I421" s="81">
        <f>IF(OR('Raw Data'!I424=0,'Raw Data'!I424="Delete"),"",'Raw Data'!I424)</f>
        <v>14</v>
      </c>
      <c r="J421" s="81" t="str">
        <f>IF(OR('Raw Data'!J424=0,'Raw Data'!J424="Delete"),"",'Raw Data'!J424)</f>
        <v/>
      </c>
      <c r="K421" s="81" t="str">
        <f>IF(OR('Raw Data'!K424=0,'Raw Data'!K424="Delete"),"",'Raw Data'!K424)</f>
        <v/>
      </c>
      <c r="L421" s="81" t="str">
        <f>R421</f>
        <v>Available</v>
      </c>
      <c r="M421" s="81" t="str">
        <f>IF(A421="","",IF(OR(AWReleaseNum&gt;=A421,AWReleaseNum=0),"Available","Not Supported"))</f>
        <v>Available</v>
      </c>
      <c r="N421" s="81" t="str">
        <f>IF(A421="","",IF(TcRelease="Any","Available",IF(OR(AND(TcReleaseNum&gt;=VLOOKUP(AWReleaseNum,MinVerInfo,3,FALSE),TcReleaseNum&lt;=VLOOKUP(AWReleaseNum,MinVerInfo,4,FALSE)),AND(TcReleaseNum&gt;=VLOOKUP(AWReleaseNum,MinVerInfo,5,FALSE),TcReleaseNum&lt;=VLOOKUP(AWReleaseNum,MinVerInfo,6,FALSE))),"Available","Not Supported")))</f>
        <v>Available</v>
      </c>
      <c r="O421" s="81" t="str">
        <f>IF(TcReleaseNum&lt;P421,"Not Supported","Available")</f>
        <v>Available</v>
      </c>
      <c r="P421" s="81" cm="1">
        <f t="array" ref="P421">_xlfn.SWITCH(TcBaseVer, 14, K421, 13, J421, 12, I421, 11, IFERROR(VLOOKUP(H421,Table2[#All],3,FALSE),"N/A"),0)</f>
        <v>0</v>
      </c>
      <c r="Q421" s="81" t="str">
        <f>IF(TcBaseVer=0,M421,IF(AND(N421="Available",M421="Available",O421="Available"),"Available",IF(M421="","","Not Supported")))</f>
        <v>Available</v>
      </c>
      <c r="R421" s="81" t="str">
        <f>IF(A421&gt;=AWCurrentRel, "Future",Q421)</f>
        <v>Available</v>
      </c>
      <c r="S421" s="100" t="str">
        <f>HYPERLINK(U421,T421)</f>
        <v>What's New in Teamcenter Spring 2017</v>
      </c>
      <c r="T421" s="81" t="str">
        <f>IFERROR(VLOOKUP(CONCATENATE($B421,"_",$A421),Table4[#All],5,FALSE),"Not Available")</f>
        <v>What's New in Teamcenter Spring 2017</v>
      </c>
      <c r="U421" s="81" t="str">
        <f>IFERROR(VLOOKUP(CONCATENATE(B421,"_",A421),Table4[#All],6,FALSE),"")</f>
        <v>https://siemens.highspot.com/items/5ba88c031279587c560b1a2b?lfrm=ssrp.3</v>
      </c>
    </row>
    <row r="422" spans="1:21" x14ac:dyDescent="0.25">
      <c r="A422" s="81">
        <f>IF(OR('Raw Data'!A425=0,'Raw Data'!A425="Delete"),"",'Raw Data'!A425)</f>
        <v>3.3</v>
      </c>
      <c r="B422" s="88" t="str">
        <f>IF(OR('Raw Data'!B425=0,'Raw Data'!B425="Delete"),"",'Raw Data'!B425)</f>
        <v>Foundation</v>
      </c>
      <c r="C422" s="89" t="str">
        <f>IF(OR('Raw Data'!C425=0,'Raw Data'!C425="Delete"),"",'Raw Data'!C425)</f>
        <v>Industry Solutions</v>
      </c>
      <c r="D422" s="88" t="str">
        <f>IF(OR('Raw Data'!D425=0,'Raw Data'!D425="Delete"),"",'Raw Data'!D425)</f>
        <v>Industries - CPR - CPG</v>
      </c>
      <c r="E422" s="84" t="str">
        <f>IF(OR('Raw Data'!E425=0,'Raw Data'!E425="Delete"),"",'Raw Data'!E425)</f>
        <v>Enable the Consumer Packaged Goods solution in Active Workspace</v>
      </c>
      <c r="F422" s="81" cm="1">
        <f t="array" ref="F422">_xlfn.SWITCH(ROUND(VLOOKUP(A422,Table1[#All],3),0),11,H422,12,I422,13,J422,14,K422,"N/A")</f>
        <v>13</v>
      </c>
      <c r="G422" s="81" cm="1">
        <f t="array" ref="G422">_xlfn.SWITCH(ROUND(VLOOKUP(A422,Table1[#All],5),0),11,H422,12,I422,13,J422,14,K422,"N/A")</f>
        <v>14</v>
      </c>
      <c r="H422" s="81">
        <f>IF(OR('Raw Data'!H425=0,'Raw Data'!H425="Delete"),"",'Raw Data'!H425)</f>
        <v>13</v>
      </c>
      <c r="I422" s="81">
        <f>IF(OR('Raw Data'!I425=0,'Raw Data'!I425="Delete"),"",'Raw Data'!I425)</f>
        <v>14</v>
      </c>
      <c r="J422" s="81" t="str">
        <f>IF(OR('Raw Data'!J425=0,'Raw Data'!J425="Delete"),"",'Raw Data'!J425)</f>
        <v/>
      </c>
      <c r="K422" s="81" t="str">
        <f>IF(OR('Raw Data'!K425=0,'Raw Data'!K425="Delete"),"",'Raw Data'!K425)</f>
        <v/>
      </c>
      <c r="L422" s="81" t="str">
        <f>R422</f>
        <v>Available</v>
      </c>
      <c r="M422" s="81" t="str">
        <f>IF(A422="","",IF(OR(AWReleaseNum&gt;=A422,AWReleaseNum=0),"Available","Not Supported"))</f>
        <v>Available</v>
      </c>
      <c r="N422" s="81" t="str">
        <f>IF(A422="","",IF(TcRelease="Any","Available",IF(OR(AND(TcReleaseNum&gt;=VLOOKUP(AWReleaseNum,MinVerInfo,3,FALSE),TcReleaseNum&lt;=VLOOKUP(AWReleaseNum,MinVerInfo,4,FALSE)),AND(TcReleaseNum&gt;=VLOOKUP(AWReleaseNum,MinVerInfo,5,FALSE),TcReleaseNum&lt;=VLOOKUP(AWReleaseNum,MinVerInfo,6,FALSE))),"Available","Not Supported")))</f>
        <v>Available</v>
      </c>
      <c r="O422" s="81" t="str">
        <f>IF(TcReleaseNum&lt;P422,"Not Supported","Available")</f>
        <v>Available</v>
      </c>
      <c r="P422" s="81" cm="1">
        <f t="array" ref="P422">_xlfn.SWITCH(TcBaseVer, 14, K422, 13, J422, 12, I422, 11, IFERROR(VLOOKUP(H422,Table2[#All],3,FALSE),"N/A"),0)</f>
        <v>0</v>
      </c>
      <c r="Q422" s="81" t="str">
        <f>IF(TcBaseVer=0,M422,IF(AND(N422="Available",M422="Available",O422="Available"),"Available",IF(M422="","","Not Supported")))</f>
        <v>Available</v>
      </c>
      <c r="R422" s="81" t="str">
        <f>IF(A422&gt;=AWCurrentRel, "Future",Q422)</f>
        <v>Available</v>
      </c>
      <c r="S422" s="100" t="str">
        <f>HYPERLINK(U422,T422)</f>
        <v>What's New in Teamcenter Spring 2017</v>
      </c>
      <c r="T422" s="81" t="str">
        <f>IFERROR(VLOOKUP(CONCATENATE($B422,"_",$A422),Table4[#All],5,FALSE),"Not Available")</f>
        <v>What's New in Teamcenter Spring 2017</v>
      </c>
      <c r="U422" s="81" t="str">
        <f>IFERROR(VLOOKUP(CONCATENATE(B422,"_",A422),Table4[#All],6,FALSE),"")</f>
        <v>https://siemens.highspot.com/items/5ba88c031279587c560b1a2b?lfrm=ssrp.3</v>
      </c>
    </row>
    <row r="423" spans="1:21" x14ac:dyDescent="0.25">
      <c r="A423" s="81">
        <f>IF(OR('Raw Data'!A426=0,'Raw Data'!A426="Delete"),"",'Raw Data'!A426)</f>
        <v>3.3</v>
      </c>
      <c r="B423" s="88" t="str">
        <f>IF(OR('Raw Data'!B426=0,'Raw Data'!B426="Delete"),"",'Raw Data'!B426)</f>
        <v>Foundation</v>
      </c>
      <c r="C423" s="89" t="str">
        <f>IF(OR('Raw Data'!C426=0,'Raw Data'!C426="Delete"),"",'Raw Data'!C426)</f>
        <v>Industry Solutions</v>
      </c>
      <c r="D423" s="88" t="str">
        <f>IF(OR('Raw Data'!D426=0,'Raw Data'!D426="Delete"),"",'Raw Data'!D426)</f>
        <v>Industries - CPR - RFA</v>
      </c>
      <c r="E423" s="84" t="str">
        <f>IF(OR('Raw Data'!E426=0,'Raw Data'!E426="Delete"),"",'Raw Data'!E426)</f>
        <v>Facilitate the collaboration between brands and manufacturer product approval sampling value stream for footwear</v>
      </c>
      <c r="F423" s="81" cm="1">
        <f t="array" ref="F423">_xlfn.SWITCH(ROUND(VLOOKUP(A423,Table1[#All],3),0),11,H423,12,I423,13,J423,14,K423,"N/A")</f>
        <v>13</v>
      </c>
      <c r="G423" s="81" cm="1">
        <f t="array" ref="G423">_xlfn.SWITCH(ROUND(VLOOKUP(A423,Table1[#All],5),0),11,H423,12,I423,13,J423,14,K423,"N/A")</f>
        <v>14</v>
      </c>
      <c r="H423" s="81">
        <f>IF(OR('Raw Data'!H426=0,'Raw Data'!H426="Delete"),"",'Raw Data'!H426)</f>
        <v>13</v>
      </c>
      <c r="I423" s="81">
        <f>IF(OR('Raw Data'!I426=0,'Raw Data'!I426="Delete"),"",'Raw Data'!I426)</f>
        <v>14</v>
      </c>
      <c r="J423" s="81" t="str">
        <f>IF(OR('Raw Data'!J426=0,'Raw Data'!J426="Delete"),"",'Raw Data'!J426)</f>
        <v/>
      </c>
      <c r="K423" s="81" t="str">
        <f>IF(OR('Raw Data'!K426=0,'Raw Data'!K426="Delete"),"",'Raw Data'!K426)</f>
        <v/>
      </c>
      <c r="L423" s="81" t="str">
        <f>R423</f>
        <v>Available</v>
      </c>
      <c r="M423" s="81" t="str">
        <f>IF(A423="","",IF(OR(AWReleaseNum&gt;=A423,AWReleaseNum=0),"Available","Not Supported"))</f>
        <v>Available</v>
      </c>
      <c r="N423" s="81" t="str">
        <f>IF(A423="","",IF(TcRelease="Any","Available",IF(OR(AND(TcReleaseNum&gt;=VLOOKUP(AWReleaseNum,MinVerInfo,3,FALSE),TcReleaseNum&lt;=VLOOKUP(AWReleaseNum,MinVerInfo,4,FALSE)),AND(TcReleaseNum&gt;=VLOOKUP(AWReleaseNum,MinVerInfo,5,FALSE),TcReleaseNum&lt;=VLOOKUP(AWReleaseNum,MinVerInfo,6,FALSE))),"Available","Not Supported")))</f>
        <v>Available</v>
      </c>
      <c r="O423" s="81" t="str">
        <f>IF(TcReleaseNum&lt;P423,"Not Supported","Available")</f>
        <v>Available</v>
      </c>
      <c r="P423" s="81" cm="1">
        <f t="array" ref="P423">_xlfn.SWITCH(TcBaseVer, 14, K423, 13, J423, 12, I423, 11, IFERROR(VLOOKUP(H423,Table2[#All],3,FALSE),"N/A"),0)</f>
        <v>0</v>
      </c>
      <c r="Q423" s="81" t="str">
        <f>IF(TcBaseVer=0,M423,IF(AND(N423="Available",M423="Available",O423="Available"),"Available",IF(M423="","","Not Supported")))</f>
        <v>Available</v>
      </c>
      <c r="R423" s="81" t="str">
        <f>IF(A423&gt;=AWCurrentRel, "Future",Q423)</f>
        <v>Available</v>
      </c>
      <c r="S423" s="100" t="str">
        <f>HYPERLINK(U423,T423)</f>
        <v>What's New in Teamcenter Spring 2017</v>
      </c>
      <c r="T423" s="81" t="str">
        <f>IFERROR(VLOOKUP(CONCATENATE($B423,"_",$A423),Table4[#All],5,FALSE),"Not Available")</f>
        <v>What's New in Teamcenter Spring 2017</v>
      </c>
      <c r="U423" s="81" t="str">
        <f>IFERROR(VLOOKUP(CONCATENATE(B423,"_",A423),Table4[#All],6,FALSE),"")</f>
        <v>https://siemens.highspot.com/items/5ba88c031279587c560b1a2b?lfrm=ssrp.3</v>
      </c>
    </row>
    <row r="424" spans="1:21" x14ac:dyDescent="0.25">
      <c r="A424" s="81">
        <f>IF(OR('Raw Data'!A427=0,'Raw Data'!A427="Delete"),"",'Raw Data'!A427)</f>
        <v>3.3</v>
      </c>
      <c r="B424" s="88" t="str">
        <f>IF(OR('Raw Data'!B427=0,'Raw Data'!B427="Delete"),"",'Raw Data'!B427)</f>
        <v>Foundation</v>
      </c>
      <c r="C424" s="89" t="str">
        <f>IF(OR('Raw Data'!C427=0,'Raw Data'!C427="Delete"),"",'Raw Data'!C427)</f>
        <v>Industry Solutions</v>
      </c>
      <c r="D424" s="88" t="str">
        <f>IF(OR('Raw Data'!D427=0,'Raw Data'!D427="Delete"),"",'Raw Data'!D427)</f>
        <v>Industries - CPR - RFA</v>
      </c>
      <c r="E424" s="84" t="str">
        <f>IF(OR('Raw Data'!E427=0,'Raw Data'!E427="Delete"),"",'Raw Data'!E427)</f>
        <v xml:space="preserve">Define and manage Tech Pack templates and standardize reports across products  </v>
      </c>
      <c r="F424" s="81" cm="1">
        <f t="array" ref="F424">_xlfn.SWITCH(ROUND(VLOOKUP(A424,Table1[#All],3),0),11,H424,12,I424,13,J424,14,K424,"N/A")</f>
        <v>13</v>
      </c>
      <c r="G424" s="81" cm="1">
        <f t="array" ref="G424">_xlfn.SWITCH(ROUND(VLOOKUP(A424,Table1[#All],5),0),11,H424,12,I424,13,J424,14,K424,"N/A")</f>
        <v>14</v>
      </c>
      <c r="H424" s="81">
        <f>IF(OR('Raw Data'!H427=0,'Raw Data'!H427="Delete"),"",'Raw Data'!H427)</f>
        <v>13</v>
      </c>
      <c r="I424" s="81">
        <f>IF(OR('Raw Data'!I427=0,'Raw Data'!I427="Delete"),"",'Raw Data'!I427)</f>
        <v>14</v>
      </c>
      <c r="J424" s="81" t="str">
        <f>IF(OR('Raw Data'!J427=0,'Raw Data'!J427="Delete"),"",'Raw Data'!J427)</f>
        <v/>
      </c>
      <c r="K424" s="81" t="str">
        <f>IF(OR('Raw Data'!K427=0,'Raw Data'!K427="Delete"),"",'Raw Data'!K427)</f>
        <v/>
      </c>
      <c r="L424" s="81" t="str">
        <f>R424</f>
        <v>Available</v>
      </c>
      <c r="M424" s="81" t="str">
        <f>IF(A424="","",IF(OR(AWReleaseNum&gt;=A424,AWReleaseNum=0),"Available","Not Supported"))</f>
        <v>Available</v>
      </c>
      <c r="N424" s="81" t="str">
        <f>IF(A424="","",IF(TcRelease="Any","Available",IF(OR(AND(TcReleaseNum&gt;=VLOOKUP(AWReleaseNum,MinVerInfo,3,FALSE),TcReleaseNum&lt;=VLOOKUP(AWReleaseNum,MinVerInfo,4,FALSE)),AND(TcReleaseNum&gt;=VLOOKUP(AWReleaseNum,MinVerInfo,5,FALSE),TcReleaseNum&lt;=VLOOKUP(AWReleaseNum,MinVerInfo,6,FALSE))),"Available","Not Supported")))</f>
        <v>Available</v>
      </c>
      <c r="O424" s="81" t="str">
        <f>IF(TcReleaseNum&lt;P424,"Not Supported","Available")</f>
        <v>Available</v>
      </c>
      <c r="P424" s="81" cm="1">
        <f t="array" ref="P424">_xlfn.SWITCH(TcBaseVer, 14, K424, 13, J424, 12, I424, 11, IFERROR(VLOOKUP(H424,Table2[#All],3,FALSE),"N/A"),0)</f>
        <v>0</v>
      </c>
      <c r="Q424" s="81" t="str">
        <f>IF(TcBaseVer=0,M424,IF(AND(N424="Available",M424="Available",O424="Available"),"Available",IF(M424="","","Not Supported")))</f>
        <v>Available</v>
      </c>
      <c r="R424" s="81" t="str">
        <f>IF(A424&gt;=AWCurrentRel, "Future",Q424)</f>
        <v>Available</v>
      </c>
      <c r="S424" s="100" t="str">
        <f>HYPERLINK(U424,T424)</f>
        <v>What's New in Teamcenter Spring 2017</v>
      </c>
      <c r="T424" s="81" t="str">
        <f>IFERROR(VLOOKUP(CONCATENATE($B424,"_",$A424),Table4[#All],5,FALSE),"Not Available")</f>
        <v>What's New in Teamcenter Spring 2017</v>
      </c>
      <c r="U424" s="81" t="str">
        <f>IFERROR(VLOOKUP(CONCATENATE(B424,"_",A424),Table4[#All],6,FALSE),"")</f>
        <v>https://siemens.highspot.com/items/5ba88c031279587c560b1a2b?lfrm=ssrp.3</v>
      </c>
    </row>
    <row r="425" spans="1:21" x14ac:dyDescent="0.25">
      <c r="A425" s="81">
        <f>IF(OR('Raw Data'!A428=0,'Raw Data'!A428="Delete"),"",'Raw Data'!A428)</f>
        <v>3.3</v>
      </c>
      <c r="B425" s="88" t="str">
        <f>IF(OR('Raw Data'!B428=0,'Raw Data'!B428="Delete"),"",'Raw Data'!B428)</f>
        <v>Foundation</v>
      </c>
      <c r="C425" s="89" t="str">
        <f>IF(OR('Raw Data'!C428=0,'Raw Data'!C428="Delete"),"",'Raw Data'!C428)</f>
        <v>Industry Solutions</v>
      </c>
      <c r="D425" s="88" t="str">
        <f>IF(OR('Raw Data'!D428=0,'Raw Data'!D428="Delete"),"",'Raw Data'!D428)</f>
        <v>Industries - CPR - RFA</v>
      </c>
      <c r="E425" s="84" t="str">
        <f>IF(OR('Raw Data'!E428=0,'Raw Data'!E428="Delete"),"",'Raw Data'!E428)</f>
        <v>Raw materials management from multiple vendors across seasons</v>
      </c>
      <c r="F425" s="81" cm="1">
        <f t="array" ref="F425">_xlfn.SWITCH(ROUND(VLOOKUP(A425,Table1[#All],3),0),11,H425,12,I425,13,J425,14,K425,"N/A")</f>
        <v>13</v>
      </c>
      <c r="G425" s="81" cm="1">
        <f t="array" ref="G425">_xlfn.SWITCH(ROUND(VLOOKUP(A425,Table1[#All],5),0),11,H425,12,I425,13,J425,14,K425,"N/A")</f>
        <v>14</v>
      </c>
      <c r="H425" s="81">
        <f>IF(OR('Raw Data'!H428=0,'Raw Data'!H428="Delete"),"",'Raw Data'!H428)</f>
        <v>13</v>
      </c>
      <c r="I425" s="81">
        <f>IF(OR('Raw Data'!I428=0,'Raw Data'!I428="Delete"),"",'Raw Data'!I428)</f>
        <v>14</v>
      </c>
      <c r="J425" s="81" t="str">
        <f>IF(OR('Raw Data'!J428=0,'Raw Data'!J428="Delete"),"",'Raw Data'!J428)</f>
        <v/>
      </c>
      <c r="K425" s="81" t="str">
        <f>IF(OR('Raw Data'!K428=0,'Raw Data'!K428="Delete"),"",'Raw Data'!K428)</f>
        <v/>
      </c>
      <c r="L425" s="81" t="str">
        <f>R425</f>
        <v>Available</v>
      </c>
      <c r="M425" s="81" t="str">
        <f>IF(A425="","",IF(OR(AWReleaseNum&gt;=A425,AWReleaseNum=0),"Available","Not Supported"))</f>
        <v>Available</v>
      </c>
      <c r="N425" s="81" t="str">
        <f>IF(A425="","",IF(TcRelease="Any","Available",IF(OR(AND(TcReleaseNum&gt;=VLOOKUP(AWReleaseNum,MinVerInfo,3,FALSE),TcReleaseNum&lt;=VLOOKUP(AWReleaseNum,MinVerInfo,4,FALSE)),AND(TcReleaseNum&gt;=VLOOKUP(AWReleaseNum,MinVerInfo,5,FALSE),TcReleaseNum&lt;=VLOOKUP(AWReleaseNum,MinVerInfo,6,FALSE))),"Available","Not Supported")))</f>
        <v>Available</v>
      </c>
      <c r="O425" s="81" t="str">
        <f>IF(TcReleaseNum&lt;P425,"Not Supported","Available")</f>
        <v>Available</v>
      </c>
      <c r="P425" s="81" cm="1">
        <f t="array" ref="P425">_xlfn.SWITCH(TcBaseVer, 14, K425, 13, J425, 12, I425, 11, IFERROR(VLOOKUP(H425,Table2[#All],3,FALSE),"N/A"),0)</f>
        <v>0</v>
      </c>
      <c r="Q425" s="81" t="str">
        <f>IF(TcBaseVer=0,M425,IF(AND(N425="Available",M425="Available",O425="Available"),"Available",IF(M425="","","Not Supported")))</f>
        <v>Available</v>
      </c>
      <c r="R425" s="81" t="str">
        <f>IF(A425&gt;=AWCurrentRel, "Future",Q425)</f>
        <v>Available</v>
      </c>
      <c r="S425" s="100" t="str">
        <f>HYPERLINK(U425,T425)</f>
        <v>What's New in Teamcenter Spring 2017</v>
      </c>
      <c r="T425" s="81" t="str">
        <f>IFERROR(VLOOKUP(CONCATENATE($B425,"_",$A425),Table4[#All],5,FALSE),"Not Available")</f>
        <v>What's New in Teamcenter Spring 2017</v>
      </c>
      <c r="U425" s="81" t="str">
        <f>IFERROR(VLOOKUP(CONCATENATE(B425,"_",A425),Table4[#All],6,FALSE),"")</f>
        <v>https://siemens.highspot.com/items/5ba88c031279587c560b1a2b?lfrm=ssrp.3</v>
      </c>
    </row>
    <row r="426" spans="1:21" x14ac:dyDescent="0.25">
      <c r="A426" s="81">
        <f>IF(OR('Raw Data'!A429=0,'Raw Data'!A429="Delete"),"",'Raw Data'!A429)</f>
        <v>3.3</v>
      </c>
      <c r="B426" s="88" t="str">
        <f>IF(OR('Raw Data'!B429=0,'Raw Data'!B429="Delete"),"",'Raw Data'!B429)</f>
        <v>Foundation</v>
      </c>
      <c r="C426" s="89" t="str">
        <f>IF(OR('Raw Data'!C429=0,'Raw Data'!C429="Delete"),"",'Raw Data'!C429)</f>
        <v>Industry Solutions</v>
      </c>
      <c r="D426" s="88" t="str">
        <f>IF(OR('Raw Data'!D429=0,'Raw Data'!D429="Delete"),"",'Raw Data'!D429)</f>
        <v>Industries - CPR - RFA</v>
      </c>
      <c r="E426" s="84" t="str">
        <f>IF(OR('Raw Data'!E429=0,'Raw Data'!E429="Delete"),"",'Raw Data'!E429)</f>
        <v>Use of standardization of design definition for manufacturing based on a combination of classification, brand and department for increased quality consistency</v>
      </c>
      <c r="F426" s="81" cm="1">
        <f t="array" ref="F426">_xlfn.SWITCH(ROUND(VLOOKUP(A426,Table1[#All],3),0),11,H426,12,I426,13,J426,14,K426,"N/A")</f>
        <v>13</v>
      </c>
      <c r="G426" s="81" cm="1">
        <f t="array" ref="G426">_xlfn.SWITCH(ROUND(VLOOKUP(A426,Table1[#All],5),0),11,H426,12,I426,13,J426,14,K426,"N/A")</f>
        <v>14</v>
      </c>
      <c r="H426" s="81">
        <f>IF(OR('Raw Data'!H429=0,'Raw Data'!H429="Delete"),"",'Raw Data'!H429)</f>
        <v>13</v>
      </c>
      <c r="I426" s="81">
        <f>IF(OR('Raw Data'!I429=0,'Raw Data'!I429="Delete"),"",'Raw Data'!I429)</f>
        <v>14</v>
      </c>
      <c r="J426" s="81" t="str">
        <f>IF(OR('Raw Data'!J429=0,'Raw Data'!J429="Delete"),"",'Raw Data'!J429)</f>
        <v/>
      </c>
      <c r="K426" s="81" t="str">
        <f>IF(OR('Raw Data'!K429=0,'Raw Data'!K429="Delete"),"",'Raw Data'!K429)</f>
        <v/>
      </c>
      <c r="L426" s="81" t="str">
        <f>R426</f>
        <v>Available</v>
      </c>
      <c r="M426" s="81" t="str">
        <f>IF(A426="","",IF(OR(AWReleaseNum&gt;=A426,AWReleaseNum=0),"Available","Not Supported"))</f>
        <v>Available</v>
      </c>
      <c r="N426" s="81" t="str">
        <f>IF(A426="","",IF(TcRelease="Any","Available",IF(OR(AND(TcReleaseNum&gt;=VLOOKUP(AWReleaseNum,MinVerInfo,3,FALSE),TcReleaseNum&lt;=VLOOKUP(AWReleaseNum,MinVerInfo,4,FALSE)),AND(TcReleaseNum&gt;=VLOOKUP(AWReleaseNum,MinVerInfo,5,FALSE),TcReleaseNum&lt;=VLOOKUP(AWReleaseNum,MinVerInfo,6,FALSE))),"Available","Not Supported")))</f>
        <v>Available</v>
      </c>
      <c r="O426" s="81" t="str">
        <f>IF(TcReleaseNum&lt;P426,"Not Supported","Available")</f>
        <v>Available</v>
      </c>
      <c r="P426" s="81" cm="1">
        <f t="array" ref="P426">_xlfn.SWITCH(TcBaseVer, 14, K426, 13, J426, 12, I426, 11, IFERROR(VLOOKUP(H426,Table2[#All],3,FALSE),"N/A"),0)</f>
        <v>0</v>
      </c>
      <c r="Q426" s="81" t="str">
        <f>IF(TcBaseVer=0,M426,IF(AND(N426="Available",M426="Available",O426="Available"),"Available",IF(M426="","","Not Supported")))</f>
        <v>Available</v>
      </c>
      <c r="R426" s="81" t="str">
        <f>IF(A426&gt;=AWCurrentRel, "Future",Q426)</f>
        <v>Available</v>
      </c>
      <c r="S426" s="100" t="str">
        <f>HYPERLINK(U426,T426)</f>
        <v>What's New in Teamcenter Spring 2017</v>
      </c>
      <c r="T426" s="81" t="str">
        <f>IFERROR(VLOOKUP(CONCATENATE($B426,"_",$A426),Table4[#All],5,FALSE),"Not Available")</f>
        <v>What's New in Teamcenter Spring 2017</v>
      </c>
      <c r="U426" s="81" t="str">
        <f>IFERROR(VLOOKUP(CONCATENATE(B426,"_",A426),Table4[#All],6,FALSE),"")</f>
        <v>https://siemens.highspot.com/items/5ba88c031279587c560b1a2b?lfrm=ssrp.3</v>
      </c>
    </row>
    <row r="427" spans="1:21" x14ac:dyDescent="0.25">
      <c r="A427" s="81">
        <f>IF(OR('Raw Data'!A430=0,'Raw Data'!A430="Delete"),"",'Raw Data'!A430)</f>
        <v>3.3</v>
      </c>
      <c r="B427" s="88" t="str">
        <f>IF(OR('Raw Data'!B430=0,'Raw Data'!B430="Delete"),"",'Raw Data'!B430)</f>
        <v>Foundation</v>
      </c>
      <c r="C427" s="89" t="str">
        <f>IF(OR('Raw Data'!C430=0,'Raw Data'!C430="Delete"),"",'Raw Data'!C430)</f>
        <v>Industry Solutions</v>
      </c>
      <c r="D427" s="88" t="str">
        <f>IF(OR('Raw Data'!D430=0,'Raw Data'!D430="Delete"),"",'Raw Data'!D430)</f>
        <v>Industries - CPR - RFA</v>
      </c>
      <c r="E427" s="84" t="str">
        <f>IF(OR('Raw Data'!E430=0,'Raw Data'!E430="Delete"),"",'Raw Data'!E430)</f>
        <v>Identify materials and dimensions for the product</v>
      </c>
      <c r="F427" s="81" cm="1">
        <f t="array" ref="F427">_xlfn.SWITCH(ROUND(VLOOKUP(A427,Table1[#All],3),0),11,H427,12,I427,13,J427,14,K427,"N/A")</f>
        <v>13</v>
      </c>
      <c r="G427" s="81" cm="1">
        <f t="array" ref="G427">_xlfn.SWITCH(ROUND(VLOOKUP(A427,Table1[#All],5),0),11,H427,12,I427,13,J427,14,K427,"N/A")</f>
        <v>14</v>
      </c>
      <c r="H427" s="81">
        <f>IF(OR('Raw Data'!H430=0,'Raw Data'!H430="Delete"),"",'Raw Data'!H430)</f>
        <v>13</v>
      </c>
      <c r="I427" s="81">
        <f>IF(OR('Raw Data'!I430=0,'Raw Data'!I430="Delete"),"",'Raw Data'!I430)</f>
        <v>14</v>
      </c>
      <c r="J427" s="81" t="str">
        <f>IF(OR('Raw Data'!J430=0,'Raw Data'!J430="Delete"),"",'Raw Data'!J430)</f>
        <v/>
      </c>
      <c r="K427" s="81" t="str">
        <f>IF(OR('Raw Data'!K430=0,'Raw Data'!K430="Delete"),"",'Raw Data'!K430)</f>
        <v/>
      </c>
      <c r="L427" s="81" t="str">
        <f>R427</f>
        <v>Available</v>
      </c>
      <c r="M427" s="81" t="str">
        <f>IF(A427="","",IF(OR(AWReleaseNum&gt;=A427,AWReleaseNum=0),"Available","Not Supported"))</f>
        <v>Available</v>
      </c>
      <c r="N427" s="81" t="str">
        <f>IF(A427="","",IF(TcRelease="Any","Available",IF(OR(AND(TcReleaseNum&gt;=VLOOKUP(AWReleaseNum,MinVerInfo,3,FALSE),TcReleaseNum&lt;=VLOOKUP(AWReleaseNum,MinVerInfo,4,FALSE)),AND(TcReleaseNum&gt;=VLOOKUP(AWReleaseNum,MinVerInfo,5,FALSE),TcReleaseNum&lt;=VLOOKUP(AWReleaseNum,MinVerInfo,6,FALSE))),"Available","Not Supported")))</f>
        <v>Available</v>
      </c>
      <c r="O427" s="81" t="str">
        <f>IF(TcReleaseNum&lt;P427,"Not Supported","Available")</f>
        <v>Available</v>
      </c>
      <c r="P427" s="81" cm="1">
        <f t="array" ref="P427">_xlfn.SWITCH(TcBaseVer, 14, K427, 13, J427, 12, I427, 11, IFERROR(VLOOKUP(H427,Table2[#All],3,FALSE),"N/A"),0)</f>
        <v>0</v>
      </c>
      <c r="Q427" s="81" t="str">
        <f>IF(TcBaseVer=0,M427,IF(AND(N427="Available",M427="Available",O427="Available"),"Available",IF(M427="","","Not Supported")))</f>
        <v>Available</v>
      </c>
      <c r="R427" s="81" t="str">
        <f>IF(A427&gt;=AWCurrentRel, "Future",Q427)</f>
        <v>Available</v>
      </c>
      <c r="S427" s="100" t="str">
        <f>HYPERLINK(U427,T427)</f>
        <v>What's New in Teamcenter Spring 2017</v>
      </c>
      <c r="T427" s="81" t="str">
        <f>IFERROR(VLOOKUP(CONCATENATE($B427,"_",$A427),Table4[#All],5,FALSE),"Not Available")</f>
        <v>What's New in Teamcenter Spring 2017</v>
      </c>
      <c r="U427" s="81" t="str">
        <f>IFERROR(VLOOKUP(CONCATENATE(B427,"_",A427),Table4[#All],6,FALSE),"")</f>
        <v>https://siemens.highspot.com/items/5ba88c031279587c560b1a2b?lfrm=ssrp.3</v>
      </c>
    </row>
    <row r="428" spans="1:21" x14ac:dyDescent="0.25">
      <c r="A428" s="81">
        <f>IF(OR('Raw Data'!A431=0,'Raw Data'!A431="Delete"),"",'Raw Data'!A431)</f>
        <v>3.3</v>
      </c>
      <c r="B428" s="88" t="str">
        <f>IF(OR('Raw Data'!B431=0,'Raw Data'!B431="Delete"),"",'Raw Data'!B431)</f>
        <v>Foundation</v>
      </c>
      <c r="C428" s="89" t="str">
        <f>IF(OR('Raw Data'!C431=0,'Raw Data'!C431="Delete"),"",'Raw Data'!C431)</f>
        <v>Industry Solutions</v>
      </c>
      <c r="D428" s="88" t="str">
        <f>IF(OR('Raw Data'!D431=0,'Raw Data'!D431="Delete"),"",'Raw Data'!D431)</f>
        <v>Industries - CPR - RFA</v>
      </c>
      <c r="E428" s="84" t="str">
        <f>IF(OR('Raw Data'!E431=0,'Raw Data'!E431="Delete"),"",'Raw Data'!E431)</f>
        <v>Support for SKU (Stock Keeping Unit) management on products and materials</v>
      </c>
      <c r="F428" s="81" cm="1">
        <f t="array" ref="F428">_xlfn.SWITCH(ROUND(VLOOKUP(A428,Table1[#All],3),0),11,H428,12,I428,13,J428,14,K428,"N/A")</f>
        <v>13</v>
      </c>
      <c r="G428" s="81" cm="1">
        <f t="array" ref="G428">_xlfn.SWITCH(ROUND(VLOOKUP(A428,Table1[#All],5),0),11,H428,12,I428,13,J428,14,K428,"N/A")</f>
        <v>14</v>
      </c>
      <c r="H428" s="81">
        <f>IF(OR('Raw Data'!H431=0,'Raw Data'!H431="Delete"),"",'Raw Data'!H431)</f>
        <v>13</v>
      </c>
      <c r="I428" s="81">
        <f>IF(OR('Raw Data'!I431=0,'Raw Data'!I431="Delete"),"",'Raw Data'!I431)</f>
        <v>14</v>
      </c>
      <c r="J428" s="81" t="str">
        <f>IF(OR('Raw Data'!J431=0,'Raw Data'!J431="Delete"),"",'Raw Data'!J431)</f>
        <v/>
      </c>
      <c r="K428" s="81" t="str">
        <f>IF(OR('Raw Data'!K431=0,'Raw Data'!K431="Delete"),"",'Raw Data'!K431)</f>
        <v/>
      </c>
      <c r="L428" s="81" t="str">
        <f>R428</f>
        <v>Available</v>
      </c>
      <c r="M428" s="81" t="str">
        <f>IF(A428="","",IF(OR(AWReleaseNum&gt;=A428,AWReleaseNum=0),"Available","Not Supported"))</f>
        <v>Available</v>
      </c>
      <c r="N428" s="81" t="str">
        <f>IF(A428="","",IF(TcRelease="Any","Available",IF(OR(AND(TcReleaseNum&gt;=VLOOKUP(AWReleaseNum,MinVerInfo,3,FALSE),TcReleaseNum&lt;=VLOOKUP(AWReleaseNum,MinVerInfo,4,FALSE)),AND(TcReleaseNum&gt;=VLOOKUP(AWReleaseNum,MinVerInfo,5,FALSE),TcReleaseNum&lt;=VLOOKUP(AWReleaseNum,MinVerInfo,6,FALSE))),"Available","Not Supported")))</f>
        <v>Available</v>
      </c>
      <c r="O428" s="81" t="str">
        <f>IF(TcReleaseNum&lt;P428,"Not Supported","Available")</f>
        <v>Available</v>
      </c>
      <c r="P428" s="81" cm="1">
        <f t="array" ref="P428">_xlfn.SWITCH(TcBaseVer, 14, K428, 13, J428, 12, I428, 11, IFERROR(VLOOKUP(H428,Table2[#All],3,FALSE),"N/A"),0)</f>
        <v>0</v>
      </c>
      <c r="Q428" s="81" t="str">
        <f>IF(TcBaseVer=0,M428,IF(AND(N428="Available",M428="Available",O428="Available"),"Available",IF(M428="","","Not Supported")))</f>
        <v>Available</v>
      </c>
      <c r="R428" s="81" t="str">
        <f>IF(A428&gt;=AWCurrentRel, "Future",Q428)</f>
        <v>Available</v>
      </c>
      <c r="S428" s="100" t="str">
        <f>HYPERLINK(U428,T428)</f>
        <v>What's New in Teamcenter Spring 2017</v>
      </c>
      <c r="T428" s="81" t="str">
        <f>IFERROR(VLOOKUP(CONCATENATE($B428,"_",$A428),Table4[#All],5,FALSE),"Not Available")</f>
        <v>What's New in Teamcenter Spring 2017</v>
      </c>
      <c r="U428" s="81" t="str">
        <f>IFERROR(VLOOKUP(CONCATENATE(B428,"_",A428),Table4[#All],6,FALSE),"")</f>
        <v>https://siemens.highspot.com/items/5ba88c031279587c560b1a2b?lfrm=ssrp.3</v>
      </c>
    </row>
    <row r="429" spans="1:21" x14ac:dyDescent="0.25">
      <c r="A429" s="81">
        <f>IF(OR('Raw Data'!A432=0,'Raw Data'!A432="Delete"),"",'Raw Data'!A432)</f>
        <v>3.3</v>
      </c>
      <c r="B429" s="88" t="str">
        <f>IF(OR('Raw Data'!B432=0,'Raw Data'!B432="Delete"),"",'Raw Data'!B432)</f>
        <v>Plan</v>
      </c>
      <c r="C429" s="89" t="str">
        <f>IF(OR('Raw Data'!C432=0,'Raw Data'!C432="Delete"),"",'Raw Data'!C432)</f>
        <v>Systems</v>
      </c>
      <c r="D429" s="88" t="str">
        <f>IF(OR('Raw Data'!D432=0,'Raw Data'!D432="Delete"),"",'Raw Data'!D432)</f>
        <v>MBSE - Global Attribute and Parameter Management</v>
      </c>
      <c r="E429" s="84" t="str">
        <f>IF(OR('Raw Data'!E432=0,'Raw Data'!E432="Delete"),"",'Raw Data'!E432)</f>
        <v>Display properties from related Items without BMIDE change</v>
      </c>
      <c r="F429" s="81" cm="1">
        <f t="array" ref="F429">_xlfn.SWITCH(ROUND(VLOOKUP(A429,Table1[#All],3),0),11,H429,12,I429,13,J429,14,K429,"N/A")</f>
        <v>13</v>
      </c>
      <c r="G429" s="81" cm="1">
        <f t="array" ref="G429">_xlfn.SWITCH(ROUND(VLOOKUP(A429,Table1[#All],5),0),11,H429,12,I429,13,J429,14,K429,"N/A")</f>
        <v>14</v>
      </c>
      <c r="H429" s="81">
        <f>IF(OR('Raw Data'!H432=0,'Raw Data'!H432="Delete"),"",'Raw Data'!H432)</f>
        <v>13</v>
      </c>
      <c r="I429" s="81">
        <f>IF(OR('Raw Data'!I432=0,'Raw Data'!I432="Delete"),"",'Raw Data'!I432)</f>
        <v>14</v>
      </c>
      <c r="J429" s="81" t="str">
        <f>IF(OR('Raw Data'!J432=0,'Raw Data'!J432="Delete"),"",'Raw Data'!J432)</f>
        <v/>
      </c>
      <c r="K429" s="81" t="str">
        <f>IF(OR('Raw Data'!K432=0,'Raw Data'!K432="Delete"),"",'Raw Data'!K432)</f>
        <v/>
      </c>
      <c r="L429" s="81" t="str">
        <f>R429</f>
        <v>Available</v>
      </c>
      <c r="M429" s="81" t="str">
        <f>IF(A429="","",IF(OR(AWReleaseNum&gt;=A429,AWReleaseNum=0),"Available","Not Supported"))</f>
        <v>Available</v>
      </c>
      <c r="N429" s="81" t="str">
        <f>IF(A429="","",IF(TcRelease="Any","Available",IF(OR(AND(TcReleaseNum&gt;=VLOOKUP(AWReleaseNum,MinVerInfo,3,FALSE),TcReleaseNum&lt;=VLOOKUP(AWReleaseNum,MinVerInfo,4,FALSE)),AND(TcReleaseNum&gt;=VLOOKUP(AWReleaseNum,MinVerInfo,5,FALSE),TcReleaseNum&lt;=VLOOKUP(AWReleaseNum,MinVerInfo,6,FALSE))),"Available","Not Supported")))</f>
        <v>Available</v>
      </c>
      <c r="O429" s="81" t="str">
        <f>IF(TcReleaseNum&lt;P429,"Not Supported","Available")</f>
        <v>Available</v>
      </c>
      <c r="P429" s="81" cm="1">
        <f t="array" ref="P429">_xlfn.SWITCH(TcBaseVer, 14, K429, 13, J429, 12, I429, 11, IFERROR(VLOOKUP(H429,Table2[#All],3,FALSE),"N/A"),0)</f>
        <v>0</v>
      </c>
      <c r="Q429" s="81" t="str">
        <f>IF(TcBaseVer=0,M429,IF(AND(N429="Available",M429="Available",O429="Available"),"Available",IF(M429="","","Not Supported")))</f>
        <v>Available</v>
      </c>
      <c r="R429" s="81" t="str">
        <f>IF(A429&gt;=AWCurrentRel, "Future",Q429)</f>
        <v>Available</v>
      </c>
      <c r="S429" s="100" t="str">
        <f>HYPERLINK(U429,T429)</f>
        <v>What's New in Teamcenter Spring 2017</v>
      </c>
      <c r="T429" s="81" t="str">
        <f>IFERROR(VLOOKUP(CONCATENATE($B429,"_",$A429),Table4[#All],5,FALSE),"Not Available")</f>
        <v>What's New in Teamcenter Spring 2017</v>
      </c>
      <c r="U429" s="81" t="str">
        <f>IFERROR(VLOOKUP(CONCATENATE(B429,"_",A429),Table4[#All],6,FALSE),"")</f>
        <v>https://siemens.highspot.com/items/5ba88c031279587c560b1a2b?lfrm=ssrp.3</v>
      </c>
    </row>
    <row r="430" spans="1:21" x14ac:dyDescent="0.25">
      <c r="A430" s="81">
        <f>IF(OR('Raw Data'!A433=0,'Raw Data'!A433="Delete"),"",'Raw Data'!A433)</f>
        <v>3.3</v>
      </c>
      <c r="B430" s="88" t="str">
        <f>IF(OR('Raw Data'!B433=0,'Raw Data'!B433="Delete"),"",'Raw Data'!B433)</f>
        <v>Plan</v>
      </c>
      <c r="C430" s="89" t="str">
        <f>IF(OR('Raw Data'!C433=0,'Raw Data'!C433="Delete"),"",'Raw Data'!C433)</f>
        <v>Systems</v>
      </c>
      <c r="D430" s="88" t="str">
        <f>IF(OR('Raw Data'!D433=0,'Raw Data'!D433="Delete"),"",'Raw Data'!D433)</f>
        <v>MBSE - Global Attribute and Parameter Management</v>
      </c>
      <c r="E430" s="84" t="str">
        <f>IF(OR('Raw Data'!E433=0,'Raw Data'!E433="Delete"),"",'Raw Data'!E433)</f>
        <v>Streamlined attribute creation process by reducing the number of mouse clicks</v>
      </c>
      <c r="F430" s="81" cm="1">
        <f t="array" ref="F430">_xlfn.SWITCH(ROUND(VLOOKUP(A430,Table1[#All],3),0),11,H430,12,I430,13,J430,14,K430,"N/A")</f>
        <v>13</v>
      </c>
      <c r="G430" s="81" cm="1">
        <f t="array" ref="G430">_xlfn.SWITCH(ROUND(VLOOKUP(A430,Table1[#All],5),0),11,H430,12,I430,13,J430,14,K430,"N/A")</f>
        <v>14</v>
      </c>
      <c r="H430" s="81">
        <f>IF(OR('Raw Data'!H433=0,'Raw Data'!H433="Delete"),"",'Raw Data'!H433)</f>
        <v>13</v>
      </c>
      <c r="I430" s="81">
        <f>IF(OR('Raw Data'!I433=0,'Raw Data'!I433="Delete"),"",'Raw Data'!I433)</f>
        <v>14</v>
      </c>
      <c r="J430" s="81" t="str">
        <f>IF(OR('Raw Data'!J433=0,'Raw Data'!J433="Delete"),"",'Raw Data'!J433)</f>
        <v/>
      </c>
      <c r="K430" s="81" t="str">
        <f>IF(OR('Raw Data'!K433=0,'Raw Data'!K433="Delete"),"",'Raw Data'!K433)</f>
        <v/>
      </c>
      <c r="L430" s="81" t="str">
        <f>R430</f>
        <v>Available</v>
      </c>
      <c r="M430" s="81" t="str">
        <f>IF(A430="","",IF(OR(AWReleaseNum&gt;=A430,AWReleaseNum=0),"Available","Not Supported"))</f>
        <v>Available</v>
      </c>
      <c r="N430" s="81" t="str">
        <f>IF(A430="","",IF(TcRelease="Any","Available",IF(OR(AND(TcReleaseNum&gt;=VLOOKUP(AWReleaseNum,MinVerInfo,3,FALSE),TcReleaseNum&lt;=VLOOKUP(AWReleaseNum,MinVerInfo,4,FALSE)),AND(TcReleaseNum&gt;=VLOOKUP(AWReleaseNum,MinVerInfo,5,FALSE),TcReleaseNum&lt;=VLOOKUP(AWReleaseNum,MinVerInfo,6,FALSE))),"Available","Not Supported")))</f>
        <v>Available</v>
      </c>
      <c r="O430" s="81" t="str">
        <f>IF(TcReleaseNum&lt;P430,"Not Supported","Available")</f>
        <v>Available</v>
      </c>
      <c r="P430" s="81" cm="1">
        <f t="array" ref="P430">_xlfn.SWITCH(TcBaseVer, 14, K430, 13, J430, 12, I430, 11, IFERROR(VLOOKUP(H430,Table2[#All],3,FALSE),"N/A"),0)</f>
        <v>0</v>
      </c>
      <c r="Q430" s="81" t="str">
        <f>IF(TcBaseVer=0,M430,IF(AND(N430="Available",M430="Available",O430="Available"),"Available",IF(M430="","","Not Supported")))</f>
        <v>Available</v>
      </c>
      <c r="R430" s="81" t="str">
        <f>IF(A430&gt;=AWCurrentRel, "Future",Q430)</f>
        <v>Available</v>
      </c>
      <c r="S430" s="100" t="str">
        <f>HYPERLINK(U430,T430)</f>
        <v>What's New in Teamcenter Spring 2017</v>
      </c>
      <c r="T430" s="81" t="str">
        <f>IFERROR(VLOOKUP(CONCATENATE($B430,"_",$A430),Table4[#All],5,FALSE),"Not Available")</f>
        <v>What's New in Teamcenter Spring 2017</v>
      </c>
      <c r="U430" s="81" t="str">
        <f>IFERROR(VLOOKUP(CONCATENATE(B430,"_",A430),Table4[#All],6,FALSE),"")</f>
        <v>https://siemens.highspot.com/items/5ba88c031279587c560b1a2b?lfrm=ssrp.3</v>
      </c>
    </row>
    <row r="431" spans="1:21" x14ac:dyDescent="0.25">
      <c r="A431" s="81">
        <f>IF(OR('Raw Data'!A434=0,'Raw Data'!A434="Delete"),"",'Raw Data'!A434)</f>
        <v>3.3</v>
      </c>
      <c r="B431" s="88" t="str">
        <f>IF(OR('Raw Data'!B434=0,'Raw Data'!B434="Delete"),"",'Raw Data'!B434)</f>
        <v>Plan</v>
      </c>
      <c r="C431" s="89" t="str">
        <f>IF(OR('Raw Data'!C434=0,'Raw Data'!C434="Delete"),"",'Raw Data'!C434)</f>
        <v>Systems</v>
      </c>
      <c r="D431" s="88" t="str">
        <f>IF(OR('Raw Data'!D434=0,'Raw Data'!D434="Delete"),"",'Raw Data'!D434)</f>
        <v>MBSE - System Architecture, Functional &amp; Systems Modeling</v>
      </c>
      <c r="E431" s="84" t="str">
        <f>IF(OR('Raw Data'!E434=0,'Raw Data'!E434="Delete"),"",'Raw Data'!E434)</f>
        <v>3D investigation of logical diagram to visualize the parts that are used to fulfill the logical systems</v>
      </c>
      <c r="F431" s="81" cm="1">
        <f t="array" ref="F431">_xlfn.SWITCH(ROUND(VLOOKUP(A431,Table1[#All],3),0),11,H431,12,I431,13,J431,14,K431,"N/A")</f>
        <v>13</v>
      </c>
      <c r="G431" s="81" cm="1">
        <f t="array" ref="G431">_xlfn.SWITCH(ROUND(VLOOKUP(A431,Table1[#All],5),0),11,H431,12,I431,13,J431,14,K431,"N/A")</f>
        <v>14</v>
      </c>
      <c r="H431" s="81">
        <f>IF(OR('Raw Data'!H434=0,'Raw Data'!H434="Delete"),"",'Raw Data'!H434)</f>
        <v>13</v>
      </c>
      <c r="I431" s="81">
        <f>IF(OR('Raw Data'!I434=0,'Raw Data'!I434="Delete"),"",'Raw Data'!I434)</f>
        <v>14</v>
      </c>
      <c r="J431" s="81" t="str">
        <f>IF(OR('Raw Data'!J434=0,'Raw Data'!J434="Delete"),"",'Raw Data'!J434)</f>
        <v/>
      </c>
      <c r="K431" s="81" t="str">
        <f>IF(OR('Raw Data'!K434=0,'Raw Data'!K434="Delete"),"",'Raw Data'!K434)</f>
        <v/>
      </c>
      <c r="L431" s="81" t="str">
        <f>R431</f>
        <v>Available</v>
      </c>
      <c r="M431" s="81" t="str">
        <f>IF(A431="","",IF(OR(AWReleaseNum&gt;=A431,AWReleaseNum=0),"Available","Not Supported"))</f>
        <v>Available</v>
      </c>
      <c r="N431" s="81" t="str">
        <f>IF(A431="","",IF(TcRelease="Any","Available",IF(OR(AND(TcReleaseNum&gt;=VLOOKUP(AWReleaseNum,MinVerInfo,3,FALSE),TcReleaseNum&lt;=VLOOKUP(AWReleaseNum,MinVerInfo,4,FALSE)),AND(TcReleaseNum&gt;=VLOOKUP(AWReleaseNum,MinVerInfo,5,FALSE),TcReleaseNum&lt;=VLOOKUP(AWReleaseNum,MinVerInfo,6,FALSE))),"Available","Not Supported")))</f>
        <v>Available</v>
      </c>
      <c r="O431" s="81" t="str">
        <f>IF(TcReleaseNum&lt;P431,"Not Supported","Available")</f>
        <v>Available</v>
      </c>
      <c r="P431" s="81" cm="1">
        <f t="array" ref="P431">_xlfn.SWITCH(TcBaseVer, 14, K431, 13, J431, 12, I431, 11, IFERROR(VLOOKUP(H431,Table2[#All],3,FALSE),"N/A"),0)</f>
        <v>0</v>
      </c>
      <c r="Q431" s="81" t="str">
        <f>IF(TcBaseVer=0,M431,IF(AND(N431="Available",M431="Available",O431="Available"),"Available",IF(M431="","","Not Supported")))</f>
        <v>Available</v>
      </c>
      <c r="R431" s="81" t="str">
        <f>IF(A431&gt;=AWCurrentRel, "Future",Q431)</f>
        <v>Available</v>
      </c>
      <c r="S431" s="100" t="str">
        <f>HYPERLINK(U431,T431)</f>
        <v>What's New in Teamcenter Spring 2017</v>
      </c>
      <c r="T431" s="81" t="str">
        <f>IFERROR(VLOOKUP(CONCATENATE($B431,"_",$A431),Table4[#All],5,FALSE),"Not Available")</f>
        <v>What's New in Teamcenter Spring 2017</v>
      </c>
      <c r="U431" s="81" t="str">
        <f>IFERROR(VLOOKUP(CONCATENATE(B431,"_",A431),Table4[#All],6,FALSE),"")</f>
        <v>https://siemens.highspot.com/items/5ba88c031279587c560b1a2b?lfrm=ssrp.3</v>
      </c>
    </row>
    <row r="432" spans="1:21" x14ac:dyDescent="0.25">
      <c r="A432" s="81">
        <f>IF(OR('Raw Data'!A435=0,'Raw Data'!A435="Delete"),"",'Raw Data'!A435)</f>
        <v>3.3</v>
      </c>
      <c r="B432" s="88" t="str">
        <f>IF(OR('Raw Data'!B435=0,'Raw Data'!B435="Delete"),"",'Raw Data'!B435)</f>
        <v>Plan</v>
      </c>
      <c r="C432" s="89" t="str">
        <f>IF(OR('Raw Data'!C435=0,'Raw Data'!C435="Delete"),"",'Raw Data'!C435)</f>
        <v>Systems</v>
      </c>
      <c r="D432" s="88" t="str">
        <f>IF(OR('Raw Data'!D435=0,'Raw Data'!D435="Delete"),"",'Raw Data'!D435)</f>
        <v>MBSE - System Architecture, Functional &amp; Systems Modeling</v>
      </c>
      <c r="E432" s="84" t="str">
        <f>IF(OR('Raw Data'!E435=0,'Raw Data'!E435="Delete"),"",'Raw Data'!E435)</f>
        <v>Coordinate complex functional analysis and manage SysML/UML modeling results to increase reuse and collaboration across the product lifecycle</v>
      </c>
      <c r="F432" s="81" cm="1">
        <f t="array" ref="F432">_xlfn.SWITCH(ROUND(VLOOKUP(A432,Table1[#All],3),0),11,H432,12,I432,13,J432,14,K432,"N/A")</f>
        <v>13</v>
      </c>
      <c r="G432" s="81" cm="1">
        <f t="array" ref="G432">_xlfn.SWITCH(ROUND(VLOOKUP(A432,Table1[#All],5),0),11,H432,12,I432,13,J432,14,K432,"N/A")</f>
        <v>14</v>
      </c>
      <c r="H432" s="81">
        <f>IF(OR('Raw Data'!H435=0,'Raw Data'!H435="Delete"),"",'Raw Data'!H435)</f>
        <v>13</v>
      </c>
      <c r="I432" s="81">
        <f>IF(OR('Raw Data'!I435=0,'Raw Data'!I435="Delete"),"",'Raw Data'!I435)</f>
        <v>14</v>
      </c>
      <c r="J432" s="81" t="str">
        <f>IF(OR('Raw Data'!J435=0,'Raw Data'!J435="Delete"),"",'Raw Data'!J435)</f>
        <v/>
      </c>
      <c r="K432" s="81" t="str">
        <f>IF(OR('Raw Data'!K435=0,'Raw Data'!K435="Delete"),"",'Raw Data'!K435)</f>
        <v/>
      </c>
      <c r="L432" s="81" t="str">
        <f>R432</f>
        <v>Available</v>
      </c>
      <c r="M432" s="81" t="str">
        <f>IF(A432="","",IF(OR(AWReleaseNum&gt;=A432,AWReleaseNum=0),"Available","Not Supported"))</f>
        <v>Available</v>
      </c>
      <c r="N432" s="81" t="str">
        <f>IF(A432="","",IF(TcRelease="Any","Available",IF(OR(AND(TcReleaseNum&gt;=VLOOKUP(AWReleaseNum,MinVerInfo,3,FALSE),TcReleaseNum&lt;=VLOOKUP(AWReleaseNum,MinVerInfo,4,FALSE)),AND(TcReleaseNum&gt;=VLOOKUP(AWReleaseNum,MinVerInfo,5,FALSE),TcReleaseNum&lt;=VLOOKUP(AWReleaseNum,MinVerInfo,6,FALSE))),"Available","Not Supported")))</f>
        <v>Available</v>
      </c>
      <c r="O432" s="81" t="str">
        <f>IF(TcReleaseNum&lt;P432,"Not Supported","Available")</f>
        <v>Available</v>
      </c>
      <c r="P432" s="81" cm="1">
        <f t="array" ref="P432">_xlfn.SWITCH(TcBaseVer, 14, K432, 13, J432, 12, I432, 11, IFERROR(VLOOKUP(H432,Table2[#All],3,FALSE),"N/A"),0)</f>
        <v>0</v>
      </c>
      <c r="Q432" s="81" t="str">
        <f>IF(TcBaseVer=0,M432,IF(AND(N432="Available",M432="Available",O432="Available"),"Available",IF(M432="","","Not Supported")))</f>
        <v>Available</v>
      </c>
      <c r="R432" s="81" t="str">
        <f>IF(A432&gt;=AWCurrentRel, "Future",Q432)</f>
        <v>Available</v>
      </c>
      <c r="S432" s="100" t="str">
        <f>HYPERLINK(U432,T432)</f>
        <v>What's New in Teamcenter Spring 2017</v>
      </c>
      <c r="T432" s="81" t="str">
        <f>IFERROR(VLOOKUP(CONCATENATE($B432,"_",$A432),Table4[#All],5,FALSE),"Not Available")</f>
        <v>What's New in Teamcenter Spring 2017</v>
      </c>
      <c r="U432" s="81" t="str">
        <f>IFERROR(VLOOKUP(CONCATENATE(B432,"_",A432),Table4[#All],6,FALSE),"")</f>
        <v>https://siemens.highspot.com/items/5ba88c031279587c560b1a2b?lfrm=ssrp.3</v>
      </c>
    </row>
    <row r="433" spans="1:21" x14ac:dyDescent="0.25">
      <c r="A433" s="81">
        <f>IF(OR('Raw Data'!A436=0,'Raw Data'!A436="Delete"),"",'Raw Data'!A436)</f>
        <v>3.3</v>
      </c>
      <c r="B433" s="88" t="str">
        <f>IF(OR('Raw Data'!B436=0,'Raw Data'!B436="Delete"),"",'Raw Data'!B436)</f>
        <v>Plan</v>
      </c>
      <c r="C433" s="89" t="str">
        <f>IF(OR('Raw Data'!C436=0,'Raw Data'!C436="Delete"),"",'Raw Data'!C436)</f>
        <v>Systems</v>
      </c>
      <c r="D433" s="88" t="str">
        <f>IF(OR('Raw Data'!D436=0,'Raw Data'!D436="Delete"),"",'Raw Data'!D436)</f>
        <v>MBSE - System Architecture, Functional &amp; Systems Modeling</v>
      </c>
      <c r="E433" s="84" t="str">
        <f>IF(OR('Raw Data'!E436=0,'Raw Data'!E436="Delete"),"",'Raw Data'!E436)</f>
        <v>Simplify engineering efforts and increase productivity while modeling and analyzing systems</v>
      </c>
      <c r="F433" s="81" cm="1">
        <f t="array" ref="F433">_xlfn.SWITCH(ROUND(VLOOKUP(A433,Table1[#All],3),0),11,H433,12,I433,13,J433,14,K433,"N/A")</f>
        <v>13</v>
      </c>
      <c r="G433" s="81" cm="1">
        <f t="array" ref="G433">_xlfn.SWITCH(ROUND(VLOOKUP(A433,Table1[#All],5),0),11,H433,12,I433,13,J433,14,K433,"N/A")</f>
        <v>14</v>
      </c>
      <c r="H433" s="81">
        <f>IF(OR('Raw Data'!H436=0,'Raw Data'!H436="Delete"),"",'Raw Data'!H436)</f>
        <v>13</v>
      </c>
      <c r="I433" s="81">
        <f>IF(OR('Raw Data'!I436=0,'Raw Data'!I436="Delete"),"",'Raw Data'!I436)</f>
        <v>14</v>
      </c>
      <c r="J433" s="81" t="str">
        <f>IF(OR('Raw Data'!J436=0,'Raw Data'!J436="Delete"),"",'Raw Data'!J436)</f>
        <v/>
      </c>
      <c r="K433" s="81" t="str">
        <f>IF(OR('Raw Data'!K436=0,'Raw Data'!K436="Delete"),"",'Raw Data'!K436)</f>
        <v/>
      </c>
      <c r="L433" s="81" t="str">
        <f>R433</f>
        <v>Available</v>
      </c>
      <c r="M433" s="81" t="str">
        <f>IF(A433="","",IF(OR(AWReleaseNum&gt;=A433,AWReleaseNum=0),"Available","Not Supported"))</f>
        <v>Available</v>
      </c>
      <c r="N433" s="81" t="str">
        <f>IF(A433="","",IF(TcRelease="Any","Available",IF(OR(AND(TcReleaseNum&gt;=VLOOKUP(AWReleaseNum,MinVerInfo,3,FALSE),TcReleaseNum&lt;=VLOOKUP(AWReleaseNum,MinVerInfo,4,FALSE)),AND(TcReleaseNum&gt;=VLOOKUP(AWReleaseNum,MinVerInfo,5,FALSE),TcReleaseNum&lt;=VLOOKUP(AWReleaseNum,MinVerInfo,6,FALSE))),"Available","Not Supported")))</f>
        <v>Available</v>
      </c>
      <c r="O433" s="81" t="str">
        <f>IF(TcReleaseNum&lt;P433,"Not Supported","Available")</f>
        <v>Available</v>
      </c>
      <c r="P433" s="81" cm="1">
        <f t="array" ref="P433">_xlfn.SWITCH(TcBaseVer, 14, K433, 13, J433, 12, I433, 11, IFERROR(VLOOKUP(H433,Table2[#All],3,FALSE),"N/A"),0)</f>
        <v>0</v>
      </c>
      <c r="Q433" s="81" t="str">
        <f>IF(TcBaseVer=0,M433,IF(AND(N433="Available",M433="Available",O433="Available"),"Available",IF(M433="","","Not Supported")))</f>
        <v>Available</v>
      </c>
      <c r="R433" s="81" t="str">
        <f>IF(A433&gt;=AWCurrentRel, "Future",Q433)</f>
        <v>Available</v>
      </c>
      <c r="S433" s="100" t="str">
        <f>HYPERLINK(U433,T433)</f>
        <v>What's New in Teamcenter Spring 2017</v>
      </c>
      <c r="T433" s="81" t="str">
        <f>IFERROR(VLOOKUP(CONCATENATE($B433,"_",$A433),Table4[#All],5,FALSE),"Not Available")</f>
        <v>What's New in Teamcenter Spring 2017</v>
      </c>
      <c r="U433" s="81" t="str">
        <f>IFERROR(VLOOKUP(CONCATENATE(B433,"_",A433),Table4[#All],6,FALSE),"")</f>
        <v>https://siemens.highspot.com/items/5ba88c031279587c560b1a2b?lfrm=ssrp.3</v>
      </c>
    </row>
    <row r="434" spans="1:21" x14ac:dyDescent="0.25">
      <c r="A434" s="81">
        <f>IF(OR('Raw Data'!A437=0,'Raw Data'!A437="Delete"),"",'Raw Data'!A437)</f>
        <v>3.3</v>
      </c>
      <c r="B434" s="88" t="str">
        <f>IF(OR('Raw Data'!B437=0,'Raw Data'!B437="Delete"),"",'Raw Data'!B437)</f>
        <v>Plan</v>
      </c>
      <c r="C434" s="89" t="str">
        <f>IF(OR('Raw Data'!C437=0,'Raw Data'!C437="Delete"),"",'Raw Data'!C437)</f>
        <v>Systems</v>
      </c>
      <c r="D434" s="88" t="str">
        <f>IF(OR('Raw Data'!D437=0,'Raw Data'!D437="Delete"),"",'Raw Data'!D437)</f>
        <v>MBSE - Verification Planning and Execution</v>
      </c>
      <c r="E434" s="84" t="str">
        <f>IF(OR('Raw Data'!E437=0,'Raw Data'!E437="Delete"),"",'Raw Data'!E437)</f>
        <v>Validation Plan and Attribute Verification Reporting</v>
      </c>
      <c r="F434" s="81" cm="1">
        <f t="array" ref="F434">_xlfn.SWITCH(ROUND(VLOOKUP(A434,Table1[#All],3),0),11,H434,12,I434,13,J434,14,K434,"N/A")</f>
        <v>13</v>
      </c>
      <c r="G434" s="81" cm="1">
        <f t="array" ref="G434">_xlfn.SWITCH(ROUND(VLOOKUP(A434,Table1[#All],5),0),11,H434,12,I434,13,J434,14,K434,"N/A")</f>
        <v>14</v>
      </c>
      <c r="H434" s="81">
        <f>IF(OR('Raw Data'!H437=0,'Raw Data'!H437="Delete"),"",'Raw Data'!H437)</f>
        <v>13</v>
      </c>
      <c r="I434" s="81">
        <f>IF(OR('Raw Data'!I437=0,'Raw Data'!I437="Delete"),"",'Raw Data'!I437)</f>
        <v>14</v>
      </c>
      <c r="J434" s="81" t="str">
        <f>IF(OR('Raw Data'!J437=0,'Raw Data'!J437="Delete"),"",'Raw Data'!J437)</f>
        <v/>
      </c>
      <c r="K434" s="81" t="str">
        <f>IF(OR('Raw Data'!K437=0,'Raw Data'!K437="Delete"),"",'Raw Data'!K437)</f>
        <v/>
      </c>
      <c r="L434" s="81" t="str">
        <f>R434</f>
        <v>Available</v>
      </c>
      <c r="M434" s="81" t="str">
        <f>IF(A434="","",IF(OR(AWReleaseNum&gt;=A434,AWReleaseNum=0),"Available","Not Supported"))</f>
        <v>Available</v>
      </c>
      <c r="N434" s="81" t="str">
        <f>IF(A434="","",IF(TcRelease="Any","Available",IF(OR(AND(TcReleaseNum&gt;=VLOOKUP(AWReleaseNum,MinVerInfo,3,FALSE),TcReleaseNum&lt;=VLOOKUP(AWReleaseNum,MinVerInfo,4,FALSE)),AND(TcReleaseNum&gt;=VLOOKUP(AWReleaseNum,MinVerInfo,5,FALSE),TcReleaseNum&lt;=VLOOKUP(AWReleaseNum,MinVerInfo,6,FALSE))),"Available","Not Supported")))</f>
        <v>Available</v>
      </c>
      <c r="O434" s="81" t="str">
        <f>IF(TcReleaseNum&lt;P434,"Not Supported","Available")</f>
        <v>Available</v>
      </c>
      <c r="P434" s="81" cm="1">
        <f t="array" ref="P434">_xlfn.SWITCH(TcBaseVer, 14, K434, 13, J434, 12, I434, 11, IFERROR(VLOOKUP(H434,Table2[#All],3,FALSE),"N/A"),0)</f>
        <v>0</v>
      </c>
      <c r="Q434" s="81" t="str">
        <f>IF(TcBaseVer=0,M434,IF(AND(N434="Available",M434="Available",O434="Available"),"Available",IF(M434="","","Not Supported")))</f>
        <v>Available</v>
      </c>
      <c r="R434" s="81" t="str">
        <f>IF(A434&gt;=AWCurrentRel, "Future",Q434)</f>
        <v>Available</v>
      </c>
      <c r="S434" s="100" t="str">
        <f>HYPERLINK(U434,T434)</f>
        <v>What's New in Teamcenter Spring 2017</v>
      </c>
      <c r="T434" s="81" t="str">
        <f>IFERROR(VLOOKUP(CONCATENATE($B434,"_",$A434),Table4[#All],5,FALSE),"Not Available")</f>
        <v>What's New in Teamcenter Spring 2017</v>
      </c>
      <c r="U434" s="81" t="str">
        <f>IFERROR(VLOOKUP(CONCATENATE(B434,"_",A434),Table4[#All],6,FALSE),"")</f>
        <v>https://siemens.highspot.com/items/5ba88c031279587c560b1a2b?lfrm=ssrp.3</v>
      </c>
    </row>
    <row r="435" spans="1:21" x14ac:dyDescent="0.25">
      <c r="A435" s="81">
        <f>IF(OR('Raw Data'!A438=0,'Raw Data'!A438="Delete"),"",'Raw Data'!A438)</f>
        <v>3.3</v>
      </c>
      <c r="B435" s="88" t="str">
        <f>IF(OR('Raw Data'!B438=0,'Raw Data'!B438="Delete"),"",'Raw Data'!B438)</f>
        <v>Foundation</v>
      </c>
      <c r="C435" s="89" t="str">
        <f>IF(OR('Raw Data'!C438=0,'Raw Data'!C438="Delete"),"",'Raw Data'!C438)</f>
        <v>Extensibility</v>
      </c>
      <c r="D435" s="88" t="str">
        <f>IF(OR('Raw Data'!D438=0,'Raw Data'!D438="Delete"),"",'Raw Data'!D438)</f>
        <v>Platform - Active Workspace Framework - Extensibility</v>
      </c>
      <c r="E435" s="84" t="str">
        <f>IF(OR('Raw Data'!E438=0,'Raw Data'!E438="Delete"),"",'Raw Data'!E438)</f>
        <v>Improved theme configurability using Syntactically Awesome Style Sheets (SASS)</v>
      </c>
      <c r="F435" s="81" cm="1">
        <f t="array" ref="F435">_xlfn.SWITCH(ROUND(VLOOKUP(A435,Table1[#All],3),0),11,H435,12,I435,13,J435,14,K435,"N/A")</f>
        <v>13</v>
      </c>
      <c r="G435" s="81" cm="1">
        <f t="array" ref="G435">_xlfn.SWITCH(ROUND(VLOOKUP(A435,Table1[#All],5),0),11,H435,12,I435,13,J435,14,K435,"N/A")</f>
        <v>14</v>
      </c>
      <c r="H435" s="81">
        <f>IF(OR('Raw Data'!H438=0,'Raw Data'!H438="Delete"),"",'Raw Data'!H438)</f>
        <v>13</v>
      </c>
      <c r="I435" s="81">
        <f>IF(OR('Raw Data'!I438=0,'Raw Data'!I438="Delete"),"",'Raw Data'!I438)</f>
        <v>14</v>
      </c>
      <c r="J435" s="81" t="str">
        <f>IF(OR('Raw Data'!J438=0,'Raw Data'!J438="Delete"),"",'Raw Data'!J438)</f>
        <v/>
      </c>
      <c r="K435" s="81" t="str">
        <f>IF(OR('Raw Data'!K438=0,'Raw Data'!K438="Delete"),"",'Raw Data'!K438)</f>
        <v/>
      </c>
      <c r="L435" s="81" t="str">
        <f>R435</f>
        <v>Available</v>
      </c>
      <c r="M435" s="81" t="str">
        <f>IF(A435="","",IF(OR(AWReleaseNum&gt;=A435,AWReleaseNum=0),"Available","Not Supported"))</f>
        <v>Available</v>
      </c>
      <c r="N435" s="81" t="str">
        <f>IF(A435="","",IF(TcRelease="Any","Available",IF(OR(AND(TcReleaseNum&gt;=VLOOKUP(AWReleaseNum,MinVerInfo,3,FALSE),TcReleaseNum&lt;=VLOOKUP(AWReleaseNum,MinVerInfo,4,FALSE)),AND(TcReleaseNum&gt;=VLOOKUP(AWReleaseNum,MinVerInfo,5,FALSE),TcReleaseNum&lt;=VLOOKUP(AWReleaseNum,MinVerInfo,6,FALSE))),"Available","Not Supported")))</f>
        <v>Available</v>
      </c>
      <c r="O435" s="81" t="str">
        <f>IF(TcReleaseNum&lt;P435,"Not Supported","Available")</f>
        <v>Available</v>
      </c>
      <c r="P435" s="81" cm="1">
        <f t="array" ref="P435">_xlfn.SWITCH(TcBaseVer, 14, K435, 13, J435, 12, I435, 11, IFERROR(VLOOKUP(H435,Table2[#All],3,FALSE),"N/A"),0)</f>
        <v>0</v>
      </c>
      <c r="Q435" s="81" t="str">
        <f>IF(TcBaseVer=0,M435,IF(AND(N435="Available",M435="Available",O435="Available"),"Available",IF(M435="","","Not Supported")))</f>
        <v>Available</v>
      </c>
      <c r="R435" s="81" t="str">
        <f>IF(A435&gt;=AWCurrentRel, "Future",Q435)</f>
        <v>Available</v>
      </c>
      <c r="S435" s="100" t="str">
        <f>HYPERLINK(U435,T435)</f>
        <v>What's New in Teamcenter Spring 2017</v>
      </c>
      <c r="T435" s="81" t="str">
        <f>IFERROR(VLOOKUP(CONCATENATE($B435,"_",$A435),Table4[#All],5,FALSE),"Not Available")</f>
        <v>What's New in Teamcenter Spring 2017</v>
      </c>
      <c r="U435" s="81" t="str">
        <f>IFERROR(VLOOKUP(CONCATENATE(B435,"_",A435),Table4[#All],6,FALSE),"")</f>
        <v>https://siemens.highspot.com/items/5ba88c031279587c560b1a2b?lfrm=ssrp.3</v>
      </c>
    </row>
    <row r="436" spans="1:21" x14ac:dyDescent="0.25">
      <c r="A436" s="81">
        <f>IF(OR('Raw Data'!A439=0,'Raw Data'!A439="Delete"),"",'Raw Data'!A439)</f>
        <v>3.3</v>
      </c>
      <c r="B436" s="88" t="str">
        <f>IF(OR('Raw Data'!B439=0,'Raw Data'!B439="Delete"),"",'Raw Data'!B439)</f>
        <v>Foundation</v>
      </c>
      <c r="C436" s="89" t="str">
        <f>IF(OR('Raw Data'!C439=0,'Raw Data'!C439="Delete"),"",'Raw Data'!C439)</f>
        <v>Extensibility</v>
      </c>
      <c r="D436" s="88" t="str">
        <f>IF(OR('Raw Data'!D439=0,'Raw Data'!D439="Delete"),"",'Raw Data'!D439)</f>
        <v>Platform - Active Workspace Framework - Extensibility</v>
      </c>
      <c r="E436" s="84" t="str">
        <f>IF(OR('Raw Data'!E439=0,'Raw Data'!E439="Delete"),"",'Raw Data'!E439)</f>
        <v>XRT Editor to improve ease of editing and managing XRT stylesheets</v>
      </c>
      <c r="F436" s="81" cm="1">
        <f t="array" ref="F436">_xlfn.SWITCH(ROUND(VLOOKUP(A436,Table1[#All],3),0),11,H436,12,I436,13,J436,14,K436,"N/A")</f>
        <v>13</v>
      </c>
      <c r="G436" s="81" cm="1">
        <f t="array" ref="G436">_xlfn.SWITCH(ROUND(VLOOKUP(A436,Table1[#All],5),0),11,H436,12,I436,13,J436,14,K436,"N/A")</f>
        <v>14</v>
      </c>
      <c r="H436" s="81">
        <f>IF(OR('Raw Data'!H439=0,'Raw Data'!H439="Delete"),"",'Raw Data'!H439)</f>
        <v>13</v>
      </c>
      <c r="I436" s="81">
        <f>IF(OR('Raw Data'!I439=0,'Raw Data'!I439="Delete"),"",'Raw Data'!I439)</f>
        <v>14</v>
      </c>
      <c r="J436" s="81" t="str">
        <f>IF(OR('Raw Data'!J439=0,'Raw Data'!J439="Delete"),"",'Raw Data'!J439)</f>
        <v/>
      </c>
      <c r="K436" s="81" t="str">
        <f>IF(OR('Raw Data'!K439=0,'Raw Data'!K439="Delete"),"",'Raw Data'!K439)</f>
        <v/>
      </c>
      <c r="L436" s="81" t="str">
        <f>R436</f>
        <v>Available</v>
      </c>
      <c r="M436" s="81" t="str">
        <f>IF(A436="","",IF(OR(AWReleaseNum&gt;=A436,AWReleaseNum=0),"Available","Not Supported"))</f>
        <v>Available</v>
      </c>
      <c r="N436" s="81" t="str">
        <f>IF(A436="","",IF(TcRelease="Any","Available",IF(OR(AND(TcReleaseNum&gt;=VLOOKUP(AWReleaseNum,MinVerInfo,3,FALSE),TcReleaseNum&lt;=VLOOKUP(AWReleaseNum,MinVerInfo,4,FALSE)),AND(TcReleaseNum&gt;=VLOOKUP(AWReleaseNum,MinVerInfo,5,FALSE),TcReleaseNum&lt;=VLOOKUP(AWReleaseNum,MinVerInfo,6,FALSE))),"Available","Not Supported")))</f>
        <v>Available</v>
      </c>
      <c r="O436" s="81" t="str">
        <f>IF(TcReleaseNum&lt;P436,"Not Supported","Available")</f>
        <v>Available</v>
      </c>
      <c r="P436" s="81" cm="1">
        <f t="array" ref="P436">_xlfn.SWITCH(TcBaseVer, 14, K436, 13, J436, 12, I436, 11, IFERROR(VLOOKUP(H436,Table2[#All],3,FALSE),"N/A"),0)</f>
        <v>0</v>
      </c>
      <c r="Q436" s="81" t="str">
        <f>IF(TcBaseVer=0,M436,IF(AND(N436="Available",M436="Available",O436="Available"),"Available",IF(M436="","","Not Supported")))</f>
        <v>Available</v>
      </c>
      <c r="R436" s="81" t="str">
        <f>IF(A436&gt;=AWCurrentRel, "Future",Q436)</f>
        <v>Available</v>
      </c>
      <c r="S436" s="100" t="str">
        <f>HYPERLINK(U436,T436)</f>
        <v>What's New in Teamcenter Spring 2017</v>
      </c>
      <c r="T436" s="81" t="str">
        <f>IFERROR(VLOOKUP(CONCATENATE($B436,"_",$A436),Table4[#All],5,FALSE),"Not Available")</f>
        <v>What's New in Teamcenter Spring 2017</v>
      </c>
      <c r="U436" s="81" t="str">
        <f>IFERROR(VLOOKUP(CONCATENATE(B436,"_",A436),Table4[#All],6,FALSE),"")</f>
        <v>https://siemens.highspot.com/items/5ba88c031279587c560b1a2b?lfrm=ssrp.3</v>
      </c>
    </row>
    <row r="437" spans="1:21" x14ac:dyDescent="0.25">
      <c r="A437" s="81">
        <f>IF(OR('Raw Data'!A440=0,'Raw Data'!A440="Delete"),"",'Raw Data'!A440)</f>
        <v>3.3</v>
      </c>
      <c r="B437" s="88" t="str">
        <f>IF(OR('Raw Data'!B440=0,'Raw Data'!B440="Delete"),"",'Raw Data'!B440)</f>
        <v>Foundation</v>
      </c>
      <c r="C437" s="89" t="str">
        <f>IF(OR('Raw Data'!C440=0,'Raw Data'!C440="Delete"),"",'Raw Data'!C440)</f>
        <v>Extensibility</v>
      </c>
      <c r="D437" s="88" t="str">
        <f>IF(OR('Raw Data'!D440=0,'Raw Data'!D440="Delete"),"",'Raw Data'!D440)</f>
        <v>Platform - Active Workspace Framework - Extensibility</v>
      </c>
      <c r="E437" s="84" t="str">
        <f>IF(OR('Raw Data'!E440=0,'Raw Data'!E440="Delete"),"",'Raw Data'!E440)</f>
        <v>Directly use XRT and column configuration to reference properties from relations and related objects (display names for column configuration)</v>
      </c>
      <c r="F437" s="81" cm="1">
        <f t="array" ref="F437">_xlfn.SWITCH(ROUND(VLOOKUP(A437,Table1[#All],3),0),11,H437,12,I437,13,J437,14,K437,"N/A")</f>
        <v>13</v>
      </c>
      <c r="G437" s="81" cm="1">
        <f t="array" ref="G437">_xlfn.SWITCH(ROUND(VLOOKUP(A437,Table1[#All],5),0),11,H437,12,I437,13,J437,14,K437,"N/A")</f>
        <v>14</v>
      </c>
      <c r="H437" s="81">
        <f>IF(OR('Raw Data'!H440=0,'Raw Data'!H440="Delete"),"",'Raw Data'!H440)</f>
        <v>13</v>
      </c>
      <c r="I437" s="81">
        <f>IF(OR('Raw Data'!I440=0,'Raw Data'!I440="Delete"),"",'Raw Data'!I440)</f>
        <v>14</v>
      </c>
      <c r="J437" s="81" t="str">
        <f>IF(OR('Raw Data'!J440=0,'Raw Data'!J440="Delete"),"",'Raw Data'!J440)</f>
        <v/>
      </c>
      <c r="K437" s="81" t="str">
        <f>IF(OR('Raw Data'!K440=0,'Raw Data'!K440="Delete"),"",'Raw Data'!K440)</f>
        <v/>
      </c>
      <c r="L437" s="81" t="str">
        <f>R437</f>
        <v>Available</v>
      </c>
      <c r="M437" s="81" t="str">
        <f>IF(A437="","",IF(OR(AWReleaseNum&gt;=A437,AWReleaseNum=0),"Available","Not Supported"))</f>
        <v>Available</v>
      </c>
      <c r="N437" s="81" t="str">
        <f>IF(A437="","",IF(TcRelease="Any","Available",IF(OR(AND(TcReleaseNum&gt;=VLOOKUP(AWReleaseNum,MinVerInfo,3,FALSE),TcReleaseNum&lt;=VLOOKUP(AWReleaseNum,MinVerInfo,4,FALSE)),AND(TcReleaseNum&gt;=VLOOKUP(AWReleaseNum,MinVerInfo,5,FALSE),TcReleaseNum&lt;=VLOOKUP(AWReleaseNum,MinVerInfo,6,FALSE))),"Available","Not Supported")))</f>
        <v>Available</v>
      </c>
      <c r="O437" s="81" t="str">
        <f>IF(TcReleaseNum&lt;P437,"Not Supported","Available")</f>
        <v>Available</v>
      </c>
      <c r="P437" s="81" cm="1">
        <f t="array" ref="P437">_xlfn.SWITCH(TcBaseVer, 14, K437, 13, J437, 12, I437, 11, IFERROR(VLOOKUP(H437,Table2[#All],3,FALSE),"N/A"),0)</f>
        <v>0</v>
      </c>
      <c r="Q437" s="81" t="str">
        <f>IF(TcBaseVer=0,M437,IF(AND(N437="Available",M437="Available",O437="Available"),"Available",IF(M437="","","Not Supported")))</f>
        <v>Available</v>
      </c>
      <c r="R437" s="81" t="str">
        <f>IF(A437&gt;=AWCurrentRel, "Future",Q437)</f>
        <v>Available</v>
      </c>
      <c r="S437" s="100" t="str">
        <f>HYPERLINK(U437,T437)</f>
        <v>What's New in Teamcenter Spring 2017</v>
      </c>
      <c r="T437" s="81" t="str">
        <f>IFERROR(VLOOKUP(CONCATENATE($B437,"_",$A437),Table4[#All],5,FALSE),"Not Available")</f>
        <v>What's New in Teamcenter Spring 2017</v>
      </c>
      <c r="U437" s="81" t="str">
        <f>IFERROR(VLOOKUP(CONCATENATE(B437,"_",A437),Table4[#All],6,FALSE),"")</f>
        <v>https://siemens.highspot.com/items/5ba88c031279587c560b1a2b?lfrm=ssrp.3</v>
      </c>
    </row>
    <row r="438" spans="1:21" x14ac:dyDescent="0.25">
      <c r="A438" s="81">
        <f>IF(OR('Raw Data'!A441=0,'Raw Data'!A441="Delete"),"",'Raw Data'!A441)</f>
        <v>3.3</v>
      </c>
      <c r="B438" s="88" t="str">
        <f>IF(OR('Raw Data'!B441=0,'Raw Data'!B441="Delete"),"",'Raw Data'!B441)</f>
        <v>Foundation</v>
      </c>
      <c r="C438" s="89" t="str">
        <f>IF(OR('Raw Data'!C441=0,'Raw Data'!C441="Delete"),"",'Raw Data'!C441)</f>
        <v>Extensibility</v>
      </c>
      <c r="D438" s="88" t="str">
        <f>IF(OR('Raw Data'!D441=0,'Raw Data'!D441="Delete"),"",'Raw Data'!D441)</f>
        <v>Platform - Active Workspace Framework - Extensibility</v>
      </c>
      <c r="E438" s="84" t="str">
        <f>IF(OR('Raw Data'!E441=0,'Raw Data'!E441="Delete"),"",'Raw Data'!E441)</f>
        <v>Introduction of declarative page content (locations / sub-locations) including the conversion of the OOTB Inbox</v>
      </c>
      <c r="F438" s="81" cm="1">
        <f t="array" ref="F438">_xlfn.SWITCH(ROUND(VLOOKUP(A438,Table1[#All],3),0),11,H438,12,I438,13,J438,14,K438,"N/A")</f>
        <v>13</v>
      </c>
      <c r="G438" s="81" cm="1">
        <f t="array" ref="G438">_xlfn.SWITCH(ROUND(VLOOKUP(A438,Table1[#All],5),0),11,H438,12,I438,13,J438,14,K438,"N/A")</f>
        <v>14</v>
      </c>
      <c r="H438" s="81">
        <f>IF(OR('Raw Data'!H441=0,'Raw Data'!H441="Delete"),"",'Raw Data'!H441)</f>
        <v>13</v>
      </c>
      <c r="I438" s="81">
        <f>IF(OR('Raw Data'!I441=0,'Raw Data'!I441="Delete"),"",'Raw Data'!I441)</f>
        <v>14</v>
      </c>
      <c r="J438" s="81" t="str">
        <f>IF(OR('Raw Data'!J441=0,'Raw Data'!J441="Delete"),"",'Raw Data'!J441)</f>
        <v/>
      </c>
      <c r="K438" s="81" t="str">
        <f>IF(OR('Raw Data'!K441=0,'Raw Data'!K441="Delete"),"",'Raw Data'!K441)</f>
        <v/>
      </c>
      <c r="L438" s="81" t="str">
        <f>R438</f>
        <v>Available</v>
      </c>
      <c r="M438" s="81" t="str">
        <f>IF(A438="","",IF(OR(AWReleaseNum&gt;=A438,AWReleaseNum=0),"Available","Not Supported"))</f>
        <v>Available</v>
      </c>
      <c r="N438" s="81" t="str">
        <f>IF(A438="","",IF(TcRelease="Any","Available",IF(OR(AND(TcReleaseNum&gt;=VLOOKUP(AWReleaseNum,MinVerInfo,3,FALSE),TcReleaseNum&lt;=VLOOKUP(AWReleaseNum,MinVerInfo,4,FALSE)),AND(TcReleaseNum&gt;=VLOOKUP(AWReleaseNum,MinVerInfo,5,FALSE),TcReleaseNum&lt;=VLOOKUP(AWReleaseNum,MinVerInfo,6,FALSE))),"Available","Not Supported")))</f>
        <v>Available</v>
      </c>
      <c r="O438" s="81" t="str">
        <f>IF(TcReleaseNum&lt;P438,"Not Supported","Available")</f>
        <v>Available</v>
      </c>
      <c r="P438" s="81" cm="1">
        <f t="array" ref="P438">_xlfn.SWITCH(TcBaseVer, 14, K438, 13, J438, 12, I438, 11, IFERROR(VLOOKUP(H438,Table2[#All],3,FALSE),"N/A"),0)</f>
        <v>0</v>
      </c>
      <c r="Q438" s="81" t="str">
        <f>IF(TcBaseVer=0,M438,IF(AND(N438="Available",M438="Available",O438="Available"),"Available",IF(M438="","","Not Supported")))</f>
        <v>Available</v>
      </c>
      <c r="R438" s="81" t="str">
        <f>IF(A438&gt;=AWCurrentRel, "Future",Q438)</f>
        <v>Available</v>
      </c>
      <c r="S438" s="100" t="str">
        <f>HYPERLINK(U438,T438)</f>
        <v>What's New in Teamcenter Spring 2017</v>
      </c>
      <c r="T438" s="81" t="str">
        <f>IFERROR(VLOOKUP(CONCATENATE($B438,"_",$A438),Table4[#All],5,FALSE),"Not Available")</f>
        <v>What's New in Teamcenter Spring 2017</v>
      </c>
      <c r="U438" s="81" t="str">
        <f>IFERROR(VLOOKUP(CONCATENATE(B438,"_",A438),Table4[#All],6,FALSE),"")</f>
        <v>https://siemens.highspot.com/items/5ba88c031279587c560b1a2b?lfrm=ssrp.3</v>
      </c>
    </row>
    <row r="439" spans="1:21" x14ac:dyDescent="0.25">
      <c r="A439" s="81">
        <f>IF(OR('Raw Data'!A442=0,'Raw Data'!A442="Delete"),"",'Raw Data'!A442)</f>
        <v>3.3</v>
      </c>
      <c r="B439" s="88" t="str">
        <f>IF(OR('Raw Data'!B442=0,'Raw Data'!B442="Delete"),"",'Raw Data'!B442)</f>
        <v>Foundation</v>
      </c>
      <c r="C439" s="89" t="str">
        <f>IF(OR('Raw Data'!C442=0,'Raw Data'!C442="Delete"),"",'Raw Data'!C442)</f>
        <v>Extensibility</v>
      </c>
      <c r="D439" s="88" t="str">
        <f>IF(OR('Raw Data'!D442=0,'Raw Data'!D442="Delete"),"",'Raw Data'!D442)</f>
        <v>Platform - Active Workspace Framework - Extensibility</v>
      </c>
      <c r="E439" s="84" t="str">
        <f>IF(OR('Raw Data'!E442=0,'Raw Data'!E442="Delete"),"",'Raw Data'!E442)</f>
        <v>Conversion of many additional OOTB command panels to decl</v>
      </c>
      <c r="F439" s="81" cm="1">
        <f t="array" ref="F439">_xlfn.SWITCH(ROUND(VLOOKUP(A439,Table1[#All],3),0),11,H439,12,I439,13,J439,14,K439,"N/A")</f>
        <v>13</v>
      </c>
      <c r="G439" s="81" cm="1">
        <f t="array" ref="G439">_xlfn.SWITCH(ROUND(VLOOKUP(A439,Table1[#All],5),0),11,H439,12,I439,13,J439,14,K439,"N/A")</f>
        <v>14</v>
      </c>
      <c r="H439" s="81">
        <f>IF(OR('Raw Data'!H442=0,'Raw Data'!H442="Delete"),"",'Raw Data'!H442)</f>
        <v>13</v>
      </c>
      <c r="I439" s="81">
        <f>IF(OR('Raw Data'!I442=0,'Raw Data'!I442="Delete"),"",'Raw Data'!I442)</f>
        <v>14</v>
      </c>
      <c r="J439" s="81" t="str">
        <f>IF(OR('Raw Data'!J442=0,'Raw Data'!J442="Delete"),"",'Raw Data'!J442)</f>
        <v/>
      </c>
      <c r="K439" s="81" t="str">
        <f>IF(OR('Raw Data'!K442=0,'Raw Data'!K442="Delete"),"",'Raw Data'!K442)</f>
        <v/>
      </c>
      <c r="L439" s="81" t="str">
        <f>R439</f>
        <v>Available</v>
      </c>
      <c r="M439" s="81" t="str">
        <f>IF(A439="","",IF(OR(AWReleaseNum&gt;=A439,AWReleaseNum=0),"Available","Not Supported"))</f>
        <v>Available</v>
      </c>
      <c r="N439" s="81" t="str">
        <f>IF(A439="","",IF(TcRelease="Any","Available",IF(OR(AND(TcReleaseNum&gt;=VLOOKUP(AWReleaseNum,MinVerInfo,3,FALSE),TcReleaseNum&lt;=VLOOKUP(AWReleaseNum,MinVerInfo,4,FALSE)),AND(TcReleaseNum&gt;=VLOOKUP(AWReleaseNum,MinVerInfo,5,FALSE),TcReleaseNum&lt;=VLOOKUP(AWReleaseNum,MinVerInfo,6,FALSE))),"Available","Not Supported")))</f>
        <v>Available</v>
      </c>
      <c r="O439" s="81" t="str">
        <f>IF(TcReleaseNum&lt;P439,"Not Supported","Available")</f>
        <v>Available</v>
      </c>
      <c r="P439" s="81" cm="1">
        <f t="array" ref="P439">_xlfn.SWITCH(TcBaseVer, 14, K439, 13, J439, 12, I439, 11, IFERROR(VLOOKUP(H439,Table2[#All],3,FALSE),"N/A"),0)</f>
        <v>0</v>
      </c>
      <c r="Q439" s="81" t="str">
        <f>IF(TcBaseVer=0,M439,IF(AND(N439="Available",M439="Available",O439="Available"),"Available",IF(M439="","","Not Supported")))</f>
        <v>Available</v>
      </c>
      <c r="R439" s="81" t="str">
        <f>IF(A439&gt;=AWCurrentRel, "Future",Q439)</f>
        <v>Available</v>
      </c>
      <c r="S439" s="100" t="str">
        <f>HYPERLINK(U439,T439)</f>
        <v>What's New in Teamcenter Spring 2017</v>
      </c>
      <c r="T439" s="81" t="str">
        <f>IFERROR(VLOOKUP(CONCATENATE($B439,"_",$A439),Table4[#All],5,FALSE),"Not Available")</f>
        <v>What's New in Teamcenter Spring 2017</v>
      </c>
      <c r="U439" s="81" t="str">
        <f>IFERROR(VLOOKUP(CONCATENATE(B439,"_",A439),Table4[#All],6,FALSE),"")</f>
        <v>https://siemens.highspot.com/items/5ba88c031279587c560b1a2b?lfrm=ssrp.3</v>
      </c>
    </row>
    <row r="440" spans="1:21" x14ac:dyDescent="0.25">
      <c r="A440" s="81">
        <f>IF(OR('Raw Data'!A443=0,'Raw Data'!A443="Delete"),"",'Raw Data'!A443)</f>
        <v>3.3</v>
      </c>
      <c r="B440" s="88" t="str">
        <f>IF(OR('Raw Data'!B443=0,'Raw Data'!B443="Delete"),"",'Raw Data'!B443)</f>
        <v>Foundation</v>
      </c>
      <c r="C440" s="89" t="str">
        <f>IF(OR('Raw Data'!C443=0,'Raw Data'!C443="Delete"),"",'Raw Data'!C443)</f>
        <v>Extensibility</v>
      </c>
      <c r="D440" s="88" t="str">
        <f>IF(OR('Raw Data'!D443=0,'Raw Data'!D443="Delete"),"",'Raw Data'!D443)</f>
        <v>Platform - Active Workspace Framework - Extensibility</v>
      </c>
      <c r="E440" s="84" t="str">
        <f>IF(OR('Raw Data'!E443=0,'Raw Data'!E443="Delete"),"",'Raw Data'!E443)</f>
        <v>Comprehensive declarative panel controls: Set of individual elements and larger controls including a showcase to explore what is available</v>
      </c>
      <c r="F440" s="81" cm="1">
        <f t="array" ref="F440">_xlfn.SWITCH(ROUND(VLOOKUP(A440,Table1[#All],3),0),11,H440,12,I440,13,J440,14,K440,"N/A")</f>
        <v>13</v>
      </c>
      <c r="G440" s="81" cm="1">
        <f t="array" ref="G440">_xlfn.SWITCH(ROUND(VLOOKUP(A440,Table1[#All],5),0),11,H440,12,I440,13,J440,14,K440,"N/A")</f>
        <v>14</v>
      </c>
      <c r="H440" s="81">
        <f>IF(OR('Raw Data'!H443=0,'Raw Data'!H443="Delete"),"",'Raw Data'!H443)</f>
        <v>13</v>
      </c>
      <c r="I440" s="81">
        <f>IF(OR('Raw Data'!I443=0,'Raw Data'!I443="Delete"),"",'Raw Data'!I443)</f>
        <v>14</v>
      </c>
      <c r="J440" s="81" t="str">
        <f>IF(OR('Raw Data'!J443=0,'Raw Data'!J443="Delete"),"",'Raw Data'!J443)</f>
        <v/>
      </c>
      <c r="K440" s="81" t="str">
        <f>IF(OR('Raw Data'!K443=0,'Raw Data'!K443="Delete"),"",'Raw Data'!K443)</f>
        <v/>
      </c>
      <c r="L440" s="81" t="str">
        <f>R440</f>
        <v>Available</v>
      </c>
      <c r="M440" s="81" t="str">
        <f>IF(A440="","",IF(OR(AWReleaseNum&gt;=A440,AWReleaseNum=0),"Available","Not Supported"))</f>
        <v>Available</v>
      </c>
      <c r="N440" s="81" t="str">
        <f>IF(A440="","",IF(TcRelease="Any","Available",IF(OR(AND(TcReleaseNum&gt;=VLOOKUP(AWReleaseNum,MinVerInfo,3,FALSE),TcReleaseNum&lt;=VLOOKUP(AWReleaseNum,MinVerInfo,4,FALSE)),AND(TcReleaseNum&gt;=VLOOKUP(AWReleaseNum,MinVerInfo,5,FALSE),TcReleaseNum&lt;=VLOOKUP(AWReleaseNum,MinVerInfo,6,FALSE))),"Available","Not Supported")))</f>
        <v>Available</v>
      </c>
      <c r="O440" s="81" t="str">
        <f>IF(TcReleaseNum&lt;P440,"Not Supported","Available")</f>
        <v>Available</v>
      </c>
      <c r="P440" s="81" cm="1">
        <f t="array" ref="P440">_xlfn.SWITCH(TcBaseVer, 14, K440, 13, J440, 12, I440, 11, IFERROR(VLOOKUP(H440,Table2[#All],3,FALSE),"N/A"),0)</f>
        <v>0</v>
      </c>
      <c r="Q440" s="81" t="str">
        <f>IF(TcBaseVer=0,M440,IF(AND(N440="Available",M440="Available",O440="Available"),"Available",IF(M440="","","Not Supported")))</f>
        <v>Available</v>
      </c>
      <c r="R440" s="81" t="str">
        <f>IF(A440&gt;=AWCurrentRel, "Future",Q440)</f>
        <v>Available</v>
      </c>
      <c r="S440" s="100" t="str">
        <f>HYPERLINK(U440,T440)</f>
        <v>What's New in Teamcenter Spring 2017</v>
      </c>
      <c r="T440" s="81" t="str">
        <f>IFERROR(VLOOKUP(CONCATENATE($B440,"_",$A440),Table4[#All],5,FALSE),"Not Available")</f>
        <v>What's New in Teamcenter Spring 2017</v>
      </c>
      <c r="U440" s="81" t="str">
        <f>IFERROR(VLOOKUP(CONCATENATE(B440,"_",A440),Table4[#All],6,FALSE),"")</f>
        <v>https://siemens.highspot.com/items/5ba88c031279587c560b1a2b?lfrm=ssrp.3</v>
      </c>
    </row>
    <row r="441" spans="1:21" x14ac:dyDescent="0.25">
      <c r="A441" s="81">
        <f>IF(OR('Raw Data'!A444=0,'Raw Data'!A444="Delete"),"",'Raw Data'!A444)</f>
        <v>3.3</v>
      </c>
      <c r="B441" s="88" t="str">
        <f>IF(OR('Raw Data'!B444=0,'Raw Data'!B444="Delete"),"",'Raw Data'!B444)</f>
        <v>Foundation</v>
      </c>
      <c r="C441" s="89" t="str">
        <f>IF(OR('Raw Data'!C444=0,'Raw Data'!C444="Delete"),"",'Raw Data'!C444)</f>
        <v>Extensibility</v>
      </c>
      <c r="D441" s="88" t="str">
        <f>IF(OR('Raw Data'!D444=0,'Raw Data'!D444="Delete"),"",'Raw Data'!D444)</f>
        <v>Platform - Active Workspace Framework - Extensibility</v>
      </c>
      <c r="E441" s="84" t="str">
        <f>IF(OR('Raw Data'!E444=0,'Raw Data'!E444="Delete"),"",'Raw Data'!E444)</f>
        <v>Declarative page controls needed to support inbox conversion, e.g. tables and XRT stylesheet content including html</v>
      </c>
      <c r="F441" s="81" cm="1">
        <f t="array" ref="F441">_xlfn.SWITCH(ROUND(VLOOKUP(A441,Table1[#All],3),0),11,H441,12,I441,13,J441,14,K441,"N/A")</f>
        <v>13</v>
      </c>
      <c r="G441" s="81" cm="1">
        <f t="array" ref="G441">_xlfn.SWITCH(ROUND(VLOOKUP(A441,Table1[#All],5),0),11,H441,12,I441,13,J441,14,K441,"N/A")</f>
        <v>14</v>
      </c>
      <c r="H441" s="81">
        <f>IF(OR('Raw Data'!H444=0,'Raw Data'!H444="Delete"),"",'Raw Data'!H444)</f>
        <v>13</v>
      </c>
      <c r="I441" s="81">
        <f>IF(OR('Raw Data'!I444=0,'Raw Data'!I444="Delete"),"",'Raw Data'!I444)</f>
        <v>14</v>
      </c>
      <c r="J441" s="81" t="str">
        <f>IF(OR('Raw Data'!J444=0,'Raw Data'!J444="Delete"),"",'Raw Data'!J444)</f>
        <v/>
      </c>
      <c r="K441" s="81" t="str">
        <f>IF(OR('Raw Data'!K444=0,'Raw Data'!K444="Delete"),"",'Raw Data'!K444)</f>
        <v/>
      </c>
      <c r="L441" s="81" t="str">
        <f>R441</f>
        <v>Available</v>
      </c>
      <c r="M441" s="81" t="str">
        <f>IF(A441="","",IF(OR(AWReleaseNum&gt;=A441,AWReleaseNum=0),"Available","Not Supported"))</f>
        <v>Available</v>
      </c>
      <c r="N441" s="81" t="str">
        <f>IF(A441="","",IF(TcRelease="Any","Available",IF(OR(AND(TcReleaseNum&gt;=VLOOKUP(AWReleaseNum,MinVerInfo,3,FALSE),TcReleaseNum&lt;=VLOOKUP(AWReleaseNum,MinVerInfo,4,FALSE)),AND(TcReleaseNum&gt;=VLOOKUP(AWReleaseNum,MinVerInfo,5,FALSE),TcReleaseNum&lt;=VLOOKUP(AWReleaseNum,MinVerInfo,6,FALSE))),"Available","Not Supported")))</f>
        <v>Available</v>
      </c>
      <c r="O441" s="81" t="str">
        <f>IF(TcReleaseNum&lt;P441,"Not Supported","Available")</f>
        <v>Available</v>
      </c>
      <c r="P441" s="81" cm="1">
        <f t="array" ref="P441">_xlfn.SWITCH(TcBaseVer, 14, K441, 13, J441, 12, I441, 11, IFERROR(VLOOKUP(H441,Table2[#All],3,FALSE),"N/A"),0)</f>
        <v>0</v>
      </c>
      <c r="Q441" s="81" t="str">
        <f>IF(TcBaseVer=0,M441,IF(AND(N441="Available",M441="Available",O441="Available"),"Available",IF(M441="","","Not Supported")))</f>
        <v>Available</v>
      </c>
      <c r="R441" s="81" t="str">
        <f>IF(A441&gt;=AWCurrentRel, "Future",Q441)</f>
        <v>Available</v>
      </c>
      <c r="S441" s="100" t="str">
        <f>HYPERLINK(U441,T441)</f>
        <v>What's New in Teamcenter Spring 2017</v>
      </c>
      <c r="T441" s="81" t="str">
        <f>IFERROR(VLOOKUP(CONCATENATE($B441,"_",$A441),Table4[#All],5,FALSE),"Not Available")</f>
        <v>What's New in Teamcenter Spring 2017</v>
      </c>
      <c r="U441" s="81" t="str">
        <f>IFERROR(VLOOKUP(CONCATENATE(B441,"_",A441),Table4[#All],6,FALSE),"")</f>
        <v>https://siemens.highspot.com/items/5ba88c031279587c560b1a2b?lfrm=ssrp.3</v>
      </c>
    </row>
    <row r="442" spans="1:21" x14ac:dyDescent="0.25">
      <c r="A442" s="81">
        <f>IF(OR('Raw Data'!A445=0,'Raw Data'!A445="Delete"),"",'Raw Data'!A445)</f>
        <v>3.3</v>
      </c>
      <c r="B442" s="88" t="str">
        <f>IF(OR('Raw Data'!B445=0,'Raw Data'!B445="Delete"),"",'Raw Data'!B445)</f>
        <v>Foundation</v>
      </c>
      <c r="C442" s="89" t="str">
        <f>IF(OR('Raw Data'!C445=0,'Raw Data'!C445="Delete"),"",'Raw Data'!C445)</f>
        <v>Extensibility</v>
      </c>
      <c r="D442" s="88" t="str">
        <f>IF(OR('Raw Data'!D445=0,'Raw Data'!D445="Delete"),"",'Raw Data'!D445)</f>
        <v>Platform - Active Workspace Framework - Extensibility</v>
      </c>
      <c r="E442" s="84" t="str">
        <f>IF(OR('Raw Data'!E445=0,'Raw Data'!E445="Delete"),"",'Raw Data'!E445)</f>
        <v>Customization examples and documentation</v>
      </c>
      <c r="F442" s="81" cm="1">
        <f t="array" ref="F442">_xlfn.SWITCH(ROUND(VLOOKUP(A442,Table1[#All],3),0),11,H442,12,I442,13,J442,14,K442,"N/A")</f>
        <v>13</v>
      </c>
      <c r="G442" s="81" cm="1">
        <f t="array" ref="G442">_xlfn.SWITCH(ROUND(VLOOKUP(A442,Table1[#All],5),0),11,H442,12,I442,13,J442,14,K442,"N/A")</f>
        <v>14</v>
      </c>
      <c r="H442" s="81">
        <f>IF(OR('Raw Data'!H445=0,'Raw Data'!H445="Delete"),"",'Raw Data'!H445)</f>
        <v>13</v>
      </c>
      <c r="I442" s="81">
        <f>IF(OR('Raw Data'!I445=0,'Raw Data'!I445="Delete"),"",'Raw Data'!I445)</f>
        <v>14</v>
      </c>
      <c r="J442" s="81" t="str">
        <f>IF(OR('Raw Data'!J445=0,'Raw Data'!J445="Delete"),"",'Raw Data'!J445)</f>
        <v/>
      </c>
      <c r="K442" s="81" t="str">
        <f>IF(OR('Raw Data'!K445=0,'Raw Data'!K445="Delete"),"",'Raw Data'!K445)</f>
        <v/>
      </c>
      <c r="L442" s="81" t="str">
        <f>R442</f>
        <v>Available</v>
      </c>
      <c r="M442" s="81" t="str">
        <f>IF(A442="","",IF(OR(AWReleaseNum&gt;=A442,AWReleaseNum=0),"Available","Not Supported"))</f>
        <v>Available</v>
      </c>
      <c r="N442" s="81" t="str">
        <f>IF(A442="","",IF(TcRelease="Any","Available",IF(OR(AND(TcReleaseNum&gt;=VLOOKUP(AWReleaseNum,MinVerInfo,3,FALSE),TcReleaseNum&lt;=VLOOKUP(AWReleaseNum,MinVerInfo,4,FALSE)),AND(TcReleaseNum&gt;=VLOOKUP(AWReleaseNum,MinVerInfo,5,FALSE),TcReleaseNum&lt;=VLOOKUP(AWReleaseNum,MinVerInfo,6,FALSE))),"Available","Not Supported")))</f>
        <v>Available</v>
      </c>
      <c r="O442" s="81" t="str">
        <f>IF(TcReleaseNum&lt;P442,"Not Supported","Available")</f>
        <v>Available</v>
      </c>
      <c r="P442" s="81" cm="1">
        <f t="array" ref="P442">_xlfn.SWITCH(TcBaseVer, 14, K442, 13, J442, 12, I442, 11, IFERROR(VLOOKUP(H442,Table2[#All],3,FALSE),"N/A"),0)</f>
        <v>0</v>
      </c>
      <c r="Q442" s="81" t="str">
        <f>IF(TcBaseVer=0,M442,IF(AND(N442="Available",M442="Available",O442="Available"),"Available",IF(M442="","","Not Supported")))</f>
        <v>Available</v>
      </c>
      <c r="R442" s="81" t="str">
        <f>IF(A442&gt;=AWCurrentRel, "Future",Q442)</f>
        <v>Available</v>
      </c>
      <c r="S442" s="100" t="str">
        <f>HYPERLINK(U442,T442)</f>
        <v>What's New in Teamcenter Spring 2017</v>
      </c>
      <c r="T442" s="81" t="str">
        <f>IFERROR(VLOOKUP(CONCATENATE($B442,"_",$A442),Table4[#All],5,FALSE),"Not Available")</f>
        <v>What's New in Teamcenter Spring 2017</v>
      </c>
      <c r="U442" s="81" t="str">
        <f>IFERROR(VLOOKUP(CONCATENATE(B442,"_",A442),Table4[#All],6,FALSE),"")</f>
        <v>https://siemens.highspot.com/items/5ba88c031279587c560b1a2b?lfrm=ssrp.3</v>
      </c>
    </row>
    <row r="443" spans="1:21" x14ac:dyDescent="0.25">
      <c r="A443" s="81">
        <f>IF(OR('Raw Data'!A446=0,'Raw Data'!A446="Delete"),"",'Raw Data'!A446)</f>
        <v>3.3</v>
      </c>
      <c r="B443" s="88" t="str">
        <f>IF(OR('Raw Data'!B446=0,'Raw Data'!B446="Delete"),"",'Raw Data'!B446)</f>
        <v>Foundation</v>
      </c>
      <c r="C443" s="89" t="str">
        <f>IF(OR('Raw Data'!C446=0,'Raw Data'!C446="Delete"),"",'Raw Data'!C446)</f>
        <v>Usability</v>
      </c>
      <c r="D443" s="88" t="str">
        <f>IF(OR('Raw Data'!D446=0,'Raw Data'!D446="Delete"),"",'Raw Data'!D446)</f>
        <v>Platform - Active Workspace Framework - Usability</v>
      </c>
      <c r="E443" s="84" t="str">
        <f>IF(OR('Raw Data'!E446=0,'Raw Data'!E446="Delete"),"",'Raw Data'!E446)</f>
        <v>Universal viewer for navigating related files without having to drill into each file to view it</v>
      </c>
      <c r="F443" s="81" cm="1">
        <f t="array" ref="F443">_xlfn.SWITCH(ROUND(VLOOKUP(A443,Table1[#All],3),0),11,H443,12,I443,13,J443,14,K443,"N/A")</f>
        <v>13</v>
      </c>
      <c r="G443" s="81" cm="1">
        <f t="array" ref="G443">_xlfn.SWITCH(ROUND(VLOOKUP(A443,Table1[#All],5),0),11,H443,12,I443,13,J443,14,K443,"N/A")</f>
        <v>14</v>
      </c>
      <c r="H443" s="81">
        <f>IF(OR('Raw Data'!H446=0,'Raw Data'!H446="Delete"),"",'Raw Data'!H446)</f>
        <v>13</v>
      </c>
      <c r="I443" s="81">
        <f>IF(OR('Raw Data'!I446=0,'Raw Data'!I446="Delete"),"",'Raw Data'!I446)</f>
        <v>14</v>
      </c>
      <c r="J443" s="81" t="str">
        <f>IF(OR('Raw Data'!J446=0,'Raw Data'!J446="Delete"),"",'Raw Data'!J446)</f>
        <v/>
      </c>
      <c r="K443" s="81" t="str">
        <f>IF(OR('Raw Data'!K446=0,'Raw Data'!K446="Delete"),"",'Raw Data'!K446)</f>
        <v/>
      </c>
      <c r="L443" s="81" t="str">
        <f>R443</f>
        <v>Available</v>
      </c>
      <c r="M443" s="81" t="str">
        <f>IF(A443="","",IF(OR(AWReleaseNum&gt;=A443,AWReleaseNum=0),"Available","Not Supported"))</f>
        <v>Available</v>
      </c>
      <c r="N443" s="81" t="str">
        <f>IF(A443="","",IF(TcRelease="Any","Available",IF(OR(AND(TcReleaseNum&gt;=VLOOKUP(AWReleaseNum,MinVerInfo,3,FALSE),TcReleaseNum&lt;=VLOOKUP(AWReleaseNum,MinVerInfo,4,FALSE)),AND(TcReleaseNum&gt;=VLOOKUP(AWReleaseNum,MinVerInfo,5,FALSE),TcReleaseNum&lt;=VLOOKUP(AWReleaseNum,MinVerInfo,6,FALSE))),"Available","Not Supported")))</f>
        <v>Available</v>
      </c>
      <c r="O443" s="81" t="str">
        <f>IF(TcReleaseNum&lt;P443,"Not Supported","Available")</f>
        <v>Available</v>
      </c>
      <c r="P443" s="81" cm="1">
        <f t="array" ref="P443">_xlfn.SWITCH(TcBaseVer, 14, K443, 13, J443, 12, I443, 11, IFERROR(VLOOKUP(H443,Table2[#All],3,FALSE),"N/A"),0)</f>
        <v>0</v>
      </c>
      <c r="Q443" s="81" t="str">
        <f>IF(TcBaseVer=0,M443,IF(AND(N443="Available",M443="Available",O443="Available"),"Available",IF(M443="","","Not Supported")))</f>
        <v>Available</v>
      </c>
      <c r="R443" s="81" t="str">
        <f>IF(A443&gt;=AWCurrentRel, "Future",Q443)</f>
        <v>Available</v>
      </c>
      <c r="S443" s="100" t="str">
        <f>HYPERLINK(U443,T443)</f>
        <v>What's New in Teamcenter Spring 2017</v>
      </c>
      <c r="T443" s="81" t="str">
        <f>IFERROR(VLOOKUP(CONCATENATE($B443,"_",$A443),Table4[#All],5,FALSE),"Not Available")</f>
        <v>What's New in Teamcenter Spring 2017</v>
      </c>
      <c r="U443" s="81" t="str">
        <f>IFERROR(VLOOKUP(CONCATENATE(B443,"_",A443),Table4[#All],6,FALSE),"")</f>
        <v>https://siemens.highspot.com/items/5ba88c031279587c560b1a2b?lfrm=ssrp.3</v>
      </c>
    </row>
    <row r="444" spans="1:21" x14ac:dyDescent="0.25">
      <c r="A444" s="81">
        <f>IF(OR('Raw Data'!A447=0,'Raw Data'!A447="Delete"),"",'Raw Data'!A447)</f>
        <v>3.3</v>
      </c>
      <c r="B444" s="88" t="str">
        <f>IF(OR('Raw Data'!B447=0,'Raw Data'!B447="Delete"),"",'Raw Data'!B447)</f>
        <v>Foundation</v>
      </c>
      <c r="C444" s="89" t="str">
        <f>IF(OR('Raw Data'!C447=0,'Raw Data'!C447="Delete"),"",'Raw Data'!C447)</f>
        <v>Usability</v>
      </c>
      <c r="D444" s="88" t="str">
        <f>IF(OR('Raw Data'!D447=0,'Raw Data'!D447="Delete"),"",'Raw Data'!D447)</f>
        <v>Platform - Active Workspace Framework - Usability</v>
      </c>
      <c r="E444" s="84" t="str">
        <f>IF(OR('Raw Data'!E447=0,'Raw Data'!E447="Delete"),"",'Raw Data'!E447)</f>
        <v xml:space="preserve">Large file upload/download support </v>
      </c>
      <c r="F444" s="81" cm="1">
        <f t="array" ref="F444">_xlfn.SWITCH(ROUND(VLOOKUP(A444,Table1[#All],3),0),11,H444,12,I444,13,J444,14,K444,"N/A")</f>
        <v>13</v>
      </c>
      <c r="G444" s="81" cm="1">
        <f t="array" ref="G444">_xlfn.SWITCH(ROUND(VLOOKUP(A444,Table1[#All],5),0),11,H444,12,I444,13,J444,14,K444,"N/A")</f>
        <v>14</v>
      </c>
      <c r="H444" s="81">
        <f>IF(OR('Raw Data'!H447=0,'Raw Data'!H447="Delete"),"",'Raw Data'!H447)</f>
        <v>13</v>
      </c>
      <c r="I444" s="81">
        <f>IF(OR('Raw Data'!I447=0,'Raw Data'!I447="Delete"),"",'Raw Data'!I447)</f>
        <v>14</v>
      </c>
      <c r="J444" s="81" t="str">
        <f>IF(OR('Raw Data'!J447=0,'Raw Data'!J447="Delete"),"",'Raw Data'!J447)</f>
        <v/>
      </c>
      <c r="K444" s="81" t="str">
        <f>IF(OR('Raw Data'!K447=0,'Raw Data'!K447="Delete"),"",'Raw Data'!K447)</f>
        <v/>
      </c>
      <c r="L444" s="81" t="str">
        <f>R444</f>
        <v>Available</v>
      </c>
      <c r="M444" s="81" t="str">
        <f>IF(A444="","",IF(OR(AWReleaseNum&gt;=A444,AWReleaseNum=0),"Available","Not Supported"))</f>
        <v>Available</v>
      </c>
      <c r="N444" s="81" t="str">
        <f>IF(A444="","",IF(TcRelease="Any","Available",IF(OR(AND(TcReleaseNum&gt;=VLOOKUP(AWReleaseNum,MinVerInfo,3,FALSE),TcReleaseNum&lt;=VLOOKUP(AWReleaseNum,MinVerInfo,4,FALSE)),AND(TcReleaseNum&gt;=VLOOKUP(AWReleaseNum,MinVerInfo,5,FALSE),TcReleaseNum&lt;=VLOOKUP(AWReleaseNum,MinVerInfo,6,FALSE))),"Available","Not Supported")))</f>
        <v>Available</v>
      </c>
      <c r="O444" s="81" t="str">
        <f>IF(TcReleaseNum&lt;P444,"Not Supported","Available")</f>
        <v>Available</v>
      </c>
      <c r="P444" s="81" cm="1">
        <f t="array" ref="P444">_xlfn.SWITCH(TcBaseVer, 14, K444, 13, J444, 12, I444, 11, IFERROR(VLOOKUP(H444,Table2[#All],3,FALSE),"N/A"),0)</f>
        <v>0</v>
      </c>
      <c r="Q444" s="81" t="str">
        <f>IF(TcBaseVer=0,M444,IF(AND(N444="Available",M444="Available",O444="Available"),"Available",IF(M444="","","Not Supported")))</f>
        <v>Available</v>
      </c>
      <c r="R444" s="81" t="str">
        <f>IF(A444&gt;=AWCurrentRel, "Future",Q444)</f>
        <v>Available</v>
      </c>
      <c r="S444" s="100" t="str">
        <f>HYPERLINK(U444,T444)</f>
        <v>What's New in Teamcenter Spring 2017</v>
      </c>
      <c r="T444" s="81" t="str">
        <f>IFERROR(VLOOKUP(CONCATENATE($B444,"_",$A444),Table4[#All],5,FALSE),"Not Available")</f>
        <v>What's New in Teamcenter Spring 2017</v>
      </c>
      <c r="U444" s="81" t="str">
        <f>IFERROR(VLOOKUP(CONCATENATE(B444,"_",A444),Table4[#All],6,FALSE),"")</f>
        <v>https://siemens.highspot.com/items/5ba88c031279587c560b1a2b?lfrm=ssrp.3</v>
      </c>
    </row>
    <row r="445" spans="1:21" x14ac:dyDescent="0.25">
      <c r="A445" s="81">
        <f>IF(OR('Raw Data'!A448=0,'Raw Data'!A448="Delete"),"",'Raw Data'!A448)</f>
        <v>3.3</v>
      </c>
      <c r="B445" s="88" t="str">
        <f>IF(OR('Raw Data'!B448=0,'Raw Data'!B448="Delete"),"",'Raw Data'!B448)</f>
        <v>Foundation</v>
      </c>
      <c r="C445" s="89" t="str">
        <f>IF(OR('Raw Data'!C448=0,'Raw Data'!C448="Delete"),"",'Raw Data'!C448)</f>
        <v>Usability</v>
      </c>
      <c r="D445" s="88" t="str">
        <f>IF(OR('Raw Data'!D448=0,'Raw Data'!D448="Delete"),"",'Raw Data'!D448)</f>
        <v>Platform - Active Workspace Framework - Usability</v>
      </c>
      <c r="E445" s="84" t="str">
        <f>IF(OR('Raw Data'!E448=0,'Raw Data'!E448="Delete"),"",'Raw Data'!E448)</f>
        <v>Copy and paste externally with hyperlink including multiple selections</v>
      </c>
      <c r="F445" s="81" cm="1">
        <f t="array" ref="F445">_xlfn.SWITCH(ROUND(VLOOKUP(A445,Table1[#All],3),0),11,H445,12,I445,13,J445,14,K445,"N/A")</f>
        <v>13</v>
      </c>
      <c r="G445" s="81" cm="1">
        <f t="array" ref="G445">_xlfn.SWITCH(ROUND(VLOOKUP(A445,Table1[#All],5),0),11,H445,12,I445,13,J445,14,K445,"N/A")</f>
        <v>14</v>
      </c>
      <c r="H445" s="81">
        <f>IF(OR('Raw Data'!H448=0,'Raw Data'!H448="Delete"),"",'Raw Data'!H448)</f>
        <v>13</v>
      </c>
      <c r="I445" s="81">
        <f>IF(OR('Raw Data'!I448=0,'Raw Data'!I448="Delete"),"",'Raw Data'!I448)</f>
        <v>14</v>
      </c>
      <c r="J445" s="81" t="str">
        <f>IF(OR('Raw Data'!J448=0,'Raw Data'!J448="Delete"),"",'Raw Data'!J448)</f>
        <v/>
      </c>
      <c r="K445" s="81" t="str">
        <f>IF(OR('Raw Data'!K448=0,'Raw Data'!K448="Delete"),"",'Raw Data'!K448)</f>
        <v/>
      </c>
      <c r="L445" s="81" t="str">
        <f>R445</f>
        <v>Available</v>
      </c>
      <c r="M445" s="81" t="str">
        <f>IF(A445="","",IF(OR(AWReleaseNum&gt;=A445,AWReleaseNum=0),"Available","Not Supported"))</f>
        <v>Available</v>
      </c>
      <c r="N445" s="81" t="str">
        <f>IF(A445="","",IF(TcRelease="Any","Available",IF(OR(AND(TcReleaseNum&gt;=VLOOKUP(AWReleaseNum,MinVerInfo,3,FALSE),TcReleaseNum&lt;=VLOOKUP(AWReleaseNum,MinVerInfo,4,FALSE)),AND(TcReleaseNum&gt;=VLOOKUP(AWReleaseNum,MinVerInfo,5,FALSE),TcReleaseNum&lt;=VLOOKUP(AWReleaseNum,MinVerInfo,6,FALSE))),"Available","Not Supported")))</f>
        <v>Available</v>
      </c>
      <c r="O445" s="81" t="str">
        <f>IF(TcReleaseNum&lt;P445,"Not Supported","Available")</f>
        <v>Available</v>
      </c>
      <c r="P445" s="81" cm="1">
        <f t="array" ref="P445">_xlfn.SWITCH(TcBaseVer, 14, K445, 13, J445, 12, I445, 11, IFERROR(VLOOKUP(H445,Table2[#All],3,FALSE),"N/A"),0)</f>
        <v>0</v>
      </c>
      <c r="Q445" s="81" t="str">
        <f>IF(TcBaseVer=0,M445,IF(AND(N445="Available",M445="Available",O445="Available"),"Available",IF(M445="","","Not Supported")))</f>
        <v>Available</v>
      </c>
      <c r="R445" s="81" t="str">
        <f>IF(A445&gt;=AWCurrentRel, "Future",Q445)</f>
        <v>Available</v>
      </c>
      <c r="S445" s="100" t="str">
        <f>HYPERLINK(U445,T445)</f>
        <v>What's New in Teamcenter Spring 2017</v>
      </c>
      <c r="T445" s="81" t="str">
        <f>IFERROR(VLOOKUP(CONCATENATE($B445,"_",$A445),Table4[#All],5,FALSE),"Not Available")</f>
        <v>What's New in Teamcenter Spring 2017</v>
      </c>
      <c r="U445" s="81" t="str">
        <f>IFERROR(VLOOKUP(CONCATENATE(B445,"_",A445),Table4[#All],6,FALSE),"")</f>
        <v>https://siemens.highspot.com/items/5ba88c031279587c560b1a2b?lfrm=ssrp.3</v>
      </c>
    </row>
    <row r="446" spans="1:21" x14ac:dyDescent="0.25">
      <c r="A446" s="81">
        <f>IF(OR('Raw Data'!A449=0,'Raw Data'!A449="Delete"),"",'Raw Data'!A449)</f>
        <v>3.3</v>
      </c>
      <c r="B446" s="88" t="str">
        <f>IF(OR('Raw Data'!B449=0,'Raw Data'!B449="Delete"),"",'Raw Data'!B449)</f>
        <v>Foundation</v>
      </c>
      <c r="C446" s="89" t="str">
        <f>IF(OR('Raw Data'!C449=0,'Raw Data'!C449="Delete"),"",'Raw Data'!C449)</f>
        <v>Usability</v>
      </c>
      <c r="D446" s="88" t="str">
        <f>IF(OR('Raw Data'!D449=0,'Raw Data'!D449="Delete"),"",'Raw Data'!D449)</f>
        <v>Platform - Active Workspace Framework - Usability</v>
      </c>
      <c r="E446" s="84" t="str">
        <f>IF(OR('Raw Data'!E449=0,'Raw Data'!E449="Delete"),"",'Raw Data'!E449)</f>
        <v>Tab overflow pull down for direct access</v>
      </c>
      <c r="F446" s="81" cm="1">
        <f t="array" ref="F446">_xlfn.SWITCH(ROUND(VLOOKUP(A446,Table1[#All],3),0),11,H446,12,I446,13,J446,14,K446,"N/A")</f>
        <v>13</v>
      </c>
      <c r="G446" s="81" cm="1">
        <f t="array" ref="G446">_xlfn.SWITCH(ROUND(VLOOKUP(A446,Table1[#All],5),0),11,H446,12,I446,13,J446,14,K446,"N/A")</f>
        <v>14</v>
      </c>
      <c r="H446" s="81">
        <f>IF(OR('Raw Data'!H449=0,'Raw Data'!H449="Delete"),"",'Raw Data'!H449)</f>
        <v>13</v>
      </c>
      <c r="I446" s="81">
        <f>IF(OR('Raw Data'!I449=0,'Raw Data'!I449="Delete"),"",'Raw Data'!I449)</f>
        <v>14</v>
      </c>
      <c r="J446" s="81" t="str">
        <f>IF(OR('Raw Data'!J449=0,'Raw Data'!J449="Delete"),"",'Raw Data'!J449)</f>
        <v/>
      </c>
      <c r="K446" s="81" t="str">
        <f>IF(OR('Raw Data'!K449=0,'Raw Data'!K449="Delete"),"",'Raw Data'!K449)</f>
        <v/>
      </c>
      <c r="L446" s="81" t="str">
        <f>R446</f>
        <v>Available</v>
      </c>
      <c r="M446" s="81" t="str">
        <f>IF(A446="","",IF(OR(AWReleaseNum&gt;=A446,AWReleaseNum=0),"Available","Not Supported"))</f>
        <v>Available</v>
      </c>
      <c r="N446" s="81" t="str">
        <f>IF(A446="","",IF(TcRelease="Any","Available",IF(OR(AND(TcReleaseNum&gt;=VLOOKUP(AWReleaseNum,MinVerInfo,3,FALSE),TcReleaseNum&lt;=VLOOKUP(AWReleaseNum,MinVerInfo,4,FALSE)),AND(TcReleaseNum&gt;=VLOOKUP(AWReleaseNum,MinVerInfo,5,FALSE),TcReleaseNum&lt;=VLOOKUP(AWReleaseNum,MinVerInfo,6,FALSE))),"Available","Not Supported")))</f>
        <v>Available</v>
      </c>
      <c r="O446" s="81" t="str">
        <f>IF(TcReleaseNum&lt;P446,"Not Supported","Available")</f>
        <v>Available</v>
      </c>
      <c r="P446" s="81" cm="1">
        <f t="array" ref="P446">_xlfn.SWITCH(TcBaseVer, 14, K446, 13, J446, 12, I446, 11, IFERROR(VLOOKUP(H446,Table2[#All],3,FALSE),"N/A"),0)</f>
        <v>0</v>
      </c>
      <c r="Q446" s="81" t="str">
        <f>IF(TcBaseVer=0,M446,IF(AND(N446="Available",M446="Available",O446="Available"),"Available",IF(M446="","","Not Supported")))</f>
        <v>Available</v>
      </c>
      <c r="R446" s="81" t="str">
        <f>IF(A446&gt;=AWCurrentRel, "Future",Q446)</f>
        <v>Available</v>
      </c>
      <c r="S446" s="100" t="str">
        <f>HYPERLINK(U446,T446)</f>
        <v>What's New in Teamcenter Spring 2017</v>
      </c>
      <c r="T446" s="81" t="str">
        <f>IFERROR(VLOOKUP(CONCATENATE($B446,"_",$A446),Table4[#All],5,FALSE),"Not Available")</f>
        <v>What's New in Teamcenter Spring 2017</v>
      </c>
      <c r="U446" s="81" t="str">
        <f>IFERROR(VLOOKUP(CONCATENATE(B446,"_",A446),Table4[#All],6,FALSE),"")</f>
        <v>https://siemens.highspot.com/items/5ba88c031279587c560b1a2b?lfrm=ssrp.3</v>
      </c>
    </row>
    <row r="447" spans="1:21" x14ac:dyDescent="0.25">
      <c r="A447" s="81">
        <f>IF(OR('Raw Data'!A450=0,'Raw Data'!A450="Delete"),"",'Raw Data'!A450)</f>
        <v>3.3</v>
      </c>
      <c r="B447" s="88" t="str">
        <f>IF(OR('Raw Data'!B450=0,'Raw Data'!B450="Delete"),"",'Raw Data'!B450)</f>
        <v>Foundation</v>
      </c>
      <c r="C447" s="89" t="str">
        <f>IF(OR('Raw Data'!C450=0,'Raw Data'!C450="Delete"),"",'Raw Data'!C450)</f>
        <v>Usability</v>
      </c>
      <c r="D447" s="88" t="str">
        <f>IF(OR('Raw Data'!D450=0,'Raw Data'!D450="Delete"),"",'Raw Data'!D450)</f>
        <v>Platform - Active Workspace Framework - Usability</v>
      </c>
      <c r="E447" s="84" t="str">
        <f>IF(OR('Raw Data'!E450=0,'Raw Data'!E450="Delete"),"",'Raw Data'!E450)</f>
        <v>Easily identify the type of object by icon on header</v>
      </c>
      <c r="F447" s="81" cm="1">
        <f t="array" ref="F447">_xlfn.SWITCH(ROUND(VLOOKUP(A447,Table1[#All],3),0),11,H447,12,I447,13,J447,14,K447,"N/A")</f>
        <v>13</v>
      </c>
      <c r="G447" s="81" cm="1">
        <f t="array" ref="G447">_xlfn.SWITCH(ROUND(VLOOKUP(A447,Table1[#All],5),0),11,H447,12,I447,13,J447,14,K447,"N/A")</f>
        <v>14</v>
      </c>
      <c r="H447" s="81">
        <f>IF(OR('Raw Data'!H450=0,'Raw Data'!H450="Delete"),"",'Raw Data'!H450)</f>
        <v>13</v>
      </c>
      <c r="I447" s="81">
        <f>IF(OR('Raw Data'!I450=0,'Raw Data'!I450="Delete"),"",'Raw Data'!I450)</f>
        <v>14</v>
      </c>
      <c r="J447" s="81" t="str">
        <f>IF(OR('Raw Data'!J450=0,'Raw Data'!J450="Delete"),"",'Raw Data'!J450)</f>
        <v/>
      </c>
      <c r="K447" s="81" t="str">
        <f>IF(OR('Raw Data'!K450=0,'Raw Data'!K450="Delete"),"",'Raw Data'!K450)</f>
        <v/>
      </c>
      <c r="L447" s="81" t="str">
        <f>R447</f>
        <v>Available</v>
      </c>
      <c r="M447" s="81" t="str">
        <f>IF(A447="","",IF(OR(AWReleaseNum&gt;=A447,AWReleaseNum=0),"Available","Not Supported"))</f>
        <v>Available</v>
      </c>
      <c r="N447" s="81" t="str">
        <f>IF(A447="","",IF(TcRelease="Any","Available",IF(OR(AND(TcReleaseNum&gt;=VLOOKUP(AWReleaseNum,MinVerInfo,3,FALSE),TcReleaseNum&lt;=VLOOKUP(AWReleaseNum,MinVerInfo,4,FALSE)),AND(TcReleaseNum&gt;=VLOOKUP(AWReleaseNum,MinVerInfo,5,FALSE),TcReleaseNum&lt;=VLOOKUP(AWReleaseNum,MinVerInfo,6,FALSE))),"Available","Not Supported")))</f>
        <v>Available</v>
      </c>
      <c r="O447" s="81" t="str">
        <f>IF(TcReleaseNum&lt;P447,"Not Supported","Available")</f>
        <v>Available</v>
      </c>
      <c r="P447" s="81" cm="1">
        <f t="array" ref="P447">_xlfn.SWITCH(TcBaseVer, 14, K447, 13, J447, 12, I447, 11, IFERROR(VLOOKUP(H447,Table2[#All],3,FALSE),"N/A"),0)</f>
        <v>0</v>
      </c>
      <c r="Q447" s="81" t="str">
        <f>IF(TcBaseVer=0,M447,IF(AND(N447="Available",M447="Available",O447="Available"),"Available",IF(M447="","","Not Supported")))</f>
        <v>Available</v>
      </c>
      <c r="R447" s="81" t="str">
        <f>IF(A447&gt;=AWCurrentRel, "Future",Q447)</f>
        <v>Available</v>
      </c>
      <c r="S447" s="100" t="str">
        <f>HYPERLINK(U447,T447)</f>
        <v>What's New in Teamcenter Spring 2017</v>
      </c>
      <c r="T447" s="81" t="str">
        <f>IFERROR(VLOOKUP(CONCATENATE($B447,"_",$A447),Table4[#All],5,FALSE),"Not Available")</f>
        <v>What's New in Teamcenter Spring 2017</v>
      </c>
      <c r="U447" s="81" t="str">
        <f>IFERROR(VLOOKUP(CONCATENATE(B447,"_",A447),Table4[#All],6,FALSE),"")</f>
        <v>https://siemens.highspot.com/items/5ba88c031279587c560b1a2b?lfrm=ssrp.3</v>
      </c>
    </row>
    <row r="448" spans="1:21" x14ac:dyDescent="0.25">
      <c r="A448" s="81">
        <f>IF(OR('Raw Data'!A451=0,'Raw Data'!A451="Delete"),"",'Raw Data'!A451)</f>
        <v>3.3</v>
      </c>
      <c r="B448" s="88" t="str">
        <f>IF(OR('Raw Data'!B451=0,'Raw Data'!B451="Delete"),"",'Raw Data'!B451)</f>
        <v>Foundation</v>
      </c>
      <c r="C448" s="89" t="str">
        <f>IF(OR('Raw Data'!C451=0,'Raw Data'!C451="Delete"),"",'Raw Data'!C451)</f>
        <v>Usability</v>
      </c>
      <c r="D448" s="88" t="str">
        <f>IF(OR('Raw Data'!D451=0,'Raw Data'!D451="Delete"),"",'Raw Data'!D451)</f>
        <v>Platform - Active Workspace Framework - Usability</v>
      </c>
      <c r="E448" s="84" t="str">
        <f>IF(OR('Raw Data'!E451=0,'Raw Data'!E451="Delete"),"",'Raw Data'!E451)</f>
        <v xml:space="preserve">Create and prepend to list </v>
      </c>
      <c r="F448" s="81" cm="1">
        <f t="array" ref="F448">_xlfn.SWITCH(ROUND(VLOOKUP(A448,Table1[#All],3),0),11,H448,12,I448,13,J448,14,K448,"N/A")</f>
        <v>13</v>
      </c>
      <c r="G448" s="81" cm="1">
        <f t="array" ref="G448">_xlfn.SWITCH(ROUND(VLOOKUP(A448,Table1[#All],5),0),11,H448,12,I448,13,J448,14,K448,"N/A")</f>
        <v>14</v>
      </c>
      <c r="H448" s="81">
        <f>IF(OR('Raw Data'!H451=0,'Raw Data'!H451="Delete"),"",'Raw Data'!H451)</f>
        <v>13</v>
      </c>
      <c r="I448" s="81">
        <f>IF(OR('Raw Data'!I451=0,'Raw Data'!I451="Delete"),"",'Raw Data'!I451)</f>
        <v>14</v>
      </c>
      <c r="J448" s="81" t="str">
        <f>IF(OR('Raw Data'!J451=0,'Raw Data'!J451="Delete"),"",'Raw Data'!J451)</f>
        <v/>
      </c>
      <c r="K448" s="81" t="str">
        <f>IF(OR('Raw Data'!K451=0,'Raw Data'!K451="Delete"),"",'Raw Data'!K451)</f>
        <v/>
      </c>
      <c r="L448" s="81" t="str">
        <f>R448</f>
        <v>Available</v>
      </c>
      <c r="M448" s="81" t="str">
        <f>IF(A448="","",IF(OR(AWReleaseNum&gt;=A448,AWReleaseNum=0),"Available","Not Supported"))</f>
        <v>Available</v>
      </c>
      <c r="N448" s="81" t="str">
        <f>IF(A448="","",IF(TcRelease="Any","Available",IF(OR(AND(TcReleaseNum&gt;=VLOOKUP(AWReleaseNum,MinVerInfo,3,FALSE),TcReleaseNum&lt;=VLOOKUP(AWReleaseNum,MinVerInfo,4,FALSE)),AND(TcReleaseNum&gt;=VLOOKUP(AWReleaseNum,MinVerInfo,5,FALSE),TcReleaseNum&lt;=VLOOKUP(AWReleaseNum,MinVerInfo,6,FALSE))),"Available","Not Supported")))</f>
        <v>Available</v>
      </c>
      <c r="O448" s="81" t="str">
        <f>IF(TcReleaseNum&lt;P448,"Not Supported","Available")</f>
        <v>Available</v>
      </c>
      <c r="P448" s="81" cm="1">
        <f t="array" ref="P448">_xlfn.SWITCH(TcBaseVer, 14, K448, 13, J448, 12, I448, 11, IFERROR(VLOOKUP(H448,Table2[#All],3,FALSE),"N/A"),0)</f>
        <v>0</v>
      </c>
      <c r="Q448" s="81" t="str">
        <f>IF(TcBaseVer=0,M448,IF(AND(N448="Available",M448="Available",O448="Available"),"Available",IF(M448="","","Not Supported")))</f>
        <v>Available</v>
      </c>
      <c r="R448" s="81" t="str">
        <f>IF(A448&gt;=AWCurrentRel, "Future",Q448)</f>
        <v>Available</v>
      </c>
      <c r="S448" s="100" t="str">
        <f>HYPERLINK(U448,T448)</f>
        <v>What's New in Teamcenter Spring 2017</v>
      </c>
      <c r="T448" s="81" t="str">
        <f>IFERROR(VLOOKUP(CONCATENATE($B448,"_",$A448),Table4[#All],5,FALSE),"Not Available")</f>
        <v>What's New in Teamcenter Spring 2017</v>
      </c>
      <c r="U448" s="81" t="str">
        <f>IFERROR(VLOOKUP(CONCATENATE(B448,"_",A448),Table4[#All],6,FALSE),"")</f>
        <v>https://siemens.highspot.com/items/5ba88c031279587c560b1a2b?lfrm=ssrp.3</v>
      </c>
    </row>
    <row r="449" spans="1:21" x14ac:dyDescent="0.25">
      <c r="A449" s="81">
        <f>IF(OR('Raw Data'!A452=0,'Raw Data'!A452="Delete"),"",'Raw Data'!A452)</f>
        <v>3.3</v>
      </c>
      <c r="B449" s="88" t="str">
        <f>IF(OR('Raw Data'!B452=0,'Raw Data'!B452="Delete"),"",'Raw Data'!B452)</f>
        <v>Foundation</v>
      </c>
      <c r="C449" s="89" t="str">
        <f>IF(OR('Raw Data'!C452=0,'Raw Data'!C452="Delete"),"",'Raw Data'!C452)</f>
        <v>Usability</v>
      </c>
      <c r="D449" s="88" t="str">
        <f>IF(OR('Raw Data'!D452=0,'Raw Data'!D452="Delete"),"",'Raw Data'!D452)</f>
        <v>Platform - Active Workspace Framework - Usability</v>
      </c>
      <c r="E449" s="84" t="str">
        <f>IF(OR('Raw Data'!E452=0,'Raw Data'!E452="Delete"),"",'Raw Data'!E452)</f>
        <v>Easily paste on a folder or in its contents</v>
      </c>
      <c r="F449" s="81" cm="1">
        <f t="array" ref="F449">_xlfn.SWITCH(ROUND(VLOOKUP(A449,Table1[#All],3),0),11,H449,12,I449,13,J449,14,K449,"N/A")</f>
        <v>13</v>
      </c>
      <c r="G449" s="81" cm="1">
        <f t="array" ref="G449">_xlfn.SWITCH(ROUND(VLOOKUP(A449,Table1[#All],5),0),11,H449,12,I449,13,J449,14,K449,"N/A")</f>
        <v>14</v>
      </c>
      <c r="H449" s="81">
        <f>IF(OR('Raw Data'!H452=0,'Raw Data'!H452="Delete"),"",'Raw Data'!H452)</f>
        <v>13</v>
      </c>
      <c r="I449" s="81">
        <f>IF(OR('Raw Data'!I452=0,'Raw Data'!I452="Delete"),"",'Raw Data'!I452)</f>
        <v>14</v>
      </c>
      <c r="J449" s="81" t="str">
        <f>IF(OR('Raw Data'!J452=0,'Raw Data'!J452="Delete"),"",'Raw Data'!J452)</f>
        <v/>
      </c>
      <c r="K449" s="81" t="str">
        <f>IF(OR('Raw Data'!K452=0,'Raw Data'!K452="Delete"),"",'Raw Data'!K452)</f>
        <v/>
      </c>
      <c r="L449" s="81" t="str">
        <f>R449</f>
        <v>Available</v>
      </c>
      <c r="M449" s="81" t="str">
        <f>IF(A449="","",IF(OR(AWReleaseNum&gt;=A449,AWReleaseNum=0),"Available","Not Supported"))</f>
        <v>Available</v>
      </c>
      <c r="N449" s="81" t="str">
        <f>IF(A449="","",IF(TcRelease="Any","Available",IF(OR(AND(TcReleaseNum&gt;=VLOOKUP(AWReleaseNum,MinVerInfo,3,FALSE),TcReleaseNum&lt;=VLOOKUP(AWReleaseNum,MinVerInfo,4,FALSE)),AND(TcReleaseNum&gt;=VLOOKUP(AWReleaseNum,MinVerInfo,5,FALSE),TcReleaseNum&lt;=VLOOKUP(AWReleaseNum,MinVerInfo,6,FALSE))),"Available","Not Supported")))</f>
        <v>Available</v>
      </c>
      <c r="O449" s="81" t="str">
        <f>IF(TcReleaseNum&lt;P449,"Not Supported","Available")</f>
        <v>Available</v>
      </c>
      <c r="P449" s="81" cm="1">
        <f t="array" ref="P449">_xlfn.SWITCH(TcBaseVer, 14, K449, 13, J449, 12, I449, 11, IFERROR(VLOOKUP(H449,Table2[#All],3,FALSE),"N/A"),0)</f>
        <v>0</v>
      </c>
      <c r="Q449" s="81" t="str">
        <f>IF(TcBaseVer=0,M449,IF(AND(N449="Available",M449="Available",O449="Available"),"Available",IF(M449="","","Not Supported")))</f>
        <v>Available</v>
      </c>
      <c r="R449" s="81" t="str">
        <f>IF(A449&gt;=AWCurrentRel, "Future",Q449)</f>
        <v>Available</v>
      </c>
      <c r="S449" s="100" t="str">
        <f>HYPERLINK(U449,T449)</f>
        <v>What's New in Teamcenter Spring 2017</v>
      </c>
      <c r="T449" s="81" t="str">
        <f>IFERROR(VLOOKUP(CONCATENATE($B449,"_",$A449),Table4[#All],5,FALSE),"Not Available")</f>
        <v>What's New in Teamcenter Spring 2017</v>
      </c>
      <c r="U449" s="81" t="str">
        <f>IFERROR(VLOOKUP(CONCATENATE(B449,"_",A449),Table4[#All],6,FALSE),"")</f>
        <v>https://siemens.highspot.com/items/5ba88c031279587c560b1a2b?lfrm=ssrp.3</v>
      </c>
    </row>
    <row r="450" spans="1:21" x14ac:dyDescent="0.25">
      <c r="A450" s="81">
        <f>IF(OR('Raw Data'!A453=0,'Raw Data'!A453="Delete"),"",'Raw Data'!A453)</f>
        <v>3.3</v>
      </c>
      <c r="B450" s="88" t="str">
        <f>IF(OR('Raw Data'!B453=0,'Raw Data'!B453="Delete"),"",'Raw Data'!B453)</f>
        <v>Foundation</v>
      </c>
      <c r="C450" s="89" t="str">
        <f>IF(OR('Raw Data'!C453=0,'Raw Data'!C453="Delete"),"",'Raw Data'!C453)</f>
        <v>Usability</v>
      </c>
      <c r="D450" s="88" t="str">
        <f>IF(OR('Raw Data'!D453=0,'Raw Data'!D453="Delete"),"",'Raw Data'!D453)</f>
        <v>Platform - Active Workspace Framework - Usability</v>
      </c>
      <c r="E450" s="84" t="str">
        <f>IF(OR('Raw Data'!E453=0,'Raw Data'!E453="Delete"),"",'Raw Data'!E453)</f>
        <v>Multiple select to assign project level security</v>
      </c>
      <c r="F450" s="81" cm="1">
        <f t="array" ref="F450">_xlfn.SWITCH(ROUND(VLOOKUP(A450,Table1[#All],3),0),11,H450,12,I450,13,J450,14,K450,"N/A")</f>
        <v>13</v>
      </c>
      <c r="G450" s="81" cm="1">
        <f t="array" ref="G450">_xlfn.SWITCH(ROUND(VLOOKUP(A450,Table1[#All],5),0),11,H450,12,I450,13,J450,14,K450,"N/A")</f>
        <v>14</v>
      </c>
      <c r="H450" s="81">
        <f>IF(OR('Raw Data'!H453=0,'Raw Data'!H453="Delete"),"",'Raw Data'!H453)</f>
        <v>13</v>
      </c>
      <c r="I450" s="81">
        <f>IF(OR('Raw Data'!I453=0,'Raw Data'!I453="Delete"),"",'Raw Data'!I453)</f>
        <v>14</v>
      </c>
      <c r="J450" s="81" t="str">
        <f>IF(OR('Raw Data'!J453=0,'Raw Data'!J453="Delete"),"",'Raw Data'!J453)</f>
        <v/>
      </c>
      <c r="K450" s="81" t="str">
        <f>IF(OR('Raw Data'!K453=0,'Raw Data'!K453="Delete"),"",'Raw Data'!K453)</f>
        <v/>
      </c>
      <c r="L450" s="81" t="str">
        <f>R450</f>
        <v>Available</v>
      </c>
      <c r="M450" s="81" t="str">
        <f>IF(A450="","",IF(OR(AWReleaseNum&gt;=A450,AWReleaseNum=0),"Available","Not Supported"))</f>
        <v>Available</v>
      </c>
      <c r="N450" s="81" t="str">
        <f>IF(A450="","",IF(TcRelease="Any","Available",IF(OR(AND(TcReleaseNum&gt;=VLOOKUP(AWReleaseNum,MinVerInfo,3,FALSE),TcReleaseNum&lt;=VLOOKUP(AWReleaseNum,MinVerInfo,4,FALSE)),AND(TcReleaseNum&gt;=VLOOKUP(AWReleaseNum,MinVerInfo,5,FALSE),TcReleaseNum&lt;=VLOOKUP(AWReleaseNum,MinVerInfo,6,FALSE))),"Available","Not Supported")))</f>
        <v>Available</v>
      </c>
      <c r="O450" s="81" t="str">
        <f>IF(TcReleaseNum&lt;P450,"Not Supported","Available")</f>
        <v>Available</v>
      </c>
      <c r="P450" s="81" cm="1">
        <f t="array" ref="P450">_xlfn.SWITCH(TcBaseVer, 14, K450, 13, J450, 12, I450, 11, IFERROR(VLOOKUP(H450,Table2[#All],3,FALSE),"N/A"),0)</f>
        <v>0</v>
      </c>
      <c r="Q450" s="81" t="str">
        <f>IF(TcBaseVer=0,M450,IF(AND(N450="Available",M450="Available",O450="Available"),"Available",IF(M450="","","Not Supported")))</f>
        <v>Available</v>
      </c>
      <c r="R450" s="81" t="str">
        <f>IF(A450&gt;=AWCurrentRel, "Future",Q450)</f>
        <v>Available</v>
      </c>
      <c r="S450" s="100" t="str">
        <f>HYPERLINK(U450,T450)</f>
        <v>What's New in Teamcenter Spring 2017</v>
      </c>
      <c r="T450" s="81" t="str">
        <f>IFERROR(VLOOKUP(CONCATENATE($B450,"_",$A450),Table4[#All],5,FALSE),"Not Available")</f>
        <v>What's New in Teamcenter Spring 2017</v>
      </c>
      <c r="U450" s="81" t="str">
        <f>IFERROR(VLOOKUP(CONCATENATE(B450,"_",A450),Table4[#All],6,FALSE),"")</f>
        <v>https://siemens.highspot.com/items/5ba88c031279587c560b1a2b?lfrm=ssrp.3</v>
      </c>
    </row>
    <row r="451" spans="1:21" x14ac:dyDescent="0.25">
      <c r="A451" s="81">
        <f>IF(OR('Raw Data'!A454=0,'Raw Data'!A454="Delete"),"",'Raw Data'!A454)</f>
        <v>3.3</v>
      </c>
      <c r="B451" s="88" t="str">
        <f>IF(OR('Raw Data'!B454=0,'Raw Data'!B454="Delete"),"",'Raw Data'!B454)</f>
        <v>Foundation</v>
      </c>
      <c r="C451" s="89" t="str">
        <f>IF(OR('Raw Data'!C454=0,'Raw Data'!C454="Delete"),"",'Raw Data'!C454)</f>
        <v>Usability</v>
      </c>
      <c r="D451" s="88" t="str">
        <f>IF(OR('Raw Data'!D454=0,'Raw Data'!D454="Delete"),"",'Raw Data'!D454)</f>
        <v>Platform - Active Workspace Framework - Usability</v>
      </c>
      <c r="E451" s="84" t="str">
        <f>IF(OR('Raw Data'!E454=0,'Raw Data'!E454="Delete"),"",'Raw Data'!E454)</f>
        <v>Limit assignable projects to subprojects of the active project</v>
      </c>
      <c r="F451" s="81" cm="1">
        <f t="array" ref="F451">_xlfn.SWITCH(ROUND(VLOOKUP(A451,Table1[#All],3),0),11,H451,12,I451,13,J451,14,K451,"N/A")</f>
        <v>13</v>
      </c>
      <c r="G451" s="81" cm="1">
        <f t="array" ref="G451">_xlfn.SWITCH(ROUND(VLOOKUP(A451,Table1[#All],5),0),11,H451,12,I451,13,J451,14,K451,"N/A")</f>
        <v>14</v>
      </c>
      <c r="H451" s="81">
        <f>IF(OR('Raw Data'!H454=0,'Raw Data'!H454="Delete"),"",'Raw Data'!H454)</f>
        <v>13</v>
      </c>
      <c r="I451" s="81">
        <f>IF(OR('Raw Data'!I454=0,'Raw Data'!I454="Delete"),"",'Raw Data'!I454)</f>
        <v>14</v>
      </c>
      <c r="J451" s="81" t="str">
        <f>IF(OR('Raw Data'!J454=0,'Raw Data'!J454="Delete"),"",'Raw Data'!J454)</f>
        <v/>
      </c>
      <c r="K451" s="81" t="str">
        <f>IF(OR('Raw Data'!K454=0,'Raw Data'!K454="Delete"),"",'Raw Data'!K454)</f>
        <v/>
      </c>
      <c r="L451" s="81" t="str">
        <f>R451</f>
        <v>Available</v>
      </c>
      <c r="M451" s="81" t="str">
        <f>IF(A451="","",IF(OR(AWReleaseNum&gt;=A451,AWReleaseNum=0),"Available","Not Supported"))</f>
        <v>Available</v>
      </c>
      <c r="N451" s="81" t="str">
        <f>IF(A451="","",IF(TcRelease="Any","Available",IF(OR(AND(TcReleaseNum&gt;=VLOOKUP(AWReleaseNum,MinVerInfo,3,FALSE),TcReleaseNum&lt;=VLOOKUP(AWReleaseNum,MinVerInfo,4,FALSE)),AND(TcReleaseNum&gt;=VLOOKUP(AWReleaseNum,MinVerInfo,5,FALSE),TcReleaseNum&lt;=VLOOKUP(AWReleaseNum,MinVerInfo,6,FALSE))),"Available","Not Supported")))</f>
        <v>Available</v>
      </c>
      <c r="O451" s="81" t="str">
        <f>IF(TcReleaseNum&lt;P451,"Not Supported","Available")</f>
        <v>Available</v>
      </c>
      <c r="P451" s="81" cm="1">
        <f t="array" ref="P451">_xlfn.SWITCH(TcBaseVer, 14, K451, 13, J451, 12, I451, 11, IFERROR(VLOOKUP(H451,Table2[#All],3,FALSE),"N/A"),0)</f>
        <v>0</v>
      </c>
      <c r="Q451" s="81" t="str">
        <f>IF(TcBaseVer=0,M451,IF(AND(N451="Available",M451="Available",O451="Available"),"Available",IF(M451="","","Not Supported")))</f>
        <v>Available</v>
      </c>
      <c r="R451" s="81" t="str">
        <f>IF(A451&gt;=AWCurrentRel, "Future",Q451)</f>
        <v>Available</v>
      </c>
      <c r="S451" s="100" t="str">
        <f>HYPERLINK(U451,T451)</f>
        <v>What's New in Teamcenter Spring 2017</v>
      </c>
      <c r="T451" s="81" t="str">
        <f>IFERROR(VLOOKUP(CONCATENATE($B451,"_",$A451),Table4[#All],5,FALSE),"Not Available")</f>
        <v>What's New in Teamcenter Spring 2017</v>
      </c>
      <c r="U451" s="81" t="str">
        <f>IFERROR(VLOOKUP(CONCATENATE(B451,"_",A451),Table4[#All],6,FALSE),"")</f>
        <v>https://siemens.highspot.com/items/5ba88c031279587c560b1a2b?lfrm=ssrp.3</v>
      </c>
    </row>
    <row r="452" spans="1:21" x14ac:dyDescent="0.25">
      <c r="A452" s="81">
        <f>IF(OR('Raw Data'!A455=0,'Raw Data'!A455="Delete"),"",'Raw Data'!A455)</f>
        <v>3.3</v>
      </c>
      <c r="B452" s="88" t="str">
        <f>IF(OR('Raw Data'!B455=0,'Raw Data'!B455="Delete"),"",'Raw Data'!B455)</f>
        <v>Foundation</v>
      </c>
      <c r="C452" s="89" t="str">
        <f>IF(OR('Raw Data'!C455=0,'Raw Data'!C455="Delete"),"",'Raw Data'!C455)</f>
        <v>Deployability</v>
      </c>
      <c r="D452" s="88" t="str">
        <f>IF(OR('Raw Data'!D455=0,'Raw Data'!D455="Delete"),"",'Raw Data'!D455)</f>
        <v>Platform - Security - Authorization</v>
      </c>
      <c r="E452" s="84" t="str">
        <f>IF(OR('Raw Data'!E455=0,'Raw Data'!E455="Delete"),"",'Raw Data'!E455)</f>
        <v>When ADA license is attached to a dataset, capture the dataset information as part of the audit record for traceability &amp; retention</v>
      </c>
      <c r="F452" s="81" cm="1">
        <f t="array" ref="F452">_xlfn.SWITCH(ROUND(VLOOKUP(A452,Table1[#All],3),0),11,H452,12,I452,13,J452,14,K452,"N/A")</f>
        <v>13</v>
      </c>
      <c r="G452" s="81" cm="1">
        <f t="array" ref="G452">_xlfn.SWITCH(ROUND(VLOOKUP(A452,Table1[#All],5),0),11,H452,12,I452,13,J452,14,K452,"N/A")</f>
        <v>14</v>
      </c>
      <c r="H452" s="81">
        <f>IF(OR('Raw Data'!H455=0,'Raw Data'!H455="Delete"),"",'Raw Data'!H455)</f>
        <v>13</v>
      </c>
      <c r="I452" s="81">
        <f>IF(OR('Raw Data'!I455=0,'Raw Data'!I455="Delete"),"",'Raw Data'!I455)</f>
        <v>14</v>
      </c>
      <c r="J452" s="81" t="str">
        <f>IF(OR('Raw Data'!J455=0,'Raw Data'!J455="Delete"),"",'Raw Data'!J455)</f>
        <v/>
      </c>
      <c r="K452" s="81" t="str">
        <f>IF(OR('Raw Data'!K455=0,'Raw Data'!K455="Delete"),"",'Raw Data'!K455)</f>
        <v/>
      </c>
      <c r="L452" s="81" t="str">
        <f>R452</f>
        <v>Available</v>
      </c>
      <c r="M452" s="81" t="str">
        <f>IF(A452="","",IF(OR(AWReleaseNum&gt;=A452,AWReleaseNum=0),"Available","Not Supported"))</f>
        <v>Available</v>
      </c>
      <c r="N452" s="81" t="str">
        <f>IF(A452="","",IF(TcRelease="Any","Available",IF(OR(AND(TcReleaseNum&gt;=VLOOKUP(AWReleaseNum,MinVerInfo,3,FALSE),TcReleaseNum&lt;=VLOOKUP(AWReleaseNum,MinVerInfo,4,FALSE)),AND(TcReleaseNum&gt;=VLOOKUP(AWReleaseNum,MinVerInfo,5,FALSE),TcReleaseNum&lt;=VLOOKUP(AWReleaseNum,MinVerInfo,6,FALSE))),"Available","Not Supported")))</f>
        <v>Available</v>
      </c>
      <c r="O452" s="81" t="str">
        <f>IF(TcReleaseNum&lt;P452,"Not Supported","Available")</f>
        <v>Available</v>
      </c>
      <c r="P452" s="81" cm="1">
        <f t="array" ref="P452">_xlfn.SWITCH(TcBaseVer, 14, K452, 13, J452, 12, I452, 11, IFERROR(VLOOKUP(H452,Table2[#All],3,FALSE),"N/A"),0)</f>
        <v>0</v>
      </c>
      <c r="Q452" s="81" t="str">
        <f>IF(TcBaseVer=0,M452,IF(AND(N452="Available",M452="Available",O452="Available"),"Available",IF(M452="","","Not Supported")))</f>
        <v>Available</v>
      </c>
      <c r="R452" s="81" t="str">
        <f>IF(A452&gt;=AWCurrentRel, "Future",Q452)</f>
        <v>Available</v>
      </c>
      <c r="S452" s="100" t="str">
        <f>HYPERLINK(U452,T452)</f>
        <v>What's New in Teamcenter Spring 2017</v>
      </c>
      <c r="T452" s="81" t="str">
        <f>IFERROR(VLOOKUP(CONCATENATE($B452,"_",$A452),Table4[#All],5,FALSE),"Not Available")</f>
        <v>What's New in Teamcenter Spring 2017</v>
      </c>
      <c r="U452" s="81" t="str">
        <f>IFERROR(VLOOKUP(CONCATENATE(B452,"_",A452),Table4[#All],6,FALSE),"")</f>
        <v>https://siemens.highspot.com/items/5ba88c031279587c560b1a2b?lfrm=ssrp.3</v>
      </c>
    </row>
    <row r="453" spans="1:21" x14ac:dyDescent="0.25">
      <c r="A453" s="81">
        <f>IF(OR('Raw Data'!A456=0,'Raw Data'!A456="Delete"),"",'Raw Data'!A456)</f>
        <v>3.3</v>
      </c>
      <c r="B453" s="88" t="str">
        <f>IF(OR('Raw Data'!B456=0,'Raw Data'!B456="Delete"),"",'Raw Data'!B456)</f>
        <v>Foundation</v>
      </c>
      <c r="C453" s="89" t="str">
        <f>IF(OR('Raw Data'!C456=0,'Raw Data'!C456="Delete"),"",'Raw Data'!C456)</f>
        <v>Deployability</v>
      </c>
      <c r="D453" s="88" t="str">
        <f>IF(OR('Raw Data'!D456=0,'Raw Data'!D456="Delete"),"",'Raw Data'!D456)</f>
        <v>Platform - Security - Authorization</v>
      </c>
      <c r="E453" s="84" t="str">
        <f>IF(OR('Raw Data'!E456=0,'Raw Data'!E456="Delete"),"",'Raw Data'!E456)</f>
        <v>Users can view the audit log for objects in Active Workspace</v>
      </c>
      <c r="F453" s="81" cm="1">
        <f t="array" ref="F453">_xlfn.SWITCH(ROUND(VLOOKUP(A453,Table1[#All],3),0),11,H453,12,I453,13,J453,14,K453,"N/A")</f>
        <v>13</v>
      </c>
      <c r="G453" s="81" cm="1">
        <f t="array" ref="G453">_xlfn.SWITCH(ROUND(VLOOKUP(A453,Table1[#All],5),0),11,H453,12,I453,13,J453,14,K453,"N/A")</f>
        <v>14</v>
      </c>
      <c r="H453" s="81">
        <f>IF(OR('Raw Data'!H456=0,'Raw Data'!H456="Delete"),"",'Raw Data'!H456)</f>
        <v>13</v>
      </c>
      <c r="I453" s="81">
        <f>IF(OR('Raw Data'!I456=0,'Raw Data'!I456="Delete"),"",'Raw Data'!I456)</f>
        <v>14</v>
      </c>
      <c r="J453" s="81" t="str">
        <f>IF(OR('Raw Data'!J456=0,'Raw Data'!J456="Delete"),"",'Raw Data'!J456)</f>
        <v/>
      </c>
      <c r="K453" s="81" t="str">
        <f>IF(OR('Raw Data'!K456=0,'Raw Data'!K456="Delete"),"",'Raw Data'!K456)</f>
        <v/>
      </c>
      <c r="L453" s="81" t="str">
        <f>R453</f>
        <v>Available</v>
      </c>
      <c r="M453" s="81" t="str">
        <f>IF(A453="","",IF(OR(AWReleaseNum&gt;=A453,AWReleaseNum=0),"Available","Not Supported"))</f>
        <v>Available</v>
      </c>
      <c r="N453" s="81" t="str">
        <f>IF(A453="","",IF(TcRelease="Any","Available",IF(OR(AND(TcReleaseNum&gt;=VLOOKUP(AWReleaseNum,MinVerInfo,3,FALSE),TcReleaseNum&lt;=VLOOKUP(AWReleaseNum,MinVerInfo,4,FALSE)),AND(TcReleaseNum&gt;=VLOOKUP(AWReleaseNum,MinVerInfo,5,FALSE),TcReleaseNum&lt;=VLOOKUP(AWReleaseNum,MinVerInfo,6,FALSE))),"Available","Not Supported")))</f>
        <v>Available</v>
      </c>
      <c r="O453" s="81" t="str">
        <f>IF(TcReleaseNum&lt;P453,"Not Supported","Available")</f>
        <v>Available</v>
      </c>
      <c r="P453" s="81" cm="1">
        <f t="array" ref="P453">_xlfn.SWITCH(TcBaseVer, 14, K453, 13, J453, 12, I453, 11, IFERROR(VLOOKUP(H453,Table2[#All],3,FALSE),"N/A"),0)</f>
        <v>0</v>
      </c>
      <c r="Q453" s="81" t="str">
        <f>IF(TcBaseVer=0,M453,IF(AND(N453="Available",M453="Available",O453="Available"),"Available",IF(M453="","","Not Supported")))</f>
        <v>Available</v>
      </c>
      <c r="R453" s="81" t="str">
        <f>IF(A453&gt;=AWCurrentRel, "Future",Q453)</f>
        <v>Available</v>
      </c>
      <c r="S453" s="100" t="str">
        <f>HYPERLINK(U453,T453)</f>
        <v>What's New in Teamcenter Spring 2017</v>
      </c>
      <c r="T453" s="81" t="str">
        <f>IFERROR(VLOOKUP(CONCATENATE($B453,"_",$A453),Table4[#All],5,FALSE),"Not Available")</f>
        <v>What's New in Teamcenter Spring 2017</v>
      </c>
      <c r="U453" s="81" t="str">
        <f>IFERROR(VLOOKUP(CONCATENATE(B453,"_",A453),Table4[#All],6,FALSE),"")</f>
        <v>https://siemens.highspot.com/items/5ba88c031279587c560b1a2b?lfrm=ssrp.3</v>
      </c>
    </row>
    <row r="454" spans="1:21" x14ac:dyDescent="0.25">
      <c r="A454" s="81">
        <f>IF(OR('Raw Data'!A457=0,'Raw Data'!A457="Delete"),"",'Raw Data'!A457)</f>
        <v>3.3</v>
      </c>
      <c r="B454" s="88" t="str">
        <f>IF(OR('Raw Data'!B457=0,'Raw Data'!B457="Delete"),"",'Raw Data'!B457)</f>
        <v>Foundation</v>
      </c>
      <c r="C454" s="89" t="str">
        <f>IF(OR('Raw Data'!C457=0,'Raw Data'!C457="Delete"),"",'Raw Data'!C457)</f>
        <v>Deployability</v>
      </c>
      <c r="D454" s="88" t="str">
        <f>IF(OR('Raw Data'!D457=0,'Raw Data'!D457="Delete"),"",'Raw Data'!D457)</f>
        <v>Platform - Security - Authorization</v>
      </c>
      <c r="E454" s="84" t="str">
        <f>IF(OR('Raw Data'!E457=0,'Raw Data'!E457="Delete"),"",'Raw Data'!E457)</f>
        <v>Smart pagination for loading large amount of audit records</v>
      </c>
      <c r="F454" s="81" cm="1">
        <f t="array" ref="F454">_xlfn.SWITCH(ROUND(VLOOKUP(A454,Table1[#All],3),0),11,H454,12,I454,13,J454,14,K454,"N/A")</f>
        <v>13</v>
      </c>
      <c r="G454" s="81" cm="1">
        <f t="array" ref="G454">_xlfn.SWITCH(ROUND(VLOOKUP(A454,Table1[#All],5),0),11,H454,12,I454,13,J454,14,K454,"N/A")</f>
        <v>14</v>
      </c>
      <c r="H454" s="81">
        <f>IF(OR('Raw Data'!H457=0,'Raw Data'!H457="Delete"),"",'Raw Data'!H457)</f>
        <v>13</v>
      </c>
      <c r="I454" s="81">
        <f>IF(OR('Raw Data'!I457=0,'Raw Data'!I457="Delete"),"",'Raw Data'!I457)</f>
        <v>14</v>
      </c>
      <c r="J454" s="81" t="str">
        <f>IF(OR('Raw Data'!J457=0,'Raw Data'!J457="Delete"),"",'Raw Data'!J457)</f>
        <v/>
      </c>
      <c r="K454" s="81" t="str">
        <f>IF(OR('Raw Data'!K457=0,'Raw Data'!K457="Delete"),"",'Raw Data'!K457)</f>
        <v/>
      </c>
      <c r="L454" s="81" t="str">
        <f>R454</f>
        <v>Available</v>
      </c>
      <c r="M454" s="81" t="str">
        <f>IF(A454="","",IF(OR(AWReleaseNum&gt;=A454,AWReleaseNum=0),"Available","Not Supported"))</f>
        <v>Available</v>
      </c>
      <c r="N454" s="81" t="str">
        <f>IF(A454="","",IF(TcRelease="Any","Available",IF(OR(AND(TcReleaseNum&gt;=VLOOKUP(AWReleaseNum,MinVerInfo,3,FALSE),TcReleaseNum&lt;=VLOOKUP(AWReleaseNum,MinVerInfo,4,FALSE)),AND(TcReleaseNum&gt;=VLOOKUP(AWReleaseNum,MinVerInfo,5,FALSE),TcReleaseNum&lt;=VLOOKUP(AWReleaseNum,MinVerInfo,6,FALSE))),"Available","Not Supported")))</f>
        <v>Available</v>
      </c>
      <c r="O454" s="81" t="str">
        <f>IF(TcReleaseNum&lt;P454,"Not Supported","Available")</f>
        <v>Available</v>
      </c>
      <c r="P454" s="81" cm="1">
        <f t="array" ref="P454">_xlfn.SWITCH(TcBaseVer, 14, K454, 13, J454, 12, I454, 11, IFERROR(VLOOKUP(H454,Table2[#All],3,FALSE),"N/A"),0)</f>
        <v>0</v>
      </c>
      <c r="Q454" s="81" t="str">
        <f>IF(TcBaseVer=0,M454,IF(AND(N454="Available",M454="Available",O454="Available"),"Available",IF(M454="","","Not Supported")))</f>
        <v>Available</v>
      </c>
      <c r="R454" s="81" t="str">
        <f>IF(A454&gt;=AWCurrentRel, "Future",Q454)</f>
        <v>Available</v>
      </c>
      <c r="S454" s="100" t="str">
        <f>HYPERLINK(U454,T454)</f>
        <v>What's New in Teamcenter Spring 2017</v>
      </c>
      <c r="T454" s="81" t="str">
        <f>IFERROR(VLOOKUP(CONCATENATE($B454,"_",$A454),Table4[#All],5,FALSE),"Not Available")</f>
        <v>What's New in Teamcenter Spring 2017</v>
      </c>
      <c r="U454" s="81" t="str">
        <f>IFERROR(VLOOKUP(CONCATENATE(B454,"_",A454),Table4[#All],6,FALSE),"")</f>
        <v>https://siemens.highspot.com/items/5ba88c031279587c560b1a2b?lfrm=ssrp.3</v>
      </c>
    </row>
    <row r="455" spans="1:21" x14ac:dyDescent="0.25">
      <c r="A455" s="81">
        <f>IF(OR('Raw Data'!A458=0,'Raw Data'!A458="Delete"),"",'Raw Data'!A458)</f>
        <v>3.3</v>
      </c>
      <c r="B455" s="88" t="str">
        <f>IF(OR('Raw Data'!B458=0,'Raw Data'!B458="Delete"),"",'Raw Data'!B458)</f>
        <v>Foundation</v>
      </c>
      <c r="C455" s="89" t="str">
        <f>IF(OR('Raw Data'!C458=0,'Raw Data'!C458="Delete"),"",'Raw Data'!C458)</f>
        <v>Deployability</v>
      </c>
      <c r="D455" s="88" t="str">
        <f>IF(OR('Raw Data'!D458=0,'Raw Data'!D458="Delete"),"",'Raw Data'!D458)</f>
        <v>Platform - Security - Authorization</v>
      </c>
      <c r="E455" s="84" t="str">
        <f>IF(OR('Raw Data'!E458=0,'Raw Data'!E458="Delete"),"",'Raw Data'!E458)</f>
        <v xml:space="preserve">Search and generate report for Audit Log </v>
      </c>
      <c r="F455" s="81" cm="1">
        <f t="array" ref="F455">_xlfn.SWITCH(ROUND(VLOOKUP(A455,Table1[#All],3),0),11,H455,12,I455,13,J455,14,K455,"N/A")</f>
        <v>13</v>
      </c>
      <c r="G455" s="81" cm="1">
        <f t="array" ref="G455">_xlfn.SWITCH(ROUND(VLOOKUP(A455,Table1[#All],5),0),11,H455,12,I455,13,J455,14,K455,"N/A")</f>
        <v>14</v>
      </c>
      <c r="H455" s="81">
        <f>IF(OR('Raw Data'!H458=0,'Raw Data'!H458="Delete"),"",'Raw Data'!H458)</f>
        <v>13</v>
      </c>
      <c r="I455" s="81">
        <f>IF(OR('Raw Data'!I458=0,'Raw Data'!I458="Delete"),"",'Raw Data'!I458)</f>
        <v>14</v>
      </c>
      <c r="J455" s="81" t="str">
        <f>IF(OR('Raw Data'!J458=0,'Raw Data'!J458="Delete"),"",'Raw Data'!J458)</f>
        <v/>
      </c>
      <c r="K455" s="81" t="str">
        <f>IF(OR('Raw Data'!K458=0,'Raw Data'!K458="Delete"),"",'Raw Data'!K458)</f>
        <v/>
      </c>
      <c r="L455" s="81" t="str">
        <f>R455</f>
        <v>Available</v>
      </c>
      <c r="M455" s="81" t="str">
        <f>IF(A455="","",IF(OR(AWReleaseNum&gt;=A455,AWReleaseNum=0),"Available","Not Supported"))</f>
        <v>Available</v>
      </c>
      <c r="N455" s="81" t="str">
        <f>IF(A455="","",IF(TcRelease="Any","Available",IF(OR(AND(TcReleaseNum&gt;=VLOOKUP(AWReleaseNum,MinVerInfo,3,FALSE),TcReleaseNum&lt;=VLOOKUP(AWReleaseNum,MinVerInfo,4,FALSE)),AND(TcReleaseNum&gt;=VLOOKUP(AWReleaseNum,MinVerInfo,5,FALSE),TcReleaseNum&lt;=VLOOKUP(AWReleaseNum,MinVerInfo,6,FALSE))),"Available","Not Supported")))</f>
        <v>Available</v>
      </c>
      <c r="O455" s="81" t="str">
        <f>IF(TcReleaseNum&lt;P455,"Not Supported","Available")</f>
        <v>Available</v>
      </c>
      <c r="P455" s="81" cm="1">
        <f t="array" ref="P455">_xlfn.SWITCH(TcBaseVer, 14, K455, 13, J455, 12, I455, 11, IFERROR(VLOOKUP(H455,Table2[#All],3,FALSE),"N/A"),0)</f>
        <v>0</v>
      </c>
      <c r="Q455" s="81" t="str">
        <f>IF(TcBaseVer=0,M455,IF(AND(N455="Available",M455="Available",O455="Available"),"Available",IF(M455="","","Not Supported")))</f>
        <v>Available</v>
      </c>
      <c r="R455" s="81" t="str">
        <f>IF(A455&gt;=AWCurrentRel, "Future",Q455)</f>
        <v>Available</v>
      </c>
      <c r="S455" s="100" t="str">
        <f>HYPERLINK(U455,T455)</f>
        <v>What's New in Teamcenter Spring 2017</v>
      </c>
      <c r="T455" s="81" t="str">
        <f>IFERROR(VLOOKUP(CONCATENATE($B455,"_",$A455),Table4[#All],5,FALSE),"Not Available")</f>
        <v>What's New in Teamcenter Spring 2017</v>
      </c>
      <c r="U455" s="81" t="str">
        <f>IFERROR(VLOOKUP(CONCATENATE(B455,"_",A455),Table4[#All],6,FALSE),"")</f>
        <v>https://siemens.highspot.com/items/5ba88c031279587c560b1a2b?lfrm=ssrp.3</v>
      </c>
    </row>
    <row r="456" spans="1:21" x14ac:dyDescent="0.25">
      <c r="A456" s="81">
        <f>IF(OR('Raw Data'!A459=0,'Raw Data'!A459="Delete"),"",'Raw Data'!A459)</f>
        <v>3.3</v>
      </c>
      <c r="B456" s="88" t="str">
        <f>IF(OR('Raw Data'!B459=0,'Raw Data'!B459="Delete"),"",'Raw Data'!B459)</f>
        <v>Foundation</v>
      </c>
      <c r="C456" s="89" t="str">
        <f>IF(OR('Raw Data'!C459=0,'Raw Data'!C459="Delete"),"",'Raw Data'!C459)</f>
        <v>Deployability</v>
      </c>
      <c r="D456" s="88" t="str">
        <f>IF(OR('Raw Data'!D459=0,'Raw Data'!D459="Delete"),"",'Raw Data'!D459)</f>
        <v>Platform - Security - Authorization</v>
      </c>
      <c r="E456" s="84" t="str">
        <f>IF(OR('Raw Data'!E459=0,'Raw Data'!E459="Delete"),"",'Raw Data'!E459)</f>
        <v>Control which group can see the Audit Log</v>
      </c>
      <c r="F456" s="81" cm="1">
        <f t="array" ref="F456">_xlfn.SWITCH(ROUND(VLOOKUP(A456,Table1[#All],3),0),11,H456,12,I456,13,J456,14,K456,"N/A")</f>
        <v>13</v>
      </c>
      <c r="G456" s="81" cm="1">
        <f t="array" ref="G456">_xlfn.SWITCH(ROUND(VLOOKUP(A456,Table1[#All],5),0),11,H456,12,I456,13,J456,14,K456,"N/A")</f>
        <v>14</v>
      </c>
      <c r="H456" s="81">
        <f>IF(OR('Raw Data'!H459=0,'Raw Data'!H459="Delete"),"",'Raw Data'!H459)</f>
        <v>13</v>
      </c>
      <c r="I456" s="81">
        <f>IF(OR('Raw Data'!I459=0,'Raw Data'!I459="Delete"),"",'Raw Data'!I459)</f>
        <v>14</v>
      </c>
      <c r="J456" s="81" t="str">
        <f>IF(OR('Raw Data'!J459=0,'Raw Data'!J459="Delete"),"",'Raw Data'!J459)</f>
        <v/>
      </c>
      <c r="K456" s="81" t="str">
        <f>IF(OR('Raw Data'!K459=0,'Raw Data'!K459="Delete"),"",'Raw Data'!K459)</f>
        <v/>
      </c>
      <c r="L456" s="81" t="str">
        <f>R456</f>
        <v>Available</v>
      </c>
      <c r="M456" s="81" t="str">
        <f>IF(A456="","",IF(OR(AWReleaseNum&gt;=A456,AWReleaseNum=0),"Available","Not Supported"))</f>
        <v>Available</v>
      </c>
      <c r="N456" s="81" t="str">
        <f>IF(A456="","",IF(TcRelease="Any","Available",IF(OR(AND(TcReleaseNum&gt;=VLOOKUP(AWReleaseNum,MinVerInfo,3,FALSE),TcReleaseNum&lt;=VLOOKUP(AWReleaseNum,MinVerInfo,4,FALSE)),AND(TcReleaseNum&gt;=VLOOKUP(AWReleaseNum,MinVerInfo,5,FALSE),TcReleaseNum&lt;=VLOOKUP(AWReleaseNum,MinVerInfo,6,FALSE))),"Available","Not Supported")))</f>
        <v>Available</v>
      </c>
      <c r="O456" s="81" t="str">
        <f>IF(TcReleaseNum&lt;P456,"Not Supported","Available")</f>
        <v>Available</v>
      </c>
      <c r="P456" s="81" cm="1">
        <f t="array" ref="P456">_xlfn.SWITCH(TcBaseVer, 14, K456, 13, J456, 12, I456, 11, IFERROR(VLOOKUP(H456,Table2[#All],3,FALSE),"N/A"),0)</f>
        <v>0</v>
      </c>
      <c r="Q456" s="81" t="str">
        <f>IF(TcBaseVer=0,M456,IF(AND(N456="Available",M456="Available",O456="Available"),"Available",IF(M456="","","Not Supported")))</f>
        <v>Available</v>
      </c>
      <c r="R456" s="81" t="str">
        <f>IF(A456&gt;=AWCurrentRel, "Future",Q456)</f>
        <v>Available</v>
      </c>
      <c r="S456" s="100" t="str">
        <f>HYPERLINK(U456,T456)</f>
        <v>What's New in Teamcenter Spring 2017</v>
      </c>
      <c r="T456" s="81" t="str">
        <f>IFERROR(VLOOKUP(CONCATENATE($B456,"_",$A456),Table4[#All],5,FALSE),"Not Available")</f>
        <v>What's New in Teamcenter Spring 2017</v>
      </c>
      <c r="U456" s="81" t="str">
        <f>IFERROR(VLOOKUP(CONCATENATE(B456,"_",A456),Table4[#All],6,FALSE),"")</f>
        <v>https://siemens.highspot.com/items/5ba88c031279587c560b1a2b?lfrm=ssrp.3</v>
      </c>
    </row>
    <row r="457" spans="1:21" x14ac:dyDescent="0.25">
      <c r="A457" s="81">
        <f>IF(OR('Raw Data'!A466=0,'Raw Data'!A466="Delete"),"",'Raw Data'!A466)</f>
        <v>3.3</v>
      </c>
      <c r="B457" s="88" t="str">
        <f>IF(OR('Raw Data'!B466=0,'Raw Data'!B466="Delete"),"",'Raw Data'!B466)</f>
        <v>Foundation</v>
      </c>
      <c r="C457" s="89" t="str">
        <f>IF(OR('Raw Data'!C466=0,'Raw Data'!C466="Delete"),"",'Raw Data'!C466)</f>
        <v>Usability</v>
      </c>
      <c r="D457" s="88" t="str">
        <f>IF(OR('Raw Data'!D466=0,'Raw Data'!D466="Delete"),"",'Raw Data'!D466)</f>
        <v>Relations Browser</v>
      </c>
      <c r="E457" s="84" t="str">
        <f>IF(OR('Raw Data'!E466=0,'Raw Data'!E466="Delete"),"",'Raw Data'!E466)</f>
        <v>Quickly view path between two selected elements</v>
      </c>
      <c r="F457" s="81" cm="1">
        <f t="array" ref="F457">_xlfn.SWITCH(ROUND(VLOOKUP(A457,Table1[#All],3),0),11,H457,12,I457,13,J457,14,K457,"N/A")</f>
        <v>13</v>
      </c>
      <c r="G457" s="81" cm="1">
        <f t="array" ref="G457">_xlfn.SWITCH(ROUND(VLOOKUP(A457,Table1[#All],5),0),11,H457,12,I457,13,J457,14,K457,"N/A")</f>
        <v>14</v>
      </c>
      <c r="H457" s="81">
        <f>IF(OR('Raw Data'!H466=0,'Raw Data'!H466="Delete"),"",'Raw Data'!H466)</f>
        <v>13</v>
      </c>
      <c r="I457" s="81">
        <f>IF(OR('Raw Data'!I466=0,'Raw Data'!I466="Delete"),"",'Raw Data'!I466)</f>
        <v>14</v>
      </c>
      <c r="J457" s="81" t="str">
        <f>IF(OR('Raw Data'!J466=0,'Raw Data'!J466="Delete"),"",'Raw Data'!J466)</f>
        <v/>
      </c>
      <c r="K457" s="81" t="str">
        <f>IF(OR('Raw Data'!K466=0,'Raw Data'!K466="Delete"),"",'Raw Data'!K466)</f>
        <v/>
      </c>
      <c r="L457" s="81" t="str">
        <f>R457</f>
        <v>Available</v>
      </c>
      <c r="M457" s="81" t="str">
        <f>IF(A457="","",IF(OR(AWReleaseNum&gt;=A457,AWReleaseNum=0),"Available","Not Supported"))</f>
        <v>Available</v>
      </c>
      <c r="N457" s="81" t="str">
        <f>IF(A457="","",IF(TcRelease="Any","Available",IF(OR(AND(TcReleaseNum&gt;=VLOOKUP(AWReleaseNum,MinVerInfo,3,FALSE),TcReleaseNum&lt;=VLOOKUP(AWReleaseNum,MinVerInfo,4,FALSE)),AND(TcReleaseNum&gt;=VLOOKUP(AWReleaseNum,MinVerInfo,5,FALSE),TcReleaseNum&lt;=VLOOKUP(AWReleaseNum,MinVerInfo,6,FALSE))),"Available","Not Supported")))</f>
        <v>Available</v>
      </c>
      <c r="O457" s="81" t="str">
        <f>IF(TcReleaseNum&lt;P457,"Not Supported","Available")</f>
        <v>Available</v>
      </c>
      <c r="P457" s="81" cm="1">
        <f t="array" ref="P457">_xlfn.SWITCH(TcBaseVer, 14, K457, 13, J457, 12, I457, 11, IFERROR(VLOOKUP(H457,Table2[#All],3,FALSE),"N/A"),0)</f>
        <v>0</v>
      </c>
      <c r="Q457" s="81" t="str">
        <f>IF(TcBaseVer=0,M457,IF(AND(N457="Available",M457="Available",O457="Available"),"Available",IF(M457="","","Not Supported")))</f>
        <v>Available</v>
      </c>
      <c r="R457" s="81" t="str">
        <f>IF(A457&gt;=AWCurrentRel, "Future",Q457)</f>
        <v>Available</v>
      </c>
      <c r="S457" s="100" t="str">
        <f>HYPERLINK(U457,T457)</f>
        <v>What's New in Teamcenter Spring 2017</v>
      </c>
      <c r="T457" s="81" t="str">
        <f>IFERROR(VLOOKUP(CONCATENATE($B457,"_",$A457),Table4[#All],5,FALSE),"Not Available")</f>
        <v>What's New in Teamcenter Spring 2017</v>
      </c>
      <c r="U457" s="81" t="str">
        <f>IFERROR(VLOOKUP(CONCATENATE(B457,"_",A457),Table4[#All],6,FALSE),"")</f>
        <v>https://siemens.highspot.com/items/5ba88c031279587c560b1a2b?lfrm=ssrp.3</v>
      </c>
    </row>
    <row r="458" spans="1:21" x14ac:dyDescent="0.25">
      <c r="A458" s="81">
        <f>IF(OR('Raw Data'!A467=0,'Raw Data'!A467="Delete"),"",'Raw Data'!A467)</f>
        <v>3.3</v>
      </c>
      <c r="B458" s="88" t="str">
        <f>IF(OR('Raw Data'!B467=0,'Raw Data'!B467="Delete"),"",'Raw Data'!B467)</f>
        <v>Plan</v>
      </c>
      <c r="C458" s="89" t="str">
        <f>IF(OR('Raw Data'!C467=0,'Raw Data'!C467="Delete"),"",'Raw Data'!C467)</f>
        <v>Requirements</v>
      </c>
      <c r="D458" s="88" t="str">
        <f>IF(OR('Raw Data'!D467=0,'Raw Data'!D467="Delete"),"",'Raw Data'!D467)</f>
        <v>Requirements Management</v>
      </c>
      <c r="E458" s="84" t="str">
        <f>IF(OR('Raw Data'!E467=0,'Raw Data'!E467="Delete"),"",'Raw Data'!E467)</f>
        <v xml:space="preserve">Bulk edit properties offline using Excel </v>
      </c>
      <c r="F458" s="81" cm="1">
        <f t="array" ref="F458">_xlfn.SWITCH(ROUND(VLOOKUP(A458,Table1[#All],3),0),11,H458,12,I458,13,J458,14,K458,"N/A")</f>
        <v>13</v>
      </c>
      <c r="G458" s="81" cm="1">
        <f t="array" ref="G458">_xlfn.SWITCH(ROUND(VLOOKUP(A458,Table1[#All],5),0),11,H458,12,I458,13,J458,14,K458,"N/A")</f>
        <v>14</v>
      </c>
      <c r="H458" s="81">
        <f>IF(OR('Raw Data'!H467=0,'Raw Data'!H467="Delete"),"",'Raw Data'!H467)</f>
        <v>13</v>
      </c>
      <c r="I458" s="81">
        <f>IF(OR('Raw Data'!I467=0,'Raw Data'!I467="Delete"),"",'Raw Data'!I467)</f>
        <v>14</v>
      </c>
      <c r="J458" s="81" t="str">
        <f>IF(OR('Raw Data'!J467=0,'Raw Data'!J467="Delete"),"",'Raw Data'!J467)</f>
        <v/>
      </c>
      <c r="K458" s="81" t="str">
        <f>IF(OR('Raw Data'!K467=0,'Raw Data'!K467="Delete"),"",'Raw Data'!K467)</f>
        <v/>
      </c>
      <c r="L458" s="81" t="str">
        <f>R458</f>
        <v>Available</v>
      </c>
      <c r="M458" s="81" t="str">
        <f>IF(A458="","",IF(OR(AWReleaseNum&gt;=A458,AWReleaseNum=0),"Available","Not Supported"))</f>
        <v>Available</v>
      </c>
      <c r="N458" s="81" t="str">
        <f>IF(A458="","",IF(TcRelease="Any","Available",IF(OR(AND(TcReleaseNum&gt;=VLOOKUP(AWReleaseNum,MinVerInfo,3,FALSE),TcReleaseNum&lt;=VLOOKUP(AWReleaseNum,MinVerInfo,4,FALSE)),AND(TcReleaseNum&gt;=VLOOKUP(AWReleaseNum,MinVerInfo,5,FALSE),TcReleaseNum&lt;=VLOOKUP(AWReleaseNum,MinVerInfo,6,FALSE))),"Available","Not Supported")))</f>
        <v>Available</v>
      </c>
      <c r="O458" s="81" t="str">
        <f>IF(TcReleaseNum&lt;P458,"Not Supported","Available")</f>
        <v>Available</v>
      </c>
      <c r="P458" s="81" cm="1">
        <f t="array" ref="P458">_xlfn.SWITCH(TcBaseVer, 14, K458, 13, J458, 12, I458, 11, IFERROR(VLOOKUP(H458,Table2[#All],3,FALSE),"N/A"),0)</f>
        <v>0</v>
      </c>
      <c r="Q458" s="81" t="str">
        <f>IF(TcBaseVer=0,M458,IF(AND(N458="Available",M458="Available",O458="Available"),"Available",IF(M458="","","Not Supported")))</f>
        <v>Available</v>
      </c>
      <c r="R458" s="81" t="str">
        <f>IF(A458&gt;=AWCurrentRel, "Future",Q458)</f>
        <v>Available</v>
      </c>
      <c r="S458" s="100" t="str">
        <f>HYPERLINK(U458,T458)</f>
        <v>What's New in Teamcenter Spring 2017</v>
      </c>
      <c r="T458" s="81" t="str">
        <f>IFERROR(VLOOKUP(CONCATENATE($B458,"_",$A458),Table4[#All],5,FALSE),"Not Available")</f>
        <v>What's New in Teamcenter Spring 2017</v>
      </c>
      <c r="U458" s="81" t="str">
        <f>IFERROR(VLOOKUP(CONCATENATE(B458,"_",A458),Table4[#All],6,FALSE),"")</f>
        <v>https://siemens.highspot.com/items/5ba88c031279587c560b1a2b?lfrm=ssrp.3</v>
      </c>
    </row>
    <row r="459" spans="1:21" x14ac:dyDescent="0.25">
      <c r="A459" s="81">
        <f>IF(OR('Raw Data'!A468=0,'Raw Data'!A468="Delete"),"",'Raw Data'!A468)</f>
        <v>3.3</v>
      </c>
      <c r="B459" s="88" t="str">
        <f>IF(OR('Raw Data'!B468=0,'Raw Data'!B468="Delete"),"",'Raw Data'!B468)</f>
        <v>Plan</v>
      </c>
      <c r="C459" s="89" t="str">
        <f>IF(OR('Raw Data'!C468=0,'Raw Data'!C468="Delete"),"",'Raw Data'!C468)</f>
        <v>Requirements</v>
      </c>
      <c r="D459" s="88" t="str">
        <f>IF(OR('Raw Data'!D468=0,'Raw Data'!D468="Delete"),"",'Raw Data'!D468)</f>
        <v>Requirements Management</v>
      </c>
      <c r="E459" s="84" t="str">
        <f>IF(OR('Raw Data'!E468=0,'Raw Data'!E468="Delete"),"",'Raw Data'!E468)</f>
        <v xml:space="preserve">Import and author requirements </v>
      </c>
      <c r="F459" s="81" cm="1">
        <f t="array" ref="F459">_xlfn.SWITCH(ROUND(VLOOKUP(A459,Table1[#All],3),0),11,H459,12,I459,13,J459,14,K459,"N/A")</f>
        <v>13</v>
      </c>
      <c r="G459" s="81" cm="1">
        <f t="array" ref="G459">_xlfn.SWITCH(ROUND(VLOOKUP(A459,Table1[#All],5),0),11,H459,12,I459,13,J459,14,K459,"N/A")</f>
        <v>14</v>
      </c>
      <c r="H459" s="81">
        <f>IF(OR('Raw Data'!H468=0,'Raw Data'!H468="Delete"),"",'Raw Data'!H468)</f>
        <v>13</v>
      </c>
      <c r="I459" s="81">
        <f>IF(OR('Raw Data'!I468=0,'Raw Data'!I468="Delete"),"",'Raw Data'!I468)</f>
        <v>14</v>
      </c>
      <c r="J459" s="81" t="str">
        <f>IF(OR('Raw Data'!J468=0,'Raw Data'!J468="Delete"),"",'Raw Data'!J468)</f>
        <v/>
      </c>
      <c r="K459" s="81" t="str">
        <f>IF(OR('Raw Data'!K468=0,'Raw Data'!K468="Delete"),"",'Raw Data'!K468)</f>
        <v/>
      </c>
      <c r="L459" s="81" t="str">
        <f>R459</f>
        <v>Available</v>
      </c>
      <c r="M459" s="81" t="str">
        <f>IF(A459="","",IF(OR(AWReleaseNum&gt;=A459,AWReleaseNum=0),"Available","Not Supported"))</f>
        <v>Available</v>
      </c>
      <c r="N459" s="81" t="str">
        <f>IF(A459="","",IF(TcRelease="Any","Available",IF(OR(AND(TcReleaseNum&gt;=VLOOKUP(AWReleaseNum,MinVerInfo,3,FALSE),TcReleaseNum&lt;=VLOOKUP(AWReleaseNum,MinVerInfo,4,FALSE)),AND(TcReleaseNum&gt;=VLOOKUP(AWReleaseNum,MinVerInfo,5,FALSE),TcReleaseNum&lt;=VLOOKUP(AWReleaseNum,MinVerInfo,6,FALSE))),"Available","Not Supported")))</f>
        <v>Available</v>
      </c>
      <c r="O459" s="81" t="str">
        <f>IF(TcReleaseNum&lt;P459,"Not Supported","Available")</f>
        <v>Available</v>
      </c>
      <c r="P459" s="81" cm="1">
        <f t="array" ref="P459">_xlfn.SWITCH(TcBaseVer, 14, K459, 13, J459, 12, I459, 11, IFERROR(VLOOKUP(H459,Table2[#All],3,FALSE),"N/A"),0)</f>
        <v>0</v>
      </c>
      <c r="Q459" s="81" t="str">
        <f>IF(TcBaseVer=0,M459,IF(AND(N459="Available",M459="Available",O459="Available"),"Available",IF(M459="","","Not Supported")))</f>
        <v>Available</v>
      </c>
      <c r="R459" s="81" t="str">
        <f>IF(A459&gt;=AWCurrentRel, "Future",Q459)</f>
        <v>Available</v>
      </c>
      <c r="S459" s="100" t="str">
        <f>HYPERLINK(U459,T459)</f>
        <v>What's New in Teamcenter Spring 2017</v>
      </c>
      <c r="T459" s="81" t="str">
        <f>IFERROR(VLOOKUP(CONCATENATE($B459,"_",$A459),Table4[#All],5,FALSE),"Not Available")</f>
        <v>What's New in Teamcenter Spring 2017</v>
      </c>
      <c r="U459" s="81" t="str">
        <f>IFERROR(VLOOKUP(CONCATENATE(B459,"_",A459),Table4[#All],6,FALSE),"")</f>
        <v>https://siemens.highspot.com/items/5ba88c031279587c560b1a2b?lfrm=ssrp.3</v>
      </c>
    </row>
    <row r="460" spans="1:21" x14ac:dyDescent="0.25">
      <c r="A460" s="81">
        <f>IF(OR('Raw Data'!A469=0,'Raw Data'!A469="Delete"),"",'Raw Data'!A469)</f>
        <v>3.3</v>
      </c>
      <c r="B460" s="88" t="str">
        <f>IF(OR('Raw Data'!B469=0,'Raw Data'!B469="Delete"),"",'Raw Data'!B469)</f>
        <v>Plan</v>
      </c>
      <c r="C460" s="89" t="str">
        <f>IF(OR('Raw Data'!C469=0,'Raw Data'!C469="Delete"),"",'Raw Data'!C469)</f>
        <v>Requirements</v>
      </c>
      <c r="D460" s="88" t="str">
        <f>IF(OR('Raw Data'!D469=0,'Raw Data'!D469="Delete"),"",'Raw Data'!D469)</f>
        <v>Requirements Management</v>
      </c>
      <c r="E460" s="84" t="str">
        <f>IF(OR('Raw Data'!E469=0,'Raw Data'!E469="Delete"),"",'Raw Data'!E469)</f>
        <v>Change the order of requirements in a specification</v>
      </c>
      <c r="F460" s="81" cm="1">
        <f t="array" ref="F460">_xlfn.SWITCH(ROUND(VLOOKUP(A460,Table1[#All],3),0),11,H460,12,I460,13,J460,14,K460,"N/A")</f>
        <v>13</v>
      </c>
      <c r="G460" s="81" cm="1">
        <f t="array" ref="G460">_xlfn.SWITCH(ROUND(VLOOKUP(A460,Table1[#All],5),0),11,H460,12,I460,13,J460,14,K460,"N/A")</f>
        <v>14</v>
      </c>
      <c r="H460" s="81">
        <f>IF(OR('Raw Data'!H469=0,'Raw Data'!H469="Delete"),"",'Raw Data'!H469)</f>
        <v>13</v>
      </c>
      <c r="I460" s="81">
        <f>IF(OR('Raw Data'!I469=0,'Raw Data'!I469="Delete"),"",'Raw Data'!I469)</f>
        <v>14</v>
      </c>
      <c r="J460" s="81" t="str">
        <f>IF(OR('Raw Data'!J469=0,'Raw Data'!J469="Delete"),"",'Raw Data'!J469)</f>
        <v/>
      </c>
      <c r="K460" s="81" t="str">
        <f>IF(OR('Raw Data'!K469=0,'Raw Data'!K469="Delete"),"",'Raw Data'!K469)</f>
        <v/>
      </c>
      <c r="L460" s="81" t="str">
        <f>R460</f>
        <v>Available</v>
      </c>
      <c r="M460" s="81" t="str">
        <f>IF(A460="","",IF(OR(AWReleaseNum&gt;=A460,AWReleaseNum=0),"Available","Not Supported"))</f>
        <v>Available</v>
      </c>
      <c r="N460" s="81" t="str">
        <f>IF(A460="","",IF(TcRelease="Any","Available",IF(OR(AND(TcReleaseNum&gt;=VLOOKUP(AWReleaseNum,MinVerInfo,3,FALSE),TcReleaseNum&lt;=VLOOKUP(AWReleaseNum,MinVerInfo,4,FALSE)),AND(TcReleaseNum&gt;=VLOOKUP(AWReleaseNum,MinVerInfo,5,FALSE),TcReleaseNum&lt;=VLOOKUP(AWReleaseNum,MinVerInfo,6,FALSE))),"Available","Not Supported")))</f>
        <v>Available</v>
      </c>
      <c r="O460" s="81" t="str">
        <f>IF(TcReleaseNum&lt;P460,"Not Supported","Available")</f>
        <v>Available</v>
      </c>
      <c r="P460" s="81" cm="1">
        <f t="array" ref="P460">_xlfn.SWITCH(TcBaseVer, 14, K460, 13, J460, 12, I460, 11, IFERROR(VLOOKUP(H460,Table2[#All],3,FALSE),"N/A"),0)</f>
        <v>0</v>
      </c>
      <c r="Q460" s="81" t="str">
        <f>IF(TcBaseVer=0,M460,IF(AND(N460="Available",M460="Available",O460="Available"),"Available",IF(M460="","","Not Supported")))</f>
        <v>Available</v>
      </c>
      <c r="R460" s="81" t="str">
        <f>IF(A460&gt;=AWCurrentRel, "Future",Q460)</f>
        <v>Available</v>
      </c>
      <c r="S460" s="100" t="str">
        <f>HYPERLINK(U460,T460)</f>
        <v>What's New in Teamcenter Spring 2017</v>
      </c>
      <c r="T460" s="81" t="str">
        <f>IFERROR(VLOOKUP(CONCATENATE($B460,"_",$A460),Table4[#All],5,FALSE),"Not Available")</f>
        <v>What's New in Teamcenter Spring 2017</v>
      </c>
      <c r="U460" s="81" t="str">
        <f>IFERROR(VLOOKUP(CONCATENATE(B460,"_",A460),Table4[#All],6,FALSE),"")</f>
        <v>https://siemens.highspot.com/items/5ba88c031279587c560b1a2b?lfrm=ssrp.3</v>
      </c>
    </row>
    <row r="461" spans="1:21" x14ac:dyDescent="0.25">
      <c r="A461" s="81">
        <f>IF(OR('Raw Data'!A470=0,'Raw Data'!A470="Delete"),"",'Raw Data'!A470)</f>
        <v>3.3</v>
      </c>
      <c r="B461" s="88" t="str">
        <f>IF(OR('Raw Data'!B470=0,'Raw Data'!B470="Delete"),"",'Raw Data'!B470)</f>
        <v>Plan</v>
      </c>
      <c r="C461" s="89" t="str">
        <f>IF(OR('Raw Data'!C470=0,'Raw Data'!C470="Delete"),"",'Raw Data'!C470)</f>
        <v>Requirements</v>
      </c>
      <c r="D461" s="88" t="str">
        <f>IF(OR('Raw Data'!D470=0,'Raw Data'!D470="Delete"),"",'Raw Data'!D470)</f>
        <v>Requirements Management</v>
      </c>
      <c r="E461" s="84" t="str">
        <f>IF(OR('Raw Data'!E470=0,'Raw Data'!E470="Delete"),"",'Raw Data'!E470)</f>
        <v xml:space="preserve">Create a baseline of a structure to capture a view of that structure at a point in time </v>
      </c>
      <c r="F461" s="81" cm="1">
        <f t="array" ref="F461">_xlfn.SWITCH(ROUND(VLOOKUP(A461,Table1[#All],3),0),11,H461,12,I461,13,J461,14,K461,"N/A")</f>
        <v>13</v>
      </c>
      <c r="G461" s="81" cm="1">
        <f t="array" ref="G461">_xlfn.SWITCH(ROUND(VLOOKUP(A461,Table1[#All],5),0),11,H461,12,I461,13,J461,14,K461,"N/A")</f>
        <v>14</v>
      </c>
      <c r="H461" s="81">
        <f>IF(OR('Raw Data'!H470=0,'Raw Data'!H470="Delete"),"",'Raw Data'!H470)</f>
        <v>13</v>
      </c>
      <c r="I461" s="81">
        <f>IF(OR('Raw Data'!I470=0,'Raw Data'!I470="Delete"),"",'Raw Data'!I470)</f>
        <v>14</v>
      </c>
      <c r="J461" s="81" t="str">
        <f>IF(OR('Raw Data'!J470=0,'Raw Data'!J470="Delete"),"",'Raw Data'!J470)</f>
        <v/>
      </c>
      <c r="K461" s="81" t="str">
        <f>IF(OR('Raw Data'!K470=0,'Raw Data'!K470="Delete"),"",'Raw Data'!K470)</f>
        <v/>
      </c>
      <c r="L461" s="81" t="str">
        <f>R461</f>
        <v>Available</v>
      </c>
      <c r="M461" s="81" t="str">
        <f>IF(A461="","",IF(OR(AWReleaseNum&gt;=A461,AWReleaseNum=0),"Available","Not Supported"))</f>
        <v>Available</v>
      </c>
      <c r="N461" s="81" t="str">
        <f>IF(A461="","",IF(TcRelease="Any","Available",IF(OR(AND(TcReleaseNum&gt;=VLOOKUP(AWReleaseNum,MinVerInfo,3,FALSE),TcReleaseNum&lt;=VLOOKUP(AWReleaseNum,MinVerInfo,4,FALSE)),AND(TcReleaseNum&gt;=VLOOKUP(AWReleaseNum,MinVerInfo,5,FALSE),TcReleaseNum&lt;=VLOOKUP(AWReleaseNum,MinVerInfo,6,FALSE))),"Available","Not Supported")))</f>
        <v>Available</v>
      </c>
      <c r="O461" s="81" t="str">
        <f>IF(TcReleaseNum&lt;P461,"Not Supported","Available")</f>
        <v>Available</v>
      </c>
      <c r="P461" s="81" cm="1">
        <f t="array" ref="P461">_xlfn.SWITCH(TcBaseVer, 14, K461, 13, J461, 12, I461, 11, IFERROR(VLOOKUP(H461,Table2[#All],3,FALSE),"N/A"),0)</f>
        <v>0</v>
      </c>
      <c r="Q461" s="81" t="str">
        <f>IF(TcBaseVer=0,M461,IF(AND(N461="Available",M461="Available",O461="Available"),"Available",IF(M461="","","Not Supported")))</f>
        <v>Available</v>
      </c>
      <c r="R461" s="81" t="str">
        <f>IF(A461&gt;=AWCurrentRel, "Future",Q461)</f>
        <v>Available</v>
      </c>
      <c r="S461" s="100" t="str">
        <f>HYPERLINK(U461,T461)</f>
        <v>What's New in Teamcenter Spring 2017</v>
      </c>
      <c r="T461" s="81" t="str">
        <f>IFERROR(VLOOKUP(CONCATENATE($B461,"_",$A461),Table4[#All],5,FALSE),"Not Available")</f>
        <v>What's New in Teamcenter Spring 2017</v>
      </c>
      <c r="U461" s="81" t="str">
        <f>IFERROR(VLOOKUP(CONCATENATE(B461,"_",A461),Table4[#All],6,FALSE),"")</f>
        <v>https://siemens.highspot.com/items/5ba88c031279587c560b1a2b?lfrm=ssrp.3</v>
      </c>
    </row>
    <row r="462" spans="1:21" x14ac:dyDescent="0.25">
      <c r="A462" s="81">
        <f>IF(OR('Raw Data'!A471=0,'Raw Data'!A471="Delete"),"",'Raw Data'!A471)</f>
        <v>3.3</v>
      </c>
      <c r="B462" s="88" t="str">
        <f>IF(OR('Raw Data'!B471=0,'Raw Data'!B471="Delete"),"",'Raw Data'!B471)</f>
        <v>Plan</v>
      </c>
      <c r="C462" s="89" t="str">
        <f>IF(OR('Raw Data'!C471=0,'Raw Data'!C471="Delete"),"",'Raw Data'!C471)</f>
        <v>Requirements</v>
      </c>
      <c r="D462" s="88" t="str">
        <f>IF(OR('Raw Data'!D471=0,'Raw Data'!D471="Delete"),"",'Raw Data'!D471)</f>
        <v>Requirements Management</v>
      </c>
      <c r="E462" s="84" t="str">
        <f>IF(OR('Raw Data'!E471=0,'Raw Data'!E471="Delete"),"",'Raw Data'!E471)</f>
        <v xml:space="preserve">Use the new product configurator capability to improve the organization of requirement variation </v>
      </c>
      <c r="F462" s="81" cm="1">
        <f t="array" ref="F462">_xlfn.SWITCH(ROUND(VLOOKUP(A462,Table1[#All],3),0),11,H462,12,I462,13,J462,14,K462,"N/A")</f>
        <v>13</v>
      </c>
      <c r="G462" s="81" cm="1">
        <f t="array" ref="G462">_xlfn.SWITCH(ROUND(VLOOKUP(A462,Table1[#All],5),0),11,H462,12,I462,13,J462,14,K462,"N/A")</f>
        <v>14</v>
      </c>
      <c r="H462" s="81">
        <f>IF(OR('Raw Data'!H471=0,'Raw Data'!H471="Delete"),"",'Raw Data'!H471)</f>
        <v>13</v>
      </c>
      <c r="I462" s="81">
        <f>IF(OR('Raw Data'!I471=0,'Raw Data'!I471="Delete"),"",'Raw Data'!I471)</f>
        <v>14</v>
      </c>
      <c r="J462" s="81" t="str">
        <f>IF(OR('Raw Data'!J471=0,'Raw Data'!J471="Delete"),"",'Raw Data'!J471)</f>
        <v/>
      </c>
      <c r="K462" s="81" t="str">
        <f>IF(OR('Raw Data'!K471=0,'Raw Data'!K471="Delete"),"",'Raw Data'!K471)</f>
        <v/>
      </c>
      <c r="L462" s="81" t="str">
        <f>R462</f>
        <v>Available</v>
      </c>
      <c r="M462" s="81" t="str">
        <f>IF(A462="","",IF(OR(AWReleaseNum&gt;=A462,AWReleaseNum=0),"Available","Not Supported"))</f>
        <v>Available</v>
      </c>
      <c r="N462" s="81" t="str">
        <f>IF(A462="","",IF(TcRelease="Any","Available",IF(OR(AND(TcReleaseNum&gt;=VLOOKUP(AWReleaseNum,MinVerInfo,3,FALSE),TcReleaseNum&lt;=VLOOKUP(AWReleaseNum,MinVerInfo,4,FALSE)),AND(TcReleaseNum&gt;=VLOOKUP(AWReleaseNum,MinVerInfo,5,FALSE),TcReleaseNum&lt;=VLOOKUP(AWReleaseNum,MinVerInfo,6,FALSE))),"Available","Not Supported")))</f>
        <v>Available</v>
      </c>
      <c r="O462" s="81" t="str">
        <f>IF(TcReleaseNum&lt;P462,"Not Supported","Available")</f>
        <v>Available</v>
      </c>
      <c r="P462" s="81" cm="1">
        <f t="array" ref="P462">_xlfn.SWITCH(TcBaseVer, 14, K462, 13, J462, 12, I462, 11, IFERROR(VLOOKUP(H462,Table2[#All],3,FALSE),"N/A"),0)</f>
        <v>0</v>
      </c>
      <c r="Q462" s="81" t="str">
        <f>IF(TcBaseVer=0,M462,IF(AND(N462="Available",M462="Available",O462="Available"),"Available",IF(M462="","","Not Supported")))</f>
        <v>Available</v>
      </c>
      <c r="R462" s="81" t="str">
        <f>IF(A462&gt;=AWCurrentRel, "Future",Q462)</f>
        <v>Available</v>
      </c>
      <c r="S462" s="100" t="str">
        <f>HYPERLINK(U462,T462)</f>
        <v>What's New in Teamcenter Spring 2017</v>
      </c>
      <c r="T462" s="81" t="str">
        <f>IFERROR(VLOOKUP(CONCATENATE($B462,"_",$A462),Table4[#All],5,FALSE),"Not Available")</f>
        <v>What's New in Teamcenter Spring 2017</v>
      </c>
      <c r="U462" s="81" t="str">
        <f>IFERROR(VLOOKUP(CONCATENATE(B462,"_",A462),Table4[#All],6,FALSE),"")</f>
        <v>https://siemens.highspot.com/items/5ba88c031279587c560b1a2b?lfrm=ssrp.3</v>
      </c>
    </row>
    <row r="463" spans="1:21" x14ac:dyDescent="0.25">
      <c r="A463" s="81">
        <f>IF(OR('Raw Data'!A472=0,'Raw Data'!A472="Delete"),"",'Raw Data'!A472)</f>
        <v>3.3</v>
      </c>
      <c r="B463" s="88" t="str">
        <f>IF(OR('Raw Data'!B472=0,'Raw Data'!B472="Delete"),"",'Raw Data'!B472)</f>
        <v>Plan</v>
      </c>
      <c r="C463" s="89" t="str">
        <f>IF(OR('Raw Data'!C472=0,'Raw Data'!C472="Delete"),"",'Raw Data'!C472)</f>
        <v>Requirements</v>
      </c>
      <c r="D463" s="88" t="str">
        <f>IF(OR('Raw Data'!D472=0,'Raw Data'!D472="Delete"),"",'Raw Data'!D472)</f>
        <v>Requirements Management</v>
      </c>
      <c r="E463" s="84" t="str">
        <f>IF(OR('Raw Data'!E472=0,'Raw Data'!E472="Delete"),"",'Raw Data'!E472)</f>
        <v>Import PDF requirements / documents (via partnership) to broaden sources of input</v>
      </c>
      <c r="F463" s="81" cm="1">
        <f t="array" ref="F463">_xlfn.SWITCH(ROUND(VLOOKUP(A463,Table1[#All],3),0),11,H463,12,I463,13,J463,14,K463,"N/A")</f>
        <v>13</v>
      </c>
      <c r="G463" s="81" cm="1">
        <f t="array" ref="G463">_xlfn.SWITCH(ROUND(VLOOKUP(A463,Table1[#All],5),0),11,H463,12,I463,13,J463,14,K463,"N/A")</f>
        <v>14</v>
      </c>
      <c r="H463" s="81">
        <f>IF(OR('Raw Data'!H472=0,'Raw Data'!H472="Delete"),"",'Raw Data'!H472)</f>
        <v>13</v>
      </c>
      <c r="I463" s="81">
        <f>IF(OR('Raw Data'!I472=0,'Raw Data'!I472="Delete"),"",'Raw Data'!I472)</f>
        <v>14</v>
      </c>
      <c r="J463" s="81" t="str">
        <f>IF(OR('Raw Data'!J472=0,'Raw Data'!J472="Delete"),"",'Raw Data'!J472)</f>
        <v/>
      </c>
      <c r="K463" s="81" t="str">
        <f>IF(OR('Raw Data'!K472=0,'Raw Data'!K472="Delete"),"",'Raw Data'!K472)</f>
        <v/>
      </c>
      <c r="L463" s="81" t="str">
        <f>R463</f>
        <v>Available</v>
      </c>
      <c r="M463" s="81" t="str">
        <f>IF(A463="","",IF(OR(AWReleaseNum&gt;=A463,AWReleaseNum=0),"Available","Not Supported"))</f>
        <v>Available</v>
      </c>
      <c r="N463" s="81" t="str">
        <f>IF(A463="","",IF(TcRelease="Any","Available",IF(OR(AND(TcReleaseNum&gt;=VLOOKUP(AWReleaseNum,MinVerInfo,3,FALSE),TcReleaseNum&lt;=VLOOKUP(AWReleaseNum,MinVerInfo,4,FALSE)),AND(TcReleaseNum&gt;=VLOOKUP(AWReleaseNum,MinVerInfo,5,FALSE),TcReleaseNum&lt;=VLOOKUP(AWReleaseNum,MinVerInfo,6,FALSE))),"Available","Not Supported")))</f>
        <v>Available</v>
      </c>
      <c r="O463" s="81" t="str">
        <f>IF(TcReleaseNum&lt;P463,"Not Supported","Available")</f>
        <v>Available</v>
      </c>
      <c r="P463" s="81" cm="1">
        <f t="array" ref="P463">_xlfn.SWITCH(TcBaseVer, 14, K463, 13, J463, 12, I463, 11, IFERROR(VLOOKUP(H463,Table2[#All],3,FALSE),"N/A"),0)</f>
        <v>0</v>
      </c>
      <c r="Q463" s="81" t="str">
        <f>IF(TcBaseVer=0,M463,IF(AND(N463="Available",M463="Available",O463="Available"),"Available",IF(M463="","","Not Supported")))</f>
        <v>Available</v>
      </c>
      <c r="R463" s="81" t="str">
        <f>IF(A463&gt;=AWCurrentRel, "Future",Q463)</f>
        <v>Available</v>
      </c>
      <c r="S463" s="100" t="str">
        <f>HYPERLINK(U463,T463)</f>
        <v>What's New in Teamcenter Spring 2017</v>
      </c>
      <c r="T463" s="81" t="str">
        <f>IFERROR(VLOOKUP(CONCATENATE($B463,"_",$A463),Table4[#All],5,FALSE),"Not Available")</f>
        <v>What's New in Teamcenter Spring 2017</v>
      </c>
      <c r="U463" s="81" t="str">
        <f>IFERROR(VLOOKUP(CONCATENATE(B463,"_",A463),Table4[#All],6,FALSE),"")</f>
        <v>https://siemens.highspot.com/items/5ba88c031279587c560b1a2b?lfrm=ssrp.3</v>
      </c>
    </row>
    <row r="464" spans="1:21" x14ac:dyDescent="0.25">
      <c r="A464" s="81">
        <f>IF(OR('Raw Data'!A473=0,'Raw Data'!A473="Delete"),"",'Raw Data'!A473)</f>
        <v>3.3</v>
      </c>
      <c r="B464" s="88" t="str">
        <f>IF(OR('Raw Data'!B473=0,'Raw Data'!B473="Delete"),"",'Raw Data'!B473)</f>
        <v>Plan</v>
      </c>
      <c r="C464" s="89" t="str">
        <f>IF(OR('Raw Data'!C473=0,'Raw Data'!C473="Delete"),"",'Raw Data'!C473)</f>
        <v>Requirements</v>
      </c>
      <c r="D464" s="88" t="str">
        <f>IF(OR('Raw Data'!D473=0,'Raw Data'!D473="Delete"),"",'Raw Data'!D473)</f>
        <v>Requirements Management</v>
      </c>
      <c r="E464" s="84" t="str">
        <f>IF(OR('Raw Data'!E473=0,'Raw Data'!E473="Delete"),"",'Raw Data'!E473)</f>
        <v>Compare requirements structures using the Teamcenter reporting and analytics structure compare report</v>
      </c>
      <c r="F464" s="81" cm="1">
        <f t="array" ref="F464">_xlfn.SWITCH(ROUND(VLOOKUP(A464,Table1[#All],3),0),11,H464,12,I464,13,J464,14,K464,"N/A")</f>
        <v>13</v>
      </c>
      <c r="G464" s="81" cm="1">
        <f t="array" ref="G464">_xlfn.SWITCH(ROUND(VLOOKUP(A464,Table1[#All],5),0),11,H464,12,I464,13,J464,14,K464,"N/A")</f>
        <v>14</v>
      </c>
      <c r="H464" s="81">
        <f>IF(OR('Raw Data'!H473=0,'Raw Data'!H473="Delete"),"",'Raw Data'!H473)</f>
        <v>13</v>
      </c>
      <c r="I464" s="81">
        <f>IF(OR('Raw Data'!I473=0,'Raw Data'!I473="Delete"),"",'Raw Data'!I473)</f>
        <v>14</v>
      </c>
      <c r="J464" s="81" t="str">
        <f>IF(OR('Raw Data'!J473=0,'Raw Data'!J473="Delete"),"",'Raw Data'!J473)</f>
        <v/>
      </c>
      <c r="K464" s="81" t="str">
        <f>IF(OR('Raw Data'!K473=0,'Raw Data'!K473="Delete"),"",'Raw Data'!K473)</f>
        <v/>
      </c>
      <c r="L464" s="81" t="str">
        <f>R464</f>
        <v>Available</v>
      </c>
      <c r="M464" s="81" t="str">
        <f>IF(A464="","",IF(OR(AWReleaseNum&gt;=A464,AWReleaseNum=0),"Available","Not Supported"))</f>
        <v>Available</v>
      </c>
      <c r="N464" s="81" t="str">
        <f>IF(A464="","",IF(TcRelease="Any","Available",IF(OR(AND(TcReleaseNum&gt;=VLOOKUP(AWReleaseNum,MinVerInfo,3,FALSE),TcReleaseNum&lt;=VLOOKUP(AWReleaseNum,MinVerInfo,4,FALSE)),AND(TcReleaseNum&gt;=VLOOKUP(AWReleaseNum,MinVerInfo,5,FALSE),TcReleaseNum&lt;=VLOOKUP(AWReleaseNum,MinVerInfo,6,FALSE))),"Available","Not Supported")))</f>
        <v>Available</v>
      </c>
      <c r="O464" s="81" t="str">
        <f>IF(TcReleaseNum&lt;P464,"Not Supported","Available")</f>
        <v>Available</v>
      </c>
      <c r="P464" s="81" cm="1">
        <f t="array" ref="P464">_xlfn.SWITCH(TcBaseVer, 14, K464, 13, J464, 12, I464, 11, IFERROR(VLOOKUP(H464,Table2[#All],3,FALSE),"N/A"),0)</f>
        <v>0</v>
      </c>
      <c r="Q464" s="81" t="str">
        <f>IF(TcBaseVer=0,M464,IF(AND(N464="Available",M464="Available",O464="Available"),"Available",IF(M464="","","Not Supported")))</f>
        <v>Available</v>
      </c>
      <c r="R464" s="81" t="str">
        <f>IF(A464&gt;=AWCurrentRel, "Future",Q464)</f>
        <v>Available</v>
      </c>
      <c r="S464" s="100" t="str">
        <f>HYPERLINK(U464,T464)</f>
        <v>What's New in Teamcenter Spring 2017</v>
      </c>
      <c r="T464" s="81" t="str">
        <f>IFERROR(VLOOKUP(CONCATENATE($B464,"_",$A464),Table4[#All],5,FALSE),"Not Available")</f>
        <v>What's New in Teamcenter Spring 2017</v>
      </c>
      <c r="U464" s="81" t="str">
        <f>IFERROR(VLOOKUP(CONCATENATE(B464,"_",A464),Table4[#All],6,FALSE),"")</f>
        <v>https://siemens.highspot.com/items/5ba88c031279587c560b1a2b?lfrm=ssrp.3</v>
      </c>
    </row>
    <row r="465" spans="1:21" x14ac:dyDescent="0.25">
      <c r="A465" s="81">
        <f>IF(OR('Raw Data'!A474=0,'Raw Data'!A474="Delete"),"",'Raw Data'!A474)</f>
        <v>3.3</v>
      </c>
      <c r="B465" s="88" t="str">
        <f>IF(OR('Raw Data'!B474=0,'Raw Data'!B474="Delete"),"",'Raw Data'!B474)</f>
        <v>Plan</v>
      </c>
      <c r="C465" s="89" t="str">
        <f>IF(OR('Raw Data'!C474=0,'Raw Data'!C474="Delete"),"",'Raw Data'!C474)</f>
        <v>Requirements</v>
      </c>
      <c r="D465" s="88" t="str">
        <f>IF(OR('Raw Data'!D474=0,'Raw Data'!D474="Delete"),"",'Raw Data'!D474)</f>
        <v>Requirements Management</v>
      </c>
      <c r="E465" s="84" t="str">
        <f>IF(OR('Raw Data'!E474=0,'Raw Data'!E474="Delete"),"",'Raw Data'!E474)</f>
        <v>Create a report for a specification to see all complying and defining tracelinks associated with each requirement or item in a specification</v>
      </c>
      <c r="F465" s="81" cm="1">
        <f t="array" ref="F465">_xlfn.SWITCH(ROUND(VLOOKUP(A465,Table1[#All],3),0),11,H465,12,I465,13,J465,14,K465,"N/A")</f>
        <v>13</v>
      </c>
      <c r="G465" s="81" cm="1">
        <f t="array" ref="G465">_xlfn.SWITCH(ROUND(VLOOKUP(A465,Table1[#All],5),0),11,H465,12,I465,13,J465,14,K465,"N/A")</f>
        <v>14</v>
      </c>
      <c r="H465" s="81">
        <f>IF(OR('Raw Data'!H474=0,'Raw Data'!H474="Delete"),"",'Raw Data'!H474)</f>
        <v>13</v>
      </c>
      <c r="I465" s="81">
        <f>IF(OR('Raw Data'!I474=0,'Raw Data'!I474="Delete"),"",'Raw Data'!I474)</f>
        <v>14</v>
      </c>
      <c r="J465" s="81" t="str">
        <f>IF(OR('Raw Data'!J474=0,'Raw Data'!J474="Delete"),"",'Raw Data'!J474)</f>
        <v/>
      </c>
      <c r="K465" s="81" t="str">
        <f>IF(OR('Raw Data'!K474=0,'Raw Data'!K474="Delete"),"",'Raw Data'!K474)</f>
        <v/>
      </c>
      <c r="L465" s="81" t="str">
        <f>R465</f>
        <v>Available</v>
      </c>
      <c r="M465" s="81" t="str">
        <f>IF(A465="","",IF(OR(AWReleaseNum&gt;=A465,AWReleaseNum=0),"Available","Not Supported"))</f>
        <v>Available</v>
      </c>
      <c r="N465" s="81" t="str">
        <f>IF(A465="","",IF(TcRelease="Any","Available",IF(OR(AND(TcReleaseNum&gt;=VLOOKUP(AWReleaseNum,MinVerInfo,3,FALSE),TcReleaseNum&lt;=VLOOKUP(AWReleaseNum,MinVerInfo,4,FALSE)),AND(TcReleaseNum&gt;=VLOOKUP(AWReleaseNum,MinVerInfo,5,FALSE),TcReleaseNum&lt;=VLOOKUP(AWReleaseNum,MinVerInfo,6,FALSE))),"Available","Not Supported")))</f>
        <v>Available</v>
      </c>
      <c r="O465" s="81" t="str">
        <f>IF(TcReleaseNum&lt;P465,"Not Supported","Available")</f>
        <v>Available</v>
      </c>
      <c r="P465" s="81" cm="1">
        <f t="array" ref="P465">_xlfn.SWITCH(TcBaseVer, 14, K465, 13, J465, 12, I465, 11, IFERROR(VLOOKUP(H465,Table2[#All],3,FALSE),"N/A"),0)</f>
        <v>0</v>
      </c>
      <c r="Q465" s="81" t="str">
        <f>IF(TcBaseVer=0,M465,IF(AND(N465="Available",M465="Available",O465="Available"),"Available",IF(M465="","","Not Supported")))</f>
        <v>Available</v>
      </c>
      <c r="R465" s="81" t="str">
        <f>IF(A465&gt;=AWCurrentRel, "Future",Q465)</f>
        <v>Available</v>
      </c>
      <c r="S465" s="100" t="str">
        <f>HYPERLINK(U465,T465)</f>
        <v>What's New in Teamcenter Spring 2017</v>
      </c>
      <c r="T465" s="81" t="str">
        <f>IFERROR(VLOOKUP(CONCATENATE($B465,"_",$A465),Table4[#All],5,FALSE),"Not Available")</f>
        <v>What's New in Teamcenter Spring 2017</v>
      </c>
      <c r="U465" s="81" t="str">
        <f>IFERROR(VLOOKUP(CONCATENATE(B465,"_",A465),Table4[#All],6,FALSE),"")</f>
        <v>https://siemens.highspot.com/items/5ba88c031279587c560b1a2b?lfrm=ssrp.3</v>
      </c>
    </row>
    <row r="466" spans="1:21" x14ac:dyDescent="0.25">
      <c r="A466" s="81">
        <f>IF(OR('Raw Data'!A475=0,'Raw Data'!A475="Delete"),"",'Raw Data'!A475)</f>
        <v>3.3</v>
      </c>
      <c r="B466" s="88" t="str">
        <f>IF(OR('Raw Data'!B475=0,'Raw Data'!B475="Delete"),"",'Raw Data'!B475)</f>
        <v>Plan</v>
      </c>
      <c r="C466" s="89" t="str">
        <f>IF(OR('Raw Data'!C475=0,'Raw Data'!C475="Delete"),"",'Raw Data'!C475)</f>
        <v>Requirements</v>
      </c>
      <c r="D466" s="88" t="str">
        <f>IF(OR('Raw Data'!D475=0,'Raw Data'!D475="Delete"),"",'Raw Data'!D475)</f>
        <v>Requirements Management</v>
      </c>
      <c r="E466" s="84" t="str">
        <f>IF(OR('Raw Data'!E475=0,'Raw Data'!E475="Delete"),"",'Raw Data'!E475)</f>
        <v xml:space="preserve">Create a traceabiliy matrix trail report to see the tracelinks through an entire system </v>
      </c>
      <c r="F466" s="81" cm="1">
        <f t="array" ref="F466">_xlfn.SWITCH(ROUND(VLOOKUP(A466,Table1[#All],3),0),11,H466,12,I466,13,J466,14,K466,"N/A")</f>
        <v>13</v>
      </c>
      <c r="G466" s="81" cm="1">
        <f t="array" ref="G466">_xlfn.SWITCH(ROUND(VLOOKUP(A466,Table1[#All],5),0),11,H466,12,I466,13,J466,14,K466,"N/A")</f>
        <v>14</v>
      </c>
      <c r="H466" s="81">
        <f>IF(OR('Raw Data'!H475=0,'Raw Data'!H475="Delete"),"",'Raw Data'!H475)</f>
        <v>13</v>
      </c>
      <c r="I466" s="81">
        <f>IF(OR('Raw Data'!I475=0,'Raw Data'!I475="Delete"),"",'Raw Data'!I475)</f>
        <v>14</v>
      </c>
      <c r="J466" s="81" t="str">
        <f>IF(OR('Raw Data'!J475=0,'Raw Data'!J475="Delete"),"",'Raw Data'!J475)</f>
        <v/>
      </c>
      <c r="K466" s="81" t="str">
        <f>IF(OR('Raw Data'!K475=0,'Raw Data'!K475="Delete"),"",'Raw Data'!K475)</f>
        <v/>
      </c>
      <c r="L466" s="81" t="str">
        <f>R466</f>
        <v>Available</v>
      </c>
      <c r="M466" s="81" t="str">
        <f>IF(A466="","",IF(OR(AWReleaseNum&gt;=A466,AWReleaseNum=0),"Available","Not Supported"))</f>
        <v>Available</v>
      </c>
      <c r="N466" s="81" t="str">
        <f>IF(A466="","",IF(TcRelease="Any","Available",IF(OR(AND(TcReleaseNum&gt;=VLOOKUP(AWReleaseNum,MinVerInfo,3,FALSE),TcReleaseNum&lt;=VLOOKUP(AWReleaseNum,MinVerInfo,4,FALSE)),AND(TcReleaseNum&gt;=VLOOKUP(AWReleaseNum,MinVerInfo,5,FALSE),TcReleaseNum&lt;=VLOOKUP(AWReleaseNum,MinVerInfo,6,FALSE))),"Available","Not Supported")))</f>
        <v>Available</v>
      </c>
      <c r="O466" s="81" t="str">
        <f>IF(TcReleaseNum&lt;P466,"Not Supported","Available")</f>
        <v>Available</v>
      </c>
      <c r="P466" s="81" cm="1">
        <f t="array" ref="P466">_xlfn.SWITCH(TcBaseVer, 14, K466, 13, J466, 12, I466, 11, IFERROR(VLOOKUP(H466,Table2[#All],3,FALSE),"N/A"),0)</f>
        <v>0</v>
      </c>
      <c r="Q466" s="81" t="str">
        <f>IF(TcBaseVer=0,M466,IF(AND(N466="Available",M466="Available",O466="Available"),"Available",IF(M466="","","Not Supported")))</f>
        <v>Available</v>
      </c>
      <c r="R466" s="81" t="str">
        <f>IF(A466&gt;=AWCurrentRel, "Future",Q466)</f>
        <v>Available</v>
      </c>
      <c r="S466" s="100" t="str">
        <f>HYPERLINK(U466,T466)</f>
        <v>What's New in Teamcenter Spring 2017</v>
      </c>
      <c r="T466" s="81" t="str">
        <f>IFERROR(VLOOKUP(CONCATENATE($B466,"_",$A466),Table4[#All],5,FALSE),"Not Available")</f>
        <v>What's New in Teamcenter Spring 2017</v>
      </c>
      <c r="U466" s="81" t="str">
        <f>IFERROR(VLOOKUP(CONCATENATE(B466,"_",A466),Table4[#All],6,FALSE),"")</f>
        <v>https://siemens.highspot.com/items/5ba88c031279587c560b1a2b?lfrm=ssrp.3</v>
      </c>
    </row>
    <row r="467" spans="1:21" x14ac:dyDescent="0.25">
      <c r="A467" s="81">
        <f>IF(OR('Raw Data'!A875=0,'Raw Data'!A875="Delete"),"",'Raw Data'!A875)</f>
        <v>3.3</v>
      </c>
      <c r="B467" s="88" t="str">
        <f>IF(OR('Raw Data'!B875=0,'Raw Data'!B875="Delete"),"",'Raw Data'!B875)</f>
        <v>Plan</v>
      </c>
      <c r="C467" s="89" t="str">
        <f>IF(OR('Raw Data'!C875=0,'Raw Data'!C875="Delete"),"",'Raw Data'!C875)</f>
        <v>Process</v>
      </c>
      <c r="D467" s="88" t="str">
        <f>IF(OR('Raw Data'!D875=0,'Raw Data'!D875="Delete"),"",'Raw Data'!D875)</f>
        <v>Schedule Manager</v>
      </c>
      <c r="E467" s="84" t="str">
        <f>IF(OR('Raw Data'!E875=0,'Raw Data'!E875="Delete"),"",'Raw Data'!E875)</f>
        <v xml:space="preserve">Use the Gantt schedule interface to reschedule tasks, create dependencies between tasks, select a task and edit its properties in the Info panel, insert a sub-schedule, and show a schedule’s critical path </v>
      </c>
      <c r="F467" s="81" cm="1">
        <f t="array" ref="F467">_xlfn.SWITCH(ROUND(VLOOKUP(A467,Table1[#All],3),0),11,H467,12,I467,13,J467,14,K467,"N/A")</f>
        <v>13</v>
      </c>
      <c r="G467" s="81" cm="1">
        <f t="array" ref="G467">_xlfn.SWITCH(ROUND(VLOOKUP(A467,Table1[#All],5),0),11,H467,12,I467,13,J467,14,K467,"N/A")</f>
        <v>14</v>
      </c>
      <c r="H467" s="81">
        <f>IF(OR('Raw Data'!H875=0,'Raw Data'!H875="Delete"),"",'Raw Data'!H875)</f>
        <v>13</v>
      </c>
      <c r="I467" s="81">
        <f>IF(OR('Raw Data'!I875=0,'Raw Data'!I875="Delete"),"",'Raw Data'!I875)</f>
        <v>14</v>
      </c>
      <c r="J467" s="81" t="str">
        <f>IF(OR('Raw Data'!J875=0,'Raw Data'!J875="Delete"),"",'Raw Data'!J875)</f>
        <v/>
      </c>
      <c r="K467" s="81" t="str">
        <f>IF(OR('Raw Data'!K875=0,'Raw Data'!K875="Delete"),"",'Raw Data'!K875)</f>
        <v/>
      </c>
      <c r="L467" s="81" t="str">
        <f>R467</f>
        <v>Available</v>
      </c>
      <c r="M467" s="81" t="str">
        <f>IF(A467="","",IF(OR(AWReleaseNum&gt;=A467,AWReleaseNum=0),"Available","Not Supported"))</f>
        <v>Available</v>
      </c>
      <c r="N467" s="81" t="str">
        <f>IF(A467="","",IF(TcRelease="Any","Available",IF(OR(AND(TcReleaseNum&gt;=VLOOKUP(AWReleaseNum,MinVerInfo,3,FALSE),TcReleaseNum&lt;=VLOOKUP(AWReleaseNum,MinVerInfo,4,FALSE)),AND(TcReleaseNum&gt;=VLOOKUP(AWReleaseNum,MinVerInfo,5,FALSE),TcReleaseNum&lt;=VLOOKUP(AWReleaseNum,MinVerInfo,6,FALSE))),"Available","Not Supported")))</f>
        <v>Available</v>
      </c>
      <c r="O467" s="81" t="str">
        <f>IF(TcReleaseNum&lt;P467,"Not Supported","Available")</f>
        <v>Available</v>
      </c>
      <c r="P467" s="81" cm="1">
        <f t="array" ref="P467">_xlfn.SWITCH(TcBaseVer, 14, K467, 13, J467, 12, I467, 11, IFERROR(VLOOKUP(H467,Table2[#All],3,FALSE),"N/A"),0)</f>
        <v>0</v>
      </c>
      <c r="Q467" s="81" t="str">
        <f>IF(TcBaseVer=0,M467,IF(AND(N467="Available",M467="Available",O467="Available"),"Available",IF(M467="","","Not Supported")))</f>
        <v>Available</v>
      </c>
      <c r="R467" s="81" t="str">
        <f>IF(A467&gt;=AWCurrentRel, "Future",Q467)</f>
        <v>Available</v>
      </c>
      <c r="S467" s="100" t="str">
        <f>HYPERLINK(U467,T467)</f>
        <v>What's New in Teamcenter Spring 2017</v>
      </c>
      <c r="T467" s="81" t="str">
        <f>IFERROR(VLOOKUP(CONCATENATE($B467,"_",$A467),Table4[#All],5,FALSE),"Not Available")</f>
        <v>What's New in Teamcenter Spring 2017</v>
      </c>
      <c r="U467" s="81" t="str">
        <f>IFERROR(VLOOKUP(CONCATENATE(B467,"_",A467),Table4[#All],6,FALSE),"")</f>
        <v>https://siemens.highspot.com/items/5ba88c031279587c560b1a2b?lfrm=ssrp.3</v>
      </c>
    </row>
    <row r="468" spans="1:21" x14ac:dyDescent="0.25">
      <c r="A468" s="81">
        <f>IF(OR('Raw Data'!A411=0,'Raw Data'!A411="Delete"),"",'Raw Data'!A411)</f>
        <v>3.3</v>
      </c>
      <c r="B468" s="88" t="str">
        <f>IF(OR('Raw Data'!B411=0,'Raw Data'!B411="Delete"),"",'Raw Data'!B411)</f>
        <v>Deliver</v>
      </c>
      <c r="C468" s="89" t="str">
        <f>IF(OR('Raw Data'!C411=0,'Raw Data'!C411="Delete"),"",'Raw Data'!C411)</f>
        <v>Analytics</v>
      </c>
      <c r="D468" s="88" t="str">
        <f>IF(OR('Raw Data'!D411=0,'Raw Data'!D411="Delete"),"",'Raw Data'!D411)</f>
        <v>Search and Analytics - Reporting and Analytics</v>
      </c>
      <c r="E468" s="84" t="str">
        <f>IF(OR('Raw Data'!E411=0,'Raw Data'!E411="Delete"),"",'Raw Data'!E411)</f>
        <v>Easily generate reports by providing a simple natural language sentence input for self-service reporting PREPRODUCTION</v>
      </c>
      <c r="F468" s="81" cm="1">
        <f t="array" ref="F468">_xlfn.SWITCH(ROUND(VLOOKUP(A468,Table1[#All],3),0),11,H468,12,I468,13,J468,14,K468,"N/A")</f>
        <v>13</v>
      </c>
      <c r="G468" s="81" cm="1">
        <f t="array" ref="G468">_xlfn.SWITCH(ROUND(VLOOKUP(A468,Table1[#All],5),0),11,H468,12,I468,13,J468,14,K468,"N/A")</f>
        <v>14</v>
      </c>
      <c r="H468" s="81">
        <f>IF(OR('Raw Data'!H411=0,'Raw Data'!H411="Delete"),"",'Raw Data'!H411)</f>
        <v>13</v>
      </c>
      <c r="I468" s="81">
        <f>IF(OR('Raw Data'!I411=0,'Raw Data'!I411="Delete"),"",'Raw Data'!I411)</f>
        <v>14</v>
      </c>
      <c r="J468" s="81" t="str">
        <f>IF(OR('Raw Data'!J411=0,'Raw Data'!J411="Delete"),"",'Raw Data'!J411)</f>
        <v/>
      </c>
      <c r="K468" s="81" t="str">
        <f>IF(OR('Raw Data'!K411=0,'Raw Data'!K411="Delete"),"",'Raw Data'!K411)</f>
        <v/>
      </c>
      <c r="L468" s="81" t="str">
        <f>R468</f>
        <v>Available</v>
      </c>
      <c r="M468" s="81" t="str">
        <f>IF(A468="","",IF(OR(AWReleaseNum&gt;=A468,AWReleaseNum=0),"Available","Not Supported"))</f>
        <v>Available</v>
      </c>
      <c r="N468" s="81" t="str">
        <f>IF(A468="","",IF(TcRelease="Any","Available",IF(OR(AND(TcReleaseNum&gt;=VLOOKUP(AWReleaseNum,MinVerInfo,3,FALSE),TcReleaseNum&lt;=VLOOKUP(AWReleaseNum,MinVerInfo,4,FALSE)),AND(TcReleaseNum&gt;=VLOOKUP(AWReleaseNum,MinVerInfo,5,FALSE),TcReleaseNum&lt;=VLOOKUP(AWReleaseNum,MinVerInfo,6,FALSE))),"Available","Not Supported")))</f>
        <v>Available</v>
      </c>
      <c r="O468" s="81" t="str">
        <f>IF(TcReleaseNum&lt;P468,"Not Supported","Available")</f>
        <v>Available</v>
      </c>
      <c r="P468" s="81" cm="1">
        <f t="array" ref="P468">_xlfn.SWITCH(TcBaseVer, 14, K468, 13, J468, 12, I468, 11, IFERROR(VLOOKUP(H468,Table2[#All],3,FALSE),"N/A"),0)</f>
        <v>0</v>
      </c>
      <c r="Q468" s="81" t="str">
        <f>IF(TcBaseVer=0,M468,IF(AND(N468="Available",M468="Available",O468="Available"),"Available",IF(M468="","","Not Supported")))</f>
        <v>Available</v>
      </c>
      <c r="R468" s="81" t="str">
        <f>IF(A468&gt;=AWCurrentRel, "Future",Q468)</f>
        <v>Available</v>
      </c>
      <c r="S468" s="100" t="str">
        <f>HYPERLINK(U468,T468)</f>
        <v>What's New in Teamcenter Spring 2017</v>
      </c>
      <c r="T468" s="81" t="str">
        <f>IFERROR(VLOOKUP(CONCATENATE($B468,"_",$A468),Table4[#All],5,FALSE),"Not Available")</f>
        <v>What's New in Teamcenter Spring 2017</v>
      </c>
      <c r="U468" s="81" t="str">
        <f>IFERROR(VLOOKUP(CONCATENATE(B468,"_",A468),Table4[#All],6,FALSE),"")</f>
        <v>https://siemens.highspot.com/items/5ba88c031279587c560b1a2b?lfrm=ssrp.3</v>
      </c>
    </row>
    <row r="469" spans="1:21" x14ac:dyDescent="0.25">
      <c r="A469" s="81">
        <f>IF(OR('Raw Data'!A416=0,'Raw Data'!A416="Delete"),"",'Raw Data'!A416)</f>
        <v>3.3</v>
      </c>
      <c r="B469" s="88" t="str">
        <f>IF(OR('Raw Data'!B416=0,'Raw Data'!B416="Delete"),"",'Raw Data'!B416)</f>
        <v>Deliver</v>
      </c>
      <c r="C469" s="89" t="str">
        <f>IF(OR('Raw Data'!C416=0,'Raw Data'!C416="Delete"),"",'Raw Data'!C416)</f>
        <v>Analytics</v>
      </c>
      <c r="D469" s="88" t="str">
        <f>IF(OR('Raw Data'!D416=0,'Raw Data'!D416="Delete"),"",'Raw Data'!D416)</f>
        <v>Search and Analytics - Reporting and Analytics</v>
      </c>
      <c r="E469" s="84" t="str">
        <f>IF(OR('Raw Data'!E416=0,'Raw Data'!E416="Delete"),"",'Raw Data'!E416)</f>
        <v>Support running Report Builder custom reports</v>
      </c>
      <c r="F469" s="81" cm="1">
        <f t="array" ref="F469">_xlfn.SWITCH(ROUND(VLOOKUP(A469,Table1[#All],3),0),11,H469,12,I469,13,J469,14,K469,"N/A")</f>
        <v>13</v>
      </c>
      <c r="G469" s="81" cm="1">
        <f t="array" ref="G469">_xlfn.SWITCH(ROUND(VLOOKUP(A469,Table1[#All],5),0),11,H469,12,I469,13,J469,14,K469,"N/A")</f>
        <v>14</v>
      </c>
      <c r="H469" s="81">
        <f>IF(OR('Raw Data'!H416=0,'Raw Data'!H416="Delete"),"",'Raw Data'!H416)</f>
        <v>13</v>
      </c>
      <c r="I469" s="81">
        <f>IF(OR('Raw Data'!I416=0,'Raw Data'!I416="Delete"),"",'Raw Data'!I416)</f>
        <v>14</v>
      </c>
      <c r="J469" s="81" t="str">
        <f>IF(OR('Raw Data'!J416=0,'Raw Data'!J416="Delete"),"",'Raw Data'!J416)</f>
        <v/>
      </c>
      <c r="K469" s="81" t="str">
        <f>IF(OR('Raw Data'!K416=0,'Raw Data'!K416="Delete"),"",'Raw Data'!K416)</f>
        <v/>
      </c>
      <c r="L469" s="81" t="str">
        <f>R469</f>
        <v>Available</v>
      </c>
      <c r="M469" s="81" t="str">
        <f>IF(A469="","",IF(OR(AWReleaseNum&gt;=A469,AWReleaseNum=0),"Available","Not Supported"))</f>
        <v>Available</v>
      </c>
      <c r="N469" s="81" t="str">
        <f>IF(A469="","",IF(TcRelease="Any","Available",IF(OR(AND(TcReleaseNum&gt;=VLOOKUP(AWReleaseNum,MinVerInfo,3,FALSE),TcReleaseNum&lt;=VLOOKUP(AWReleaseNum,MinVerInfo,4,FALSE)),AND(TcReleaseNum&gt;=VLOOKUP(AWReleaseNum,MinVerInfo,5,FALSE),TcReleaseNum&lt;=VLOOKUP(AWReleaseNum,MinVerInfo,6,FALSE))),"Available","Not Supported")))</f>
        <v>Available</v>
      </c>
      <c r="O469" s="81" t="str">
        <f>IF(TcReleaseNum&lt;P469,"Not Supported","Available")</f>
        <v>Available</v>
      </c>
      <c r="P469" s="81" cm="1">
        <f t="array" ref="P469">_xlfn.SWITCH(TcBaseVer, 14, K469, 13, J469, 12, I469, 11, IFERROR(VLOOKUP(H469,Table2[#All],3,FALSE),"N/A"),0)</f>
        <v>0</v>
      </c>
      <c r="Q469" s="81" t="str">
        <f>IF(TcBaseVer=0,M469,IF(AND(N469="Available",M469="Available",O469="Available"),"Available",IF(M469="","","Not Supported")))</f>
        <v>Available</v>
      </c>
      <c r="R469" s="81" t="str">
        <f>IF(A469&gt;=AWCurrentRel, "Future",Q469)</f>
        <v>Available</v>
      </c>
      <c r="S469" s="100" t="str">
        <f>HYPERLINK(U469,T469)</f>
        <v>What's New in Teamcenter Spring 2017</v>
      </c>
      <c r="T469" s="81" t="str">
        <f>IFERROR(VLOOKUP(CONCATENATE($B469,"_",$A469),Table4[#All],5,FALSE),"Not Available")</f>
        <v>What's New in Teamcenter Spring 2017</v>
      </c>
      <c r="U469" s="81" t="str">
        <f>IFERROR(VLOOKUP(CONCATENATE(B469,"_",A469),Table4[#All],6,FALSE),"")</f>
        <v>https://siemens.highspot.com/items/5ba88c031279587c560b1a2b?lfrm=ssrp.3</v>
      </c>
    </row>
    <row r="470" spans="1:21" x14ac:dyDescent="0.25">
      <c r="A470" s="81">
        <f>IF(OR('Raw Data'!A417=0,'Raw Data'!A417="Delete"),"",'Raw Data'!A417)</f>
        <v>3.3</v>
      </c>
      <c r="B470" s="88" t="str">
        <f>IF(OR('Raw Data'!B417=0,'Raw Data'!B417="Delete"),"",'Raw Data'!B417)</f>
        <v>Deliver</v>
      </c>
      <c r="C470" s="89" t="str">
        <f>IF(OR('Raw Data'!C417=0,'Raw Data'!C417="Delete"),"",'Raw Data'!C417)</f>
        <v>Analytics</v>
      </c>
      <c r="D470" s="88" t="str">
        <f>IF(OR('Raw Data'!D417=0,'Raw Data'!D417="Delete"),"",'Raw Data'!D417)</f>
        <v>Search and Analytics - Reporting and Analytics</v>
      </c>
      <c r="E470" s="84" t="str">
        <f>IF(OR('Raw Data'!E417=0,'Raw Data'!E417="Delete"),"",'Raw Data'!E417)</f>
        <v>Show only most relevant reports in context 11.3</v>
      </c>
      <c r="F470" s="81" cm="1">
        <f t="array" ref="F470">_xlfn.SWITCH(ROUND(VLOOKUP(A470,Table1[#All],3),0),11,H470,12,I470,13,J470,14,K470,"N/A")</f>
        <v>13</v>
      </c>
      <c r="G470" s="81" cm="1">
        <f t="array" ref="G470">_xlfn.SWITCH(ROUND(VLOOKUP(A470,Table1[#All],5),0),11,H470,12,I470,13,J470,14,K470,"N/A")</f>
        <v>14</v>
      </c>
      <c r="H470" s="81">
        <f>IF(OR('Raw Data'!H417=0,'Raw Data'!H417="Delete"),"",'Raw Data'!H417)</f>
        <v>13</v>
      </c>
      <c r="I470" s="81">
        <f>IF(OR('Raw Data'!I417=0,'Raw Data'!I417="Delete"),"",'Raw Data'!I417)</f>
        <v>14</v>
      </c>
      <c r="J470" s="81" t="str">
        <f>IF(OR('Raw Data'!J417=0,'Raw Data'!J417="Delete"),"",'Raw Data'!J417)</f>
        <v/>
      </c>
      <c r="K470" s="81" t="str">
        <f>IF(OR('Raw Data'!K417=0,'Raw Data'!K417="Delete"),"",'Raw Data'!K417)</f>
        <v/>
      </c>
      <c r="L470" s="81" t="str">
        <f>R470</f>
        <v>Available</v>
      </c>
      <c r="M470" s="81" t="str">
        <f>IF(A470="","",IF(OR(AWReleaseNum&gt;=A470,AWReleaseNum=0),"Available","Not Supported"))</f>
        <v>Available</v>
      </c>
      <c r="N470" s="81" t="str">
        <f>IF(A470="","",IF(TcRelease="Any","Available",IF(OR(AND(TcReleaseNum&gt;=VLOOKUP(AWReleaseNum,MinVerInfo,3,FALSE),TcReleaseNum&lt;=VLOOKUP(AWReleaseNum,MinVerInfo,4,FALSE)),AND(TcReleaseNum&gt;=VLOOKUP(AWReleaseNum,MinVerInfo,5,FALSE),TcReleaseNum&lt;=VLOOKUP(AWReleaseNum,MinVerInfo,6,FALSE))),"Available","Not Supported")))</f>
        <v>Available</v>
      </c>
      <c r="O470" s="81" t="str">
        <f>IF(TcReleaseNum&lt;P470,"Not Supported","Available")</f>
        <v>Available</v>
      </c>
      <c r="P470" s="81" cm="1">
        <f t="array" ref="P470">_xlfn.SWITCH(TcBaseVer, 14, K470, 13, J470, 12, I470, 11, IFERROR(VLOOKUP(H470,Table2[#All],3,FALSE),"N/A"),0)</f>
        <v>0</v>
      </c>
      <c r="Q470" s="81" t="str">
        <f>IF(TcBaseVer=0,M470,IF(AND(N470="Available",M470="Available",O470="Available"),"Available",IF(M470="","","Not Supported")))</f>
        <v>Available</v>
      </c>
      <c r="R470" s="81" t="str">
        <f>IF(A470&gt;=AWCurrentRel, "Future",Q470)</f>
        <v>Available</v>
      </c>
      <c r="S470" s="100" t="str">
        <f>HYPERLINK(U470,T470)</f>
        <v>What's New in Teamcenter Spring 2017</v>
      </c>
      <c r="T470" s="81" t="str">
        <f>IFERROR(VLOOKUP(CONCATENATE($B470,"_",$A470),Table4[#All],5,FALSE),"Not Available")</f>
        <v>What's New in Teamcenter Spring 2017</v>
      </c>
      <c r="U470" s="81" t="str">
        <f>IFERROR(VLOOKUP(CONCATENATE(B470,"_",A470),Table4[#All],6,FALSE),"")</f>
        <v>https://siemens.highspot.com/items/5ba88c031279587c560b1a2b?lfrm=ssrp.3</v>
      </c>
    </row>
    <row r="471" spans="1:21" x14ac:dyDescent="0.25">
      <c r="A471" s="81">
        <f>IF(OR('Raw Data'!A418=0,'Raw Data'!A418="Delete"),"",'Raw Data'!A418)</f>
        <v>3.3</v>
      </c>
      <c r="B471" s="88" t="str">
        <f>IF(OR('Raw Data'!B418=0,'Raw Data'!B418="Delete"),"",'Raw Data'!B418)</f>
        <v>Deliver</v>
      </c>
      <c r="C471" s="89" t="str">
        <f>IF(OR('Raw Data'!C418=0,'Raw Data'!C418="Delete"),"",'Raw Data'!C418)</f>
        <v>Analytics</v>
      </c>
      <c r="D471" s="88" t="str">
        <f>IF(OR('Raw Data'!D418=0,'Raw Data'!D418="Delete"),"",'Raw Data'!D418)</f>
        <v>Search and Analytics - Reporting and Analytics</v>
      </c>
      <c r="E471" s="84" t="str">
        <f>IF(OR('Raw Data'!E418=0,'Raw Data'!E418="Delete"),"",'Raw Data'!E418)</f>
        <v>View reports in summary page tab</v>
      </c>
      <c r="F471" s="81" cm="1">
        <f t="array" ref="F471">_xlfn.SWITCH(ROUND(VLOOKUP(A471,Table1[#All],3),0),11,H471,12,I471,13,J471,14,K471,"N/A")</f>
        <v>13</v>
      </c>
      <c r="G471" s="81" cm="1">
        <f t="array" ref="G471">_xlfn.SWITCH(ROUND(VLOOKUP(A471,Table1[#All],5),0),11,H471,12,I471,13,J471,14,K471,"N/A")</f>
        <v>14</v>
      </c>
      <c r="H471" s="81">
        <f>IF(OR('Raw Data'!H418=0,'Raw Data'!H418="Delete"),"",'Raw Data'!H418)</f>
        <v>13</v>
      </c>
      <c r="I471" s="81">
        <f>IF(OR('Raw Data'!I418=0,'Raw Data'!I418="Delete"),"",'Raw Data'!I418)</f>
        <v>14</v>
      </c>
      <c r="J471" s="81" t="str">
        <f>IF(OR('Raw Data'!J418=0,'Raw Data'!J418="Delete"),"",'Raw Data'!J418)</f>
        <v/>
      </c>
      <c r="K471" s="81" t="str">
        <f>IF(OR('Raw Data'!K418=0,'Raw Data'!K418="Delete"),"",'Raw Data'!K418)</f>
        <v/>
      </c>
      <c r="L471" s="81" t="str">
        <f>R471</f>
        <v>Available</v>
      </c>
      <c r="M471" s="81" t="str">
        <f>IF(A471="","",IF(OR(AWReleaseNum&gt;=A471,AWReleaseNum=0),"Available","Not Supported"))</f>
        <v>Available</v>
      </c>
      <c r="N471" s="81" t="str">
        <f>IF(A471="","",IF(TcRelease="Any","Available",IF(OR(AND(TcReleaseNum&gt;=VLOOKUP(AWReleaseNum,MinVerInfo,3,FALSE),TcReleaseNum&lt;=VLOOKUP(AWReleaseNum,MinVerInfo,4,FALSE)),AND(TcReleaseNum&gt;=VLOOKUP(AWReleaseNum,MinVerInfo,5,FALSE),TcReleaseNum&lt;=VLOOKUP(AWReleaseNum,MinVerInfo,6,FALSE))),"Available","Not Supported")))</f>
        <v>Available</v>
      </c>
      <c r="O471" s="81" t="str">
        <f>IF(TcReleaseNum&lt;P471,"Not Supported","Available")</f>
        <v>Available</v>
      </c>
      <c r="P471" s="81" cm="1">
        <f t="array" ref="P471">_xlfn.SWITCH(TcBaseVer, 14, K471, 13, J471, 12, I471, 11, IFERROR(VLOOKUP(H471,Table2[#All],3,FALSE),"N/A"),0)</f>
        <v>0</v>
      </c>
      <c r="Q471" s="81" t="str">
        <f>IF(TcBaseVer=0,M471,IF(AND(N471="Available",M471="Available",O471="Available"),"Available",IF(M471="","","Not Supported")))</f>
        <v>Available</v>
      </c>
      <c r="R471" s="81" t="str">
        <f>IF(A471&gt;=AWCurrentRel, "Future",Q471)</f>
        <v>Available</v>
      </c>
      <c r="S471" s="100" t="str">
        <f>HYPERLINK(U471,T471)</f>
        <v>What's New in Teamcenter Spring 2017</v>
      </c>
      <c r="T471" s="81" t="str">
        <f>IFERROR(VLOOKUP(CONCATENATE($B471,"_",$A471),Table4[#All],5,FALSE),"Not Available")</f>
        <v>What's New in Teamcenter Spring 2017</v>
      </c>
      <c r="U471" s="81" t="str">
        <f>IFERROR(VLOOKUP(CONCATENATE(B471,"_",A471),Table4[#All],6,FALSE),"")</f>
        <v>https://siemens.highspot.com/items/5ba88c031279587c560b1a2b?lfrm=ssrp.3</v>
      </c>
    </row>
    <row r="472" spans="1:21" x14ac:dyDescent="0.25">
      <c r="A472" s="81">
        <f>IF(OR('Raw Data'!A419=0,'Raw Data'!A419="Delete"),"",'Raw Data'!A419)</f>
        <v>3.3</v>
      </c>
      <c r="B472" s="88" t="str">
        <f>IF(OR('Raw Data'!B419=0,'Raw Data'!B419="Delete"),"",'Raw Data'!B419)</f>
        <v>Deliver</v>
      </c>
      <c r="C472" s="89" t="str">
        <f>IF(OR('Raw Data'!C419=0,'Raw Data'!C419="Delete"),"",'Raw Data'!C419)</f>
        <v>Analytics</v>
      </c>
      <c r="D472" s="88" t="str">
        <f>IF(OR('Raw Data'!D419=0,'Raw Data'!D419="Delete"),"",'Raw Data'!D419)</f>
        <v>Search and Analytics - Reporting and Analytics</v>
      </c>
      <c r="E472" s="84" t="str">
        <f>IF(OR('Raw Data'!E419=0,'Raw Data'!E419="Delete"),"",'Raw Data'!E419)</f>
        <v xml:space="preserve">Improved user experience via notification of reports ran in the background and run reports panel </v>
      </c>
      <c r="F472" s="81" cm="1">
        <f t="array" ref="F472">_xlfn.SWITCH(ROUND(VLOOKUP(A472,Table1[#All],3),0),11,H472,12,I472,13,J472,14,K472,"N/A")</f>
        <v>13</v>
      </c>
      <c r="G472" s="81" cm="1">
        <f t="array" ref="G472">_xlfn.SWITCH(ROUND(VLOOKUP(A472,Table1[#All],5),0),11,H472,12,I472,13,J472,14,K472,"N/A")</f>
        <v>14</v>
      </c>
      <c r="H472" s="81">
        <f>IF(OR('Raw Data'!H419=0,'Raw Data'!H419="Delete"),"",'Raw Data'!H419)</f>
        <v>13</v>
      </c>
      <c r="I472" s="81">
        <f>IF(OR('Raw Data'!I419=0,'Raw Data'!I419="Delete"),"",'Raw Data'!I419)</f>
        <v>14</v>
      </c>
      <c r="J472" s="81" t="str">
        <f>IF(OR('Raw Data'!J419=0,'Raw Data'!J419="Delete"),"",'Raw Data'!J419)</f>
        <v/>
      </c>
      <c r="K472" s="81" t="str">
        <f>IF(OR('Raw Data'!K419=0,'Raw Data'!K419="Delete"),"",'Raw Data'!K419)</f>
        <v/>
      </c>
      <c r="L472" s="81" t="str">
        <f>R472</f>
        <v>Available</v>
      </c>
      <c r="M472" s="81" t="str">
        <f>IF(A472="","",IF(OR(AWReleaseNum&gt;=A472,AWReleaseNum=0),"Available","Not Supported"))</f>
        <v>Available</v>
      </c>
      <c r="N472" s="81" t="str">
        <f>IF(A472="","",IF(TcRelease="Any","Available",IF(OR(AND(TcReleaseNum&gt;=VLOOKUP(AWReleaseNum,MinVerInfo,3,FALSE),TcReleaseNum&lt;=VLOOKUP(AWReleaseNum,MinVerInfo,4,FALSE)),AND(TcReleaseNum&gt;=VLOOKUP(AWReleaseNum,MinVerInfo,5,FALSE),TcReleaseNum&lt;=VLOOKUP(AWReleaseNum,MinVerInfo,6,FALSE))),"Available","Not Supported")))</f>
        <v>Available</v>
      </c>
      <c r="O472" s="81" t="str">
        <f>IF(TcReleaseNum&lt;P472,"Not Supported","Available")</f>
        <v>Available</v>
      </c>
      <c r="P472" s="81" cm="1">
        <f t="array" ref="P472">_xlfn.SWITCH(TcBaseVer, 14, K472, 13, J472, 12, I472, 11, IFERROR(VLOOKUP(H472,Table2[#All],3,FALSE),"N/A"),0)</f>
        <v>0</v>
      </c>
      <c r="Q472" s="81" t="str">
        <f>IF(TcBaseVer=0,M472,IF(AND(N472="Available",M472="Available",O472="Available"),"Available",IF(M472="","","Not Supported")))</f>
        <v>Available</v>
      </c>
      <c r="R472" s="81" t="str">
        <f>IF(A472&gt;=AWCurrentRel, "Future",Q472)</f>
        <v>Available</v>
      </c>
      <c r="S472" s="100" t="str">
        <f>HYPERLINK(U472,T472)</f>
        <v>What's New in Teamcenter Spring 2017</v>
      </c>
      <c r="T472" s="81" t="str">
        <f>IFERROR(VLOOKUP(CONCATENATE($B472,"_",$A472),Table4[#All],5,FALSE),"Not Available")</f>
        <v>What's New in Teamcenter Spring 2017</v>
      </c>
      <c r="U472" s="81" t="str">
        <f>IFERROR(VLOOKUP(CONCATENATE(B472,"_",A472),Table4[#All],6,FALSE),"")</f>
        <v>https://siemens.highspot.com/items/5ba88c031279587c560b1a2b?lfrm=ssrp.3</v>
      </c>
    </row>
    <row r="473" spans="1:21" x14ac:dyDescent="0.25">
      <c r="A473" s="81">
        <f>IF(OR('Raw Data'!A420=0,'Raw Data'!A420="Delete"),"",'Raw Data'!A420)</f>
        <v>3.3</v>
      </c>
      <c r="B473" s="88" t="str">
        <f>IF(OR('Raw Data'!B420=0,'Raw Data'!B420="Delete"),"",'Raw Data'!B420)</f>
        <v>Deliver</v>
      </c>
      <c r="C473" s="89" t="str">
        <f>IF(OR('Raw Data'!C420=0,'Raw Data'!C420="Delete"),"",'Raw Data'!C420)</f>
        <v>Analytics</v>
      </c>
      <c r="D473" s="88" t="str">
        <f>IF(OR('Raw Data'!D420=0,'Raw Data'!D420="Delete"),"",'Raw Data'!D420)</f>
        <v>Search and Analytics - Search</v>
      </c>
      <c r="E473" s="84" t="str">
        <f>IF(OR('Raw Data'!E420=0,'Raw Data'!E420="Delete"),"",'Raw Data'!E420)</f>
        <v>Full text search results of file content returns parent business object, e.g. Document</v>
      </c>
      <c r="F473" s="81" cm="1">
        <f t="array" ref="F473">_xlfn.SWITCH(ROUND(VLOOKUP(A473,Table1[#All],3),0),11,H473,12,I473,13,J473,14,K473,"N/A")</f>
        <v>13</v>
      </c>
      <c r="G473" s="81" cm="1">
        <f t="array" ref="G473">_xlfn.SWITCH(ROUND(VLOOKUP(A473,Table1[#All],5),0),11,H473,12,I473,13,J473,14,K473,"N/A")</f>
        <v>14</v>
      </c>
      <c r="H473" s="81">
        <f>IF(OR('Raw Data'!H420=0,'Raw Data'!H420="Delete"),"",'Raw Data'!H420)</f>
        <v>13</v>
      </c>
      <c r="I473" s="81">
        <f>IF(OR('Raw Data'!I420=0,'Raw Data'!I420="Delete"),"",'Raw Data'!I420)</f>
        <v>14</v>
      </c>
      <c r="J473" s="81" t="str">
        <f>IF(OR('Raw Data'!J420=0,'Raw Data'!J420="Delete"),"",'Raw Data'!J420)</f>
        <v/>
      </c>
      <c r="K473" s="81" t="str">
        <f>IF(OR('Raw Data'!K420=0,'Raw Data'!K420="Delete"),"",'Raw Data'!K420)</f>
        <v/>
      </c>
      <c r="L473" s="81" t="str">
        <f>R473</f>
        <v>Available</v>
      </c>
      <c r="M473" s="81" t="str">
        <f>IF(A473="","",IF(OR(AWReleaseNum&gt;=A473,AWReleaseNum=0),"Available","Not Supported"))</f>
        <v>Available</v>
      </c>
      <c r="N473" s="81" t="str">
        <f>IF(A473="","",IF(TcRelease="Any","Available",IF(OR(AND(TcReleaseNum&gt;=VLOOKUP(AWReleaseNum,MinVerInfo,3,FALSE),TcReleaseNum&lt;=VLOOKUP(AWReleaseNum,MinVerInfo,4,FALSE)),AND(TcReleaseNum&gt;=VLOOKUP(AWReleaseNum,MinVerInfo,5,FALSE),TcReleaseNum&lt;=VLOOKUP(AWReleaseNum,MinVerInfo,6,FALSE))),"Available","Not Supported")))</f>
        <v>Available</v>
      </c>
      <c r="O473" s="81" t="str">
        <f>IF(TcReleaseNum&lt;P473,"Not Supported","Available")</f>
        <v>Available</v>
      </c>
      <c r="P473" s="81" cm="1">
        <f t="array" ref="P473">_xlfn.SWITCH(TcBaseVer, 14, K473, 13, J473, 12, I473, 11, IFERROR(VLOOKUP(H473,Table2[#All],3,FALSE),"N/A"),0)</f>
        <v>0</v>
      </c>
      <c r="Q473" s="81" t="str">
        <f>IF(TcBaseVer=0,M473,IF(AND(N473="Available",M473="Available",O473="Available"),"Available",IF(M473="","","Not Supported")))</f>
        <v>Available</v>
      </c>
      <c r="R473" s="81" t="str">
        <f>IF(A473&gt;=AWCurrentRel, "Future",Q473)</f>
        <v>Available</v>
      </c>
      <c r="S473" s="100" t="str">
        <f>HYPERLINK(U473,T473)</f>
        <v>What's New in Teamcenter Spring 2017</v>
      </c>
      <c r="T473" s="81" t="str">
        <f>IFERROR(VLOOKUP(CONCATENATE($B473,"_",$A473),Table4[#All],5,FALSE),"Not Available")</f>
        <v>What's New in Teamcenter Spring 2017</v>
      </c>
      <c r="U473" s="81" t="str">
        <f>IFERROR(VLOOKUP(CONCATENATE(B473,"_",A473),Table4[#All],6,FALSE),"")</f>
        <v>https://siemens.highspot.com/items/5ba88c031279587c560b1a2b?lfrm=ssrp.3</v>
      </c>
    </row>
    <row r="474" spans="1:21" x14ac:dyDescent="0.25">
      <c r="A474" s="81">
        <f>IF(OR('Raw Data'!A421=0,'Raw Data'!A421="Delete"),"",'Raw Data'!A421)</f>
        <v>3.3</v>
      </c>
      <c r="B474" s="88" t="str">
        <f>IF(OR('Raw Data'!B421=0,'Raw Data'!B421="Delete"),"",'Raw Data'!B421)</f>
        <v>Deliver</v>
      </c>
      <c r="C474" s="89" t="str">
        <f>IF(OR('Raw Data'!C421=0,'Raw Data'!C421="Delete"),"",'Raw Data'!C421)</f>
        <v>Analytics</v>
      </c>
      <c r="D474" s="88" t="str">
        <f>IF(OR('Raw Data'!D421=0,'Raw Data'!D421="Delete"),"",'Raw Data'!D421)</f>
        <v>Search and Analytics - Search</v>
      </c>
      <c r="E474" s="84" t="str">
        <f>IF(OR('Raw Data'!E421=0,'Raw Data'!E421="Delete"),"",'Raw Data'!E421)</f>
        <v>Advance search extended for Rapid Start preconfigured searches</v>
      </c>
      <c r="F474" s="81" cm="1">
        <f t="array" ref="F474">_xlfn.SWITCH(ROUND(VLOOKUP(A474,Table1[#All],3),0),11,H474,12,I474,13,J474,14,K474,"N/A")</f>
        <v>13</v>
      </c>
      <c r="G474" s="81" cm="1">
        <f t="array" ref="G474">_xlfn.SWITCH(ROUND(VLOOKUP(A474,Table1[#All],5),0),11,H474,12,I474,13,J474,14,K474,"N/A")</f>
        <v>14</v>
      </c>
      <c r="H474" s="81">
        <f>IF(OR('Raw Data'!H421=0,'Raw Data'!H421="Delete"),"",'Raw Data'!H421)</f>
        <v>13</v>
      </c>
      <c r="I474" s="81">
        <f>IF(OR('Raw Data'!I421=0,'Raw Data'!I421="Delete"),"",'Raw Data'!I421)</f>
        <v>14</v>
      </c>
      <c r="J474" s="81" t="str">
        <f>IF(OR('Raw Data'!J421=0,'Raw Data'!J421="Delete"),"",'Raw Data'!J421)</f>
        <v/>
      </c>
      <c r="K474" s="81" t="str">
        <f>IF(OR('Raw Data'!K421=0,'Raw Data'!K421="Delete"),"",'Raw Data'!K421)</f>
        <v/>
      </c>
      <c r="L474" s="81" t="str">
        <f>R474</f>
        <v>Available</v>
      </c>
      <c r="M474" s="81" t="str">
        <f>IF(A474="","",IF(OR(AWReleaseNum&gt;=A474,AWReleaseNum=0),"Available","Not Supported"))</f>
        <v>Available</v>
      </c>
      <c r="N474" s="81" t="str">
        <f>IF(A474="","",IF(TcRelease="Any","Available",IF(OR(AND(TcReleaseNum&gt;=VLOOKUP(AWReleaseNum,MinVerInfo,3,FALSE),TcReleaseNum&lt;=VLOOKUP(AWReleaseNum,MinVerInfo,4,FALSE)),AND(TcReleaseNum&gt;=VLOOKUP(AWReleaseNum,MinVerInfo,5,FALSE),TcReleaseNum&lt;=VLOOKUP(AWReleaseNum,MinVerInfo,6,FALSE))),"Available","Not Supported")))</f>
        <v>Available</v>
      </c>
      <c r="O474" s="81" t="str">
        <f>IF(TcReleaseNum&lt;P474,"Not Supported","Available")</f>
        <v>Available</v>
      </c>
      <c r="P474" s="81" cm="1">
        <f t="array" ref="P474">_xlfn.SWITCH(TcBaseVer, 14, K474, 13, J474, 12, I474, 11, IFERROR(VLOOKUP(H474,Table2[#All],3,FALSE),"N/A"),0)</f>
        <v>0</v>
      </c>
      <c r="Q474" s="81" t="str">
        <f>IF(TcBaseVer=0,M474,IF(AND(N474="Available",M474="Available",O474="Available"),"Available",IF(M474="","","Not Supported")))</f>
        <v>Available</v>
      </c>
      <c r="R474" s="81" t="str">
        <f>IF(A474&gt;=AWCurrentRel, "Future",Q474)</f>
        <v>Available</v>
      </c>
      <c r="S474" s="100" t="str">
        <f>HYPERLINK(U474,T474)</f>
        <v>What's New in Teamcenter Spring 2017</v>
      </c>
      <c r="T474" s="81" t="str">
        <f>IFERROR(VLOOKUP(CONCATENATE($B474,"_",$A474),Table4[#All],5,FALSE),"Not Available")</f>
        <v>What's New in Teamcenter Spring 2017</v>
      </c>
      <c r="U474" s="81" t="str">
        <f>IFERROR(VLOOKUP(CONCATENATE(B474,"_",A474),Table4[#All],6,FALSE),"")</f>
        <v>https://siemens.highspot.com/items/5ba88c031279587c560b1a2b?lfrm=ssrp.3</v>
      </c>
    </row>
    <row r="475" spans="1:21" x14ac:dyDescent="0.25">
      <c r="A475" s="81">
        <f>IF(OR('Raw Data'!A476=0,'Raw Data'!A476="Delete"),"",'Raw Data'!A476)</f>
        <v>3.3</v>
      </c>
      <c r="B475" s="88" t="str">
        <f>IF(OR('Raw Data'!B476=0,'Raw Data'!B476="Delete"),"",'Raw Data'!B476)</f>
        <v>Develop</v>
      </c>
      <c r="C475" s="89" t="str">
        <f>IF(OR('Raw Data'!C476=0,'Raw Data'!C476="Delete"),"",'Raw Data'!C476)</f>
        <v>Simulation</v>
      </c>
      <c r="D475" s="88" t="str">
        <f>IF(OR('Raw Data'!D476=0,'Raw Data'!D476="Delete"),"",'Raw Data'!D476)</f>
        <v>Simulation Process Management</v>
      </c>
      <c r="E475" s="84" t="str">
        <f>IF(OR('Raw Data'!E476=0,'Raw Data'!E476="Delete"),"",'Raw Data'!E476)</f>
        <v>View all related simulation objects</v>
      </c>
      <c r="F475" s="81" cm="1">
        <f t="array" ref="F475">_xlfn.SWITCH(ROUND(VLOOKUP(A475,Table1[#All],3),0),11,H475,12,I475,13,J475,14,K475,"N/A")</f>
        <v>13</v>
      </c>
      <c r="G475" s="81" cm="1">
        <f t="array" ref="G475">_xlfn.SWITCH(ROUND(VLOOKUP(A475,Table1[#All],5),0),11,H475,12,I475,13,J475,14,K475,"N/A")</f>
        <v>14</v>
      </c>
      <c r="H475" s="81">
        <f>IF(OR('Raw Data'!H476=0,'Raw Data'!H476="Delete"),"",'Raw Data'!H476)</f>
        <v>13</v>
      </c>
      <c r="I475" s="81">
        <f>IF(OR('Raw Data'!I476=0,'Raw Data'!I476="Delete"),"",'Raw Data'!I476)</f>
        <v>14</v>
      </c>
      <c r="J475" s="81" t="str">
        <f>IF(OR('Raw Data'!J476=0,'Raw Data'!J476="Delete"),"",'Raw Data'!J476)</f>
        <v/>
      </c>
      <c r="K475" s="81" t="str">
        <f>IF(OR('Raw Data'!K476=0,'Raw Data'!K476="Delete"),"",'Raw Data'!K476)</f>
        <v/>
      </c>
      <c r="L475" s="81" t="str">
        <f>R475</f>
        <v>Available</v>
      </c>
      <c r="M475" s="81" t="str">
        <f>IF(A475="","",IF(OR(AWReleaseNum&gt;=A475,AWReleaseNum=0),"Available","Not Supported"))</f>
        <v>Available</v>
      </c>
      <c r="N475" s="81" t="str">
        <f>IF(A475="","",IF(TcRelease="Any","Available",IF(OR(AND(TcReleaseNum&gt;=VLOOKUP(AWReleaseNum,MinVerInfo,3,FALSE),TcReleaseNum&lt;=VLOOKUP(AWReleaseNum,MinVerInfo,4,FALSE)),AND(TcReleaseNum&gt;=VLOOKUP(AWReleaseNum,MinVerInfo,5,FALSE),TcReleaseNum&lt;=VLOOKUP(AWReleaseNum,MinVerInfo,6,FALSE))),"Available","Not Supported")))</f>
        <v>Available</v>
      </c>
      <c r="O475" s="81" t="str">
        <f>IF(TcReleaseNum&lt;P475,"Not Supported","Available")</f>
        <v>Available</v>
      </c>
      <c r="P475" s="81" cm="1">
        <f t="array" ref="P475">_xlfn.SWITCH(TcBaseVer, 14, K475, 13, J475, 12, I475, 11, IFERROR(VLOOKUP(H475,Table2[#All],3,FALSE),"N/A"),0)</f>
        <v>0</v>
      </c>
      <c r="Q475" s="81" t="str">
        <f>IF(TcBaseVer=0,M475,IF(AND(N475="Available",M475="Available",O475="Available"),"Available",IF(M475="","","Not Supported")))</f>
        <v>Available</v>
      </c>
      <c r="R475" s="81" t="str">
        <f>IF(A475&gt;=AWCurrentRel, "Future",Q475)</f>
        <v>Available</v>
      </c>
      <c r="S475" s="100" t="str">
        <f>HYPERLINK(U475,T475)</f>
        <v>What's New in Teamcenter Spring 2017</v>
      </c>
      <c r="T475" s="81" t="str">
        <f>IFERROR(VLOOKUP(CONCATENATE($B475,"_",$A475),Table4[#All],5,FALSE),"Not Available")</f>
        <v>What's New in Teamcenter Spring 2017</v>
      </c>
      <c r="U475" s="81" t="str">
        <f>IFERROR(VLOOKUP(CONCATENATE(B475,"_",A475),Table4[#All],6,FALSE),"")</f>
        <v>https://siemens.highspot.com/items/5ba88c031279587c560b1a2b?lfrm=ssrp.3</v>
      </c>
    </row>
    <row r="476" spans="1:21" x14ac:dyDescent="0.25">
      <c r="A476" s="81">
        <f>IF(OR('Raw Data'!A477=0,'Raw Data'!A477="Delete"),"",'Raw Data'!A477)</f>
        <v>3.3</v>
      </c>
      <c r="B476" s="88" t="str">
        <f>IF(OR('Raw Data'!B477=0,'Raw Data'!B477="Delete"),"",'Raw Data'!B477)</f>
        <v>Develop</v>
      </c>
      <c r="C476" s="89" t="str">
        <f>IF(OR('Raw Data'!C477=0,'Raw Data'!C477="Delete"),"",'Raw Data'!C477)</f>
        <v>Simulation</v>
      </c>
      <c r="D476" s="88" t="str">
        <f>IF(OR('Raw Data'!D477=0,'Raw Data'!D477="Delete"),"",'Raw Data'!D477)</f>
        <v>Simulation Process Management</v>
      </c>
      <c r="E476" s="84" t="str">
        <f>IF(OR('Raw Data'!E477=0,'Raw Data'!E477="Delete"),"",'Raw Data'!E477)</f>
        <v>Link existing simulation objects</v>
      </c>
      <c r="F476" s="81" cm="1">
        <f t="array" ref="F476">_xlfn.SWITCH(ROUND(VLOOKUP(A476,Table1[#All],3),0),11,H476,12,I476,13,J476,14,K476,"N/A")</f>
        <v>13</v>
      </c>
      <c r="G476" s="81" cm="1">
        <f t="array" ref="G476">_xlfn.SWITCH(ROUND(VLOOKUP(A476,Table1[#All],5),0),11,H476,12,I476,13,J476,14,K476,"N/A")</f>
        <v>14</v>
      </c>
      <c r="H476" s="81">
        <f>IF(OR('Raw Data'!H477=0,'Raw Data'!H477="Delete"),"",'Raw Data'!H477)</f>
        <v>13</v>
      </c>
      <c r="I476" s="81">
        <f>IF(OR('Raw Data'!I477=0,'Raw Data'!I477="Delete"),"",'Raw Data'!I477)</f>
        <v>14</v>
      </c>
      <c r="J476" s="81" t="str">
        <f>IF(OR('Raw Data'!J477=0,'Raw Data'!J477="Delete"),"",'Raw Data'!J477)</f>
        <v/>
      </c>
      <c r="K476" s="81" t="str">
        <f>IF(OR('Raw Data'!K477=0,'Raw Data'!K477="Delete"),"",'Raw Data'!K477)</f>
        <v/>
      </c>
      <c r="L476" s="81" t="str">
        <f>R476</f>
        <v>Available</v>
      </c>
      <c r="M476" s="81" t="str">
        <f>IF(A476="","",IF(OR(AWReleaseNum&gt;=A476,AWReleaseNum=0),"Available","Not Supported"))</f>
        <v>Available</v>
      </c>
      <c r="N476" s="81" t="str">
        <f>IF(A476="","",IF(TcRelease="Any","Available",IF(OR(AND(TcReleaseNum&gt;=VLOOKUP(AWReleaseNum,MinVerInfo,3,FALSE),TcReleaseNum&lt;=VLOOKUP(AWReleaseNum,MinVerInfo,4,FALSE)),AND(TcReleaseNum&gt;=VLOOKUP(AWReleaseNum,MinVerInfo,5,FALSE),TcReleaseNum&lt;=VLOOKUP(AWReleaseNum,MinVerInfo,6,FALSE))),"Available","Not Supported")))</f>
        <v>Available</v>
      </c>
      <c r="O476" s="81" t="str">
        <f>IF(TcReleaseNum&lt;P476,"Not Supported","Available")</f>
        <v>Available</v>
      </c>
      <c r="P476" s="81" cm="1">
        <f t="array" ref="P476">_xlfn.SWITCH(TcBaseVer, 14, K476, 13, J476, 12, I476, 11, IFERROR(VLOOKUP(H476,Table2[#All],3,FALSE),"N/A"),0)</f>
        <v>0</v>
      </c>
      <c r="Q476" s="81" t="str">
        <f>IF(TcBaseVer=0,M476,IF(AND(N476="Available",M476="Available",O476="Available"),"Available",IF(M476="","","Not Supported")))</f>
        <v>Available</v>
      </c>
      <c r="R476" s="81" t="str">
        <f>IF(A476&gt;=AWCurrentRel, "Future",Q476)</f>
        <v>Available</v>
      </c>
      <c r="S476" s="100" t="str">
        <f>HYPERLINK(U476,T476)</f>
        <v>What's New in Teamcenter Spring 2017</v>
      </c>
      <c r="T476" s="81" t="str">
        <f>IFERROR(VLOOKUP(CONCATENATE($B476,"_",$A476),Table4[#All],5,FALSE),"Not Available")</f>
        <v>What's New in Teamcenter Spring 2017</v>
      </c>
      <c r="U476" s="81" t="str">
        <f>IFERROR(VLOOKUP(CONCATENATE(B476,"_",A476),Table4[#All],6,FALSE),"")</f>
        <v>https://siemens.highspot.com/items/5ba88c031279587c560b1a2b?lfrm=ssrp.3</v>
      </c>
    </row>
    <row r="477" spans="1:21" x14ac:dyDescent="0.25">
      <c r="A477" s="81">
        <f>IF(OR('Raw Data'!A478=0,'Raw Data'!A478="Delete"),"",'Raw Data'!A478)</f>
        <v>3.3</v>
      </c>
      <c r="B477" s="88" t="str">
        <f>IF(OR('Raw Data'!B478=0,'Raw Data'!B478="Delete"),"",'Raw Data'!B478)</f>
        <v>Develop</v>
      </c>
      <c r="C477" s="89" t="str">
        <f>IF(OR('Raw Data'!C478=0,'Raw Data'!C478="Delete"),"",'Raw Data'!C478)</f>
        <v>Simulation</v>
      </c>
      <c r="D477" s="88" t="str">
        <f>IF(OR('Raw Data'!D478=0,'Raw Data'!D478="Delete"),"",'Raw Data'!D478)</f>
        <v>Simulation Process Management</v>
      </c>
      <c r="E477" s="84" t="str">
        <f>IF(OR('Raw Data'!E478=0,'Raw Data'!E478="Delete"),"",'Raw Data'!E478)</f>
        <v>Detect out-of-date status of simulation objects</v>
      </c>
      <c r="F477" s="81" cm="1">
        <f t="array" ref="F477">_xlfn.SWITCH(ROUND(VLOOKUP(A477,Table1[#All],3),0),11,H477,12,I477,13,J477,14,K477,"N/A")</f>
        <v>13</v>
      </c>
      <c r="G477" s="81" cm="1">
        <f t="array" ref="G477">_xlfn.SWITCH(ROUND(VLOOKUP(A477,Table1[#All],5),0),11,H477,12,I477,13,J477,14,K477,"N/A")</f>
        <v>14</v>
      </c>
      <c r="H477" s="81">
        <f>IF(OR('Raw Data'!H478=0,'Raw Data'!H478="Delete"),"",'Raw Data'!H478)</f>
        <v>13</v>
      </c>
      <c r="I477" s="81">
        <f>IF(OR('Raw Data'!I478=0,'Raw Data'!I478="Delete"),"",'Raw Data'!I478)</f>
        <v>14</v>
      </c>
      <c r="J477" s="81" t="str">
        <f>IF(OR('Raw Data'!J478=0,'Raw Data'!J478="Delete"),"",'Raw Data'!J478)</f>
        <v/>
      </c>
      <c r="K477" s="81" t="str">
        <f>IF(OR('Raw Data'!K478=0,'Raw Data'!K478="Delete"),"",'Raw Data'!K478)</f>
        <v/>
      </c>
      <c r="L477" s="81" t="str">
        <f>R477</f>
        <v>Available</v>
      </c>
      <c r="M477" s="81" t="str">
        <f>IF(A477="","",IF(OR(AWReleaseNum&gt;=A477,AWReleaseNum=0),"Available","Not Supported"))</f>
        <v>Available</v>
      </c>
      <c r="N477" s="81" t="str">
        <f>IF(A477="","",IF(TcRelease="Any","Available",IF(OR(AND(TcReleaseNum&gt;=VLOOKUP(AWReleaseNum,MinVerInfo,3,FALSE),TcReleaseNum&lt;=VLOOKUP(AWReleaseNum,MinVerInfo,4,FALSE)),AND(TcReleaseNum&gt;=VLOOKUP(AWReleaseNum,MinVerInfo,5,FALSE),TcReleaseNum&lt;=VLOOKUP(AWReleaseNum,MinVerInfo,6,FALSE))),"Available","Not Supported")))</f>
        <v>Available</v>
      </c>
      <c r="O477" s="81" t="str">
        <f>IF(TcReleaseNum&lt;P477,"Not Supported","Available")</f>
        <v>Available</v>
      </c>
      <c r="P477" s="81" cm="1">
        <f t="array" ref="P477">_xlfn.SWITCH(TcBaseVer, 14, K477, 13, J477, 12, I477, 11, IFERROR(VLOOKUP(H477,Table2[#All],3,FALSE),"N/A"),0)</f>
        <v>0</v>
      </c>
      <c r="Q477" s="81" t="str">
        <f>IF(TcBaseVer=0,M477,IF(AND(N477="Available",M477="Available",O477="Available"),"Available",IF(M477="","","Not Supported")))</f>
        <v>Available</v>
      </c>
      <c r="R477" s="81" t="str">
        <f>IF(A477&gt;=AWCurrentRel, "Future",Q477)</f>
        <v>Available</v>
      </c>
      <c r="S477" s="100" t="str">
        <f>HYPERLINK(U477,T477)</f>
        <v>What's New in Teamcenter Spring 2017</v>
      </c>
      <c r="T477" s="81" t="str">
        <f>IFERROR(VLOOKUP(CONCATENATE($B477,"_",$A477),Table4[#All],5,FALSE),"Not Available")</f>
        <v>What's New in Teamcenter Spring 2017</v>
      </c>
      <c r="U477" s="81" t="str">
        <f>IFERROR(VLOOKUP(CONCATENATE(B477,"_",A477),Table4[#All],6,FALSE),"")</f>
        <v>https://siemens.highspot.com/items/5ba88c031279587c560b1a2b?lfrm=ssrp.3</v>
      </c>
    </row>
    <row r="478" spans="1:21" x14ac:dyDescent="0.25">
      <c r="A478" s="81">
        <f>IF(OR('Raw Data'!A479=0,'Raw Data'!A479="Delete"),"",'Raw Data'!A479)</f>
        <v>3.3</v>
      </c>
      <c r="B478" s="88" t="str">
        <f>IF(OR('Raw Data'!B479=0,'Raw Data'!B479="Delete"),"",'Raw Data'!B479)</f>
        <v>Develop</v>
      </c>
      <c r="C478" s="89" t="str">
        <f>IF(OR('Raw Data'!C479=0,'Raw Data'!C479="Delete"),"",'Raw Data'!C479)</f>
        <v>Simulation</v>
      </c>
      <c r="D478" s="88" t="str">
        <f>IF(OR('Raw Data'!D479=0,'Raw Data'!D479="Delete"),"",'Raw Data'!D479)</f>
        <v>Simulation Process Management</v>
      </c>
      <c r="E478" s="84" t="str">
        <f>IF(OR('Raw Data'!E479=0,'Raw Data'!E479="Delete"),"",'Raw Data'!E479)</f>
        <v>Create model structures through data mapping</v>
      </c>
      <c r="F478" s="81" cm="1">
        <f t="array" ref="F478">_xlfn.SWITCH(ROUND(VLOOKUP(A478,Table1[#All],3),0),11,H478,12,I478,13,J478,14,K478,"N/A")</f>
        <v>13</v>
      </c>
      <c r="G478" s="81" cm="1">
        <f t="array" ref="G478">_xlfn.SWITCH(ROUND(VLOOKUP(A478,Table1[#All],5),0),11,H478,12,I478,13,J478,14,K478,"N/A")</f>
        <v>14</v>
      </c>
      <c r="H478" s="81">
        <f>IF(OR('Raw Data'!H479=0,'Raw Data'!H479="Delete"),"",'Raw Data'!H479)</f>
        <v>13</v>
      </c>
      <c r="I478" s="81">
        <f>IF(OR('Raw Data'!I479=0,'Raw Data'!I479="Delete"),"",'Raw Data'!I479)</f>
        <v>14</v>
      </c>
      <c r="J478" s="81" t="str">
        <f>IF(OR('Raw Data'!J479=0,'Raw Data'!J479="Delete"),"",'Raw Data'!J479)</f>
        <v/>
      </c>
      <c r="K478" s="81" t="str">
        <f>IF(OR('Raw Data'!K479=0,'Raw Data'!K479="Delete"),"",'Raw Data'!K479)</f>
        <v/>
      </c>
      <c r="L478" s="81" t="str">
        <f>R478</f>
        <v>Available</v>
      </c>
      <c r="M478" s="81" t="str">
        <f>IF(A478="","",IF(OR(AWReleaseNum&gt;=A478,AWReleaseNum=0),"Available","Not Supported"))</f>
        <v>Available</v>
      </c>
      <c r="N478" s="81" t="str">
        <f>IF(A478="","",IF(TcRelease="Any","Available",IF(OR(AND(TcReleaseNum&gt;=VLOOKUP(AWReleaseNum,MinVerInfo,3,FALSE),TcReleaseNum&lt;=VLOOKUP(AWReleaseNum,MinVerInfo,4,FALSE)),AND(TcReleaseNum&gt;=VLOOKUP(AWReleaseNum,MinVerInfo,5,FALSE),TcReleaseNum&lt;=VLOOKUP(AWReleaseNum,MinVerInfo,6,FALSE))),"Available","Not Supported")))</f>
        <v>Available</v>
      </c>
      <c r="O478" s="81" t="str">
        <f>IF(TcReleaseNum&lt;P478,"Not Supported","Available")</f>
        <v>Available</v>
      </c>
      <c r="P478" s="81" cm="1">
        <f t="array" ref="P478">_xlfn.SWITCH(TcBaseVer, 14, K478, 13, J478, 12, I478, 11, IFERROR(VLOOKUP(H478,Table2[#All],3,FALSE),"N/A"),0)</f>
        <v>0</v>
      </c>
      <c r="Q478" s="81" t="str">
        <f>IF(TcBaseVer=0,M478,IF(AND(N478="Available",M478="Available",O478="Available"),"Available",IF(M478="","","Not Supported")))</f>
        <v>Available</v>
      </c>
      <c r="R478" s="81" t="str">
        <f>IF(A478&gt;=AWCurrentRel, "Future",Q478)</f>
        <v>Available</v>
      </c>
      <c r="S478" s="100" t="str">
        <f>HYPERLINK(U478,T478)</f>
        <v>What's New in Teamcenter Spring 2017</v>
      </c>
      <c r="T478" s="81" t="str">
        <f>IFERROR(VLOOKUP(CONCATENATE($B478,"_",$A478),Table4[#All],5,FALSE),"Not Available")</f>
        <v>What's New in Teamcenter Spring 2017</v>
      </c>
      <c r="U478" s="81" t="str">
        <f>IFERROR(VLOOKUP(CONCATENATE(B478,"_",A478),Table4[#All],6,FALSE),"")</f>
        <v>https://siemens.highspot.com/items/5ba88c031279587c560b1a2b?lfrm=ssrp.3</v>
      </c>
    </row>
    <row r="479" spans="1:21" x14ac:dyDescent="0.25">
      <c r="A479" s="81">
        <f>IF(OR('Raw Data'!A480=0,'Raw Data'!A480="Delete"),"",'Raw Data'!A480)</f>
        <v>3.3</v>
      </c>
      <c r="B479" s="88" t="str">
        <f>IF(OR('Raw Data'!B480=0,'Raw Data'!B480="Delete"),"",'Raw Data'!B480)</f>
        <v>Develop</v>
      </c>
      <c r="C479" s="89" t="str">
        <f>IF(OR('Raw Data'!C480=0,'Raw Data'!C480="Delete"),"",'Raw Data'!C480)</f>
        <v>Simulation</v>
      </c>
      <c r="D479" s="88" t="str">
        <f>IF(OR('Raw Data'!D480=0,'Raw Data'!D480="Delete"),"",'Raw Data'!D480)</f>
        <v>Simulation Process Management</v>
      </c>
      <c r="E479" s="84" t="str">
        <f>IF(OR('Raw Data'!E480=0,'Raw Data'!E480="Delete"),"",'Raw Data'!E480)</f>
        <v>Create model structures through structure mapping</v>
      </c>
      <c r="F479" s="81" cm="1">
        <f t="array" ref="F479">_xlfn.SWITCH(ROUND(VLOOKUP(A479,Table1[#All],3),0),11,H479,12,I479,13,J479,14,K479,"N/A")</f>
        <v>13</v>
      </c>
      <c r="G479" s="81" cm="1">
        <f t="array" ref="G479">_xlfn.SWITCH(ROUND(VLOOKUP(A479,Table1[#All],5),0),11,H479,12,I479,13,J479,14,K479,"N/A")</f>
        <v>14</v>
      </c>
      <c r="H479" s="81">
        <f>IF(OR('Raw Data'!H480=0,'Raw Data'!H480="Delete"),"",'Raw Data'!H480)</f>
        <v>13</v>
      </c>
      <c r="I479" s="81">
        <f>IF(OR('Raw Data'!I480=0,'Raw Data'!I480="Delete"),"",'Raw Data'!I480)</f>
        <v>14</v>
      </c>
      <c r="J479" s="81" t="str">
        <f>IF(OR('Raw Data'!J480=0,'Raw Data'!J480="Delete"),"",'Raw Data'!J480)</f>
        <v/>
      </c>
      <c r="K479" s="81" t="str">
        <f>IF(OR('Raw Data'!K480=0,'Raw Data'!K480="Delete"),"",'Raw Data'!K480)</f>
        <v/>
      </c>
      <c r="L479" s="81" t="str">
        <f>R479</f>
        <v>Available</v>
      </c>
      <c r="M479" s="81" t="str">
        <f>IF(A479="","",IF(OR(AWReleaseNum&gt;=A479,AWReleaseNum=0),"Available","Not Supported"))</f>
        <v>Available</v>
      </c>
      <c r="N479" s="81" t="str">
        <f>IF(A479="","",IF(TcRelease="Any","Available",IF(OR(AND(TcReleaseNum&gt;=VLOOKUP(AWReleaseNum,MinVerInfo,3,FALSE),TcReleaseNum&lt;=VLOOKUP(AWReleaseNum,MinVerInfo,4,FALSE)),AND(TcReleaseNum&gt;=VLOOKUP(AWReleaseNum,MinVerInfo,5,FALSE),TcReleaseNum&lt;=VLOOKUP(AWReleaseNum,MinVerInfo,6,FALSE))),"Available","Not Supported")))</f>
        <v>Available</v>
      </c>
      <c r="O479" s="81" t="str">
        <f>IF(TcReleaseNum&lt;P479,"Not Supported","Available")</f>
        <v>Available</v>
      </c>
      <c r="P479" s="81" cm="1">
        <f t="array" ref="P479">_xlfn.SWITCH(TcBaseVer, 14, K479, 13, J479, 12, I479, 11, IFERROR(VLOOKUP(H479,Table2[#All],3,FALSE),"N/A"),0)</f>
        <v>0</v>
      </c>
      <c r="Q479" s="81" t="str">
        <f>IF(TcBaseVer=0,M479,IF(AND(N479="Available",M479="Available",O479="Available"),"Available",IF(M479="","","Not Supported")))</f>
        <v>Available</v>
      </c>
      <c r="R479" s="81" t="str">
        <f>IF(A479&gt;=AWCurrentRel, "Future",Q479)</f>
        <v>Available</v>
      </c>
      <c r="S479" s="100" t="str">
        <f>HYPERLINK(U479,T479)</f>
        <v>What's New in Teamcenter Spring 2017</v>
      </c>
      <c r="T479" s="81" t="str">
        <f>IFERROR(VLOOKUP(CONCATENATE($B479,"_",$A479),Table4[#All],5,FALSE),"Not Available")</f>
        <v>What's New in Teamcenter Spring 2017</v>
      </c>
      <c r="U479" s="81" t="str">
        <f>IFERROR(VLOOKUP(CONCATENATE(B479,"_",A479),Table4[#All],6,FALSE),"")</f>
        <v>https://siemens.highspot.com/items/5ba88c031279587c560b1a2b?lfrm=ssrp.3</v>
      </c>
    </row>
    <row r="480" spans="1:21" x14ac:dyDescent="0.25">
      <c r="A480" s="81">
        <f>IF(OR('Raw Data'!A481=0,'Raw Data'!A481="Delete"),"",'Raw Data'!A481)</f>
        <v>3.3</v>
      </c>
      <c r="B480" s="88" t="str">
        <f>IF(OR('Raw Data'!B481=0,'Raw Data'!B481="Delete"),"",'Raw Data'!B481)</f>
        <v>Develop</v>
      </c>
      <c r="C480" s="89" t="str">
        <f>IF(OR('Raw Data'!C481=0,'Raw Data'!C481="Delete"),"",'Raw Data'!C481)</f>
        <v>Simulation</v>
      </c>
      <c r="D480" s="88" t="str">
        <f>IF(OR('Raw Data'!D481=0,'Raw Data'!D481="Delete"),"",'Raw Data'!D481)</f>
        <v>Simulation Process Management</v>
      </c>
      <c r="E480" s="84" t="str">
        <f>IF(OR('Raw Data'!E481=0,'Raw Data'!E481="Delete"),"",'Raw Data'!E481)</f>
        <v>Asynchronous execution with notification</v>
      </c>
      <c r="F480" s="81" cm="1">
        <f t="array" ref="F480">_xlfn.SWITCH(ROUND(VLOOKUP(A480,Table1[#All],3),0),11,H480,12,I480,13,J480,14,K480,"N/A")</f>
        <v>13</v>
      </c>
      <c r="G480" s="81" cm="1">
        <f t="array" ref="G480">_xlfn.SWITCH(ROUND(VLOOKUP(A480,Table1[#All],5),0),11,H480,12,I480,13,J480,14,K480,"N/A")</f>
        <v>14</v>
      </c>
      <c r="H480" s="81">
        <f>IF(OR('Raw Data'!H481=0,'Raw Data'!H481="Delete"),"",'Raw Data'!H481)</f>
        <v>13</v>
      </c>
      <c r="I480" s="81">
        <f>IF(OR('Raw Data'!I481=0,'Raw Data'!I481="Delete"),"",'Raw Data'!I481)</f>
        <v>14</v>
      </c>
      <c r="J480" s="81" t="str">
        <f>IF(OR('Raw Data'!J481=0,'Raw Data'!J481="Delete"),"",'Raw Data'!J481)</f>
        <v/>
      </c>
      <c r="K480" s="81" t="str">
        <f>IF(OR('Raw Data'!K481=0,'Raw Data'!K481="Delete"),"",'Raw Data'!K481)</f>
        <v/>
      </c>
      <c r="L480" s="81" t="str">
        <f>R480</f>
        <v>Available</v>
      </c>
      <c r="M480" s="81" t="str">
        <f>IF(A480="","",IF(OR(AWReleaseNum&gt;=A480,AWReleaseNum=0),"Available","Not Supported"))</f>
        <v>Available</v>
      </c>
      <c r="N480" s="81" t="str">
        <f>IF(A480="","",IF(TcRelease="Any","Available",IF(OR(AND(TcReleaseNum&gt;=VLOOKUP(AWReleaseNum,MinVerInfo,3,FALSE),TcReleaseNum&lt;=VLOOKUP(AWReleaseNum,MinVerInfo,4,FALSE)),AND(TcReleaseNum&gt;=VLOOKUP(AWReleaseNum,MinVerInfo,5,FALSE),TcReleaseNum&lt;=VLOOKUP(AWReleaseNum,MinVerInfo,6,FALSE))),"Available","Not Supported")))</f>
        <v>Available</v>
      </c>
      <c r="O480" s="81" t="str">
        <f>IF(TcReleaseNum&lt;P480,"Not Supported","Available")</f>
        <v>Available</v>
      </c>
      <c r="P480" s="81" cm="1">
        <f t="array" ref="P480">_xlfn.SWITCH(TcBaseVer, 14, K480, 13, J480, 12, I480, 11, IFERROR(VLOOKUP(H480,Table2[#All],3,FALSE),"N/A"),0)</f>
        <v>0</v>
      </c>
      <c r="Q480" s="81" t="str">
        <f>IF(TcBaseVer=0,M480,IF(AND(N480="Available",M480="Available",O480="Available"),"Available",IF(M480="","","Not Supported")))</f>
        <v>Available</v>
      </c>
      <c r="R480" s="81" t="str">
        <f>IF(A480&gt;=AWCurrentRel, "Future",Q480)</f>
        <v>Available</v>
      </c>
      <c r="S480" s="100" t="str">
        <f>HYPERLINK(U480,T480)</f>
        <v>What's New in Teamcenter Spring 2017</v>
      </c>
      <c r="T480" s="81" t="str">
        <f>IFERROR(VLOOKUP(CONCATENATE($B480,"_",$A480),Table4[#All],5,FALSE),"Not Available")</f>
        <v>What's New in Teamcenter Spring 2017</v>
      </c>
      <c r="U480" s="81" t="str">
        <f>IFERROR(VLOOKUP(CONCATENATE(B480,"_",A480),Table4[#All],6,FALSE),"")</f>
        <v>https://siemens.highspot.com/items/5ba88c031279587c560b1a2b?lfrm=ssrp.3</v>
      </c>
    </row>
    <row r="481" spans="1:21" x14ac:dyDescent="0.25">
      <c r="A481" s="81">
        <f>IF(OR('Raw Data'!A482=0,'Raw Data'!A482="Delete"),"",'Raw Data'!A482)</f>
        <v>3.3</v>
      </c>
      <c r="B481" s="88" t="str">
        <f>IF(OR('Raw Data'!B482=0,'Raw Data'!B482="Delete"),"",'Raw Data'!B482)</f>
        <v>Develop</v>
      </c>
      <c r="C481" s="89" t="str">
        <f>IF(OR('Raw Data'!C482=0,'Raw Data'!C482="Delete"),"",'Raw Data'!C482)</f>
        <v>Simulation</v>
      </c>
      <c r="D481" s="88" t="str">
        <f>IF(OR('Raw Data'!D482=0,'Raw Data'!D482="Delete"),"",'Raw Data'!D482)</f>
        <v>Simulation Process Management</v>
      </c>
      <c r="E481" s="84" t="str">
        <f>IF(OR('Raw Data'!E482=0,'Raw Data'!E482="Delete"),"",'Raw Data'!E482)</f>
        <v>Interactive selection of the primary input file during conflicts</v>
      </c>
      <c r="F481" s="81" cm="1">
        <f t="array" ref="F481">_xlfn.SWITCH(ROUND(VLOOKUP(A481,Table1[#All],3),0),11,H481,12,I481,13,J481,14,K481,"N/A")</f>
        <v>13</v>
      </c>
      <c r="G481" s="81" cm="1">
        <f t="array" ref="G481">_xlfn.SWITCH(ROUND(VLOOKUP(A481,Table1[#All],5),0),11,H481,12,I481,13,J481,14,K481,"N/A")</f>
        <v>14</v>
      </c>
      <c r="H481" s="81">
        <f>IF(OR('Raw Data'!H482=0,'Raw Data'!H482="Delete"),"",'Raw Data'!H482)</f>
        <v>13</v>
      </c>
      <c r="I481" s="81">
        <f>IF(OR('Raw Data'!I482=0,'Raw Data'!I482="Delete"),"",'Raw Data'!I482)</f>
        <v>14</v>
      </c>
      <c r="J481" s="81" t="str">
        <f>IF(OR('Raw Data'!J482=0,'Raw Data'!J482="Delete"),"",'Raw Data'!J482)</f>
        <v/>
      </c>
      <c r="K481" s="81" t="str">
        <f>IF(OR('Raw Data'!K482=0,'Raw Data'!K482="Delete"),"",'Raw Data'!K482)</f>
        <v/>
      </c>
      <c r="L481" s="81" t="str">
        <f>R481</f>
        <v>Available</v>
      </c>
      <c r="M481" s="81" t="str">
        <f>IF(A481="","",IF(OR(AWReleaseNum&gt;=A481,AWReleaseNum=0),"Available","Not Supported"))</f>
        <v>Available</v>
      </c>
      <c r="N481" s="81" t="str">
        <f>IF(A481="","",IF(TcRelease="Any","Available",IF(OR(AND(TcReleaseNum&gt;=VLOOKUP(AWReleaseNum,MinVerInfo,3,FALSE),TcReleaseNum&lt;=VLOOKUP(AWReleaseNum,MinVerInfo,4,FALSE)),AND(TcReleaseNum&gt;=VLOOKUP(AWReleaseNum,MinVerInfo,5,FALSE),TcReleaseNum&lt;=VLOOKUP(AWReleaseNum,MinVerInfo,6,FALSE))),"Available","Not Supported")))</f>
        <v>Available</v>
      </c>
      <c r="O481" s="81" t="str">
        <f>IF(TcReleaseNum&lt;P481,"Not Supported","Available")</f>
        <v>Available</v>
      </c>
      <c r="P481" s="81" cm="1">
        <f t="array" ref="P481">_xlfn.SWITCH(TcBaseVer, 14, K481, 13, J481, 12, I481, 11, IFERROR(VLOOKUP(H481,Table2[#All],3,FALSE),"N/A"),0)</f>
        <v>0</v>
      </c>
      <c r="Q481" s="81" t="str">
        <f>IF(TcBaseVer=0,M481,IF(AND(N481="Available",M481="Available",O481="Available"),"Available",IF(M481="","","Not Supported")))</f>
        <v>Available</v>
      </c>
      <c r="R481" s="81" t="str">
        <f>IF(A481&gt;=AWCurrentRel, "Future",Q481)</f>
        <v>Available</v>
      </c>
      <c r="S481" s="100" t="str">
        <f>HYPERLINK(U481,T481)</f>
        <v>What's New in Teamcenter Spring 2017</v>
      </c>
      <c r="T481" s="81" t="str">
        <f>IFERROR(VLOOKUP(CONCATENATE($B481,"_",$A481),Table4[#All],5,FALSE),"Not Available")</f>
        <v>What's New in Teamcenter Spring 2017</v>
      </c>
      <c r="U481" s="81" t="str">
        <f>IFERROR(VLOOKUP(CONCATENATE(B481,"_",A481),Table4[#All],6,FALSE),"")</f>
        <v>https://siemens.highspot.com/items/5ba88c031279587c560b1a2b?lfrm=ssrp.3</v>
      </c>
    </row>
    <row r="482" spans="1:21" x14ac:dyDescent="0.25">
      <c r="A482" s="81">
        <f>IF(OR('Raw Data'!A483=0,'Raw Data'!A483="Delete"),"",'Raw Data'!A483)</f>
        <v>3.3</v>
      </c>
      <c r="B482" s="88" t="str">
        <f>IF(OR('Raw Data'!B483=0,'Raw Data'!B483="Delete"),"",'Raw Data'!B483)</f>
        <v>Develop</v>
      </c>
      <c r="C482" s="89" t="str">
        <f>IF(OR('Raw Data'!C483=0,'Raw Data'!C483="Delete"),"",'Raw Data'!C483)</f>
        <v>Simulation</v>
      </c>
      <c r="D482" s="88" t="str">
        <f>IF(OR('Raw Data'!D483=0,'Raw Data'!D483="Delete"),"",'Raw Data'!D483)</f>
        <v>Simulation Process Management</v>
      </c>
      <c r="E482" s="84" t="str">
        <f>IF(OR('Raw Data'!E483=0,'Raw Data'!E483="Delete"),"",'Raw Data'!E483)</f>
        <v>Selective import of output files</v>
      </c>
      <c r="F482" s="81" cm="1">
        <f t="array" ref="F482">_xlfn.SWITCH(ROUND(VLOOKUP(A482,Table1[#All],3),0),11,H482,12,I482,13,J482,14,K482,"N/A")</f>
        <v>13</v>
      </c>
      <c r="G482" s="81" cm="1">
        <f t="array" ref="G482">_xlfn.SWITCH(ROUND(VLOOKUP(A482,Table1[#All],5),0),11,H482,12,I482,13,J482,14,K482,"N/A")</f>
        <v>14</v>
      </c>
      <c r="H482" s="81">
        <f>IF(OR('Raw Data'!H483=0,'Raw Data'!H483="Delete"),"",'Raw Data'!H483)</f>
        <v>13</v>
      </c>
      <c r="I482" s="81">
        <f>IF(OR('Raw Data'!I483=0,'Raw Data'!I483="Delete"),"",'Raw Data'!I483)</f>
        <v>14</v>
      </c>
      <c r="J482" s="81" t="str">
        <f>IF(OR('Raw Data'!J483=0,'Raw Data'!J483="Delete"),"",'Raw Data'!J483)</f>
        <v/>
      </c>
      <c r="K482" s="81" t="str">
        <f>IF(OR('Raw Data'!K483=0,'Raw Data'!K483="Delete"),"",'Raw Data'!K483)</f>
        <v/>
      </c>
      <c r="L482" s="81" t="str">
        <f>R482</f>
        <v>Available</v>
      </c>
      <c r="M482" s="81" t="str">
        <f>IF(A482="","",IF(OR(AWReleaseNum&gt;=A482,AWReleaseNum=0),"Available","Not Supported"))</f>
        <v>Available</v>
      </c>
      <c r="N482" s="81" t="str">
        <f>IF(A482="","",IF(TcRelease="Any","Available",IF(OR(AND(TcReleaseNum&gt;=VLOOKUP(AWReleaseNum,MinVerInfo,3,FALSE),TcReleaseNum&lt;=VLOOKUP(AWReleaseNum,MinVerInfo,4,FALSE)),AND(TcReleaseNum&gt;=VLOOKUP(AWReleaseNum,MinVerInfo,5,FALSE),TcReleaseNum&lt;=VLOOKUP(AWReleaseNum,MinVerInfo,6,FALSE))),"Available","Not Supported")))</f>
        <v>Available</v>
      </c>
      <c r="O482" s="81" t="str">
        <f>IF(TcReleaseNum&lt;P482,"Not Supported","Available")</f>
        <v>Available</v>
      </c>
      <c r="P482" s="81" cm="1">
        <f t="array" ref="P482">_xlfn.SWITCH(TcBaseVer, 14, K482, 13, J482, 12, I482, 11, IFERROR(VLOOKUP(H482,Table2[#All],3,FALSE),"N/A"),0)</f>
        <v>0</v>
      </c>
      <c r="Q482" s="81" t="str">
        <f>IF(TcBaseVer=0,M482,IF(AND(N482="Available",M482="Available",O482="Available"),"Available",IF(M482="","","Not Supported")))</f>
        <v>Available</v>
      </c>
      <c r="R482" s="81" t="str">
        <f>IF(A482&gt;=AWCurrentRel, "Future",Q482)</f>
        <v>Available</v>
      </c>
      <c r="S482" s="100" t="str">
        <f>HYPERLINK(U482,T482)</f>
        <v>What's New in Teamcenter Spring 2017</v>
      </c>
      <c r="T482" s="81" t="str">
        <f>IFERROR(VLOOKUP(CONCATENATE($B482,"_",$A482),Table4[#All],5,FALSE),"Not Available")</f>
        <v>What's New in Teamcenter Spring 2017</v>
      </c>
      <c r="U482" s="81" t="str">
        <f>IFERROR(VLOOKUP(CONCATENATE(B482,"_",A482),Table4[#All],6,FALSE),"")</f>
        <v>https://siemens.highspot.com/items/5ba88c031279587c560b1a2b?lfrm=ssrp.3</v>
      </c>
    </row>
    <row r="483" spans="1:21" x14ac:dyDescent="0.25">
      <c r="A483" s="81">
        <f>IF(OR('Raw Data'!A484=0,'Raw Data'!A484="Delete"),"",'Raw Data'!A484)</f>
        <v>3.3</v>
      </c>
      <c r="B483" s="88" t="str">
        <f>IF(OR('Raw Data'!B484=0,'Raw Data'!B484="Delete"),"",'Raw Data'!B484)</f>
        <v>Develop</v>
      </c>
      <c r="C483" s="89" t="str">
        <f>IF(OR('Raw Data'!C484=0,'Raw Data'!C484="Delete"),"",'Raw Data'!C484)</f>
        <v>Simulation</v>
      </c>
      <c r="D483" s="88" t="str">
        <f>IF(OR('Raw Data'!D484=0,'Raw Data'!D484="Delete"),"",'Raw Data'!D484)</f>
        <v>Simulation Process Management</v>
      </c>
      <c r="E483" s="84" t="str">
        <f>IF(OR('Raw Data'!E484=0,'Raw Data'!E484="Delete"),"",'Raw Data'!E484)</f>
        <v>Enhanced monitoring of simulation jobs</v>
      </c>
      <c r="F483" s="81" cm="1">
        <f t="array" ref="F483">_xlfn.SWITCH(ROUND(VLOOKUP(A483,Table1[#All],3),0),11,H483,12,I483,13,J483,14,K483,"N/A")</f>
        <v>13</v>
      </c>
      <c r="G483" s="81" cm="1">
        <f t="array" ref="G483">_xlfn.SWITCH(ROUND(VLOOKUP(A483,Table1[#All],5),0),11,H483,12,I483,13,J483,14,K483,"N/A")</f>
        <v>14</v>
      </c>
      <c r="H483" s="81">
        <f>IF(OR('Raw Data'!H484=0,'Raw Data'!H484="Delete"),"",'Raw Data'!H484)</f>
        <v>13</v>
      </c>
      <c r="I483" s="81">
        <f>IF(OR('Raw Data'!I484=0,'Raw Data'!I484="Delete"),"",'Raw Data'!I484)</f>
        <v>14</v>
      </c>
      <c r="J483" s="81" t="str">
        <f>IF(OR('Raw Data'!J484=0,'Raw Data'!J484="Delete"),"",'Raw Data'!J484)</f>
        <v/>
      </c>
      <c r="K483" s="81" t="str">
        <f>IF(OR('Raw Data'!K484=0,'Raw Data'!K484="Delete"),"",'Raw Data'!K484)</f>
        <v/>
      </c>
      <c r="L483" s="81" t="str">
        <f>R483</f>
        <v>Available</v>
      </c>
      <c r="M483" s="81" t="str">
        <f>IF(A483="","",IF(OR(AWReleaseNum&gt;=A483,AWReleaseNum=0),"Available","Not Supported"))</f>
        <v>Available</v>
      </c>
      <c r="N483" s="81" t="str">
        <f>IF(A483="","",IF(TcRelease="Any","Available",IF(OR(AND(TcReleaseNum&gt;=VLOOKUP(AWReleaseNum,MinVerInfo,3,FALSE),TcReleaseNum&lt;=VLOOKUP(AWReleaseNum,MinVerInfo,4,FALSE)),AND(TcReleaseNum&gt;=VLOOKUP(AWReleaseNum,MinVerInfo,5,FALSE),TcReleaseNum&lt;=VLOOKUP(AWReleaseNum,MinVerInfo,6,FALSE))),"Available","Not Supported")))</f>
        <v>Available</v>
      </c>
      <c r="O483" s="81" t="str">
        <f>IF(TcReleaseNum&lt;P483,"Not Supported","Available")</f>
        <v>Available</v>
      </c>
      <c r="P483" s="81" cm="1">
        <f t="array" ref="P483">_xlfn.SWITCH(TcBaseVer, 14, K483, 13, J483, 12, I483, 11, IFERROR(VLOOKUP(H483,Table2[#All],3,FALSE),"N/A"),0)</f>
        <v>0</v>
      </c>
      <c r="Q483" s="81" t="str">
        <f>IF(TcBaseVer=0,M483,IF(AND(N483="Available",M483="Available",O483="Available"),"Available",IF(M483="","","Not Supported")))</f>
        <v>Available</v>
      </c>
      <c r="R483" s="81" t="str">
        <f>IF(A483&gt;=AWCurrentRel, "Future",Q483)</f>
        <v>Available</v>
      </c>
      <c r="S483" s="100" t="str">
        <f>HYPERLINK(U483,T483)</f>
        <v>What's New in Teamcenter Spring 2017</v>
      </c>
      <c r="T483" s="81" t="str">
        <f>IFERROR(VLOOKUP(CONCATENATE($B483,"_",$A483),Table4[#All],5,FALSE),"Not Available")</f>
        <v>What's New in Teamcenter Spring 2017</v>
      </c>
      <c r="U483" s="81" t="str">
        <f>IFERROR(VLOOKUP(CONCATENATE(B483,"_",A483),Table4[#All],6,FALSE),"")</f>
        <v>https://siemens.highspot.com/items/5ba88c031279587c560b1a2b?lfrm=ssrp.3</v>
      </c>
    </row>
    <row r="484" spans="1:21" x14ac:dyDescent="0.25">
      <c r="A484" s="81">
        <f>IF(OR('Raw Data'!A1491=0,'Raw Data'!A1491="Delete"),"",'Raw Data'!A1491)</f>
        <v>3.3</v>
      </c>
      <c r="B484" s="88" t="str">
        <f>IF(OR('Raw Data'!B1491=0,'Raw Data'!B1491="Delete"),"",'Raw Data'!B1491)</f>
        <v>Plan</v>
      </c>
      <c r="C484" s="89" t="str">
        <f>IF(OR('Raw Data'!C1491=0,'Raw Data'!C1491="Delete"),"",'Raw Data'!C1491)</f>
        <v>Bill of Materials</v>
      </c>
      <c r="D484" s="88" t="str">
        <f>IF(OR('Raw Data'!D1491=0,'Raw Data'!D1491="Delete"),"",'Raw Data'!D1491)</f>
        <v>Structure Management</v>
      </c>
      <c r="E484" s="84" t="str">
        <f>IF(OR('Raw Data'!E1491=0,'Raw Data'!E1491="Delete"),"",'Raw Data'!E1491)</f>
        <v>Drag and drop to create structure</v>
      </c>
      <c r="F484" s="81" cm="1">
        <f t="array" ref="F484">_xlfn.SWITCH(ROUND(VLOOKUP(A484,Table1[#All],3),0),11,H484,12,I484,13,J484,14,K484,"N/A")</f>
        <v>13</v>
      </c>
      <c r="G484" s="81" cm="1">
        <f t="array" ref="G484">_xlfn.SWITCH(ROUND(VLOOKUP(A484,Table1[#All],5),0),11,H484,12,I484,13,J484,14,K484,"N/A")</f>
        <v>14</v>
      </c>
      <c r="H484" s="81">
        <f>IF(OR('Raw Data'!H1491=0,'Raw Data'!H1491="Delete"),"",'Raw Data'!H1491)</f>
        <v>13</v>
      </c>
      <c r="I484" s="81">
        <f>IF(OR('Raw Data'!I1491=0,'Raw Data'!I1491="Delete"),"",'Raw Data'!I1491)</f>
        <v>14</v>
      </c>
      <c r="J484" s="81" t="str">
        <f>IF(OR('Raw Data'!J1491=0,'Raw Data'!J1491="Delete"),"",'Raw Data'!J1491)</f>
        <v/>
      </c>
      <c r="K484" s="81" t="str">
        <f>IF(OR('Raw Data'!K1491=0,'Raw Data'!K1491="Delete"),"",'Raw Data'!K1491)</f>
        <v/>
      </c>
      <c r="L484" s="81" t="str">
        <f>R484</f>
        <v>Available</v>
      </c>
      <c r="M484" s="81" t="str">
        <f>IF(A484="","",IF(OR(AWReleaseNum&gt;=A484,AWReleaseNum=0),"Available","Not Supported"))</f>
        <v>Available</v>
      </c>
      <c r="N484" s="81" t="str">
        <f>IF(A484="","",IF(TcRelease="Any","Available",IF(OR(AND(TcReleaseNum&gt;=VLOOKUP(AWReleaseNum,MinVerInfo,3,FALSE),TcReleaseNum&lt;=VLOOKUP(AWReleaseNum,MinVerInfo,4,FALSE)),AND(TcReleaseNum&gt;=VLOOKUP(AWReleaseNum,MinVerInfo,5,FALSE),TcReleaseNum&lt;=VLOOKUP(AWReleaseNum,MinVerInfo,6,FALSE))),"Available","Not Supported")))</f>
        <v>Available</v>
      </c>
      <c r="O484" s="81" t="str">
        <f>IF(TcReleaseNum&lt;P484,"Not Supported","Available")</f>
        <v>Available</v>
      </c>
      <c r="P484" s="81" cm="1">
        <f t="array" ref="P484">_xlfn.SWITCH(TcBaseVer, 14, K484, 13, J484, 12, I484, 11, IFERROR(VLOOKUP(H484,Table2[#All],3,FALSE),"N/A"),0)</f>
        <v>0</v>
      </c>
      <c r="Q484" s="81" t="str">
        <f>IF(TcBaseVer=0,M484,IF(AND(N484="Available",M484="Available",O484="Available"),"Available",IF(M484="","","Not Supported")))</f>
        <v>Available</v>
      </c>
      <c r="R484" s="81" t="str">
        <f>IF(A484&gt;=AWCurrentRel, "Future",Q484)</f>
        <v>Available</v>
      </c>
      <c r="S484" s="100" t="str">
        <f>HYPERLINK(U484,T484)</f>
        <v>What's New in Teamcenter Spring 2017</v>
      </c>
      <c r="T484" s="81" t="str">
        <f>IFERROR(VLOOKUP(CONCATENATE($B484,"_",$A484),Table4[#All],5,FALSE),"Not Available")</f>
        <v>What's New in Teamcenter Spring 2017</v>
      </c>
      <c r="U484" s="81" t="str">
        <f>IFERROR(VLOOKUP(CONCATENATE(B484,"_",A484),Table4[#All],6,FALSE),"")</f>
        <v>https://siemens.highspot.com/items/5ba88c031279587c560b1a2b?lfrm=ssrp.3</v>
      </c>
    </row>
    <row r="485" spans="1:21" x14ac:dyDescent="0.25">
      <c r="A485" s="81">
        <f>IF(OR('Raw Data'!A1492=0,'Raw Data'!A1492="Delete"),"",'Raw Data'!A1492)</f>
        <v>3.3</v>
      </c>
      <c r="B485" s="88" t="str">
        <f>IF(OR('Raw Data'!B1492=0,'Raw Data'!B1492="Delete"),"",'Raw Data'!B1492)</f>
        <v>Plan</v>
      </c>
      <c r="C485" s="89" t="str">
        <f>IF(OR('Raw Data'!C1492=0,'Raw Data'!C1492="Delete"),"",'Raw Data'!C1492)</f>
        <v>Bill of Materials</v>
      </c>
      <c r="D485" s="88" t="str">
        <f>IF(OR('Raw Data'!D1492=0,'Raw Data'!D1492="Delete"),"",'Raw Data'!D1492)</f>
        <v>Structure Management</v>
      </c>
      <c r="E485" s="84" t="str">
        <f>IF(OR('Raw Data'!E1492=0,'Raw Data'!E1492="Delete"),"",'Raw Data'!E1492)</f>
        <v>Baseline a structure</v>
      </c>
      <c r="F485" s="81" cm="1">
        <f t="array" ref="F485">_xlfn.SWITCH(ROUND(VLOOKUP(A485,Table1[#All],3),0),11,H485,12,I485,13,J485,14,K485,"N/A")</f>
        <v>13</v>
      </c>
      <c r="G485" s="81" cm="1">
        <f t="array" ref="G485">_xlfn.SWITCH(ROUND(VLOOKUP(A485,Table1[#All],5),0),11,H485,12,I485,13,J485,14,K485,"N/A")</f>
        <v>14</v>
      </c>
      <c r="H485" s="81">
        <f>IF(OR('Raw Data'!H1492=0,'Raw Data'!H1492="Delete"),"",'Raw Data'!H1492)</f>
        <v>13</v>
      </c>
      <c r="I485" s="81">
        <f>IF(OR('Raw Data'!I1492=0,'Raw Data'!I1492="Delete"),"",'Raw Data'!I1492)</f>
        <v>14</v>
      </c>
      <c r="J485" s="81" t="str">
        <f>IF(OR('Raw Data'!J1492=0,'Raw Data'!J1492="Delete"),"",'Raw Data'!J1492)</f>
        <v/>
      </c>
      <c r="K485" s="81" t="str">
        <f>IF(OR('Raw Data'!K1492=0,'Raw Data'!K1492="Delete"),"",'Raw Data'!K1492)</f>
        <v/>
      </c>
      <c r="L485" s="81" t="str">
        <f>R485</f>
        <v>Available</v>
      </c>
      <c r="M485" s="81" t="str">
        <f>IF(A485="","",IF(OR(AWReleaseNum&gt;=A485,AWReleaseNum=0),"Available","Not Supported"))</f>
        <v>Available</v>
      </c>
      <c r="N485" s="81" t="str">
        <f>IF(A485="","",IF(TcRelease="Any","Available",IF(OR(AND(TcReleaseNum&gt;=VLOOKUP(AWReleaseNum,MinVerInfo,3,FALSE),TcReleaseNum&lt;=VLOOKUP(AWReleaseNum,MinVerInfo,4,FALSE)),AND(TcReleaseNum&gt;=VLOOKUP(AWReleaseNum,MinVerInfo,5,FALSE),TcReleaseNum&lt;=VLOOKUP(AWReleaseNum,MinVerInfo,6,FALSE))),"Available","Not Supported")))</f>
        <v>Available</v>
      </c>
      <c r="O485" s="81" t="str">
        <f>IF(TcReleaseNum&lt;P485,"Not Supported","Available")</f>
        <v>Available</v>
      </c>
      <c r="P485" s="81" cm="1">
        <f t="array" ref="P485">_xlfn.SWITCH(TcBaseVer, 14, K485, 13, J485, 12, I485, 11, IFERROR(VLOOKUP(H485,Table2[#All],3,FALSE),"N/A"),0)</f>
        <v>0</v>
      </c>
      <c r="Q485" s="81" t="str">
        <f>IF(TcBaseVer=0,M485,IF(AND(N485="Available",M485="Available",O485="Available"),"Available",IF(M485="","","Not Supported")))</f>
        <v>Available</v>
      </c>
      <c r="R485" s="81" t="str">
        <f>IF(A485&gt;=AWCurrentRel, "Future",Q485)</f>
        <v>Available</v>
      </c>
      <c r="S485" s="100" t="str">
        <f>HYPERLINK(U485,T485)</f>
        <v>What's New in Teamcenter Spring 2017</v>
      </c>
      <c r="T485" s="81" t="str">
        <f>IFERROR(VLOOKUP(CONCATENATE($B485,"_",$A485),Table4[#All],5,FALSE),"Not Available")</f>
        <v>What's New in Teamcenter Spring 2017</v>
      </c>
      <c r="U485" s="81" t="str">
        <f>IFERROR(VLOOKUP(CONCATENATE(B485,"_",A485),Table4[#All],6,FALSE),"")</f>
        <v>https://siemens.highspot.com/items/5ba88c031279587c560b1a2b?lfrm=ssrp.3</v>
      </c>
    </row>
    <row r="486" spans="1:21" x14ac:dyDescent="0.25">
      <c r="A486" s="81">
        <f>IF(OR('Raw Data'!A1518=0,'Raw Data'!A1518="Delete"),"",'Raw Data'!A1518)</f>
        <v>3.3</v>
      </c>
      <c r="B486" s="88" t="str">
        <f>IF(OR('Raw Data'!B1518=0,'Raw Data'!B1518="Delete"),"",'Raw Data'!B1518)</f>
        <v>Plan</v>
      </c>
      <c r="C486" s="89" t="str">
        <f>IF(OR('Raw Data'!C1518=0,'Raw Data'!C1518="Delete"),"",'Raw Data'!C1518)</f>
        <v>Bill of Materials</v>
      </c>
      <c r="D486" s="88" t="str">
        <f>IF(OR('Raw Data'!D1518=0,'Raw Data'!D1518="Delete"),"",'Raw Data'!D1518)</f>
        <v>Structure Management</v>
      </c>
      <c r="E486" s="84" t="str">
        <f>IF(OR('Raw Data'!E1518=0,'Raw Data'!E1518="Delete"),"",'Raw Data'!E1518)</f>
        <v xml:space="preserve">Apply project level security to elements of a structure/BOM </v>
      </c>
      <c r="F486" s="81" cm="1">
        <f t="array" ref="F486">_xlfn.SWITCH(ROUND(VLOOKUP(A486,Table1[#All],3),0),11,H486,12,I486,13,J486,14,K486,"N/A")</f>
        <v>13</v>
      </c>
      <c r="G486" s="81" cm="1">
        <f t="array" ref="G486">_xlfn.SWITCH(ROUND(VLOOKUP(A486,Table1[#All],5),0),11,H486,12,I486,13,J486,14,K486,"N/A")</f>
        <v>14</v>
      </c>
      <c r="H486" s="81">
        <f>IF(OR('Raw Data'!H1518=0,'Raw Data'!H1518="Delete"),"",'Raw Data'!H1518)</f>
        <v>13</v>
      </c>
      <c r="I486" s="81">
        <f>IF(OR('Raw Data'!I1518=0,'Raw Data'!I1518="Delete"),"",'Raw Data'!I1518)</f>
        <v>14</v>
      </c>
      <c r="J486" s="81" t="str">
        <f>IF(OR('Raw Data'!J1518=0,'Raw Data'!J1518="Delete"),"",'Raw Data'!J1518)</f>
        <v/>
      </c>
      <c r="K486" s="81" t="str">
        <f>IF(OR('Raw Data'!K1518=0,'Raw Data'!K1518="Delete"),"",'Raw Data'!K1518)</f>
        <v/>
      </c>
      <c r="L486" s="81" t="str">
        <f>R486</f>
        <v>Available</v>
      </c>
      <c r="M486" s="81" t="str">
        <f>IF(A486="","",IF(OR(AWReleaseNum&gt;=A486,AWReleaseNum=0),"Available","Not Supported"))</f>
        <v>Available</v>
      </c>
      <c r="N486" s="81" t="str">
        <f>IF(A486="","",IF(TcRelease="Any","Available",IF(OR(AND(TcReleaseNum&gt;=VLOOKUP(AWReleaseNum,MinVerInfo,3,FALSE),TcReleaseNum&lt;=VLOOKUP(AWReleaseNum,MinVerInfo,4,FALSE)),AND(TcReleaseNum&gt;=VLOOKUP(AWReleaseNum,MinVerInfo,5,FALSE),TcReleaseNum&lt;=VLOOKUP(AWReleaseNum,MinVerInfo,6,FALSE))),"Available","Not Supported")))</f>
        <v>Available</v>
      </c>
      <c r="O486" s="81" t="str">
        <f>IF(TcReleaseNum&lt;P486,"Not Supported","Available")</f>
        <v>Available</v>
      </c>
      <c r="P486" s="81" cm="1">
        <f t="array" ref="P486">_xlfn.SWITCH(TcBaseVer, 14, K486, 13, J486, 12, I486, 11, IFERROR(VLOOKUP(H486,Table2[#All],3,FALSE),"N/A"),0)</f>
        <v>0</v>
      </c>
      <c r="Q486" s="81" t="str">
        <f>IF(TcBaseVer=0,M486,IF(AND(N486="Available",M486="Available",O486="Available"),"Available",IF(M486="","","Not Supported")))</f>
        <v>Available</v>
      </c>
      <c r="R486" s="81" t="str">
        <f>IF(A486&gt;=AWCurrentRel, "Future",Q486)</f>
        <v>Available</v>
      </c>
      <c r="S486" s="100" t="str">
        <f>HYPERLINK(U486,T486)</f>
        <v>What's New in Teamcenter Spring 2017</v>
      </c>
      <c r="T486" s="81" t="str">
        <f>IFERROR(VLOOKUP(CONCATENATE($B486,"_",$A486),Table4[#All],5,FALSE),"Not Available")</f>
        <v>What's New in Teamcenter Spring 2017</v>
      </c>
      <c r="U486" s="81" t="str">
        <f>IFERROR(VLOOKUP(CONCATENATE(B486,"_",A486),Table4[#All],6,FALSE),"")</f>
        <v>https://siemens.highspot.com/items/5ba88c031279587c560b1a2b?lfrm=ssrp.3</v>
      </c>
    </row>
    <row r="487" spans="1:21" x14ac:dyDescent="0.25">
      <c r="A487" s="81">
        <f>IF(OR('Raw Data'!A488=0,'Raw Data'!A488="Delete"),"",'Raw Data'!A488)</f>
        <v>3.3</v>
      </c>
      <c r="B487" s="88" t="str">
        <f>IF(OR('Raw Data'!B488=0,'Raw Data'!B488="Delete"),"",'Raw Data'!B488)</f>
        <v>Develop</v>
      </c>
      <c r="C487" s="89" t="str">
        <f>IF(OR('Raw Data'!C488=0,'Raw Data'!C488="Delete"),"",'Raw Data'!C488)</f>
        <v>Visualization</v>
      </c>
      <c r="D487" s="88" t="str">
        <f>IF(OR('Raw Data'!D488=0,'Raw Data'!D488="Delete"),"",'Raw Data'!D488)</f>
        <v>Visualization - Usability</v>
      </c>
      <c r="E487" s="84" t="str">
        <f>IF(OR('Raw Data'!E488=0,'Raw Data'!E488="Delete"),"",'Raw Data'!E488)</f>
        <v>Show all results from find in context</v>
      </c>
      <c r="F487" s="81" cm="1">
        <f t="array" ref="F487">_xlfn.SWITCH(ROUND(VLOOKUP(A487,Table1[#All],3),0),11,H487,12,I487,13,J487,14,K487,"N/A")</f>
        <v>13</v>
      </c>
      <c r="G487" s="81" cm="1">
        <f t="array" ref="G487">_xlfn.SWITCH(ROUND(VLOOKUP(A487,Table1[#All],5),0),11,H487,12,I487,13,J487,14,K487,"N/A")</f>
        <v>14</v>
      </c>
      <c r="H487" s="81">
        <f>IF(OR('Raw Data'!H488=0,'Raw Data'!H488="Delete"),"",'Raw Data'!H488)</f>
        <v>13</v>
      </c>
      <c r="I487" s="81">
        <f>IF(OR('Raw Data'!I488=0,'Raw Data'!I488="Delete"),"",'Raw Data'!I488)</f>
        <v>14</v>
      </c>
      <c r="J487" s="81" t="str">
        <f>IF(OR('Raw Data'!J488=0,'Raw Data'!J488="Delete"),"",'Raw Data'!J488)</f>
        <v/>
      </c>
      <c r="K487" s="81" t="str">
        <f>IF(OR('Raw Data'!K488=0,'Raw Data'!K488="Delete"),"",'Raw Data'!K488)</f>
        <v/>
      </c>
      <c r="L487" s="81" t="str">
        <f>R487</f>
        <v>Available</v>
      </c>
      <c r="M487" s="81" t="str">
        <f>IF(A487="","",IF(OR(AWReleaseNum&gt;=A487,AWReleaseNum=0),"Available","Not Supported"))</f>
        <v>Available</v>
      </c>
      <c r="N487" s="81" t="str">
        <f>IF(A487="","",IF(TcRelease="Any","Available",IF(OR(AND(TcReleaseNum&gt;=VLOOKUP(AWReleaseNum,MinVerInfo,3,FALSE),TcReleaseNum&lt;=VLOOKUP(AWReleaseNum,MinVerInfo,4,FALSE)),AND(TcReleaseNum&gt;=VLOOKUP(AWReleaseNum,MinVerInfo,5,FALSE),TcReleaseNum&lt;=VLOOKUP(AWReleaseNum,MinVerInfo,6,FALSE))),"Available","Not Supported")))</f>
        <v>Available</v>
      </c>
      <c r="O487" s="81" t="str">
        <f>IF(TcReleaseNum&lt;P487,"Not Supported","Available")</f>
        <v>Available</v>
      </c>
      <c r="P487" s="81" cm="1">
        <f t="array" ref="P487">_xlfn.SWITCH(TcBaseVer, 14, K487, 13, J487, 12, I487, 11, IFERROR(VLOOKUP(H487,Table2[#All],3,FALSE),"N/A"),0)</f>
        <v>0</v>
      </c>
      <c r="Q487" s="81" t="str">
        <f>IF(TcBaseVer=0,M487,IF(AND(N487="Available",M487="Available",O487="Available"),"Available",IF(M487="","","Not Supported")))</f>
        <v>Available</v>
      </c>
      <c r="R487" s="81" t="str">
        <f>IF(A487&gt;=AWCurrentRel, "Future",Q487)</f>
        <v>Available</v>
      </c>
      <c r="S487" s="100" t="str">
        <f>HYPERLINK(U487,T487)</f>
        <v>What's New in Teamcenter Spring 2017</v>
      </c>
      <c r="T487" s="81" t="str">
        <f>IFERROR(VLOOKUP(CONCATENATE($B487,"_",$A487),Table4[#All],5,FALSE),"Not Available")</f>
        <v>What's New in Teamcenter Spring 2017</v>
      </c>
      <c r="U487" s="81" t="str">
        <f>IFERROR(VLOOKUP(CONCATENATE(B487,"_",A487),Table4[#All],6,FALSE),"")</f>
        <v>https://siemens.highspot.com/items/5ba88c031279587c560b1a2b?lfrm=ssrp.3</v>
      </c>
    </row>
    <row r="488" spans="1:21" x14ac:dyDescent="0.25">
      <c r="A488" s="81">
        <f>IF(OR('Raw Data'!A489=0,'Raw Data'!A489="Delete"),"",'Raw Data'!A489)</f>
        <v>3.3</v>
      </c>
      <c r="B488" s="88" t="str">
        <f>IF(OR('Raw Data'!B489=0,'Raw Data'!B489="Delete"),"",'Raw Data'!B489)</f>
        <v>Develop</v>
      </c>
      <c r="C488" s="89" t="str">
        <f>IF(OR('Raw Data'!C489=0,'Raw Data'!C489="Delete"),"",'Raw Data'!C489)</f>
        <v>Visualization</v>
      </c>
      <c r="D488" s="88" t="str">
        <f>IF(OR('Raw Data'!D489=0,'Raw Data'!D489="Delete"),"",'Raw Data'!D489)</f>
        <v>Visualization - Usability</v>
      </c>
      <c r="E488" s="84" t="str">
        <f>IF(OR('Raw Data'!E489=0,'Raw Data'!E489="Delete"),"",'Raw Data'!E489)</f>
        <v>Command stack for analysis functions</v>
      </c>
      <c r="F488" s="81" cm="1">
        <f t="array" ref="F488">_xlfn.SWITCH(ROUND(VLOOKUP(A488,Table1[#All],3),0),11,H488,12,I488,13,J488,14,K488,"N/A")</f>
        <v>13</v>
      </c>
      <c r="G488" s="81" cm="1">
        <f t="array" ref="G488">_xlfn.SWITCH(ROUND(VLOOKUP(A488,Table1[#All],5),0),11,H488,12,I488,13,J488,14,K488,"N/A")</f>
        <v>14</v>
      </c>
      <c r="H488" s="81">
        <f>IF(OR('Raw Data'!H489=0,'Raw Data'!H489="Delete"),"",'Raw Data'!H489)</f>
        <v>13</v>
      </c>
      <c r="I488" s="81">
        <f>IF(OR('Raw Data'!I489=0,'Raw Data'!I489="Delete"),"",'Raw Data'!I489)</f>
        <v>14</v>
      </c>
      <c r="J488" s="81" t="str">
        <f>IF(OR('Raw Data'!J489=0,'Raw Data'!J489="Delete"),"",'Raw Data'!J489)</f>
        <v/>
      </c>
      <c r="K488" s="81" t="str">
        <f>IF(OR('Raw Data'!K489=0,'Raw Data'!K489="Delete"),"",'Raw Data'!K489)</f>
        <v/>
      </c>
      <c r="L488" s="81" t="str">
        <f>R488</f>
        <v>Available</v>
      </c>
      <c r="M488" s="81" t="str">
        <f>IF(A488="","",IF(OR(AWReleaseNum&gt;=A488,AWReleaseNum=0),"Available","Not Supported"))</f>
        <v>Available</v>
      </c>
      <c r="N488" s="81" t="str">
        <f>IF(A488="","",IF(TcRelease="Any","Available",IF(OR(AND(TcReleaseNum&gt;=VLOOKUP(AWReleaseNum,MinVerInfo,3,FALSE),TcReleaseNum&lt;=VLOOKUP(AWReleaseNum,MinVerInfo,4,FALSE)),AND(TcReleaseNum&gt;=VLOOKUP(AWReleaseNum,MinVerInfo,5,FALSE),TcReleaseNum&lt;=VLOOKUP(AWReleaseNum,MinVerInfo,6,FALSE))),"Available","Not Supported")))</f>
        <v>Available</v>
      </c>
      <c r="O488" s="81" t="str">
        <f>IF(TcReleaseNum&lt;P488,"Not Supported","Available")</f>
        <v>Available</v>
      </c>
      <c r="P488" s="81" cm="1">
        <f t="array" ref="P488">_xlfn.SWITCH(TcBaseVer, 14, K488, 13, J488, 12, I488, 11, IFERROR(VLOOKUP(H488,Table2[#All],3,FALSE),"N/A"),0)</f>
        <v>0</v>
      </c>
      <c r="Q488" s="81" t="str">
        <f>IF(TcBaseVer=0,M488,IF(AND(N488="Available",M488="Available",O488="Available"),"Available",IF(M488="","","Not Supported")))</f>
        <v>Available</v>
      </c>
      <c r="R488" s="81" t="str">
        <f>IF(A488&gt;=AWCurrentRel, "Future",Q488)</f>
        <v>Available</v>
      </c>
      <c r="S488" s="100" t="str">
        <f>HYPERLINK(U488,T488)</f>
        <v>What's New in Teamcenter Spring 2017</v>
      </c>
      <c r="T488" s="81" t="str">
        <f>IFERROR(VLOOKUP(CONCATENATE($B488,"_",$A488),Table4[#All],5,FALSE),"Not Available")</f>
        <v>What's New in Teamcenter Spring 2017</v>
      </c>
      <c r="U488" s="81" t="str">
        <f>IFERROR(VLOOKUP(CONCATENATE(B488,"_",A488),Table4[#All],6,FALSE),"")</f>
        <v>https://siemens.highspot.com/items/5ba88c031279587c560b1a2b?lfrm=ssrp.3</v>
      </c>
    </row>
    <row r="489" spans="1:21" x14ac:dyDescent="0.25">
      <c r="A489" s="81">
        <f>IF(OR('Raw Data'!A1511=0,'Raw Data'!A1511="Delete"),"",'Raw Data'!A1511)</f>
        <v>3.3</v>
      </c>
      <c r="B489" s="88" t="str">
        <f>IF(OR('Raw Data'!B1511=0,'Raw Data'!B1511="Delete"),"",'Raw Data'!B1511)</f>
        <v>Plan</v>
      </c>
      <c r="C489" s="89" t="str">
        <f>IF(OR('Raw Data'!C1511=0,'Raw Data'!C1511="Delete"),"",'Raw Data'!C1511)</f>
        <v>Process</v>
      </c>
      <c r="D489" s="88" t="str">
        <f>IF(OR('Raw Data'!D1511=0,'Raw Data'!D1511="Delete"),"",'Raw Data'!D1511)</f>
        <v>Workflow</v>
      </c>
      <c r="E489" s="84" t="str">
        <f>IF(OR('Raw Data'!E1511=0,'Raw Data'!E1511="Delete"),"",'Raw Data'!E1511)</f>
        <v>Multi-select to assign participants</v>
      </c>
      <c r="F489" s="81" cm="1">
        <f t="array" ref="F489">_xlfn.SWITCH(ROUND(VLOOKUP(A489,Table1[#All],3),0),11,H489,12,I489,13,J489,14,K489,"N/A")</f>
        <v>13</v>
      </c>
      <c r="G489" s="81" cm="1">
        <f t="array" ref="G489">_xlfn.SWITCH(ROUND(VLOOKUP(A489,Table1[#All],5),0),11,H489,12,I489,13,J489,14,K489,"N/A")</f>
        <v>14</v>
      </c>
      <c r="H489" s="81">
        <f>IF(OR('Raw Data'!H1511=0,'Raw Data'!H1511="Delete"),"",'Raw Data'!H1511)</f>
        <v>13</v>
      </c>
      <c r="I489" s="81">
        <f>IF(OR('Raw Data'!I1511=0,'Raw Data'!I1511="Delete"),"",'Raw Data'!I1511)</f>
        <v>14</v>
      </c>
      <c r="J489" s="81" t="str">
        <f>IF(OR('Raw Data'!J1511=0,'Raw Data'!J1511="Delete"),"",'Raw Data'!J1511)</f>
        <v/>
      </c>
      <c r="K489" s="81" t="str">
        <f>IF(OR('Raw Data'!K1511=0,'Raw Data'!K1511="Delete"),"",'Raw Data'!K1511)</f>
        <v/>
      </c>
      <c r="L489" s="81" t="str">
        <f>R489</f>
        <v>Available</v>
      </c>
      <c r="M489" s="81" t="str">
        <f>IF(A489="","",IF(OR(AWReleaseNum&gt;=A489,AWReleaseNum=0),"Available","Not Supported"))</f>
        <v>Available</v>
      </c>
      <c r="N489" s="81" t="str">
        <f>IF(A489="","",IF(TcRelease="Any","Available",IF(OR(AND(TcReleaseNum&gt;=VLOOKUP(AWReleaseNum,MinVerInfo,3,FALSE),TcReleaseNum&lt;=VLOOKUP(AWReleaseNum,MinVerInfo,4,FALSE)),AND(TcReleaseNum&gt;=VLOOKUP(AWReleaseNum,MinVerInfo,5,FALSE),TcReleaseNum&lt;=VLOOKUP(AWReleaseNum,MinVerInfo,6,FALSE))),"Available","Not Supported")))</f>
        <v>Available</v>
      </c>
      <c r="O489" s="81" t="str">
        <f>IF(TcReleaseNum&lt;P489,"Not Supported","Available")</f>
        <v>Available</v>
      </c>
      <c r="P489" s="81" cm="1">
        <f t="array" ref="P489">_xlfn.SWITCH(TcBaseVer, 14, K489, 13, J489, 12, I489, 11, IFERROR(VLOOKUP(H489,Table2[#All],3,FALSE),"N/A"),0)</f>
        <v>0</v>
      </c>
      <c r="Q489" s="81" t="str">
        <f>IF(TcBaseVer=0,M489,IF(AND(N489="Available",M489="Available",O489="Available"),"Available",IF(M489="","","Not Supported")))</f>
        <v>Available</v>
      </c>
      <c r="R489" s="81" t="str">
        <f>IF(A489&gt;=AWCurrentRel, "Future",Q489)</f>
        <v>Available</v>
      </c>
      <c r="S489" s="100" t="str">
        <f>HYPERLINK(U489,T489)</f>
        <v>What's New in Teamcenter Spring 2017</v>
      </c>
      <c r="T489" s="81" t="str">
        <f>IFERROR(VLOOKUP(CONCATENATE($B489,"_",$A489),Table4[#All],5,FALSE),"Not Available")</f>
        <v>What's New in Teamcenter Spring 2017</v>
      </c>
      <c r="U489" s="81" t="str">
        <f>IFERROR(VLOOKUP(CONCATENATE(B489,"_",A489),Table4[#All],6,FALSE),"")</f>
        <v>https://siemens.highspot.com/items/5ba88c031279587c560b1a2b?lfrm=ssrp.3</v>
      </c>
    </row>
    <row r="490" spans="1:21" x14ac:dyDescent="0.25">
      <c r="A490" s="81">
        <f>IF(OR('Raw Data'!A1512=0,'Raw Data'!A1512="Delete"),"",'Raw Data'!A1512)</f>
        <v>3.3</v>
      </c>
      <c r="B490" s="88" t="str">
        <f>IF(OR('Raw Data'!B1512=0,'Raw Data'!B1512="Delete"),"",'Raw Data'!B1512)</f>
        <v>Plan</v>
      </c>
      <c r="C490" s="89" t="str">
        <f>IF(OR('Raw Data'!C1512=0,'Raw Data'!C1512="Delete"),"",'Raw Data'!C1512)</f>
        <v>Process</v>
      </c>
      <c r="D490" s="88" t="str">
        <f>IF(OR('Raw Data'!D1512=0,'Raw Data'!D1512="Delete"),"",'Raw Data'!D1512)</f>
        <v>Workflow</v>
      </c>
      <c r="E490" s="84" t="str">
        <f>IF(OR('Raw Data'!E1512=0,'Raw Data'!E1512="Delete"),"",'Raw Data'!E1512)</f>
        <v>Set due date for review tasks from within signoff table</v>
      </c>
      <c r="F490" s="81" cm="1">
        <f t="array" ref="F490">_xlfn.SWITCH(ROUND(VLOOKUP(A490,Table1[#All],3),0),11,H490,12,I490,13,J490,14,K490,"N/A")</f>
        <v>13</v>
      </c>
      <c r="G490" s="81" cm="1">
        <f t="array" ref="G490">_xlfn.SWITCH(ROUND(VLOOKUP(A490,Table1[#All],5),0),11,H490,12,I490,13,J490,14,K490,"N/A")</f>
        <v>14</v>
      </c>
      <c r="H490" s="81">
        <f>IF(OR('Raw Data'!H1512=0,'Raw Data'!H1512="Delete"),"",'Raw Data'!H1512)</f>
        <v>13</v>
      </c>
      <c r="I490" s="81">
        <f>IF(OR('Raw Data'!I1512=0,'Raw Data'!I1512="Delete"),"",'Raw Data'!I1512)</f>
        <v>14</v>
      </c>
      <c r="J490" s="81" t="str">
        <f>IF(OR('Raw Data'!J1512=0,'Raw Data'!J1512="Delete"),"",'Raw Data'!J1512)</f>
        <v/>
      </c>
      <c r="K490" s="81" t="str">
        <f>IF(OR('Raw Data'!K1512=0,'Raw Data'!K1512="Delete"),"",'Raw Data'!K1512)</f>
        <v/>
      </c>
      <c r="L490" s="81" t="str">
        <f>R490</f>
        <v>Available</v>
      </c>
      <c r="M490" s="81" t="str">
        <f>IF(A490="","",IF(OR(AWReleaseNum&gt;=A490,AWReleaseNum=0),"Available","Not Supported"))</f>
        <v>Available</v>
      </c>
      <c r="N490" s="81" t="str">
        <f>IF(A490="","",IF(TcRelease="Any","Available",IF(OR(AND(TcReleaseNum&gt;=VLOOKUP(AWReleaseNum,MinVerInfo,3,FALSE),TcReleaseNum&lt;=VLOOKUP(AWReleaseNum,MinVerInfo,4,FALSE)),AND(TcReleaseNum&gt;=VLOOKUP(AWReleaseNum,MinVerInfo,5,FALSE),TcReleaseNum&lt;=VLOOKUP(AWReleaseNum,MinVerInfo,6,FALSE))),"Available","Not Supported")))</f>
        <v>Available</v>
      </c>
      <c r="O490" s="81" t="str">
        <f>IF(TcReleaseNum&lt;P490,"Not Supported","Available")</f>
        <v>Available</v>
      </c>
      <c r="P490" s="81" cm="1">
        <f t="array" ref="P490">_xlfn.SWITCH(TcBaseVer, 14, K490, 13, J490, 12, I490, 11, IFERROR(VLOOKUP(H490,Table2[#All],3,FALSE),"N/A"),0)</f>
        <v>0</v>
      </c>
      <c r="Q490" s="81" t="str">
        <f>IF(TcBaseVer=0,M490,IF(AND(N490="Available",M490="Available",O490="Available"),"Available",IF(M490="","","Not Supported")))</f>
        <v>Available</v>
      </c>
      <c r="R490" s="81" t="str">
        <f>IF(A490&gt;=AWCurrentRel, "Future",Q490)</f>
        <v>Available</v>
      </c>
      <c r="S490" s="100" t="str">
        <f>HYPERLINK(U490,T490)</f>
        <v>What's New in Teamcenter Spring 2017</v>
      </c>
      <c r="T490" s="81" t="str">
        <f>IFERROR(VLOOKUP(CONCATENATE($B490,"_",$A490),Table4[#All],5,FALSE),"Not Available")</f>
        <v>What's New in Teamcenter Spring 2017</v>
      </c>
      <c r="U490" s="81" t="str">
        <f>IFERROR(VLOOKUP(CONCATENATE(B490,"_",A490),Table4[#All],6,FALSE),"")</f>
        <v>https://siemens.highspot.com/items/5ba88c031279587c560b1a2b?lfrm=ssrp.3</v>
      </c>
    </row>
    <row r="491" spans="1:21" x14ac:dyDescent="0.25">
      <c r="A491" s="81">
        <f>IF(OR('Raw Data'!A1513=0,'Raw Data'!A1513="Delete"),"",'Raw Data'!A1513)</f>
        <v>3.3</v>
      </c>
      <c r="B491" s="88" t="str">
        <f>IF(OR('Raw Data'!B1513=0,'Raw Data'!B1513="Delete"),"",'Raw Data'!B1513)</f>
        <v>Plan</v>
      </c>
      <c r="C491" s="89" t="str">
        <f>IF(OR('Raw Data'!C1513=0,'Raw Data'!C1513="Delete"),"",'Raw Data'!C1513)</f>
        <v>Process</v>
      </c>
      <c r="D491" s="88" t="str">
        <f>IF(OR('Raw Data'!D1513=0,'Raw Data'!D1513="Delete"),"",'Raw Data'!D1513)</f>
        <v>Workflow</v>
      </c>
      <c r="E491" s="84" t="str">
        <f>IF(OR('Raw Data'!E1513=0,'Raw Data'!E1513="Delete"),"",'Raw Data'!E1513)</f>
        <v>Performance improvements when working with large numbers of participants</v>
      </c>
      <c r="F491" s="81" cm="1">
        <f t="array" ref="F491">_xlfn.SWITCH(ROUND(VLOOKUP(A491,Table1[#All],3),0),11,H491,12,I491,13,J491,14,K491,"N/A")</f>
        <v>13</v>
      </c>
      <c r="G491" s="81" cm="1">
        <f t="array" ref="G491">_xlfn.SWITCH(ROUND(VLOOKUP(A491,Table1[#All],5),0),11,H491,12,I491,13,J491,14,K491,"N/A")</f>
        <v>14</v>
      </c>
      <c r="H491" s="81">
        <f>IF(OR('Raw Data'!H1513=0,'Raw Data'!H1513="Delete"),"",'Raw Data'!H1513)</f>
        <v>13</v>
      </c>
      <c r="I491" s="81">
        <f>IF(OR('Raw Data'!I1513=0,'Raw Data'!I1513="Delete"),"",'Raw Data'!I1513)</f>
        <v>14</v>
      </c>
      <c r="J491" s="81" t="str">
        <f>IF(OR('Raw Data'!J1513=0,'Raw Data'!J1513="Delete"),"",'Raw Data'!J1513)</f>
        <v/>
      </c>
      <c r="K491" s="81" t="str">
        <f>IF(OR('Raw Data'!K1513=0,'Raw Data'!K1513="Delete"),"",'Raw Data'!K1513)</f>
        <v/>
      </c>
      <c r="L491" s="81" t="str">
        <f>R491</f>
        <v>Available</v>
      </c>
      <c r="M491" s="81" t="str">
        <f>IF(A491="","",IF(OR(AWReleaseNum&gt;=A491,AWReleaseNum=0),"Available","Not Supported"))</f>
        <v>Available</v>
      </c>
      <c r="N491" s="81" t="str">
        <f>IF(A491="","",IF(TcRelease="Any","Available",IF(OR(AND(TcReleaseNum&gt;=VLOOKUP(AWReleaseNum,MinVerInfo,3,FALSE),TcReleaseNum&lt;=VLOOKUP(AWReleaseNum,MinVerInfo,4,FALSE)),AND(TcReleaseNum&gt;=VLOOKUP(AWReleaseNum,MinVerInfo,5,FALSE),TcReleaseNum&lt;=VLOOKUP(AWReleaseNum,MinVerInfo,6,FALSE))),"Available","Not Supported")))</f>
        <v>Available</v>
      </c>
      <c r="O491" s="81" t="str">
        <f>IF(TcReleaseNum&lt;P491,"Not Supported","Available")</f>
        <v>Available</v>
      </c>
      <c r="P491" s="81" cm="1">
        <f t="array" ref="P491">_xlfn.SWITCH(TcBaseVer, 14, K491, 13, J491, 12, I491, 11, IFERROR(VLOOKUP(H491,Table2[#All],3,FALSE),"N/A"),0)</f>
        <v>0</v>
      </c>
      <c r="Q491" s="81" t="str">
        <f>IF(TcBaseVer=0,M491,IF(AND(N491="Available",M491="Available",O491="Available"),"Available",IF(M491="","","Not Supported")))</f>
        <v>Available</v>
      </c>
      <c r="R491" s="81" t="str">
        <f>IF(A491&gt;=AWCurrentRel, "Future",Q491)</f>
        <v>Available</v>
      </c>
      <c r="S491" s="100" t="str">
        <f>HYPERLINK(U491,T491)</f>
        <v>What's New in Teamcenter Spring 2017</v>
      </c>
      <c r="T491" s="81" t="str">
        <f>IFERROR(VLOOKUP(CONCATENATE($B491,"_",$A491),Table4[#All],5,FALSE),"Not Available")</f>
        <v>What's New in Teamcenter Spring 2017</v>
      </c>
      <c r="U491" s="81" t="str">
        <f>IFERROR(VLOOKUP(CONCATENATE(B491,"_",A491),Table4[#All],6,FALSE),"")</f>
        <v>https://siemens.highspot.com/items/5ba88c031279587c560b1a2b?lfrm=ssrp.3</v>
      </c>
    </row>
    <row r="492" spans="1:21" x14ac:dyDescent="0.25">
      <c r="A492" s="81">
        <f>IF(OR('Raw Data'!A491=0,'Raw Data'!A491="Delete"),"",'Raw Data'!A491)</f>
        <v>3.4</v>
      </c>
      <c r="B492" s="88" t="str">
        <f>IF(OR('Raw Data'!B491=0,'Raw Data'!B491="Delete"),"",'Raw Data'!B491)</f>
        <v>Plan</v>
      </c>
      <c r="C492" s="89" t="str">
        <f>IF(OR('Raw Data'!C491=0,'Raw Data'!C491="Delete"),"",'Raw Data'!C491)</f>
        <v>Bill of Materials</v>
      </c>
      <c r="D492" s="88" t="str">
        <f>IF(OR('Raw Data'!D491=0,'Raw Data'!D491="Delete"),"",'Raw Data'!D491)</f>
        <v>4GD - Marine</v>
      </c>
      <c r="E492" s="84" t="str">
        <f>IF(OR('Raw Data'!E491=0,'Raw Data'!E491="Delete"),"",'Raw Data'!E491)</f>
        <v xml:space="preserve">Interactive guidance to choose only valid features when configuring product content </v>
      </c>
      <c r="F492" s="81" cm="1">
        <f t="array" ref="F492">_xlfn.SWITCH(ROUND(VLOOKUP(A492,Table1[#All],3),0),11,H492,12,I492,13,J492,14,K492,"N/A")</f>
        <v>13</v>
      </c>
      <c r="G492" s="81" cm="1">
        <f t="array" ref="G492">_xlfn.SWITCH(ROUND(VLOOKUP(A492,Table1[#All],5),0),11,H492,12,I492,13,J492,14,K492,"N/A")</f>
        <v>14</v>
      </c>
      <c r="H492" s="81">
        <f>IF(OR('Raw Data'!H491=0,'Raw Data'!H491="Delete"),"",'Raw Data'!H491)</f>
        <v>13</v>
      </c>
      <c r="I492" s="81">
        <f>IF(OR('Raw Data'!I491=0,'Raw Data'!I491="Delete"),"",'Raw Data'!I491)</f>
        <v>14</v>
      </c>
      <c r="J492" s="81" t="str">
        <f>IF(OR('Raw Data'!J491=0,'Raw Data'!J491="Delete"),"",'Raw Data'!J491)</f>
        <v/>
      </c>
      <c r="K492" s="81" t="str">
        <f>IF(OR('Raw Data'!K491=0,'Raw Data'!K491="Delete"),"",'Raw Data'!K491)</f>
        <v/>
      </c>
      <c r="L492" s="81" t="str">
        <f>R492</f>
        <v>Available</v>
      </c>
      <c r="M492" s="81" t="str">
        <f>IF(A492="","",IF(OR(AWReleaseNum&gt;=A492,AWReleaseNum=0),"Available","Not Supported"))</f>
        <v>Available</v>
      </c>
      <c r="N492" s="81" t="str">
        <f>IF(A492="","",IF(TcRelease="Any","Available",IF(OR(AND(TcReleaseNum&gt;=VLOOKUP(AWReleaseNum,MinVerInfo,3,FALSE),TcReleaseNum&lt;=VLOOKUP(AWReleaseNum,MinVerInfo,4,FALSE)),AND(TcReleaseNum&gt;=VLOOKUP(AWReleaseNum,MinVerInfo,5,FALSE),TcReleaseNum&lt;=VLOOKUP(AWReleaseNum,MinVerInfo,6,FALSE))),"Available","Not Supported")))</f>
        <v>Available</v>
      </c>
      <c r="O492" s="81" t="str">
        <f>IF(TcReleaseNum&lt;P492,"Not Supported","Available")</f>
        <v>Available</v>
      </c>
      <c r="P492" s="81" cm="1">
        <f t="array" ref="P492">_xlfn.SWITCH(TcBaseVer, 14, K492, 13, J492, 12, I492, 11, IFERROR(VLOOKUP(H492,Table2[#All],3,FALSE),"N/A"),0)</f>
        <v>0</v>
      </c>
      <c r="Q492" s="81" t="str">
        <f>IF(TcBaseVer=0,M492,IF(AND(N492="Available",M492="Available",O492="Available"),"Available",IF(M492="","","Not Supported")))</f>
        <v>Available</v>
      </c>
      <c r="R492" s="81" t="str">
        <f>IF(A492&gt;=AWCurrentRel, "Future",Q492)</f>
        <v>Available</v>
      </c>
      <c r="S492" s="100" t="str">
        <f>HYPERLINK(U492,T492)</f>
        <v>What's New in Teamcenter Fall 2017</v>
      </c>
      <c r="T492" s="81" t="str">
        <f>IFERROR(VLOOKUP(CONCATENATE($B492,"_",$A492),Table4[#All],5,FALSE),"Not Available")</f>
        <v>What's New in Teamcenter Fall 2017</v>
      </c>
      <c r="U492" s="81" t="str">
        <f>IFERROR(VLOOKUP(CONCATENATE(B492,"_",A492),Table4[#All],6,FALSE),"")</f>
        <v>https://siemens.highspot.com/items/5ba97229af772d7e64c12b03?lfrm=ssrp.1</v>
      </c>
    </row>
    <row r="493" spans="1:21" x14ac:dyDescent="0.25">
      <c r="A493" s="81">
        <f>IF(OR('Raw Data'!A492=0,'Raw Data'!A492="Delete"),"",'Raw Data'!A492)</f>
        <v>3.4</v>
      </c>
      <c r="B493" s="88" t="str">
        <f>IF(OR('Raw Data'!B492=0,'Raw Data'!B492="Delete"),"",'Raw Data'!B492)</f>
        <v>Plan</v>
      </c>
      <c r="C493" s="89" t="str">
        <f>IF(OR('Raw Data'!C492=0,'Raw Data'!C492="Delete"),"",'Raw Data'!C492)</f>
        <v>Bill of Materials</v>
      </c>
      <c r="D493" s="88" t="str">
        <f>IF(OR('Raw Data'!D492=0,'Raw Data'!D492="Delete"),"",'Raw Data'!D492)</f>
        <v>4GD - Marine</v>
      </c>
      <c r="E493" s="84" t="str">
        <f>IF(OR('Raw Data'!E492=0,'Raw Data'!E492="Delete"),"",'Raw Data'!E492)</f>
        <v>Initial Exposure of Smart Discovery on Active Workspace</v>
      </c>
      <c r="F493" s="81" cm="1">
        <f t="array" ref="F493">_xlfn.SWITCH(ROUND(VLOOKUP(A493,Table1[#All],3),0),11,H493,12,I493,13,J493,14,K493,"N/A")</f>
        <v>13</v>
      </c>
      <c r="G493" s="81" cm="1">
        <f t="array" ref="G493">_xlfn.SWITCH(ROUND(VLOOKUP(A493,Table1[#All],5),0),11,H493,12,I493,13,J493,14,K493,"N/A")</f>
        <v>14</v>
      </c>
      <c r="H493" s="81">
        <f>IF(OR('Raw Data'!H492=0,'Raw Data'!H492="Delete"),"",'Raw Data'!H492)</f>
        <v>13</v>
      </c>
      <c r="I493" s="81">
        <f>IF(OR('Raw Data'!I492=0,'Raw Data'!I492="Delete"),"",'Raw Data'!I492)</f>
        <v>14</v>
      </c>
      <c r="J493" s="81" t="str">
        <f>IF(OR('Raw Data'!J492=0,'Raw Data'!J492="Delete"),"",'Raw Data'!J492)</f>
        <v/>
      </c>
      <c r="K493" s="81" t="str">
        <f>IF(OR('Raw Data'!K492=0,'Raw Data'!K492="Delete"),"",'Raw Data'!K492)</f>
        <v/>
      </c>
      <c r="L493" s="81" t="str">
        <f>R493</f>
        <v>Available</v>
      </c>
      <c r="M493" s="81" t="str">
        <f>IF(A493="","",IF(OR(AWReleaseNum&gt;=A493,AWReleaseNum=0),"Available","Not Supported"))</f>
        <v>Available</v>
      </c>
      <c r="N493" s="81" t="str">
        <f>IF(A493="","",IF(TcRelease="Any","Available",IF(OR(AND(TcReleaseNum&gt;=VLOOKUP(AWReleaseNum,MinVerInfo,3,FALSE),TcReleaseNum&lt;=VLOOKUP(AWReleaseNum,MinVerInfo,4,FALSE)),AND(TcReleaseNum&gt;=VLOOKUP(AWReleaseNum,MinVerInfo,5,FALSE),TcReleaseNum&lt;=VLOOKUP(AWReleaseNum,MinVerInfo,6,FALSE))),"Available","Not Supported")))</f>
        <v>Available</v>
      </c>
      <c r="O493" s="81" t="str">
        <f>IF(TcReleaseNum&lt;P493,"Not Supported","Available")</f>
        <v>Available</v>
      </c>
      <c r="P493" s="81" cm="1">
        <f t="array" ref="P493">_xlfn.SWITCH(TcBaseVer, 14, K493, 13, J493, 12, I493, 11, IFERROR(VLOOKUP(H493,Table2[#All],3,FALSE),"N/A"),0)</f>
        <v>0</v>
      </c>
      <c r="Q493" s="81" t="str">
        <f>IF(TcBaseVer=0,M493,IF(AND(N493="Available",M493="Available",O493="Available"),"Available",IF(M493="","","Not Supported")))</f>
        <v>Available</v>
      </c>
      <c r="R493" s="81" t="str">
        <f>IF(A493&gt;=AWCurrentRel, "Future",Q493)</f>
        <v>Available</v>
      </c>
      <c r="S493" s="100" t="str">
        <f>HYPERLINK(U493,T493)</f>
        <v>What's New in Teamcenter Fall 2017</v>
      </c>
      <c r="T493" s="81" t="str">
        <f>IFERROR(VLOOKUP(CONCATENATE($B493,"_",$A493),Table4[#All],5,FALSE),"Not Available")</f>
        <v>What's New in Teamcenter Fall 2017</v>
      </c>
      <c r="U493" s="81" t="str">
        <f>IFERROR(VLOOKUP(CONCATENATE(B493,"_",A493),Table4[#All],6,FALSE),"")</f>
        <v>https://siemens.highspot.com/items/5ba97229af772d7e64c12b03?lfrm=ssrp.1</v>
      </c>
    </row>
    <row r="494" spans="1:21" x14ac:dyDescent="0.25">
      <c r="A494" s="81">
        <f>IF(OR('Raw Data'!A493=0,'Raw Data'!A493="Delete"),"",'Raw Data'!A493)</f>
        <v>3.4</v>
      </c>
      <c r="B494" s="88" t="str">
        <f>IF(OR('Raw Data'!B493=0,'Raw Data'!B493="Delete"),"",'Raw Data'!B493)</f>
        <v>Plan</v>
      </c>
      <c r="C494" s="89" t="str">
        <f>IF(OR('Raw Data'!C493=0,'Raw Data'!C493="Delete"),"",'Raw Data'!C493)</f>
        <v>Bill of Materials</v>
      </c>
      <c r="D494" s="88" t="str">
        <f>IF(OR('Raw Data'!D493=0,'Raw Data'!D493="Delete"),"",'Raw Data'!D493)</f>
        <v>4GD - Marine</v>
      </c>
      <c r="E494" s="84" t="str">
        <f>IF(OR('Raw Data'!E493=0,'Raw Data'!E493="Delete"),"",'Raw Data'!E493)</f>
        <v>Specify a set of features to configure product content using Active Workspace</v>
      </c>
      <c r="F494" s="81" cm="1">
        <f t="array" ref="F494">_xlfn.SWITCH(ROUND(VLOOKUP(A494,Table1[#All],3),0),11,H494,12,I494,13,J494,14,K494,"N/A")</f>
        <v>13</v>
      </c>
      <c r="G494" s="81" cm="1">
        <f t="array" ref="G494">_xlfn.SWITCH(ROUND(VLOOKUP(A494,Table1[#All],5),0),11,H494,12,I494,13,J494,14,K494,"N/A")</f>
        <v>14</v>
      </c>
      <c r="H494" s="81">
        <f>IF(OR('Raw Data'!H493=0,'Raw Data'!H493="Delete"),"",'Raw Data'!H493)</f>
        <v>13</v>
      </c>
      <c r="I494" s="81">
        <f>IF(OR('Raw Data'!I493=0,'Raw Data'!I493="Delete"),"",'Raw Data'!I493)</f>
        <v>14</v>
      </c>
      <c r="J494" s="81" t="str">
        <f>IF(OR('Raw Data'!J493=0,'Raw Data'!J493="Delete"),"",'Raw Data'!J493)</f>
        <v/>
      </c>
      <c r="K494" s="81" t="str">
        <f>IF(OR('Raw Data'!K493=0,'Raw Data'!K493="Delete"),"",'Raw Data'!K493)</f>
        <v/>
      </c>
      <c r="L494" s="81" t="str">
        <f>R494</f>
        <v>Available</v>
      </c>
      <c r="M494" s="81" t="str">
        <f>IF(A494="","",IF(OR(AWReleaseNum&gt;=A494,AWReleaseNum=0),"Available","Not Supported"))</f>
        <v>Available</v>
      </c>
      <c r="N494" s="81" t="str">
        <f>IF(A494="","",IF(TcRelease="Any","Available",IF(OR(AND(TcReleaseNum&gt;=VLOOKUP(AWReleaseNum,MinVerInfo,3,FALSE),TcReleaseNum&lt;=VLOOKUP(AWReleaseNum,MinVerInfo,4,FALSE)),AND(TcReleaseNum&gt;=VLOOKUP(AWReleaseNum,MinVerInfo,5,FALSE),TcReleaseNum&lt;=VLOOKUP(AWReleaseNum,MinVerInfo,6,FALSE))),"Available","Not Supported")))</f>
        <v>Available</v>
      </c>
      <c r="O494" s="81" t="str">
        <f>IF(TcReleaseNum&lt;P494,"Not Supported","Available")</f>
        <v>Available</v>
      </c>
      <c r="P494" s="81" cm="1">
        <f t="array" ref="P494">_xlfn.SWITCH(TcBaseVer, 14, K494, 13, J494, 12, I494, 11, IFERROR(VLOOKUP(H494,Table2[#All],3,FALSE),"N/A"),0)</f>
        <v>0</v>
      </c>
      <c r="Q494" s="81" t="str">
        <f>IF(TcBaseVer=0,M494,IF(AND(N494="Available",M494="Available",O494="Available"),"Available",IF(M494="","","Not Supported")))</f>
        <v>Available</v>
      </c>
      <c r="R494" s="81" t="str">
        <f>IF(A494&gt;=AWCurrentRel, "Future",Q494)</f>
        <v>Available</v>
      </c>
      <c r="S494" s="100" t="str">
        <f>HYPERLINK(U494,T494)</f>
        <v>What's New in Teamcenter Fall 2017</v>
      </c>
      <c r="T494" s="81" t="str">
        <f>IFERROR(VLOOKUP(CONCATENATE($B494,"_",$A494),Table4[#All],5,FALSE),"Not Available")</f>
        <v>What's New in Teamcenter Fall 2017</v>
      </c>
      <c r="U494" s="81" t="str">
        <f>IFERROR(VLOOKUP(CONCATENATE(B494,"_",A494),Table4[#All],6,FALSE),"")</f>
        <v>https://siemens.highspot.com/items/5ba97229af772d7e64c12b03?lfrm=ssrp.1</v>
      </c>
    </row>
    <row r="495" spans="1:21" x14ac:dyDescent="0.25">
      <c r="A495" s="81">
        <f>IF(OR('Raw Data'!A494=0,'Raw Data'!A494="Delete"),"",'Raw Data'!A494)</f>
        <v>3.4</v>
      </c>
      <c r="B495" s="88" t="str">
        <f>IF(OR('Raw Data'!B494=0,'Raw Data'!B494="Delete"),"",'Raw Data'!B494)</f>
        <v>Plan</v>
      </c>
      <c r="C495" s="89" t="str">
        <f>IF(OR('Raw Data'!C494=0,'Raw Data'!C494="Delete"),"",'Raw Data'!C494)</f>
        <v>Bill of Materials</v>
      </c>
      <c r="D495" s="88" t="str">
        <f>IF(OR('Raw Data'!D494=0,'Raw Data'!D494="Delete"),"",'Raw Data'!D494)</f>
        <v>4GD - Marine</v>
      </c>
      <c r="E495" s="84" t="str">
        <f>IF(OR('Raw Data'!E494=0,'Raw Data'!E494="Delete"),"",'Raw Data'!E494)</f>
        <v>Create an aligned BOM and Design working context to view separated engineering and CAD BOMs presented as a single logical object</v>
      </c>
      <c r="F495" s="81" cm="1">
        <f t="array" ref="F495">_xlfn.SWITCH(ROUND(VLOOKUP(A495,Table1[#All],3),0),11,H495,12,I495,13,J495,14,K495,"N/A")</f>
        <v>13</v>
      </c>
      <c r="G495" s="81" cm="1">
        <f t="array" ref="G495">_xlfn.SWITCH(ROUND(VLOOKUP(A495,Table1[#All],5),0),11,H495,12,I495,13,J495,14,K495,"N/A")</f>
        <v>14</v>
      </c>
      <c r="H495" s="81">
        <f>IF(OR('Raw Data'!H494=0,'Raw Data'!H494="Delete"),"",'Raw Data'!H494)</f>
        <v>13</v>
      </c>
      <c r="I495" s="81">
        <f>IF(OR('Raw Data'!I494=0,'Raw Data'!I494="Delete"),"",'Raw Data'!I494)</f>
        <v>14</v>
      </c>
      <c r="J495" s="81" t="str">
        <f>IF(OR('Raw Data'!J494=0,'Raw Data'!J494="Delete"),"",'Raw Data'!J494)</f>
        <v/>
      </c>
      <c r="K495" s="81" t="str">
        <f>IF(OR('Raw Data'!K494=0,'Raw Data'!K494="Delete"),"",'Raw Data'!K494)</f>
        <v/>
      </c>
      <c r="L495" s="81" t="str">
        <f>R495</f>
        <v>Available</v>
      </c>
      <c r="M495" s="81" t="str">
        <f>IF(A495="","",IF(OR(AWReleaseNum&gt;=A495,AWReleaseNum=0),"Available","Not Supported"))</f>
        <v>Available</v>
      </c>
      <c r="N495" s="81" t="str">
        <f>IF(A495="","",IF(TcRelease="Any","Available",IF(OR(AND(TcReleaseNum&gt;=VLOOKUP(AWReleaseNum,MinVerInfo,3,FALSE),TcReleaseNum&lt;=VLOOKUP(AWReleaseNum,MinVerInfo,4,FALSE)),AND(TcReleaseNum&gt;=VLOOKUP(AWReleaseNum,MinVerInfo,5,FALSE),TcReleaseNum&lt;=VLOOKUP(AWReleaseNum,MinVerInfo,6,FALSE))),"Available","Not Supported")))</f>
        <v>Available</v>
      </c>
      <c r="O495" s="81" t="str">
        <f>IF(TcReleaseNum&lt;P495,"Not Supported","Available")</f>
        <v>Available</v>
      </c>
      <c r="P495" s="81" cm="1">
        <f t="array" ref="P495">_xlfn.SWITCH(TcBaseVer, 14, K495, 13, J495, 12, I495, 11, IFERROR(VLOOKUP(H495,Table2[#All],3,FALSE),"N/A"),0)</f>
        <v>0</v>
      </c>
      <c r="Q495" s="81" t="str">
        <f>IF(TcBaseVer=0,M495,IF(AND(N495="Available",M495="Available",O495="Available"),"Available",IF(M495="","","Not Supported")))</f>
        <v>Available</v>
      </c>
      <c r="R495" s="81" t="str">
        <f>IF(A495&gt;=AWCurrentRel, "Future",Q495)</f>
        <v>Available</v>
      </c>
      <c r="S495" s="100" t="str">
        <f>HYPERLINK(U495,T495)</f>
        <v>What's New in Teamcenter Fall 2017</v>
      </c>
      <c r="T495" s="81" t="str">
        <f>IFERROR(VLOOKUP(CONCATENATE($B495,"_",$A495),Table4[#All],5,FALSE),"Not Available")</f>
        <v>What's New in Teamcenter Fall 2017</v>
      </c>
      <c r="U495" s="81" t="str">
        <f>IFERROR(VLOOKUP(CONCATENATE(B495,"_",A495),Table4[#All],6,FALSE),"")</f>
        <v>https://siemens.highspot.com/items/5ba97229af772d7e64c12b03?lfrm=ssrp.1</v>
      </c>
    </row>
    <row r="496" spans="1:21" x14ac:dyDescent="0.25">
      <c r="A496" s="81">
        <f>IF(OR('Raw Data'!A495=0,'Raw Data'!A495="Delete"),"",'Raw Data'!A495)</f>
        <v>3.4</v>
      </c>
      <c r="B496" s="88" t="str">
        <f>IF(OR('Raw Data'!B495=0,'Raw Data'!B495="Delete"),"",'Raw Data'!B495)</f>
        <v>Plan</v>
      </c>
      <c r="C496" s="89" t="str">
        <f>IF(OR('Raw Data'!C495=0,'Raw Data'!C495="Delete"),"",'Raw Data'!C495)</f>
        <v>Bill of Materials</v>
      </c>
      <c r="D496" s="88" t="str">
        <f>IF(OR('Raw Data'!D495=0,'Raw Data'!D495="Delete"),"",'Raw Data'!D495)</f>
        <v>4GD - Marine</v>
      </c>
      <c r="E496" s="84" t="str">
        <f>IF(OR('Raw Data'!E495=0,'Raw Data'!E495="Delete"),"",'Raw Data'!E495)</f>
        <v>Search for BOM content based on a combination of data from engineering and CAD BOMs</v>
      </c>
      <c r="F496" s="81" cm="1">
        <f t="array" ref="F496">_xlfn.SWITCH(ROUND(VLOOKUP(A496,Table1[#All],3),0),11,H496,12,I496,13,J496,14,K496,"N/A")</f>
        <v>13</v>
      </c>
      <c r="G496" s="81" cm="1">
        <f t="array" ref="G496">_xlfn.SWITCH(ROUND(VLOOKUP(A496,Table1[#All],5),0),11,H496,12,I496,13,J496,14,K496,"N/A")</f>
        <v>14</v>
      </c>
      <c r="H496" s="81">
        <f>IF(OR('Raw Data'!H495=0,'Raw Data'!H495="Delete"),"",'Raw Data'!H495)</f>
        <v>13</v>
      </c>
      <c r="I496" s="81">
        <f>IF(OR('Raw Data'!I495=0,'Raw Data'!I495="Delete"),"",'Raw Data'!I495)</f>
        <v>14</v>
      </c>
      <c r="J496" s="81" t="str">
        <f>IF(OR('Raw Data'!J495=0,'Raw Data'!J495="Delete"),"",'Raw Data'!J495)</f>
        <v/>
      </c>
      <c r="K496" s="81" t="str">
        <f>IF(OR('Raw Data'!K495=0,'Raw Data'!K495="Delete"),"",'Raw Data'!K495)</f>
        <v/>
      </c>
      <c r="L496" s="81" t="str">
        <f>R496</f>
        <v>Available</v>
      </c>
      <c r="M496" s="81" t="str">
        <f>IF(A496="","",IF(OR(AWReleaseNum&gt;=A496,AWReleaseNum=0),"Available","Not Supported"))</f>
        <v>Available</v>
      </c>
      <c r="N496" s="81" t="str">
        <f>IF(A496="","",IF(TcRelease="Any","Available",IF(OR(AND(TcReleaseNum&gt;=VLOOKUP(AWReleaseNum,MinVerInfo,3,FALSE),TcReleaseNum&lt;=VLOOKUP(AWReleaseNum,MinVerInfo,4,FALSE)),AND(TcReleaseNum&gt;=VLOOKUP(AWReleaseNum,MinVerInfo,5,FALSE),TcReleaseNum&lt;=VLOOKUP(AWReleaseNum,MinVerInfo,6,FALSE))),"Available","Not Supported")))</f>
        <v>Available</v>
      </c>
      <c r="O496" s="81" t="str">
        <f>IF(TcReleaseNum&lt;P496,"Not Supported","Available")</f>
        <v>Available</v>
      </c>
      <c r="P496" s="81" cm="1">
        <f t="array" ref="P496">_xlfn.SWITCH(TcBaseVer, 14, K496, 13, J496, 12, I496, 11, IFERROR(VLOOKUP(H496,Table2[#All],3,FALSE),"N/A"),0)</f>
        <v>0</v>
      </c>
      <c r="Q496" s="81" t="str">
        <f>IF(TcBaseVer=0,M496,IF(AND(N496="Available",M496="Available",O496="Available"),"Available",IF(M496="","","Not Supported")))</f>
        <v>Available</v>
      </c>
      <c r="R496" s="81" t="str">
        <f>IF(A496&gt;=AWCurrentRel, "Future",Q496)</f>
        <v>Available</v>
      </c>
      <c r="S496" s="100" t="str">
        <f>HYPERLINK(U496,T496)</f>
        <v>What's New in Teamcenter Fall 2017</v>
      </c>
      <c r="T496" s="81" t="str">
        <f>IFERROR(VLOOKUP(CONCATENATE($B496,"_",$A496),Table4[#All],5,FALSE),"Not Available")</f>
        <v>What's New in Teamcenter Fall 2017</v>
      </c>
      <c r="U496" s="81" t="str">
        <f>IFERROR(VLOOKUP(CONCATENATE(B496,"_",A496),Table4[#All],6,FALSE),"")</f>
        <v>https://siemens.highspot.com/items/5ba97229af772d7e64c12b03?lfrm=ssrp.1</v>
      </c>
    </row>
    <row r="497" spans="1:21" x14ac:dyDescent="0.25">
      <c r="A497" s="81">
        <f>IF(OR('Raw Data'!A496=0,'Raw Data'!A496="Delete"),"",'Raw Data'!A496)</f>
        <v>3.4</v>
      </c>
      <c r="B497" s="88" t="str">
        <f>IF(OR('Raw Data'!B496=0,'Raw Data'!B496="Delete"),"",'Raw Data'!B496)</f>
        <v>Plan</v>
      </c>
      <c r="C497" s="89" t="str">
        <f>IF(OR('Raw Data'!C496=0,'Raw Data'!C496="Delete"),"",'Raw Data'!C496)</f>
        <v>Bill of Materials</v>
      </c>
      <c r="D497" s="88" t="str">
        <f>IF(OR('Raw Data'!D496=0,'Raw Data'!D496="Delete"),"",'Raw Data'!D496)</f>
        <v>4GD - Marine</v>
      </c>
      <c r="E497" s="84" t="str">
        <f>IF(OR('Raw Data'!E496=0,'Raw Data'!E496="Delete"),"",'Raw Data'!E496)</f>
        <v>BOM-based context management for design</v>
      </c>
      <c r="F497" s="81" cm="1">
        <f t="array" ref="F497">_xlfn.SWITCH(ROUND(VLOOKUP(A497,Table1[#All],3),0),11,H497,12,I497,13,J497,14,K497,"N/A")</f>
        <v>13</v>
      </c>
      <c r="G497" s="81" cm="1">
        <f t="array" ref="G497">_xlfn.SWITCH(ROUND(VLOOKUP(A497,Table1[#All],5),0),11,H497,12,I497,13,J497,14,K497,"N/A")</f>
        <v>14</v>
      </c>
      <c r="H497" s="81">
        <f>IF(OR('Raw Data'!H496=0,'Raw Data'!H496="Delete"),"",'Raw Data'!H496)</f>
        <v>13</v>
      </c>
      <c r="I497" s="81">
        <f>IF(OR('Raw Data'!I496=0,'Raw Data'!I496="Delete"),"",'Raw Data'!I496)</f>
        <v>14</v>
      </c>
      <c r="J497" s="81" t="str">
        <f>IF(OR('Raw Data'!J496=0,'Raw Data'!J496="Delete"),"",'Raw Data'!J496)</f>
        <v/>
      </c>
      <c r="K497" s="81" t="str">
        <f>IF(OR('Raw Data'!K496=0,'Raw Data'!K496="Delete"),"",'Raw Data'!K496)</f>
        <v/>
      </c>
      <c r="L497" s="81" t="str">
        <f>R497</f>
        <v>Available</v>
      </c>
      <c r="M497" s="81" t="str">
        <f>IF(A497="","",IF(OR(AWReleaseNum&gt;=A497,AWReleaseNum=0),"Available","Not Supported"))</f>
        <v>Available</v>
      </c>
      <c r="N497" s="81" t="str">
        <f>IF(A497="","",IF(TcRelease="Any","Available",IF(OR(AND(TcReleaseNum&gt;=VLOOKUP(AWReleaseNum,MinVerInfo,3,FALSE),TcReleaseNum&lt;=VLOOKUP(AWReleaseNum,MinVerInfo,4,FALSE)),AND(TcReleaseNum&gt;=VLOOKUP(AWReleaseNum,MinVerInfo,5,FALSE),TcReleaseNum&lt;=VLOOKUP(AWReleaseNum,MinVerInfo,6,FALSE))),"Available","Not Supported")))</f>
        <v>Available</v>
      </c>
      <c r="O497" s="81" t="str">
        <f>IF(TcReleaseNum&lt;P497,"Not Supported","Available")</f>
        <v>Available</v>
      </c>
      <c r="P497" s="81" cm="1">
        <f t="array" ref="P497">_xlfn.SWITCH(TcBaseVer, 14, K497, 13, J497, 12, I497, 11, IFERROR(VLOOKUP(H497,Table2[#All],3,FALSE),"N/A"),0)</f>
        <v>0</v>
      </c>
      <c r="Q497" s="81" t="str">
        <f>IF(TcBaseVer=0,M497,IF(AND(N497="Available",M497="Available",O497="Available"),"Available",IF(M497="","","Not Supported")))</f>
        <v>Available</v>
      </c>
      <c r="R497" s="81" t="str">
        <f>IF(A497&gt;=AWCurrentRel, "Future",Q497)</f>
        <v>Available</v>
      </c>
      <c r="S497" s="100" t="str">
        <f>HYPERLINK(U497,T497)</f>
        <v>What's New in Teamcenter Fall 2017</v>
      </c>
      <c r="T497" s="81" t="str">
        <f>IFERROR(VLOOKUP(CONCATENATE($B497,"_",$A497),Table4[#All],5,FALSE),"Not Available")</f>
        <v>What's New in Teamcenter Fall 2017</v>
      </c>
      <c r="U497" s="81" t="str">
        <f>IFERROR(VLOOKUP(CONCATENATE(B497,"_",A497),Table4[#All],6,FALSE),"")</f>
        <v>https://siemens.highspot.com/items/5ba97229af772d7e64c12b03?lfrm=ssrp.1</v>
      </c>
    </row>
    <row r="498" spans="1:21" x14ac:dyDescent="0.25">
      <c r="A498" s="81">
        <f>IF(OR('Raw Data'!A497=0,'Raw Data'!A497="Delete"),"",'Raw Data'!A497)</f>
        <v>3.4</v>
      </c>
      <c r="B498" s="88" t="str">
        <f>IF(OR('Raw Data'!B497=0,'Raw Data'!B497="Delete"),"",'Raw Data'!B497)</f>
        <v>Plan</v>
      </c>
      <c r="C498" s="89" t="str">
        <f>IF(OR('Raw Data'!C497=0,'Raw Data'!C497="Delete"),"",'Raw Data'!C497)</f>
        <v>Bill of Materials</v>
      </c>
      <c r="D498" s="88" t="str">
        <f>IF(OR('Raw Data'!D497=0,'Raw Data'!D497="Delete"),"",'Raw Data'!D497)</f>
        <v>4GD - Marine</v>
      </c>
      <c r="E498" s="84" t="str">
        <f>IF(OR('Raw Data'!E497=0,'Raw Data'!E497="Delete"),"",'Raw Data'!E497)</f>
        <v>Set a working context to share full product configurations</v>
      </c>
      <c r="F498" s="81" cm="1">
        <f t="array" ref="F498">_xlfn.SWITCH(ROUND(VLOOKUP(A498,Table1[#All],3),0),11,H498,12,I498,13,J498,14,K498,"N/A")</f>
        <v>13</v>
      </c>
      <c r="G498" s="81" cm="1">
        <f t="array" ref="G498">_xlfn.SWITCH(ROUND(VLOOKUP(A498,Table1[#All],5),0),11,H498,12,I498,13,J498,14,K498,"N/A")</f>
        <v>14</v>
      </c>
      <c r="H498" s="81">
        <f>IF(OR('Raw Data'!H497=0,'Raw Data'!H497="Delete"),"",'Raw Data'!H497)</f>
        <v>13</v>
      </c>
      <c r="I498" s="81">
        <f>IF(OR('Raw Data'!I497=0,'Raw Data'!I497="Delete"),"",'Raw Data'!I497)</f>
        <v>14</v>
      </c>
      <c r="J498" s="81" t="str">
        <f>IF(OR('Raw Data'!J497=0,'Raw Data'!J497="Delete"),"",'Raw Data'!J497)</f>
        <v/>
      </c>
      <c r="K498" s="81" t="str">
        <f>IF(OR('Raw Data'!K497=0,'Raw Data'!K497="Delete"),"",'Raw Data'!K497)</f>
        <v/>
      </c>
      <c r="L498" s="81" t="str">
        <f>R498</f>
        <v>Available</v>
      </c>
      <c r="M498" s="81" t="str">
        <f>IF(A498="","",IF(OR(AWReleaseNum&gt;=A498,AWReleaseNum=0),"Available","Not Supported"))</f>
        <v>Available</v>
      </c>
      <c r="N498" s="81" t="str">
        <f>IF(A498="","",IF(TcRelease="Any","Available",IF(OR(AND(TcReleaseNum&gt;=VLOOKUP(AWReleaseNum,MinVerInfo,3,FALSE),TcReleaseNum&lt;=VLOOKUP(AWReleaseNum,MinVerInfo,4,FALSE)),AND(TcReleaseNum&gt;=VLOOKUP(AWReleaseNum,MinVerInfo,5,FALSE),TcReleaseNum&lt;=VLOOKUP(AWReleaseNum,MinVerInfo,6,FALSE))),"Available","Not Supported")))</f>
        <v>Available</v>
      </c>
      <c r="O498" s="81" t="str">
        <f>IF(TcReleaseNum&lt;P498,"Not Supported","Available")</f>
        <v>Available</v>
      </c>
      <c r="P498" s="81" cm="1">
        <f t="array" ref="P498">_xlfn.SWITCH(TcBaseVer, 14, K498, 13, J498, 12, I498, 11, IFERROR(VLOOKUP(H498,Table2[#All],3,FALSE),"N/A"),0)</f>
        <v>0</v>
      </c>
      <c r="Q498" s="81" t="str">
        <f>IF(TcBaseVer=0,M498,IF(AND(N498="Available",M498="Available",O498="Available"),"Available",IF(M498="","","Not Supported")))</f>
        <v>Available</v>
      </c>
      <c r="R498" s="81" t="str">
        <f>IF(A498&gt;=AWCurrentRel, "Future",Q498)</f>
        <v>Available</v>
      </c>
      <c r="S498" s="100" t="str">
        <f>HYPERLINK(U498,T498)</f>
        <v>What's New in Teamcenter Fall 2017</v>
      </c>
      <c r="T498" s="81" t="str">
        <f>IFERROR(VLOOKUP(CONCATENATE($B498,"_",$A498),Table4[#All],5,FALSE),"Not Available")</f>
        <v>What's New in Teamcenter Fall 2017</v>
      </c>
      <c r="U498" s="81" t="str">
        <f>IFERROR(VLOOKUP(CONCATENATE(B498,"_",A498),Table4[#All],6,FALSE),"")</f>
        <v>https://siemens.highspot.com/items/5ba97229af772d7e64c12b03?lfrm=ssrp.1</v>
      </c>
    </row>
    <row r="499" spans="1:21" x14ac:dyDescent="0.25">
      <c r="A499" s="81">
        <f>IF(OR('Raw Data'!A498=0,'Raw Data'!A498="Delete"),"",'Raw Data'!A498)</f>
        <v>3.4</v>
      </c>
      <c r="B499" s="88" t="str">
        <f>IF(OR('Raw Data'!B498=0,'Raw Data'!B498="Delete"),"",'Raw Data'!B498)</f>
        <v>Plan</v>
      </c>
      <c r="C499" s="89" t="str">
        <f>IF(OR('Raw Data'!C498=0,'Raw Data'!C498="Delete"),"",'Raw Data'!C498)</f>
        <v>Bill of Materials</v>
      </c>
      <c r="D499" s="88" t="str">
        <f>IF(OR('Raw Data'!D498=0,'Raw Data'!D498="Delete"),"",'Raw Data'!D498)</f>
        <v>4GD - Marine</v>
      </c>
      <c r="E499" s="84" t="str">
        <f>IF(OR('Raw Data'!E498=0,'Raw Data'!E498="Delete"),"",'Raw Data'!E498)</f>
        <v xml:space="preserve">Build up content of existing working context </v>
      </c>
      <c r="F499" s="81" cm="1">
        <f t="array" ref="F499">_xlfn.SWITCH(ROUND(VLOOKUP(A499,Table1[#All],3),0),11,H499,12,I499,13,J499,14,K499,"N/A")</f>
        <v>13</v>
      </c>
      <c r="G499" s="81" cm="1">
        <f t="array" ref="G499">_xlfn.SWITCH(ROUND(VLOOKUP(A499,Table1[#All],5),0),11,H499,12,I499,13,J499,14,K499,"N/A")</f>
        <v>14</v>
      </c>
      <c r="H499" s="81">
        <f>IF(OR('Raw Data'!H498=0,'Raw Data'!H498="Delete"),"",'Raw Data'!H498)</f>
        <v>13</v>
      </c>
      <c r="I499" s="81">
        <f>IF(OR('Raw Data'!I498=0,'Raw Data'!I498="Delete"),"",'Raw Data'!I498)</f>
        <v>14</v>
      </c>
      <c r="J499" s="81" t="str">
        <f>IF(OR('Raw Data'!J498=0,'Raw Data'!J498="Delete"),"",'Raw Data'!J498)</f>
        <v/>
      </c>
      <c r="K499" s="81" t="str">
        <f>IF(OR('Raw Data'!K498=0,'Raw Data'!K498="Delete"),"",'Raw Data'!K498)</f>
        <v/>
      </c>
      <c r="L499" s="81" t="str">
        <f>R499</f>
        <v>Available</v>
      </c>
      <c r="M499" s="81" t="str">
        <f>IF(A499="","",IF(OR(AWReleaseNum&gt;=A499,AWReleaseNum=0),"Available","Not Supported"))</f>
        <v>Available</v>
      </c>
      <c r="N499" s="81" t="str">
        <f>IF(A499="","",IF(TcRelease="Any","Available",IF(OR(AND(TcReleaseNum&gt;=VLOOKUP(AWReleaseNum,MinVerInfo,3,FALSE),TcReleaseNum&lt;=VLOOKUP(AWReleaseNum,MinVerInfo,4,FALSE)),AND(TcReleaseNum&gt;=VLOOKUP(AWReleaseNum,MinVerInfo,5,FALSE),TcReleaseNum&lt;=VLOOKUP(AWReleaseNum,MinVerInfo,6,FALSE))),"Available","Not Supported")))</f>
        <v>Available</v>
      </c>
      <c r="O499" s="81" t="str">
        <f>IF(TcReleaseNum&lt;P499,"Not Supported","Available")</f>
        <v>Available</v>
      </c>
      <c r="P499" s="81" cm="1">
        <f t="array" ref="P499">_xlfn.SWITCH(TcBaseVer, 14, K499, 13, J499, 12, I499, 11, IFERROR(VLOOKUP(H499,Table2[#All],3,FALSE),"N/A"),0)</f>
        <v>0</v>
      </c>
      <c r="Q499" s="81" t="str">
        <f>IF(TcBaseVer=0,M499,IF(AND(N499="Available",M499="Available",O499="Available"),"Available",IF(M499="","","Not Supported")))</f>
        <v>Available</v>
      </c>
      <c r="R499" s="81" t="str">
        <f>IF(A499&gt;=AWCurrentRel, "Future",Q499)</f>
        <v>Available</v>
      </c>
      <c r="S499" s="100" t="str">
        <f>HYPERLINK(U499,T499)</f>
        <v>What's New in Teamcenter Fall 2017</v>
      </c>
      <c r="T499" s="81" t="str">
        <f>IFERROR(VLOOKUP(CONCATENATE($B499,"_",$A499),Table4[#All],5,FALSE),"Not Available")</f>
        <v>What's New in Teamcenter Fall 2017</v>
      </c>
      <c r="U499" s="81" t="str">
        <f>IFERROR(VLOOKUP(CONCATENATE(B499,"_",A499),Table4[#All],6,FALSE),"")</f>
        <v>https://siemens.highspot.com/items/5ba97229af772d7e64c12b03?lfrm=ssrp.1</v>
      </c>
    </row>
    <row r="500" spans="1:21" x14ac:dyDescent="0.25">
      <c r="A500" s="81">
        <f>IF(OR('Raw Data'!A499=0,'Raw Data'!A499="Delete"),"",'Raw Data'!A499)</f>
        <v>3.4</v>
      </c>
      <c r="B500" s="88" t="str">
        <f>IF(OR('Raw Data'!B499=0,'Raw Data'!B499="Delete"),"",'Raw Data'!B499)</f>
        <v>Foundation</v>
      </c>
      <c r="C500" s="89" t="str">
        <f>IF(OR('Raw Data'!C499=0,'Raw Data'!C499="Delete"),"",'Raw Data'!C499)</f>
        <v>Connectivity</v>
      </c>
      <c r="D500" s="88" t="str">
        <f>IF(OR('Raw Data'!D499=0,'Raw Data'!D499="Delete"),"",'Raw Data'!D499)</f>
        <v>Active Integration</v>
      </c>
      <c r="E500" s="84" t="str">
        <f>IF(OR('Raw Data'!E499=0,'Raw Data'!E499="Delete"),"",'Raw Data'!E499)</f>
        <v>Support of the Active Workspace hosted mode</v>
      </c>
      <c r="F500" s="81" cm="1">
        <f t="array" ref="F500">_xlfn.SWITCH(ROUND(VLOOKUP(A500,Table1[#All],3),0),11,H500,12,I500,13,J500,14,K500,"N/A")</f>
        <v>13</v>
      </c>
      <c r="G500" s="81" cm="1">
        <f t="array" ref="G500">_xlfn.SWITCH(ROUND(VLOOKUP(A500,Table1[#All],5),0),11,H500,12,I500,13,J500,14,K500,"N/A")</f>
        <v>14</v>
      </c>
      <c r="H500" s="81">
        <f>IF(OR('Raw Data'!H499=0,'Raw Data'!H499="Delete"),"",'Raw Data'!H499)</f>
        <v>13</v>
      </c>
      <c r="I500" s="81">
        <f>IF(OR('Raw Data'!I499=0,'Raw Data'!I499="Delete"),"",'Raw Data'!I499)</f>
        <v>14</v>
      </c>
      <c r="J500" s="81" t="str">
        <f>IF(OR('Raw Data'!J499=0,'Raw Data'!J499="Delete"),"",'Raw Data'!J499)</f>
        <v/>
      </c>
      <c r="K500" s="81" t="str">
        <f>IF(OR('Raw Data'!K499=0,'Raw Data'!K499="Delete"),"",'Raw Data'!K499)</f>
        <v/>
      </c>
      <c r="L500" s="81" t="str">
        <f>R500</f>
        <v>Available</v>
      </c>
      <c r="M500" s="81" t="str">
        <f>IF(A500="","",IF(OR(AWReleaseNum&gt;=A500,AWReleaseNum=0),"Available","Not Supported"))</f>
        <v>Available</v>
      </c>
      <c r="N500" s="81" t="str">
        <f>IF(A500="","",IF(TcRelease="Any","Available",IF(OR(AND(TcReleaseNum&gt;=VLOOKUP(AWReleaseNum,MinVerInfo,3,FALSE),TcReleaseNum&lt;=VLOOKUP(AWReleaseNum,MinVerInfo,4,FALSE)),AND(TcReleaseNum&gt;=VLOOKUP(AWReleaseNum,MinVerInfo,5,FALSE),TcReleaseNum&lt;=VLOOKUP(AWReleaseNum,MinVerInfo,6,FALSE))),"Available","Not Supported")))</f>
        <v>Available</v>
      </c>
      <c r="O500" s="81" t="str">
        <f>IF(TcReleaseNum&lt;P500,"Not Supported","Available")</f>
        <v>Available</v>
      </c>
      <c r="P500" s="81" cm="1">
        <f t="array" ref="P500">_xlfn.SWITCH(TcBaseVer, 14, K500, 13, J500, 12, I500, 11, IFERROR(VLOOKUP(H500,Table2[#All],3,FALSE),"N/A"),0)</f>
        <v>0</v>
      </c>
      <c r="Q500" s="81" t="str">
        <f>IF(TcBaseVer=0,M500,IF(AND(N500="Available",M500="Available",O500="Available"),"Available",IF(M500="","","Not Supported")))</f>
        <v>Available</v>
      </c>
      <c r="R500" s="81" t="str">
        <f>IF(A500&gt;=AWCurrentRel, "Future",Q500)</f>
        <v>Available</v>
      </c>
      <c r="S500" s="100" t="str">
        <f>HYPERLINK(U500,T500)</f>
        <v>What's New in Teamcenter Fall 2017</v>
      </c>
      <c r="T500" s="81" t="str">
        <f>IFERROR(VLOOKUP(CONCATENATE($B500,"_",$A500),Table4[#All],5,FALSE),"Not Available")</f>
        <v>What's New in Teamcenter Fall 2017</v>
      </c>
      <c r="U500" s="81" t="str">
        <f>IFERROR(VLOOKUP(CONCATENATE(B500,"_",A500),Table4[#All],6,FALSE),"")</f>
        <v>https://siemens.highspot.com/items/5ba97229af772d7e64c12b03?lfrm=ssrp.1</v>
      </c>
    </row>
    <row r="501" spans="1:21" x14ac:dyDescent="0.25">
      <c r="A501" s="81">
        <f>IF(OR('Raw Data'!A500=0,'Raw Data'!A500="Delete"),"",'Raw Data'!A500)</f>
        <v>3.4</v>
      </c>
      <c r="B501" s="88" t="str">
        <f>IF(OR('Raw Data'!B500=0,'Raw Data'!B500="Delete"),"",'Raw Data'!B500)</f>
        <v>Foundation</v>
      </c>
      <c r="C501" s="89" t="str">
        <f>IF(OR('Raw Data'!C500=0,'Raw Data'!C500="Delete"),"",'Raw Data'!C500)</f>
        <v>Connectivity</v>
      </c>
      <c r="D501" s="88" t="str">
        <f>IF(OR('Raw Data'!D500=0,'Raw Data'!D500="Delete"),"",'Raw Data'!D500)</f>
        <v>Active Integration</v>
      </c>
      <c r="E501" s="84" t="str">
        <f>IF(OR('Raw Data'!E500=0,'Raw Data'!E500="Delete"),"",'Raw Data'!E500)</f>
        <v xml:space="preserve">Alignment between Teamcenter Gateway and Active Workspace </v>
      </c>
      <c r="F501" s="81" cm="1">
        <f t="array" ref="F501">_xlfn.SWITCH(ROUND(VLOOKUP(A501,Table1[#All],3),0),11,H501,12,I501,13,J501,14,K501,"N/A")</f>
        <v>13</v>
      </c>
      <c r="G501" s="81" cm="1">
        <f t="array" ref="G501">_xlfn.SWITCH(ROUND(VLOOKUP(A501,Table1[#All],5),0),11,H501,12,I501,13,J501,14,K501,"N/A")</f>
        <v>14</v>
      </c>
      <c r="H501" s="81">
        <f>IF(OR('Raw Data'!H500=0,'Raw Data'!H500="Delete"),"",'Raw Data'!H500)</f>
        <v>13</v>
      </c>
      <c r="I501" s="81">
        <f>IF(OR('Raw Data'!I500=0,'Raw Data'!I500="Delete"),"",'Raw Data'!I500)</f>
        <v>14</v>
      </c>
      <c r="J501" s="81" t="str">
        <f>IF(OR('Raw Data'!J500=0,'Raw Data'!J500="Delete"),"",'Raw Data'!J500)</f>
        <v/>
      </c>
      <c r="K501" s="81" t="str">
        <f>IF(OR('Raw Data'!K500=0,'Raw Data'!K500="Delete"),"",'Raw Data'!K500)</f>
        <v/>
      </c>
      <c r="L501" s="81" t="str">
        <f>R501</f>
        <v>Available</v>
      </c>
      <c r="M501" s="81" t="str">
        <f>IF(A501="","",IF(OR(AWReleaseNum&gt;=A501,AWReleaseNum=0),"Available","Not Supported"))</f>
        <v>Available</v>
      </c>
      <c r="N501" s="81" t="str">
        <f>IF(A501="","",IF(TcRelease="Any","Available",IF(OR(AND(TcReleaseNum&gt;=VLOOKUP(AWReleaseNum,MinVerInfo,3,FALSE),TcReleaseNum&lt;=VLOOKUP(AWReleaseNum,MinVerInfo,4,FALSE)),AND(TcReleaseNum&gt;=VLOOKUP(AWReleaseNum,MinVerInfo,5,FALSE),TcReleaseNum&lt;=VLOOKUP(AWReleaseNum,MinVerInfo,6,FALSE))),"Available","Not Supported")))</f>
        <v>Available</v>
      </c>
      <c r="O501" s="81" t="str">
        <f>IF(TcReleaseNum&lt;P501,"Not Supported","Available")</f>
        <v>Available</v>
      </c>
      <c r="P501" s="81" cm="1">
        <f t="array" ref="P501">_xlfn.SWITCH(TcBaseVer, 14, K501, 13, J501, 12, I501, 11, IFERROR(VLOOKUP(H501,Table2[#All],3,FALSE),"N/A"),0)</f>
        <v>0</v>
      </c>
      <c r="Q501" s="81" t="str">
        <f>IF(TcBaseVer=0,M501,IF(AND(N501="Available",M501="Available",O501="Available"),"Available",IF(M501="","","Not Supported")))</f>
        <v>Available</v>
      </c>
      <c r="R501" s="81" t="str">
        <f>IF(A501&gt;=AWCurrentRel, "Future",Q501)</f>
        <v>Available</v>
      </c>
      <c r="S501" s="100" t="str">
        <f>HYPERLINK(U501,T501)</f>
        <v>What's New in Teamcenter Fall 2017</v>
      </c>
      <c r="T501" s="81" t="str">
        <f>IFERROR(VLOOKUP(CONCATENATE($B501,"_",$A501),Table4[#All],5,FALSE),"Not Available")</f>
        <v>What's New in Teamcenter Fall 2017</v>
      </c>
      <c r="U501" s="81" t="str">
        <f>IFERROR(VLOOKUP(CONCATENATE(B501,"_",A501),Table4[#All],6,FALSE),"")</f>
        <v>https://siemens.highspot.com/items/5ba97229af772d7e64c12b03?lfrm=ssrp.1</v>
      </c>
    </row>
    <row r="502" spans="1:21" x14ac:dyDescent="0.25">
      <c r="A502" s="81">
        <f>IF(OR('Raw Data'!A102=0,'Raw Data'!A102="Delete"),"",'Raw Data'!A102)</f>
        <v>3.4</v>
      </c>
      <c r="B502" s="88" t="str">
        <f>IF(OR('Raw Data'!B102=0,'Raw Data'!B102="Delete"),"",'Raw Data'!B102)</f>
        <v>Plan</v>
      </c>
      <c r="C502" s="89" t="str">
        <f>IF(OR('Raw Data'!C102=0,'Raw Data'!C102="Delete"),"",'Raw Data'!C102)</f>
        <v>Process</v>
      </c>
      <c r="D502" s="88" t="str">
        <f>IF(OR('Raw Data'!D102=0,'Raw Data'!D102="Delete"),"",'Raw Data'!D102)</f>
        <v>Change Management</v>
      </c>
      <c r="E502" s="84" t="str">
        <f>IF(OR('Raw Data'!E102=0,'Raw Data'!E102="Delete"),"",'Raw Data'!E102)</f>
        <v>Simplified view of change with relevant information on the overview tab</v>
      </c>
      <c r="F502" s="81" cm="1">
        <f t="array" ref="F502">_xlfn.SWITCH(ROUND(VLOOKUP(A502,Table1[#All],3),0),11,H502,12,I502,13,J502,14,K502,"N/A")</f>
        <v>13</v>
      </c>
      <c r="G502" s="81" cm="1">
        <f t="array" ref="G502">_xlfn.SWITCH(ROUND(VLOOKUP(A502,Table1[#All],5),0),11,H502,12,I502,13,J502,14,K502,"N/A")</f>
        <v>14</v>
      </c>
      <c r="H502" s="81">
        <f>IF(OR('Raw Data'!H102=0,'Raw Data'!H102="Delete"),"",'Raw Data'!H102)</f>
        <v>13</v>
      </c>
      <c r="I502" s="81">
        <f>IF(OR('Raw Data'!I102=0,'Raw Data'!I102="Delete"),"",'Raw Data'!I102)</f>
        <v>14</v>
      </c>
      <c r="J502" s="81" t="str">
        <f>IF(OR('Raw Data'!J102=0,'Raw Data'!J102="Delete"),"",'Raw Data'!J102)</f>
        <v/>
      </c>
      <c r="K502" s="81" t="str">
        <f>IF(OR('Raw Data'!K102=0,'Raw Data'!K102="Delete"),"",'Raw Data'!K102)</f>
        <v/>
      </c>
      <c r="L502" s="81" t="str">
        <f>R502</f>
        <v>Available</v>
      </c>
      <c r="M502" s="81" t="str">
        <f>IF(A502="","",IF(OR(AWReleaseNum&gt;=A502,AWReleaseNum=0),"Available","Not Supported"))</f>
        <v>Available</v>
      </c>
      <c r="N502" s="81" t="str">
        <f>IF(A502="","",IF(TcRelease="Any","Available",IF(OR(AND(TcReleaseNum&gt;=VLOOKUP(AWReleaseNum,MinVerInfo,3,FALSE),TcReleaseNum&lt;=VLOOKUP(AWReleaseNum,MinVerInfo,4,FALSE)),AND(TcReleaseNum&gt;=VLOOKUP(AWReleaseNum,MinVerInfo,5,FALSE),TcReleaseNum&lt;=VLOOKUP(AWReleaseNum,MinVerInfo,6,FALSE))),"Available","Not Supported")))</f>
        <v>Available</v>
      </c>
      <c r="O502" s="81" t="str">
        <f>IF(TcReleaseNum&lt;P502,"Not Supported","Available")</f>
        <v>Available</v>
      </c>
      <c r="P502" s="81" cm="1">
        <f t="array" ref="P502">_xlfn.SWITCH(TcBaseVer, 14, K502, 13, J502, 12, I502, 11, IFERROR(VLOOKUP(H502,Table2[#All],3,FALSE),"N/A"),0)</f>
        <v>0</v>
      </c>
      <c r="Q502" s="81" t="str">
        <f>IF(TcBaseVer=0,M502,IF(AND(N502="Available",M502="Available",O502="Available"),"Available",IF(M502="","","Not Supported")))</f>
        <v>Available</v>
      </c>
      <c r="R502" s="81" t="str">
        <f>IF(A502&gt;=AWCurrentRel, "Future",Q502)</f>
        <v>Available</v>
      </c>
      <c r="S502" s="100" t="str">
        <f>HYPERLINK(U502,T502)</f>
        <v>What's New in Teamcenter Fall 2017</v>
      </c>
      <c r="T502" s="81" t="str">
        <f>IFERROR(VLOOKUP(CONCATENATE($B502,"_",$A502),Table4[#All],5,FALSE),"Not Available")</f>
        <v>What's New in Teamcenter Fall 2017</v>
      </c>
      <c r="U502" s="81" t="str">
        <f>IFERROR(VLOOKUP(CONCATENATE(B502,"_",A502),Table4[#All],6,FALSE),"")</f>
        <v>https://siemens.highspot.com/items/5ba97229af772d7e64c12b03?lfrm=ssrp.1</v>
      </c>
    </row>
    <row r="503" spans="1:21" x14ac:dyDescent="0.25">
      <c r="A503" s="81">
        <f>IF(OR('Raw Data'!A507=0,'Raw Data'!A507="Delete"),"",'Raw Data'!A507)</f>
        <v>3.4</v>
      </c>
      <c r="B503" s="88" t="str">
        <f>IF(OR('Raw Data'!B507=0,'Raw Data'!B507="Delete"),"",'Raw Data'!B507)</f>
        <v>Deliver</v>
      </c>
      <c r="C503" s="89" t="str">
        <f>IF(OR('Raw Data'!C507=0,'Raw Data'!C507="Delete"),"",'Raw Data'!C507)</f>
        <v>Analytics</v>
      </c>
      <c r="D503" s="88" t="str">
        <f>IF(OR('Raw Data'!D507=0,'Raw Data'!D507="Delete"),"",'Raw Data'!D507)</f>
        <v>Classification</v>
      </c>
      <c r="E503" s="84" t="str">
        <f>IF(OR('Raw Data'!E507=0,'Raw Data'!E507="Delete"),"",'Raw Data'!E507)</f>
        <v xml:space="preserve">Leverage the full page display to improve the process of classifying data </v>
      </c>
      <c r="F503" s="81" cm="1">
        <f t="array" ref="F503">_xlfn.SWITCH(ROUND(VLOOKUP(A503,Table1[#All],3),0),11,H503,12,I503,13,J503,14,K503,"N/A")</f>
        <v>13</v>
      </c>
      <c r="G503" s="81" cm="1">
        <f t="array" ref="G503">_xlfn.SWITCH(ROUND(VLOOKUP(A503,Table1[#All],5),0),11,H503,12,I503,13,J503,14,K503,"N/A")</f>
        <v>14</v>
      </c>
      <c r="H503" s="81">
        <f>IF(OR('Raw Data'!H507=0,'Raw Data'!H507="Delete"),"",'Raw Data'!H507)</f>
        <v>13</v>
      </c>
      <c r="I503" s="81">
        <f>IF(OR('Raw Data'!I507=0,'Raw Data'!I507="Delete"),"",'Raw Data'!I507)</f>
        <v>14</v>
      </c>
      <c r="J503" s="81" t="str">
        <f>IF(OR('Raw Data'!J507=0,'Raw Data'!J507="Delete"),"",'Raw Data'!J507)</f>
        <v/>
      </c>
      <c r="K503" s="81" t="str">
        <f>IF(OR('Raw Data'!K507=0,'Raw Data'!K507="Delete"),"",'Raw Data'!K507)</f>
        <v/>
      </c>
      <c r="L503" s="81" t="str">
        <f>R503</f>
        <v>Available</v>
      </c>
      <c r="M503" s="81" t="str">
        <f>IF(A503="","",IF(OR(AWReleaseNum&gt;=A503,AWReleaseNum=0),"Available","Not Supported"))</f>
        <v>Available</v>
      </c>
      <c r="N503" s="81" t="str">
        <f>IF(A503="","",IF(TcRelease="Any","Available",IF(OR(AND(TcReleaseNum&gt;=VLOOKUP(AWReleaseNum,MinVerInfo,3,FALSE),TcReleaseNum&lt;=VLOOKUP(AWReleaseNum,MinVerInfo,4,FALSE)),AND(TcReleaseNum&gt;=VLOOKUP(AWReleaseNum,MinVerInfo,5,FALSE),TcReleaseNum&lt;=VLOOKUP(AWReleaseNum,MinVerInfo,6,FALSE))),"Available","Not Supported")))</f>
        <v>Available</v>
      </c>
      <c r="O503" s="81" t="str">
        <f>IF(TcReleaseNum&lt;P503,"Not Supported","Available")</f>
        <v>Available</v>
      </c>
      <c r="P503" s="81" cm="1">
        <f t="array" ref="P503">_xlfn.SWITCH(TcBaseVer, 14, K503, 13, J503, 12, I503, 11, IFERROR(VLOOKUP(H503,Table2[#All],3,FALSE),"N/A"),0)</f>
        <v>0</v>
      </c>
      <c r="Q503" s="81" t="str">
        <f>IF(TcBaseVer=0,M503,IF(AND(N503="Available",M503="Available",O503="Available"),"Available",IF(M503="","","Not Supported")))</f>
        <v>Available</v>
      </c>
      <c r="R503" s="81" t="str">
        <f>IF(A503&gt;=AWCurrentRel, "Future",Q503)</f>
        <v>Available</v>
      </c>
      <c r="S503" s="100" t="str">
        <f>HYPERLINK(U503,T503)</f>
        <v>What's New in Teamcenter Fall 2017</v>
      </c>
      <c r="T503" s="81" t="str">
        <f>IFERROR(VLOOKUP(CONCATENATE($B503,"_",$A503),Table4[#All],5,FALSE),"Not Available")</f>
        <v>What's New in Teamcenter Fall 2017</v>
      </c>
      <c r="U503" s="81" t="str">
        <f>IFERROR(VLOOKUP(CONCATENATE(B503,"_",A503),Table4[#All],6,FALSE),"")</f>
        <v>https://siemens.highspot.com/items/5ba97229af772d7e64c12b03?lfrm=ssrp.1</v>
      </c>
    </row>
    <row r="504" spans="1:21" x14ac:dyDescent="0.25">
      <c r="A504" s="81">
        <f>IF(OR('Raw Data'!A501=0,'Raw Data'!A501="Delete"),"",'Raw Data'!A501)</f>
        <v>3.4</v>
      </c>
      <c r="B504" s="88" t="str">
        <f>IF(OR('Raw Data'!B501=0,'Raw Data'!B501="Delete"),"",'Raw Data'!B501)</f>
        <v>Develop</v>
      </c>
      <c r="C504" s="89" t="str">
        <f>IF(OR('Raw Data'!C501=0,'Raw Data'!C501="Delete"),"",'Raw Data'!C501)</f>
        <v>Documents</v>
      </c>
      <c r="D504" s="88" t="str">
        <f>IF(OR('Raw Data'!D501=0,'Raw Data'!D501="Delete"),"",'Raw Data'!D501)</f>
        <v>Document Management</v>
      </c>
      <c r="E504" s="84" t="str">
        <f>IF(OR('Raw Data'!E501=0,'Raw Data'!E501="Delete"),"",'Raw Data'!E501)</f>
        <v>Improved layout for documents gives faster access to attached files</v>
      </c>
      <c r="F504" s="81" cm="1">
        <f t="array" ref="F504">_xlfn.SWITCH(ROUND(VLOOKUP(A504,Table1[#All],3),0),11,H504,12,I504,13,J504,14,K504,"N/A")</f>
        <v>13</v>
      </c>
      <c r="G504" s="81" cm="1">
        <f t="array" ref="G504">_xlfn.SWITCH(ROUND(VLOOKUP(A504,Table1[#All],5),0),11,H504,12,I504,13,J504,14,K504,"N/A")</f>
        <v>14</v>
      </c>
      <c r="H504" s="81">
        <f>IF(OR('Raw Data'!H501=0,'Raw Data'!H501="Delete"),"",'Raw Data'!H501)</f>
        <v>13</v>
      </c>
      <c r="I504" s="81">
        <f>IF(OR('Raw Data'!I501=0,'Raw Data'!I501="Delete"),"",'Raw Data'!I501)</f>
        <v>14</v>
      </c>
      <c r="J504" s="81" t="str">
        <f>IF(OR('Raw Data'!J501=0,'Raw Data'!J501="Delete"),"",'Raw Data'!J501)</f>
        <v/>
      </c>
      <c r="K504" s="81" t="str">
        <f>IF(OR('Raw Data'!K501=0,'Raw Data'!K501="Delete"),"",'Raw Data'!K501)</f>
        <v/>
      </c>
      <c r="L504" s="81" t="str">
        <f>R504</f>
        <v>Available</v>
      </c>
      <c r="M504" s="81" t="str">
        <f>IF(A504="","",IF(OR(AWReleaseNum&gt;=A504,AWReleaseNum=0),"Available","Not Supported"))</f>
        <v>Available</v>
      </c>
      <c r="N504" s="81" t="str">
        <f>IF(A504="","",IF(TcRelease="Any","Available",IF(OR(AND(TcReleaseNum&gt;=VLOOKUP(AWReleaseNum,MinVerInfo,3,FALSE),TcReleaseNum&lt;=VLOOKUP(AWReleaseNum,MinVerInfo,4,FALSE)),AND(TcReleaseNum&gt;=VLOOKUP(AWReleaseNum,MinVerInfo,5,FALSE),TcReleaseNum&lt;=VLOOKUP(AWReleaseNum,MinVerInfo,6,FALSE))),"Available","Not Supported")))</f>
        <v>Available</v>
      </c>
      <c r="O504" s="81" t="str">
        <f>IF(TcReleaseNum&lt;P504,"Not Supported","Available")</f>
        <v>Available</v>
      </c>
      <c r="P504" s="81" cm="1">
        <f t="array" ref="P504">_xlfn.SWITCH(TcBaseVer, 14, K504, 13, J504, 12, I504, 11, IFERROR(VLOOKUP(H504,Table2[#All],3,FALSE),"N/A"),0)</f>
        <v>0</v>
      </c>
      <c r="Q504" s="81" t="str">
        <f>IF(TcBaseVer=0,M504,IF(AND(N504="Available",M504="Available",O504="Available"),"Available",IF(M504="","","Not Supported")))</f>
        <v>Available</v>
      </c>
      <c r="R504" s="81" t="str">
        <f>IF(A504&gt;=AWCurrentRel, "Future",Q504)</f>
        <v>Available</v>
      </c>
      <c r="S504" s="100" t="str">
        <f>HYPERLINK(U504,T504)</f>
        <v>What's New in Teamcenter Fall 2017</v>
      </c>
      <c r="T504" s="81" t="str">
        <f>IFERROR(VLOOKUP(CONCATENATE($B504,"_",$A504),Table4[#All],5,FALSE),"Not Available")</f>
        <v>What's New in Teamcenter Fall 2017</v>
      </c>
      <c r="U504" s="81" t="str">
        <f>IFERROR(VLOOKUP(CONCATENATE(B504,"_",A504),Table4[#All],6,FALSE),"")</f>
        <v>https://siemens.highspot.com/items/5ba97229af772d7e64c12b03?lfrm=ssrp.1</v>
      </c>
    </row>
    <row r="505" spans="1:21" x14ac:dyDescent="0.25">
      <c r="A505" s="81">
        <f>IF(OR('Raw Data'!A502=0,'Raw Data'!A502="Delete"),"",'Raw Data'!A502)</f>
        <v>3.4</v>
      </c>
      <c r="B505" s="88" t="str">
        <f>IF(OR('Raw Data'!B502=0,'Raw Data'!B502="Delete"),"",'Raw Data'!B502)</f>
        <v>Develop</v>
      </c>
      <c r="C505" s="89" t="str">
        <f>IF(OR('Raw Data'!C502=0,'Raw Data'!C502="Delete"),"",'Raw Data'!C502)</f>
        <v>Documents</v>
      </c>
      <c r="D505" s="88" t="str">
        <f>IF(OR('Raw Data'!D502=0,'Raw Data'!D502="Delete"),"",'Raw Data'!D502)</f>
        <v>Document Management</v>
      </c>
      <c r="E505" s="84" t="str">
        <f>IF(OR('Raw Data'!E502=0,'Raw Data'!E502="Delete"),"",'Raw Data'!E502)</f>
        <v>Simplified document create and file upload</v>
      </c>
      <c r="F505" s="81" cm="1">
        <f t="array" ref="F505">_xlfn.SWITCH(ROUND(VLOOKUP(A505,Table1[#All],3),0),11,H505,12,I505,13,J505,14,K505,"N/A")</f>
        <v>13</v>
      </c>
      <c r="G505" s="81" cm="1">
        <f t="array" ref="G505">_xlfn.SWITCH(ROUND(VLOOKUP(A505,Table1[#All],5),0),11,H505,12,I505,13,J505,14,K505,"N/A")</f>
        <v>14</v>
      </c>
      <c r="H505" s="81">
        <f>IF(OR('Raw Data'!H502=0,'Raw Data'!H502="Delete"),"",'Raw Data'!H502)</f>
        <v>13</v>
      </c>
      <c r="I505" s="81">
        <f>IF(OR('Raw Data'!I502=0,'Raw Data'!I502="Delete"),"",'Raw Data'!I502)</f>
        <v>14</v>
      </c>
      <c r="J505" s="81" t="str">
        <f>IF(OR('Raw Data'!J502=0,'Raw Data'!J502="Delete"),"",'Raw Data'!J502)</f>
        <v/>
      </c>
      <c r="K505" s="81" t="str">
        <f>IF(OR('Raw Data'!K502=0,'Raw Data'!K502="Delete"),"",'Raw Data'!K502)</f>
        <v/>
      </c>
      <c r="L505" s="81" t="str">
        <f>R505</f>
        <v>Available</v>
      </c>
      <c r="M505" s="81" t="str">
        <f>IF(A505="","",IF(OR(AWReleaseNum&gt;=A505,AWReleaseNum=0),"Available","Not Supported"))</f>
        <v>Available</v>
      </c>
      <c r="N505" s="81" t="str">
        <f>IF(A505="","",IF(TcRelease="Any","Available",IF(OR(AND(TcReleaseNum&gt;=VLOOKUP(AWReleaseNum,MinVerInfo,3,FALSE),TcReleaseNum&lt;=VLOOKUP(AWReleaseNum,MinVerInfo,4,FALSE)),AND(TcReleaseNum&gt;=VLOOKUP(AWReleaseNum,MinVerInfo,5,FALSE),TcReleaseNum&lt;=VLOOKUP(AWReleaseNum,MinVerInfo,6,FALSE))),"Available","Not Supported")))</f>
        <v>Available</v>
      </c>
      <c r="O505" s="81" t="str">
        <f>IF(TcReleaseNum&lt;P505,"Not Supported","Available")</f>
        <v>Available</v>
      </c>
      <c r="P505" s="81" cm="1">
        <f t="array" ref="P505">_xlfn.SWITCH(TcBaseVer, 14, K505, 13, J505, 12, I505, 11, IFERROR(VLOOKUP(H505,Table2[#All],3,FALSE),"N/A"),0)</f>
        <v>0</v>
      </c>
      <c r="Q505" s="81" t="str">
        <f>IF(TcBaseVer=0,M505,IF(AND(N505="Available",M505="Available",O505="Available"),"Available",IF(M505="","","Not Supported")))</f>
        <v>Available</v>
      </c>
      <c r="R505" s="81" t="str">
        <f>IF(A505&gt;=AWCurrentRel, "Future",Q505)</f>
        <v>Available</v>
      </c>
      <c r="S505" s="100" t="str">
        <f>HYPERLINK(U505,T505)</f>
        <v>What's New in Teamcenter Fall 2017</v>
      </c>
      <c r="T505" s="81" t="str">
        <f>IFERROR(VLOOKUP(CONCATENATE($B505,"_",$A505),Table4[#All],5,FALSE),"Not Available")</f>
        <v>What's New in Teamcenter Fall 2017</v>
      </c>
      <c r="U505" s="81" t="str">
        <f>IFERROR(VLOOKUP(CONCATENATE(B505,"_",A505),Table4[#All],6,FALSE),"")</f>
        <v>https://siemens.highspot.com/items/5ba97229af772d7e64c12b03?lfrm=ssrp.1</v>
      </c>
    </row>
    <row r="506" spans="1:21" x14ac:dyDescent="0.25">
      <c r="A506" s="81">
        <f>IF(OR('Raw Data'!A503=0,'Raw Data'!A503="Delete"),"",'Raw Data'!A503)</f>
        <v>3.4</v>
      </c>
      <c r="B506" s="88" t="str">
        <f>IF(OR('Raw Data'!B503=0,'Raw Data'!B503="Delete"),"",'Raw Data'!B503)</f>
        <v>Develop</v>
      </c>
      <c r="C506" s="89" t="str">
        <f>IF(OR('Raw Data'!C503=0,'Raw Data'!C503="Delete"),"",'Raw Data'!C503)</f>
        <v>Documents</v>
      </c>
      <c r="D506" s="88" t="str">
        <f>IF(OR('Raw Data'!D503=0,'Raw Data'!D503="Delete"),"",'Raw Data'!D503)</f>
        <v>Document Management</v>
      </c>
      <c r="E506" s="84" t="str">
        <f>IF(OR('Raw Data'!E503=0,'Raw Data'!E503="Delete"),"",'Raw Data'!E503)</f>
        <v>View and edit Microsoft Office files directly in Active Workspace</v>
      </c>
      <c r="F506" s="81" cm="1">
        <f t="array" ref="F506">_xlfn.SWITCH(ROUND(VLOOKUP(A506,Table1[#All],3),0),11,H506,12,I506,13,J506,14,K506,"N/A")</f>
        <v>13</v>
      </c>
      <c r="G506" s="81" cm="1">
        <f t="array" ref="G506">_xlfn.SWITCH(ROUND(VLOOKUP(A506,Table1[#All],5),0),11,H506,12,I506,13,J506,14,K506,"N/A")</f>
        <v>14</v>
      </c>
      <c r="H506" s="81">
        <f>IF(OR('Raw Data'!H503=0,'Raw Data'!H503="Delete"),"",'Raw Data'!H503)</f>
        <v>13</v>
      </c>
      <c r="I506" s="81">
        <f>IF(OR('Raw Data'!I503=0,'Raw Data'!I503="Delete"),"",'Raw Data'!I503)</f>
        <v>14</v>
      </c>
      <c r="J506" s="81" t="str">
        <f>IF(OR('Raw Data'!J503=0,'Raw Data'!J503="Delete"),"",'Raw Data'!J503)</f>
        <v/>
      </c>
      <c r="K506" s="81" t="str">
        <f>IF(OR('Raw Data'!K503=0,'Raw Data'!K503="Delete"),"",'Raw Data'!K503)</f>
        <v/>
      </c>
      <c r="L506" s="81" t="str">
        <f>R506</f>
        <v>Available</v>
      </c>
      <c r="M506" s="81" t="str">
        <f>IF(A506="","",IF(OR(AWReleaseNum&gt;=A506,AWReleaseNum=0),"Available","Not Supported"))</f>
        <v>Available</v>
      </c>
      <c r="N506" s="81" t="str">
        <f>IF(A506="","",IF(TcRelease="Any","Available",IF(OR(AND(TcReleaseNum&gt;=VLOOKUP(AWReleaseNum,MinVerInfo,3,FALSE),TcReleaseNum&lt;=VLOOKUP(AWReleaseNum,MinVerInfo,4,FALSE)),AND(TcReleaseNum&gt;=VLOOKUP(AWReleaseNum,MinVerInfo,5,FALSE),TcReleaseNum&lt;=VLOOKUP(AWReleaseNum,MinVerInfo,6,FALSE))),"Available","Not Supported")))</f>
        <v>Available</v>
      </c>
      <c r="O506" s="81" t="str">
        <f>IF(TcReleaseNum&lt;P506,"Not Supported","Available")</f>
        <v>Available</v>
      </c>
      <c r="P506" s="81" cm="1">
        <f t="array" ref="P506">_xlfn.SWITCH(TcBaseVer, 14, K506, 13, J506, 12, I506, 11, IFERROR(VLOOKUP(H506,Table2[#All],3,FALSE),"N/A"),0)</f>
        <v>0</v>
      </c>
      <c r="Q506" s="81" t="str">
        <f>IF(TcBaseVer=0,M506,IF(AND(N506="Available",M506="Available",O506="Available"),"Available",IF(M506="","","Not Supported")))</f>
        <v>Available</v>
      </c>
      <c r="R506" s="81" t="str">
        <f>IF(A506&gt;=AWCurrentRel, "Future",Q506)</f>
        <v>Available</v>
      </c>
      <c r="S506" s="100" t="str">
        <f>HYPERLINK(U506,T506)</f>
        <v>What's New in Teamcenter Fall 2017</v>
      </c>
      <c r="T506" s="81" t="str">
        <f>IFERROR(VLOOKUP(CONCATENATE($B506,"_",$A506),Table4[#All],5,FALSE),"Not Available")</f>
        <v>What's New in Teamcenter Fall 2017</v>
      </c>
      <c r="U506" s="81" t="str">
        <f>IFERROR(VLOOKUP(CONCATENATE(B506,"_",A506),Table4[#All],6,FALSE),"")</f>
        <v>https://siemens.highspot.com/items/5ba97229af772d7e64c12b03?lfrm=ssrp.1</v>
      </c>
    </row>
    <row r="507" spans="1:21" x14ac:dyDescent="0.25">
      <c r="A507" s="81">
        <f>IF(OR('Raw Data'!A504=0,'Raw Data'!A504="Delete"),"",'Raw Data'!A504)</f>
        <v>3.4</v>
      </c>
      <c r="B507" s="88" t="str">
        <f>IF(OR('Raw Data'!B504=0,'Raw Data'!B504="Delete"),"",'Raw Data'!B504)</f>
        <v>Develop</v>
      </c>
      <c r="C507" s="89" t="str">
        <f>IF(OR('Raw Data'!C504=0,'Raw Data'!C504="Delete"),"",'Raw Data'!C504)</f>
        <v>Documents</v>
      </c>
      <c r="D507" s="88" t="str">
        <f>IF(OR('Raw Data'!D504=0,'Raw Data'!D504="Delete"),"",'Raw Data'!D504)</f>
        <v>Document Management</v>
      </c>
      <c r="E507" s="84" t="str">
        <f>IF(OR('Raw Data'!E504=0,'Raw Data'!E504="Delete"),"",'Raw Data'!E504)</f>
        <v>Render management – PDF Control</v>
      </c>
      <c r="F507" s="81" cm="1">
        <f t="array" ref="F507">_xlfn.SWITCH(ROUND(VLOOKUP(A507,Table1[#All],3),0),11,H507,12,I507,13,J507,14,K507,"N/A")</f>
        <v>13</v>
      </c>
      <c r="G507" s="81" cm="1">
        <f t="array" ref="G507">_xlfn.SWITCH(ROUND(VLOOKUP(A507,Table1[#All],5),0),11,H507,12,I507,13,J507,14,K507,"N/A")</f>
        <v>14</v>
      </c>
      <c r="H507" s="81">
        <f>IF(OR('Raw Data'!H504=0,'Raw Data'!H504="Delete"),"",'Raw Data'!H504)</f>
        <v>13</v>
      </c>
      <c r="I507" s="81">
        <f>IF(OR('Raw Data'!I504=0,'Raw Data'!I504="Delete"),"",'Raw Data'!I504)</f>
        <v>14</v>
      </c>
      <c r="J507" s="81" t="str">
        <f>IF(OR('Raw Data'!J504=0,'Raw Data'!J504="Delete"),"",'Raw Data'!J504)</f>
        <v/>
      </c>
      <c r="K507" s="81" t="str">
        <f>IF(OR('Raw Data'!K504=0,'Raw Data'!K504="Delete"),"",'Raw Data'!K504)</f>
        <v/>
      </c>
      <c r="L507" s="81" t="str">
        <f>R507</f>
        <v>Available</v>
      </c>
      <c r="M507" s="81" t="str">
        <f>IF(A507="","",IF(OR(AWReleaseNum&gt;=A507,AWReleaseNum=0),"Available","Not Supported"))</f>
        <v>Available</v>
      </c>
      <c r="N507" s="81" t="str">
        <f>IF(A507="","",IF(TcRelease="Any","Available",IF(OR(AND(TcReleaseNum&gt;=VLOOKUP(AWReleaseNum,MinVerInfo,3,FALSE),TcReleaseNum&lt;=VLOOKUP(AWReleaseNum,MinVerInfo,4,FALSE)),AND(TcReleaseNum&gt;=VLOOKUP(AWReleaseNum,MinVerInfo,5,FALSE),TcReleaseNum&lt;=VLOOKUP(AWReleaseNum,MinVerInfo,6,FALSE))),"Available","Not Supported")))</f>
        <v>Available</v>
      </c>
      <c r="O507" s="81" t="str">
        <f>IF(TcReleaseNum&lt;P507,"Not Supported","Available")</f>
        <v>Available</v>
      </c>
      <c r="P507" s="81" cm="1">
        <f t="array" ref="P507">_xlfn.SWITCH(TcBaseVer, 14, K507, 13, J507, 12, I507, 11, IFERROR(VLOOKUP(H507,Table2[#All],3,FALSE),"N/A"),0)</f>
        <v>0</v>
      </c>
      <c r="Q507" s="81" t="str">
        <f>IF(TcBaseVer=0,M507,IF(AND(N507="Available",M507="Available",O507="Available"),"Available",IF(M507="","","Not Supported")))</f>
        <v>Available</v>
      </c>
      <c r="R507" s="81" t="str">
        <f>IF(A507&gt;=AWCurrentRel, "Future",Q507)</f>
        <v>Available</v>
      </c>
      <c r="S507" s="100" t="str">
        <f>HYPERLINK(U507,T507)</f>
        <v>What's New in Teamcenter Fall 2017</v>
      </c>
      <c r="T507" s="81" t="str">
        <f>IFERROR(VLOOKUP(CONCATENATE($B507,"_",$A507),Table4[#All],5,FALSE),"Not Available")</f>
        <v>What's New in Teamcenter Fall 2017</v>
      </c>
      <c r="U507" s="81" t="str">
        <f>IFERROR(VLOOKUP(CONCATENATE(B507,"_",A507),Table4[#All],6,FALSE),"")</f>
        <v>https://siemens.highspot.com/items/5ba97229af772d7e64c12b03?lfrm=ssrp.1</v>
      </c>
    </row>
    <row r="508" spans="1:21" x14ac:dyDescent="0.25">
      <c r="A508" s="81">
        <f>IF(OR('Raw Data'!A505=0,'Raw Data'!A505="Delete"),"",'Raw Data'!A505)</f>
        <v>3.4</v>
      </c>
      <c r="B508" s="88" t="str">
        <f>IF(OR('Raw Data'!B505=0,'Raw Data'!B505="Delete"),"",'Raw Data'!B505)</f>
        <v>Develop</v>
      </c>
      <c r="C508" s="89" t="str">
        <f>IF(OR('Raw Data'!C505=0,'Raw Data'!C505="Delete"),"",'Raw Data'!C505)</f>
        <v>Documents</v>
      </c>
      <c r="D508" s="88" t="str">
        <f>IF(OR('Raw Data'!D505=0,'Raw Data'!D505="Delete"),"",'Raw Data'!D505)</f>
        <v>Document Management</v>
      </c>
      <c r="E508" s="84" t="str">
        <f>IF(OR('Raw Data'!E505=0,'Raw Data'!E505="Delete"),"",'Raw Data'!E505)</f>
        <v>Cover pages - Manage cover pages as specific object types, independent of the main document and combine with other PDF files to create complete documents</v>
      </c>
      <c r="F508" s="81" cm="1">
        <f t="array" ref="F508">_xlfn.SWITCH(ROUND(VLOOKUP(A508,Table1[#All],3),0),11,H508,12,I508,13,J508,14,K508,"N/A")</f>
        <v>13</v>
      </c>
      <c r="G508" s="81" cm="1">
        <f t="array" ref="G508">_xlfn.SWITCH(ROUND(VLOOKUP(A508,Table1[#All],5),0),11,H508,12,I508,13,J508,14,K508,"N/A")</f>
        <v>14</v>
      </c>
      <c r="H508" s="81">
        <f>IF(OR('Raw Data'!H505=0,'Raw Data'!H505="Delete"),"",'Raw Data'!H505)</f>
        <v>13</v>
      </c>
      <c r="I508" s="81">
        <f>IF(OR('Raw Data'!I505=0,'Raw Data'!I505="Delete"),"",'Raw Data'!I505)</f>
        <v>14</v>
      </c>
      <c r="J508" s="81" t="str">
        <f>IF(OR('Raw Data'!J505=0,'Raw Data'!J505="Delete"),"",'Raw Data'!J505)</f>
        <v/>
      </c>
      <c r="K508" s="81" t="str">
        <f>IF(OR('Raw Data'!K505=0,'Raw Data'!K505="Delete"),"",'Raw Data'!K505)</f>
        <v/>
      </c>
      <c r="L508" s="81" t="str">
        <f>R508</f>
        <v>Available</v>
      </c>
      <c r="M508" s="81" t="str">
        <f>IF(A508="","",IF(OR(AWReleaseNum&gt;=A508,AWReleaseNum=0),"Available","Not Supported"))</f>
        <v>Available</v>
      </c>
      <c r="N508" s="81" t="str">
        <f>IF(A508="","",IF(TcRelease="Any","Available",IF(OR(AND(TcReleaseNum&gt;=VLOOKUP(AWReleaseNum,MinVerInfo,3,FALSE),TcReleaseNum&lt;=VLOOKUP(AWReleaseNum,MinVerInfo,4,FALSE)),AND(TcReleaseNum&gt;=VLOOKUP(AWReleaseNum,MinVerInfo,5,FALSE),TcReleaseNum&lt;=VLOOKUP(AWReleaseNum,MinVerInfo,6,FALSE))),"Available","Not Supported")))</f>
        <v>Available</v>
      </c>
      <c r="O508" s="81" t="str">
        <f>IF(TcReleaseNum&lt;P508,"Not Supported","Available")</f>
        <v>Available</v>
      </c>
      <c r="P508" s="81" cm="1">
        <f t="array" ref="P508">_xlfn.SWITCH(TcBaseVer, 14, K508, 13, J508, 12, I508, 11, IFERROR(VLOOKUP(H508,Table2[#All],3,FALSE),"N/A"),0)</f>
        <v>0</v>
      </c>
      <c r="Q508" s="81" t="str">
        <f>IF(TcBaseVer=0,M508,IF(AND(N508="Available",M508="Available",O508="Available"),"Available",IF(M508="","","Not Supported")))</f>
        <v>Available</v>
      </c>
      <c r="R508" s="81" t="str">
        <f>IF(A508&gt;=AWCurrentRel, "Future",Q508)</f>
        <v>Available</v>
      </c>
      <c r="S508" s="100" t="str">
        <f>HYPERLINK(U508,T508)</f>
        <v>What's New in Teamcenter Fall 2017</v>
      </c>
      <c r="T508" s="81" t="str">
        <f>IFERROR(VLOOKUP(CONCATENATE($B508,"_",$A508),Table4[#All],5,FALSE),"Not Available")</f>
        <v>What's New in Teamcenter Fall 2017</v>
      </c>
      <c r="U508" s="81" t="str">
        <f>IFERROR(VLOOKUP(CONCATENATE(B508,"_",A508),Table4[#All],6,FALSE),"")</f>
        <v>https://siemens.highspot.com/items/5ba97229af772d7e64c12b03?lfrm=ssrp.1</v>
      </c>
    </row>
    <row r="509" spans="1:21" x14ac:dyDescent="0.25">
      <c r="A509" s="81">
        <f>IF(OR('Raw Data'!A506=0,'Raw Data'!A506="Delete"),"",'Raw Data'!A506)</f>
        <v>3.4</v>
      </c>
      <c r="B509" s="88" t="str">
        <f>IF(OR('Raw Data'!B506=0,'Raw Data'!B506="Delete"),"",'Raw Data'!B506)</f>
        <v>Develop</v>
      </c>
      <c r="C509" s="89" t="str">
        <f>IF(OR('Raw Data'!C506=0,'Raw Data'!C506="Delete"),"",'Raw Data'!C506)</f>
        <v>Documents</v>
      </c>
      <c r="D509" s="88" t="str">
        <f>IF(OR('Raw Data'!D506=0,'Raw Data'!D506="Delete"),"",'Raw Data'!D506)</f>
        <v>Document Management</v>
      </c>
      <c r="E509" s="84" t="str">
        <f>IF(OR('Raw Data'!E506=0,'Raw Data'!E506="Delete"),"",'Raw Data'!E506)</f>
        <v xml:space="preserve">Active Workspace hosted in Adobe Creative Cloud tools to enable PLM processes </v>
      </c>
      <c r="F509" s="81" cm="1">
        <f t="array" ref="F509">_xlfn.SWITCH(ROUND(VLOOKUP(A509,Table1[#All],3),0),11,H509,12,I509,13,J509,14,K509,"N/A")</f>
        <v>13</v>
      </c>
      <c r="G509" s="81" cm="1">
        <f t="array" ref="G509">_xlfn.SWITCH(ROUND(VLOOKUP(A509,Table1[#All],5),0),11,H509,12,I509,13,J509,14,K509,"N/A")</f>
        <v>14</v>
      </c>
      <c r="H509" s="81">
        <f>IF(OR('Raw Data'!H506=0,'Raw Data'!H506="Delete"),"",'Raw Data'!H506)</f>
        <v>13</v>
      </c>
      <c r="I509" s="81">
        <f>IF(OR('Raw Data'!I506=0,'Raw Data'!I506="Delete"),"",'Raw Data'!I506)</f>
        <v>14</v>
      </c>
      <c r="J509" s="81" t="str">
        <f>IF(OR('Raw Data'!J506=0,'Raw Data'!J506="Delete"),"",'Raw Data'!J506)</f>
        <v/>
      </c>
      <c r="K509" s="81" t="str">
        <f>IF(OR('Raw Data'!K506=0,'Raw Data'!K506="Delete"),"",'Raw Data'!K506)</f>
        <v/>
      </c>
      <c r="L509" s="81" t="str">
        <f>R509</f>
        <v>Available</v>
      </c>
      <c r="M509" s="81" t="str">
        <f>IF(A509="","",IF(OR(AWReleaseNum&gt;=A509,AWReleaseNum=0),"Available","Not Supported"))</f>
        <v>Available</v>
      </c>
      <c r="N509" s="81" t="str">
        <f>IF(A509="","",IF(TcRelease="Any","Available",IF(OR(AND(TcReleaseNum&gt;=VLOOKUP(AWReleaseNum,MinVerInfo,3,FALSE),TcReleaseNum&lt;=VLOOKUP(AWReleaseNum,MinVerInfo,4,FALSE)),AND(TcReleaseNum&gt;=VLOOKUP(AWReleaseNum,MinVerInfo,5,FALSE),TcReleaseNum&lt;=VLOOKUP(AWReleaseNum,MinVerInfo,6,FALSE))),"Available","Not Supported")))</f>
        <v>Available</v>
      </c>
      <c r="O509" s="81" t="str">
        <f>IF(TcReleaseNum&lt;P509,"Not Supported","Available")</f>
        <v>Available</v>
      </c>
      <c r="P509" s="81" cm="1">
        <f t="array" ref="P509">_xlfn.SWITCH(TcBaseVer, 14, K509, 13, J509, 12, I509, 11, IFERROR(VLOOKUP(H509,Table2[#All],3,FALSE),"N/A"),0)</f>
        <v>0</v>
      </c>
      <c r="Q509" s="81" t="str">
        <f>IF(TcBaseVer=0,M509,IF(AND(N509="Available",M509="Available",O509="Available"),"Available",IF(M509="","","Not Supported")))</f>
        <v>Available</v>
      </c>
      <c r="R509" s="81" t="str">
        <f>IF(A509&gt;=AWCurrentRel, "Future",Q509)</f>
        <v>Available</v>
      </c>
      <c r="S509" s="100" t="str">
        <f>HYPERLINK(U509,T509)</f>
        <v>What's New in Teamcenter Fall 2017</v>
      </c>
      <c r="T509" s="81" t="str">
        <f>IFERROR(VLOOKUP(CONCATENATE($B509,"_",$A509),Table4[#All],5,FALSE),"Not Available")</f>
        <v>What's New in Teamcenter Fall 2017</v>
      </c>
      <c r="U509" s="81" t="str">
        <f>IFERROR(VLOOKUP(CONCATENATE(B509,"_",A509),Table4[#All],6,FALSE),"")</f>
        <v>https://siemens.highspot.com/items/5ba97229af772d7e64c12b03?lfrm=ssrp.1</v>
      </c>
    </row>
    <row r="510" spans="1:21" x14ac:dyDescent="0.25">
      <c r="A510" s="81">
        <f>IF(OR('Raw Data'!A508=0,'Raw Data'!A508="Delete"),"",'Raw Data'!A508)</f>
        <v>3.4</v>
      </c>
      <c r="B510" s="88" t="str">
        <f>IF(OR('Raw Data'!B508=0,'Raw Data'!B508="Delete"),"",'Raw Data'!B508)</f>
        <v>Deliver</v>
      </c>
      <c r="C510" s="89" t="str">
        <f>IF(OR('Raw Data'!C508=0,'Raw Data'!C508="Delete"),"",'Raw Data'!C508)</f>
        <v>Sustainability</v>
      </c>
      <c r="D510" s="88" t="str">
        <f>IF(OR('Raw Data'!D508=0,'Raw Data'!D508="Delete"),"",'Raw Data'!D508)</f>
        <v>Environmental Compliance and Product Sustainability</v>
      </c>
      <c r="E510" s="84" t="str">
        <f>IF(OR('Raw Data'!E508=0,'Raw Data'!E508="Delete"),"",'Raw Data'!E508)</f>
        <v xml:space="preserve">Composition and compliance dashboards </v>
      </c>
      <c r="F510" s="81" cm="1">
        <f t="array" ref="F510">_xlfn.SWITCH(ROUND(VLOOKUP(A510,Table1[#All],3),0),11,H510,12,I510,13,J510,14,K510,"N/A")</f>
        <v>13</v>
      </c>
      <c r="G510" s="81" cm="1">
        <f t="array" ref="G510">_xlfn.SWITCH(ROUND(VLOOKUP(A510,Table1[#All],5),0),11,H510,12,I510,13,J510,14,K510,"N/A")</f>
        <v>14</v>
      </c>
      <c r="H510" s="81">
        <f>IF(OR('Raw Data'!H508=0,'Raw Data'!H508="Delete"),"",'Raw Data'!H508)</f>
        <v>13</v>
      </c>
      <c r="I510" s="81">
        <f>IF(OR('Raw Data'!I508=0,'Raw Data'!I508="Delete"),"",'Raw Data'!I508)</f>
        <v>14</v>
      </c>
      <c r="J510" s="81" t="str">
        <f>IF(OR('Raw Data'!J508=0,'Raw Data'!J508="Delete"),"",'Raw Data'!J508)</f>
        <v/>
      </c>
      <c r="K510" s="81" t="str">
        <f>IF(OR('Raw Data'!K508=0,'Raw Data'!K508="Delete"),"",'Raw Data'!K508)</f>
        <v/>
      </c>
      <c r="L510" s="81" t="str">
        <f>R510</f>
        <v>Available</v>
      </c>
      <c r="M510" s="81" t="str">
        <f>IF(A510="","",IF(OR(AWReleaseNum&gt;=A510,AWReleaseNum=0),"Available","Not Supported"))</f>
        <v>Available</v>
      </c>
      <c r="N510" s="81" t="str">
        <f>IF(A510="","",IF(TcRelease="Any","Available",IF(OR(AND(TcReleaseNum&gt;=VLOOKUP(AWReleaseNum,MinVerInfo,3,FALSE),TcReleaseNum&lt;=VLOOKUP(AWReleaseNum,MinVerInfo,4,FALSE)),AND(TcReleaseNum&gt;=VLOOKUP(AWReleaseNum,MinVerInfo,5,FALSE),TcReleaseNum&lt;=VLOOKUP(AWReleaseNum,MinVerInfo,6,FALSE))),"Available","Not Supported")))</f>
        <v>Available</v>
      </c>
      <c r="O510" s="81" t="str">
        <f>IF(TcReleaseNum&lt;P510,"Not Supported","Available")</f>
        <v>Available</v>
      </c>
      <c r="P510" s="81" cm="1">
        <f t="array" ref="P510">_xlfn.SWITCH(TcBaseVer, 14, K510, 13, J510, 12, I510, 11, IFERROR(VLOOKUP(H510,Table2[#All],3,FALSE),"N/A"),0)</f>
        <v>0</v>
      </c>
      <c r="Q510" s="81" t="str">
        <f>IF(TcBaseVer=0,M510,IF(AND(N510="Available",M510="Available",O510="Available"),"Available",IF(M510="","","Not Supported")))</f>
        <v>Available</v>
      </c>
      <c r="R510" s="81" t="str">
        <f>IF(A510&gt;=AWCurrentRel, "Future",Q510)</f>
        <v>Available</v>
      </c>
      <c r="S510" s="100" t="str">
        <f>HYPERLINK(U510,T510)</f>
        <v>What's New in Teamcenter Fall 2017</v>
      </c>
      <c r="T510" s="81" t="str">
        <f>IFERROR(VLOOKUP(CONCATENATE($B510,"_",$A510),Table4[#All],5,FALSE),"Not Available")</f>
        <v>What's New in Teamcenter Fall 2017</v>
      </c>
      <c r="U510" s="81" t="str">
        <f>IFERROR(VLOOKUP(CONCATENATE(B510,"_",A510),Table4[#All],6,FALSE),"")</f>
        <v>https://siemens.highspot.com/items/5ba97229af772d7e64c12b03?lfrm=ssrp.1</v>
      </c>
    </row>
    <row r="511" spans="1:21" x14ac:dyDescent="0.25">
      <c r="A511" s="81">
        <f>IF(OR('Raw Data'!A516=0,'Raw Data'!A516="Delete"),"",'Raw Data'!A516)</f>
        <v>3.4</v>
      </c>
      <c r="B511" s="88" t="str">
        <f>IF(OR('Raw Data'!B516=0,'Raw Data'!B516="Delete"),"",'Raw Data'!B516)</f>
        <v>Foundation</v>
      </c>
      <c r="C511" s="89" t="str">
        <f>IF(OR('Raw Data'!C516=0,'Raw Data'!C516="Delete"),"",'Raw Data'!C516)</f>
        <v>Industry Solutions</v>
      </c>
      <c r="D511" s="88" t="str">
        <f>IF(OR('Raw Data'!D516=0,'Raw Data'!D516="Delete"),"",'Raw Data'!D516)</f>
        <v>Industries - Aerospace &amp; Defense</v>
      </c>
      <c r="E511" s="84" t="str">
        <f>IF(OR('Raw Data'!E516=0,'Raw Data'!E516="Delete"),"",'Raw Data'!E516)</f>
        <v>Classify stock materials for easy retrieval</v>
      </c>
      <c r="F511" s="81" cm="1">
        <f t="array" ref="F511">_xlfn.SWITCH(ROUND(VLOOKUP(A511,Table1[#All],3),0),11,H511,12,I511,13,J511,14,K511,"N/A")</f>
        <v>13</v>
      </c>
      <c r="G511" s="81" cm="1">
        <f t="array" ref="G511">_xlfn.SWITCH(ROUND(VLOOKUP(A511,Table1[#All],5),0),11,H511,12,I511,13,J511,14,K511,"N/A")</f>
        <v>14</v>
      </c>
      <c r="H511" s="81">
        <f>IF(OR('Raw Data'!H516=0,'Raw Data'!H516="Delete"),"",'Raw Data'!H516)</f>
        <v>13</v>
      </c>
      <c r="I511" s="81">
        <f>IF(OR('Raw Data'!I516=0,'Raw Data'!I516="Delete"),"",'Raw Data'!I516)</f>
        <v>14</v>
      </c>
      <c r="J511" s="81" t="str">
        <f>IF(OR('Raw Data'!J516=0,'Raw Data'!J516="Delete"),"",'Raw Data'!J516)</f>
        <v/>
      </c>
      <c r="K511" s="81" t="str">
        <f>IF(OR('Raw Data'!K516=0,'Raw Data'!K516="Delete"),"",'Raw Data'!K516)</f>
        <v/>
      </c>
      <c r="L511" s="81" t="str">
        <f>R511</f>
        <v>Available</v>
      </c>
      <c r="M511" s="81" t="str">
        <f>IF(A511="","",IF(OR(AWReleaseNum&gt;=A511,AWReleaseNum=0),"Available","Not Supported"))</f>
        <v>Available</v>
      </c>
      <c r="N511" s="81" t="str">
        <f>IF(A511="","",IF(TcRelease="Any","Available",IF(OR(AND(TcReleaseNum&gt;=VLOOKUP(AWReleaseNum,MinVerInfo,3,FALSE),TcReleaseNum&lt;=VLOOKUP(AWReleaseNum,MinVerInfo,4,FALSE)),AND(TcReleaseNum&gt;=VLOOKUP(AWReleaseNum,MinVerInfo,5,FALSE),TcReleaseNum&lt;=VLOOKUP(AWReleaseNum,MinVerInfo,6,FALSE))),"Available","Not Supported")))</f>
        <v>Available</v>
      </c>
      <c r="O511" s="81" t="str">
        <f>IF(TcReleaseNum&lt;P511,"Not Supported","Available")</f>
        <v>Available</v>
      </c>
      <c r="P511" s="81" cm="1">
        <f t="array" ref="P511">_xlfn.SWITCH(TcBaseVer, 14, K511, 13, J511, 12, I511, 11, IFERROR(VLOOKUP(H511,Table2[#All],3,FALSE),"N/A"),0)</f>
        <v>0</v>
      </c>
      <c r="Q511" s="81" t="str">
        <f>IF(TcBaseVer=0,M511,IF(AND(N511="Available",M511="Available",O511="Available"),"Available",IF(M511="","","Not Supported")))</f>
        <v>Available</v>
      </c>
      <c r="R511" s="81" t="str">
        <f>IF(A511&gt;=AWCurrentRel, "Future",Q511)</f>
        <v>Available</v>
      </c>
      <c r="S511" s="100" t="str">
        <f>HYPERLINK(U511,T511)</f>
        <v>What's New in Teamcenter Fall 2017</v>
      </c>
      <c r="T511" s="81" t="str">
        <f>IFERROR(VLOOKUP(CONCATENATE($B511,"_",$A511),Table4[#All],5,FALSE),"Not Available")</f>
        <v>What's New in Teamcenter Fall 2017</v>
      </c>
      <c r="U511" s="81" t="str">
        <f>IFERROR(VLOOKUP(CONCATENATE(B511,"_",A511),Table4[#All],6,FALSE),"")</f>
        <v>https://siemens.highspot.com/items/5ba97229af772d7e64c12b03?lfrm=ssrp.1</v>
      </c>
    </row>
    <row r="512" spans="1:21" x14ac:dyDescent="0.25">
      <c r="A512" s="81">
        <f>IF(OR('Raw Data'!A517=0,'Raw Data'!A517="Delete"),"",'Raw Data'!A517)</f>
        <v>3.4</v>
      </c>
      <c r="B512" s="88" t="str">
        <f>IF(OR('Raw Data'!B517=0,'Raw Data'!B517="Delete"),"",'Raw Data'!B517)</f>
        <v>Foundation</v>
      </c>
      <c r="C512" s="89" t="str">
        <f>IF(OR('Raw Data'!C517=0,'Raw Data'!C517="Delete"),"",'Raw Data'!C517)</f>
        <v>Industry Solutions</v>
      </c>
      <c r="D512" s="88" t="str">
        <f>IF(OR('Raw Data'!D517=0,'Raw Data'!D517="Delete"),"",'Raw Data'!D517)</f>
        <v>Industries - Aerospace &amp; Defense</v>
      </c>
      <c r="E512" s="84" t="str">
        <f>IF(OR('Raw Data'!E517=0,'Raw Data'!E517="Delete"),"",'Raw Data'!E517)</f>
        <v>Attach stock materials to parts to indicate from what stock material it is made</v>
      </c>
      <c r="F512" s="81" cm="1">
        <f t="array" ref="F512">_xlfn.SWITCH(ROUND(VLOOKUP(A512,Table1[#All],3),0),11,H512,12,I512,13,J512,14,K512,"N/A")</f>
        <v>13</v>
      </c>
      <c r="G512" s="81" cm="1">
        <f t="array" ref="G512">_xlfn.SWITCH(ROUND(VLOOKUP(A512,Table1[#All],5),0),11,H512,12,I512,13,J512,14,K512,"N/A")</f>
        <v>14</v>
      </c>
      <c r="H512" s="81">
        <f>IF(OR('Raw Data'!H517=0,'Raw Data'!H517="Delete"),"",'Raw Data'!H517)</f>
        <v>13</v>
      </c>
      <c r="I512" s="81">
        <f>IF(OR('Raw Data'!I517=0,'Raw Data'!I517="Delete"),"",'Raw Data'!I517)</f>
        <v>14</v>
      </c>
      <c r="J512" s="81" t="str">
        <f>IF(OR('Raw Data'!J517=0,'Raw Data'!J517="Delete"),"",'Raw Data'!J517)</f>
        <v/>
      </c>
      <c r="K512" s="81" t="str">
        <f>IF(OR('Raw Data'!K517=0,'Raw Data'!K517="Delete"),"",'Raw Data'!K517)</f>
        <v/>
      </c>
      <c r="L512" s="81" t="str">
        <f>R512</f>
        <v>Available</v>
      </c>
      <c r="M512" s="81" t="str">
        <f>IF(A512="","",IF(OR(AWReleaseNum&gt;=A512,AWReleaseNum=0),"Available","Not Supported"))</f>
        <v>Available</v>
      </c>
      <c r="N512" s="81" t="str">
        <f>IF(A512="","",IF(TcRelease="Any","Available",IF(OR(AND(TcReleaseNum&gt;=VLOOKUP(AWReleaseNum,MinVerInfo,3,FALSE),TcReleaseNum&lt;=VLOOKUP(AWReleaseNum,MinVerInfo,4,FALSE)),AND(TcReleaseNum&gt;=VLOOKUP(AWReleaseNum,MinVerInfo,5,FALSE),TcReleaseNum&lt;=VLOOKUP(AWReleaseNum,MinVerInfo,6,FALSE))),"Available","Not Supported")))</f>
        <v>Available</v>
      </c>
      <c r="O512" s="81" t="str">
        <f>IF(TcReleaseNum&lt;P512,"Not Supported","Available")</f>
        <v>Available</v>
      </c>
      <c r="P512" s="81" cm="1">
        <f t="array" ref="P512">_xlfn.SWITCH(TcBaseVer, 14, K512, 13, J512, 12, I512, 11, IFERROR(VLOOKUP(H512,Table2[#All],3,FALSE),"N/A"),0)</f>
        <v>0</v>
      </c>
      <c r="Q512" s="81" t="str">
        <f>IF(TcBaseVer=0,M512,IF(AND(N512="Available",M512="Available",O512="Available"),"Available",IF(M512="","","Not Supported")))</f>
        <v>Available</v>
      </c>
      <c r="R512" s="81" t="str">
        <f>IF(A512&gt;=AWCurrentRel, "Future",Q512)</f>
        <v>Available</v>
      </c>
      <c r="S512" s="100" t="str">
        <f>HYPERLINK(U512,T512)</f>
        <v>What's New in Teamcenter Fall 2017</v>
      </c>
      <c r="T512" s="81" t="str">
        <f>IFERROR(VLOOKUP(CONCATENATE($B512,"_",$A512),Table4[#All],5,FALSE),"Not Available")</f>
        <v>What's New in Teamcenter Fall 2017</v>
      </c>
      <c r="U512" s="81" t="str">
        <f>IFERROR(VLOOKUP(CONCATENATE(B512,"_",A512),Table4[#All],6,FALSE),"")</f>
        <v>https://siemens.highspot.com/items/5ba97229af772d7e64c12b03?lfrm=ssrp.1</v>
      </c>
    </row>
    <row r="513" spans="1:21" x14ac:dyDescent="0.25">
      <c r="A513" s="81">
        <f>IF(OR('Raw Data'!A518=0,'Raw Data'!A518="Delete"),"",'Raw Data'!A518)</f>
        <v>3.4</v>
      </c>
      <c r="B513" s="88" t="str">
        <f>IF(OR('Raw Data'!B518=0,'Raw Data'!B518="Delete"),"",'Raw Data'!B518)</f>
        <v>Foundation</v>
      </c>
      <c r="C513" s="89" t="str">
        <f>IF(OR('Raw Data'!C518=0,'Raw Data'!C518="Delete"),"",'Raw Data'!C518)</f>
        <v>Industry Solutions</v>
      </c>
      <c r="D513" s="88" t="str">
        <f>IF(OR('Raw Data'!D518=0,'Raw Data'!D518="Delete"),"",'Raw Data'!D518)</f>
        <v>Industries - Aerospace &amp; Defense</v>
      </c>
      <c r="E513" s="84" t="str">
        <f>IF(OR('Raw Data'!E518=0,'Raw Data'!E518="Delete"),"",'Raw Data'!E518)</f>
        <v>Attach standard parts to parts to indicate from what standard part it is made</v>
      </c>
      <c r="F513" s="81" cm="1">
        <f t="array" ref="F513">_xlfn.SWITCH(ROUND(VLOOKUP(A513,Table1[#All],3),0),11,H513,12,I513,13,J513,14,K513,"N/A")</f>
        <v>13</v>
      </c>
      <c r="G513" s="81" cm="1">
        <f t="array" ref="G513">_xlfn.SWITCH(ROUND(VLOOKUP(A513,Table1[#All],5),0),11,H513,12,I513,13,J513,14,K513,"N/A")</f>
        <v>14</v>
      </c>
      <c r="H513" s="81">
        <f>IF(OR('Raw Data'!H518=0,'Raw Data'!H518="Delete"),"",'Raw Data'!H518)</f>
        <v>13</v>
      </c>
      <c r="I513" s="81">
        <f>IF(OR('Raw Data'!I518=0,'Raw Data'!I518="Delete"),"",'Raw Data'!I518)</f>
        <v>14</v>
      </c>
      <c r="J513" s="81" t="str">
        <f>IF(OR('Raw Data'!J518=0,'Raw Data'!J518="Delete"),"",'Raw Data'!J518)</f>
        <v/>
      </c>
      <c r="K513" s="81" t="str">
        <f>IF(OR('Raw Data'!K518=0,'Raw Data'!K518="Delete"),"",'Raw Data'!K518)</f>
        <v/>
      </c>
      <c r="L513" s="81" t="str">
        <f>R513</f>
        <v>Available</v>
      </c>
      <c r="M513" s="81" t="str">
        <f>IF(A513="","",IF(OR(AWReleaseNum&gt;=A513,AWReleaseNum=0),"Available","Not Supported"))</f>
        <v>Available</v>
      </c>
      <c r="N513" s="81" t="str">
        <f>IF(A513="","",IF(TcRelease="Any","Available",IF(OR(AND(TcReleaseNum&gt;=VLOOKUP(AWReleaseNum,MinVerInfo,3,FALSE),TcReleaseNum&lt;=VLOOKUP(AWReleaseNum,MinVerInfo,4,FALSE)),AND(TcReleaseNum&gt;=VLOOKUP(AWReleaseNum,MinVerInfo,5,FALSE),TcReleaseNum&lt;=VLOOKUP(AWReleaseNum,MinVerInfo,6,FALSE))),"Available","Not Supported")))</f>
        <v>Available</v>
      </c>
      <c r="O513" s="81" t="str">
        <f>IF(TcReleaseNum&lt;P513,"Not Supported","Available")</f>
        <v>Available</v>
      </c>
      <c r="P513" s="81" cm="1">
        <f t="array" ref="P513">_xlfn.SWITCH(TcBaseVer, 14, K513, 13, J513, 12, I513, 11, IFERROR(VLOOKUP(H513,Table2[#All],3,FALSE),"N/A"),0)</f>
        <v>0</v>
      </c>
      <c r="Q513" s="81" t="str">
        <f>IF(TcBaseVer=0,M513,IF(AND(N513="Available",M513="Available",O513="Available"),"Available",IF(M513="","","Not Supported")))</f>
        <v>Available</v>
      </c>
      <c r="R513" s="81" t="str">
        <f>IF(A513&gt;=AWCurrentRel, "Future",Q513)</f>
        <v>Available</v>
      </c>
      <c r="S513" s="100" t="str">
        <f>HYPERLINK(U513,T513)</f>
        <v>What's New in Teamcenter Fall 2017</v>
      </c>
      <c r="T513" s="81" t="str">
        <f>IFERROR(VLOOKUP(CONCATENATE($B513,"_",$A513),Table4[#All],5,FALSE),"Not Available")</f>
        <v>What's New in Teamcenter Fall 2017</v>
      </c>
      <c r="U513" s="81" t="str">
        <f>IFERROR(VLOOKUP(CONCATENATE(B513,"_",A513),Table4[#All],6,FALSE),"")</f>
        <v>https://siemens.highspot.com/items/5ba97229af772d7e64c12b03?lfrm=ssrp.1</v>
      </c>
    </row>
    <row r="514" spans="1:21" x14ac:dyDescent="0.25">
      <c r="A514" s="81">
        <f>IF(OR('Raw Data'!A519=0,'Raw Data'!A519="Delete"),"",'Raw Data'!A519)</f>
        <v>3.4</v>
      </c>
      <c r="B514" s="88" t="str">
        <f>IF(OR('Raw Data'!B519=0,'Raw Data'!B519="Delete"),"",'Raw Data'!B519)</f>
        <v>Foundation</v>
      </c>
      <c r="C514" s="89" t="str">
        <f>IF(OR('Raw Data'!C519=0,'Raw Data'!C519="Delete"),"",'Raw Data'!C519)</f>
        <v>Industry Solutions</v>
      </c>
      <c r="D514" s="88" t="str">
        <f>IF(OR('Raw Data'!D519=0,'Raw Data'!D519="Delete"),"",'Raw Data'!D519)</f>
        <v>Industries - Aerospace &amp; Defense</v>
      </c>
      <c r="E514" s="84" t="str">
        <f>IF(OR('Raw Data'!E519=0,'Raw Data'!E519="Delete"),"",'Raw Data'!E519)</f>
        <v>Attach Finishes to Finish Group to document sequence of Finishes within a Finish Group</v>
      </c>
      <c r="F514" s="81" cm="1">
        <f t="array" ref="F514">_xlfn.SWITCH(ROUND(VLOOKUP(A514,Table1[#All],3),0),11,H514,12,I514,13,J514,14,K514,"N/A")</f>
        <v>13</v>
      </c>
      <c r="G514" s="81" cm="1">
        <f t="array" ref="G514">_xlfn.SWITCH(ROUND(VLOOKUP(A514,Table1[#All],5),0),11,H514,12,I514,13,J514,14,K514,"N/A")</f>
        <v>14</v>
      </c>
      <c r="H514" s="81">
        <f>IF(OR('Raw Data'!H519=0,'Raw Data'!H519="Delete"),"",'Raw Data'!H519)</f>
        <v>13</v>
      </c>
      <c r="I514" s="81">
        <f>IF(OR('Raw Data'!I519=0,'Raw Data'!I519="Delete"),"",'Raw Data'!I519)</f>
        <v>14</v>
      </c>
      <c r="J514" s="81" t="str">
        <f>IF(OR('Raw Data'!J519=0,'Raw Data'!J519="Delete"),"",'Raw Data'!J519)</f>
        <v/>
      </c>
      <c r="K514" s="81" t="str">
        <f>IF(OR('Raw Data'!K519=0,'Raw Data'!K519="Delete"),"",'Raw Data'!K519)</f>
        <v/>
      </c>
      <c r="L514" s="81" t="str">
        <f>R514</f>
        <v>Available</v>
      </c>
      <c r="M514" s="81" t="str">
        <f>IF(A514="","",IF(OR(AWReleaseNum&gt;=A514,AWReleaseNum=0),"Available","Not Supported"))</f>
        <v>Available</v>
      </c>
      <c r="N514" s="81" t="str">
        <f>IF(A514="","",IF(TcRelease="Any","Available",IF(OR(AND(TcReleaseNum&gt;=VLOOKUP(AWReleaseNum,MinVerInfo,3,FALSE),TcReleaseNum&lt;=VLOOKUP(AWReleaseNum,MinVerInfo,4,FALSE)),AND(TcReleaseNum&gt;=VLOOKUP(AWReleaseNum,MinVerInfo,5,FALSE),TcReleaseNum&lt;=VLOOKUP(AWReleaseNum,MinVerInfo,6,FALSE))),"Available","Not Supported")))</f>
        <v>Available</v>
      </c>
      <c r="O514" s="81" t="str">
        <f>IF(TcReleaseNum&lt;P514,"Not Supported","Available")</f>
        <v>Available</v>
      </c>
      <c r="P514" s="81" cm="1">
        <f t="array" ref="P514">_xlfn.SWITCH(TcBaseVer, 14, K514, 13, J514, 12, I514, 11, IFERROR(VLOOKUP(H514,Table2[#All],3,FALSE),"N/A"),0)</f>
        <v>0</v>
      </c>
      <c r="Q514" s="81" t="str">
        <f>IF(TcBaseVer=0,M514,IF(AND(N514="Available",M514="Available",O514="Available"),"Available",IF(M514="","","Not Supported")))</f>
        <v>Available</v>
      </c>
      <c r="R514" s="81" t="str">
        <f>IF(A514&gt;=AWCurrentRel, "Future",Q514)</f>
        <v>Available</v>
      </c>
      <c r="S514" s="100" t="str">
        <f>HYPERLINK(U514,T514)</f>
        <v>What's New in Teamcenter Fall 2017</v>
      </c>
      <c r="T514" s="81" t="str">
        <f>IFERROR(VLOOKUP(CONCATENATE($B514,"_",$A514),Table4[#All],5,FALSE),"Not Available")</f>
        <v>What's New in Teamcenter Fall 2017</v>
      </c>
      <c r="U514" s="81" t="str">
        <f>IFERROR(VLOOKUP(CONCATENATE(B514,"_",A514),Table4[#All],6,FALSE),"")</f>
        <v>https://siemens.highspot.com/items/5ba97229af772d7e64c12b03?lfrm=ssrp.1</v>
      </c>
    </row>
    <row r="515" spans="1:21" x14ac:dyDescent="0.25">
      <c r="A515" s="81">
        <f>IF(OR('Raw Data'!A520=0,'Raw Data'!A520="Delete"),"",'Raw Data'!A520)</f>
        <v>3.4</v>
      </c>
      <c r="B515" s="88" t="str">
        <f>IF(OR('Raw Data'!B520=0,'Raw Data'!B520="Delete"),"",'Raw Data'!B520)</f>
        <v>Foundation</v>
      </c>
      <c r="C515" s="89" t="str">
        <f>IF(OR('Raw Data'!C520=0,'Raw Data'!C520="Delete"),"",'Raw Data'!C520)</f>
        <v>Industry Solutions</v>
      </c>
      <c r="D515" s="88" t="str">
        <f>IF(OR('Raw Data'!D520=0,'Raw Data'!D520="Delete"),"",'Raw Data'!D520)</f>
        <v>Industries - Aerospace &amp; Defense</v>
      </c>
      <c r="E515" s="84" t="str">
        <f>IF(OR('Raw Data'!E520=0,'Raw Data'!E520="Delete"),"",'Raw Data'!E520)</f>
        <v>Attach a Finish and/or Finish Group to parts to specify how a they are processed</v>
      </c>
      <c r="F515" s="81" cm="1">
        <f t="array" ref="F515">_xlfn.SWITCH(ROUND(VLOOKUP(A515,Table1[#All],3),0),11,H515,12,I515,13,J515,14,K515,"N/A")</f>
        <v>13</v>
      </c>
      <c r="G515" s="81" cm="1">
        <f t="array" ref="G515">_xlfn.SWITCH(ROUND(VLOOKUP(A515,Table1[#All],5),0),11,H515,12,I515,13,J515,14,K515,"N/A")</f>
        <v>14</v>
      </c>
      <c r="H515" s="81">
        <f>IF(OR('Raw Data'!H520=0,'Raw Data'!H520="Delete"),"",'Raw Data'!H520)</f>
        <v>13</v>
      </c>
      <c r="I515" s="81">
        <f>IF(OR('Raw Data'!I520=0,'Raw Data'!I520="Delete"),"",'Raw Data'!I520)</f>
        <v>14</v>
      </c>
      <c r="J515" s="81" t="str">
        <f>IF(OR('Raw Data'!J520=0,'Raw Data'!J520="Delete"),"",'Raw Data'!J520)</f>
        <v/>
      </c>
      <c r="K515" s="81" t="str">
        <f>IF(OR('Raw Data'!K520=0,'Raw Data'!K520="Delete"),"",'Raw Data'!K520)</f>
        <v/>
      </c>
      <c r="L515" s="81" t="str">
        <f>R515</f>
        <v>Available</v>
      </c>
      <c r="M515" s="81" t="str">
        <f>IF(A515="","",IF(OR(AWReleaseNum&gt;=A515,AWReleaseNum=0),"Available","Not Supported"))</f>
        <v>Available</v>
      </c>
      <c r="N515" s="81" t="str">
        <f>IF(A515="","",IF(TcRelease="Any","Available",IF(OR(AND(TcReleaseNum&gt;=VLOOKUP(AWReleaseNum,MinVerInfo,3,FALSE),TcReleaseNum&lt;=VLOOKUP(AWReleaseNum,MinVerInfo,4,FALSE)),AND(TcReleaseNum&gt;=VLOOKUP(AWReleaseNum,MinVerInfo,5,FALSE),TcReleaseNum&lt;=VLOOKUP(AWReleaseNum,MinVerInfo,6,FALSE))),"Available","Not Supported")))</f>
        <v>Available</v>
      </c>
      <c r="O515" s="81" t="str">
        <f>IF(TcReleaseNum&lt;P515,"Not Supported","Available")</f>
        <v>Available</v>
      </c>
      <c r="P515" s="81" cm="1">
        <f t="array" ref="P515">_xlfn.SWITCH(TcBaseVer, 14, K515, 13, J515, 12, I515, 11, IFERROR(VLOOKUP(H515,Table2[#All],3,FALSE),"N/A"),0)</f>
        <v>0</v>
      </c>
      <c r="Q515" s="81" t="str">
        <f>IF(TcBaseVer=0,M515,IF(AND(N515="Available",M515="Available",O515="Available"),"Available",IF(M515="","","Not Supported")))</f>
        <v>Available</v>
      </c>
      <c r="R515" s="81" t="str">
        <f>IF(A515&gt;=AWCurrentRel, "Future",Q515)</f>
        <v>Available</v>
      </c>
      <c r="S515" s="100" t="str">
        <f>HYPERLINK(U515,T515)</f>
        <v>What's New in Teamcenter Fall 2017</v>
      </c>
      <c r="T515" s="81" t="str">
        <f>IFERROR(VLOOKUP(CONCATENATE($B515,"_",$A515),Table4[#All],5,FALSE),"Not Available")</f>
        <v>What's New in Teamcenter Fall 2017</v>
      </c>
      <c r="U515" s="81" t="str">
        <f>IFERROR(VLOOKUP(CONCATENATE(B515,"_",A515),Table4[#All],6,FALSE),"")</f>
        <v>https://siemens.highspot.com/items/5ba97229af772d7e64c12b03?lfrm=ssrp.1</v>
      </c>
    </row>
    <row r="516" spans="1:21" x14ac:dyDescent="0.25">
      <c r="A516" s="81">
        <f>IF(OR('Raw Data'!A521=0,'Raw Data'!A521="Delete"),"",'Raw Data'!A521)</f>
        <v>3.4</v>
      </c>
      <c r="B516" s="88" t="str">
        <f>IF(OR('Raw Data'!B521=0,'Raw Data'!B521="Delete"),"",'Raw Data'!B521)</f>
        <v>Foundation</v>
      </c>
      <c r="C516" s="89" t="str">
        <f>IF(OR('Raw Data'!C521=0,'Raw Data'!C521="Delete"),"",'Raw Data'!C521)</f>
        <v>Industry Solutions</v>
      </c>
      <c r="D516" s="88" t="str">
        <f>IF(OR('Raw Data'!D521=0,'Raw Data'!D521="Delete"),"",'Raw Data'!D521)</f>
        <v>Industries - Aerospace &amp; Defense</v>
      </c>
      <c r="E516" s="84" t="str">
        <f>IF(OR('Raw Data'!E521=0,'Raw Data'!E521="Delete"),"",'Raw Data'!E521)</f>
        <v>Update parameter values in standard notes after creation</v>
      </c>
      <c r="F516" s="81" cm="1">
        <f t="array" ref="F516">_xlfn.SWITCH(ROUND(VLOOKUP(A516,Table1[#All],3),0),11,H516,12,I516,13,J516,14,K516,"N/A")</f>
        <v>13</v>
      </c>
      <c r="G516" s="81" cm="1">
        <f t="array" ref="G516">_xlfn.SWITCH(ROUND(VLOOKUP(A516,Table1[#All],5),0),11,H516,12,I516,13,J516,14,K516,"N/A")</f>
        <v>14</v>
      </c>
      <c r="H516" s="81">
        <f>IF(OR('Raw Data'!H521=0,'Raw Data'!H521="Delete"),"",'Raw Data'!H521)</f>
        <v>13</v>
      </c>
      <c r="I516" s="81">
        <f>IF(OR('Raw Data'!I521=0,'Raw Data'!I521="Delete"),"",'Raw Data'!I521)</f>
        <v>14</v>
      </c>
      <c r="J516" s="81" t="str">
        <f>IF(OR('Raw Data'!J521=0,'Raw Data'!J521="Delete"),"",'Raw Data'!J521)</f>
        <v/>
      </c>
      <c r="K516" s="81" t="str">
        <f>IF(OR('Raw Data'!K521=0,'Raw Data'!K521="Delete"),"",'Raw Data'!K521)</f>
        <v/>
      </c>
      <c r="L516" s="81" t="str">
        <f>R516</f>
        <v>Available</v>
      </c>
      <c r="M516" s="81" t="str">
        <f>IF(A516="","",IF(OR(AWReleaseNum&gt;=A516,AWReleaseNum=0),"Available","Not Supported"))</f>
        <v>Available</v>
      </c>
      <c r="N516" s="81" t="str">
        <f>IF(A516="","",IF(TcRelease="Any","Available",IF(OR(AND(TcReleaseNum&gt;=VLOOKUP(AWReleaseNum,MinVerInfo,3,FALSE),TcReleaseNum&lt;=VLOOKUP(AWReleaseNum,MinVerInfo,4,FALSE)),AND(TcReleaseNum&gt;=VLOOKUP(AWReleaseNum,MinVerInfo,5,FALSE),TcReleaseNum&lt;=VLOOKUP(AWReleaseNum,MinVerInfo,6,FALSE))),"Available","Not Supported")))</f>
        <v>Available</v>
      </c>
      <c r="O516" s="81" t="str">
        <f>IF(TcReleaseNum&lt;P516,"Not Supported","Available")</f>
        <v>Available</v>
      </c>
      <c r="P516" s="81" cm="1">
        <f t="array" ref="P516">_xlfn.SWITCH(TcBaseVer, 14, K516, 13, J516, 12, I516, 11, IFERROR(VLOOKUP(H516,Table2[#All],3,FALSE),"N/A"),0)</f>
        <v>0</v>
      </c>
      <c r="Q516" s="81" t="str">
        <f>IF(TcBaseVer=0,M516,IF(AND(N516="Available",M516="Available",O516="Available"),"Available",IF(M516="","","Not Supported")))</f>
        <v>Available</v>
      </c>
      <c r="R516" s="81" t="str">
        <f>IF(A516&gt;=AWCurrentRel, "Future",Q516)</f>
        <v>Available</v>
      </c>
      <c r="S516" s="100" t="str">
        <f>HYPERLINK(U516,T516)</f>
        <v>What's New in Teamcenter Fall 2017</v>
      </c>
      <c r="T516" s="81" t="str">
        <f>IFERROR(VLOOKUP(CONCATENATE($B516,"_",$A516),Table4[#All],5,FALSE),"Not Available")</f>
        <v>What's New in Teamcenter Fall 2017</v>
      </c>
      <c r="U516" s="81" t="str">
        <f>IFERROR(VLOOKUP(CONCATENATE(B516,"_",A516),Table4[#All],6,FALSE),"")</f>
        <v>https://siemens.highspot.com/items/5ba97229af772d7e64c12b03?lfrm=ssrp.1</v>
      </c>
    </row>
    <row r="517" spans="1:21" x14ac:dyDescent="0.25">
      <c r="A517" s="81">
        <f>IF(OR('Raw Data'!A522=0,'Raw Data'!A522="Delete"),"",'Raw Data'!A522)</f>
        <v>3.4</v>
      </c>
      <c r="B517" s="88" t="str">
        <f>IF(OR('Raw Data'!B522=0,'Raw Data'!B522="Delete"),"",'Raw Data'!B522)</f>
        <v>Foundation</v>
      </c>
      <c r="C517" s="89" t="str">
        <f>IF(OR('Raw Data'!C522=0,'Raw Data'!C522="Delete"),"",'Raw Data'!C522)</f>
        <v>Industry Solutions</v>
      </c>
      <c r="D517" s="88" t="str">
        <f>IF(OR('Raw Data'!D522=0,'Raw Data'!D522="Delete"),"",'Raw Data'!D522)</f>
        <v>Industries - Aerospace &amp; Defense</v>
      </c>
      <c r="E517" s="84" t="str">
        <f>IF(OR('Raw Data'!E522=0,'Raw Data'!E522="Delete"),"",'Raw Data'!E522)</f>
        <v>Active Workspace provides filter capability to allow users to selectively attach Technical Document in a “Document Centric Mode” with multi-field keys</v>
      </c>
      <c r="F517" s="81" cm="1">
        <f t="array" ref="F517">_xlfn.SWITCH(ROUND(VLOOKUP(A517,Table1[#All],3),0),11,H517,12,I517,13,J517,14,K517,"N/A")</f>
        <v>13</v>
      </c>
      <c r="G517" s="81" cm="1">
        <f t="array" ref="G517">_xlfn.SWITCH(ROUND(VLOOKUP(A517,Table1[#All],5),0),11,H517,12,I517,13,J517,14,K517,"N/A")</f>
        <v>14</v>
      </c>
      <c r="H517" s="81">
        <f>IF(OR('Raw Data'!H522=0,'Raw Data'!H522="Delete"),"",'Raw Data'!H522)</f>
        <v>13</v>
      </c>
      <c r="I517" s="81">
        <f>IF(OR('Raw Data'!I522=0,'Raw Data'!I522="Delete"),"",'Raw Data'!I522)</f>
        <v>14</v>
      </c>
      <c r="J517" s="81" t="str">
        <f>IF(OR('Raw Data'!J522=0,'Raw Data'!J522="Delete"),"",'Raw Data'!J522)</f>
        <v/>
      </c>
      <c r="K517" s="81" t="str">
        <f>IF(OR('Raw Data'!K522=0,'Raw Data'!K522="Delete"),"",'Raw Data'!K522)</f>
        <v/>
      </c>
      <c r="L517" s="81" t="str">
        <f>R517</f>
        <v>Available</v>
      </c>
      <c r="M517" s="81" t="str">
        <f>IF(A517="","",IF(OR(AWReleaseNum&gt;=A517,AWReleaseNum=0),"Available","Not Supported"))</f>
        <v>Available</v>
      </c>
      <c r="N517" s="81" t="str">
        <f>IF(A517="","",IF(TcRelease="Any","Available",IF(OR(AND(TcReleaseNum&gt;=VLOOKUP(AWReleaseNum,MinVerInfo,3,FALSE),TcReleaseNum&lt;=VLOOKUP(AWReleaseNum,MinVerInfo,4,FALSE)),AND(TcReleaseNum&gt;=VLOOKUP(AWReleaseNum,MinVerInfo,5,FALSE),TcReleaseNum&lt;=VLOOKUP(AWReleaseNum,MinVerInfo,6,FALSE))),"Available","Not Supported")))</f>
        <v>Available</v>
      </c>
      <c r="O517" s="81" t="str">
        <f>IF(TcReleaseNum&lt;P517,"Not Supported","Available")</f>
        <v>Available</v>
      </c>
      <c r="P517" s="81" cm="1">
        <f t="array" ref="P517">_xlfn.SWITCH(TcBaseVer, 14, K517, 13, J517, 12, I517, 11, IFERROR(VLOOKUP(H517,Table2[#All],3,FALSE),"N/A"),0)</f>
        <v>0</v>
      </c>
      <c r="Q517" s="81" t="str">
        <f>IF(TcBaseVer=0,M517,IF(AND(N517="Available",M517="Available",O517="Available"),"Available",IF(M517="","","Not Supported")))</f>
        <v>Available</v>
      </c>
      <c r="R517" s="81" t="str">
        <f>IF(A517&gt;=AWCurrentRel, "Future",Q517)</f>
        <v>Available</v>
      </c>
      <c r="S517" s="100" t="str">
        <f>HYPERLINK(U517,T517)</f>
        <v>What's New in Teamcenter Fall 2017</v>
      </c>
      <c r="T517" s="81" t="str">
        <f>IFERROR(VLOOKUP(CONCATENATE($B517,"_",$A517),Table4[#All],5,FALSE),"Not Available")</f>
        <v>What's New in Teamcenter Fall 2017</v>
      </c>
      <c r="U517" s="81" t="str">
        <f>IFERROR(VLOOKUP(CONCATENATE(B517,"_",A517),Table4[#All],6,FALSE),"")</f>
        <v>https://siemens.highspot.com/items/5ba97229af772d7e64c12b03?lfrm=ssrp.1</v>
      </c>
    </row>
    <row r="518" spans="1:21" x14ac:dyDescent="0.25">
      <c r="A518" s="81">
        <f>IF(OR('Raw Data'!A523=0,'Raw Data'!A523="Delete"),"",'Raw Data'!A523)</f>
        <v>3.4</v>
      </c>
      <c r="B518" s="88" t="str">
        <f>IF(OR('Raw Data'!B523=0,'Raw Data'!B523="Delete"),"",'Raw Data'!B523)</f>
        <v>Foundation</v>
      </c>
      <c r="C518" s="89" t="str">
        <f>IF(OR('Raw Data'!C523=0,'Raw Data'!C523="Delete"),"",'Raw Data'!C523)</f>
        <v>Industry Solutions</v>
      </c>
      <c r="D518" s="88" t="str">
        <f>IF(OR('Raw Data'!D523=0,'Raw Data'!D523="Delete"),"",'Raw Data'!D523)</f>
        <v>Industries - CPR - RFA</v>
      </c>
      <c r="E518" s="84" t="str">
        <f>IF(OR('Raw Data'!E523=0,'Raw Data'!E523="Delete"),"",'Raw Data'!E523)</f>
        <v>Facilitate the management and collaboration of raw materials from library requests through sampling requests</v>
      </c>
      <c r="F518" s="81" cm="1">
        <f t="array" ref="F518">_xlfn.SWITCH(ROUND(VLOOKUP(A518,Table1[#All],3),0),11,H518,12,I518,13,J518,14,K518,"N/A")</f>
        <v>13</v>
      </c>
      <c r="G518" s="81" cm="1">
        <f t="array" ref="G518">_xlfn.SWITCH(ROUND(VLOOKUP(A518,Table1[#All],5),0),11,H518,12,I518,13,J518,14,K518,"N/A")</f>
        <v>14</v>
      </c>
      <c r="H518" s="81">
        <f>IF(OR('Raw Data'!H523=0,'Raw Data'!H523="Delete"),"",'Raw Data'!H523)</f>
        <v>13</v>
      </c>
      <c r="I518" s="81">
        <f>IF(OR('Raw Data'!I523=0,'Raw Data'!I523="Delete"),"",'Raw Data'!I523)</f>
        <v>14</v>
      </c>
      <c r="J518" s="81" t="str">
        <f>IF(OR('Raw Data'!J523=0,'Raw Data'!J523="Delete"),"",'Raw Data'!J523)</f>
        <v/>
      </c>
      <c r="K518" s="81" t="str">
        <f>IF(OR('Raw Data'!K523=0,'Raw Data'!K523="Delete"),"",'Raw Data'!K523)</f>
        <v/>
      </c>
      <c r="L518" s="81" t="str">
        <f>R518</f>
        <v>Available</v>
      </c>
      <c r="M518" s="81" t="str">
        <f>IF(A518="","",IF(OR(AWReleaseNum&gt;=A518,AWReleaseNum=0),"Available","Not Supported"))</f>
        <v>Available</v>
      </c>
      <c r="N518" s="81" t="str">
        <f>IF(A518="","",IF(TcRelease="Any","Available",IF(OR(AND(TcReleaseNum&gt;=VLOOKUP(AWReleaseNum,MinVerInfo,3,FALSE),TcReleaseNum&lt;=VLOOKUP(AWReleaseNum,MinVerInfo,4,FALSE)),AND(TcReleaseNum&gt;=VLOOKUP(AWReleaseNum,MinVerInfo,5,FALSE),TcReleaseNum&lt;=VLOOKUP(AWReleaseNum,MinVerInfo,6,FALSE))),"Available","Not Supported")))</f>
        <v>Available</v>
      </c>
      <c r="O518" s="81" t="str">
        <f>IF(TcReleaseNum&lt;P518,"Not Supported","Available")</f>
        <v>Available</v>
      </c>
      <c r="P518" s="81" cm="1">
        <f t="array" ref="P518">_xlfn.SWITCH(TcBaseVer, 14, K518, 13, J518, 12, I518, 11, IFERROR(VLOOKUP(H518,Table2[#All],3,FALSE),"N/A"),0)</f>
        <v>0</v>
      </c>
      <c r="Q518" s="81" t="str">
        <f>IF(TcBaseVer=0,M518,IF(AND(N518="Available",M518="Available",O518="Available"),"Available",IF(M518="","","Not Supported")))</f>
        <v>Available</v>
      </c>
      <c r="R518" s="81" t="str">
        <f>IF(A518&gt;=AWCurrentRel, "Future",Q518)</f>
        <v>Available</v>
      </c>
      <c r="S518" s="100" t="str">
        <f>HYPERLINK(U518,T518)</f>
        <v>What's New in Teamcenter Fall 2017</v>
      </c>
      <c r="T518" s="81" t="str">
        <f>IFERROR(VLOOKUP(CONCATENATE($B518,"_",$A518),Table4[#All],5,FALSE),"Not Available")</f>
        <v>What's New in Teamcenter Fall 2017</v>
      </c>
      <c r="U518" s="81" t="str">
        <f>IFERROR(VLOOKUP(CONCATENATE(B518,"_",A518),Table4[#All],6,FALSE),"")</f>
        <v>https://siemens.highspot.com/items/5ba97229af772d7e64c12b03?lfrm=ssrp.1</v>
      </c>
    </row>
    <row r="519" spans="1:21" x14ac:dyDescent="0.25">
      <c r="A519" s="81">
        <f>IF(OR('Raw Data'!A524=0,'Raw Data'!A524="Delete"),"",'Raw Data'!A524)</f>
        <v>3.4</v>
      </c>
      <c r="B519" s="88" t="str">
        <f>IF(OR('Raw Data'!B524=0,'Raw Data'!B524="Delete"),"",'Raw Data'!B524)</f>
        <v>Foundation</v>
      </c>
      <c r="C519" s="89" t="str">
        <f>IF(OR('Raw Data'!C524=0,'Raw Data'!C524="Delete"),"",'Raw Data'!C524)</f>
        <v>Industry Solutions</v>
      </c>
      <c r="D519" s="88" t="str">
        <f>IF(OR('Raw Data'!D524=0,'Raw Data'!D524="Delete"),"",'Raw Data'!D524)</f>
        <v>Industries - CPR - RFA</v>
      </c>
      <c r="E519" s="84" t="str">
        <f>IF(OR('Raw Data'!E524=0,'Raw Data'!E524="Delete"),"",'Raw Data'!E524)</f>
        <v>Dynamic interaction to facilitate the complete life cycle of product assortment targets, markets and margins planning</v>
      </c>
      <c r="F519" s="81" cm="1">
        <f t="array" ref="F519">_xlfn.SWITCH(ROUND(VLOOKUP(A519,Table1[#All],3),0),11,H519,12,I519,13,J519,14,K519,"N/A")</f>
        <v>13</v>
      </c>
      <c r="G519" s="81" cm="1">
        <f t="array" ref="G519">_xlfn.SWITCH(ROUND(VLOOKUP(A519,Table1[#All],5),0),11,H519,12,I519,13,J519,14,K519,"N/A")</f>
        <v>14</v>
      </c>
      <c r="H519" s="81">
        <f>IF(OR('Raw Data'!H524=0,'Raw Data'!H524="Delete"),"",'Raw Data'!H524)</f>
        <v>13</v>
      </c>
      <c r="I519" s="81">
        <f>IF(OR('Raw Data'!I524=0,'Raw Data'!I524="Delete"),"",'Raw Data'!I524)</f>
        <v>14</v>
      </c>
      <c r="J519" s="81" t="str">
        <f>IF(OR('Raw Data'!J524=0,'Raw Data'!J524="Delete"),"",'Raw Data'!J524)</f>
        <v/>
      </c>
      <c r="K519" s="81" t="str">
        <f>IF(OR('Raw Data'!K524=0,'Raw Data'!K524="Delete"),"",'Raw Data'!K524)</f>
        <v/>
      </c>
      <c r="L519" s="81" t="str">
        <f>R519</f>
        <v>Available</v>
      </c>
      <c r="M519" s="81" t="str">
        <f>IF(A519="","",IF(OR(AWReleaseNum&gt;=A519,AWReleaseNum=0),"Available","Not Supported"))</f>
        <v>Available</v>
      </c>
      <c r="N519" s="81" t="str">
        <f>IF(A519="","",IF(TcRelease="Any","Available",IF(OR(AND(TcReleaseNum&gt;=VLOOKUP(AWReleaseNum,MinVerInfo,3,FALSE),TcReleaseNum&lt;=VLOOKUP(AWReleaseNum,MinVerInfo,4,FALSE)),AND(TcReleaseNum&gt;=VLOOKUP(AWReleaseNum,MinVerInfo,5,FALSE),TcReleaseNum&lt;=VLOOKUP(AWReleaseNum,MinVerInfo,6,FALSE))),"Available","Not Supported")))</f>
        <v>Available</v>
      </c>
      <c r="O519" s="81" t="str">
        <f>IF(TcReleaseNum&lt;P519,"Not Supported","Available")</f>
        <v>Available</v>
      </c>
      <c r="P519" s="81" cm="1">
        <f t="array" ref="P519">_xlfn.SWITCH(TcBaseVer, 14, K519, 13, J519, 12, I519, 11, IFERROR(VLOOKUP(H519,Table2[#All],3,FALSE),"N/A"),0)</f>
        <v>0</v>
      </c>
      <c r="Q519" s="81" t="str">
        <f>IF(TcBaseVer=0,M519,IF(AND(N519="Available",M519="Available",O519="Available"),"Available",IF(M519="","","Not Supported")))</f>
        <v>Available</v>
      </c>
      <c r="R519" s="81" t="str">
        <f>IF(A519&gt;=AWCurrentRel, "Future",Q519)</f>
        <v>Available</v>
      </c>
      <c r="S519" s="100" t="str">
        <f>HYPERLINK(U519,T519)</f>
        <v>What's New in Teamcenter Fall 2017</v>
      </c>
      <c r="T519" s="81" t="str">
        <f>IFERROR(VLOOKUP(CONCATENATE($B519,"_",$A519),Table4[#All],5,FALSE),"Not Available")</f>
        <v>What's New in Teamcenter Fall 2017</v>
      </c>
      <c r="U519" s="81" t="str">
        <f>IFERROR(VLOOKUP(CONCATENATE(B519,"_",A519),Table4[#All],6,FALSE),"")</f>
        <v>https://siemens.highspot.com/items/5ba97229af772d7e64c12b03?lfrm=ssrp.1</v>
      </c>
    </row>
    <row r="520" spans="1:21" x14ac:dyDescent="0.25">
      <c r="A520" s="81">
        <f>IF(OR('Raw Data'!A525=0,'Raw Data'!A525="Delete"),"",'Raw Data'!A525)</f>
        <v>3.4</v>
      </c>
      <c r="B520" s="88" t="str">
        <f>IF(OR('Raw Data'!B525=0,'Raw Data'!B525="Delete"),"",'Raw Data'!B525)</f>
        <v>Foundation</v>
      </c>
      <c r="C520" s="89" t="str">
        <f>IF(OR('Raw Data'!C525=0,'Raw Data'!C525="Delete"),"",'Raw Data'!C525)</f>
        <v>Industry Solutions</v>
      </c>
      <c r="D520" s="88" t="str">
        <f>IF(OR('Raw Data'!D525=0,'Raw Data'!D525="Delete"),"",'Raw Data'!D525)</f>
        <v>Industries - CPR - RFA</v>
      </c>
      <c r="E520" s="84" t="str">
        <f>IF(OR('Raw Data'!E525=0,'Raw Data'!E525="Delete"),"",'Raw Data'!E525)</f>
        <v>Enablement of placeholder records in order to define design intent</v>
      </c>
      <c r="F520" s="81" cm="1">
        <f t="array" ref="F520">_xlfn.SWITCH(ROUND(VLOOKUP(A520,Table1[#All],3),0),11,H520,12,I520,13,J520,14,K520,"N/A")</f>
        <v>13</v>
      </c>
      <c r="G520" s="81" cm="1">
        <f t="array" ref="G520">_xlfn.SWITCH(ROUND(VLOOKUP(A520,Table1[#All],5),0),11,H520,12,I520,13,J520,14,K520,"N/A")</f>
        <v>14</v>
      </c>
      <c r="H520" s="81">
        <f>IF(OR('Raw Data'!H525=0,'Raw Data'!H525="Delete"),"",'Raw Data'!H525)</f>
        <v>13</v>
      </c>
      <c r="I520" s="81">
        <f>IF(OR('Raw Data'!I525=0,'Raw Data'!I525="Delete"),"",'Raw Data'!I525)</f>
        <v>14</v>
      </c>
      <c r="J520" s="81" t="str">
        <f>IF(OR('Raw Data'!J525=0,'Raw Data'!J525="Delete"),"",'Raw Data'!J525)</f>
        <v/>
      </c>
      <c r="K520" s="81" t="str">
        <f>IF(OR('Raw Data'!K525=0,'Raw Data'!K525="Delete"),"",'Raw Data'!K525)</f>
        <v/>
      </c>
      <c r="L520" s="81" t="str">
        <f>R520</f>
        <v>Available</v>
      </c>
      <c r="M520" s="81" t="str">
        <f>IF(A520="","",IF(OR(AWReleaseNum&gt;=A520,AWReleaseNum=0),"Available","Not Supported"))</f>
        <v>Available</v>
      </c>
      <c r="N520" s="81" t="str">
        <f>IF(A520="","",IF(TcRelease="Any","Available",IF(OR(AND(TcReleaseNum&gt;=VLOOKUP(AWReleaseNum,MinVerInfo,3,FALSE),TcReleaseNum&lt;=VLOOKUP(AWReleaseNum,MinVerInfo,4,FALSE)),AND(TcReleaseNum&gt;=VLOOKUP(AWReleaseNum,MinVerInfo,5,FALSE),TcReleaseNum&lt;=VLOOKUP(AWReleaseNum,MinVerInfo,6,FALSE))),"Available","Not Supported")))</f>
        <v>Available</v>
      </c>
      <c r="O520" s="81" t="str">
        <f>IF(TcReleaseNum&lt;P520,"Not Supported","Available")</f>
        <v>Available</v>
      </c>
      <c r="P520" s="81" cm="1">
        <f t="array" ref="P520">_xlfn.SWITCH(TcBaseVer, 14, K520, 13, J520, 12, I520, 11, IFERROR(VLOOKUP(H520,Table2[#All],3,FALSE),"N/A"),0)</f>
        <v>0</v>
      </c>
      <c r="Q520" s="81" t="str">
        <f>IF(TcBaseVer=0,M520,IF(AND(N520="Available",M520="Available",O520="Available"),"Available",IF(M520="","","Not Supported")))</f>
        <v>Available</v>
      </c>
      <c r="R520" s="81" t="str">
        <f>IF(A520&gt;=AWCurrentRel, "Future",Q520)</f>
        <v>Available</v>
      </c>
      <c r="S520" s="100" t="str">
        <f>HYPERLINK(U520,T520)</f>
        <v>What's New in Teamcenter Fall 2017</v>
      </c>
      <c r="T520" s="81" t="str">
        <f>IFERROR(VLOOKUP(CONCATENATE($B520,"_",$A520),Table4[#All],5,FALSE),"Not Available")</f>
        <v>What's New in Teamcenter Fall 2017</v>
      </c>
      <c r="U520" s="81" t="str">
        <f>IFERROR(VLOOKUP(CONCATENATE(B520,"_",A520),Table4[#All],6,FALSE),"")</f>
        <v>https://siemens.highspot.com/items/5ba97229af772d7e64c12b03?lfrm=ssrp.1</v>
      </c>
    </row>
    <row r="521" spans="1:21" x14ac:dyDescent="0.25">
      <c r="A521" s="81">
        <f>IF(OR('Raw Data'!A526=0,'Raw Data'!A526="Delete"),"",'Raw Data'!A526)</f>
        <v>3.4</v>
      </c>
      <c r="B521" s="88" t="str">
        <f>IF(OR('Raw Data'!B526=0,'Raw Data'!B526="Delete"),"",'Raw Data'!B526)</f>
        <v>Foundation</v>
      </c>
      <c r="C521" s="89" t="str">
        <f>IF(OR('Raw Data'!C526=0,'Raw Data'!C526="Delete"),"",'Raw Data'!C526)</f>
        <v>Industry Solutions</v>
      </c>
      <c r="D521" s="88" t="str">
        <f>IF(OR('Raw Data'!D526=0,'Raw Data'!D526="Delete"),"",'Raw Data'!D526)</f>
        <v>Industries - CPR - RFA</v>
      </c>
      <c r="E521" s="84" t="str">
        <f>IF(OR('Raw Data'!E526=0,'Raw Data'!E526="Delete"),"",'Raw Data'!E526)</f>
        <v>Facilitate preliminary costing for initial key business decision</v>
      </c>
      <c r="F521" s="81" cm="1">
        <f t="array" ref="F521">_xlfn.SWITCH(ROUND(VLOOKUP(A521,Table1[#All],3),0),11,H521,12,I521,13,J521,14,K521,"N/A")</f>
        <v>13</v>
      </c>
      <c r="G521" s="81" cm="1">
        <f t="array" ref="G521">_xlfn.SWITCH(ROUND(VLOOKUP(A521,Table1[#All],5),0),11,H521,12,I521,13,J521,14,K521,"N/A")</f>
        <v>14</v>
      </c>
      <c r="H521" s="81">
        <f>IF(OR('Raw Data'!H526=0,'Raw Data'!H526="Delete"),"",'Raw Data'!H526)</f>
        <v>13</v>
      </c>
      <c r="I521" s="81">
        <f>IF(OR('Raw Data'!I526=0,'Raw Data'!I526="Delete"),"",'Raw Data'!I526)</f>
        <v>14</v>
      </c>
      <c r="J521" s="81" t="str">
        <f>IF(OR('Raw Data'!J526=0,'Raw Data'!J526="Delete"),"",'Raw Data'!J526)</f>
        <v/>
      </c>
      <c r="K521" s="81" t="str">
        <f>IF(OR('Raw Data'!K526=0,'Raw Data'!K526="Delete"),"",'Raw Data'!K526)</f>
        <v/>
      </c>
      <c r="L521" s="81" t="str">
        <f>R521</f>
        <v>Available</v>
      </c>
      <c r="M521" s="81" t="str">
        <f>IF(A521="","",IF(OR(AWReleaseNum&gt;=A521,AWReleaseNum=0),"Available","Not Supported"))</f>
        <v>Available</v>
      </c>
      <c r="N521" s="81" t="str">
        <f>IF(A521="","",IF(TcRelease="Any","Available",IF(OR(AND(TcReleaseNum&gt;=VLOOKUP(AWReleaseNum,MinVerInfo,3,FALSE),TcReleaseNum&lt;=VLOOKUP(AWReleaseNum,MinVerInfo,4,FALSE)),AND(TcReleaseNum&gt;=VLOOKUP(AWReleaseNum,MinVerInfo,5,FALSE),TcReleaseNum&lt;=VLOOKUP(AWReleaseNum,MinVerInfo,6,FALSE))),"Available","Not Supported")))</f>
        <v>Available</v>
      </c>
      <c r="O521" s="81" t="str">
        <f>IF(TcReleaseNum&lt;P521,"Not Supported","Available")</f>
        <v>Available</v>
      </c>
      <c r="P521" s="81" cm="1">
        <f t="array" ref="P521">_xlfn.SWITCH(TcBaseVer, 14, K521, 13, J521, 12, I521, 11, IFERROR(VLOOKUP(H521,Table2[#All],3,FALSE),"N/A"),0)</f>
        <v>0</v>
      </c>
      <c r="Q521" s="81" t="str">
        <f>IF(TcBaseVer=0,M521,IF(AND(N521="Available",M521="Available",O521="Available"),"Available",IF(M521="","","Not Supported")))</f>
        <v>Available</v>
      </c>
      <c r="R521" s="81" t="str">
        <f>IF(A521&gt;=AWCurrentRel, "Future",Q521)</f>
        <v>Available</v>
      </c>
      <c r="S521" s="100" t="str">
        <f>HYPERLINK(U521,T521)</f>
        <v>What's New in Teamcenter Fall 2017</v>
      </c>
      <c r="T521" s="81" t="str">
        <f>IFERROR(VLOOKUP(CONCATENATE($B521,"_",$A521),Table4[#All],5,FALSE),"Not Available")</f>
        <v>What's New in Teamcenter Fall 2017</v>
      </c>
      <c r="U521" s="81" t="str">
        <f>IFERROR(VLOOKUP(CONCATENATE(B521,"_",A521),Table4[#All],6,FALSE),"")</f>
        <v>https://siemens.highspot.com/items/5ba97229af772d7e64c12b03?lfrm=ssrp.1</v>
      </c>
    </row>
    <row r="522" spans="1:21" x14ac:dyDescent="0.25">
      <c r="A522" s="81">
        <f>IF(OR('Raw Data'!A527=0,'Raw Data'!A527="Delete"),"",'Raw Data'!A527)</f>
        <v>3.4</v>
      </c>
      <c r="B522" s="88" t="str">
        <f>IF(OR('Raw Data'!B527=0,'Raw Data'!B527="Delete"),"",'Raw Data'!B527)</f>
        <v>Foundation</v>
      </c>
      <c r="C522" s="89" t="str">
        <f>IF(OR('Raw Data'!C527=0,'Raw Data'!C527="Delete"),"",'Raw Data'!C527)</f>
        <v>Industry Solutions</v>
      </c>
      <c r="D522" s="88" t="str">
        <f>IF(OR('Raw Data'!D527=0,'Raw Data'!D527="Delete"),"",'Raw Data'!D527)</f>
        <v>Industries - CPR - RFA</v>
      </c>
      <c r="E522" s="84" t="str">
        <f>IF(OR('Raw Data'!E527=0,'Raw Data'!E527="Delete"),"",'Raw Data'!E527)</f>
        <v>Facilitate mass data management by business process area vs product centric interactions</v>
      </c>
      <c r="F522" s="81" cm="1">
        <f t="array" ref="F522">_xlfn.SWITCH(ROUND(VLOOKUP(A522,Table1[#All],3),0),11,H522,12,I522,13,J522,14,K522,"N/A")</f>
        <v>13</v>
      </c>
      <c r="G522" s="81" cm="1">
        <f t="array" ref="G522">_xlfn.SWITCH(ROUND(VLOOKUP(A522,Table1[#All],5),0),11,H522,12,I522,13,J522,14,K522,"N/A")</f>
        <v>14</v>
      </c>
      <c r="H522" s="81">
        <f>IF(OR('Raw Data'!H527=0,'Raw Data'!H527="Delete"),"",'Raw Data'!H527)</f>
        <v>13</v>
      </c>
      <c r="I522" s="81">
        <f>IF(OR('Raw Data'!I527=0,'Raw Data'!I527="Delete"),"",'Raw Data'!I527)</f>
        <v>14</v>
      </c>
      <c r="J522" s="81" t="str">
        <f>IF(OR('Raw Data'!J527=0,'Raw Data'!J527="Delete"),"",'Raw Data'!J527)</f>
        <v/>
      </c>
      <c r="K522" s="81" t="str">
        <f>IF(OR('Raw Data'!K527=0,'Raw Data'!K527="Delete"),"",'Raw Data'!K527)</f>
        <v/>
      </c>
      <c r="L522" s="81" t="str">
        <f>R522</f>
        <v>Available</v>
      </c>
      <c r="M522" s="81" t="str">
        <f>IF(A522="","",IF(OR(AWReleaseNum&gt;=A522,AWReleaseNum=0),"Available","Not Supported"))</f>
        <v>Available</v>
      </c>
      <c r="N522" s="81" t="str">
        <f>IF(A522="","",IF(TcRelease="Any","Available",IF(OR(AND(TcReleaseNum&gt;=VLOOKUP(AWReleaseNum,MinVerInfo,3,FALSE),TcReleaseNum&lt;=VLOOKUP(AWReleaseNum,MinVerInfo,4,FALSE)),AND(TcReleaseNum&gt;=VLOOKUP(AWReleaseNum,MinVerInfo,5,FALSE),TcReleaseNum&lt;=VLOOKUP(AWReleaseNum,MinVerInfo,6,FALSE))),"Available","Not Supported")))</f>
        <v>Available</v>
      </c>
      <c r="O522" s="81" t="str">
        <f>IF(TcReleaseNum&lt;P522,"Not Supported","Available")</f>
        <v>Available</v>
      </c>
      <c r="P522" s="81" cm="1">
        <f t="array" ref="P522">_xlfn.SWITCH(TcBaseVer, 14, K522, 13, J522, 12, I522, 11, IFERROR(VLOOKUP(H522,Table2[#All],3,FALSE),"N/A"),0)</f>
        <v>0</v>
      </c>
      <c r="Q522" s="81" t="str">
        <f>IF(TcBaseVer=0,M522,IF(AND(N522="Available",M522="Available",O522="Available"),"Available",IF(M522="","","Not Supported")))</f>
        <v>Available</v>
      </c>
      <c r="R522" s="81" t="str">
        <f>IF(A522&gt;=AWCurrentRel, "Future",Q522)</f>
        <v>Available</v>
      </c>
      <c r="S522" s="100" t="str">
        <f>HYPERLINK(U522,T522)</f>
        <v>What's New in Teamcenter Fall 2017</v>
      </c>
      <c r="T522" s="81" t="str">
        <f>IFERROR(VLOOKUP(CONCATENATE($B522,"_",$A522),Table4[#All],5,FALSE),"Not Available")</f>
        <v>What's New in Teamcenter Fall 2017</v>
      </c>
      <c r="U522" s="81" t="str">
        <f>IFERROR(VLOOKUP(CONCATENATE(B522,"_",A522),Table4[#All],6,FALSE),"")</f>
        <v>https://siemens.highspot.com/items/5ba97229af772d7e64c12b03?lfrm=ssrp.1</v>
      </c>
    </row>
    <row r="523" spans="1:21" x14ac:dyDescent="0.25">
      <c r="A523" s="81">
        <f>IF(OR('Raw Data'!A509=0,'Raw Data'!A509="Delete"),"",'Raw Data'!A509)</f>
        <v>3.4</v>
      </c>
      <c r="B523" s="88" t="str">
        <f>IF(OR('Raw Data'!B509=0,'Raw Data'!B509="Delete"),"",'Raw Data'!B509)</f>
        <v>Deliver</v>
      </c>
      <c r="C523" s="89" t="str">
        <f>IF(OR('Raw Data'!C509=0,'Raw Data'!C509="Delete"),"",'Raw Data'!C509)</f>
        <v>Materials</v>
      </c>
      <c r="D523" s="88" t="str">
        <f>IF(OR('Raw Data'!D509=0,'Raw Data'!D509="Delete"),"",'Raw Data'!D509)</f>
        <v>Integrated Material Management</v>
      </c>
      <c r="E523" s="84" t="str">
        <f>IF(OR('Raw Data'!E509=0,'Raw Data'!E509="Delete"),"",'Raw Data'!E509)</f>
        <v>Material assignments in CAD</v>
      </c>
      <c r="F523" s="81" cm="1">
        <f t="array" ref="F523">_xlfn.SWITCH(ROUND(VLOOKUP(A523,Table1[#All],3),0),11,H523,12,I523,13,J523,14,K523,"N/A")</f>
        <v>13</v>
      </c>
      <c r="G523" s="81" cm="1">
        <f t="array" ref="G523">_xlfn.SWITCH(ROUND(VLOOKUP(A523,Table1[#All],5),0),11,H523,12,I523,13,J523,14,K523,"N/A")</f>
        <v>14</v>
      </c>
      <c r="H523" s="81">
        <f>IF(OR('Raw Data'!H509=0,'Raw Data'!H509="Delete"),"",'Raw Data'!H509)</f>
        <v>13</v>
      </c>
      <c r="I523" s="81">
        <f>IF(OR('Raw Data'!I509=0,'Raw Data'!I509="Delete"),"",'Raw Data'!I509)</f>
        <v>14</v>
      </c>
      <c r="J523" s="81" t="str">
        <f>IF(OR('Raw Data'!J509=0,'Raw Data'!J509="Delete"),"",'Raw Data'!J509)</f>
        <v/>
      </c>
      <c r="K523" s="81" t="str">
        <f>IF(OR('Raw Data'!K509=0,'Raw Data'!K509="Delete"),"",'Raw Data'!K509)</f>
        <v/>
      </c>
      <c r="L523" s="81" t="str">
        <f>R523</f>
        <v>Available</v>
      </c>
      <c r="M523" s="81" t="str">
        <f>IF(A523="","",IF(OR(AWReleaseNum&gt;=A523,AWReleaseNum=0),"Available","Not Supported"))</f>
        <v>Available</v>
      </c>
      <c r="N523" s="81" t="str">
        <f>IF(A523="","",IF(TcRelease="Any","Available",IF(OR(AND(TcReleaseNum&gt;=VLOOKUP(AWReleaseNum,MinVerInfo,3,FALSE),TcReleaseNum&lt;=VLOOKUP(AWReleaseNum,MinVerInfo,4,FALSE)),AND(TcReleaseNum&gt;=VLOOKUP(AWReleaseNum,MinVerInfo,5,FALSE),TcReleaseNum&lt;=VLOOKUP(AWReleaseNum,MinVerInfo,6,FALSE))),"Available","Not Supported")))</f>
        <v>Available</v>
      </c>
      <c r="O523" s="81" t="str">
        <f>IF(TcReleaseNum&lt;P523,"Not Supported","Available")</f>
        <v>Available</v>
      </c>
      <c r="P523" s="81" cm="1">
        <f t="array" ref="P523">_xlfn.SWITCH(TcBaseVer, 14, K523, 13, J523, 12, I523, 11, IFERROR(VLOOKUP(H523,Table2[#All],3,FALSE),"N/A"),0)</f>
        <v>0</v>
      </c>
      <c r="Q523" s="81" t="str">
        <f>IF(TcBaseVer=0,M523,IF(AND(N523="Available",M523="Available",O523="Available"),"Available",IF(M523="","","Not Supported")))</f>
        <v>Available</v>
      </c>
      <c r="R523" s="81" t="str">
        <f>IF(A523&gt;=AWCurrentRel, "Future",Q523)</f>
        <v>Available</v>
      </c>
      <c r="S523" s="100" t="str">
        <f>HYPERLINK(U523,T523)</f>
        <v>What's New in Teamcenter Fall 2017</v>
      </c>
      <c r="T523" s="81" t="str">
        <f>IFERROR(VLOOKUP(CONCATENATE($B523,"_",$A523),Table4[#All],5,FALSE),"Not Available")</f>
        <v>What's New in Teamcenter Fall 2017</v>
      </c>
      <c r="U523" s="81" t="str">
        <f>IFERROR(VLOOKUP(CONCATENATE(B523,"_",A523),Table4[#All],6,FALSE),"")</f>
        <v>https://siemens.highspot.com/items/5ba97229af772d7e64c12b03?lfrm=ssrp.1</v>
      </c>
    </row>
    <row r="524" spans="1:21" x14ac:dyDescent="0.25">
      <c r="A524" s="81">
        <f>IF(OR('Raw Data'!A510=0,'Raw Data'!A510="Delete"),"",'Raw Data'!A510)</f>
        <v>3.4</v>
      </c>
      <c r="B524" s="88" t="str">
        <f>IF(OR('Raw Data'!B510=0,'Raw Data'!B510="Delete"),"",'Raw Data'!B510)</f>
        <v>Deliver</v>
      </c>
      <c r="C524" s="89" t="str">
        <f>IF(OR('Raw Data'!C510=0,'Raw Data'!C510="Delete"),"",'Raw Data'!C510)</f>
        <v>Materials</v>
      </c>
      <c r="D524" s="88" t="str">
        <f>IF(OR('Raw Data'!D510=0,'Raw Data'!D510="Delete"),"",'Raw Data'!D510)</f>
        <v>Integrated Material Management</v>
      </c>
      <c r="E524" s="84" t="str">
        <f>IF(OR('Raw Data'!E510=0,'Raw Data'!E510="Delete"),"",'Raw Data'!E510)</f>
        <v>Support for coatings and surface treatments</v>
      </c>
      <c r="F524" s="81" cm="1">
        <f t="array" ref="F524">_xlfn.SWITCH(ROUND(VLOOKUP(A524,Table1[#All],3),0),11,H524,12,I524,13,J524,14,K524,"N/A")</f>
        <v>13</v>
      </c>
      <c r="G524" s="81" cm="1">
        <f t="array" ref="G524">_xlfn.SWITCH(ROUND(VLOOKUP(A524,Table1[#All],5),0),11,H524,12,I524,13,J524,14,K524,"N/A")</f>
        <v>14</v>
      </c>
      <c r="H524" s="81">
        <f>IF(OR('Raw Data'!H510=0,'Raw Data'!H510="Delete"),"",'Raw Data'!H510)</f>
        <v>13</v>
      </c>
      <c r="I524" s="81">
        <f>IF(OR('Raw Data'!I510=0,'Raw Data'!I510="Delete"),"",'Raw Data'!I510)</f>
        <v>14</v>
      </c>
      <c r="J524" s="81" t="str">
        <f>IF(OR('Raw Data'!J510=0,'Raw Data'!J510="Delete"),"",'Raw Data'!J510)</f>
        <v/>
      </c>
      <c r="K524" s="81" t="str">
        <f>IF(OR('Raw Data'!K510=0,'Raw Data'!K510="Delete"),"",'Raw Data'!K510)</f>
        <v/>
      </c>
      <c r="L524" s="81" t="str">
        <f>R524</f>
        <v>Available</v>
      </c>
      <c r="M524" s="81" t="str">
        <f>IF(A524="","",IF(OR(AWReleaseNum&gt;=A524,AWReleaseNum=0),"Available","Not Supported"))</f>
        <v>Available</v>
      </c>
      <c r="N524" s="81" t="str">
        <f>IF(A524="","",IF(TcRelease="Any","Available",IF(OR(AND(TcReleaseNum&gt;=VLOOKUP(AWReleaseNum,MinVerInfo,3,FALSE),TcReleaseNum&lt;=VLOOKUP(AWReleaseNum,MinVerInfo,4,FALSE)),AND(TcReleaseNum&gt;=VLOOKUP(AWReleaseNum,MinVerInfo,5,FALSE),TcReleaseNum&lt;=VLOOKUP(AWReleaseNum,MinVerInfo,6,FALSE))),"Available","Not Supported")))</f>
        <v>Available</v>
      </c>
      <c r="O524" s="81" t="str">
        <f>IF(TcReleaseNum&lt;P524,"Not Supported","Available")</f>
        <v>Available</v>
      </c>
      <c r="P524" s="81" cm="1">
        <f t="array" ref="P524">_xlfn.SWITCH(TcBaseVer, 14, K524, 13, J524, 12, I524, 11, IFERROR(VLOOKUP(H524,Table2[#All],3,FALSE),"N/A"),0)</f>
        <v>0</v>
      </c>
      <c r="Q524" s="81" t="str">
        <f>IF(TcBaseVer=0,M524,IF(AND(N524="Available",M524="Available",O524="Available"),"Available",IF(M524="","","Not Supported")))</f>
        <v>Available</v>
      </c>
      <c r="R524" s="81" t="str">
        <f>IF(A524&gt;=AWCurrentRel, "Future",Q524)</f>
        <v>Available</v>
      </c>
      <c r="S524" s="100" t="str">
        <f>HYPERLINK(U524,T524)</f>
        <v>What's New in Teamcenter Fall 2017</v>
      </c>
      <c r="T524" s="81" t="str">
        <f>IFERROR(VLOOKUP(CONCATENATE($B524,"_",$A524),Table4[#All],5,FALSE),"Not Available")</f>
        <v>What's New in Teamcenter Fall 2017</v>
      </c>
      <c r="U524" s="81" t="str">
        <f>IFERROR(VLOOKUP(CONCATENATE(B524,"_",A524),Table4[#All],6,FALSE),"")</f>
        <v>https://siemens.highspot.com/items/5ba97229af772d7e64c12b03?lfrm=ssrp.1</v>
      </c>
    </row>
    <row r="525" spans="1:21" x14ac:dyDescent="0.25">
      <c r="A525" s="81">
        <f>IF(OR('Raw Data'!A528=0,'Raw Data'!A528="Delete"),"",'Raw Data'!A528)</f>
        <v>3.4</v>
      </c>
      <c r="B525" s="88" t="str">
        <f>IF(OR('Raw Data'!B528=0,'Raw Data'!B528="Delete"),"",'Raw Data'!B528)</f>
        <v>Plan</v>
      </c>
      <c r="C525" s="89" t="str">
        <f>IF(OR('Raw Data'!C528=0,'Raw Data'!C528="Delete"),"",'Raw Data'!C528)</f>
        <v>Systems</v>
      </c>
      <c r="D525" s="88" t="str">
        <f>IF(OR('Raw Data'!D528=0,'Raw Data'!D528="Delete"),"",'Raw Data'!D528)</f>
        <v>MBSE - Global Attribute and Parameter Management</v>
      </c>
      <c r="E525" s="84" t="str">
        <f>IF(OR('Raw Data'!E528=0,'Raw Data'!E528="Delete"),"",'Raw Data'!E528)</f>
        <v>Analysis Request integration with No Magic</v>
      </c>
      <c r="F525" s="81" cm="1">
        <f t="array" ref="F525">_xlfn.SWITCH(ROUND(VLOOKUP(A525,Table1[#All],3),0),11,H525,12,I525,13,J525,14,K525,"N/A")</f>
        <v>13</v>
      </c>
      <c r="G525" s="81" cm="1">
        <f t="array" ref="G525">_xlfn.SWITCH(ROUND(VLOOKUP(A525,Table1[#All],5),0),11,H525,12,I525,13,J525,14,K525,"N/A")</f>
        <v>14</v>
      </c>
      <c r="H525" s="81">
        <f>IF(OR('Raw Data'!H528=0,'Raw Data'!H528="Delete"),"",'Raw Data'!H528)</f>
        <v>13</v>
      </c>
      <c r="I525" s="81">
        <f>IF(OR('Raw Data'!I528=0,'Raw Data'!I528="Delete"),"",'Raw Data'!I528)</f>
        <v>14</v>
      </c>
      <c r="J525" s="81" t="str">
        <f>IF(OR('Raw Data'!J528=0,'Raw Data'!J528="Delete"),"",'Raw Data'!J528)</f>
        <v/>
      </c>
      <c r="K525" s="81" t="str">
        <f>IF(OR('Raw Data'!K528=0,'Raw Data'!K528="Delete"),"",'Raw Data'!K528)</f>
        <v/>
      </c>
      <c r="L525" s="81" t="str">
        <f>R525</f>
        <v>Available</v>
      </c>
      <c r="M525" s="81" t="str">
        <f>IF(A525="","",IF(OR(AWReleaseNum&gt;=A525,AWReleaseNum=0),"Available","Not Supported"))</f>
        <v>Available</v>
      </c>
      <c r="N525" s="81" t="str">
        <f>IF(A525="","",IF(TcRelease="Any","Available",IF(OR(AND(TcReleaseNum&gt;=VLOOKUP(AWReleaseNum,MinVerInfo,3,FALSE),TcReleaseNum&lt;=VLOOKUP(AWReleaseNum,MinVerInfo,4,FALSE)),AND(TcReleaseNum&gt;=VLOOKUP(AWReleaseNum,MinVerInfo,5,FALSE),TcReleaseNum&lt;=VLOOKUP(AWReleaseNum,MinVerInfo,6,FALSE))),"Available","Not Supported")))</f>
        <v>Available</v>
      </c>
      <c r="O525" s="81" t="str">
        <f>IF(TcReleaseNum&lt;P525,"Not Supported","Available")</f>
        <v>Available</v>
      </c>
      <c r="P525" s="81" cm="1">
        <f t="array" ref="P525">_xlfn.SWITCH(TcBaseVer, 14, K525, 13, J525, 12, I525, 11, IFERROR(VLOOKUP(H525,Table2[#All],3,FALSE),"N/A"),0)</f>
        <v>0</v>
      </c>
      <c r="Q525" s="81" t="str">
        <f>IF(TcBaseVer=0,M525,IF(AND(N525="Available",M525="Available",O525="Available"),"Available",IF(M525="","","Not Supported")))</f>
        <v>Available</v>
      </c>
      <c r="R525" s="81" t="str">
        <f>IF(A525&gt;=AWCurrentRel, "Future",Q525)</f>
        <v>Available</v>
      </c>
      <c r="S525" s="100" t="str">
        <f>HYPERLINK(U525,T525)</f>
        <v>What's New in Teamcenter Fall 2017</v>
      </c>
      <c r="T525" s="81" t="str">
        <f>IFERROR(VLOOKUP(CONCATENATE($B525,"_",$A525),Table4[#All],5,FALSE),"Not Available")</f>
        <v>What's New in Teamcenter Fall 2017</v>
      </c>
      <c r="U525" s="81" t="str">
        <f>IFERROR(VLOOKUP(CONCATENATE(B525,"_",A525),Table4[#All],6,FALSE),"")</f>
        <v>https://siemens.highspot.com/items/5ba97229af772d7e64c12b03?lfrm=ssrp.1</v>
      </c>
    </row>
    <row r="526" spans="1:21" x14ac:dyDescent="0.25">
      <c r="A526" s="81">
        <f>IF(OR('Raw Data'!A529=0,'Raw Data'!A529="Delete"),"",'Raw Data'!A529)</f>
        <v>3.4</v>
      </c>
      <c r="B526" s="88" t="str">
        <f>IF(OR('Raw Data'!B529=0,'Raw Data'!B529="Delete"),"",'Raw Data'!B529)</f>
        <v>Plan</v>
      </c>
      <c r="C526" s="89" t="str">
        <f>IF(OR('Raw Data'!C529=0,'Raw Data'!C529="Delete"),"",'Raw Data'!C529)</f>
        <v>Systems</v>
      </c>
      <c r="D526" s="88" t="str">
        <f>IF(OR('Raw Data'!D529=0,'Raw Data'!D529="Delete"),"",'Raw Data'!D529)</f>
        <v>MBSE - Global Attribute and Parameter Management</v>
      </c>
      <c r="E526" s="84" t="str">
        <f>IF(OR('Raw Data'!E529=0,'Raw Data'!E529="Delete"),"",'Raw Data'!E529)</f>
        <v>Improved 1D model management thru Tc Mechatronics</v>
      </c>
      <c r="F526" s="81" cm="1">
        <f t="array" ref="F526">_xlfn.SWITCH(ROUND(VLOOKUP(A526,Table1[#All],3),0),11,H526,12,I526,13,J526,14,K526,"N/A")</f>
        <v>13</v>
      </c>
      <c r="G526" s="81" cm="1">
        <f t="array" ref="G526">_xlfn.SWITCH(ROUND(VLOOKUP(A526,Table1[#All],5),0),11,H526,12,I526,13,J526,14,K526,"N/A")</f>
        <v>14</v>
      </c>
      <c r="H526" s="81">
        <f>IF(OR('Raw Data'!H529=0,'Raw Data'!H529="Delete"),"",'Raw Data'!H529)</f>
        <v>13</v>
      </c>
      <c r="I526" s="81">
        <f>IF(OR('Raw Data'!I529=0,'Raw Data'!I529="Delete"),"",'Raw Data'!I529)</f>
        <v>14</v>
      </c>
      <c r="J526" s="81" t="str">
        <f>IF(OR('Raw Data'!J529=0,'Raw Data'!J529="Delete"),"",'Raw Data'!J529)</f>
        <v/>
      </c>
      <c r="K526" s="81" t="str">
        <f>IF(OR('Raw Data'!K529=0,'Raw Data'!K529="Delete"),"",'Raw Data'!K529)</f>
        <v/>
      </c>
      <c r="L526" s="81" t="str">
        <f>R526</f>
        <v>Available</v>
      </c>
      <c r="M526" s="81" t="str">
        <f>IF(A526="","",IF(OR(AWReleaseNum&gt;=A526,AWReleaseNum=0),"Available","Not Supported"))</f>
        <v>Available</v>
      </c>
      <c r="N526" s="81" t="str">
        <f>IF(A526="","",IF(TcRelease="Any","Available",IF(OR(AND(TcReleaseNum&gt;=VLOOKUP(AWReleaseNum,MinVerInfo,3,FALSE),TcReleaseNum&lt;=VLOOKUP(AWReleaseNum,MinVerInfo,4,FALSE)),AND(TcReleaseNum&gt;=VLOOKUP(AWReleaseNum,MinVerInfo,5,FALSE),TcReleaseNum&lt;=VLOOKUP(AWReleaseNum,MinVerInfo,6,FALSE))),"Available","Not Supported")))</f>
        <v>Available</v>
      </c>
      <c r="O526" s="81" t="str">
        <f>IF(TcReleaseNum&lt;P526,"Not Supported","Available")</f>
        <v>Available</v>
      </c>
      <c r="P526" s="81" cm="1">
        <f t="array" ref="P526">_xlfn.SWITCH(TcBaseVer, 14, K526, 13, J526, 12, I526, 11, IFERROR(VLOOKUP(H526,Table2[#All],3,FALSE),"N/A"),0)</f>
        <v>0</v>
      </c>
      <c r="Q526" s="81" t="str">
        <f>IF(TcBaseVer=0,M526,IF(AND(N526="Available",M526="Available",O526="Available"),"Available",IF(M526="","","Not Supported")))</f>
        <v>Available</v>
      </c>
      <c r="R526" s="81" t="str">
        <f>IF(A526&gt;=AWCurrentRel, "Future",Q526)</f>
        <v>Available</v>
      </c>
      <c r="S526" s="100" t="str">
        <f>HYPERLINK(U526,T526)</f>
        <v>What's New in Teamcenter Fall 2017</v>
      </c>
      <c r="T526" s="81" t="str">
        <f>IFERROR(VLOOKUP(CONCATENATE($B526,"_",$A526),Table4[#All],5,FALSE),"Not Available")</f>
        <v>What's New in Teamcenter Fall 2017</v>
      </c>
      <c r="U526" s="81" t="str">
        <f>IFERROR(VLOOKUP(CONCATENATE(B526,"_",A526),Table4[#All],6,FALSE),"")</f>
        <v>https://siemens.highspot.com/items/5ba97229af772d7e64c12b03?lfrm=ssrp.1</v>
      </c>
    </row>
    <row r="527" spans="1:21" x14ac:dyDescent="0.25">
      <c r="A527" s="81">
        <f>IF(OR('Raw Data'!A530=0,'Raw Data'!A530="Delete"),"",'Raw Data'!A530)</f>
        <v>3.4</v>
      </c>
      <c r="B527" s="88" t="str">
        <f>IF(OR('Raw Data'!B530=0,'Raw Data'!B530="Delete"),"",'Raw Data'!B530)</f>
        <v>Plan</v>
      </c>
      <c r="C527" s="89" t="str">
        <f>IF(OR('Raw Data'!C530=0,'Raw Data'!C530="Delete"),"",'Raw Data'!C530)</f>
        <v>Systems</v>
      </c>
      <c r="D527" s="88" t="str">
        <f>IF(OR('Raw Data'!D530=0,'Raw Data'!D530="Delete"),"",'Raw Data'!D530)</f>
        <v>MBSE - Global Attribute and Parameter Management</v>
      </c>
      <c r="E527" s="84" t="str">
        <f>IF(OR('Raw Data'!E530=0,'Raw Data'!E530="Delete"),"",'Raw Data'!E530)</f>
        <v>Measureable Attribute usability improvements</v>
      </c>
      <c r="F527" s="81" cm="1">
        <f t="array" ref="F527">_xlfn.SWITCH(ROUND(VLOOKUP(A527,Table1[#All],3),0),11,H527,12,I527,13,J527,14,K527,"N/A")</f>
        <v>13</v>
      </c>
      <c r="G527" s="81" cm="1">
        <f t="array" ref="G527">_xlfn.SWITCH(ROUND(VLOOKUP(A527,Table1[#All],5),0),11,H527,12,I527,13,J527,14,K527,"N/A")</f>
        <v>14</v>
      </c>
      <c r="H527" s="81">
        <f>IF(OR('Raw Data'!H530=0,'Raw Data'!H530="Delete"),"",'Raw Data'!H530)</f>
        <v>13</v>
      </c>
      <c r="I527" s="81">
        <f>IF(OR('Raw Data'!I530=0,'Raw Data'!I530="Delete"),"",'Raw Data'!I530)</f>
        <v>14</v>
      </c>
      <c r="J527" s="81" t="str">
        <f>IF(OR('Raw Data'!J530=0,'Raw Data'!J530="Delete"),"",'Raw Data'!J530)</f>
        <v/>
      </c>
      <c r="K527" s="81" t="str">
        <f>IF(OR('Raw Data'!K530=0,'Raw Data'!K530="Delete"),"",'Raw Data'!K530)</f>
        <v/>
      </c>
      <c r="L527" s="81" t="str">
        <f>R527</f>
        <v>Available</v>
      </c>
      <c r="M527" s="81" t="str">
        <f>IF(A527="","",IF(OR(AWReleaseNum&gt;=A527,AWReleaseNum=0),"Available","Not Supported"))</f>
        <v>Available</v>
      </c>
      <c r="N527" s="81" t="str">
        <f>IF(A527="","",IF(TcRelease="Any","Available",IF(OR(AND(TcReleaseNum&gt;=VLOOKUP(AWReleaseNum,MinVerInfo,3,FALSE),TcReleaseNum&lt;=VLOOKUP(AWReleaseNum,MinVerInfo,4,FALSE)),AND(TcReleaseNum&gt;=VLOOKUP(AWReleaseNum,MinVerInfo,5,FALSE),TcReleaseNum&lt;=VLOOKUP(AWReleaseNum,MinVerInfo,6,FALSE))),"Available","Not Supported")))</f>
        <v>Available</v>
      </c>
      <c r="O527" s="81" t="str">
        <f>IF(TcReleaseNum&lt;P527,"Not Supported","Available")</f>
        <v>Available</v>
      </c>
      <c r="P527" s="81" cm="1">
        <f t="array" ref="P527">_xlfn.SWITCH(TcBaseVer, 14, K527, 13, J527, 12, I527, 11, IFERROR(VLOOKUP(H527,Table2[#All],3,FALSE),"N/A"),0)</f>
        <v>0</v>
      </c>
      <c r="Q527" s="81" t="str">
        <f>IF(TcBaseVer=0,M527,IF(AND(N527="Available",M527="Available",O527="Available"),"Available",IF(M527="","","Not Supported")))</f>
        <v>Available</v>
      </c>
      <c r="R527" s="81" t="str">
        <f>IF(A527&gt;=AWCurrentRel, "Future",Q527)</f>
        <v>Available</v>
      </c>
      <c r="S527" s="100" t="str">
        <f>HYPERLINK(U527,T527)</f>
        <v>What's New in Teamcenter Fall 2017</v>
      </c>
      <c r="T527" s="81" t="str">
        <f>IFERROR(VLOOKUP(CONCATENATE($B527,"_",$A527),Table4[#All],5,FALSE),"Not Available")</f>
        <v>What's New in Teamcenter Fall 2017</v>
      </c>
      <c r="U527" s="81" t="str">
        <f>IFERROR(VLOOKUP(CONCATENATE(B527,"_",A527),Table4[#All],6,FALSE),"")</f>
        <v>https://siemens.highspot.com/items/5ba97229af772d7e64c12b03?lfrm=ssrp.1</v>
      </c>
    </row>
    <row r="528" spans="1:21" x14ac:dyDescent="0.25">
      <c r="A528" s="81">
        <f>IF(OR('Raw Data'!A531=0,'Raw Data'!A531="Delete"),"",'Raw Data'!A531)</f>
        <v>3.4</v>
      </c>
      <c r="B528" s="88" t="str">
        <f>IF(OR('Raw Data'!B531=0,'Raw Data'!B531="Delete"),"",'Raw Data'!B531)</f>
        <v>Plan</v>
      </c>
      <c r="C528" s="89" t="str">
        <f>IF(OR('Raw Data'!C531=0,'Raw Data'!C531="Delete"),"",'Raw Data'!C531)</f>
        <v>Systems</v>
      </c>
      <c r="D528" s="88" t="str">
        <f>IF(OR('Raw Data'!D531=0,'Raw Data'!D531="Delete"),"",'Raw Data'!D531)</f>
        <v>MBSE - Global Attribute and Parameter Management</v>
      </c>
      <c r="E528" s="84" t="str">
        <f>IF(OR('Raw Data'!E531=0,'Raw Data'!E531="Delete"),"",'Raw Data'!E531)</f>
        <v xml:space="preserve">Simcenter integration </v>
      </c>
      <c r="F528" s="81" cm="1">
        <f t="array" ref="F528">_xlfn.SWITCH(ROUND(VLOOKUP(A528,Table1[#All],3),0),11,H528,12,I528,13,J528,14,K528,"N/A")</f>
        <v>13</v>
      </c>
      <c r="G528" s="81" cm="1">
        <f t="array" ref="G528">_xlfn.SWITCH(ROUND(VLOOKUP(A528,Table1[#All],5),0),11,H528,12,I528,13,J528,14,K528,"N/A")</f>
        <v>14</v>
      </c>
      <c r="H528" s="81">
        <f>IF(OR('Raw Data'!H531=0,'Raw Data'!H531="Delete"),"",'Raw Data'!H531)</f>
        <v>13</v>
      </c>
      <c r="I528" s="81">
        <f>IF(OR('Raw Data'!I531=0,'Raw Data'!I531="Delete"),"",'Raw Data'!I531)</f>
        <v>14</v>
      </c>
      <c r="J528" s="81" t="str">
        <f>IF(OR('Raw Data'!J531=0,'Raw Data'!J531="Delete"),"",'Raw Data'!J531)</f>
        <v/>
      </c>
      <c r="K528" s="81" t="str">
        <f>IF(OR('Raw Data'!K531=0,'Raw Data'!K531="Delete"),"",'Raw Data'!K531)</f>
        <v/>
      </c>
      <c r="L528" s="81" t="str">
        <f>R528</f>
        <v>Available</v>
      </c>
      <c r="M528" s="81" t="str">
        <f>IF(A528="","",IF(OR(AWReleaseNum&gt;=A528,AWReleaseNum=0),"Available","Not Supported"))</f>
        <v>Available</v>
      </c>
      <c r="N528" s="81" t="str">
        <f>IF(A528="","",IF(TcRelease="Any","Available",IF(OR(AND(TcReleaseNum&gt;=VLOOKUP(AWReleaseNum,MinVerInfo,3,FALSE),TcReleaseNum&lt;=VLOOKUP(AWReleaseNum,MinVerInfo,4,FALSE)),AND(TcReleaseNum&gt;=VLOOKUP(AWReleaseNum,MinVerInfo,5,FALSE),TcReleaseNum&lt;=VLOOKUP(AWReleaseNum,MinVerInfo,6,FALSE))),"Available","Not Supported")))</f>
        <v>Available</v>
      </c>
      <c r="O528" s="81" t="str">
        <f>IF(TcReleaseNum&lt;P528,"Not Supported","Available")</f>
        <v>Available</v>
      </c>
      <c r="P528" s="81" cm="1">
        <f t="array" ref="P528">_xlfn.SWITCH(TcBaseVer, 14, K528, 13, J528, 12, I528, 11, IFERROR(VLOOKUP(H528,Table2[#All],3,FALSE),"N/A"),0)</f>
        <v>0</v>
      </c>
      <c r="Q528" s="81" t="str">
        <f>IF(TcBaseVer=0,M528,IF(AND(N528="Available",M528="Available",O528="Available"),"Available",IF(M528="","","Not Supported")))</f>
        <v>Available</v>
      </c>
      <c r="R528" s="81" t="str">
        <f>IF(A528&gt;=AWCurrentRel, "Future",Q528)</f>
        <v>Available</v>
      </c>
      <c r="S528" s="100" t="str">
        <f>HYPERLINK(U528,T528)</f>
        <v>What's New in Teamcenter Fall 2017</v>
      </c>
      <c r="T528" s="81" t="str">
        <f>IFERROR(VLOOKUP(CONCATENATE($B528,"_",$A528),Table4[#All],5,FALSE),"Not Available")</f>
        <v>What's New in Teamcenter Fall 2017</v>
      </c>
      <c r="U528" s="81" t="str">
        <f>IFERROR(VLOOKUP(CONCATENATE(B528,"_",A528),Table4[#All],6,FALSE),"")</f>
        <v>https://siemens.highspot.com/items/5ba97229af772d7e64c12b03?lfrm=ssrp.1</v>
      </c>
    </row>
    <row r="529" spans="1:21" x14ac:dyDescent="0.25">
      <c r="A529" s="81">
        <f>IF(OR('Raw Data'!A532=0,'Raw Data'!A532="Delete"),"",'Raw Data'!A532)</f>
        <v>3.4</v>
      </c>
      <c r="B529" s="88" t="str">
        <f>IF(OR('Raw Data'!B532=0,'Raw Data'!B532="Delete"),"",'Raw Data'!B532)</f>
        <v>Plan</v>
      </c>
      <c r="C529" s="89" t="str">
        <f>IF(OR('Raw Data'!C532=0,'Raw Data'!C532="Delete"),"",'Raw Data'!C532)</f>
        <v>Systems</v>
      </c>
      <c r="D529" s="88" t="str">
        <f>IF(OR('Raw Data'!D532=0,'Raw Data'!D532="Delete"),"",'Raw Data'!D532)</f>
        <v>MBSE - System Architecture, Functional &amp; Systems Modeling</v>
      </c>
      <c r="E529" s="84" t="str">
        <f>IF(OR('Raw Data'!E532=0,'Raw Data'!E532="Delete"),"",'Raw Data'!E532)</f>
        <v>MADe integration: Reliability modeling and analysis</v>
      </c>
      <c r="F529" s="81" cm="1">
        <f t="array" ref="F529">_xlfn.SWITCH(ROUND(VLOOKUP(A529,Table1[#All],3),0),11,H529,12,I529,13,J529,14,K529,"N/A")</f>
        <v>13</v>
      </c>
      <c r="G529" s="81" cm="1">
        <f t="array" ref="G529">_xlfn.SWITCH(ROUND(VLOOKUP(A529,Table1[#All],5),0),11,H529,12,I529,13,J529,14,K529,"N/A")</f>
        <v>14</v>
      </c>
      <c r="H529" s="81">
        <f>IF(OR('Raw Data'!H532=0,'Raw Data'!H532="Delete"),"",'Raw Data'!H532)</f>
        <v>13</v>
      </c>
      <c r="I529" s="81">
        <f>IF(OR('Raw Data'!I532=0,'Raw Data'!I532="Delete"),"",'Raw Data'!I532)</f>
        <v>14</v>
      </c>
      <c r="J529" s="81" t="str">
        <f>IF(OR('Raw Data'!J532=0,'Raw Data'!J532="Delete"),"",'Raw Data'!J532)</f>
        <v/>
      </c>
      <c r="K529" s="81" t="str">
        <f>IF(OR('Raw Data'!K532=0,'Raw Data'!K532="Delete"),"",'Raw Data'!K532)</f>
        <v/>
      </c>
      <c r="L529" s="81" t="str">
        <f>R529</f>
        <v>Available</v>
      </c>
      <c r="M529" s="81" t="str">
        <f>IF(A529="","",IF(OR(AWReleaseNum&gt;=A529,AWReleaseNum=0),"Available","Not Supported"))</f>
        <v>Available</v>
      </c>
      <c r="N529" s="81" t="str">
        <f>IF(A529="","",IF(TcRelease="Any","Available",IF(OR(AND(TcReleaseNum&gt;=VLOOKUP(AWReleaseNum,MinVerInfo,3,FALSE),TcReleaseNum&lt;=VLOOKUP(AWReleaseNum,MinVerInfo,4,FALSE)),AND(TcReleaseNum&gt;=VLOOKUP(AWReleaseNum,MinVerInfo,5,FALSE),TcReleaseNum&lt;=VLOOKUP(AWReleaseNum,MinVerInfo,6,FALSE))),"Available","Not Supported")))</f>
        <v>Available</v>
      </c>
      <c r="O529" s="81" t="str">
        <f>IF(TcReleaseNum&lt;P529,"Not Supported","Available")</f>
        <v>Available</v>
      </c>
      <c r="P529" s="81" cm="1">
        <f t="array" ref="P529">_xlfn.SWITCH(TcBaseVer, 14, K529, 13, J529, 12, I529, 11, IFERROR(VLOOKUP(H529,Table2[#All],3,FALSE),"N/A"),0)</f>
        <v>0</v>
      </c>
      <c r="Q529" s="81" t="str">
        <f>IF(TcBaseVer=0,M529,IF(AND(N529="Available",M529="Available",O529="Available"),"Available",IF(M529="","","Not Supported")))</f>
        <v>Available</v>
      </c>
      <c r="R529" s="81" t="str">
        <f>IF(A529&gt;=AWCurrentRel, "Future",Q529)</f>
        <v>Available</v>
      </c>
      <c r="S529" s="100" t="str">
        <f>HYPERLINK(U529,T529)</f>
        <v>What's New in Teamcenter Fall 2017</v>
      </c>
      <c r="T529" s="81" t="str">
        <f>IFERROR(VLOOKUP(CONCATENATE($B529,"_",$A529),Table4[#All],5,FALSE),"Not Available")</f>
        <v>What's New in Teamcenter Fall 2017</v>
      </c>
      <c r="U529" s="81" t="str">
        <f>IFERROR(VLOOKUP(CONCATENATE(B529,"_",A529),Table4[#All],6,FALSE),"")</f>
        <v>https://siemens.highspot.com/items/5ba97229af772d7e64c12b03?lfrm=ssrp.1</v>
      </c>
    </row>
    <row r="530" spans="1:21" x14ac:dyDescent="0.25">
      <c r="A530" s="81">
        <f>IF(OR('Raw Data'!A533=0,'Raw Data'!A533="Delete"),"",'Raw Data'!A533)</f>
        <v>3.4</v>
      </c>
      <c r="B530" s="88" t="str">
        <f>IF(OR('Raw Data'!B533=0,'Raw Data'!B533="Delete"),"",'Raw Data'!B533)</f>
        <v>Plan</v>
      </c>
      <c r="C530" s="89" t="str">
        <f>IF(OR('Raw Data'!C533=0,'Raw Data'!C533="Delete"),"",'Raw Data'!C533)</f>
        <v>Systems</v>
      </c>
      <c r="D530" s="88" t="str">
        <f>IF(OR('Raw Data'!D533=0,'Raw Data'!D533="Delete"),"",'Raw Data'!D533)</f>
        <v>MBSE - System Architecture, Functional &amp; Systems Modeling</v>
      </c>
      <c r="E530" s="84" t="str">
        <f>IF(OR('Raw Data'!E533=0,'Raw Data'!E533="Delete"),"",'Raw Data'!E533)</f>
        <v>RFLP attribute mapping</v>
      </c>
      <c r="F530" s="81" cm="1">
        <f t="array" ref="F530">_xlfn.SWITCH(ROUND(VLOOKUP(A530,Table1[#All],3),0),11,H530,12,I530,13,J530,14,K530,"N/A")</f>
        <v>13</v>
      </c>
      <c r="G530" s="81" cm="1">
        <f t="array" ref="G530">_xlfn.SWITCH(ROUND(VLOOKUP(A530,Table1[#All],5),0),11,H530,12,I530,13,J530,14,K530,"N/A")</f>
        <v>14</v>
      </c>
      <c r="H530" s="81">
        <f>IF(OR('Raw Data'!H533=0,'Raw Data'!H533="Delete"),"",'Raw Data'!H533)</f>
        <v>13</v>
      </c>
      <c r="I530" s="81">
        <f>IF(OR('Raw Data'!I533=0,'Raw Data'!I533="Delete"),"",'Raw Data'!I533)</f>
        <v>14</v>
      </c>
      <c r="J530" s="81" t="str">
        <f>IF(OR('Raw Data'!J533=0,'Raw Data'!J533="Delete"),"",'Raw Data'!J533)</f>
        <v/>
      </c>
      <c r="K530" s="81" t="str">
        <f>IF(OR('Raw Data'!K533=0,'Raw Data'!K533="Delete"),"",'Raw Data'!K533)</f>
        <v/>
      </c>
      <c r="L530" s="81" t="str">
        <f>R530</f>
        <v>Available</v>
      </c>
      <c r="M530" s="81" t="str">
        <f>IF(A530="","",IF(OR(AWReleaseNum&gt;=A530,AWReleaseNum=0),"Available","Not Supported"))</f>
        <v>Available</v>
      </c>
      <c r="N530" s="81" t="str">
        <f>IF(A530="","",IF(TcRelease="Any","Available",IF(OR(AND(TcReleaseNum&gt;=VLOOKUP(AWReleaseNum,MinVerInfo,3,FALSE),TcReleaseNum&lt;=VLOOKUP(AWReleaseNum,MinVerInfo,4,FALSE)),AND(TcReleaseNum&gt;=VLOOKUP(AWReleaseNum,MinVerInfo,5,FALSE),TcReleaseNum&lt;=VLOOKUP(AWReleaseNum,MinVerInfo,6,FALSE))),"Available","Not Supported")))</f>
        <v>Available</v>
      </c>
      <c r="O530" s="81" t="str">
        <f>IF(TcReleaseNum&lt;P530,"Not Supported","Available")</f>
        <v>Available</v>
      </c>
      <c r="P530" s="81" cm="1">
        <f t="array" ref="P530">_xlfn.SWITCH(TcBaseVer, 14, K530, 13, J530, 12, I530, 11, IFERROR(VLOOKUP(H530,Table2[#All],3,FALSE),"N/A"),0)</f>
        <v>0</v>
      </c>
      <c r="Q530" s="81" t="str">
        <f>IF(TcBaseVer=0,M530,IF(AND(N530="Available",M530="Available",O530="Available"),"Available",IF(M530="","","Not Supported")))</f>
        <v>Available</v>
      </c>
      <c r="R530" s="81" t="str">
        <f>IF(A530&gt;=AWCurrentRel, "Future",Q530)</f>
        <v>Available</v>
      </c>
      <c r="S530" s="100" t="str">
        <f>HYPERLINK(U530,T530)</f>
        <v>What's New in Teamcenter Fall 2017</v>
      </c>
      <c r="T530" s="81" t="str">
        <f>IFERROR(VLOOKUP(CONCATENATE($B530,"_",$A530),Table4[#All],5,FALSE),"Not Available")</f>
        <v>What's New in Teamcenter Fall 2017</v>
      </c>
      <c r="U530" s="81" t="str">
        <f>IFERROR(VLOOKUP(CONCATENATE(B530,"_",A530),Table4[#All],6,FALSE),"")</f>
        <v>https://siemens.highspot.com/items/5ba97229af772d7e64c12b03?lfrm=ssrp.1</v>
      </c>
    </row>
    <row r="531" spans="1:21" x14ac:dyDescent="0.25">
      <c r="A531" s="81">
        <f>IF(OR('Raw Data'!A534=0,'Raw Data'!A534="Delete"),"",'Raw Data'!A534)</f>
        <v>3.4</v>
      </c>
      <c r="B531" s="88" t="str">
        <f>IF(OR('Raw Data'!B534=0,'Raw Data'!B534="Delete"),"",'Raw Data'!B534)</f>
        <v>Plan</v>
      </c>
      <c r="C531" s="89" t="str">
        <f>IF(OR('Raw Data'!C534=0,'Raw Data'!C534="Delete"),"",'Raw Data'!C534)</f>
        <v>Systems</v>
      </c>
      <c r="D531" s="88" t="str">
        <f>IF(OR('Raw Data'!D534=0,'Raw Data'!D534="Delete"),"",'Raw Data'!D534)</f>
        <v>MBSE - System Architecture, Functional &amp; Systems Modeling</v>
      </c>
      <c r="E531" s="84" t="str">
        <f>IF(OR('Raw Data'!E534=0,'Raw Data'!E534="Delete"),"",'Raw Data'!E534)</f>
        <v>Systems modeling enhancements</v>
      </c>
      <c r="F531" s="81" cm="1">
        <f t="array" ref="F531">_xlfn.SWITCH(ROUND(VLOOKUP(A531,Table1[#All],3),0),11,H531,12,I531,13,J531,14,K531,"N/A")</f>
        <v>13</v>
      </c>
      <c r="G531" s="81" cm="1">
        <f t="array" ref="G531">_xlfn.SWITCH(ROUND(VLOOKUP(A531,Table1[#All],5),0),11,H531,12,I531,13,J531,14,K531,"N/A")</f>
        <v>14</v>
      </c>
      <c r="H531" s="81">
        <f>IF(OR('Raw Data'!H534=0,'Raw Data'!H534="Delete"),"",'Raw Data'!H534)</f>
        <v>13</v>
      </c>
      <c r="I531" s="81">
        <f>IF(OR('Raw Data'!I534=0,'Raw Data'!I534="Delete"),"",'Raw Data'!I534)</f>
        <v>14</v>
      </c>
      <c r="J531" s="81" t="str">
        <f>IF(OR('Raw Data'!J534=0,'Raw Data'!J534="Delete"),"",'Raw Data'!J534)</f>
        <v/>
      </c>
      <c r="K531" s="81" t="str">
        <f>IF(OR('Raw Data'!K534=0,'Raw Data'!K534="Delete"),"",'Raw Data'!K534)</f>
        <v/>
      </c>
      <c r="L531" s="81" t="str">
        <f>R531</f>
        <v>Available</v>
      </c>
      <c r="M531" s="81" t="str">
        <f>IF(A531="","",IF(OR(AWReleaseNum&gt;=A531,AWReleaseNum=0),"Available","Not Supported"))</f>
        <v>Available</v>
      </c>
      <c r="N531" s="81" t="str">
        <f>IF(A531="","",IF(TcRelease="Any","Available",IF(OR(AND(TcReleaseNum&gt;=VLOOKUP(AWReleaseNum,MinVerInfo,3,FALSE),TcReleaseNum&lt;=VLOOKUP(AWReleaseNum,MinVerInfo,4,FALSE)),AND(TcReleaseNum&gt;=VLOOKUP(AWReleaseNum,MinVerInfo,5,FALSE),TcReleaseNum&lt;=VLOOKUP(AWReleaseNum,MinVerInfo,6,FALSE))),"Available","Not Supported")))</f>
        <v>Available</v>
      </c>
      <c r="O531" s="81" t="str">
        <f>IF(TcReleaseNum&lt;P531,"Not Supported","Available")</f>
        <v>Available</v>
      </c>
      <c r="P531" s="81" cm="1">
        <f t="array" ref="P531">_xlfn.SWITCH(TcBaseVer, 14, K531, 13, J531, 12, I531, 11, IFERROR(VLOOKUP(H531,Table2[#All],3,FALSE),"N/A"),0)</f>
        <v>0</v>
      </c>
      <c r="Q531" s="81" t="str">
        <f>IF(TcBaseVer=0,M531,IF(AND(N531="Available",M531="Available",O531="Available"),"Available",IF(M531="","","Not Supported")))</f>
        <v>Available</v>
      </c>
      <c r="R531" s="81" t="str">
        <f>IF(A531&gt;=AWCurrentRel, "Future",Q531)</f>
        <v>Available</v>
      </c>
      <c r="S531" s="100" t="str">
        <f>HYPERLINK(U531,T531)</f>
        <v>What's New in Teamcenter Fall 2017</v>
      </c>
      <c r="T531" s="81" t="str">
        <f>IFERROR(VLOOKUP(CONCATENATE($B531,"_",$A531),Table4[#All],5,FALSE),"Not Available")</f>
        <v>What's New in Teamcenter Fall 2017</v>
      </c>
      <c r="U531" s="81" t="str">
        <f>IFERROR(VLOOKUP(CONCATENATE(B531,"_",A531),Table4[#All],6,FALSE),"")</f>
        <v>https://siemens.highspot.com/items/5ba97229af772d7e64c12b03?lfrm=ssrp.1</v>
      </c>
    </row>
    <row r="532" spans="1:21" x14ac:dyDescent="0.25">
      <c r="A532" s="81">
        <f>IF(OR('Raw Data'!A535=0,'Raw Data'!A535="Delete"),"",'Raw Data'!A535)</f>
        <v>3.4</v>
      </c>
      <c r="B532" s="88" t="str">
        <f>IF(OR('Raw Data'!B535=0,'Raw Data'!B535="Delete"),"",'Raw Data'!B535)</f>
        <v>Plan</v>
      </c>
      <c r="C532" s="89" t="str">
        <f>IF(OR('Raw Data'!C535=0,'Raw Data'!C535="Delete"),"",'Raw Data'!C535)</f>
        <v>Systems</v>
      </c>
      <c r="D532" s="88" t="str">
        <f>IF(OR('Raw Data'!D535=0,'Raw Data'!D535="Delete"),"",'Raw Data'!D535)</f>
        <v>MBSE - Verification Planning and Execution</v>
      </c>
      <c r="E532" s="84" t="str">
        <f>IF(OR('Raw Data'!E535=0,'Raw Data'!E535="Delete"),"",'Raw Data'!E535)</f>
        <v>Analysis Request creation improvements</v>
      </c>
      <c r="F532" s="81" cm="1">
        <f t="array" ref="F532">_xlfn.SWITCH(ROUND(VLOOKUP(A532,Table1[#All],3),0),11,H532,12,I532,13,J532,14,K532,"N/A")</f>
        <v>13</v>
      </c>
      <c r="G532" s="81" cm="1">
        <f t="array" ref="G532">_xlfn.SWITCH(ROUND(VLOOKUP(A532,Table1[#All],5),0),11,H532,12,I532,13,J532,14,K532,"N/A")</f>
        <v>14</v>
      </c>
      <c r="H532" s="81">
        <f>IF(OR('Raw Data'!H535=0,'Raw Data'!H535="Delete"),"",'Raw Data'!H535)</f>
        <v>13</v>
      </c>
      <c r="I532" s="81">
        <f>IF(OR('Raw Data'!I535=0,'Raw Data'!I535="Delete"),"",'Raw Data'!I535)</f>
        <v>14</v>
      </c>
      <c r="J532" s="81" t="str">
        <f>IF(OR('Raw Data'!J535=0,'Raw Data'!J535="Delete"),"",'Raw Data'!J535)</f>
        <v/>
      </c>
      <c r="K532" s="81" t="str">
        <f>IF(OR('Raw Data'!K535=0,'Raw Data'!K535="Delete"),"",'Raw Data'!K535)</f>
        <v/>
      </c>
      <c r="L532" s="81" t="str">
        <f>R532</f>
        <v>Available</v>
      </c>
      <c r="M532" s="81" t="str">
        <f>IF(A532="","",IF(OR(AWReleaseNum&gt;=A532,AWReleaseNum=0),"Available","Not Supported"))</f>
        <v>Available</v>
      </c>
      <c r="N532" s="81" t="str">
        <f>IF(A532="","",IF(TcRelease="Any","Available",IF(OR(AND(TcReleaseNum&gt;=VLOOKUP(AWReleaseNum,MinVerInfo,3,FALSE),TcReleaseNum&lt;=VLOOKUP(AWReleaseNum,MinVerInfo,4,FALSE)),AND(TcReleaseNum&gt;=VLOOKUP(AWReleaseNum,MinVerInfo,5,FALSE),TcReleaseNum&lt;=VLOOKUP(AWReleaseNum,MinVerInfo,6,FALSE))),"Available","Not Supported")))</f>
        <v>Available</v>
      </c>
      <c r="O532" s="81" t="str">
        <f>IF(TcReleaseNum&lt;P532,"Not Supported","Available")</f>
        <v>Available</v>
      </c>
      <c r="P532" s="81" cm="1">
        <f t="array" ref="P532">_xlfn.SWITCH(TcBaseVer, 14, K532, 13, J532, 12, I532, 11, IFERROR(VLOOKUP(H532,Table2[#All],3,FALSE),"N/A"),0)</f>
        <v>0</v>
      </c>
      <c r="Q532" s="81" t="str">
        <f>IF(TcBaseVer=0,M532,IF(AND(N532="Available",M532="Available",O532="Available"),"Available",IF(M532="","","Not Supported")))</f>
        <v>Available</v>
      </c>
      <c r="R532" s="81" t="str">
        <f>IF(A532&gt;=AWCurrentRel, "Future",Q532)</f>
        <v>Available</v>
      </c>
      <c r="S532" s="100" t="str">
        <f>HYPERLINK(U532,T532)</f>
        <v>What's New in Teamcenter Fall 2017</v>
      </c>
      <c r="T532" s="81" t="str">
        <f>IFERROR(VLOOKUP(CONCATENATE($B532,"_",$A532),Table4[#All],5,FALSE),"Not Available")</f>
        <v>What's New in Teamcenter Fall 2017</v>
      </c>
      <c r="U532" s="81" t="str">
        <f>IFERROR(VLOOKUP(CONCATENATE(B532,"_",A532),Table4[#All],6,FALSE),"")</f>
        <v>https://siemens.highspot.com/items/5ba97229af772d7e64c12b03?lfrm=ssrp.1</v>
      </c>
    </row>
    <row r="533" spans="1:21" x14ac:dyDescent="0.25">
      <c r="A533" s="81">
        <f>IF(OR('Raw Data'!A536=0,'Raw Data'!A536="Delete"),"",'Raw Data'!A536)</f>
        <v>3.4</v>
      </c>
      <c r="B533" s="88" t="str">
        <f>IF(OR('Raw Data'!B536=0,'Raw Data'!B536="Delete"),"",'Raw Data'!B536)</f>
        <v>Foundation</v>
      </c>
      <c r="C533" s="89" t="str">
        <f>IF(OR('Raw Data'!C536=0,'Raw Data'!C536="Delete"),"",'Raw Data'!C536)</f>
        <v>Extensibility</v>
      </c>
      <c r="D533" s="88" t="str">
        <f>IF(OR('Raw Data'!D536=0,'Raw Data'!D536="Delete"),"",'Raw Data'!D536)</f>
        <v>Platform - Active Workspace Framework - Extensibility</v>
      </c>
      <c r="E533" s="84" t="str">
        <f>IF(OR('Raw Data'!E536=0,'Raw Data'!E536="Delete"),"",'Raw Data'!E536)</f>
        <v xml:space="preserve">Configure Active Workspace for a specific role or task </v>
      </c>
      <c r="F533" s="81" cm="1">
        <f t="array" ref="F533">_xlfn.SWITCH(ROUND(VLOOKUP(A533,Table1[#All],3),0),11,H533,12,I533,13,J533,14,K533,"N/A")</f>
        <v>13</v>
      </c>
      <c r="G533" s="81" cm="1">
        <f t="array" ref="G533">_xlfn.SWITCH(ROUND(VLOOKUP(A533,Table1[#All],5),0),11,H533,12,I533,13,J533,14,K533,"N/A")</f>
        <v>14</v>
      </c>
      <c r="H533" s="81">
        <f>IF(OR('Raw Data'!H536=0,'Raw Data'!H536="Delete"),"",'Raw Data'!H536)</f>
        <v>13</v>
      </c>
      <c r="I533" s="81">
        <f>IF(OR('Raw Data'!I536=0,'Raw Data'!I536="Delete"),"",'Raw Data'!I536)</f>
        <v>14</v>
      </c>
      <c r="J533" s="81" t="str">
        <f>IF(OR('Raw Data'!J536=0,'Raw Data'!J536="Delete"),"",'Raw Data'!J536)</f>
        <v/>
      </c>
      <c r="K533" s="81" t="str">
        <f>IF(OR('Raw Data'!K536=0,'Raw Data'!K536="Delete"),"",'Raw Data'!K536)</f>
        <v/>
      </c>
      <c r="L533" s="81" t="str">
        <f>R533</f>
        <v>Available</v>
      </c>
      <c r="M533" s="81" t="str">
        <f>IF(A533="","",IF(OR(AWReleaseNum&gt;=A533,AWReleaseNum=0),"Available","Not Supported"))</f>
        <v>Available</v>
      </c>
      <c r="N533" s="81" t="str">
        <f>IF(A533="","",IF(TcRelease="Any","Available",IF(OR(AND(TcReleaseNum&gt;=VLOOKUP(AWReleaseNum,MinVerInfo,3,FALSE),TcReleaseNum&lt;=VLOOKUP(AWReleaseNum,MinVerInfo,4,FALSE)),AND(TcReleaseNum&gt;=VLOOKUP(AWReleaseNum,MinVerInfo,5,FALSE),TcReleaseNum&lt;=VLOOKUP(AWReleaseNum,MinVerInfo,6,FALSE))),"Available","Not Supported")))</f>
        <v>Available</v>
      </c>
      <c r="O533" s="81" t="str">
        <f>IF(TcReleaseNum&lt;P533,"Not Supported","Available")</f>
        <v>Available</v>
      </c>
      <c r="P533" s="81" cm="1">
        <f t="array" ref="P533">_xlfn.SWITCH(TcBaseVer, 14, K533, 13, J533, 12, I533, 11, IFERROR(VLOOKUP(H533,Table2[#All],3,FALSE),"N/A"),0)</f>
        <v>0</v>
      </c>
      <c r="Q533" s="81" t="str">
        <f>IF(TcBaseVer=0,M533,IF(AND(N533="Available",M533="Available",O533="Available"),"Available",IF(M533="","","Not Supported")))</f>
        <v>Available</v>
      </c>
      <c r="R533" s="81" t="str">
        <f>IF(A533&gt;=AWCurrentRel, "Future",Q533)</f>
        <v>Available</v>
      </c>
      <c r="S533" s="100" t="str">
        <f>HYPERLINK(U533,T533)</f>
        <v>What's New in Teamcenter Fall 2017</v>
      </c>
      <c r="T533" s="81" t="str">
        <f>IFERROR(VLOOKUP(CONCATENATE($B533,"_",$A533),Table4[#All],5,FALSE),"Not Available")</f>
        <v>What's New in Teamcenter Fall 2017</v>
      </c>
      <c r="U533" s="81" t="str">
        <f>IFERROR(VLOOKUP(CONCATENATE(B533,"_",A533),Table4[#All],6,FALSE),"")</f>
        <v>https://siemens.highspot.com/items/5ba97229af772d7e64c12b03?lfrm=ssrp.1</v>
      </c>
    </row>
    <row r="534" spans="1:21" x14ac:dyDescent="0.25">
      <c r="A534" s="81">
        <f>IF(OR('Raw Data'!A537=0,'Raw Data'!A537="Delete"),"",'Raw Data'!A537)</f>
        <v>3.4</v>
      </c>
      <c r="B534" s="88" t="str">
        <f>IF(OR('Raw Data'!B537=0,'Raw Data'!B537="Delete"),"",'Raw Data'!B537)</f>
        <v>Foundation</v>
      </c>
      <c r="C534" s="89" t="str">
        <f>IF(OR('Raw Data'!C537=0,'Raw Data'!C537="Delete"),"",'Raw Data'!C537)</f>
        <v>Extensibility</v>
      </c>
      <c r="D534" s="88" t="str">
        <f>IF(OR('Raw Data'!D537=0,'Raw Data'!D537="Delete"),"",'Raw Data'!D537)</f>
        <v>Platform - Active Workspace Framework - Extensibility</v>
      </c>
      <c r="E534" s="84" t="str">
        <f>IF(OR('Raw Data'!E537=0,'Raw Data'!E537="Delete"),"",'Raw Data'!E537)</f>
        <v>Map to a group/role to simplify configuration</v>
      </c>
      <c r="F534" s="81" cm="1">
        <f t="array" ref="F534">_xlfn.SWITCH(ROUND(VLOOKUP(A534,Table1[#All],3),0),11,H534,12,I534,13,J534,14,K534,"N/A")</f>
        <v>13</v>
      </c>
      <c r="G534" s="81" cm="1">
        <f t="array" ref="G534">_xlfn.SWITCH(ROUND(VLOOKUP(A534,Table1[#All],5),0),11,H534,12,I534,13,J534,14,K534,"N/A")</f>
        <v>14</v>
      </c>
      <c r="H534" s="81">
        <f>IF(OR('Raw Data'!H537=0,'Raw Data'!H537="Delete"),"",'Raw Data'!H537)</f>
        <v>13</v>
      </c>
      <c r="I534" s="81">
        <f>IF(OR('Raw Data'!I537=0,'Raw Data'!I537="Delete"),"",'Raw Data'!I537)</f>
        <v>14</v>
      </c>
      <c r="J534" s="81" t="str">
        <f>IF(OR('Raw Data'!J537=0,'Raw Data'!J537="Delete"),"",'Raw Data'!J537)</f>
        <v/>
      </c>
      <c r="K534" s="81" t="str">
        <f>IF(OR('Raw Data'!K537=0,'Raw Data'!K537="Delete"),"",'Raw Data'!K537)</f>
        <v/>
      </c>
      <c r="L534" s="81" t="str">
        <f>R534</f>
        <v>Available</v>
      </c>
      <c r="M534" s="81" t="str">
        <f>IF(A534="","",IF(OR(AWReleaseNum&gt;=A534,AWReleaseNum=0),"Available","Not Supported"))</f>
        <v>Available</v>
      </c>
      <c r="N534" s="81" t="str">
        <f>IF(A534="","",IF(TcRelease="Any","Available",IF(OR(AND(TcReleaseNum&gt;=VLOOKUP(AWReleaseNum,MinVerInfo,3,FALSE),TcReleaseNum&lt;=VLOOKUP(AWReleaseNum,MinVerInfo,4,FALSE)),AND(TcReleaseNum&gt;=VLOOKUP(AWReleaseNum,MinVerInfo,5,FALSE),TcReleaseNum&lt;=VLOOKUP(AWReleaseNum,MinVerInfo,6,FALSE))),"Available","Not Supported")))</f>
        <v>Available</v>
      </c>
      <c r="O534" s="81" t="str">
        <f>IF(TcReleaseNum&lt;P534,"Not Supported","Available")</f>
        <v>Available</v>
      </c>
      <c r="P534" s="81" cm="1">
        <f t="array" ref="P534">_xlfn.SWITCH(TcBaseVer, 14, K534, 13, J534, 12, I534, 11, IFERROR(VLOOKUP(H534,Table2[#All],3,FALSE),"N/A"),0)</f>
        <v>0</v>
      </c>
      <c r="Q534" s="81" t="str">
        <f>IF(TcBaseVer=0,M534,IF(AND(N534="Available",M534="Available",O534="Available"),"Available",IF(M534="","","Not Supported")))</f>
        <v>Available</v>
      </c>
      <c r="R534" s="81" t="str">
        <f>IF(A534&gt;=AWCurrentRel, "Future",Q534)</f>
        <v>Available</v>
      </c>
      <c r="S534" s="100" t="str">
        <f>HYPERLINK(U534,T534)</f>
        <v>What's New in Teamcenter Fall 2017</v>
      </c>
      <c r="T534" s="81" t="str">
        <f>IFERROR(VLOOKUP(CONCATENATE($B534,"_",$A534),Table4[#All],5,FALSE),"Not Available")</f>
        <v>What's New in Teamcenter Fall 2017</v>
      </c>
      <c r="U534" s="81" t="str">
        <f>IFERROR(VLOOKUP(CONCATENATE(B534,"_",A534),Table4[#All],6,FALSE),"")</f>
        <v>https://siemens.highspot.com/items/5ba97229af772d7e64c12b03?lfrm=ssrp.1</v>
      </c>
    </row>
    <row r="535" spans="1:21" x14ac:dyDescent="0.25">
      <c r="A535" s="81">
        <f>IF(OR('Raw Data'!A538=0,'Raw Data'!A538="Delete"),"",'Raw Data'!A538)</f>
        <v>3.4</v>
      </c>
      <c r="B535" s="88" t="str">
        <f>IF(OR('Raw Data'!B538=0,'Raw Data'!B538="Delete"),"",'Raw Data'!B538)</f>
        <v>Foundation</v>
      </c>
      <c r="C535" s="89" t="str">
        <f>IF(OR('Raw Data'!C538=0,'Raw Data'!C538="Delete"),"",'Raw Data'!C538)</f>
        <v>Extensibility</v>
      </c>
      <c r="D535" s="88" t="str">
        <f>IF(OR('Raw Data'!D538=0,'Raw Data'!D538="Delete"),"",'Raw Data'!D538)</f>
        <v>Platform - Active Workspace Framework - Extensibility</v>
      </c>
      <c r="E535" s="84" t="str">
        <f>IF(OR('Raw Data'!E538=0,'Raw Data'!E538="Delete"),"",'Raw Data'!E538)</f>
        <v>Rounding out the dynamic compound property (DCP) vision</v>
      </c>
      <c r="F535" s="81" cm="1">
        <f t="array" ref="F535">_xlfn.SWITCH(ROUND(VLOOKUP(A535,Table1[#All],3),0),11,H535,12,I535,13,J535,14,K535,"N/A")</f>
        <v>13</v>
      </c>
      <c r="G535" s="81" cm="1">
        <f t="array" ref="G535">_xlfn.SWITCH(ROUND(VLOOKUP(A535,Table1[#All],5),0),11,H535,12,I535,13,J535,14,K535,"N/A")</f>
        <v>14</v>
      </c>
      <c r="H535" s="81">
        <f>IF(OR('Raw Data'!H538=0,'Raw Data'!H538="Delete"),"",'Raw Data'!H538)</f>
        <v>13</v>
      </c>
      <c r="I535" s="81">
        <f>IF(OR('Raw Data'!I538=0,'Raw Data'!I538="Delete"),"",'Raw Data'!I538)</f>
        <v>14</v>
      </c>
      <c r="J535" s="81" t="str">
        <f>IF(OR('Raw Data'!J538=0,'Raw Data'!J538="Delete"),"",'Raw Data'!J538)</f>
        <v/>
      </c>
      <c r="K535" s="81" t="str">
        <f>IF(OR('Raw Data'!K538=0,'Raw Data'!K538="Delete"),"",'Raw Data'!K538)</f>
        <v/>
      </c>
      <c r="L535" s="81" t="str">
        <f>R535</f>
        <v>Available</v>
      </c>
      <c r="M535" s="81" t="str">
        <f>IF(A535="","",IF(OR(AWReleaseNum&gt;=A535,AWReleaseNum=0),"Available","Not Supported"))</f>
        <v>Available</v>
      </c>
      <c r="N535" s="81" t="str">
        <f>IF(A535="","",IF(TcRelease="Any","Available",IF(OR(AND(TcReleaseNum&gt;=VLOOKUP(AWReleaseNum,MinVerInfo,3,FALSE),TcReleaseNum&lt;=VLOOKUP(AWReleaseNum,MinVerInfo,4,FALSE)),AND(TcReleaseNum&gt;=VLOOKUP(AWReleaseNum,MinVerInfo,5,FALSE),TcReleaseNum&lt;=VLOOKUP(AWReleaseNum,MinVerInfo,6,FALSE))),"Available","Not Supported")))</f>
        <v>Available</v>
      </c>
      <c r="O535" s="81" t="str">
        <f>IF(TcReleaseNum&lt;P535,"Not Supported","Available")</f>
        <v>Available</v>
      </c>
      <c r="P535" s="81" cm="1">
        <f t="array" ref="P535">_xlfn.SWITCH(TcBaseVer, 14, K535, 13, J535, 12, I535, 11, IFERROR(VLOOKUP(H535,Table2[#All],3,FALSE),"N/A"),0)</f>
        <v>0</v>
      </c>
      <c r="Q535" s="81" t="str">
        <f>IF(TcBaseVer=0,M535,IF(AND(N535="Available",M535="Available",O535="Available"),"Available",IF(M535="","","Not Supported")))</f>
        <v>Available</v>
      </c>
      <c r="R535" s="81" t="str">
        <f>IF(A535&gt;=AWCurrentRel, "Future",Q535)</f>
        <v>Available</v>
      </c>
      <c r="S535" s="100" t="str">
        <f>HYPERLINK(U535,T535)</f>
        <v>What's New in Teamcenter Fall 2017</v>
      </c>
      <c r="T535" s="81" t="str">
        <f>IFERROR(VLOOKUP(CONCATENATE($B535,"_",$A535),Table4[#All],5,FALSE),"Not Available")</f>
        <v>What's New in Teamcenter Fall 2017</v>
      </c>
      <c r="U535" s="81" t="str">
        <f>IFERROR(VLOOKUP(CONCATENATE(B535,"_",A535),Table4[#All],6,FALSE),"")</f>
        <v>https://siemens.highspot.com/items/5ba97229af772d7e64c12b03?lfrm=ssrp.1</v>
      </c>
    </row>
    <row r="536" spans="1:21" x14ac:dyDescent="0.25">
      <c r="A536" s="81">
        <f>IF(OR('Raw Data'!A539=0,'Raw Data'!A539="Delete"),"",'Raw Data'!A539)</f>
        <v>3.4</v>
      </c>
      <c r="B536" s="88" t="str">
        <f>IF(OR('Raw Data'!B539=0,'Raw Data'!B539="Delete"),"",'Raw Data'!B539)</f>
        <v>Foundation</v>
      </c>
      <c r="C536" s="89" t="str">
        <f>IF(OR('Raw Data'!C539=0,'Raw Data'!C539="Delete"),"",'Raw Data'!C539)</f>
        <v>Usability</v>
      </c>
      <c r="D536" s="88" t="str">
        <f>IF(OR('Raw Data'!D539=0,'Raw Data'!D539="Delete"),"",'Raw Data'!D539)</f>
        <v>Platform - Active Workspace Framework - Usability</v>
      </c>
      <c r="E536" s="84" t="str">
        <f>IF(OR('Raw Data'!E539=0,'Raw Data'!E539="Delete"),"",'Raw Data'!E539)</f>
        <v>The divider sash between primary and secondary work areas can be dragged to a new position</v>
      </c>
      <c r="F536" s="81" cm="1">
        <f t="array" ref="F536">_xlfn.SWITCH(ROUND(VLOOKUP(A536,Table1[#All],3),0),11,H536,12,I536,13,J536,14,K536,"N/A")</f>
        <v>13</v>
      </c>
      <c r="G536" s="81" cm="1">
        <f t="array" ref="G536">_xlfn.SWITCH(ROUND(VLOOKUP(A536,Table1[#All],5),0),11,H536,12,I536,13,J536,14,K536,"N/A")</f>
        <v>14</v>
      </c>
      <c r="H536" s="81">
        <f>IF(OR('Raw Data'!H539=0,'Raw Data'!H539="Delete"),"",'Raw Data'!H539)</f>
        <v>13</v>
      </c>
      <c r="I536" s="81">
        <f>IF(OR('Raw Data'!I539=0,'Raw Data'!I539="Delete"),"",'Raw Data'!I539)</f>
        <v>14</v>
      </c>
      <c r="J536" s="81" t="str">
        <f>IF(OR('Raw Data'!J539=0,'Raw Data'!J539="Delete"),"",'Raw Data'!J539)</f>
        <v/>
      </c>
      <c r="K536" s="81" t="str">
        <f>IF(OR('Raw Data'!K539=0,'Raw Data'!K539="Delete"),"",'Raw Data'!K539)</f>
        <v/>
      </c>
      <c r="L536" s="81" t="str">
        <f>R536</f>
        <v>Available</v>
      </c>
      <c r="M536" s="81" t="str">
        <f>IF(A536="","",IF(OR(AWReleaseNum&gt;=A536,AWReleaseNum=0),"Available","Not Supported"))</f>
        <v>Available</v>
      </c>
      <c r="N536" s="81" t="str">
        <f>IF(A536="","",IF(TcRelease="Any","Available",IF(OR(AND(TcReleaseNum&gt;=VLOOKUP(AWReleaseNum,MinVerInfo,3,FALSE),TcReleaseNum&lt;=VLOOKUP(AWReleaseNum,MinVerInfo,4,FALSE)),AND(TcReleaseNum&gt;=VLOOKUP(AWReleaseNum,MinVerInfo,5,FALSE),TcReleaseNum&lt;=VLOOKUP(AWReleaseNum,MinVerInfo,6,FALSE))),"Available","Not Supported")))</f>
        <v>Available</v>
      </c>
      <c r="O536" s="81" t="str">
        <f>IF(TcReleaseNum&lt;P536,"Not Supported","Available")</f>
        <v>Available</v>
      </c>
      <c r="P536" s="81" cm="1">
        <f t="array" ref="P536">_xlfn.SWITCH(TcBaseVer, 14, K536, 13, J536, 12, I536, 11, IFERROR(VLOOKUP(H536,Table2[#All],3,FALSE),"N/A"),0)</f>
        <v>0</v>
      </c>
      <c r="Q536" s="81" t="str">
        <f>IF(TcBaseVer=0,M536,IF(AND(N536="Available",M536="Available",O536="Available"),"Available",IF(M536="","","Not Supported")))</f>
        <v>Available</v>
      </c>
      <c r="R536" s="81" t="str">
        <f>IF(A536&gt;=AWCurrentRel, "Future",Q536)</f>
        <v>Available</v>
      </c>
      <c r="S536" s="100" t="str">
        <f>HYPERLINK(U536,T536)</f>
        <v>What's New in Teamcenter Fall 2017</v>
      </c>
      <c r="T536" s="81" t="str">
        <f>IFERROR(VLOOKUP(CONCATENATE($B536,"_",$A536),Table4[#All],5,FALSE),"Not Available")</f>
        <v>What's New in Teamcenter Fall 2017</v>
      </c>
      <c r="U536" s="81" t="str">
        <f>IFERROR(VLOOKUP(CONCATENATE(B536,"_",A536),Table4[#All],6,FALSE),"")</f>
        <v>https://siemens.highspot.com/items/5ba97229af772d7e64c12b03?lfrm=ssrp.1</v>
      </c>
    </row>
    <row r="537" spans="1:21" x14ac:dyDescent="0.25">
      <c r="A537" s="81">
        <f>IF(OR('Raw Data'!A540=0,'Raw Data'!A540="Delete"),"",'Raw Data'!A540)</f>
        <v>3.4</v>
      </c>
      <c r="B537" s="88" t="str">
        <f>IF(OR('Raw Data'!B540=0,'Raw Data'!B540="Delete"),"",'Raw Data'!B540)</f>
        <v>Foundation</v>
      </c>
      <c r="C537" s="89" t="str">
        <f>IF(OR('Raw Data'!C540=0,'Raw Data'!C540="Delete"),"",'Raw Data'!C540)</f>
        <v>Usability</v>
      </c>
      <c r="D537" s="88" t="str">
        <f>IF(OR('Raw Data'!D540=0,'Raw Data'!D540="Delete"),"",'Raw Data'!D540)</f>
        <v>Platform - Active Workspace Framework - Usability</v>
      </c>
      <c r="E537" s="84" t="str">
        <f>IF(OR('Raw Data'!E540=0,'Raw Data'!E540="Delete"),"",'Raw Data'!E540)</f>
        <v>Directly view and edit rich content on a single page</v>
      </c>
      <c r="F537" s="81" cm="1">
        <f t="array" ref="F537">_xlfn.SWITCH(ROUND(VLOOKUP(A537,Table1[#All],3),0),11,H537,12,I537,13,J537,14,K537,"N/A")</f>
        <v>13</v>
      </c>
      <c r="G537" s="81" cm="1">
        <f t="array" ref="G537">_xlfn.SWITCH(ROUND(VLOOKUP(A537,Table1[#All],5),0),11,H537,12,I537,13,J537,14,K537,"N/A")</f>
        <v>14</v>
      </c>
      <c r="H537" s="81">
        <f>IF(OR('Raw Data'!H540=0,'Raw Data'!H540="Delete"),"",'Raw Data'!H540)</f>
        <v>13</v>
      </c>
      <c r="I537" s="81">
        <f>IF(OR('Raw Data'!I540=0,'Raw Data'!I540="Delete"),"",'Raw Data'!I540)</f>
        <v>14</v>
      </c>
      <c r="J537" s="81" t="str">
        <f>IF(OR('Raw Data'!J540=0,'Raw Data'!J540="Delete"),"",'Raw Data'!J540)</f>
        <v/>
      </c>
      <c r="K537" s="81" t="str">
        <f>IF(OR('Raw Data'!K540=0,'Raw Data'!K540="Delete"),"",'Raw Data'!K540)</f>
        <v/>
      </c>
      <c r="L537" s="81" t="str">
        <f>R537</f>
        <v>Available</v>
      </c>
      <c r="M537" s="81" t="str">
        <f>IF(A537="","",IF(OR(AWReleaseNum&gt;=A537,AWReleaseNum=0),"Available","Not Supported"))</f>
        <v>Available</v>
      </c>
      <c r="N537" s="81" t="str">
        <f>IF(A537="","",IF(TcRelease="Any","Available",IF(OR(AND(TcReleaseNum&gt;=VLOOKUP(AWReleaseNum,MinVerInfo,3,FALSE),TcReleaseNum&lt;=VLOOKUP(AWReleaseNum,MinVerInfo,4,FALSE)),AND(TcReleaseNum&gt;=VLOOKUP(AWReleaseNum,MinVerInfo,5,FALSE),TcReleaseNum&lt;=VLOOKUP(AWReleaseNum,MinVerInfo,6,FALSE))),"Available","Not Supported")))</f>
        <v>Available</v>
      </c>
      <c r="O537" s="81" t="str">
        <f>IF(TcReleaseNum&lt;P537,"Not Supported","Available")</f>
        <v>Available</v>
      </c>
      <c r="P537" s="81" cm="1">
        <f t="array" ref="P537">_xlfn.SWITCH(TcBaseVer, 14, K537, 13, J537, 12, I537, 11, IFERROR(VLOOKUP(H537,Table2[#All],3,FALSE),"N/A"),0)</f>
        <v>0</v>
      </c>
      <c r="Q537" s="81" t="str">
        <f>IF(TcBaseVer=0,M537,IF(AND(N537="Available",M537="Available",O537="Available"),"Available",IF(M537="","","Not Supported")))</f>
        <v>Available</v>
      </c>
      <c r="R537" s="81" t="str">
        <f>IF(A537&gt;=AWCurrentRel, "Future",Q537)</f>
        <v>Available</v>
      </c>
      <c r="S537" s="100" t="str">
        <f>HYPERLINK(U537,T537)</f>
        <v>What's New in Teamcenter Fall 2017</v>
      </c>
      <c r="T537" s="81" t="str">
        <f>IFERROR(VLOOKUP(CONCATENATE($B537,"_",$A537),Table4[#All],5,FALSE),"Not Available")</f>
        <v>What's New in Teamcenter Fall 2017</v>
      </c>
      <c r="U537" s="81" t="str">
        <f>IFERROR(VLOOKUP(CONCATENATE(B537,"_",A537),Table4[#All],6,FALSE),"")</f>
        <v>https://siemens.highspot.com/items/5ba97229af772d7e64c12b03?lfrm=ssrp.1</v>
      </c>
    </row>
    <row r="538" spans="1:21" x14ac:dyDescent="0.25">
      <c r="A538" s="81">
        <f>IF(OR('Raw Data'!A541=0,'Raw Data'!A541="Delete"),"",'Raw Data'!A541)</f>
        <v>3.4</v>
      </c>
      <c r="B538" s="88" t="str">
        <f>IF(OR('Raw Data'!B541=0,'Raw Data'!B541="Delete"),"",'Raw Data'!B541)</f>
        <v>Foundation</v>
      </c>
      <c r="C538" s="89" t="str">
        <f>IF(OR('Raw Data'!C541=0,'Raw Data'!C541="Delete"),"",'Raw Data'!C541)</f>
        <v>Usability</v>
      </c>
      <c r="D538" s="88" t="str">
        <f>IF(OR('Raw Data'!D541=0,'Raw Data'!D541="Delete"),"",'Raw Data'!D541)</f>
        <v>Platform - Active Workspace Framework - Usability</v>
      </c>
      <c r="E538" s="84" t="str">
        <f>IF(OR('Raw Data'!E541=0,'Raw Data'!E541="Delete"),"",'Raw Data'!E541)</f>
        <v>Directly reorder and resize columns to fit your preference and content</v>
      </c>
      <c r="F538" s="81" cm="1">
        <f t="array" ref="F538">_xlfn.SWITCH(ROUND(VLOOKUP(A538,Table1[#All],3),0),11,H538,12,I538,13,J538,14,K538,"N/A")</f>
        <v>13</v>
      </c>
      <c r="G538" s="81" cm="1">
        <f t="array" ref="G538">_xlfn.SWITCH(ROUND(VLOOKUP(A538,Table1[#All],5),0),11,H538,12,I538,13,J538,14,K538,"N/A")</f>
        <v>14</v>
      </c>
      <c r="H538" s="81">
        <f>IF(OR('Raw Data'!H541=0,'Raw Data'!H541="Delete"),"",'Raw Data'!H541)</f>
        <v>13</v>
      </c>
      <c r="I538" s="81">
        <f>IF(OR('Raw Data'!I541=0,'Raw Data'!I541="Delete"),"",'Raw Data'!I541)</f>
        <v>14</v>
      </c>
      <c r="J538" s="81" t="str">
        <f>IF(OR('Raw Data'!J541=0,'Raw Data'!J541="Delete"),"",'Raw Data'!J541)</f>
        <v/>
      </c>
      <c r="K538" s="81" t="str">
        <f>IF(OR('Raw Data'!K541=0,'Raw Data'!K541="Delete"),"",'Raw Data'!K541)</f>
        <v/>
      </c>
      <c r="L538" s="81" t="str">
        <f>R538</f>
        <v>Available</v>
      </c>
      <c r="M538" s="81" t="str">
        <f>IF(A538="","",IF(OR(AWReleaseNum&gt;=A538,AWReleaseNum=0),"Available","Not Supported"))</f>
        <v>Available</v>
      </c>
      <c r="N538" s="81" t="str">
        <f>IF(A538="","",IF(TcRelease="Any","Available",IF(OR(AND(TcReleaseNum&gt;=VLOOKUP(AWReleaseNum,MinVerInfo,3,FALSE),TcReleaseNum&lt;=VLOOKUP(AWReleaseNum,MinVerInfo,4,FALSE)),AND(TcReleaseNum&gt;=VLOOKUP(AWReleaseNum,MinVerInfo,5,FALSE),TcReleaseNum&lt;=VLOOKUP(AWReleaseNum,MinVerInfo,6,FALSE))),"Available","Not Supported")))</f>
        <v>Available</v>
      </c>
      <c r="O538" s="81" t="str">
        <f>IF(TcReleaseNum&lt;P538,"Not Supported","Available")</f>
        <v>Available</v>
      </c>
      <c r="P538" s="81" cm="1">
        <f t="array" ref="P538">_xlfn.SWITCH(TcBaseVer, 14, K538, 13, J538, 12, I538, 11, IFERROR(VLOOKUP(H538,Table2[#All],3,FALSE),"N/A"),0)</f>
        <v>0</v>
      </c>
      <c r="Q538" s="81" t="str">
        <f>IF(TcBaseVer=0,M538,IF(AND(N538="Available",M538="Available",O538="Available"),"Available",IF(M538="","","Not Supported")))</f>
        <v>Available</v>
      </c>
      <c r="R538" s="81" t="str">
        <f>IF(A538&gt;=AWCurrentRel, "Future",Q538)</f>
        <v>Available</v>
      </c>
      <c r="S538" s="100" t="str">
        <f>HYPERLINK(U538,T538)</f>
        <v>What's New in Teamcenter Fall 2017</v>
      </c>
      <c r="T538" s="81" t="str">
        <f>IFERROR(VLOOKUP(CONCATENATE($B538,"_",$A538),Table4[#All],5,FALSE),"Not Available")</f>
        <v>What's New in Teamcenter Fall 2017</v>
      </c>
      <c r="U538" s="81" t="str">
        <f>IFERROR(VLOOKUP(CONCATENATE(B538,"_",A538),Table4[#All],6,FALSE),"")</f>
        <v>https://siemens.highspot.com/items/5ba97229af772d7e64c12b03?lfrm=ssrp.1</v>
      </c>
    </row>
    <row r="539" spans="1:21" x14ac:dyDescent="0.25">
      <c r="A539" s="81">
        <f>IF(OR('Raw Data'!A542=0,'Raw Data'!A542="Delete"),"",'Raw Data'!A542)</f>
        <v>3.4</v>
      </c>
      <c r="B539" s="88" t="str">
        <f>IF(OR('Raw Data'!B542=0,'Raw Data'!B542="Delete"),"",'Raw Data'!B542)</f>
        <v>Foundation</v>
      </c>
      <c r="C539" s="89" t="str">
        <f>IF(OR('Raw Data'!C542=0,'Raw Data'!C542="Delete"),"",'Raw Data'!C542)</f>
        <v>Usability</v>
      </c>
      <c r="D539" s="88" t="str">
        <f>IF(OR('Raw Data'!D542=0,'Raw Data'!D542="Delete"),"",'Raw Data'!D542)</f>
        <v>Platform - Active Workspace Framework - Usability</v>
      </c>
      <c r="E539" s="84" t="str">
        <f>IF(OR('Raw Data'!E542=0,'Raw Data'!E542="Delete"),"",'Raw Data'!E542)</f>
        <v>Transition from view to edit without disrupting the table layout</v>
      </c>
      <c r="F539" s="81" cm="1">
        <f t="array" ref="F539">_xlfn.SWITCH(ROUND(VLOOKUP(A539,Table1[#All],3),0),11,H539,12,I539,13,J539,14,K539,"N/A")</f>
        <v>13</v>
      </c>
      <c r="G539" s="81" cm="1">
        <f t="array" ref="G539">_xlfn.SWITCH(ROUND(VLOOKUP(A539,Table1[#All],5),0),11,H539,12,I539,13,J539,14,K539,"N/A")</f>
        <v>14</v>
      </c>
      <c r="H539" s="81">
        <f>IF(OR('Raw Data'!H542=0,'Raw Data'!H542="Delete"),"",'Raw Data'!H542)</f>
        <v>13</v>
      </c>
      <c r="I539" s="81">
        <f>IF(OR('Raw Data'!I542=0,'Raw Data'!I542="Delete"),"",'Raw Data'!I542)</f>
        <v>14</v>
      </c>
      <c r="J539" s="81" t="str">
        <f>IF(OR('Raw Data'!J542=0,'Raw Data'!J542="Delete"),"",'Raw Data'!J542)</f>
        <v/>
      </c>
      <c r="K539" s="81" t="str">
        <f>IF(OR('Raw Data'!K542=0,'Raw Data'!K542="Delete"),"",'Raw Data'!K542)</f>
        <v/>
      </c>
      <c r="L539" s="81" t="str">
        <f>R539</f>
        <v>Available</v>
      </c>
      <c r="M539" s="81" t="str">
        <f>IF(A539="","",IF(OR(AWReleaseNum&gt;=A539,AWReleaseNum=0),"Available","Not Supported"))</f>
        <v>Available</v>
      </c>
      <c r="N539" s="81" t="str">
        <f>IF(A539="","",IF(TcRelease="Any","Available",IF(OR(AND(TcReleaseNum&gt;=VLOOKUP(AWReleaseNum,MinVerInfo,3,FALSE),TcReleaseNum&lt;=VLOOKUP(AWReleaseNum,MinVerInfo,4,FALSE)),AND(TcReleaseNum&gt;=VLOOKUP(AWReleaseNum,MinVerInfo,5,FALSE),TcReleaseNum&lt;=VLOOKUP(AWReleaseNum,MinVerInfo,6,FALSE))),"Available","Not Supported")))</f>
        <v>Available</v>
      </c>
      <c r="O539" s="81" t="str">
        <f>IF(TcReleaseNum&lt;P539,"Not Supported","Available")</f>
        <v>Available</v>
      </c>
      <c r="P539" s="81" cm="1">
        <f t="array" ref="P539">_xlfn.SWITCH(TcBaseVer, 14, K539, 13, J539, 12, I539, 11, IFERROR(VLOOKUP(H539,Table2[#All],3,FALSE),"N/A"),0)</f>
        <v>0</v>
      </c>
      <c r="Q539" s="81" t="str">
        <f>IF(TcBaseVer=0,M539,IF(AND(N539="Available",M539="Available",O539="Available"),"Available",IF(M539="","","Not Supported")))</f>
        <v>Available</v>
      </c>
      <c r="R539" s="81" t="str">
        <f>IF(A539&gt;=AWCurrentRel, "Future",Q539)</f>
        <v>Available</v>
      </c>
      <c r="S539" s="100" t="str">
        <f>HYPERLINK(U539,T539)</f>
        <v>What's New in Teamcenter Fall 2017</v>
      </c>
      <c r="T539" s="81" t="str">
        <f>IFERROR(VLOOKUP(CONCATENATE($B539,"_",$A539),Table4[#All],5,FALSE),"Not Available")</f>
        <v>What's New in Teamcenter Fall 2017</v>
      </c>
      <c r="U539" s="81" t="str">
        <f>IFERROR(VLOOKUP(CONCATENATE(B539,"_",A539),Table4[#All],6,FALSE),"")</f>
        <v>https://siemens.highspot.com/items/5ba97229af772d7e64c12b03?lfrm=ssrp.1</v>
      </c>
    </row>
    <row r="540" spans="1:21" x14ac:dyDescent="0.25">
      <c r="A540" s="81">
        <f>IF(OR('Raw Data'!A543=0,'Raw Data'!A543="Delete"),"",'Raw Data'!A543)</f>
        <v>3.4</v>
      </c>
      <c r="B540" s="88" t="str">
        <f>IF(OR('Raw Data'!B543=0,'Raw Data'!B543="Delete"),"",'Raw Data'!B543)</f>
        <v>Foundation</v>
      </c>
      <c r="C540" s="89" t="str">
        <f>IF(OR('Raw Data'!C543=0,'Raw Data'!C543="Delete"),"",'Raw Data'!C543)</f>
        <v>Usability</v>
      </c>
      <c r="D540" s="88" t="str">
        <f>IF(OR('Raw Data'!D543=0,'Raw Data'!D543="Delete"),"",'Raw Data'!D543)</f>
        <v>Platform - Active Workspace Framework - Usability</v>
      </c>
      <c r="E540" s="84" t="str">
        <f>IF(OR('Raw Data'!E543=0,'Raw Data'!E543="Delete"),"",'Raw Data'!E543)</f>
        <v>Quickly access your favorite and  recently accessed objects as well as the clipboard contents in context of any page</v>
      </c>
      <c r="F540" s="81" cm="1">
        <f t="array" ref="F540">_xlfn.SWITCH(ROUND(VLOOKUP(A540,Table1[#All],3),0),11,H540,12,I540,13,J540,14,K540,"N/A")</f>
        <v>13</v>
      </c>
      <c r="G540" s="81" cm="1">
        <f t="array" ref="G540">_xlfn.SWITCH(ROUND(VLOOKUP(A540,Table1[#All],5),0),11,H540,12,I540,13,J540,14,K540,"N/A")</f>
        <v>14</v>
      </c>
      <c r="H540" s="81">
        <f>IF(OR('Raw Data'!H543=0,'Raw Data'!H543="Delete"),"",'Raw Data'!H543)</f>
        <v>13</v>
      </c>
      <c r="I540" s="81">
        <f>IF(OR('Raw Data'!I543=0,'Raw Data'!I543="Delete"),"",'Raw Data'!I543)</f>
        <v>14</v>
      </c>
      <c r="J540" s="81" t="str">
        <f>IF(OR('Raw Data'!J543=0,'Raw Data'!J543="Delete"),"",'Raw Data'!J543)</f>
        <v/>
      </c>
      <c r="K540" s="81" t="str">
        <f>IF(OR('Raw Data'!K543=0,'Raw Data'!K543="Delete"),"",'Raw Data'!K543)</f>
        <v/>
      </c>
      <c r="L540" s="81" t="str">
        <f>R540</f>
        <v>Available</v>
      </c>
      <c r="M540" s="81" t="str">
        <f>IF(A540="","",IF(OR(AWReleaseNum&gt;=A540,AWReleaseNum=0),"Available","Not Supported"))</f>
        <v>Available</v>
      </c>
      <c r="N540" s="81" t="str">
        <f>IF(A540="","",IF(TcRelease="Any","Available",IF(OR(AND(TcReleaseNum&gt;=VLOOKUP(AWReleaseNum,MinVerInfo,3,FALSE),TcReleaseNum&lt;=VLOOKUP(AWReleaseNum,MinVerInfo,4,FALSE)),AND(TcReleaseNum&gt;=VLOOKUP(AWReleaseNum,MinVerInfo,5,FALSE),TcReleaseNum&lt;=VLOOKUP(AWReleaseNum,MinVerInfo,6,FALSE))),"Available","Not Supported")))</f>
        <v>Available</v>
      </c>
      <c r="O540" s="81" t="str">
        <f>IF(TcReleaseNum&lt;P540,"Not Supported","Available")</f>
        <v>Available</v>
      </c>
      <c r="P540" s="81" cm="1">
        <f t="array" ref="P540">_xlfn.SWITCH(TcBaseVer, 14, K540, 13, J540, 12, I540, 11, IFERROR(VLOOKUP(H540,Table2[#All],3,FALSE),"N/A"),0)</f>
        <v>0</v>
      </c>
      <c r="Q540" s="81" t="str">
        <f>IF(TcBaseVer=0,M540,IF(AND(N540="Available",M540="Available",O540="Available"),"Available",IF(M540="","","Not Supported")))</f>
        <v>Available</v>
      </c>
      <c r="R540" s="81" t="str">
        <f>IF(A540&gt;=AWCurrentRel, "Future",Q540)</f>
        <v>Available</v>
      </c>
      <c r="S540" s="100" t="str">
        <f>HYPERLINK(U540,T540)</f>
        <v>What's New in Teamcenter Fall 2017</v>
      </c>
      <c r="T540" s="81" t="str">
        <f>IFERROR(VLOOKUP(CONCATENATE($B540,"_",$A540),Table4[#All],5,FALSE),"Not Available")</f>
        <v>What's New in Teamcenter Fall 2017</v>
      </c>
      <c r="U540" s="81" t="str">
        <f>IFERROR(VLOOKUP(CONCATENATE(B540,"_",A540),Table4[#All],6,FALSE),"")</f>
        <v>https://siemens.highspot.com/items/5ba97229af772d7e64c12b03?lfrm=ssrp.1</v>
      </c>
    </row>
    <row r="541" spans="1:21" x14ac:dyDescent="0.25">
      <c r="A541" s="81">
        <f>IF(OR('Raw Data'!A544=0,'Raw Data'!A544="Delete"),"",'Raw Data'!A544)</f>
        <v>3.4</v>
      </c>
      <c r="B541" s="88" t="str">
        <f>IF(OR('Raw Data'!B544=0,'Raw Data'!B544="Delete"),"",'Raw Data'!B544)</f>
        <v>Foundation</v>
      </c>
      <c r="C541" s="89" t="str">
        <f>IF(OR('Raw Data'!C544=0,'Raw Data'!C544="Delete"),"",'Raw Data'!C544)</f>
        <v>Usability</v>
      </c>
      <c r="D541" s="88" t="str">
        <f>IF(OR('Raw Data'!D544=0,'Raw Data'!D544="Delete"),"",'Raw Data'!D544)</f>
        <v>Platform - Active Workspace Framework - Usability</v>
      </c>
      <c r="E541" s="84" t="str">
        <f>IF(OR('Raw Data'!E544=0,'Raw Data'!E544="Delete"),"",'Raw Data'!E544)</f>
        <v>Improved folder navigation</v>
      </c>
      <c r="F541" s="81" cm="1">
        <f t="array" ref="F541">_xlfn.SWITCH(ROUND(VLOOKUP(A541,Table1[#All],3),0),11,H541,12,I541,13,J541,14,K541,"N/A")</f>
        <v>13</v>
      </c>
      <c r="G541" s="81" cm="1">
        <f t="array" ref="G541">_xlfn.SWITCH(ROUND(VLOOKUP(A541,Table1[#All],5),0),11,H541,12,I541,13,J541,14,K541,"N/A")</f>
        <v>14</v>
      </c>
      <c r="H541" s="81">
        <f>IF(OR('Raw Data'!H544=0,'Raw Data'!H544="Delete"),"",'Raw Data'!H544)</f>
        <v>13</v>
      </c>
      <c r="I541" s="81">
        <f>IF(OR('Raw Data'!I544=0,'Raw Data'!I544="Delete"),"",'Raw Data'!I544)</f>
        <v>14</v>
      </c>
      <c r="J541" s="81" t="str">
        <f>IF(OR('Raw Data'!J544=0,'Raw Data'!J544="Delete"),"",'Raw Data'!J544)</f>
        <v/>
      </c>
      <c r="K541" s="81" t="str">
        <f>IF(OR('Raw Data'!K544=0,'Raw Data'!K544="Delete"),"",'Raw Data'!K544)</f>
        <v/>
      </c>
      <c r="L541" s="81" t="str">
        <f>R541</f>
        <v>Available</v>
      </c>
      <c r="M541" s="81" t="str">
        <f>IF(A541="","",IF(OR(AWReleaseNum&gt;=A541,AWReleaseNum=0),"Available","Not Supported"))</f>
        <v>Available</v>
      </c>
      <c r="N541" s="81" t="str">
        <f>IF(A541="","",IF(TcRelease="Any","Available",IF(OR(AND(TcReleaseNum&gt;=VLOOKUP(AWReleaseNum,MinVerInfo,3,FALSE),TcReleaseNum&lt;=VLOOKUP(AWReleaseNum,MinVerInfo,4,FALSE)),AND(TcReleaseNum&gt;=VLOOKUP(AWReleaseNum,MinVerInfo,5,FALSE),TcReleaseNum&lt;=VLOOKUP(AWReleaseNum,MinVerInfo,6,FALSE))),"Available","Not Supported")))</f>
        <v>Available</v>
      </c>
      <c r="O541" s="81" t="str">
        <f>IF(TcReleaseNum&lt;P541,"Not Supported","Available")</f>
        <v>Available</v>
      </c>
      <c r="P541" s="81" cm="1">
        <f t="array" ref="P541">_xlfn.SWITCH(TcBaseVer, 14, K541, 13, J541, 12, I541, 11, IFERROR(VLOOKUP(H541,Table2[#All],3,FALSE),"N/A"),0)</f>
        <v>0</v>
      </c>
      <c r="Q541" s="81" t="str">
        <f>IF(TcBaseVer=0,M541,IF(AND(N541="Available",M541="Available",O541="Available"),"Available",IF(M541="","","Not Supported")))</f>
        <v>Available</v>
      </c>
      <c r="R541" s="81" t="str">
        <f>IF(A541&gt;=AWCurrentRel, "Future",Q541)</f>
        <v>Available</v>
      </c>
      <c r="S541" s="100" t="str">
        <f>HYPERLINK(U541,T541)</f>
        <v>What's New in Teamcenter Fall 2017</v>
      </c>
      <c r="T541" s="81" t="str">
        <f>IFERROR(VLOOKUP(CONCATENATE($B541,"_",$A541),Table4[#All],5,FALSE),"Not Available")</f>
        <v>What's New in Teamcenter Fall 2017</v>
      </c>
      <c r="U541" s="81" t="str">
        <f>IFERROR(VLOOKUP(CONCATENATE(B541,"_",A541),Table4[#All],6,FALSE),"")</f>
        <v>https://siemens.highspot.com/items/5ba97229af772d7e64c12b03?lfrm=ssrp.1</v>
      </c>
    </row>
    <row r="542" spans="1:21" x14ac:dyDescent="0.25">
      <c r="A542" s="81">
        <f>IF(OR('Raw Data'!A545=0,'Raw Data'!A545="Delete"),"",'Raw Data'!A545)</f>
        <v>3.4</v>
      </c>
      <c r="B542" s="88" t="str">
        <f>IF(OR('Raw Data'!B545=0,'Raw Data'!B545="Delete"),"",'Raw Data'!B545)</f>
        <v>Foundation</v>
      </c>
      <c r="C542" s="89" t="str">
        <f>IF(OR('Raw Data'!C545=0,'Raw Data'!C545="Delete"),"",'Raw Data'!C545)</f>
        <v>Usability</v>
      </c>
      <c r="D542" s="88" t="str">
        <f>IF(OR('Raw Data'!D545=0,'Raw Data'!D545="Delete"),"",'Raw Data'!D545)</f>
        <v>Platform - Active Workspace Framework - Usability</v>
      </c>
      <c r="E542" s="84" t="str">
        <f>IF(OR('Raw Data'!E545=0,'Raw Data'!E545="Delete"),"",'Raw Data'!E545)</f>
        <v xml:space="preserve">Accelerate authoring with keyboard shortcuts </v>
      </c>
      <c r="F542" s="81" cm="1">
        <f t="array" ref="F542">_xlfn.SWITCH(ROUND(VLOOKUP(A542,Table1[#All],3),0),11,H542,12,I542,13,J542,14,K542,"N/A")</f>
        <v>13</v>
      </c>
      <c r="G542" s="81" cm="1">
        <f t="array" ref="G542">_xlfn.SWITCH(ROUND(VLOOKUP(A542,Table1[#All],5),0),11,H542,12,I542,13,J542,14,K542,"N/A")</f>
        <v>14</v>
      </c>
      <c r="H542" s="81">
        <f>IF(OR('Raw Data'!H545=0,'Raw Data'!H545="Delete"),"",'Raw Data'!H545)</f>
        <v>13</v>
      </c>
      <c r="I542" s="81">
        <f>IF(OR('Raw Data'!I545=0,'Raw Data'!I545="Delete"),"",'Raw Data'!I545)</f>
        <v>14</v>
      </c>
      <c r="J542" s="81" t="str">
        <f>IF(OR('Raw Data'!J545=0,'Raw Data'!J545="Delete"),"",'Raw Data'!J545)</f>
        <v/>
      </c>
      <c r="K542" s="81" t="str">
        <f>IF(OR('Raw Data'!K545=0,'Raw Data'!K545="Delete"),"",'Raw Data'!K545)</f>
        <v/>
      </c>
      <c r="L542" s="81" t="str">
        <f>R542</f>
        <v>Available</v>
      </c>
      <c r="M542" s="81" t="str">
        <f>IF(A542="","",IF(OR(AWReleaseNum&gt;=A542,AWReleaseNum=0),"Available","Not Supported"))</f>
        <v>Available</v>
      </c>
      <c r="N542" s="81" t="str">
        <f>IF(A542="","",IF(TcRelease="Any","Available",IF(OR(AND(TcReleaseNum&gt;=VLOOKUP(AWReleaseNum,MinVerInfo,3,FALSE),TcReleaseNum&lt;=VLOOKUP(AWReleaseNum,MinVerInfo,4,FALSE)),AND(TcReleaseNum&gt;=VLOOKUP(AWReleaseNum,MinVerInfo,5,FALSE),TcReleaseNum&lt;=VLOOKUP(AWReleaseNum,MinVerInfo,6,FALSE))),"Available","Not Supported")))</f>
        <v>Available</v>
      </c>
      <c r="O542" s="81" t="str">
        <f>IF(TcReleaseNum&lt;P542,"Not Supported","Available")</f>
        <v>Available</v>
      </c>
      <c r="P542" s="81" cm="1">
        <f t="array" ref="P542">_xlfn.SWITCH(TcBaseVer, 14, K542, 13, J542, 12, I542, 11, IFERROR(VLOOKUP(H542,Table2[#All],3,FALSE),"N/A"),0)</f>
        <v>0</v>
      </c>
      <c r="Q542" s="81" t="str">
        <f>IF(TcBaseVer=0,M542,IF(AND(N542="Available",M542="Available",O542="Available"),"Available",IF(M542="","","Not Supported")))</f>
        <v>Available</v>
      </c>
      <c r="R542" s="81" t="str">
        <f>IF(A542&gt;=AWCurrentRel, "Future",Q542)</f>
        <v>Available</v>
      </c>
      <c r="S542" s="100" t="str">
        <f>HYPERLINK(U542,T542)</f>
        <v>What's New in Teamcenter Fall 2017</v>
      </c>
      <c r="T542" s="81" t="str">
        <f>IFERROR(VLOOKUP(CONCATENATE($B542,"_",$A542),Table4[#All],5,FALSE),"Not Available")</f>
        <v>What's New in Teamcenter Fall 2017</v>
      </c>
      <c r="U542" s="81" t="str">
        <f>IFERROR(VLOOKUP(CONCATENATE(B542,"_",A542),Table4[#All],6,FALSE),"")</f>
        <v>https://siemens.highspot.com/items/5ba97229af772d7e64c12b03?lfrm=ssrp.1</v>
      </c>
    </row>
    <row r="543" spans="1:21" x14ac:dyDescent="0.25">
      <c r="A543" s="81">
        <f>IF(OR('Raw Data'!A546=0,'Raw Data'!A546="Delete"),"",'Raw Data'!A546)</f>
        <v>3.4</v>
      </c>
      <c r="B543" s="88" t="str">
        <f>IF(OR('Raw Data'!B546=0,'Raw Data'!B546="Delete"),"",'Raw Data'!B546)</f>
        <v>Foundation</v>
      </c>
      <c r="C543" s="89" t="str">
        <f>IF(OR('Raw Data'!C546=0,'Raw Data'!C546="Delete"),"",'Raw Data'!C546)</f>
        <v>Usability</v>
      </c>
      <c r="D543" s="88" t="str">
        <f>IF(OR('Raw Data'!D546=0,'Raw Data'!D546="Delete"),"",'Raw Data'!D546)</f>
        <v>Platform - Active Workspace Framework - Usability</v>
      </c>
      <c r="E543" s="84" t="str">
        <f>IF(OR('Raw Data'!E546=0,'Raw Data'!E546="Delete"),"",'Raw Data'!E546)</f>
        <v xml:space="preserve">Discover the most commonly used commands faster due to colored buttons  </v>
      </c>
      <c r="F543" s="81" cm="1">
        <f t="array" ref="F543">_xlfn.SWITCH(ROUND(VLOOKUP(A543,Table1[#All],3),0),11,H543,12,I543,13,J543,14,K543,"N/A")</f>
        <v>13</v>
      </c>
      <c r="G543" s="81" cm="1">
        <f t="array" ref="G543">_xlfn.SWITCH(ROUND(VLOOKUP(A543,Table1[#All],5),0),11,H543,12,I543,13,J543,14,K543,"N/A")</f>
        <v>14</v>
      </c>
      <c r="H543" s="81">
        <f>IF(OR('Raw Data'!H546=0,'Raw Data'!H546="Delete"),"",'Raw Data'!H546)</f>
        <v>13</v>
      </c>
      <c r="I543" s="81">
        <f>IF(OR('Raw Data'!I546=0,'Raw Data'!I546="Delete"),"",'Raw Data'!I546)</f>
        <v>14</v>
      </c>
      <c r="J543" s="81" t="str">
        <f>IF(OR('Raw Data'!J546=0,'Raw Data'!J546="Delete"),"",'Raw Data'!J546)</f>
        <v/>
      </c>
      <c r="K543" s="81" t="str">
        <f>IF(OR('Raw Data'!K546=0,'Raw Data'!K546="Delete"),"",'Raw Data'!K546)</f>
        <v/>
      </c>
      <c r="L543" s="81" t="str">
        <f>R543</f>
        <v>Available</v>
      </c>
      <c r="M543" s="81" t="str">
        <f>IF(A543="","",IF(OR(AWReleaseNum&gt;=A543,AWReleaseNum=0),"Available","Not Supported"))</f>
        <v>Available</v>
      </c>
      <c r="N543" s="81" t="str">
        <f>IF(A543="","",IF(TcRelease="Any","Available",IF(OR(AND(TcReleaseNum&gt;=VLOOKUP(AWReleaseNum,MinVerInfo,3,FALSE),TcReleaseNum&lt;=VLOOKUP(AWReleaseNum,MinVerInfo,4,FALSE)),AND(TcReleaseNum&gt;=VLOOKUP(AWReleaseNum,MinVerInfo,5,FALSE),TcReleaseNum&lt;=VLOOKUP(AWReleaseNum,MinVerInfo,6,FALSE))),"Available","Not Supported")))</f>
        <v>Available</v>
      </c>
      <c r="O543" s="81" t="str">
        <f>IF(TcReleaseNum&lt;P543,"Not Supported","Available")</f>
        <v>Available</v>
      </c>
      <c r="P543" s="81" cm="1">
        <f t="array" ref="P543">_xlfn.SWITCH(TcBaseVer, 14, K543, 13, J543, 12, I543, 11, IFERROR(VLOOKUP(H543,Table2[#All],3,FALSE),"N/A"),0)</f>
        <v>0</v>
      </c>
      <c r="Q543" s="81" t="str">
        <f>IF(TcBaseVer=0,M543,IF(AND(N543="Available",M543="Available",O543="Available"),"Available",IF(M543="","","Not Supported")))</f>
        <v>Available</v>
      </c>
      <c r="R543" s="81" t="str">
        <f>IF(A543&gt;=AWCurrentRel, "Future",Q543)</f>
        <v>Available</v>
      </c>
      <c r="S543" s="100" t="str">
        <f>HYPERLINK(U543,T543)</f>
        <v>What's New in Teamcenter Fall 2017</v>
      </c>
      <c r="T543" s="81" t="str">
        <f>IFERROR(VLOOKUP(CONCATENATE($B543,"_",$A543),Table4[#All],5,FALSE),"Not Available")</f>
        <v>What's New in Teamcenter Fall 2017</v>
      </c>
      <c r="U543" s="81" t="str">
        <f>IFERROR(VLOOKUP(CONCATENATE(B543,"_",A543),Table4[#All],6,FALSE),"")</f>
        <v>https://siemens.highspot.com/items/5ba97229af772d7e64c12b03?lfrm=ssrp.1</v>
      </c>
    </row>
    <row r="544" spans="1:21" x14ac:dyDescent="0.25">
      <c r="A544" s="81">
        <f>IF(OR('Raw Data'!A547=0,'Raw Data'!A547="Delete"),"",'Raw Data'!A547)</f>
        <v>3.4</v>
      </c>
      <c r="B544" s="88" t="str">
        <f>IF(OR('Raw Data'!B547=0,'Raw Data'!B547="Delete"),"",'Raw Data'!B547)</f>
        <v>Foundation</v>
      </c>
      <c r="C544" s="89" t="str">
        <f>IF(OR('Raw Data'!C547=0,'Raw Data'!C547="Delete"),"",'Raw Data'!C547)</f>
        <v>Extensibility</v>
      </c>
      <c r="D544" s="88" t="str">
        <f>IF(OR('Raw Data'!D547=0,'Raw Data'!D547="Delete"),"",'Raw Data'!D547)</f>
        <v xml:space="preserve">Platform - Extensibility - Federated Process Orchestration (Linked Data Framework) </v>
      </c>
      <c r="E544" s="84" t="str">
        <f>IF(OR('Raw Data'!E547=0,'Raw Data'!E547="Delete"),"",'Raw Data'!E547)</f>
        <v>Workflow synchronization</v>
      </c>
      <c r="F544" s="81" cm="1">
        <f t="array" ref="F544">_xlfn.SWITCH(ROUND(VLOOKUP(A544,Table1[#All],3),0),11,H544,12,I544,13,J544,14,K544,"N/A")</f>
        <v>13</v>
      </c>
      <c r="G544" s="81" cm="1">
        <f t="array" ref="G544">_xlfn.SWITCH(ROUND(VLOOKUP(A544,Table1[#All],5),0),11,H544,12,I544,13,J544,14,K544,"N/A")</f>
        <v>14</v>
      </c>
      <c r="H544" s="81">
        <f>IF(OR('Raw Data'!H547=0,'Raw Data'!H547="Delete"),"",'Raw Data'!H547)</f>
        <v>13</v>
      </c>
      <c r="I544" s="81">
        <f>IF(OR('Raw Data'!I547=0,'Raw Data'!I547="Delete"),"",'Raw Data'!I547)</f>
        <v>14</v>
      </c>
      <c r="J544" s="81" t="str">
        <f>IF(OR('Raw Data'!J547=0,'Raw Data'!J547="Delete"),"",'Raw Data'!J547)</f>
        <v/>
      </c>
      <c r="K544" s="81" t="str">
        <f>IF(OR('Raw Data'!K547=0,'Raw Data'!K547="Delete"),"",'Raw Data'!K547)</f>
        <v/>
      </c>
      <c r="L544" s="81" t="str">
        <f>R544</f>
        <v>Available</v>
      </c>
      <c r="M544" s="81" t="str">
        <f>IF(A544="","",IF(OR(AWReleaseNum&gt;=A544,AWReleaseNum=0),"Available","Not Supported"))</f>
        <v>Available</v>
      </c>
      <c r="N544" s="81" t="str">
        <f>IF(A544="","",IF(TcRelease="Any","Available",IF(OR(AND(TcReleaseNum&gt;=VLOOKUP(AWReleaseNum,MinVerInfo,3,FALSE),TcReleaseNum&lt;=VLOOKUP(AWReleaseNum,MinVerInfo,4,FALSE)),AND(TcReleaseNum&gt;=VLOOKUP(AWReleaseNum,MinVerInfo,5,FALSE),TcReleaseNum&lt;=VLOOKUP(AWReleaseNum,MinVerInfo,6,FALSE))),"Available","Not Supported")))</f>
        <v>Available</v>
      </c>
      <c r="O544" s="81" t="str">
        <f>IF(TcReleaseNum&lt;P544,"Not Supported","Available")</f>
        <v>Available</v>
      </c>
      <c r="P544" s="81" cm="1">
        <f t="array" ref="P544">_xlfn.SWITCH(TcBaseVer, 14, K544, 13, J544, 12, I544, 11, IFERROR(VLOOKUP(H544,Table2[#All],3,FALSE),"N/A"),0)</f>
        <v>0</v>
      </c>
      <c r="Q544" s="81" t="str">
        <f>IF(TcBaseVer=0,M544,IF(AND(N544="Available",M544="Available",O544="Available"),"Available",IF(M544="","","Not Supported")))</f>
        <v>Available</v>
      </c>
      <c r="R544" s="81" t="str">
        <f>IF(A544&gt;=AWCurrentRel, "Future",Q544)</f>
        <v>Available</v>
      </c>
      <c r="S544" s="100" t="str">
        <f>HYPERLINK(U544,T544)</f>
        <v>What's New in Teamcenter Fall 2017</v>
      </c>
      <c r="T544" s="81" t="str">
        <f>IFERROR(VLOOKUP(CONCATENATE($B544,"_",$A544),Table4[#All],5,FALSE),"Not Available")</f>
        <v>What's New in Teamcenter Fall 2017</v>
      </c>
      <c r="U544" s="81" t="str">
        <f>IFERROR(VLOOKUP(CONCATENATE(B544,"_",A544),Table4[#All],6,FALSE),"")</f>
        <v>https://siemens.highspot.com/items/5ba97229af772d7e64c12b03?lfrm=ssrp.1</v>
      </c>
    </row>
    <row r="545" spans="1:21" x14ac:dyDescent="0.25">
      <c r="A545" s="81">
        <f>IF(OR('Raw Data'!A548=0,'Raw Data'!A548="Delete"),"",'Raw Data'!A548)</f>
        <v>3.4</v>
      </c>
      <c r="B545" s="88" t="str">
        <f>IF(OR('Raw Data'!B548=0,'Raw Data'!B548="Delete"),"",'Raw Data'!B548)</f>
        <v>Foundation</v>
      </c>
      <c r="C545" s="89" t="str">
        <f>IF(OR('Raw Data'!C548=0,'Raw Data'!C548="Delete"),"",'Raw Data'!C548)</f>
        <v>Extensibility</v>
      </c>
      <c r="D545" s="88" t="str">
        <f>IF(OR('Raw Data'!D548=0,'Raw Data'!D548="Delete"),"",'Raw Data'!D548)</f>
        <v xml:space="preserve">Platform - Extensibility - Federated Process Orchestration (Linked Data Framework) </v>
      </c>
      <c r="E545" s="84" t="str">
        <f>IF(OR('Raw Data'!E548=0,'Raw Data'!E548="Delete"),"",'Raw Data'!E548)</f>
        <v>Server to server SSO support</v>
      </c>
      <c r="F545" s="81" cm="1">
        <f t="array" ref="F545">_xlfn.SWITCH(ROUND(VLOOKUP(A545,Table1[#All],3),0),11,H545,12,I545,13,J545,14,K545,"N/A")</f>
        <v>13</v>
      </c>
      <c r="G545" s="81" cm="1">
        <f t="array" ref="G545">_xlfn.SWITCH(ROUND(VLOOKUP(A545,Table1[#All],5),0),11,H545,12,I545,13,J545,14,K545,"N/A")</f>
        <v>14</v>
      </c>
      <c r="H545" s="81">
        <f>IF(OR('Raw Data'!H548=0,'Raw Data'!H548="Delete"),"",'Raw Data'!H548)</f>
        <v>13</v>
      </c>
      <c r="I545" s="81">
        <f>IF(OR('Raw Data'!I548=0,'Raw Data'!I548="Delete"),"",'Raw Data'!I548)</f>
        <v>14</v>
      </c>
      <c r="J545" s="81" t="str">
        <f>IF(OR('Raw Data'!J548=0,'Raw Data'!J548="Delete"),"",'Raw Data'!J548)</f>
        <v/>
      </c>
      <c r="K545" s="81" t="str">
        <f>IF(OR('Raw Data'!K548=0,'Raw Data'!K548="Delete"),"",'Raw Data'!K548)</f>
        <v/>
      </c>
      <c r="L545" s="81" t="str">
        <f>R545</f>
        <v>Available</v>
      </c>
      <c r="M545" s="81" t="str">
        <f>IF(A545="","",IF(OR(AWReleaseNum&gt;=A545,AWReleaseNum=0),"Available","Not Supported"))</f>
        <v>Available</v>
      </c>
      <c r="N545" s="81" t="str">
        <f>IF(A545="","",IF(TcRelease="Any","Available",IF(OR(AND(TcReleaseNum&gt;=VLOOKUP(AWReleaseNum,MinVerInfo,3,FALSE),TcReleaseNum&lt;=VLOOKUP(AWReleaseNum,MinVerInfo,4,FALSE)),AND(TcReleaseNum&gt;=VLOOKUP(AWReleaseNum,MinVerInfo,5,FALSE),TcReleaseNum&lt;=VLOOKUP(AWReleaseNum,MinVerInfo,6,FALSE))),"Available","Not Supported")))</f>
        <v>Available</v>
      </c>
      <c r="O545" s="81" t="str">
        <f>IF(TcReleaseNum&lt;P545,"Not Supported","Available")</f>
        <v>Available</v>
      </c>
      <c r="P545" s="81" cm="1">
        <f t="array" ref="P545">_xlfn.SWITCH(TcBaseVer, 14, K545, 13, J545, 12, I545, 11, IFERROR(VLOOKUP(H545,Table2[#All],3,FALSE),"N/A"),0)</f>
        <v>0</v>
      </c>
      <c r="Q545" s="81" t="str">
        <f>IF(TcBaseVer=0,M545,IF(AND(N545="Available",M545="Available",O545="Available"),"Available",IF(M545="","","Not Supported")))</f>
        <v>Available</v>
      </c>
      <c r="R545" s="81" t="str">
        <f>IF(A545&gt;=AWCurrentRel, "Future",Q545)</f>
        <v>Available</v>
      </c>
      <c r="S545" s="100" t="str">
        <f>HYPERLINK(U545,T545)</f>
        <v>What's New in Teamcenter Fall 2017</v>
      </c>
      <c r="T545" s="81" t="str">
        <f>IFERROR(VLOOKUP(CONCATENATE($B545,"_",$A545),Table4[#All],5,FALSE),"Not Available")</f>
        <v>What's New in Teamcenter Fall 2017</v>
      </c>
      <c r="U545" s="81" t="str">
        <f>IFERROR(VLOOKUP(CONCATENATE(B545,"_",A545),Table4[#All],6,FALSE),"")</f>
        <v>https://siemens.highspot.com/items/5ba97229af772d7e64c12b03?lfrm=ssrp.1</v>
      </c>
    </row>
    <row r="546" spans="1:21" x14ac:dyDescent="0.25">
      <c r="A546" s="81">
        <f>IF(OR('Raw Data'!A549=0,'Raw Data'!A549="Delete"),"",'Raw Data'!A549)</f>
        <v>3.4</v>
      </c>
      <c r="B546" s="88" t="str">
        <f>IF(OR('Raw Data'!B549=0,'Raw Data'!B549="Delete"),"",'Raw Data'!B549)</f>
        <v>Plan</v>
      </c>
      <c r="C546" s="89" t="str">
        <f>IF(OR('Raw Data'!C549=0,'Raw Data'!C549="Delete"),"",'Raw Data'!C549)</f>
        <v>Configuration</v>
      </c>
      <c r="D546" s="88" t="str">
        <f>IF(OR('Raw Data'!D549=0,'Raw Data'!D549="Delete"),"",'Raw Data'!D549)</f>
        <v>Product Configuration</v>
      </c>
      <c r="E546" s="84" t="str">
        <f>IF(OR('Raw Data'!E549=0,'Raw Data'!E549="Delete"),"",'Raw Data'!E549)</f>
        <v xml:space="preserve">Interactive guidance to choose only valid features when configuring product content </v>
      </c>
      <c r="F546" s="81" cm="1">
        <f t="array" ref="F546">_xlfn.SWITCH(ROUND(VLOOKUP(A546,Table1[#All],3),0),11,H546,12,I546,13,J546,14,K546,"N/A")</f>
        <v>13</v>
      </c>
      <c r="G546" s="81" cm="1">
        <f t="array" ref="G546">_xlfn.SWITCH(ROUND(VLOOKUP(A546,Table1[#All],5),0),11,H546,12,I546,13,J546,14,K546,"N/A")</f>
        <v>14</v>
      </c>
      <c r="H546" s="81">
        <f>IF(OR('Raw Data'!H549=0,'Raw Data'!H549="Delete"),"",'Raw Data'!H549)</f>
        <v>13</v>
      </c>
      <c r="I546" s="81">
        <f>IF(OR('Raw Data'!I549=0,'Raw Data'!I549="Delete"),"",'Raw Data'!I549)</f>
        <v>14</v>
      </c>
      <c r="J546" s="81" t="str">
        <f>IF(OR('Raw Data'!J549=0,'Raw Data'!J549="Delete"),"",'Raw Data'!J549)</f>
        <v/>
      </c>
      <c r="K546" s="81" t="str">
        <f>IF(OR('Raw Data'!K549=0,'Raw Data'!K549="Delete"),"",'Raw Data'!K549)</f>
        <v/>
      </c>
      <c r="L546" s="81" t="str">
        <f>R546</f>
        <v>Available</v>
      </c>
      <c r="M546" s="81" t="str">
        <f>IF(A546="","",IF(OR(AWReleaseNum&gt;=A546,AWReleaseNum=0),"Available","Not Supported"))</f>
        <v>Available</v>
      </c>
      <c r="N546" s="81" t="str">
        <f>IF(A546="","",IF(TcRelease="Any","Available",IF(OR(AND(TcReleaseNum&gt;=VLOOKUP(AWReleaseNum,MinVerInfo,3,FALSE),TcReleaseNum&lt;=VLOOKUP(AWReleaseNum,MinVerInfo,4,FALSE)),AND(TcReleaseNum&gt;=VLOOKUP(AWReleaseNum,MinVerInfo,5,FALSE),TcReleaseNum&lt;=VLOOKUP(AWReleaseNum,MinVerInfo,6,FALSE))),"Available","Not Supported")))</f>
        <v>Available</v>
      </c>
      <c r="O546" s="81" t="str">
        <f>IF(TcReleaseNum&lt;P546,"Not Supported","Available")</f>
        <v>Available</v>
      </c>
      <c r="P546" s="81" cm="1">
        <f t="array" ref="P546">_xlfn.SWITCH(TcBaseVer, 14, K546, 13, J546, 12, I546, 11, IFERROR(VLOOKUP(H546,Table2[#All],3,FALSE),"N/A"),0)</f>
        <v>0</v>
      </c>
      <c r="Q546" s="81" t="str">
        <f>IF(TcBaseVer=0,M546,IF(AND(N546="Available",M546="Available",O546="Available"),"Available",IF(M546="","","Not Supported")))</f>
        <v>Available</v>
      </c>
      <c r="R546" s="81" t="str">
        <f>IF(A546&gt;=AWCurrentRel, "Future",Q546)</f>
        <v>Available</v>
      </c>
      <c r="S546" s="100" t="str">
        <f>HYPERLINK(U546,T546)</f>
        <v>What's New in Teamcenter Fall 2017</v>
      </c>
      <c r="T546" s="81" t="str">
        <f>IFERROR(VLOOKUP(CONCATENATE($B546,"_",$A546),Table4[#All],5,FALSE),"Not Available")</f>
        <v>What's New in Teamcenter Fall 2017</v>
      </c>
      <c r="U546" s="81" t="str">
        <f>IFERROR(VLOOKUP(CONCATENATE(B546,"_",A546),Table4[#All],6,FALSE),"")</f>
        <v>https://siemens.highspot.com/items/5ba97229af772d7e64c12b03?lfrm=ssrp.1</v>
      </c>
    </row>
    <row r="547" spans="1:21" x14ac:dyDescent="0.25">
      <c r="A547" s="81">
        <f>IF(OR('Raw Data'!A550=0,'Raw Data'!A550="Delete"),"",'Raw Data'!A550)</f>
        <v>3.4</v>
      </c>
      <c r="B547" s="88" t="str">
        <f>IF(OR('Raw Data'!B550=0,'Raw Data'!B550="Delete"),"",'Raw Data'!B550)</f>
        <v>Foundation</v>
      </c>
      <c r="C547" s="89" t="str">
        <f>IF(OR('Raw Data'!C550=0,'Raw Data'!C550="Delete"),"",'Raw Data'!C550)</f>
        <v>Deployability</v>
      </c>
      <c r="D547" s="88" t="str">
        <f>IF(OR('Raw Data'!D550=0,'Raw Data'!D550="Delete"),"",'Raw Data'!D550)</f>
        <v>Product Excellence Program</v>
      </c>
      <c r="E547" s="84" t="str">
        <f>IF(OR('Raw Data'!E550=0,'Raw Data'!E550="Delete"),"",'Raw Data'!E550)</f>
        <v>Participation in the Product Excellence Program is enabled by default during installation using either TEM or Deployment Center</v>
      </c>
      <c r="F547" s="81" cm="1">
        <f t="array" ref="F547">_xlfn.SWITCH(ROUND(VLOOKUP(A547,Table1[#All],3),0),11,H547,12,I547,13,J547,14,K547,"N/A")</f>
        <v>13</v>
      </c>
      <c r="G547" s="81" cm="1">
        <f t="array" ref="G547">_xlfn.SWITCH(ROUND(VLOOKUP(A547,Table1[#All],5),0),11,H547,12,I547,13,J547,14,K547,"N/A")</f>
        <v>14</v>
      </c>
      <c r="H547" s="81">
        <f>IF(OR('Raw Data'!H550=0,'Raw Data'!H550="Delete"),"",'Raw Data'!H550)</f>
        <v>13</v>
      </c>
      <c r="I547" s="81">
        <f>IF(OR('Raw Data'!I550=0,'Raw Data'!I550="Delete"),"",'Raw Data'!I550)</f>
        <v>14</v>
      </c>
      <c r="J547" s="81" t="str">
        <f>IF(OR('Raw Data'!J550=0,'Raw Data'!J550="Delete"),"",'Raw Data'!J550)</f>
        <v/>
      </c>
      <c r="K547" s="81" t="str">
        <f>IF(OR('Raw Data'!K550=0,'Raw Data'!K550="Delete"),"",'Raw Data'!K550)</f>
        <v/>
      </c>
      <c r="L547" s="81" t="str">
        <f>R547</f>
        <v>Available</v>
      </c>
      <c r="M547" s="81" t="str">
        <f>IF(A547="","",IF(OR(AWReleaseNum&gt;=A547,AWReleaseNum=0),"Available","Not Supported"))</f>
        <v>Available</v>
      </c>
      <c r="N547" s="81" t="str">
        <f>IF(A547="","",IF(TcRelease="Any","Available",IF(OR(AND(TcReleaseNum&gt;=VLOOKUP(AWReleaseNum,MinVerInfo,3,FALSE),TcReleaseNum&lt;=VLOOKUP(AWReleaseNum,MinVerInfo,4,FALSE)),AND(TcReleaseNum&gt;=VLOOKUP(AWReleaseNum,MinVerInfo,5,FALSE),TcReleaseNum&lt;=VLOOKUP(AWReleaseNum,MinVerInfo,6,FALSE))),"Available","Not Supported")))</f>
        <v>Available</v>
      </c>
      <c r="O547" s="81" t="str">
        <f>IF(TcReleaseNum&lt;P547,"Not Supported","Available")</f>
        <v>Available</v>
      </c>
      <c r="P547" s="81" cm="1">
        <f t="array" ref="P547">_xlfn.SWITCH(TcBaseVer, 14, K547, 13, J547, 12, I547, 11, IFERROR(VLOOKUP(H547,Table2[#All],3,FALSE),"N/A"),0)</f>
        <v>0</v>
      </c>
      <c r="Q547" s="81" t="str">
        <f>IF(TcBaseVer=0,M547,IF(AND(N547="Available",M547="Available",O547="Available"),"Available",IF(M547="","","Not Supported")))</f>
        <v>Available</v>
      </c>
      <c r="R547" s="81" t="str">
        <f>IF(A547&gt;=AWCurrentRel, "Future",Q547)</f>
        <v>Available</v>
      </c>
      <c r="S547" s="100" t="str">
        <f>HYPERLINK(U547,T547)</f>
        <v>What's New in Teamcenter Fall 2017</v>
      </c>
      <c r="T547" s="81" t="str">
        <f>IFERROR(VLOOKUP(CONCATENATE($B547,"_",$A547),Table4[#All],5,FALSE),"Not Available")</f>
        <v>What's New in Teamcenter Fall 2017</v>
      </c>
      <c r="U547" s="81" t="str">
        <f>IFERROR(VLOOKUP(CONCATENATE(B547,"_",A547),Table4[#All],6,FALSE),"")</f>
        <v>https://siemens.highspot.com/items/5ba97229af772d7e64c12b03?lfrm=ssrp.1</v>
      </c>
    </row>
    <row r="548" spans="1:21" x14ac:dyDescent="0.25">
      <c r="A548" s="81">
        <f>IF(OR('Raw Data'!A560=0,'Raw Data'!A560="Delete"),"",'Raw Data'!A560)</f>
        <v>3.4</v>
      </c>
      <c r="B548" s="88" t="str">
        <f>IF(OR('Raw Data'!B560=0,'Raw Data'!B560="Delete"),"",'Raw Data'!B560)</f>
        <v>Foundation</v>
      </c>
      <c r="C548" s="89" t="str">
        <f>IF(OR('Raw Data'!C560=0,'Raw Data'!C560="Delete"),"",'Raw Data'!C560)</f>
        <v>Usability</v>
      </c>
      <c r="D548" s="88" t="str">
        <f>IF(OR('Raw Data'!D560=0,'Raw Data'!D560="Delete"),"",'Raw Data'!D560)</f>
        <v>Relations Browser</v>
      </c>
      <c r="E548" s="84" t="str">
        <f>IF(OR('Raw Data'!E560=0,'Raw Data'!E560="Delete"),"",'Raw Data'!E560)</f>
        <v>See all associated change objects and their relationships in the interactive relations browser</v>
      </c>
      <c r="F548" s="81" cm="1">
        <f t="array" ref="F548">_xlfn.SWITCH(ROUND(VLOOKUP(A548,Table1[#All],3),0),11,H548,12,I548,13,J548,14,K548,"N/A")</f>
        <v>13</v>
      </c>
      <c r="G548" s="81" cm="1">
        <f t="array" ref="G548">_xlfn.SWITCH(ROUND(VLOOKUP(A548,Table1[#All],5),0),11,H548,12,I548,13,J548,14,K548,"N/A")</f>
        <v>14</v>
      </c>
      <c r="H548" s="81">
        <f>IF(OR('Raw Data'!H560=0,'Raw Data'!H560="Delete"),"",'Raw Data'!H560)</f>
        <v>13</v>
      </c>
      <c r="I548" s="81">
        <f>IF(OR('Raw Data'!I560=0,'Raw Data'!I560="Delete"),"",'Raw Data'!I560)</f>
        <v>14</v>
      </c>
      <c r="J548" s="81" t="str">
        <f>IF(OR('Raw Data'!J560=0,'Raw Data'!J560="Delete"),"",'Raw Data'!J560)</f>
        <v/>
      </c>
      <c r="K548" s="81" t="str">
        <f>IF(OR('Raw Data'!K560=0,'Raw Data'!K560="Delete"),"",'Raw Data'!K560)</f>
        <v/>
      </c>
      <c r="L548" s="81" t="str">
        <f>R548</f>
        <v>Available</v>
      </c>
      <c r="M548" s="81" t="str">
        <f>IF(A548="","",IF(OR(AWReleaseNum&gt;=A548,AWReleaseNum=0),"Available","Not Supported"))</f>
        <v>Available</v>
      </c>
      <c r="N548" s="81" t="str">
        <f>IF(A548="","",IF(TcRelease="Any","Available",IF(OR(AND(TcReleaseNum&gt;=VLOOKUP(AWReleaseNum,MinVerInfo,3,FALSE),TcReleaseNum&lt;=VLOOKUP(AWReleaseNum,MinVerInfo,4,FALSE)),AND(TcReleaseNum&gt;=VLOOKUP(AWReleaseNum,MinVerInfo,5,FALSE),TcReleaseNum&lt;=VLOOKUP(AWReleaseNum,MinVerInfo,6,FALSE))),"Available","Not Supported")))</f>
        <v>Available</v>
      </c>
      <c r="O548" s="81" t="str">
        <f>IF(TcReleaseNum&lt;P548,"Not Supported","Available")</f>
        <v>Available</v>
      </c>
      <c r="P548" s="81" cm="1">
        <f t="array" ref="P548">_xlfn.SWITCH(TcBaseVer, 14, K548, 13, J548, 12, I548, 11, IFERROR(VLOOKUP(H548,Table2[#All],3,FALSE),"N/A"),0)</f>
        <v>0</v>
      </c>
      <c r="Q548" s="81" t="str">
        <f>IF(TcBaseVer=0,M548,IF(AND(N548="Available",M548="Available",O548="Available"),"Available",IF(M548="","","Not Supported")))</f>
        <v>Available</v>
      </c>
      <c r="R548" s="81" t="str">
        <f>IF(A548&gt;=AWCurrentRel, "Future",Q548)</f>
        <v>Available</v>
      </c>
      <c r="S548" s="100" t="str">
        <f>HYPERLINK(U548,T548)</f>
        <v>What's New in Teamcenter Fall 2017</v>
      </c>
      <c r="T548" s="81" t="str">
        <f>IFERROR(VLOOKUP(CONCATENATE($B548,"_",$A548),Table4[#All],5,FALSE),"Not Available")</f>
        <v>What's New in Teamcenter Fall 2017</v>
      </c>
      <c r="U548" s="81" t="str">
        <f>IFERROR(VLOOKUP(CONCATENATE(B548,"_",A548),Table4[#All],6,FALSE),"")</f>
        <v>https://siemens.highspot.com/items/5ba97229af772d7e64c12b03?lfrm=ssrp.1</v>
      </c>
    </row>
    <row r="549" spans="1:21" x14ac:dyDescent="0.25">
      <c r="A549" s="81">
        <f>IF(OR('Raw Data'!A561=0,'Raw Data'!A561="Delete"),"",'Raw Data'!A561)</f>
        <v>3.4</v>
      </c>
      <c r="B549" s="88" t="str">
        <f>IF(OR('Raw Data'!B561=0,'Raw Data'!B561="Delete"),"",'Raw Data'!B561)</f>
        <v>Plan</v>
      </c>
      <c r="C549" s="89" t="str">
        <f>IF(OR('Raw Data'!C561=0,'Raw Data'!C561="Delete"),"",'Raw Data'!C561)</f>
        <v>Requirements</v>
      </c>
      <c r="D549" s="88" t="str">
        <f>IF(OR('Raw Data'!D561=0,'Raw Data'!D561="Delete"),"",'Raw Data'!D561)</f>
        <v>Requirements Management</v>
      </c>
      <c r="E549" s="84" t="str">
        <f>IF(OR('Raw Data'!E561=0,'Raw Data'!E561="Delete"),"",'Raw Data'!E561)</f>
        <v>Quickly add requirements directly in the documentation editor</v>
      </c>
      <c r="F549" s="81" cm="1">
        <f t="array" ref="F549">_xlfn.SWITCH(ROUND(VLOOKUP(A549,Table1[#All],3),0),11,H549,12,I549,13,J549,14,K549,"N/A")</f>
        <v>13</v>
      </c>
      <c r="G549" s="81" cm="1">
        <f t="array" ref="G549">_xlfn.SWITCH(ROUND(VLOOKUP(A549,Table1[#All],5),0),11,H549,12,I549,13,J549,14,K549,"N/A")</f>
        <v>14</v>
      </c>
      <c r="H549" s="81">
        <f>IF(OR('Raw Data'!H561=0,'Raw Data'!H561="Delete"),"",'Raw Data'!H561)</f>
        <v>13</v>
      </c>
      <c r="I549" s="81">
        <f>IF(OR('Raw Data'!I561=0,'Raw Data'!I561="Delete"),"",'Raw Data'!I561)</f>
        <v>14</v>
      </c>
      <c r="J549" s="81" t="str">
        <f>IF(OR('Raw Data'!J561=0,'Raw Data'!J561="Delete"),"",'Raw Data'!J561)</f>
        <v/>
      </c>
      <c r="K549" s="81" t="str">
        <f>IF(OR('Raw Data'!K561=0,'Raw Data'!K561="Delete"),"",'Raw Data'!K561)</f>
        <v/>
      </c>
      <c r="L549" s="81" t="str">
        <f>R549</f>
        <v>Available</v>
      </c>
      <c r="M549" s="81" t="str">
        <f>IF(A549="","",IF(OR(AWReleaseNum&gt;=A549,AWReleaseNum=0),"Available","Not Supported"))</f>
        <v>Available</v>
      </c>
      <c r="N549" s="81" t="str">
        <f>IF(A549="","",IF(TcRelease="Any","Available",IF(OR(AND(TcReleaseNum&gt;=VLOOKUP(AWReleaseNum,MinVerInfo,3,FALSE),TcReleaseNum&lt;=VLOOKUP(AWReleaseNum,MinVerInfo,4,FALSE)),AND(TcReleaseNum&gt;=VLOOKUP(AWReleaseNum,MinVerInfo,5,FALSE),TcReleaseNum&lt;=VLOOKUP(AWReleaseNum,MinVerInfo,6,FALSE))),"Available","Not Supported")))</f>
        <v>Available</v>
      </c>
      <c r="O549" s="81" t="str">
        <f>IF(TcReleaseNum&lt;P549,"Not Supported","Available")</f>
        <v>Available</v>
      </c>
      <c r="P549" s="81" cm="1">
        <f t="array" ref="P549">_xlfn.SWITCH(TcBaseVer, 14, K549, 13, J549, 12, I549, 11, IFERROR(VLOOKUP(H549,Table2[#All],3,FALSE),"N/A"),0)</f>
        <v>0</v>
      </c>
      <c r="Q549" s="81" t="str">
        <f>IF(TcBaseVer=0,M549,IF(AND(N549="Available",M549="Available",O549="Available"),"Available",IF(M549="","","Not Supported")))</f>
        <v>Available</v>
      </c>
      <c r="R549" s="81" t="str">
        <f>IF(A549&gt;=AWCurrentRel, "Future",Q549)</f>
        <v>Available</v>
      </c>
      <c r="S549" s="100" t="str">
        <f>HYPERLINK(U549,T549)</f>
        <v>What's New in Teamcenter Fall 2017</v>
      </c>
      <c r="T549" s="81" t="str">
        <f>IFERROR(VLOOKUP(CONCATENATE($B549,"_",$A549),Table4[#All],5,FALSE),"Not Available")</f>
        <v>What's New in Teamcenter Fall 2017</v>
      </c>
      <c r="U549" s="81" t="str">
        <f>IFERROR(VLOOKUP(CONCATENATE(B549,"_",A549),Table4[#All],6,FALSE),"")</f>
        <v>https://siemens.highspot.com/items/5ba97229af772d7e64c12b03?lfrm=ssrp.1</v>
      </c>
    </row>
    <row r="550" spans="1:21" x14ac:dyDescent="0.25">
      <c r="A550" s="81">
        <f>IF(OR('Raw Data'!A562=0,'Raw Data'!A562="Delete"),"",'Raw Data'!A562)</f>
        <v>3.4</v>
      </c>
      <c r="B550" s="88" t="str">
        <f>IF(OR('Raw Data'!B562=0,'Raw Data'!B562="Delete"),"",'Raw Data'!B562)</f>
        <v>Plan</v>
      </c>
      <c r="C550" s="89" t="str">
        <f>IF(OR('Raw Data'!C562=0,'Raw Data'!C562="Delete"),"",'Raw Data'!C562)</f>
        <v>Requirements</v>
      </c>
      <c r="D550" s="88" t="str">
        <f>IF(OR('Raw Data'!D562=0,'Raw Data'!D562="Delete"),"",'Raw Data'!D562)</f>
        <v>Requirements Management</v>
      </c>
      <c r="E550" s="84" t="str">
        <f>IF(OR('Raw Data'!E562=0,'Raw Data'!E562="Delete"),"",'Raw Data'!E562)</f>
        <v>Improve the deployment and ease of use of Word to edit requirements</v>
      </c>
      <c r="F550" s="81" cm="1">
        <f t="array" ref="F550">_xlfn.SWITCH(ROUND(VLOOKUP(A550,Table1[#All],3),0),11,H550,12,I550,13,J550,14,K550,"N/A")</f>
        <v>13</v>
      </c>
      <c r="G550" s="81" cm="1">
        <f t="array" ref="G550">_xlfn.SWITCH(ROUND(VLOOKUP(A550,Table1[#All],5),0),11,H550,12,I550,13,J550,14,K550,"N/A")</f>
        <v>14</v>
      </c>
      <c r="H550" s="81">
        <f>IF(OR('Raw Data'!H562=0,'Raw Data'!H562="Delete"),"",'Raw Data'!H562)</f>
        <v>13</v>
      </c>
      <c r="I550" s="81">
        <f>IF(OR('Raw Data'!I562=0,'Raw Data'!I562="Delete"),"",'Raw Data'!I562)</f>
        <v>14</v>
      </c>
      <c r="J550" s="81" t="str">
        <f>IF(OR('Raw Data'!J562=0,'Raw Data'!J562="Delete"),"",'Raw Data'!J562)</f>
        <v/>
      </c>
      <c r="K550" s="81" t="str">
        <f>IF(OR('Raw Data'!K562=0,'Raw Data'!K562="Delete"),"",'Raw Data'!K562)</f>
        <v/>
      </c>
      <c r="L550" s="81" t="str">
        <f>R550</f>
        <v>Available</v>
      </c>
      <c r="M550" s="81" t="str">
        <f>IF(A550="","",IF(OR(AWReleaseNum&gt;=A550,AWReleaseNum=0),"Available","Not Supported"))</f>
        <v>Available</v>
      </c>
      <c r="N550" s="81" t="str">
        <f>IF(A550="","",IF(TcRelease="Any","Available",IF(OR(AND(TcReleaseNum&gt;=VLOOKUP(AWReleaseNum,MinVerInfo,3,FALSE),TcReleaseNum&lt;=VLOOKUP(AWReleaseNum,MinVerInfo,4,FALSE)),AND(TcReleaseNum&gt;=VLOOKUP(AWReleaseNum,MinVerInfo,5,FALSE),TcReleaseNum&lt;=VLOOKUP(AWReleaseNum,MinVerInfo,6,FALSE))),"Available","Not Supported")))</f>
        <v>Available</v>
      </c>
      <c r="O550" s="81" t="str">
        <f>IF(TcReleaseNum&lt;P550,"Not Supported","Available")</f>
        <v>Available</v>
      </c>
      <c r="P550" s="81" cm="1">
        <f t="array" ref="P550">_xlfn.SWITCH(TcBaseVer, 14, K550, 13, J550, 12, I550, 11, IFERROR(VLOOKUP(H550,Table2[#All],3,FALSE),"N/A"),0)</f>
        <v>0</v>
      </c>
      <c r="Q550" s="81" t="str">
        <f>IF(TcBaseVer=0,M550,IF(AND(N550="Available",M550="Available",O550="Available"),"Available",IF(M550="","","Not Supported")))</f>
        <v>Available</v>
      </c>
      <c r="R550" s="81" t="str">
        <f>IF(A550&gt;=AWCurrentRel, "Future",Q550)</f>
        <v>Available</v>
      </c>
      <c r="S550" s="100" t="str">
        <f>HYPERLINK(U550,T550)</f>
        <v>What's New in Teamcenter Fall 2017</v>
      </c>
      <c r="T550" s="81" t="str">
        <f>IFERROR(VLOOKUP(CONCATENATE($B550,"_",$A550),Table4[#All],5,FALSE),"Not Available")</f>
        <v>What's New in Teamcenter Fall 2017</v>
      </c>
      <c r="U550" s="81" t="str">
        <f>IFERROR(VLOOKUP(CONCATENATE(B550,"_",A550),Table4[#All],6,FALSE),"")</f>
        <v>https://siemens.highspot.com/items/5ba97229af772d7e64c12b03?lfrm=ssrp.1</v>
      </c>
    </row>
    <row r="551" spans="1:21" x14ac:dyDescent="0.25">
      <c r="A551" s="81">
        <f>IF(OR('Raw Data'!A563=0,'Raw Data'!A563="Delete"),"",'Raw Data'!A563)</f>
        <v>3.4</v>
      </c>
      <c r="B551" s="88" t="str">
        <f>IF(OR('Raw Data'!B563=0,'Raw Data'!B563="Delete"),"",'Raw Data'!B563)</f>
        <v>Plan</v>
      </c>
      <c r="C551" s="89" t="str">
        <f>IF(OR('Raw Data'!C563=0,'Raw Data'!C563="Delete"),"",'Raw Data'!C563)</f>
        <v>Requirements</v>
      </c>
      <c r="D551" s="88" t="str">
        <f>IF(OR('Raw Data'!D563=0,'Raw Data'!D563="Delete"),"",'Raw Data'!D563)</f>
        <v>Requirements Management</v>
      </c>
      <c r="E551" s="84" t="str">
        <f>IF(OR('Raw Data'!E563=0,'Raw Data'!E563="Delete"),"",'Raw Data'!E563)</f>
        <v xml:space="preserve">Easy access to create requirement specifications from a user’s home page </v>
      </c>
      <c r="F551" s="81" cm="1">
        <f t="array" ref="F551">_xlfn.SWITCH(ROUND(VLOOKUP(A551,Table1[#All],3),0),11,H551,12,I551,13,J551,14,K551,"N/A")</f>
        <v>13</v>
      </c>
      <c r="G551" s="81" cm="1">
        <f t="array" ref="G551">_xlfn.SWITCH(ROUND(VLOOKUP(A551,Table1[#All],5),0),11,H551,12,I551,13,J551,14,K551,"N/A")</f>
        <v>14</v>
      </c>
      <c r="H551" s="81">
        <f>IF(OR('Raw Data'!H563=0,'Raw Data'!H563="Delete"),"",'Raw Data'!H563)</f>
        <v>13</v>
      </c>
      <c r="I551" s="81">
        <f>IF(OR('Raw Data'!I563=0,'Raw Data'!I563="Delete"),"",'Raw Data'!I563)</f>
        <v>14</v>
      </c>
      <c r="J551" s="81" t="str">
        <f>IF(OR('Raw Data'!J563=0,'Raw Data'!J563="Delete"),"",'Raw Data'!J563)</f>
        <v/>
      </c>
      <c r="K551" s="81" t="str">
        <f>IF(OR('Raw Data'!K563=0,'Raw Data'!K563="Delete"),"",'Raw Data'!K563)</f>
        <v/>
      </c>
      <c r="L551" s="81" t="str">
        <f>R551</f>
        <v>Available</v>
      </c>
      <c r="M551" s="81" t="str">
        <f>IF(A551="","",IF(OR(AWReleaseNum&gt;=A551,AWReleaseNum=0),"Available","Not Supported"))</f>
        <v>Available</v>
      </c>
      <c r="N551" s="81" t="str">
        <f>IF(A551="","",IF(TcRelease="Any","Available",IF(OR(AND(TcReleaseNum&gt;=VLOOKUP(AWReleaseNum,MinVerInfo,3,FALSE),TcReleaseNum&lt;=VLOOKUP(AWReleaseNum,MinVerInfo,4,FALSE)),AND(TcReleaseNum&gt;=VLOOKUP(AWReleaseNum,MinVerInfo,5,FALSE),TcReleaseNum&lt;=VLOOKUP(AWReleaseNum,MinVerInfo,6,FALSE))),"Available","Not Supported")))</f>
        <v>Available</v>
      </c>
      <c r="O551" s="81" t="str">
        <f>IF(TcReleaseNum&lt;P551,"Not Supported","Available")</f>
        <v>Available</v>
      </c>
      <c r="P551" s="81" cm="1">
        <f t="array" ref="P551">_xlfn.SWITCH(TcBaseVer, 14, K551, 13, J551, 12, I551, 11, IFERROR(VLOOKUP(H551,Table2[#All],3,FALSE),"N/A"),0)</f>
        <v>0</v>
      </c>
      <c r="Q551" s="81" t="str">
        <f>IF(TcBaseVer=0,M551,IF(AND(N551="Available",M551="Available",O551="Available"),"Available",IF(M551="","","Not Supported")))</f>
        <v>Available</v>
      </c>
      <c r="R551" s="81" t="str">
        <f>IF(A551&gt;=AWCurrentRel, "Future",Q551)</f>
        <v>Available</v>
      </c>
      <c r="S551" s="100" t="str">
        <f>HYPERLINK(U551,T551)</f>
        <v>What's New in Teamcenter Fall 2017</v>
      </c>
      <c r="T551" s="81" t="str">
        <f>IFERROR(VLOOKUP(CONCATENATE($B551,"_",$A551),Table4[#All],5,FALSE),"Not Available")</f>
        <v>What's New in Teamcenter Fall 2017</v>
      </c>
      <c r="U551" s="81" t="str">
        <f>IFERROR(VLOOKUP(CONCATENATE(B551,"_",A551),Table4[#All],6,FALSE),"")</f>
        <v>https://siemens.highspot.com/items/5ba97229af772d7e64c12b03?lfrm=ssrp.1</v>
      </c>
    </row>
    <row r="552" spans="1:21" x14ac:dyDescent="0.25">
      <c r="A552" s="81">
        <f>IF(OR('Raw Data'!A564=0,'Raw Data'!A564="Delete"),"",'Raw Data'!A564)</f>
        <v>3.4</v>
      </c>
      <c r="B552" s="88" t="str">
        <f>IF(OR('Raw Data'!B564=0,'Raw Data'!B564="Delete"),"",'Raw Data'!B564)</f>
        <v>Plan</v>
      </c>
      <c r="C552" s="89" t="str">
        <f>IF(OR('Raw Data'!C564=0,'Raw Data'!C564="Delete"),"",'Raw Data'!C564)</f>
        <v>Requirements</v>
      </c>
      <c r="D552" s="88" t="str">
        <f>IF(OR('Raw Data'!D564=0,'Raw Data'!D564="Delete"),"",'Raw Data'!D564)</f>
        <v>Requirements Management</v>
      </c>
      <c r="E552" s="84" t="str">
        <f>IF(OR('Raw Data'!E564=0,'Raw Data'!E564="Delete"),"",'Raw Data'!E564)</f>
        <v>Robust capability added to import requirements from Word</v>
      </c>
      <c r="F552" s="81" cm="1">
        <f t="array" ref="F552">_xlfn.SWITCH(ROUND(VLOOKUP(A552,Table1[#All],3),0),11,H552,12,I552,13,J552,14,K552,"N/A")</f>
        <v>13</v>
      </c>
      <c r="G552" s="81" cm="1">
        <f t="array" ref="G552">_xlfn.SWITCH(ROUND(VLOOKUP(A552,Table1[#All],5),0),11,H552,12,I552,13,J552,14,K552,"N/A")</f>
        <v>14</v>
      </c>
      <c r="H552" s="81">
        <f>IF(OR('Raw Data'!H564=0,'Raw Data'!H564="Delete"),"",'Raw Data'!H564)</f>
        <v>13</v>
      </c>
      <c r="I552" s="81">
        <f>IF(OR('Raw Data'!I564=0,'Raw Data'!I564="Delete"),"",'Raw Data'!I564)</f>
        <v>14</v>
      </c>
      <c r="J552" s="81" t="str">
        <f>IF(OR('Raw Data'!J564=0,'Raw Data'!J564="Delete"),"",'Raw Data'!J564)</f>
        <v/>
      </c>
      <c r="K552" s="81" t="str">
        <f>IF(OR('Raw Data'!K564=0,'Raw Data'!K564="Delete"),"",'Raw Data'!K564)</f>
        <v/>
      </c>
      <c r="L552" s="81" t="str">
        <f>R552</f>
        <v>Available</v>
      </c>
      <c r="M552" s="81" t="str">
        <f>IF(A552="","",IF(OR(AWReleaseNum&gt;=A552,AWReleaseNum=0),"Available","Not Supported"))</f>
        <v>Available</v>
      </c>
      <c r="N552" s="81" t="str">
        <f>IF(A552="","",IF(TcRelease="Any","Available",IF(OR(AND(TcReleaseNum&gt;=VLOOKUP(AWReleaseNum,MinVerInfo,3,FALSE),TcReleaseNum&lt;=VLOOKUP(AWReleaseNum,MinVerInfo,4,FALSE)),AND(TcReleaseNum&gt;=VLOOKUP(AWReleaseNum,MinVerInfo,5,FALSE),TcReleaseNum&lt;=VLOOKUP(AWReleaseNum,MinVerInfo,6,FALSE))),"Available","Not Supported")))</f>
        <v>Available</v>
      </c>
      <c r="O552" s="81" t="str">
        <f>IF(TcReleaseNum&lt;P552,"Not Supported","Available")</f>
        <v>Available</v>
      </c>
      <c r="P552" s="81" cm="1">
        <f t="array" ref="P552">_xlfn.SWITCH(TcBaseVer, 14, K552, 13, J552, 12, I552, 11, IFERROR(VLOOKUP(H552,Table2[#All],3,FALSE),"N/A"),0)</f>
        <v>0</v>
      </c>
      <c r="Q552" s="81" t="str">
        <f>IF(TcBaseVer=0,M552,IF(AND(N552="Available",M552="Available",O552="Available"),"Available",IF(M552="","","Not Supported")))</f>
        <v>Available</v>
      </c>
      <c r="R552" s="81" t="str">
        <f>IF(A552&gt;=AWCurrentRel, "Future",Q552)</f>
        <v>Available</v>
      </c>
      <c r="S552" s="100" t="str">
        <f>HYPERLINK(U552,T552)</f>
        <v>What's New in Teamcenter Fall 2017</v>
      </c>
      <c r="T552" s="81" t="str">
        <f>IFERROR(VLOOKUP(CONCATENATE($B552,"_",$A552),Table4[#All],5,FALSE),"Not Available")</f>
        <v>What's New in Teamcenter Fall 2017</v>
      </c>
      <c r="U552" s="81" t="str">
        <f>IFERROR(VLOOKUP(CONCATENATE(B552,"_",A552),Table4[#All],6,FALSE),"")</f>
        <v>https://siemens.highspot.com/items/5ba97229af772d7e64c12b03?lfrm=ssrp.1</v>
      </c>
    </row>
    <row r="553" spans="1:21" x14ac:dyDescent="0.25">
      <c r="A553" s="81">
        <f>IF(OR('Raw Data'!A565=0,'Raw Data'!A565="Delete"),"",'Raw Data'!A565)</f>
        <v>3.4</v>
      </c>
      <c r="B553" s="88" t="str">
        <f>IF(OR('Raw Data'!B565=0,'Raw Data'!B565="Delete"),"",'Raw Data'!B565)</f>
        <v>Plan</v>
      </c>
      <c r="C553" s="89" t="str">
        <f>IF(OR('Raw Data'!C565=0,'Raw Data'!C565="Delete"),"",'Raw Data'!C565)</f>
        <v>Requirements</v>
      </c>
      <c r="D553" s="88" t="str">
        <f>IF(OR('Raw Data'!D565=0,'Raw Data'!D565="Delete"),"",'Raw Data'!D565)</f>
        <v>Requirements Management</v>
      </c>
      <c r="E553" s="84" t="str">
        <f>IF(OR('Raw Data'!E565=0,'Raw Data'!E565="Delete"),"",'Raw Data'!E565)</f>
        <v>Easy way to bring requirements and other items into Active Workspace from Excel</v>
      </c>
      <c r="F553" s="81" cm="1">
        <f t="array" ref="F553">_xlfn.SWITCH(ROUND(VLOOKUP(A553,Table1[#All],3),0),11,H553,12,I553,13,J553,14,K553,"N/A")</f>
        <v>13</v>
      </c>
      <c r="G553" s="81" cm="1">
        <f t="array" ref="G553">_xlfn.SWITCH(ROUND(VLOOKUP(A553,Table1[#All],5),0),11,H553,12,I553,13,J553,14,K553,"N/A")</f>
        <v>14</v>
      </c>
      <c r="H553" s="81">
        <f>IF(OR('Raw Data'!H565=0,'Raw Data'!H565="Delete"),"",'Raw Data'!H565)</f>
        <v>13</v>
      </c>
      <c r="I553" s="81">
        <f>IF(OR('Raw Data'!I565=0,'Raw Data'!I565="Delete"),"",'Raw Data'!I565)</f>
        <v>14</v>
      </c>
      <c r="J553" s="81" t="str">
        <f>IF(OR('Raw Data'!J565=0,'Raw Data'!J565="Delete"),"",'Raw Data'!J565)</f>
        <v/>
      </c>
      <c r="K553" s="81" t="str">
        <f>IF(OR('Raw Data'!K565=0,'Raw Data'!K565="Delete"),"",'Raw Data'!K565)</f>
        <v/>
      </c>
      <c r="L553" s="81" t="str">
        <f>R553</f>
        <v>Available</v>
      </c>
      <c r="M553" s="81" t="str">
        <f>IF(A553="","",IF(OR(AWReleaseNum&gt;=A553,AWReleaseNum=0),"Available","Not Supported"))</f>
        <v>Available</v>
      </c>
      <c r="N553" s="81" t="str">
        <f>IF(A553="","",IF(TcRelease="Any","Available",IF(OR(AND(TcReleaseNum&gt;=VLOOKUP(AWReleaseNum,MinVerInfo,3,FALSE),TcReleaseNum&lt;=VLOOKUP(AWReleaseNum,MinVerInfo,4,FALSE)),AND(TcReleaseNum&gt;=VLOOKUP(AWReleaseNum,MinVerInfo,5,FALSE),TcReleaseNum&lt;=VLOOKUP(AWReleaseNum,MinVerInfo,6,FALSE))),"Available","Not Supported")))</f>
        <v>Available</v>
      </c>
      <c r="O553" s="81" t="str">
        <f>IF(TcReleaseNum&lt;P553,"Not Supported","Available")</f>
        <v>Available</v>
      </c>
      <c r="P553" s="81" cm="1">
        <f t="array" ref="P553">_xlfn.SWITCH(TcBaseVer, 14, K553, 13, J553, 12, I553, 11, IFERROR(VLOOKUP(H553,Table2[#All],3,FALSE),"N/A"),0)</f>
        <v>0</v>
      </c>
      <c r="Q553" s="81" t="str">
        <f>IF(TcBaseVer=0,M553,IF(AND(N553="Available",M553="Available",O553="Available"),"Available",IF(M553="","","Not Supported")))</f>
        <v>Available</v>
      </c>
      <c r="R553" s="81" t="str">
        <f>IF(A553&gt;=AWCurrentRel, "Future",Q553)</f>
        <v>Available</v>
      </c>
      <c r="S553" s="100" t="str">
        <f>HYPERLINK(U553,T553)</f>
        <v>What's New in Teamcenter Fall 2017</v>
      </c>
      <c r="T553" s="81" t="str">
        <f>IFERROR(VLOOKUP(CONCATENATE($B553,"_",$A553),Table4[#All],5,FALSE),"Not Available")</f>
        <v>What's New in Teamcenter Fall 2017</v>
      </c>
      <c r="U553" s="81" t="str">
        <f>IFERROR(VLOOKUP(CONCATENATE(B553,"_",A553),Table4[#All],6,FALSE),"")</f>
        <v>https://siemens.highspot.com/items/5ba97229af772d7e64c12b03?lfrm=ssrp.1</v>
      </c>
    </row>
    <row r="554" spans="1:21" x14ac:dyDescent="0.25">
      <c r="A554" s="81">
        <f>IF(OR('Raw Data'!A566=0,'Raw Data'!A566="Delete"),"",'Raw Data'!A566)</f>
        <v>3.4</v>
      </c>
      <c r="B554" s="88" t="str">
        <f>IF(OR('Raw Data'!B566=0,'Raw Data'!B566="Delete"),"",'Raw Data'!B566)</f>
        <v>Plan</v>
      </c>
      <c r="C554" s="89" t="str">
        <f>IF(OR('Raw Data'!C566=0,'Raw Data'!C566="Delete"),"",'Raw Data'!C566)</f>
        <v>Requirements</v>
      </c>
      <c r="D554" s="88" t="str">
        <f>IF(OR('Raw Data'!D566=0,'Raw Data'!D566="Delete"),"",'Raw Data'!D566)</f>
        <v>Requirements Management</v>
      </c>
      <c r="E554" s="84" t="str">
        <f>IF(OR('Raw Data'!E566=0,'Raw Data'!E566="Delete"),"",'Raw Data'!E566)</f>
        <v>Flexibility to author in HTML or Word using round trip conversion</v>
      </c>
      <c r="F554" s="81" cm="1">
        <f t="array" ref="F554">_xlfn.SWITCH(ROUND(VLOOKUP(A554,Table1[#All],3),0),11,H554,12,I554,13,J554,14,K554,"N/A")</f>
        <v>13</v>
      </c>
      <c r="G554" s="81" cm="1">
        <f t="array" ref="G554">_xlfn.SWITCH(ROUND(VLOOKUP(A554,Table1[#All],5),0),11,H554,12,I554,13,J554,14,K554,"N/A")</f>
        <v>14</v>
      </c>
      <c r="H554" s="81">
        <f>IF(OR('Raw Data'!H566=0,'Raw Data'!H566="Delete"),"",'Raw Data'!H566)</f>
        <v>13</v>
      </c>
      <c r="I554" s="81">
        <f>IF(OR('Raw Data'!I566=0,'Raw Data'!I566="Delete"),"",'Raw Data'!I566)</f>
        <v>14</v>
      </c>
      <c r="J554" s="81" t="str">
        <f>IF(OR('Raw Data'!J566=0,'Raw Data'!J566="Delete"),"",'Raw Data'!J566)</f>
        <v/>
      </c>
      <c r="K554" s="81" t="str">
        <f>IF(OR('Raw Data'!K566=0,'Raw Data'!K566="Delete"),"",'Raw Data'!K566)</f>
        <v/>
      </c>
      <c r="L554" s="81" t="str">
        <f>R554</f>
        <v>Available</v>
      </c>
      <c r="M554" s="81" t="str">
        <f>IF(A554="","",IF(OR(AWReleaseNum&gt;=A554,AWReleaseNum=0),"Available","Not Supported"))</f>
        <v>Available</v>
      </c>
      <c r="N554" s="81" t="str">
        <f>IF(A554="","",IF(TcRelease="Any","Available",IF(OR(AND(TcReleaseNum&gt;=VLOOKUP(AWReleaseNum,MinVerInfo,3,FALSE),TcReleaseNum&lt;=VLOOKUP(AWReleaseNum,MinVerInfo,4,FALSE)),AND(TcReleaseNum&gt;=VLOOKUP(AWReleaseNum,MinVerInfo,5,FALSE),TcReleaseNum&lt;=VLOOKUP(AWReleaseNum,MinVerInfo,6,FALSE))),"Available","Not Supported")))</f>
        <v>Available</v>
      </c>
      <c r="O554" s="81" t="str">
        <f>IF(TcReleaseNum&lt;P554,"Not Supported","Available")</f>
        <v>Available</v>
      </c>
      <c r="P554" s="81" cm="1">
        <f t="array" ref="P554">_xlfn.SWITCH(TcBaseVer, 14, K554, 13, J554, 12, I554, 11, IFERROR(VLOOKUP(H554,Table2[#All],3,FALSE),"N/A"),0)</f>
        <v>0</v>
      </c>
      <c r="Q554" s="81" t="str">
        <f>IF(TcBaseVer=0,M554,IF(AND(N554="Available",M554="Available",O554="Available"),"Available",IF(M554="","","Not Supported")))</f>
        <v>Available</v>
      </c>
      <c r="R554" s="81" t="str">
        <f>IF(A554&gt;=AWCurrentRel, "Future",Q554)</f>
        <v>Available</v>
      </c>
      <c r="S554" s="100" t="str">
        <f>HYPERLINK(U554,T554)</f>
        <v>What's New in Teamcenter Fall 2017</v>
      </c>
      <c r="T554" s="81" t="str">
        <f>IFERROR(VLOOKUP(CONCATENATE($B554,"_",$A554),Table4[#All],5,FALSE),"Not Available")</f>
        <v>What's New in Teamcenter Fall 2017</v>
      </c>
      <c r="U554" s="81" t="str">
        <f>IFERROR(VLOOKUP(CONCATENATE(B554,"_",A554),Table4[#All],6,FALSE),"")</f>
        <v>https://siemens.highspot.com/items/5ba97229af772d7e64c12b03?lfrm=ssrp.1</v>
      </c>
    </row>
    <row r="555" spans="1:21" x14ac:dyDescent="0.25">
      <c r="A555" s="81">
        <f>IF(OR('Raw Data'!A567=0,'Raw Data'!A567="Delete"),"",'Raw Data'!A567)</f>
        <v>3.4</v>
      </c>
      <c r="B555" s="88" t="str">
        <f>IF(OR('Raw Data'!B567=0,'Raw Data'!B567="Delete"),"",'Raw Data'!B567)</f>
        <v>Plan</v>
      </c>
      <c r="C555" s="89" t="str">
        <f>IF(OR('Raw Data'!C567=0,'Raw Data'!C567="Delete"),"",'Raw Data'!C567)</f>
        <v>Requirements</v>
      </c>
      <c r="D555" s="88" t="str">
        <f>IF(OR('Raw Data'!D567=0,'Raw Data'!D567="Delete"),"",'Raw Data'!D567)</f>
        <v>Requirements Management</v>
      </c>
      <c r="E555" s="84" t="str">
        <f>IF(OR('Raw Data'!E567=0,'Raw Data'!E567="Delete"),"",'Raw Data'!E567)</f>
        <v>Export HTML to Word using a template for predictable formatting</v>
      </c>
      <c r="F555" s="81" cm="1">
        <f t="array" ref="F555">_xlfn.SWITCH(ROUND(VLOOKUP(A555,Table1[#All],3),0),11,H555,12,I555,13,J555,14,K555,"N/A")</f>
        <v>13</v>
      </c>
      <c r="G555" s="81" cm="1">
        <f t="array" ref="G555">_xlfn.SWITCH(ROUND(VLOOKUP(A555,Table1[#All],5),0),11,H555,12,I555,13,J555,14,K555,"N/A")</f>
        <v>14</v>
      </c>
      <c r="H555" s="81">
        <f>IF(OR('Raw Data'!H567=0,'Raw Data'!H567="Delete"),"",'Raw Data'!H567)</f>
        <v>13</v>
      </c>
      <c r="I555" s="81">
        <f>IF(OR('Raw Data'!I567=0,'Raw Data'!I567="Delete"),"",'Raw Data'!I567)</f>
        <v>14</v>
      </c>
      <c r="J555" s="81" t="str">
        <f>IF(OR('Raw Data'!J567=0,'Raw Data'!J567="Delete"),"",'Raw Data'!J567)</f>
        <v/>
      </c>
      <c r="K555" s="81" t="str">
        <f>IF(OR('Raw Data'!K567=0,'Raw Data'!K567="Delete"),"",'Raw Data'!K567)</f>
        <v/>
      </c>
      <c r="L555" s="81" t="str">
        <f>R555</f>
        <v>Available</v>
      </c>
      <c r="M555" s="81" t="str">
        <f>IF(A555="","",IF(OR(AWReleaseNum&gt;=A555,AWReleaseNum=0),"Available","Not Supported"))</f>
        <v>Available</v>
      </c>
      <c r="N555" s="81" t="str">
        <f>IF(A555="","",IF(TcRelease="Any","Available",IF(OR(AND(TcReleaseNum&gt;=VLOOKUP(AWReleaseNum,MinVerInfo,3,FALSE),TcReleaseNum&lt;=VLOOKUP(AWReleaseNum,MinVerInfo,4,FALSE)),AND(TcReleaseNum&gt;=VLOOKUP(AWReleaseNum,MinVerInfo,5,FALSE),TcReleaseNum&lt;=VLOOKUP(AWReleaseNum,MinVerInfo,6,FALSE))),"Available","Not Supported")))</f>
        <v>Available</v>
      </c>
      <c r="O555" s="81" t="str">
        <f>IF(TcReleaseNum&lt;P555,"Not Supported","Available")</f>
        <v>Available</v>
      </c>
      <c r="P555" s="81" cm="1">
        <f t="array" ref="P555">_xlfn.SWITCH(TcBaseVer, 14, K555, 13, J555, 12, I555, 11, IFERROR(VLOOKUP(H555,Table2[#All],3,FALSE),"N/A"),0)</f>
        <v>0</v>
      </c>
      <c r="Q555" s="81" t="str">
        <f>IF(TcBaseVer=0,M555,IF(AND(N555="Available",M555="Available",O555="Available"),"Available",IF(M555="","","Not Supported")))</f>
        <v>Available</v>
      </c>
      <c r="R555" s="81" t="str">
        <f>IF(A555&gt;=AWCurrentRel, "Future",Q555)</f>
        <v>Available</v>
      </c>
      <c r="S555" s="100" t="str">
        <f>HYPERLINK(U555,T555)</f>
        <v>What's New in Teamcenter Fall 2017</v>
      </c>
      <c r="T555" s="81" t="str">
        <f>IFERROR(VLOOKUP(CONCATENATE($B555,"_",$A555),Table4[#All],5,FALSE),"Not Available")</f>
        <v>What's New in Teamcenter Fall 2017</v>
      </c>
      <c r="U555" s="81" t="str">
        <f>IFERROR(VLOOKUP(CONCATENATE(B555,"_",A555),Table4[#All],6,FALSE),"")</f>
        <v>https://siemens.highspot.com/items/5ba97229af772d7e64c12b03?lfrm=ssrp.1</v>
      </c>
    </row>
    <row r="556" spans="1:21" x14ac:dyDescent="0.25">
      <c r="A556" s="81">
        <f>IF(OR('Raw Data'!A568=0,'Raw Data'!A568="Delete"),"",'Raw Data'!A568)</f>
        <v>3.4</v>
      </c>
      <c r="B556" s="88" t="str">
        <f>IF(OR('Raw Data'!B568=0,'Raw Data'!B568="Delete"),"",'Raw Data'!B568)</f>
        <v>Plan</v>
      </c>
      <c r="C556" s="89" t="str">
        <f>IF(OR('Raw Data'!C568=0,'Raw Data'!C568="Delete"),"",'Raw Data'!C568)</f>
        <v>Requirements</v>
      </c>
      <c r="D556" s="88" t="str">
        <f>IF(OR('Raw Data'!D568=0,'Raw Data'!D568="Delete"),"",'Raw Data'!D568)</f>
        <v>Requirements Management</v>
      </c>
      <c r="E556" s="84" t="str">
        <f>IF(OR('Raw Data'!E568=0,'Raw Data'!E568="Delete"),"",'Raw Data'!E568)</f>
        <v>Trace link productivity improvements</v>
      </c>
      <c r="F556" s="81" cm="1">
        <f t="array" ref="F556">_xlfn.SWITCH(ROUND(VLOOKUP(A556,Table1[#All],3),0),11,H556,12,I556,13,J556,14,K556,"N/A")</f>
        <v>13</v>
      </c>
      <c r="G556" s="81" cm="1">
        <f t="array" ref="G556">_xlfn.SWITCH(ROUND(VLOOKUP(A556,Table1[#All],5),0),11,H556,12,I556,13,J556,14,K556,"N/A")</f>
        <v>14</v>
      </c>
      <c r="H556" s="81">
        <f>IF(OR('Raw Data'!H568=0,'Raw Data'!H568="Delete"),"",'Raw Data'!H568)</f>
        <v>13</v>
      </c>
      <c r="I556" s="81">
        <f>IF(OR('Raw Data'!I568=0,'Raw Data'!I568="Delete"),"",'Raw Data'!I568)</f>
        <v>14</v>
      </c>
      <c r="J556" s="81" t="str">
        <f>IF(OR('Raw Data'!J568=0,'Raw Data'!J568="Delete"),"",'Raw Data'!J568)</f>
        <v/>
      </c>
      <c r="K556" s="81" t="str">
        <f>IF(OR('Raw Data'!K568=0,'Raw Data'!K568="Delete"),"",'Raw Data'!K568)</f>
        <v/>
      </c>
      <c r="L556" s="81" t="str">
        <f>R556</f>
        <v>Available</v>
      </c>
      <c r="M556" s="81" t="str">
        <f>IF(A556="","",IF(OR(AWReleaseNum&gt;=A556,AWReleaseNum=0),"Available","Not Supported"))</f>
        <v>Available</v>
      </c>
      <c r="N556" s="81" t="str">
        <f>IF(A556="","",IF(TcRelease="Any","Available",IF(OR(AND(TcReleaseNum&gt;=VLOOKUP(AWReleaseNum,MinVerInfo,3,FALSE),TcReleaseNum&lt;=VLOOKUP(AWReleaseNum,MinVerInfo,4,FALSE)),AND(TcReleaseNum&gt;=VLOOKUP(AWReleaseNum,MinVerInfo,5,FALSE),TcReleaseNum&lt;=VLOOKUP(AWReleaseNum,MinVerInfo,6,FALSE))),"Available","Not Supported")))</f>
        <v>Available</v>
      </c>
      <c r="O556" s="81" t="str">
        <f>IF(TcReleaseNum&lt;P556,"Not Supported","Available")</f>
        <v>Available</v>
      </c>
      <c r="P556" s="81" cm="1">
        <f t="array" ref="P556">_xlfn.SWITCH(TcBaseVer, 14, K556, 13, J556, 12, I556, 11, IFERROR(VLOOKUP(H556,Table2[#All],3,FALSE),"N/A"),0)</f>
        <v>0</v>
      </c>
      <c r="Q556" s="81" t="str">
        <f>IF(TcBaseVer=0,M556,IF(AND(N556="Available",M556="Available",O556="Available"),"Available",IF(M556="","","Not Supported")))</f>
        <v>Available</v>
      </c>
      <c r="R556" s="81" t="str">
        <f>IF(A556&gt;=AWCurrentRel, "Future",Q556)</f>
        <v>Available</v>
      </c>
      <c r="S556" s="100" t="str">
        <f>HYPERLINK(U556,T556)</f>
        <v>What's New in Teamcenter Fall 2017</v>
      </c>
      <c r="T556" s="81" t="str">
        <f>IFERROR(VLOOKUP(CONCATENATE($B556,"_",$A556),Table4[#All],5,FALSE),"Not Available")</f>
        <v>What's New in Teamcenter Fall 2017</v>
      </c>
      <c r="U556" s="81" t="str">
        <f>IFERROR(VLOOKUP(CONCATENATE(B556,"_",A556),Table4[#All],6,FALSE),"")</f>
        <v>https://siemens.highspot.com/items/5ba97229af772d7e64c12b03?lfrm=ssrp.1</v>
      </c>
    </row>
    <row r="557" spans="1:21" x14ac:dyDescent="0.25">
      <c r="A557" s="81">
        <f>IF(OR('Raw Data'!A876=0,'Raw Data'!A876="Delete"),"",'Raw Data'!A876)</f>
        <v>3.4</v>
      </c>
      <c r="B557" s="88" t="str">
        <f>IF(OR('Raw Data'!B876=0,'Raw Data'!B876="Delete"),"",'Raw Data'!B876)</f>
        <v>Plan</v>
      </c>
      <c r="C557" s="89" t="str">
        <f>IF(OR('Raw Data'!C876=0,'Raw Data'!C876="Delete"),"",'Raw Data'!C876)</f>
        <v>Process</v>
      </c>
      <c r="D557" s="88" t="str">
        <f>IF(OR('Raw Data'!D876=0,'Raw Data'!D876="Delete"),"",'Raw Data'!D876)</f>
        <v>Schedule Manager</v>
      </c>
      <c r="E557" s="84" t="str">
        <f>IF(OR('Raw Data'!E876=0,'Raw Data'!E876="Delete"),"",'Raw Data'!E876)</f>
        <v xml:space="preserve">Use the What-if analysis mode to experiment on a live schedule without impacting it </v>
      </c>
      <c r="F557" s="81" cm="1">
        <f t="array" ref="F557">_xlfn.SWITCH(ROUND(VLOOKUP(A557,Table1[#All],3),0),11,H557,12,I557,13,J557,14,K557,"N/A")</f>
        <v>13</v>
      </c>
      <c r="G557" s="81" cm="1">
        <f t="array" ref="G557">_xlfn.SWITCH(ROUND(VLOOKUP(A557,Table1[#All],5),0),11,H557,12,I557,13,J557,14,K557,"N/A")</f>
        <v>14</v>
      </c>
      <c r="H557" s="81">
        <f>IF(OR('Raw Data'!H876=0,'Raw Data'!H876="Delete"),"",'Raw Data'!H876)</f>
        <v>13</v>
      </c>
      <c r="I557" s="81">
        <f>IF(OR('Raw Data'!I876=0,'Raw Data'!I876="Delete"),"",'Raw Data'!I876)</f>
        <v>14</v>
      </c>
      <c r="J557" s="81" t="str">
        <f>IF(OR('Raw Data'!J876=0,'Raw Data'!J876="Delete"),"",'Raw Data'!J876)</f>
        <v/>
      </c>
      <c r="K557" s="81" t="str">
        <f>IF(OR('Raw Data'!K876=0,'Raw Data'!K876="Delete"),"",'Raw Data'!K876)</f>
        <v/>
      </c>
      <c r="L557" s="81" t="str">
        <f>R557</f>
        <v>Available</v>
      </c>
      <c r="M557" s="81" t="str">
        <f>IF(A557="","",IF(OR(AWReleaseNum&gt;=A557,AWReleaseNum=0),"Available","Not Supported"))</f>
        <v>Available</v>
      </c>
      <c r="N557" s="81" t="str">
        <f>IF(A557="","",IF(TcRelease="Any","Available",IF(OR(AND(TcReleaseNum&gt;=VLOOKUP(AWReleaseNum,MinVerInfo,3,FALSE),TcReleaseNum&lt;=VLOOKUP(AWReleaseNum,MinVerInfo,4,FALSE)),AND(TcReleaseNum&gt;=VLOOKUP(AWReleaseNum,MinVerInfo,5,FALSE),TcReleaseNum&lt;=VLOOKUP(AWReleaseNum,MinVerInfo,6,FALSE))),"Available","Not Supported")))</f>
        <v>Available</v>
      </c>
      <c r="O557" s="81" t="str">
        <f>IF(TcReleaseNum&lt;P557,"Not Supported","Available")</f>
        <v>Available</v>
      </c>
      <c r="P557" s="81" cm="1">
        <f t="array" ref="P557">_xlfn.SWITCH(TcBaseVer, 14, K557, 13, J557, 12, I557, 11, IFERROR(VLOOKUP(H557,Table2[#All],3,FALSE),"N/A"),0)</f>
        <v>0</v>
      </c>
      <c r="Q557" s="81" t="str">
        <f>IF(TcBaseVer=0,M557,IF(AND(N557="Available",M557="Available",O557="Available"),"Available",IF(M557="","","Not Supported")))</f>
        <v>Available</v>
      </c>
      <c r="R557" s="81" t="str">
        <f>IF(A557&gt;=AWCurrentRel, "Future",Q557)</f>
        <v>Available</v>
      </c>
      <c r="S557" s="100" t="str">
        <f>HYPERLINK(U557,T557)</f>
        <v>What's New in Teamcenter Fall 2017</v>
      </c>
      <c r="T557" s="81" t="str">
        <f>IFERROR(VLOOKUP(CONCATENATE($B557,"_",$A557),Table4[#All],5,FALSE),"Not Available")</f>
        <v>What's New in Teamcenter Fall 2017</v>
      </c>
      <c r="U557" s="81" t="str">
        <f>IFERROR(VLOOKUP(CONCATENATE(B557,"_",A557),Table4[#All],6,FALSE),"")</f>
        <v>https://siemens.highspot.com/items/5ba97229af772d7e64c12b03?lfrm=ssrp.1</v>
      </c>
    </row>
    <row r="558" spans="1:21" x14ac:dyDescent="0.25">
      <c r="A558" s="81">
        <f>IF(OR('Raw Data'!A877=0,'Raw Data'!A877="Delete"),"",'Raw Data'!A877)</f>
        <v>3.4</v>
      </c>
      <c r="B558" s="88" t="str">
        <f>IF(OR('Raw Data'!B877=0,'Raw Data'!B877="Delete"),"",'Raw Data'!B877)</f>
        <v>Plan</v>
      </c>
      <c r="C558" s="89" t="str">
        <f>IF(OR('Raw Data'!C877=0,'Raw Data'!C877="Delete"),"",'Raw Data'!C877)</f>
        <v>Process</v>
      </c>
      <c r="D558" s="88" t="str">
        <f>IF(OR('Raw Data'!D877=0,'Raw Data'!D877="Delete"),"",'Raw Data'!D877)</f>
        <v>Schedule Manager</v>
      </c>
      <c r="E558" s="84" t="str">
        <f>IF(OR('Raw Data'!E877=0,'Raw Data'!E877="Delete"),"",'Raw Data'!E877)</f>
        <v xml:space="preserve">Advances in schedule authoring provide coordinators greater ease and flexibility in schedule definition and maintenance </v>
      </c>
      <c r="F558" s="81" cm="1">
        <f t="array" ref="F558">_xlfn.SWITCH(ROUND(VLOOKUP(A558,Table1[#All],3),0),11,H558,12,I558,13,J558,14,K558,"N/A")</f>
        <v>13</v>
      </c>
      <c r="G558" s="81" cm="1">
        <f t="array" ref="G558">_xlfn.SWITCH(ROUND(VLOOKUP(A558,Table1[#All],5),0),11,H558,12,I558,13,J558,14,K558,"N/A")</f>
        <v>14</v>
      </c>
      <c r="H558" s="81">
        <f>IF(OR('Raw Data'!H877=0,'Raw Data'!H877="Delete"),"",'Raw Data'!H877)</f>
        <v>13</v>
      </c>
      <c r="I558" s="81">
        <f>IF(OR('Raw Data'!I877=0,'Raw Data'!I877="Delete"),"",'Raw Data'!I877)</f>
        <v>14</v>
      </c>
      <c r="J558" s="81" t="str">
        <f>IF(OR('Raw Data'!J877=0,'Raw Data'!J877="Delete"),"",'Raw Data'!J877)</f>
        <v/>
      </c>
      <c r="K558" s="81" t="str">
        <f>IF(OR('Raw Data'!K877=0,'Raw Data'!K877="Delete"),"",'Raw Data'!K877)</f>
        <v/>
      </c>
      <c r="L558" s="81" t="str">
        <f>R558</f>
        <v>Available</v>
      </c>
      <c r="M558" s="81" t="str">
        <f>IF(A558="","",IF(OR(AWReleaseNum&gt;=A558,AWReleaseNum=0),"Available","Not Supported"))</f>
        <v>Available</v>
      </c>
      <c r="N558" s="81" t="str">
        <f>IF(A558="","",IF(TcRelease="Any","Available",IF(OR(AND(TcReleaseNum&gt;=VLOOKUP(AWReleaseNum,MinVerInfo,3,FALSE),TcReleaseNum&lt;=VLOOKUP(AWReleaseNum,MinVerInfo,4,FALSE)),AND(TcReleaseNum&gt;=VLOOKUP(AWReleaseNum,MinVerInfo,5,FALSE),TcReleaseNum&lt;=VLOOKUP(AWReleaseNum,MinVerInfo,6,FALSE))),"Available","Not Supported")))</f>
        <v>Available</v>
      </c>
      <c r="O558" s="81" t="str">
        <f>IF(TcReleaseNum&lt;P558,"Not Supported","Available")</f>
        <v>Available</v>
      </c>
      <c r="P558" s="81" cm="1">
        <f t="array" ref="P558">_xlfn.SWITCH(TcBaseVer, 14, K558, 13, J558, 12, I558, 11, IFERROR(VLOOKUP(H558,Table2[#All],3,FALSE),"N/A"),0)</f>
        <v>0</v>
      </c>
      <c r="Q558" s="81" t="str">
        <f>IF(TcBaseVer=0,M558,IF(AND(N558="Available",M558="Available",O558="Available"),"Available",IF(M558="","","Not Supported")))</f>
        <v>Available</v>
      </c>
      <c r="R558" s="81" t="str">
        <f>IF(A558&gt;=AWCurrentRel, "Future",Q558)</f>
        <v>Available</v>
      </c>
      <c r="S558" s="100" t="str">
        <f>HYPERLINK(U558,T558)</f>
        <v>What's New in Teamcenter Fall 2017</v>
      </c>
      <c r="T558" s="81" t="str">
        <f>IFERROR(VLOOKUP(CONCATENATE($B558,"_",$A558),Table4[#All],5,FALSE),"Not Available")</f>
        <v>What's New in Teamcenter Fall 2017</v>
      </c>
      <c r="U558" s="81" t="str">
        <f>IFERROR(VLOOKUP(CONCATENATE(B558,"_",A558),Table4[#All],6,FALSE),"")</f>
        <v>https://siemens.highspot.com/items/5ba97229af772d7e64c12b03?lfrm=ssrp.1</v>
      </c>
    </row>
    <row r="559" spans="1:21" x14ac:dyDescent="0.25">
      <c r="A559" s="81">
        <f>IF(OR('Raw Data'!A511=0,'Raw Data'!A511="Delete"),"",'Raw Data'!A511)</f>
        <v>3.4</v>
      </c>
      <c r="B559" s="88" t="str">
        <f>IF(OR('Raw Data'!B511=0,'Raw Data'!B511="Delete"),"",'Raw Data'!B511)</f>
        <v>Deliver</v>
      </c>
      <c r="C559" s="89" t="str">
        <f>IF(OR('Raw Data'!C511=0,'Raw Data'!C511="Delete"),"",'Raw Data'!C511)</f>
        <v>Analytics</v>
      </c>
      <c r="D559" s="88" t="str">
        <f>IF(OR('Raw Data'!D511=0,'Raw Data'!D511="Delete"),"",'Raw Data'!D511)</f>
        <v>Search and Analytics - Reporting and Analytics</v>
      </c>
      <c r="E559" s="84" t="str">
        <f>IF(OR('Raw Data'!E511=0,'Raw Data'!E511="Delete"),"",'Raw Data'!E511)</f>
        <v>Generate reports by entering a natural language phase</v>
      </c>
      <c r="F559" s="81" cm="1">
        <f t="array" ref="F559">_xlfn.SWITCH(ROUND(VLOOKUP(A559,Table1[#All],3),0),11,H559,12,I559,13,J559,14,K559,"N/A")</f>
        <v>13</v>
      </c>
      <c r="G559" s="81" cm="1">
        <f t="array" ref="G559">_xlfn.SWITCH(ROUND(VLOOKUP(A559,Table1[#All],5),0),11,H559,12,I559,13,J559,14,K559,"N/A")</f>
        <v>14</v>
      </c>
      <c r="H559" s="81">
        <f>IF(OR('Raw Data'!H511=0,'Raw Data'!H511="Delete"),"",'Raw Data'!H511)</f>
        <v>13</v>
      </c>
      <c r="I559" s="81">
        <f>IF(OR('Raw Data'!I511=0,'Raw Data'!I511="Delete"),"",'Raw Data'!I511)</f>
        <v>14</v>
      </c>
      <c r="J559" s="81" t="str">
        <f>IF(OR('Raw Data'!J511=0,'Raw Data'!J511="Delete"),"",'Raw Data'!J511)</f>
        <v/>
      </c>
      <c r="K559" s="81" t="str">
        <f>IF(OR('Raw Data'!K511=0,'Raw Data'!K511="Delete"),"",'Raw Data'!K511)</f>
        <v/>
      </c>
      <c r="L559" s="81" t="str">
        <f>R559</f>
        <v>Available</v>
      </c>
      <c r="M559" s="81" t="str">
        <f>IF(A559="","",IF(OR(AWReleaseNum&gt;=A559,AWReleaseNum=0),"Available","Not Supported"))</f>
        <v>Available</v>
      </c>
      <c r="N559" s="81" t="str">
        <f>IF(A559="","",IF(TcRelease="Any","Available",IF(OR(AND(TcReleaseNum&gt;=VLOOKUP(AWReleaseNum,MinVerInfo,3,FALSE),TcReleaseNum&lt;=VLOOKUP(AWReleaseNum,MinVerInfo,4,FALSE)),AND(TcReleaseNum&gt;=VLOOKUP(AWReleaseNum,MinVerInfo,5,FALSE),TcReleaseNum&lt;=VLOOKUP(AWReleaseNum,MinVerInfo,6,FALSE))),"Available","Not Supported")))</f>
        <v>Available</v>
      </c>
      <c r="O559" s="81" t="str">
        <f>IF(TcReleaseNum&lt;P559,"Not Supported","Available")</f>
        <v>Available</v>
      </c>
      <c r="P559" s="81" cm="1">
        <f t="array" ref="P559">_xlfn.SWITCH(TcBaseVer, 14, K559, 13, J559, 12, I559, 11, IFERROR(VLOOKUP(H559,Table2[#All],3,FALSE),"N/A"),0)</f>
        <v>0</v>
      </c>
      <c r="Q559" s="81" t="str">
        <f>IF(TcBaseVer=0,M559,IF(AND(N559="Available",M559="Available",O559="Available"),"Available",IF(M559="","","Not Supported")))</f>
        <v>Available</v>
      </c>
      <c r="R559" s="81" t="str">
        <f>IF(A559&gt;=AWCurrentRel, "Future",Q559)</f>
        <v>Available</v>
      </c>
      <c r="S559" s="100" t="str">
        <f>HYPERLINK(U559,T559)</f>
        <v>What's New in Teamcenter Fall 2017</v>
      </c>
      <c r="T559" s="81" t="str">
        <f>IFERROR(VLOOKUP(CONCATENATE($B559,"_",$A559),Table4[#All],5,FALSE),"Not Available")</f>
        <v>What's New in Teamcenter Fall 2017</v>
      </c>
      <c r="U559" s="81" t="str">
        <f>IFERROR(VLOOKUP(CONCATENATE(B559,"_",A559),Table4[#All],6,FALSE),"")</f>
        <v>https://siemens.highspot.com/items/5ba97229af772d7e64c12b03?lfrm=ssrp.1</v>
      </c>
    </row>
    <row r="560" spans="1:21" x14ac:dyDescent="0.25">
      <c r="A560" s="81">
        <f>IF(OR('Raw Data'!A512=0,'Raw Data'!A512="Delete"),"",'Raw Data'!A512)</f>
        <v>3.4</v>
      </c>
      <c r="B560" s="88" t="str">
        <f>IF(OR('Raw Data'!B512=0,'Raw Data'!B512="Delete"),"",'Raw Data'!B512)</f>
        <v>Deliver</v>
      </c>
      <c r="C560" s="89" t="str">
        <f>IF(OR('Raw Data'!C512=0,'Raw Data'!C512="Delete"),"",'Raw Data'!C512)</f>
        <v>Analytics</v>
      </c>
      <c r="D560" s="88" t="str">
        <f>IF(OR('Raw Data'!D512=0,'Raw Data'!D512="Delete"),"",'Raw Data'!D512)</f>
        <v>Search and Analytics - Reporting and Analytics</v>
      </c>
      <c r="E560" s="84" t="str">
        <f>IF(OR('Raw Data'!E512=0,'Raw Data'!E512="Delete"),"",'Raw Data'!E512)</f>
        <v>Use a report to modify Teamcenter data in Microsoft Excel</v>
      </c>
      <c r="F560" s="81" cm="1">
        <f t="array" ref="F560">_xlfn.SWITCH(ROUND(VLOOKUP(A560,Table1[#All],3),0),11,H560,12,I560,13,J560,14,K560,"N/A")</f>
        <v>13</v>
      </c>
      <c r="G560" s="81" cm="1">
        <f t="array" ref="G560">_xlfn.SWITCH(ROUND(VLOOKUP(A560,Table1[#All],5),0),11,H560,12,I560,13,J560,14,K560,"N/A")</f>
        <v>14</v>
      </c>
      <c r="H560" s="81">
        <f>IF(OR('Raw Data'!H512=0,'Raw Data'!H512="Delete"),"",'Raw Data'!H512)</f>
        <v>13</v>
      </c>
      <c r="I560" s="81">
        <f>IF(OR('Raw Data'!I512=0,'Raw Data'!I512="Delete"),"",'Raw Data'!I512)</f>
        <v>14</v>
      </c>
      <c r="J560" s="81" t="str">
        <f>IF(OR('Raw Data'!J512=0,'Raw Data'!J512="Delete"),"",'Raw Data'!J512)</f>
        <v/>
      </c>
      <c r="K560" s="81" t="str">
        <f>IF(OR('Raw Data'!K512=0,'Raw Data'!K512="Delete"),"",'Raw Data'!K512)</f>
        <v/>
      </c>
      <c r="L560" s="81" t="str">
        <f>R560</f>
        <v>Available</v>
      </c>
      <c r="M560" s="81" t="str">
        <f>IF(A560="","",IF(OR(AWReleaseNum&gt;=A560,AWReleaseNum=0),"Available","Not Supported"))</f>
        <v>Available</v>
      </c>
      <c r="N560" s="81" t="str">
        <f>IF(A560="","",IF(TcRelease="Any","Available",IF(OR(AND(TcReleaseNum&gt;=VLOOKUP(AWReleaseNum,MinVerInfo,3,FALSE),TcReleaseNum&lt;=VLOOKUP(AWReleaseNum,MinVerInfo,4,FALSE)),AND(TcReleaseNum&gt;=VLOOKUP(AWReleaseNum,MinVerInfo,5,FALSE),TcReleaseNum&lt;=VLOOKUP(AWReleaseNum,MinVerInfo,6,FALSE))),"Available","Not Supported")))</f>
        <v>Available</v>
      </c>
      <c r="O560" s="81" t="str">
        <f>IF(TcReleaseNum&lt;P560,"Not Supported","Available")</f>
        <v>Available</v>
      </c>
      <c r="P560" s="81" cm="1">
        <f t="array" ref="P560">_xlfn.SWITCH(TcBaseVer, 14, K560, 13, J560, 12, I560, 11, IFERROR(VLOOKUP(H560,Table2[#All],3,FALSE),"N/A"),0)</f>
        <v>0</v>
      </c>
      <c r="Q560" s="81" t="str">
        <f>IF(TcBaseVer=0,M560,IF(AND(N560="Available",M560="Available",O560="Available"),"Available",IF(M560="","","Not Supported")))</f>
        <v>Available</v>
      </c>
      <c r="R560" s="81" t="str">
        <f>IF(A560&gt;=AWCurrentRel, "Future",Q560)</f>
        <v>Available</v>
      </c>
      <c r="S560" s="100" t="str">
        <f>HYPERLINK(U560,T560)</f>
        <v>What's New in Teamcenter Fall 2017</v>
      </c>
      <c r="T560" s="81" t="str">
        <f>IFERROR(VLOOKUP(CONCATENATE($B560,"_",$A560),Table4[#All],5,FALSE),"Not Available")</f>
        <v>What's New in Teamcenter Fall 2017</v>
      </c>
      <c r="U560" s="81" t="str">
        <f>IFERROR(VLOOKUP(CONCATENATE(B560,"_",A560),Table4[#All],6,FALSE),"")</f>
        <v>https://siemens.highspot.com/items/5ba97229af772d7e64c12b03?lfrm=ssrp.1</v>
      </c>
    </row>
    <row r="561" spans="1:21" x14ac:dyDescent="0.25">
      <c r="A561" s="81">
        <f>IF(OR('Raw Data'!A513=0,'Raw Data'!A513="Delete"),"",'Raw Data'!A513)</f>
        <v>3.4</v>
      </c>
      <c r="B561" s="88" t="str">
        <f>IF(OR('Raw Data'!B513=0,'Raw Data'!B513="Delete"),"",'Raw Data'!B513)</f>
        <v>Deliver</v>
      </c>
      <c r="C561" s="89" t="str">
        <f>IF(OR('Raw Data'!C513=0,'Raw Data'!C513="Delete"),"",'Raw Data'!C513)</f>
        <v>Analytics</v>
      </c>
      <c r="D561" s="88" t="str">
        <f>IF(OR('Raw Data'!D513=0,'Raw Data'!D513="Delete"),"",'Raw Data'!D513)</f>
        <v>Search and Analytics - Search</v>
      </c>
      <c r="E561" s="84" t="str">
        <f>IF(OR('Raw Data'!E513=0,'Raw Data'!E513="Delete"),"",'Raw Data'!E513)</f>
        <v>Filter and narrow down search results by entering a range of values for numerical properties in the filter panel</v>
      </c>
      <c r="F561" s="81" cm="1">
        <f t="array" ref="F561">_xlfn.SWITCH(ROUND(VLOOKUP(A561,Table1[#All],3),0),11,H561,12,I561,13,J561,14,K561,"N/A")</f>
        <v>13</v>
      </c>
      <c r="G561" s="81" cm="1">
        <f t="array" ref="G561">_xlfn.SWITCH(ROUND(VLOOKUP(A561,Table1[#All],5),0),11,H561,12,I561,13,J561,14,K561,"N/A")</f>
        <v>14</v>
      </c>
      <c r="H561" s="81">
        <f>IF(OR('Raw Data'!H513=0,'Raw Data'!H513="Delete"),"",'Raw Data'!H513)</f>
        <v>13</v>
      </c>
      <c r="I561" s="81">
        <f>IF(OR('Raw Data'!I513=0,'Raw Data'!I513="Delete"),"",'Raw Data'!I513)</f>
        <v>14</v>
      </c>
      <c r="J561" s="81" t="str">
        <f>IF(OR('Raw Data'!J513=0,'Raw Data'!J513="Delete"),"",'Raw Data'!J513)</f>
        <v/>
      </c>
      <c r="K561" s="81" t="str">
        <f>IF(OR('Raw Data'!K513=0,'Raw Data'!K513="Delete"),"",'Raw Data'!K513)</f>
        <v/>
      </c>
      <c r="L561" s="81" t="str">
        <f>R561</f>
        <v>Available</v>
      </c>
      <c r="M561" s="81" t="str">
        <f>IF(A561="","",IF(OR(AWReleaseNum&gt;=A561,AWReleaseNum=0),"Available","Not Supported"))</f>
        <v>Available</v>
      </c>
      <c r="N561" s="81" t="str">
        <f>IF(A561="","",IF(TcRelease="Any","Available",IF(OR(AND(TcReleaseNum&gt;=VLOOKUP(AWReleaseNum,MinVerInfo,3,FALSE),TcReleaseNum&lt;=VLOOKUP(AWReleaseNum,MinVerInfo,4,FALSE)),AND(TcReleaseNum&gt;=VLOOKUP(AWReleaseNum,MinVerInfo,5,FALSE),TcReleaseNum&lt;=VLOOKUP(AWReleaseNum,MinVerInfo,6,FALSE))),"Available","Not Supported")))</f>
        <v>Available</v>
      </c>
      <c r="O561" s="81" t="str">
        <f>IF(TcReleaseNum&lt;P561,"Not Supported","Available")</f>
        <v>Available</v>
      </c>
      <c r="P561" s="81" cm="1">
        <f t="array" ref="P561">_xlfn.SWITCH(TcBaseVer, 14, K561, 13, J561, 12, I561, 11, IFERROR(VLOOKUP(H561,Table2[#All],3,FALSE),"N/A"),0)</f>
        <v>0</v>
      </c>
      <c r="Q561" s="81" t="str">
        <f>IF(TcBaseVer=0,M561,IF(AND(N561="Available",M561="Available",O561="Available"),"Available",IF(M561="","","Not Supported")))</f>
        <v>Available</v>
      </c>
      <c r="R561" s="81" t="str">
        <f>IF(A561&gt;=AWCurrentRel, "Future",Q561)</f>
        <v>Available</v>
      </c>
      <c r="S561" s="100" t="str">
        <f>HYPERLINK(U561,T561)</f>
        <v>What's New in Teamcenter Fall 2017</v>
      </c>
      <c r="T561" s="81" t="str">
        <f>IFERROR(VLOOKUP(CONCATENATE($B561,"_",$A561),Table4[#All],5,FALSE),"Not Available")</f>
        <v>What's New in Teamcenter Fall 2017</v>
      </c>
      <c r="U561" s="81" t="str">
        <f>IFERROR(VLOOKUP(CONCATENATE(B561,"_",A561),Table4[#All],6,FALSE),"")</f>
        <v>https://siemens.highspot.com/items/5ba97229af772d7e64c12b03?lfrm=ssrp.1</v>
      </c>
    </row>
    <row r="562" spans="1:21" x14ac:dyDescent="0.25">
      <c r="A562" s="81">
        <f>IF(OR('Raw Data'!A514=0,'Raw Data'!A514="Delete"),"",'Raw Data'!A514)</f>
        <v>3.4</v>
      </c>
      <c r="B562" s="88" t="str">
        <f>IF(OR('Raw Data'!B514=0,'Raw Data'!B514="Delete"),"",'Raw Data'!B514)</f>
        <v>Deliver</v>
      </c>
      <c r="C562" s="89" t="str">
        <f>IF(OR('Raw Data'!C514=0,'Raw Data'!C514="Delete"),"",'Raw Data'!C514)</f>
        <v>Analytics</v>
      </c>
      <c r="D562" s="88" t="str">
        <f>IF(OR('Raw Data'!D514=0,'Raw Data'!D514="Delete"),"",'Raw Data'!D514)</f>
        <v>Search and Analytics - Search</v>
      </c>
      <c r="E562" s="84" t="str">
        <f>IF(OR('Raw Data'!E514=0,'Raw Data'!E514="Delete"),"",'Raw Data'!E514)</f>
        <v>Better control of allowable choices when adding related objects</v>
      </c>
      <c r="F562" s="81" cm="1">
        <f t="array" ref="F562">_xlfn.SWITCH(ROUND(VLOOKUP(A562,Table1[#All],3),0),11,H562,12,I562,13,J562,14,K562,"N/A")</f>
        <v>13</v>
      </c>
      <c r="G562" s="81" cm="1">
        <f t="array" ref="G562">_xlfn.SWITCH(ROUND(VLOOKUP(A562,Table1[#All],5),0),11,H562,12,I562,13,J562,14,K562,"N/A")</f>
        <v>14</v>
      </c>
      <c r="H562" s="81">
        <f>IF(OR('Raw Data'!H514=0,'Raw Data'!H514="Delete"),"",'Raw Data'!H514)</f>
        <v>13</v>
      </c>
      <c r="I562" s="81">
        <f>IF(OR('Raw Data'!I514=0,'Raw Data'!I514="Delete"),"",'Raw Data'!I514)</f>
        <v>14</v>
      </c>
      <c r="J562" s="81" t="str">
        <f>IF(OR('Raw Data'!J514=0,'Raw Data'!J514="Delete"),"",'Raw Data'!J514)</f>
        <v/>
      </c>
      <c r="K562" s="81" t="str">
        <f>IF(OR('Raw Data'!K514=0,'Raw Data'!K514="Delete"),"",'Raw Data'!K514)</f>
        <v/>
      </c>
      <c r="L562" s="81" t="str">
        <f>R562</f>
        <v>Available</v>
      </c>
      <c r="M562" s="81" t="str">
        <f>IF(A562="","",IF(OR(AWReleaseNum&gt;=A562,AWReleaseNum=0),"Available","Not Supported"))</f>
        <v>Available</v>
      </c>
      <c r="N562" s="81" t="str">
        <f>IF(A562="","",IF(TcRelease="Any","Available",IF(OR(AND(TcReleaseNum&gt;=VLOOKUP(AWReleaseNum,MinVerInfo,3,FALSE),TcReleaseNum&lt;=VLOOKUP(AWReleaseNum,MinVerInfo,4,FALSE)),AND(TcReleaseNum&gt;=VLOOKUP(AWReleaseNum,MinVerInfo,5,FALSE),TcReleaseNum&lt;=VLOOKUP(AWReleaseNum,MinVerInfo,6,FALSE))),"Available","Not Supported")))</f>
        <v>Available</v>
      </c>
      <c r="O562" s="81" t="str">
        <f>IF(TcReleaseNum&lt;P562,"Not Supported","Available")</f>
        <v>Available</v>
      </c>
      <c r="P562" s="81" cm="1">
        <f t="array" ref="P562">_xlfn.SWITCH(TcBaseVer, 14, K562, 13, J562, 12, I562, 11, IFERROR(VLOOKUP(H562,Table2[#All],3,FALSE),"N/A"),0)</f>
        <v>0</v>
      </c>
      <c r="Q562" s="81" t="str">
        <f>IF(TcBaseVer=0,M562,IF(AND(N562="Available",M562="Available",O562="Available"),"Available",IF(M562="","","Not Supported")))</f>
        <v>Available</v>
      </c>
      <c r="R562" s="81" t="str">
        <f>IF(A562&gt;=AWCurrentRel, "Future",Q562)</f>
        <v>Available</v>
      </c>
      <c r="S562" s="100" t="str">
        <f>HYPERLINK(U562,T562)</f>
        <v>What's New in Teamcenter Fall 2017</v>
      </c>
      <c r="T562" s="81" t="str">
        <f>IFERROR(VLOOKUP(CONCATENATE($B562,"_",$A562),Table4[#All],5,FALSE),"Not Available")</f>
        <v>What's New in Teamcenter Fall 2017</v>
      </c>
      <c r="U562" s="81" t="str">
        <f>IFERROR(VLOOKUP(CONCATENATE(B562,"_",A562),Table4[#All],6,FALSE),"")</f>
        <v>https://siemens.highspot.com/items/5ba97229af772d7e64c12b03?lfrm=ssrp.1</v>
      </c>
    </row>
    <row r="563" spans="1:21" x14ac:dyDescent="0.25">
      <c r="A563" s="81">
        <f>IF(OR('Raw Data'!A515=0,'Raw Data'!A515="Delete"),"",'Raw Data'!A515)</f>
        <v>3.4</v>
      </c>
      <c r="B563" s="88" t="str">
        <f>IF(OR('Raw Data'!B515=0,'Raw Data'!B515="Delete"),"",'Raw Data'!B515)</f>
        <v>Deliver</v>
      </c>
      <c r="C563" s="89" t="str">
        <f>IF(OR('Raw Data'!C515=0,'Raw Data'!C515="Delete"),"",'Raw Data'!C515)</f>
        <v>Analytics</v>
      </c>
      <c r="D563" s="88" t="str">
        <f>IF(OR('Raw Data'!D515=0,'Raw Data'!D515="Delete"),"",'Raw Data'!D515)</f>
        <v>Search and Analytics - Search</v>
      </c>
      <c r="E563" s="84" t="str">
        <f>IF(OR('Raw Data'!E515=0,'Raw Data'!E515="Delete"),"",'Raw Data'!E515)</f>
        <v>Search and filter on properties of Master Forms and other Forms attached to any item revision without using compound properties</v>
      </c>
      <c r="F563" s="81" cm="1">
        <f t="array" ref="F563">_xlfn.SWITCH(ROUND(VLOOKUP(A563,Table1[#All],3),0),11,H563,12,I563,13,J563,14,K563,"N/A")</f>
        <v>13</v>
      </c>
      <c r="G563" s="81" cm="1">
        <f t="array" ref="G563">_xlfn.SWITCH(ROUND(VLOOKUP(A563,Table1[#All],5),0),11,H563,12,I563,13,J563,14,K563,"N/A")</f>
        <v>14</v>
      </c>
      <c r="H563" s="81">
        <f>IF(OR('Raw Data'!H515=0,'Raw Data'!H515="Delete"),"",'Raw Data'!H515)</f>
        <v>13</v>
      </c>
      <c r="I563" s="81">
        <f>IF(OR('Raw Data'!I515=0,'Raw Data'!I515="Delete"),"",'Raw Data'!I515)</f>
        <v>14</v>
      </c>
      <c r="J563" s="81" t="str">
        <f>IF(OR('Raw Data'!J515=0,'Raw Data'!J515="Delete"),"",'Raw Data'!J515)</f>
        <v/>
      </c>
      <c r="K563" s="81" t="str">
        <f>IF(OR('Raw Data'!K515=0,'Raw Data'!K515="Delete"),"",'Raw Data'!K515)</f>
        <v/>
      </c>
      <c r="L563" s="81" t="str">
        <f>R563</f>
        <v>Available</v>
      </c>
      <c r="M563" s="81" t="str">
        <f>IF(A563="","",IF(OR(AWReleaseNum&gt;=A563,AWReleaseNum=0),"Available","Not Supported"))</f>
        <v>Available</v>
      </c>
      <c r="N563" s="81" t="str">
        <f>IF(A563="","",IF(TcRelease="Any","Available",IF(OR(AND(TcReleaseNum&gt;=VLOOKUP(AWReleaseNum,MinVerInfo,3,FALSE),TcReleaseNum&lt;=VLOOKUP(AWReleaseNum,MinVerInfo,4,FALSE)),AND(TcReleaseNum&gt;=VLOOKUP(AWReleaseNum,MinVerInfo,5,FALSE),TcReleaseNum&lt;=VLOOKUP(AWReleaseNum,MinVerInfo,6,FALSE))),"Available","Not Supported")))</f>
        <v>Available</v>
      </c>
      <c r="O563" s="81" t="str">
        <f>IF(TcReleaseNum&lt;P563,"Not Supported","Available")</f>
        <v>Available</v>
      </c>
      <c r="P563" s="81" cm="1">
        <f t="array" ref="P563">_xlfn.SWITCH(TcBaseVer, 14, K563, 13, J563, 12, I563, 11, IFERROR(VLOOKUP(H563,Table2[#All],3,FALSE),"N/A"),0)</f>
        <v>0</v>
      </c>
      <c r="Q563" s="81" t="str">
        <f>IF(TcBaseVer=0,M563,IF(AND(N563="Available",M563="Available",O563="Available"),"Available",IF(M563="","","Not Supported")))</f>
        <v>Available</v>
      </c>
      <c r="R563" s="81" t="str">
        <f>IF(A563&gt;=AWCurrentRel, "Future",Q563)</f>
        <v>Available</v>
      </c>
      <c r="S563" s="100" t="str">
        <f>HYPERLINK(U563,T563)</f>
        <v>What's New in Teamcenter Fall 2017</v>
      </c>
      <c r="T563" s="81" t="str">
        <f>IFERROR(VLOOKUP(CONCATENATE($B563,"_",$A563),Table4[#All],5,FALSE),"Not Available")</f>
        <v>What's New in Teamcenter Fall 2017</v>
      </c>
      <c r="U563" s="81" t="str">
        <f>IFERROR(VLOOKUP(CONCATENATE(B563,"_",A563),Table4[#All],6,FALSE),"")</f>
        <v>https://siemens.highspot.com/items/5ba97229af772d7e64c12b03?lfrm=ssrp.1</v>
      </c>
    </row>
    <row r="564" spans="1:21" x14ac:dyDescent="0.25">
      <c r="A564" s="81">
        <f>IF(OR('Raw Data'!A569=0,'Raw Data'!A569="Delete"),"",'Raw Data'!A569)</f>
        <v>3.4</v>
      </c>
      <c r="B564" s="88" t="str">
        <f>IF(OR('Raw Data'!B569=0,'Raw Data'!B569="Delete"),"",'Raw Data'!B569)</f>
        <v>Develop</v>
      </c>
      <c r="C564" s="89" t="str">
        <f>IF(OR('Raw Data'!C569=0,'Raw Data'!C569="Delete"),"",'Raw Data'!C569)</f>
        <v>Simulation</v>
      </c>
      <c r="D564" s="88" t="str">
        <f>IF(OR('Raw Data'!D569=0,'Raw Data'!D569="Delete"),"",'Raw Data'!D569)</f>
        <v>Simulation Process Management</v>
      </c>
      <c r="E564" s="84" t="str">
        <f>IF(OR('Raw Data'!E569=0,'Raw Data'!E569="Delete"),"",'Raw Data'!E569)</f>
        <v>Quickly view and access large number of CAE files that are captured across multiple datasets in a CAE Item Revision</v>
      </c>
      <c r="F564" s="81" cm="1">
        <f t="array" ref="F564">_xlfn.SWITCH(ROUND(VLOOKUP(A564,Table1[#All],3),0),11,H564,12,I564,13,J564,14,K564,"N/A")</f>
        <v>13</v>
      </c>
      <c r="G564" s="81" cm="1">
        <f t="array" ref="G564">_xlfn.SWITCH(ROUND(VLOOKUP(A564,Table1[#All],5),0),11,H564,12,I564,13,J564,14,K564,"N/A")</f>
        <v>14</v>
      </c>
      <c r="H564" s="81">
        <f>IF(OR('Raw Data'!H569=0,'Raw Data'!H569="Delete"),"",'Raw Data'!H569)</f>
        <v>13</v>
      </c>
      <c r="I564" s="81">
        <f>IF(OR('Raw Data'!I569=0,'Raw Data'!I569="Delete"),"",'Raw Data'!I569)</f>
        <v>14</v>
      </c>
      <c r="J564" s="81" t="str">
        <f>IF(OR('Raw Data'!J569=0,'Raw Data'!J569="Delete"),"",'Raw Data'!J569)</f>
        <v/>
      </c>
      <c r="K564" s="81" t="str">
        <f>IF(OR('Raw Data'!K569=0,'Raw Data'!K569="Delete"),"",'Raw Data'!K569)</f>
        <v/>
      </c>
      <c r="L564" s="81" t="str">
        <f>R564</f>
        <v>Available</v>
      </c>
      <c r="M564" s="81" t="str">
        <f>IF(A564="","",IF(OR(AWReleaseNum&gt;=A564,AWReleaseNum=0),"Available","Not Supported"))</f>
        <v>Available</v>
      </c>
      <c r="N564" s="81" t="str">
        <f>IF(A564="","",IF(TcRelease="Any","Available",IF(OR(AND(TcReleaseNum&gt;=VLOOKUP(AWReleaseNum,MinVerInfo,3,FALSE),TcReleaseNum&lt;=VLOOKUP(AWReleaseNum,MinVerInfo,4,FALSE)),AND(TcReleaseNum&gt;=VLOOKUP(AWReleaseNum,MinVerInfo,5,FALSE),TcReleaseNum&lt;=VLOOKUP(AWReleaseNum,MinVerInfo,6,FALSE))),"Available","Not Supported")))</f>
        <v>Available</v>
      </c>
      <c r="O564" s="81" t="str">
        <f>IF(TcReleaseNum&lt;P564,"Not Supported","Available")</f>
        <v>Available</v>
      </c>
      <c r="P564" s="81" cm="1">
        <f t="array" ref="P564">_xlfn.SWITCH(TcBaseVer, 14, K564, 13, J564, 12, I564, 11, IFERROR(VLOOKUP(H564,Table2[#All],3,FALSE),"N/A"),0)</f>
        <v>0</v>
      </c>
      <c r="Q564" s="81" t="str">
        <f>IF(TcBaseVer=0,M564,IF(AND(N564="Available",M564="Available",O564="Available"),"Available",IF(M564="","","Not Supported")))</f>
        <v>Available</v>
      </c>
      <c r="R564" s="81" t="str">
        <f>IF(A564&gt;=AWCurrentRel, "Future",Q564)</f>
        <v>Available</v>
      </c>
      <c r="S564" s="100" t="str">
        <f>HYPERLINK(U564,T564)</f>
        <v>What's New in Teamcenter Fall 2017</v>
      </c>
      <c r="T564" s="81" t="str">
        <f>IFERROR(VLOOKUP(CONCATENATE($B564,"_",$A564),Table4[#All],5,FALSE),"Not Available")</f>
        <v>What's New in Teamcenter Fall 2017</v>
      </c>
      <c r="U564" s="81" t="str">
        <f>IFERROR(VLOOKUP(CONCATENATE(B564,"_",A564),Table4[#All],6,FALSE),"")</f>
        <v>https://siemens.highspot.com/items/5ba97229af772d7e64c12b03?lfrm=ssrp.1</v>
      </c>
    </row>
    <row r="565" spans="1:21" x14ac:dyDescent="0.25">
      <c r="A565" s="81">
        <f>IF(OR('Raw Data'!A570=0,'Raw Data'!A570="Delete"),"",'Raw Data'!A570)</f>
        <v>3.4</v>
      </c>
      <c r="B565" s="88" t="str">
        <f>IF(OR('Raw Data'!B570=0,'Raw Data'!B570="Delete"),"",'Raw Data'!B570)</f>
        <v>Develop</v>
      </c>
      <c r="C565" s="89" t="str">
        <f>IF(OR('Raw Data'!C570=0,'Raw Data'!C570="Delete"),"",'Raw Data'!C570)</f>
        <v>Simulation</v>
      </c>
      <c r="D565" s="88" t="str">
        <f>IF(OR('Raw Data'!D570=0,'Raw Data'!D570="Delete"),"",'Raw Data'!D570)</f>
        <v>Simulation Process Management</v>
      </c>
      <c r="E565" s="84" t="str">
        <f>IF(OR('Raw Data'!E570=0,'Raw Data'!E570="Delete"),"",'Raw Data'!E570)</f>
        <v>Efficiently select and download desired files from the list of available files under a CAE Item Revision</v>
      </c>
      <c r="F565" s="81" cm="1">
        <f t="array" ref="F565">_xlfn.SWITCH(ROUND(VLOOKUP(A565,Table1[#All],3),0),11,H565,12,I565,13,J565,14,K565,"N/A")</f>
        <v>13</v>
      </c>
      <c r="G565" s="81" cm="1">
        <f t="array" ref="G565">_xlfn.SWITCH(ROUND(VLOOKUP(A565,Table1[#All],5),0),11,H565,12,I565,13,J565,14,K565,"N/A")</f>
        <v>14</v>
      </c>
      <c r="H565" s="81">
        <f>IF(OR('Raw Data'!H570=0,'Raw Data'!H570="Delete"),"",'Raw Data'!H570)</f>
        <v>13</v>
      </c>
      <c r="I565" s="81">
        <f>IF(OR('Raw Data'!I570=0,'Raw Data'!I570="Delete"),"",'Raw Data'!I570)</f>
        <v>14</v>
      </c>
      <c r="J565" s="81" t="str">
        <f>IF(OR('Raw Data'!J570=0,'Raw Data'!J570="Delete"),"",'Raw Data'!J570)</f>
        <v/>
      </c>
      <c r="K565" s="81" t="str">
        <f>IF(OR('Raw Data'!K570=0,'Raw Data'!K570="Delete"),"",'Raw Data'!K570)</f>
        <v/>
      </c>
      <c r="L565" s="81" t="str">
        <f>R565</f>
        <v>Available</v>
      </c>
      <c r="M565" s="81" t="str">
        <f>IF(A565="","",IF(OR(AWReleaseNum&gt;=A565,AWReleaseNum=0),"Available","Not Supported"))</f>
        <v>Available</v>
      </c>
      <c r="N565" s="81" t="str">
        <f>IF(A565="","",IF(TcRelease="Any","Available",IF(OR(AND(TcReleaseNum&gt;=VLOOKUP(AWReleaseNum,MinVerInfo,3,FALSE),TcReleaseNum&lt;=VLOOKUP(AWReleaseNum,MinVerInfo,4,FALSE)),AND(TcReleaseNum&gt;=VLOOKUP(AWReleaseNum,MinVerInfo,5,FALSE),TcReleaseNum&lt;=VLOOKUP(AWReleaseNum,MinVerInfo,6,FALSE))),"Available","Not Supported")))</f>
        <v>Available</v>
      </c>
      <c r="O565" s="81" t="str">
        <f>IF(TcReleaseNum&lt;P565,"Not Supported","Available")</f>
        <v>Available</v>
      </c>
      <c r="P565" s="81" cm="1">
        <f t="array" ref="P565">_xlfn.SWITCH(TcBaseVer, 14, K565, 13, J565, 12, I565, 11, IFERROR(VLOOKUP(H565,Table2[#All],3,FALSE),"N/A"),0)</f>
        <v>0</v>
      </c>
      <c r="Q565" s="81" t="str">
        <f>IF(TcBaseVer=0,M565,IF(AND(N565="Available",M565="Available",O565="Available"),"Available",IF(M565="","","Not Supported")))</f>
        <v>Available</v>
      </c>
      <c r="R565" s="81" t="str">
        <f>IF(A565&gt;=AWCurrentRel, "Future",Q565)</f>
        <v>Available</v>
      </c>
      <c r="S565" s="100" t="str">
        <f>HYPERLINK(U565,T565)</f>
        <v>What's New in Teamcenter Fall 2017</v>
      </c>
      <c r="T565" s="81" t="str">
        <f>IFERROR(VLOOKUP(CONCATENATE($B565,"_",$A565),Table4[#All],5,FALSE),"Not Available")</f>
        <v>What's New in Teamcenter Fall 2017</v>
      </c>
      <c r="U565" s="81" t="str">
        <f>IFERROR(VLOOKUP(CONCATENATE(B565,"_",A565),Table4[#All],6,FALSE),"")</f>
        <v>https://siemens.highspot.com/items/5ba97229af772d7e64c12b03?lfrm=ssrp.1</v>
      </c>
    </row>
    <row r="566" spans="1:21" x14ac:dyDescent="0.25">
      <c r="A566" s="81">
        <f>IF(OR('Raw Data'!A571=0,'Raw Data'!A571="Delete"),"",'Raw Data'!A571)</f>
        <v>3.4</v>
      </c>
      <c r="B566" s="88" t="str">
        <f>IF(OR('Raw Data'!B571=0,'Raw Data'!B571="Delete"),"",'Raw Data'!B571)</f>
        <v>Develop</v>
      </c>
      <c r="C566" s="89" t="str">
        <f>IF(OR('Raw Data'!C571=0,'Raw Data'!C571="Delete"),"",'Raw Data'!C571)</f>
        <v>Simulation</v>
      </c>
      <c r="D566" s="88" t="str">
        <f>IF(OR('Raw Data'!D571=0,'Raw Data'!D571="Delete"),"",'Raw Data'!D571)</f>
        <v>Simulation Process Management</v>
      </c>
      <c r="E566" s="84" t="str">
        <f>IF(OR('Raw Data'!E571=0,'Raw Data'!E571="Delete"),"",'Raw Data'!E571)</f>
        <v>Upload multiple files from desktop to a CAE Item Revision based on predefined rules (file upload ruleset)</v>
      </c>
      <c r="F566" s="81" cm="1">
        <f t="array" ref="F566">_xlfn.SWITCH(ROUND(VLOOKUP(A566,Table1[#All],3),0),11,H566,12,I566,13,J566,14,K566,"N/A")</f>
        <v>13</v>
      </c>
      <c r="G566" s="81" cm="1">
        <f t="array" ref="G566">_xlfn.SWITCH(ROUND(VLOOKUP(A566,Table1[#All],5),0),11,H566,12,I566,13,J566,14,K566,"N/A")</f>
        <v>14</v>
      </c>
      <c r="H566" s="81">
        <f>IF(OR('Raw Data'!H571=0,'Raw Data'!H571="Delete"),"",'Raw Data'!H571)</f>
        <v>13</v>
      </c>
      <c r="I566" s="81">
        <f>IF(OR('Raw Data'!I571=0,'Raw Data'!I571="Delete"),"",'Raw Data'!I571)</f>
        <v>14</v>
      </c>
      <c r="J566" s="81" t="str">
        <f>IF(OR('Raw Data'!J571=0,'Raw Data'!J571="Delete"),"",'Raw Data'!J571)</f>
        <v/>
      </c>
      <c r="K566" s="81" t="str">
        <f>IF(OR('Raw Data'!K571=0,'Raw Data'!K571="Delete"),"",'Raw Data'!K571)</f>
        <v/>
      </c>
      <c r="L566" s="81" t="str">
        <f>R566</f>
        <v>Available</v>
      </c>
      <c r="M566" s="81" t="str">
        <f>IF(A566="","",IF(OR(AWReleaseNum&gt;=A566,AWReleaseNum=0),"Available","Not Supported"))</f>
        <v>Available</v>
      </c>
      <c r="N566" s="81" t="str">
        <f>IF(A566="","",IF(TcRelease="Any","Available",IF(OR(AND(TcReleaseNum&gt;=VLOOKUP(AWReleaseNum,MinVerInfo,3,FALSE),TcReleaseNum&lt;=VLOOKUP(AWReleaseNum,MinVerInfo,4,FALSE)),AND(TcReleaseNum&gt;=VLOOKUP(AWReleaseNum,MinVerInfo,5,FALSE),TcReleaseNum&lt;=VLOOKUP(AWReleaseNum,MinVerInfo,6,FALSE))),"Available","Not Supported")))</f>
        <v>Available</v>
      </c>
      <c r="O566" s="81" t="str">
        <f>IF(TcReleaseNum&lt;P566,"Not Supported","Available")</f>
        <v>Available</v>
      </c>
      <c r="P566" s="81" cm="1">
        <f t="array" ref="P566">_xlfn.SWITCH(TcBaseVer, 14, K566, 13, J566, 12, I566, 11, IFERROR(VLOOKUP(H566,Table2[#All],3,FALSE),"N/A"),0)</f>
        <v>0</v>
      </c>
      <c r="Q566" s="81" t="str">
        <f>IF(TcBaseVer=0,M566,IF(AND(N566="Available",M566="Available",O566="Available"),"Available",IF(M566="","","Not Supported")))</f>
        <v>Available</v>
      </c>
      <c r="R566" s="81" t="str">
        <f>IF(A566&gt;=AWCurrentRel, "Future",Q566)</f>
        <v>Available</v>
      </c>
      <c r="S566" s="100" t="str">
        <f>HYPERLINK(U566,T566)</f>
        <v>What's New in Teamcenter Fall 2017</v>
      </c>
      <c r="T566" s="81" t="str">
        <f>IFERROR(VLOOKUP(CONCATENATE($B566,"_",$A566),Table4[#All],5,FALSE),"Not Available")</f>
        <v>What's New in Teamcenter Fall 2017</v>
      </c>
      <c r="U566" s="81" t="str">
        <f>IFERROR(VLOOKUP(CONCATENATE(B566,"_",A566),Table4[#All],6,FALSE),"")</f>
        <v>https://siemens.highspot.com/items/5ba97229af772d7e64c12b03?lfrm=ssrp.1</v>
      </c>
    </row>
    <row r="567" spans="1:21" x14ac:dyDescent="0.25">
      <c r="A567" s="81">
        <f>IF(OR('Raw Data'!A572=0,'Raw Data'!A572="Delete"),"",'Raw Data'!A572)</f>
        <v>3.4</v>
      </c>
      <c r="B567" s="88" t="str">
        <f>IF(OR('Raw Data'!B572=0,'Raw Data'!B572="Delete"),"",'Raw Data'!B572)</f>
        <v>Develop</v>
      </c>
      <c r="C567" s="89" t="str">
        <f>IF(OR('Raw Data'!C572=0,'Raw Data'!C572="Delete"),"",'Raw Data'!C572)</f>
        <v>Simulation</v>
      </c>
      <c r="D567" s="88" t="str">
        <f>IF(OR('Raw Data'!D572=0,'Raw Data'!D572="Delete"),"",'Raw Data'!D572)</f>
        <v>Simulation Process Management</v>
      </c>
      <c r="E567" s="84" t="str">
        <f>IF(OR('Raw Data'!E572=0,'Raw Data'!E572="Delete"),"",'Raw Data'!E572)</f>
        <v>Submit simulation jobs on multiple input Item Revisions at once</v>
      </c>
      <c r="F567" s="81" cm="1">
        <f t="array" ref="F567">_xlfn.SWITCH(ROUND(VLOOKUP(A567,Table1[#All],3),0),11,H567,12,I567,13,J567,14,K567,"N/A")</f>
        <v>13</v>
      </c>
      <c r="G567" s="81" cm="1">
        <f t="array" ref="G567">_xlfn.SWITCH(ROUND(VLOOKUP(A567,Table1[#All],5),0),11,H567,12,I567,13,J567,14,K567,"N/A")</f>
        <v>14</v>
      </c>
      <c r="H567" s="81">
        <f>IF(OR('Raw Data'!H572=0,'Raw Data'!H572="Delete"),"",'Raw Data'!H572)</f>
        <v>13</v>
      </c>
      <c r="I567" s="81">
        <f>IF(OR('Raw Data'!I572=0,'Raw Data'!I572="Delete"),"",'Raw Data'!I572)</f>
        <v>14</v>
      </c>
      <c r="J567" s="81" t="str">
        <f>IF(OR('Raw Data'!J572=0,'Raw Data'!J572="Delete"),"",'Raw Data'!J572)</f>
        <v/>
      </c>
      <c r="K567" s="81" t="str">
        <f>IF(OR('Raw Data'!K572=0,'Raw Data'!K572="Delete"),"",'Raw Data'!K572)</f>
        <v/>
      </c>
      <c r="L567" s="81" t="str">
        <f>R567</f>
        <v>Available</v>
      </c>
      <c r="M567" s="81" t="str">
        <f>IF(A567="","",IF(OR(AWReleaseNum&gt;=A567,AWReleaseNum=0),"Available","Not Supported"))</f>
        <v>Available</v>
      </c>
      <c r="N567" s="81" t="str">
        <f>IF(A567="","",IF(TcRelease="Any","Available",IF(OR(AND(TcReleaseNum&gt;=VLOOKUP(AWReleaseNum,MinVerInfo,3,FALSE),TcReleaseNum&lt;=VLOOKUP(AWReleaseNum,MinVerInfo,4,FALSE)),AND(TcReleaseNum&gt;=VLOOKUP(AWReleaseNum,MinVerInfo,5,FALSE),TcReleaseNum&lt;=VLOOKUP(AWReleaseNum,MinVerInfo,6,FALSE))),"Available","Not Supported")))</f>
        <v>Available</v>
      </c>
      <c r="O567" s="81" t="str">
        <f>IF(TcReleaseNum&lt;P567,"Not Supported","Available")</f>
        <v>Available</v>
      </c>
      <c r="P567" s="81" cm="1">
        <f t="array" ref="P567">_xlfn.SWITCH(TcBaseVer, 14, K567, 13, J567, 12, I567, 11, IFERROR(VLOOKUP(H567,Table2[#All],3,FALSE),"N/A"),0)</f>
        <v>0</v>
      </c>
      <c r="Q567" s="81" t="str">
        <f>IF(TcBaseVer=0,M567,IF(AND(N567="Available",M567="Available",O567="Available"),"Available",IF(M567="","","Not Supported")))</f>
        <v>Available</v>
      </c>
      <c r="R567" s="81" t="str">
        <f>IF(A567&gt;=AWCurrentRel, "Future",Q567)</f>
        <v>Available</v>
      </c>
      <c r="S567" s="100" t="str">
        <f>HYPERLINK(U567,T567)</f>
        <v>What's New in Teamcenter Fall 2017</v>
      </c>
      <c r="T567" s="81" t="str">
        <f>IFERROR(VLOOKUP(CONCATENATE($B567,"_",$A567),Table4[#All],5,FALSE),"Not Available")</f>
        <v>What's New in Teamcenter Fall 2017</v>
      </c>
      <c r="U567" s="81" t="str">
        <f>IFERROR(VLOOKUP(CONCATENATE(B567,"_",A567),Table4[#All],6,FALSE),"")</f>
        <v>https://siemens.highspot.com/items/5ba97229af772d7e64c12b03?lfrm=ssrp.1</v>
      </c>
    </row>
    <row r="568" spans="1:21" x14ac:dyDescent="0.25">
      <c r="A568" s="81">
        <f>IF(OR('Raw Data'!A573=0,'Raw Data'!A573="Delete"),"",'Raw Data'!A573)</f>
        <v>3.4</v>
      </c>
      <c r="B568" s="88" t="str">
        <f>IF(OR('Raw Data'!B573=0,'Raw Data'!B573="Delete"),"",'Raw Data'!B573)</f>
        <v>Develop</v>
      </c>
      <c r="C568" s="89" t="str">
        <f>IF(OR('Raw Data'!C573=0,'Raw Data'!C573="Delete"),"",'Raw Data'!C573)</f>
        <v>Simulation</v>
      </c>
      <c r="D568" s="88" t="str">
        <f>IF(OR('Raw Data'!D573=0,'Raw Data'!D573="Delete"),"",'Raw Data'!D573)</f>
        <v>Simulation Process Management</v>
      </c>
      <c r="E568" s="84" t="str">
        <f>IF(OR('Raw Data'!E573=0,'Raw Data'!E573="Delete"),"",'Raw Data'!E573)</f>
        <v>Submit, run and monitor simulation jobs on the server or remote machines from any device (desktop or tablet)</v>
      </c>
      <c r="F568" s="81" cm="1">
        <f t="array" ref="F568">_xlfn.SWITCH(ROUND(VLOOKUP(A568,Table1[#All],3),0),11,H568,12,I568,13,J568,14,K568,"N/A")</f>
        <v>13</v>
      </c>
      <c r="G568" s="81" cm="1">
        <f t="array" ref="G568">_xlfn.SWITCH(ROUND(VLOOKUP(A568,Table1[#All],5),0),11,H568,12,I568,13,J568,14,K568,"N/A")</f>
        <v>14</v>
      </c>
      <c r="H568" s="81">
        <f>IF(OR('Raw Data'!H573=0,'Raw Data'!H573="Delete"),"",'Raw Data'!H573)</f>
        <v>13</v>
      </c>
      <c r="I568" s="81">
        <f>IF(OR('Raw Data'!I573=0,'Raw Data'!I573="Delete"),"",'Raw Data'!I573)</f>
        <v>14</v>
      </c>
      <c r="J568" s="81" t="str">
        <f>IF(OR('Raw Data'!J573=0,'Raw Data'!J573="Delete"),"",'Raw Data'!J573)</f>
        <v/>
      </c>
      <c r="K568" s="81" t="str">
        <f>IF(OR('Raw Data'!K573=0,'Raw Data'!K573="Delete"),"",'Raw Data'!K573)</f>
        <v/>
      </c>
      <c r="L568" s="81" t="str">
        <f>R568</f>
        <v>Available</v>
      </c>
      <c r="M568" s="81" t="str">
        <f>IF(A568="","",IF(OR(AWReleaseNum&gt;=A568,AWReleaseNum=0),"Available","Not Supported"))</f>
        <v>Available</v>
      </c>
      <c r="N568" s="81" t="str">
        <f>IF(A568="","",IF(TcRelease="Any","Available",IF(OR(AND(TcReleaseNum&gt;=VLOOKUP(AWReleaseNum,MinVerInfo,3,FALSE),TcReleaseNum&lt;=VLOOKUP(AWReleaseNum,MinVerInfo,4,FALSE)),AND(TcReleaseNum&gt;=VLOOKUP(AWReleaseNum,MinVerInfo,5,FALSE),TcReleaseNum&lt;=VLOOKUP(AWReleaseNum,MinVerInfo,6,FALSE))),"Available","Not Supported")))</f>
        <v>Available</v>
      </c>
      <c r="O568" s="81" t="str">
        <f>IF(TcReleaseNum&lt;P568,"Not Supported","Available")</f>
        <v>Available</v>
      </c>
      <c r="P568" s="81" cm="1">
        <f t="array" ref="P568">_xlfn.SWITCH(TcBaseVer, 14, K568, 13, J568, 12, I568, 11, IFERROR(VLOOKUP(H568,Table2[#All],3,FALSE),"N/A"),0)</f>
        <v>0</v>
      </c>
      <c r="Q568" s="81" t="str">
        <f>IF(TcBaseVer=0,M568,IF(AND(N568="Available",M568="Available",O568="Available"),"Available",IF(M568="","","Not Supported")))</f>
        <v>Available</v>
      </c>
      <c r="R568" s="81" t="str">
        <f>IF(A568&gt;=AWCurrentRel, "Future",Q568)</f>
        <v>Available</v>
      </c>
      <c r="S568" s="100" t="str">
        <f>HYPERLINK(U568,T568)</f>
        <v>What's New in Teamcenter Fall 2017</v>
      </c>
      <c r="T568" s="81" t="str">
        <f>IFERROR(VLOOKUP(CONCATENATE($B568,"_",$A568),Table4[#All],5,FALSE),"Not Available")</f>
        <v>What's New in Teamcenter Fall 2017</v>
      </c>
      <c r="U568" s="81" t="str">
        <f>IFERROR(VLOOKUP(CONCATENATE(B568,"_",A568),Table4[#All],6,FALSE),"")</f>
        <v>https://siemens.highspot.com/items/5ba97229af772d7e64c12b03?lfrm=ssrp.1</v>
      </c>
    </row>
    <row r="569" spans="1:21" x14ac:dyDescent="0.25">
      <c r="A569" s="81">
        <f>IF(OR('Raw Data'!A574=0,'Raw Data'!A574="Delete"),"",'Raw Data'!A574)</f>
        <v>3.4</v>
      </c>
      <c r="B569" s="88" t="str">
        <f>IF(OR('Raw Data'!B574=0,'Raw Data'!B574="Delete"),"",'Raw Data'!B574)</f>
        <v>Develop</v>
      </c>
      <c r="C569" s="89" t="str">
        <f>IF(OR('Raw Data'!C574=0,'Raw Data'!C574="Delete"),"",'Raw Data'!C574)</f>
        <v>Simulation</v>
      </c>
      <c r="D569" s="88" t="str">
        <f>IF(OR('Raw Data'!D574=0,'Raw Data'!D574="Delete"),"",'Raw Data'!D574)</f>
        <v>Simulation Process Management</v>
      </c>
      <c r="E569" s="84" t="str">
        <f>IF(OR('Raw Data'!E574=0,'Raw Data'!E574="Delete"),"",'Raw Data'!E574)</f>
        <v>Additional tool launch enhancements that offer further flexibility in integrating various external simulation applications</v>
      </c>
      <c r="F569" s="81" cm="1">
        <f t="array" ref="F569">_xlfn.SWITCH(ROUND(VLOOKUP(A569,Table1[#All],3),0),11,H569,12,I569,13,J569,14,K569,"N/A")</f>
        <v>13</v>
      </c>
      <c r="G569" s="81" cm="1">
        <f t="array" ref="G569">_xlfn.SWITCH(ROUND(VLOOKUP(A569,Table1[#All],5),0),11,H569,12,I569,13,J569,14,K569,"N/A")</f>
        <v>14</v>
      </c>
      <c r="H569" s="81">
        <f>IF(OR('Raw Data'!H574=0,'Raw Data'!H574="Delete"),"",'Raw Data'!H574)</f>
        <v>13</v>
      </c>
      <c r="I569" s="81">
        <f>IF(OR('Raw Data'!I574=0,'Raw Data'!I574="Delete"),"",'Raw Data'!I574)</f>
        <v>14</v>
      </c>
      <c r="J569" s="81" t="str">
        <f>IF(OR('Raw Data'!J574=0,'Raw Data'!J574="Delete"),"",'Raw Data'!J574)</f>
        <v/>
      </c>
      <c r="K569" s="81" t="str">
        <f>IF(OR('Raw Data'!K574=0,'Raw Data'!K574="Delete"),"",'Raw Data'!K574)</f>
        <v/>
      </c>
      <c r="L569" s="81" t="str">
        <f>R569</f>
        <v>Available</v>
      </c>
      <c r="M569" s="81" t="str">
        <f>IF(A569="","",IF(OR(AWReleaseNum&gt;=A569,AWReleaseNum=0),"Available","Not Supported"))</f>
        <v>Available</v>
      </c>
      <c r="N569" s="81" t="str">
        <f>IF(A569="","",IF(TcRelease="Any","Available",IF(OR(AND(TcReleaseNum&gt;=VLOOKUP(AWReleaseNum,MinVerInfo,3,FALSE),TcReleaseNum&lt;=VLOOKUP(AWReleaseNum,MinVerInfo,4,FALSE)),AND(TcReleaseNum&gt;=VLOOKUP(AWReleaseNum,MinVerInfo,5,FALSE),TcReleaseNum&lt;=VLOOKUP(AWReleaseNum,MinVerInfo,6,FALSE))),"Available","Not Supported")))</f>
        <v>Available</v>
      </c>
      <c r="O569" s="81" t="str">
        <f>IF(TcReleaseNum&lt;P569,"Not Supported","Available")</f>
        <v>Available</v>
      </c>
      <c r="P569" s="81" cm="1">
        <f t="array" ref="P569">_xlfn.SWITCH(TcBaseVer, 14, K569, 13, J569, 12, I569, 11, IFERROR(VLOOKUP(H569,Table2[#All],3,FALSE),"N/A"),0)</f>
        <v>0</v>
      </c>
      <c r="Q569" s="81" t="str">
        <f>IF(TcBaseVer=0,M569,IF(AND(N569="Available",M569="Available",O569="Available"),"Available",IF(M569="","","Not Supported")))</f>
        <v>Available</v>
      </c>
      <c r="R569" s="81" t="str">
        <f>IF(A569&gt;=AWCurrentRel, "Future",Q569)</f>
        <v>Available</v>
      </c>
      <c r="S569" s="100" t="str">
        <f>HYPERLINK(U569,T569)</f>
        <v>What's New in Teamcenter Fall 2017</v>
      </c>
      <c r="T569" s="81" t="str">
        <f>IFERROR(VLOOKUP(CONCATENATE($B569,"_",$A569),Table4[#All],5,FALSE),"Not Available")</f>
        <v>What's New in Teamcenter Fall 2017</v>
      </c>
      <c r="U569" s="81" t="str">
        <f>IFERROR(VLOOKUP(CONCATENATE(B569,"_",A569),Table4[#All],6,FALSE),"")</f>
        <v>https://siemens.highspot.com/items/5ba97229af772d7e64c12b03?lfrm=ssrp.1</v>
      </c>
    </row>
    <row r="570" spans="1:21" x14ac:dyDescent="0.25">
      <c r="A570" s="81">
        <f>IF(OR('Raw Data'!A1519=0,'Raw Data'!A1519="Delete"),"",'Raw Data'!A1519)</f>
        <v>3.4</v>
      </c>
      <c r="B570" s="88" t="str">
        <f>IF(OR('Raw Data'!B1519=0,'Raw Data'!B1519="Delete"),"",'Raw Data'!B1519)</f>
        <v>Plan</v>
      </c>
      <c r="C570" s="89" t="str">
        <f>IF(OR('Raw Data'!C1519=0,'Raw Data'!C1519="Delete"),"",'Raw Data'!C1519)</f>
        <v>Bill of Materials</v>
      </c>
      <c r="D570" s="88" t="str">
        <f>IF(OR('Raw Data'!D1519=0,'Raw Data'!D1519="Delete"),"",'Raw Data'!D1519)</f>
        <v>Structure Management</v>
      </c>
      <c r="E570" s="84" t="str">
        <f>IF(OR('Raw Data'!E1519=0,'Raw Data'!E1519="Delete"),"",'Raw Data'!E1519)</f>
        <v>Display and navigate structures in a familiar tree</v>
      </c>
      <c r="F570" s="81" cm="1">
        <f t="array" ref="F570">_xlfn.SWITCH(ROUND(VLOOKUP(A570,Table1[#All],3),0),11,H570,12,I570,13,J570,14,K570,"N/A")</f>
        <v>13</v>
      </c>
      <c r="G570" s="81" cm="1">
        <f t="array" ref="G570">_xlfn.SWITCH(ROUND(VLOOKUP(A570,Table1[#All],5),0),11,H570,12,I570,13,J570,14,K570,"N/A")</f>
        <v>14</v>
      </c>
      <c r="H570" s="81">
        <f>IF(OR('Raw Data'!H1519=0,'Raw Data'!H1519="Delete"),"",'Raw Data'!H1519)</f>
        <v>13</v>
      </c>
      <c r="I570" s="81">
        <f>IF(OR('Raw Data'!I1519=0,'Raw Data'!I1519="Delete"),"",'Raw Data'!I1519)</f>
        <v>14</v>
      </c>
      <c r="J570" s="81" t="str">
        <f>IF(OR('Raw Data'!J1519=0,'Raw Data'!J1519="Delete"),"",'Raw Data'!J1519)</f>
        <v/>
      </c>
      <c r="K570" s="81" t="str">
        <f>IF(OR('Raw Data'!K1519=0,'Raw Data'!K1519="Delete"),"",'Raw Data'!K1519)</f>
        <v/>
      </c>
      <c r="L570" s="81" t="str">
        <f>R570</f>
        <v>Available</v>
      </c>
      <c r="M570" s="81" t="str">
        <f>IF(A570="","",IF(OR(AWReleaseNum&gt;=A570,AWReleaseNum=0),"Available","Not Supported"))</f>
        <v>Available</v>
      </c>
      <c r="N570" s="81" t="str">
        <f>IF(A570="","",IF(TcRelease="Any","Available",IF(OR(AND(TcReleaseNum&gt;=VLOOKUP(AWReleaseNum,MinVerInfo,3,FALSE),TcReleaseNum&lt;=VLOOKUP(AWReleaseNum,MinVerInfo,4,FALSE)),AND(TcReleaseNum&gt;=VLOOKUP(AWReleaseNum,MinVerInfo,5,FALSE),TcReleaseNum&lt;=VLOOKUP(AWReleaseNum,MinVerInfo,6,FALSE))),"Available","Not Supported")))</f>
        <v>Available</v>
      </c>
      <c r="O570" s="81" t="str">
        <f>IF(TcReleaseNum&lt;P570,"Not Supported","Available")</f>
        <v>Available</v>
      </c>
      <c r="P570" s="81" cm="1">
        <f t="array" ref="P570">_xlfn.SWITCH(TcBaseVer, 14, K570, 13, J570, 12, I570, 11, IFERROR(VLOOKUP(H570,Table2[#All],3,FALSE),"N/A"),0)</f>
        <v>0</v>
      </c>
      <c r="Q570" s="81" t="str">
        <f>IF(TcBaseVer=0,M570,IF(AND(N570="Available",M570="Available",O570="Available"),"Available",IF(M570="","","Not Supported")))</f>
        <v>Available</v>
      </c>
      <c r="R570" s="81" t="str">
        <f>IF(A570&gt;=AWCurrentRel, "Future",Q570)</f>
        <v>Available</v>
      </c>
      <c r="S570" s="100" t="str">
        <f>HYPERLINK(U570,T570)</f>
        <v>What's New in Teamcenter Fall 2017</v>
      </c>
      <c r="T570" s="81" t="str">
        <f>IFERROR(VLOOKUP(CONCATENATE($B570,"_",$A570),Table4[#All],5,FALSE),"Not Available")</f>
        <v>What's New in Teamcenter Fall 2017</v>
      </c>
      <c r="U570" s="81" t="str">
        <f>IFERROR(VLOOKUP(CONCATENATE(B570,"_",A570),Table4[#All],6,FALSE),"")</f>
        <v>https://siemens.highspot.com/items/5ba97229af772d7e64c12b03?lfrm=ssrp.1</v>
      </c>
    </row>
    <row r="571" spans="1:21" x14ac:dyDescent="0.25">
      <c r="A571" s="81">
        <f>IF(OR('Raw Data'!A1520=0,'Raw Data'!A1520="Delete"),"",'Raw Data'!A1520)</f>
        <v>3.4</v>
      </c>
      <c r="B571" s="88" t="str">
        <f>IF(OR('Raw Data'!B1520=0,'Raw Data'!B1520="Delete"),"",'Raw Data'!B1520)</f>
        <v>Plan</v>
      </c>
      <c r="C571" s="89" t="str">
        <f>IF(OR('Raw Data'!C1520=0,'Raw Data'!C1520="Delete"),"",'Raw Data'!C1520)</f>
        <v>Bill of Materials</v>
      </c>
      <c r="D571" s="88" t="str">
        <f>IF(OR('Raw Data'!D1520=0,'Raw Data'!D1520="Delete"),"",'Raw Data'!D1520)</f>
        <v>Structure Management</v>
      </c>
      <c r="E571" s="84" t="str">
        <f>IF(OR('Raw Data'!E1520=0,'Raw Data'!E1520="Delete"),"",'Raw Data'!E1520)</f>
        <v xml:space="preserve">Toggle view of structures with multiple occurrences of the same element into a packed view </v>
      </c>
      <c r="F571" s="81" cm="1">
        <f t="array" ref="F571">_xlfn.SWITCH(ROUND(VLOOKUP(A571,Table1[#All],3),0),11,H571,12,I571,13,J571,14,K571,"N/A")</f>
        <v>13</v>
      </c>
      <c r="G571" s="81" cm="1">
        <f t="array" ref="G571">_xlfn.SWITCH(ROUND(VLOOKUP(A571,Table1[#All],5),0),11,H571,12,I571,13,J571,14,K571,"N/A")</f>
        <v>14</v>
      </c>
      <c r="H571" s="81">
        <f>IF(OR('Raw Data'!H1520=0,'Raw Data'!H1520="Delete"),"",'Raw Data'!H1520)</f>
        <v>13</v>
      </c>
      <c r="I571" s="81">
        <f>IF(OR('Raw Data'!I1520=0,'Raw Data'!I1520="Delete"),"",'Raw Data'!I1520)</f>
        <v>14</v>
      </c>
      <c r="J571" s="81" t="str">
        <f>IF(OR('Raw Data'!J1520=0,'Raw Data'!J1520="Delete"),"",'Raw Data'!J1520)</f>
        <v/>
      </c>
      <c r="K571" s="81" t="str">
        <f>IF(OR('Raw Data'!K1520=0,'Raw Data'!K1520="Delete"),"",'Raw Data'!K1520)</f>
        <v/>
      </c>
      <c r="L571" s="81" t="str">
        <f>R571</f>
        <v>Available</v>
      </c>
      <c r="M571" s="81" t="str">
        <f>IF(A571="","",IF(OR(AWReleaseNum&gt;=A571,AWReleaseNum=0),"Available","Not Supported"))</f>
        <v>Available</v>
      </c>
      <c r="N571" s="81" t="str">
        <f>IF(A571="","",IF(TcRelease="Any","Available",IF(OR(AND(TcReleaseNum&gt;=VLOOKUP(AWReleaseNum,MinVerInfo,3,FALSE),TcReleaseNum&lt;=VLOOKUP(AWReleaseNum,MinVerInfo,4,FALSE)),AND(TcReleaseNum&gt;=VLOOKUP(AWReleaseNum,MinVerInfo,5,FALSE),TcReleaseNum&lt;=VLOOKUP(AWReleaseNum,MinVerInfo,6,FALSE))),"Available","Not Supported")))</f>
        <v>Available</v>
      </c>
      <c r="O571" s="81" t="str">
        <f>IF(TcReleaseNum&lt;P571,"Not Supported","Available")</f>
        <v>Available</v>
      </c>
      <c r="P571" s="81" cm="1">
        <f t="array" ref="P571">_xlfn.SWITCH(TcBaseVer, 14, K571, 13, J571, 12, I571, 11, IFERROR(VLOOKUP(H571,Table2[#All],3,FALSE),"N/A"),0)</f>
        <v>0</v>
      </c>
      <c r="Q571" s="81" t="str">
        <f>IF(TcBaseVer=0,M571,IF(AND(N571="Available",M571="Available",O571="Available"),"Available",IF(M571="","","Not Supported")))</f>
        <v>Available</v>
      </c>
      <c r="R571" s="81" t="str">
        <f>IF(A571&gt;=AWCurrentRel, "Future",Q571)</f>
        <v>Available</v>
      </c>
      <c r="S571" s="100" t="str">
        <f>HYPERLINK(U571,T571)</f>
        <v>What's New in Teamcenter Fall 2017</v>
      </c>
      <c r="T571" s="81" t="str">
        <f>IFERROR(VLOOKUP(CONCATENATE($B571,"_",$A571),Table4[#All],5,FALSE),"Not Available")</f>
        <v>What's New in Teamcenter Fall 2017</v>
      </c>
      <c r="U571" s="81" t="str">
        <f>IFERROR(VLOOKUP(CONCATENATE(B571,"_",A571),Table4[#All],6,FALSE),"")</f>
        <v>https://siemens.highspot.com/items/5ba97229af772d7e64c12b03?lfrm=ssrp.1</v>
      </c>
    </row>
    <row r="572" spans="1:21" x14ac:dyDescent="0.25">
      <c r="A572" s="81">
        <f>IF(OR('Raw Data'!A1521=0,'Raw Data'!A1521="Delete"),"",'Raw Data'!A1521)</f>
        <v>3.4</v>
      </c>
      <c r="B572" s="88" t="str">
        <f>IF(OR('Raw Data'!B1521=0,'Raw Data'!B1521="Delete"),"",'Raw Data'!B1521)</f>
        <v>Plan</v>
      </c>
      <c r="C572" s="89" t="str">
        <f>IF(OR('Raw Data'!C1521=0,'Raw Data'!C1521="Delete"),"",'Raw Data'!C1521)</f>
        <v>Bill of Materials</v>
      </c>
      <c r="D572" s="88" t="str">
        <f>IF(OR('Raw Data'!D1521=0,'Raw Data'!D1521="Delete"),"",'Raw Data'!D1521)</f>
        <v>Structure Management</v>
      </c>
      <c r="E572" s="84" t="str">
        <f>IF(OR('Raw Data'!E1521=0,'Raw Data'!E1521="Delete"),"",'Raw Data'!E1521)</f>
        <v xml:space="preserve">Search within structure without requiring a structure index </v>
      </c>
      <c r="F572" s="81" cm="1">
        <f t="array" ref="F572">_xlfn.SWITCH(ROUND(VLOOKUP(A572,Table1[#All],3),0),11,H572,12,I572,13,J572,14,K572,"N/A")</f>
        <v>13</v>
      </c>
      <c r="G572" s="81" cm="1">
        <f t="array" ref="G572">_xlfn.SWITCH(ROUND(VLOOKUP(A572,Table1[#All],5),0),11,H572,12,I572,13,J572,14,K572,"N/A")</f>
        <v>14</v>
      </c>
      <c r="H572" s="81">
        <f>IF(OR('Raw Data'!H1521=0,'Raw Data'!H1521="Delete"),"",'Raw Data'!H1521)</f>
        <v>13</v>
      </c>
      <c r="I572" s="81">
        <f>IF(OR('Raw Data'!I1521=0,'Raw Data'!I1521="Delete"),"",'Raw Data'!I1521)</f>
        <v>14</v>
      </c>
      <c r="J572" s="81" t="str">
        <f>IF(OR('Raw Data'!J1521=0,'Raw Data'!J1521="Delete"),"",'Raw Data'!J1521)</f>
        <v/>
      </c>
      <c r="K572" s="81" t="str">
        <f>IF(OR('Raw Data'!K1521=0,'Raw Data'!K1521="Delete"),"",'Raw Data'!K1521)</f>
        <v/>
      </c>
      <c r="L572" s="81" t="str">
        <f>R572</f>
        <v>Available</v>
      </c>
      <c r="M572" s="81" t="str">
        <f>IF(A572="","",IF(OR(AWReleaseNum&gt;=A572,AWReleaseNum=0),"Available","Not Supported"))</f>
        <v>Available</v>
      </c>
      <c r="N572" s="81" t="str">
        <f>IF(A572="","",IF(TcRelease="Any","Available",IF(OR(AND(TcReleaseNum&gt;=VLOOKUP(AWReleaseNum,MinVerInfo,3,FALSE),TcReleaseNum&lt;=VLOOKUP(AWReleaseNum,MinVerInfo,4,FALSE)),AND(TcReleaseNum&gt;=VLOOKUP(AWReleaseNum,MinVerInfo,5,FALSE),TcReleaseNum&lt;=VLOOKUP(AWReleaseNum,MinVerInfo,6,FALSE))),"Available","Not Supported")))</f>
        <v>Available</v>
      </c>
      <c r="O572" s="81" t="str">
        <f>IF(TcReleaseNum&lt;P572,"Not Supported","Available")</f>
        <v>Available</v>
      </c>
      <c r="P572" s="81" cm="1">
        <f t="array" ref="P572">_xlfn.SWITCH(TcBaseVer, 14, K572, 13, J572, 12, I572, 11, IFERROR(VLOOKUP(H572,Table2[#All],3,FALSE),"N/A"),0)</f>
        <v>0</v>
      </c>
      <c r="Q572" s="81" t="str">
        <f>IF(TcBaseVer=0,M572,IF(AND(N572="Available",M572="Available",O572="Available"),"Available",IF(M572="","","Not Supported")))</f>
        <v>Available</v>
      </c>
      <c r="R572" s="81" t="str">
        <f>IF(A572&gt;=AWCurrentRel, "Future",Q572)</f>
        <v>Available</v>
      </c>
      <c r="S572" s="100" t="str">
        <f>HYPERLINK(U572,T572)</f>
        <v>What's New in Teamcenter Fall 2017</v>
      </c>
      <c r="T572" s="81" t="str">
        <f>IFERROR(VLOOKUP(CONCATENATE($B572,"_",$A572),Table4[#All],5,FALSE),"Not Available")</f>
        <v>What's New in Teamcenter Fall 2017</v>
      </c>
      <c r="U572" s="81" t="str">
        <f>IFERROR(VLOOKUP(CONCATENATE(B572,"_",A572),Table4[#All],6,FALSE),"")</f>
        <v>https://siemens.highspot.com/items/5ba97229af772d7e64c12b03?lfrm=ssrp.1</v>
      </c>
    </row>
    <row r="573" spans="1:21" x14ac:dyDescent="0.25">
      <c r="A573" s="81">
        <f>IF(OR('Raw Data'!A1522=0,'Raw Data'!A1522="Delete"),"",'Raw Data'!A1522)</f>
        <v>3.4</v>
      </c>
      <c r="B573" s="88" t="str">
        <f>IF(OR('Raw Data'!B1522=0,'Raw Data'!B1522="Delete"),"",'Raw Data'!B1522)</f>
        <v>Plan</v>
      </c>
      <c r="C573" s="89" t="str">
        <f>IF(OR('Raw Data'!C1522=0,'Raw Data'!C1522="Delete"),"",'Raw Data'!C1522)</f>
        <v>Bill of Materials</v>
      </c>
      <c r="D573" s="88" t="str">
        <f>IF(OR('Raw Data'!D1522=0,'Raw Data'!D1522="Delete"),"",'Raw Data'!D1522)</f>
        <v>Structure Management</v>
      </c>
      <c r="E573" s="84" t="str">
        <f>IF(OR('Raw Data'!E1522=0,'Raw Data'!E1522="Delete"),"",'Raw Data'!E1522)</f>
        <v>Both table and tree table columns support consistent column configuration as defined for other areas including search</v>
      </c>
      <c r="F573" s="81" cm="1">
        <f t="array" ref="F573">_xlfn.SWITCH(ROUND(VLOOKUP(A573,Table1[#All],3),0),11,H573,12,I573,13,J573,14,K573,"N/A")</f>
        <v>13</v>
      </c>
      <c r="G573" s="81" cm="1">
        <f t="array" ref="G573">_xlfn.SWITCH(ROUND(VLOOKUP(A573,Table1[#All],5),0),11,H573,12,I573,13,J573,14,K573,"N/A")</f>
        <v>14</v>
      </c>
      <c r="H573" s="81">
        <f>IF(OR('Raw Data'!H1522=0,'Raw Data'!H1522="Delete"),"",'Raw Data'!H1522)</f>
        <v>13</v>
      </c>
      <c r="I573" s="81">
        <f>IF(OR('Raw Data'!I1522=0,'Raw Data'!I1522="Delete"),"",'Raw Data'!I1522)</f>
        <v>14</v>
      </c>
      <c r="J573" s="81" t="str">
        <f>IF(OR('Raw Data'!J1522=0,'Raw Data'!J1522="Delete"),"",'Raw Data'!J1522)</f>
        <v/>
      </c>
      <c r="K573" s="81" t="str">
        <f>IF(OR('Raw Data'!K1522=0,'Raw Data'!K1522="Delete"),"",'Raw Data'!K1522)</f>
        <v/>
      </c>
      <c r="L573" s="81" t="str">
        <f>R573</f>
        <v>Available</v>
      </c>
      <c r="M573" s="81" t="str">
        <f>IF(A573="","",IF(OR(AWReleaseNum&gt;=A573,AWReleaseNum=0),"Available","Not Supported"))</f>
        <v>Available</v>
      </c>
      <c r="N573" s="81" t="str">
        <f>IF(A573="","",IF(TcRelease="Any","Available",IF(OR(AND(TcReleaseNum&gt;=VLOOKUP(AWReleaseNum,MinVerInfo,3,FALSE),TcReleaseNum&lt;=VLOOKUP(AWReleaseNum,MinVerInfo,4,FALSE)),AND(TcReleaseNum&gt;=VLOOKUP(AWReleaseNum,MinVerInfo,5,FALSE),TcReleaseNum&lt;=VLOOKUP(AWReleaseNum,MinVerInfo,6,FALSE))),"Available","Not Supported")))</f>
        <v>Available</v>
      </c>
      <c r="O573" s="81" t="str">
        <f>IF(TcReleaseNum&lt;P573,"Not Supported","Available")</f>
        <v>Available</v>
      </c>
      <c r="P573" s="81" cm="1">
        <f t="array" ref="P573">_xlfn.SWITCH(TcBaseVer, 14, K573, 13, J573, 12, I573, 11, IFERROR(VLOOKUP(H573,Table2[#All],3,FALSE),"N/A"),0)</f>
        <v>0</v>
      </c>
      <c r="Q573" s="81" t="str">
        <f>IF(TcBaseVer=0,M573,IF(AND(N573="Available",M573="Available",O573="Available"),"Available",IF(M573="","","Not Supported")))</f>
        <v>Available</v>
      </c>
      <c r="R573" s="81" t="str">
        <f>IF(A573&gt;=AWCurrentRel, "Future",Q573)</f>
        <v>Available</v>
      </c>
      <c r="S573" s="100" t="str">
        <f>HYPERLINK(U573,T573)</f>
        <v>What's New in Teamcenter Fall 2017</v>
      </c>
      <c r="T573" s="81" t="str">
        <f>IFERROR(VLOOKUP(CONCATENATE($B573,"_",$A573),Table4[#All],5,FALSE),"Not Available")</f>
        <v>What's New in Teamcenter Fall 2017</v>
      </c>
      <c r="U573" s="81" t="str">
        <f>IFERROR(VLOOKUP(CONCATENATE(B573,"_",A573),Table4[#All],6,FALSE),"")</f>
        <v>https://siemens.highspot.com/items/5ba97229af772d7e64c12b03?lfrm=ssrp.1</v>
      </c>
    </row>
    <row r="574" spans="1:21" x14ac:dyDescent="0.25">
      <c r="A574" s="81">
        <f>IF(OR('Raw Data'!A1523=0,'Raw Data'!A1523="Delete"),"",'Raw Data'!A1523)</f>
        <v>3.4</v>
      </c>
      <c r="B574" s="88" t="str">
        <f>IF(OR('Raw Data'!B1523=0,'Raw Data'!B1523="Delete"),"",'Raw Data'!B1523)</f>
        <v>Plan</v>
      </c>
      <c r="C574" s="89" t="str">
        <f>IF(OR('Raw Data'!C1523=0,'Raw Data'!C1523="Delete"),"",'Raw Data'!C1523)</f>
        <v>Bill of Materials</v>
      </c>
      <c r="D574" s="88" t="str">
        <f>IF(OR('Raw Data'!D1523=0,'Raw Data'!D1523="Delete"),"",'Raw Data'!D1523)</f>
        <v>Structure Management</v>
      </c>
      <c r="E574" s="84" t="str">
        <f>IF(OR('Raw Data'!E1523=0,'Raw Data'!E1523="Delete"),"",'Raw Data'!E1523)</f>
        <v>Define effectivities for items with status where their effectivity applies to all usages</v>
      </c>
      <c r="F574" s="81" cm="1">
        <f t="array" ref="F574">_xlfn.SWITCH(ROUND(VLOOKUP(A574,Table1[#All],3),0),11,H574,12,I574,13,J574,14,K574,"N/A")</f>
        <v>13</v>
      </c>
      <c r="G574" s="81" cm="1">
        <f t="array" ref="G574">_xlfn.SWITCH(ROUND(VLOOKUP(A574,Table1[#All],5),0),11,H574,12,I574,13,J574,14,K574,"N/A")</f>
        <v>14</v>
      </c>
      <c r="H574" s="81">
        <f>IF(OR('Raw Data'!H1523=0,'Raw Data'!H1523="Delete"),"",'Raw Data'!H1523)</f>
        <v>13</v>
      </c>
      <c r="I574" s="81">
        <f>IF(OR('Raw Data'!I1523=0,'Raw Data'!I1523="Delete"),"",'Raw Data'!I1523)</f>
        <v>14</v>
      </c>
      <c r="J574" s="81" t="str">
        <f>IF(OR('Raw Data'!J1523=0,'Raw Data'!J1523="Delete"),"",'Raw Data'!J1523)</f>
        <v/>
      </c>
      <c r="K574" s="81" t="str">
        <f>IF(OR('Raw Data'!K1523=0,'Raw Data'!K1523="Delete"),"",'Raw Data'!K1523)</f>
        <v/>
      </c>
      <c r="L574" s="81" t="str">
        <f>R574</f>
        <v>Available</v>
      </c>
      <c r="M574" s="81" t="str">
        <f>IF(A574="","",IF(OR(AWReleaseNum&gt;=A574,AWReleaseNum=0),"Available","Not Supported"))</f>
        <v>Available</v>
      </c>
      <c r="N574" s="81" t="str">
        <f>IF(A574="","",IF(TcRelease="Any","Available",IF(OR(AND(TcReleaseNum&gt;=VLOOKUP(AWReleaseNum,MinVerInfo,3,FALSE),TcReleaseNum&lt;=VLOOKUP(AWReleaseNum,MinVerInfo,4,FALSE)),AND(TcReleaseNum&gt;=VLOOKUP(AWReleaseNum,MinVerInfo,5,FALSE),TcReleaseNum&lt;=VLOOKUP(AWReleaseNum,MinVerInfo,6,FALSE))),"Available","Not Supported")))</f>
        <v>Available</v>
      </c>
      <c r="O574" s="81" t="str">
        <f>IF(TcReleaseNum&lt;P574,"Not Supported","Available")</f>
        <v>Available</v>
      </c>
      <c r="P574" s="81" cm="1">
        <f t="array" ref="P574">_xlfn.SWITCH(TcBaseVer, 14, K574, 13, J574, 12, I574, 11, IFERROR(VLOOKUP(H574,Table2[#All],3,FALSE),"N/A"),0)</f>
        <v>0</v>
      </c>
      <c r="Q574" s="81" t="str">
        <f>IF(TcBaseVer=0,M574,IF(AND(N574="Available",M574="Available",O574="Available"),"Available",IF(M574="","","Not Supported")))</f>
        <v>Available</v>
      </c>
      <c r="R574" s="81" t="str">
        <f>IF(A574&gt;=AWCurrentRel, "Future",Q574)</f>
        <v>Available</v>
      </c>
      <c r="S574" s="100" t="str">
        <f>HYPERLINK(U574,T574)</f>
        <v>What's New in Teamcenter Fall 2017</v>
      </c>
      <c r="T574" s="81" t="str">
        <f>IFERROR(VLOOKUP(CONCATENATE($B574,"_",$A574),Table4[#All],5,FALSE),"Not Available")</f>
        <v>What's New in Teamcenter Fall 2017</v>
      </c>
      <c r="U574" s="81" t="str">
        <f>IFERROR(VLOOKUP(CONCATENATE(B574,"_",A574),Table4[#All],6,FALSE),"")</f>
        <v>https://siemens.highspot.com/items/5ba97229af772d7e64c12b03?lfrm=ssrp.1</v>
      </c>
    </row>
    <row r="575" spans="1:21" x14ac:dyDescent="0.25">
      <c r="A575" s="81">
        <f>IF(OR('Raw Data'!A1524=0,'Raw Data'!A1524="Delete"),"",'Raw Data'!A1524)</f>
        <v>3.4</v>
      </c>
      <c r="B575" s="88" t="str">
        <f>IF(OR('Raw Data'!B1524=0,'Raw Data'!B1524="Delete"),"",'Raw Data'!B1524)</f>
        <v>Plan</v>
      </c>
      <c r="C575" s="89" t="str">
        <f>IF(OR('Raw Data'!C1524=0,'Raw Data'!C1524="Delete"),"",'Raw Data'!C1524)</f>
        <v>Bill of Materials</v>
      </c>
      <c r="D575" s="88" t="str">
        <f>IF(OR('Raw Data'!D1524=0,'Raw Data'!D1524="Delete"),"",'Raw Data'!D1524)</f>
        <v>Structure Management</v>
      </c>
      <c r="E575" s="84" t="str">
        <f>IF(OR('Raw Data'!E1524=0,'Raw Data'!E1524="Delete"),"",'Raw Data'!E1524)</f>
        <v>Allow for distinct default revision rules for search and structures in cases where the structure revision rule is more complex</v>
      </c>
      <c r="F575" s="81" cm="1">
        <f t="array" ref="F575">_xlfn.SWITCH(ROUND(VLOOKUP(A575,Table1[#All],3),0),11,H575,12,I575,13,J575,14,K575,"N/A")</f>
        <v>13</v>
      </c>
      <c r="G575" s="81" cm="1">
        <f t="array" ref="G575">_xlfn.SWITCH(ROUND(VLOOKUP(A575,Table1[#All],5),0),11,H575,12,I575,13,J575,14,K575,"N/A")</f>
        <v>14</v>
      </c>
      <c r="H575" s="81">
        <f>IF(OR('Raw Data'!H1524=0,'Raw Data'!H1524="Delete"),"",'Raw Data'!H1524)</f>
        <v>13</v>
      </c>
      <c r="I575" s="81">
        <f>IF(OR('Raw Data'!I1524=0,'Raw Data'!I1524="Delete"),"",'Raw Data'!I1524)</f>
        <v>14</v>
      </c>
      <c r="J575" s="81" t="str">
        <f>IF(OR('Raw Data'!J1524=0,'Raw Data'!J1524="Delete"),"",'Raw Data'!J1524)</f>
        <v/>
      </c>
      <c r="K575" s="81" t="str">
        <f>IF(OR('Raw Data'!K1524=0,'Raw Data'!K1524="Delete"),"",'Raw Data'!K1524)</f>
        <v/>
      </c>
      <c r="L575" s="81" t="str">
        <f>R575</f>
        <v>Available</v>
      </c>
      <c r="M575" s="81" t="str">
        <f>IF(A575="","",IF(OR(AWReleaseNum&gt;=A575,AWReleaseNum=0),"Available","Not Supported"))</f>
        <v>Available</v>
      </c>
      <c r="N575" s="81" t="str">
        <f>IF(A575="","",IF(TcRelease="Any","Available",IF(OR(AND(TcReleaseNum&gt;=VLOOKUP(AWReleaseNum,MinVerInfo,3,FALSE),TcReleaseNum&lt;=VLOOKUP(AWReleaseNum,MinVerInfo,4,FALSE)),AND(TcReleaseNum&gt;=VLOOKUP(AWReleaseNum,MinVerInfo,5,FALSE),TcReleaseNum&lt;=VLOOKUP(AWReleaseNum,MinVerInfo,6,FALSE))),"Available","Not Supported")))</f>
        <v>Available</v>
      </c>
      <c r="O575" s="81" t="str">
        <f>IF(TcReleaseNum&lt;P575,"Not Supported","Available")</f>
        <v>Available</v>
      </c>
      <c r="P575" s="81" cm="1">
        <f t="array" ref="P575">_xlfn.SWITCH(TcBaseVer, 14, K575, 13, J575, 12, I575, 11, IFERROR(VLOOKUP(H575,Table2[#All],3,FALSE),"N/A"),0)</f>
        <v>0</v>
      </c>
      <c r="Q575" s="81" t="str">
        <f>IF(TcBaseVer=0,M575,IF(AND(N575="Available",M575="Available",O575="Available"),"Available",IF(M575="","","Not Supported")))</f>
        <v>Available</v>
      </c>
      <c r="R575" s="81" t="str">
        <f>IF(A575&gt;=AWCurrentRel, "Future",Q575)</f>
        <v>Available</v>
      </c>
      <c r="S575" s="100" t="str">
        <f>HYPERLINK(U575,T575)</f>
        <v>What's New in Teamcenter Fall 2017</v>
      </c>
      <c r="T575" s="81" t="str">
        <f>IFERROR(VLOOKUP(CONCATENATE($B575,"_",$A575),Table4[#All],5,FALSE),"Not Available")</f>
        <v>What's New in Teamcenter Fall 2017</v>
      </c>
      <c r="U575" s="81" t="str">
        <f>IFERROR(VLOOKUP(CONCATENATE(B575,"_",A575),Table4[#All],6,FALSE),"")</f>
        <v>https://siemens.highspot.com/items/5ba97229af772d7e64c12b03?lfrm=ssrp.1</v>
      </c>
    </row>
    <row r="576" spans="1:21" x14ac:dyDescent="0.25">
      <c r="A576" s="81">
        <f>IF(OR('Raw Data'!A1525=0,'Raw Data'!A1525="Delete"),"",'Raw Data'!A1525)</f>
        <v>3.4</v>
      </c>
      <c r="B576" s="88" t="str">
        <f>IF(OR('Raw Data'!B1525=0,'Raw Data'!B1525="Delete"),"",'Raw Data'!B1525)</f>
        <v>Plan</v>
      </c>
      <c r="C576" s="89" t="str">
        <f>IF(OR('Raw Data'!C1525=0,'Raw Data'!C1525="Delete"),"",'Raw Data'!C1525)</f>
        <v>Bill of Materials</v>
      </c>
      <c r="D576" s="88" t="str">
        <f>IF(OR('Raw Data'!D1525=0,'Raw Data'!D1525="Delete"),"",'Raw Data'!D1525)</f>
        <v>Structure Management</v>
      </c>
      <c r="E576" s="84" t="str">
        <f>IF(OR('Raw Data'!E1525=0,'Raw Data'!E1525="Delete"),"",'Raw Data'!E1525)</f>
        <v>Pick up where you left off including selection</v>
      </c>
      <c r="F576" s="81" cm="1">
        <f t="array" ref="F576">_xlfn.SWITCH(ROUND(VLOOKUP(A576,Table1[#All],3),0),11,H576,12,I576,13,J576,14,K576,"N/A")</f>
        <v>13</v>
      </c>
      <c r="G576" s="81" cm="1">
        <f t="array" ref="G576">_xlfn.SWITCH(ROUND(VLOOKUP(A576,Table1[#All],5),0),11,H576,12,I576,13,J576,14,K576,"N/A")</f>
        <v>14</v>
      </c>
      <c r="H576" s="81">
        <f>IF(OR('Raw Data'!H1525=0,'Raw Data'!H1525="Delete"),"",'Raw Data'!H1525)</f>
        <v>13</v>
      </c>
      <c r="I576" s="81">
        <f>IF(OR('Raw Data'!I1525=0,'Raw Data'!I1525="Delete"),"",'Raw Data'!I1525)</f>
        <v>14</v>
      </c>
      <c r="J576" s="81" t="str">
        <f>IF(OR('Raw Data'!J1525=0,'Raw Data'!J1525="Delete"),"",'Raw Data'!J1525)</f>
        <v/>
      </c>
      <c r="K576" s="81" t="str">
        <f>IF(OR('Raw Data'!K1525=0,'Raw Data'!K1525="Delete"),"",'Raw Data'!K1525)</f>
        <v/>
      </c>
      <c r="L576" s="81" t="str">
        <f>R576</f>
        <v>Available</v>
      </c>
      <c r="M576" s="81" t="str">
        <f>IF(A576="","",IF(OR(AWReleaseNum&gt;=A576,AWReleaseNum=0),"Available","Not Supported"))</f>
        <v>Available</v>
      </c>
      <c r="N576" s="81" t="str">
        <f>IF(A576="","",IF(TcRelease="Any","Available",IF(OR(AND(TcReleaseNum&gt;=VLOOKUP(AWReleaseNum,MinVerInfo,3,FALSE),TcReleaseNum&lt;=VLOOKUP(AWReleaseNum,MinVerInfo,4,FALSE)),AND(TcReleaseNum&gt;=VLOOKUP(AWReleaseNum,MinVerInfo,5,FALSE),TcReleaseNum&lt;=VLOOKUP(AWReleaseNum,MinVerInfo,6,FALSE))),"Available","Not Supported")))</f>
        <v>Available</v>
      </c>
      <c r="O576" s="81" t="str">
        <f>IF(TcReleaseNum&lt;P576,"Not Supported","Available")</f>
        <v>Available</v>
      </c>
      <c r="P576" s="81" cm="1">
        <f t="array" ref="P576">_xlfn.SWITCH(TcBaseVer, 14, K576, 13, J576, 12, I576, 11, IFERROR(VLOOKUP(H576,Table2[#All],3,FALSE),"N/A"),0)</f>
        <v>0</v>
      </c>
      <c r="Q576" s="81" t="str">
        <f>IF(TcBaseVer=0,M576,IF(AND(N576="Available",M576="Available",O576="Available"),"Available",IF(M576="","","Not Supported")))</f>
        <v>Available</v>
      </c>
      <c r="R576" s="81" t="str">
        <f>IF(A576&gt;=AWCurrentRel, "Future",Q576)</f>
        <v>Available</v>
      </c>
      <c r="S576" s="100" t="str">
        <f>HYPERLINK(U576,T576)</f>
        <v>What's New in Teamcenter Fall 2017</v>
      </c>
      <c r="T576" s="81" t="str">
        <f>IFERROR(VLOOKUP(CONCATENATE($B576,"_",$A576),Table4[#All],5,FALSE),"Not Available")</f>
        <v>What's New in Teamcenter Fall 2017</v>
      </c>
      <c r="U576" s="81" t="str">
        <f>IFERROR(VLOOKUP(CONCATENATE(B576,"_",A576),Table4[#All],6,FALSE),"")</f>
        <v>https://siemens.highspot.com/items/5ba97229af772d7e64c12b03?lfrm=ssrp.1</v>
      </c>
    </row>
    <row r="577" spans="1:21" x14ac:dyDescent="0.25">
      <c r="A577" s="81">
        <f>IF(OR('Raw Data'!A582=0,'Raw Data'!A582="Delete"),"",'Raw Data'!A582)</f>
        <v>3.4</v>
      </c>
      <c r="B577" s="88" t="str">
        <f>IF(OR('Raw Data'!B582=0,'Raw Data'!B582="Delete"),"",'Raw Data'!B582)</f>
        <v>Develop</v>
      </c>
      <c r="C577" s="89" t="str">
        <f>IF(OR('Raw Data'!C582=0,'Raw Data'!C582="Delete"),"",'Raw Data'!C582)</f>
        <v>Visualization</v>
      </c>
      <c r="D577" s="88" t="str">
        <f>IF(OR('Raw Data'!D582=0,'Raw Data'!D582="Delete"),"",'Raw Data'!D582)</f>
        <v>Visualization - Deployability &amp; Infrastructure</v>
      </c>
      <c r="E577" s="84" t="str">
        <f>IF(OR('Raw Data'!E582=0,'Raw Data'!E582="Delete"),"",'Raw Data'!E582)</f>
        <v>Client Side Rendering - Uses WebGL in the browser to render graphics, limits the requirement for a server side GPU to view structures and larger models</v>
      </c>
      <c r="F577" s="81" cm="1">
        <f t="array" ref="F577">_xlfn.SWITCH(ROUND(VLOOKUP(A577,Table1[#All],3),0),11,H577,12,I577,13,J577,14,K577,"N/A")</f>
        <v>13</v>
      </c>
      <c r="G577" s="81" cm="1">
        <f t="array" ref="G577">_xlfn.SWITCH(ROUND(VLOOKUP(A577,Table1[#All],5),0),11,H577,12,I577,13,J577,14,K577,"N/A")</f>
        <v>14</v>
      </c>
      <c r="H577" s="81">
        <f>IF(OR('Raw Data'!H582=0,'Raw Data'!H582="Delete"),"",'Raw Data'!H582)</f>
        <v>13</v>
      </c>
      <c r="I577" s="81">
        <f>IF(OR('Raw Data'!I582=0,'Raw Data'!I582="Delete"),"",'Raw Data'!I582)</f>
        <v>14</v>
      </c>
      <c r="J577" s="81" t="str">
        <f>IF(OR('Raw Data'!J582=0,'Raw Data'!J582="Delete"),"",'Raw Data'!J582)</f>
        <v/>
      </c>
      <c r="K577" s="81" t="str">
        <f>IF(OR('Raw Data'!K582=0,'Raw Data'!K582="Delete"),"",'Raw Data'!K582)</f>
        <v/>
      </c>
      <c r="L577" s="81" t="str">
        <f>R577</f>
        <v>Available</v>
      </c>
      <c r="M577" s="81" t="str">
        <f>IF(A577="","",IF(OR(AWReleaseNum&gt;=A577,AWReleaseNum=0),"Available","Not Supported"))</f>
        <v>Available</v>
      </c>
      <c r="N577" s="81" t="str">
        <f>IF(A577="","",IF(TcRelease="Any","Available",IF(OR(AND(TcReleaseNum&gt;=VLOOKUP(AWReleaseNum,MinVerInfo,3,FALSE),TcReleaseNum&lt;=VLOOKUP(AWReleaseNum,MinVerInfo,4,FALSE)),AND(TcReleaseNum&gt;=VLOOKUP(AWReleaseNum,MinVerInfo,5,FALSE),TcReleaseNum&lt;=VLOOKUP(AWReleaseNum,MinVerInfo,6,FALSE))),"Available","Not Supported")))</f>
        <v>Available</v>
      </c>
      <c r="O577" s="81" t="str">
        <f>IF(TcReleaseNum&lt;P577,"Not Supported","Available")</f>
        <v>Available</v>
      </c>
      <c r="P577" s="81" cm="1">
        <f t="array" ref="P577">_xlfn.SWITCH(TcBaseVer, 14, K577, 13, J577, 12, I577, 11, IFERROR(VLOOKUP(H577,Table2[#All],3,FALSE),"N/A"),0)</f>
        <v>0</v>
      </c>
      <c r="Q577" s="81" t="str">
        <f>IF(TcBaseVer=0,M577,IF(AND(N577="Available",M577="Available",O577="Available"),"Available",IF(M577="","","Not Supported")))</f>
        <v>Available</v>
      </c>
      <c r="R577" s="81" t="str">
        <f>IF(A577&gt;=AWCurrentRel, "Future",Q577)</f>
        <v>Available</v>
      </c>
      <c r="S577" s="100" t="str">
        <f>HYPERLINK(U577,T577)</f>
        <v>What's New in Teamcenter Fall 2017</v>
      </c>
      <c r="T577" s="81" t="str">
        <f>IFERROR(VLOOKUP(CONCATENATE($B577,"_",$A577),Table4[#All],5,FALSE),"Not Available")</f>
        <v>What's New in Teamcenter Fall 2017</v>
      </c>
      <c r="U577" s="81" t="str">
        <f>IFERROR(VLOOKUP(CONCATENATE(B577,"_",A577),Table4[#All],6,FALSE),"")</f>
        <v>https://siemens.highspot.com/items/5ba97229af772d7e64c12b03?lfrm=ssrp.1</v>
      </c>
    </row>
    <row r="578" spans="1:21" x14ac:dyDescent="0.25">
      <c r="A578" s="81">
        <f>IF(OR('Raw Data'!A583=0,'Raw Data'!A583="Delete"),"",'Raw Data'!A583)</f>
        <v>3.4</v>
      </c>
      <c r="B578" s="88" t="str">
        <f>IF(OR('Raw Data'!B583=0,'Raw Data'!B583="Delete"),"",'Raw Data'!B583)</f>
        <v>Develop</v>
      </c>
      <c r="C578" s="89" t="str">
        <f>IF(OR('Raw Data'!C583=0,'Raw Data'!C583="Delete"),"",'Raw Data'!C583)</f>
        <v>Visualization</v>
      </c>
      <c r="D578" s="88" t="str">
        <f>IF(OR('Raw Data'!D583=0,'Raw Data'!D583="Delete"),"",'Raw Data'!D583)</f>
        <v>Visualization - Interoperability</v>
      </c>
      <c r="E578" s="84" t="str">
        <f>IF(OR('Raw Data'!E583=0,'Raw Data'!E583="Delete"),"",'Raw Data'!E583)</f>
        <v>Enable selection of multiple elements in Teamcenter Visualization to see the selections in the hosted Active Workspace content display</v>
      </c>
      <c r="F578" s="81" cm="1">
        <f t="array" ref="F578">_xlfn.SWITCH(ROUND(VLOOKUP(A578,Table1[#All],3),0),11,H578,12,I578,13,J578,14,K578,"N/A")</f>
        <v>13</v>
      </c>
      <c r="G578" s="81" cm="1">
        <f t="array" ref="G578">_xlfn.SWITCH(ROUND(VLOOKUP(A578,Table1[#All],5),0),11,H578,12,I578,13,J578,14,K578,"N/A")</f>
        <v>14</v>
      </c>
      <c r="H578" s="81">
        <f>IF(OR('Raw Data'!H583=0,'Raw Data'!H583="Delete"),"",'Raw Data'!H583)</f>
        <v>13</v>
      </c>
      <c r="I578" s="81">
        <f>IF(OR('Raw Data'!I583=0,'Raw Data'!I583="Delete"),"",'Raw Data'!I583)</f>
        <v>14</v>
      </c>
      <c r="J578" s="81" t="str">
        <f>IF(OR('Raw Data'!J583=0,'Raw Data'!J583="Delete"),"",'Raw Data'!J583)</f>
        <v/>
      </c>
      <c r="K578" s="81" t="str">
        <f>IF(OR('Raw Data'!K583=0,'Raw Data'!K583="Delete"),"",'Raw Data'!K583)</f>
        <v/>
      </c>
      <c r="L578" s="81" t="str">
        <f>R578</f>
        <v>Available</v>
      </c>
      <c r="M578" s="81" t="str">
        <f>IF(A578="","",IF(OR(AWReleaseNum&gt;=A578,AWReleaseNum=0),"Available","Not Supported"))</f>
        <v>Available</v>
      </c>
      <c r="N578" s="81" t="str">
        <f>IF(A578="","",IF(TcRelease="Any","Available",IF(OR(AND(TcReleaseNum&gt;=VLOOKUP(AWReleaseNum,MinVerInfo,3,FALSE),TcReleaseNum&lt;=VLOOKUP(AWReleaseNum,MinVerInfo,4,FALSE)),AND(TcReleaseNum&gt;=VLOOKUP(AWReleaseNum,MinVerInfo,5,FALSE),TcReleaseNum&lt;=VLOOKUP(AWReleaseNum,MinVerInfo,6,FALSE))),"Available","Not Supported")))</f>
        <v>Available</v>
      </c>
      <c r="O578" s="81" t="str">
        <f>IF(TcReleaseNum&lt;P578,"Not Supported","Available")</f>
        <v>Available</v>
      </c>
      <c r="P578" s="81" cm="1">
        <f t="array" ref="P578">_xlfn.SWITCH(TcBaseVer, 14, K578, 13, J578, 12, I578, 11, IFERROR(VLOOKUP(H578,Table2[#All],3,FALSE),"N/A"),0)</f>
        <v>0</v>
      </c>
      <c r="Q578" s="81" t="str">
        <f>IF(TcBaseVer=0,M578,IF(AND(N578="Available",M578="Available",O578="Available"),"Available",IF(M578="","","Not Supported")))</f>
        <v>Available</v>
      </c>
      <c r="R578" s="81" t="str">
        <f>IF(A578&gt;=AWCurrentRel, "Future",Q578)</f>
        <v>Available</v>
      </c>
      <c r="S578" s="100" t="str">
        <f>HYPERLINK(U578,T578)</f>
        <v>What's New in Teamcenter Fall 2017</v>
      </c>
      <c r="T578" s="81" t="str">
        <f>IFERROR(VLOOKUP(CONCATENATE($B578,"_",$A578),Table4[#All],5,FALSE),"Not Available")</f>
        <v>What's New in Teamcenter Fall 2017</v>
      </c>
      <c r="U578" s="81" t="str">
        <f>IFERROR(VLOOKUP(CONCATENATE(B578,"_",A578),Table4[#All],6,FALSE),"")</f>
        <v>https://siemens.highspot.com/items/5ba97229af772d7e64c12b03?lfrm=ssrp.1</v>
      </c>
    </row>
    <row r="579" spans="1:21" x14ac:dyDescent="0.25">
      <c r="A579" s="81">
        <f>IF(OR('Raw Data'!A490=0,'Raw Data'!A490="Delete"),"",'Raw Data'!A490)</f>
        <v>3.4</v>
      </c>
      <c r="B579" s="88" t="str">
        <f>IF(OR('Raw Data'!B490=0,'Raw Data'!B490="Delete"),"",'Raw Data'!B490)</f>
        <v>Develop</v>
      </c>
      <c r="C579" s="89" t="str">
        <f>IF(OR('Raw Data'!C490=0,'Raw Data'!C490="Delete"),"",'Raw Data'!C490)</f>
        <v>Visualization</v>
      </c>
      <c r="D579" s="88" t="str">
        <f>IF(OR('Raw Data'!D490=0,'Raw Data'!D490="Delete"),"",'Raw Data'!D490)</f>
        <v>Visualization - Usability</v>
      </c>
      <c r="E579" s="84" t="str">
        <f>IF(OR('Raw Data'!E490=0,'Raw Data'!E490="Delete"),"",'Raw Data'!E490)</f>
        <v xml:space="preserve">Convert 2D drawings to PDF without a browser plugin / install </v>
      </c>
      <c r="F579" s="81" cm="1">
        <f t="array" ref="F579">_xlfn.SWITCH(ROUND(VLOOKUP(A579,Table1[#All],3),0),11,H579,12,I579,13,J579,14,K579,"N/A")</f>
        <v>13</v>
      </c>
      <c r="G579" s="81" cm="1">
        <f t="array" ref="G579">_xlfn.SWITCH(ROUND(VLOOKUP(A579,Table1[#All],5),0),11,H579,12,I579,13,J579,14,K579,"N/A")</f>
        <v>14</v>
      </c>
      <c r="H579" s="81">
        <f>IF(OR('Raw Data'!H490=0,'Raw Data'!H490="Delete"),"",'Raw Data'!H490)</f>
        <v>13</v>
      </c>
      <c r="I579" s="81">
        <f>IF(OR('Raw Data'!I490=0,'Raw Data'!I490="Delete"),"",'Raw Data'!I490)</f>
        <v>14</v>
      </c>
      <c r="J579" s="81" t="str">
        <f>IF(OR('Raw Data'!J490=0,'Raw Data'!J490="Delete"),"",'Raw Data'!J490)</f>
        <v/>
      </c>
      <c r="K579" s="81" t="str">
        <f>IF(OR('Raw Data'!K490=0,'Raw Data'!K490="Delete"),"",'Raw Data'!K490)</f>
        <v/>
      </c>
      <c r="L579" s="81" t="str">
        <f>R579</f>
        <v>Available</v>
      </c>
      <c r="M579" s="81" t="str">
        <f>IF(A579="","",IF(OR(AWReleaseNum&gt;=A579,AWReleaseNum=0),"Available","Not Supported"))</f>
        <v>Available</v>
      </c>
      <c r="N579" s="81" t="str">
        <f>IF(A579="","",IF(TcRelease="Any","Available",IF(OR(AND(TcReleaseNum&gt;=VLOOKUP(AWReleaseNum,MinVerInfo,3,FALSE),TcReleaseNum&lt;=VLOOKUP(AWReleaseNum,MinVerInfo,4,FALSE)),AND(TcReleaseNum&gt;=VLOOKUP(AWReleaseNum,MinVerInfo,5,FALSE),TcReleaseNum&lt;=VLOOKUP(AWReleaseNum,MinVerInfo,6,FALSE))),"Available","Not Supported")))</f>
        <v>Available</v>
      </c>
      <c r="O579" s="81" t="str">
        <f>IF(TcReleaseNum&lt;P579,"Not Supported","Available")</f>
        <v>Available</v>
      </c>
      <c r="P579" s="81" cm="1">
        <f t="array" ref="P579">_xlfn.SWITCH(TcBaseVer, 14, K579, 13, J579, 12, I579, 11, IFERROR(VLOOKUP(H579,Table2[#All],3,FALSE),"N/A"),0)</f>
        <v>0</v>
      </c>
      <c r="Q579" s="81" t="str">
        <f>IF(TcBaseVer=0,M579,IF(AND(N579="Available",M579="Available",O579="Available"),"Available",IF(M579="","","Not Supported")))</f>
        <v>Available</v>
      </c>
      <c r="R579" s="81" t="str">
        <f>IF(A579&gt;=AWCurrentRel, "Future",Q579)</f>
        <v>Available</v>
      </c>
      <c r="S579" s="100" t="str">
        <f>HYPERLINK(U579,T579)</f>
        <v>What's New in Teamcenter Fall 2017</v>
      </c>
      <c r="T579" s="81" t="str">
        <f>IFERROR(VLOOKUP(CONCATENATE($B579,"_",$A579),Table4[#All],5,FALSE),"Not Available")</f>
        <v>What's New in Teamcenter Fall 2017</v>
      </c>
      <c r="U579" s="81" t="str">
        <f>IFERROR(VLOOKUP(CONCATENATE(B579,"_",A579),Table4[#All],6,FALSE),"")</f>
        <v>https://siemens.highspot.com/items/5ba97229af772d7e64c12b03?lfrm=ssrp.1</v>
      </c>
    </row>
    <row r="580" spans="1:21" x14ac:dyDescent="0.25">
      <c r="A580" s="81">
        <f>IF(OR('Raw Data'!A1514=0,'Raw Data'!A1514="Delete"),"",'Raw Data'!A1514)</f>
        <v>3.4</v>
      </c>
      <c r="B580" s="88" t="str">
        <f>IF(OR('Raw Data'!B1514=0,'Raw Data'!B1514="Delete"),"",'Raw Data'!B1514)</f>
        <v>Plan</v>
      </c>
      <c r="C580" s="89" t="str">
        <f>IF(OR('Raw Data'!C1514=0,'Raw Data'!C1514="Delete"),"",'Raw Data'!C1514)</f>
        <v>Process</v>
      </c>
      <c r="D580" s="88" t="str">
        <f>IF(OR('Raw Data'!D1514=0,'Raw Data'!D1514="Delete"),"",'Raw Data'!D1514)</f>
        <v>Workflow</v>
      </c>
      <c r="E580" s="84" t="str">
        <f>IF(OR('Raw Data'!E1514=0,'Raw Data'!E1514="Delete"),"",'Raw Data'!E1514)</f>
        <v>Consolidated task overview with embedded actions and viewer improves UX</v>
      </c>
      <c r="F580" s="81" cm="1">
        <f t="array" ref="F580">_xlfn.SWITCH(ROUND(VLOOKUP(A580,Table1[#All],3),0),11,H580,12,I580,13,J580,14,K580,"N/A")</f>
        <v>13</v>
      </c>
      <c r="G580" s="81" cm="1">
        <f t="array" ref="G580">_xlfn.SWITCH(ROUND(VLOOKUP(A580,Table1[#All],5),0),11,H580,12,I580,13,J580,14,K580,"N/A")</f>
        <v>14</v>
      </c>
      <c r="H580" s="81">
        <f>IF(OR('Raw Data'!H1514=0,'Raw Data'!H1514="Delete"),"",'Raw Data'!H1514)</f>
        <v>13</v>
      </c>
      <c r="I580" s="81">
        <f>IF(OR('Raw Data'!I1514=0,'Raw Data'!I1514="Delete"),"",'Raw Data'!I1514)</f>
        <v>14</v>
      </c>
      <c r="J580" s="81" t="str">
        <f>IF(OR('Raw Data'!J1514=0,'Raw Data'!J1514="Delete"),"",'Raw Data'!J1514)</f>
        <v/>
      </c>
      <c r="K580" s="81" t="str">
        <f>IF(OR('Raw Data'!K1514=0,'Raw Data'!K1514="Delete"),"",'Raw Data'!K1514)</f>
        <v/>
      </c>
      <c r="L580" s="81" t="str">
        <f>R580</f>
        <v>Available</v>
      </c>
      <c r="M580" s="81" t="str">
        <f>IF(A580="","",IF(OR(AWReleaseNum&gt;=A580,AWReleaseNum=0),"Available","Not Supported"))</f>
        <v>Available</v>
      </c>
      <c r="N580" s="81" t="str">
        <f>IF(A580="","",IF(TcRelease="Any","Available",IF(OR(AND(TcReleaseNum&gt;=VLOOKUP(AWReleaseNum,MinVerInfo,3,FALSE),TcReleaseNum&lt;=VLOOKUP(AWReleaseNum,MinVerInfo,4,FALSE)),AND(TcReleaseNum&gt;=VLOOKUP(AWReleaseNum,MinVerInfo,5,FALSE),TcReleaseNum&lt;=VLOOKUP(AWReleaseNum,MinVerInfo,6,FALSE))),"Available","Not Supported")))</f>
        <v>Available</v>
      </c>
      <c r="O580" s="81" t="str">
        <f>IF(TcReleaseNum&lt;P580,"Not Supported","Available")</f>
        <v>Available</v>
      </c>
      <c r="P580" s="81" cm="1">
        <f t="array" ref="P580">_xlfn.SWITCH(TcBaseVer, 14, K580, 13, J580, 12, I580, 11, IFERROR(VLOOKUP(H580,Table2[#All],3,FALSE),"N/A"),0)</f>
        <v>0</v>
      </c>
      <c r="Q580" s="81" t="str">
        <f>IF(TcBaseVer=0,M580,IF(AND(N580="Available",M580="Available",O580="Available"),"Available",IF(M580="","","Not Supported")))</f>
        <v>Available</v>
      </c>
      <c r="R580" s="81" t="str">
        <f>IF(A580&gt;=AWCurrentRel, "Future",Q580)</f>
        <v>Available</v>
      </c>
      <c r="S580" s="100" t="str">
        <f>HYPERLINK(U580,T580)</f>
        <v>What's New in Teamcenter Fall 2017</v>
      </c>
      <c r="T580" s="81" t="str">
        <f>IFERROR(VLOOKUP(CONCATENATE($B580,"_",$A580),Table4[#All],5,FALSE),"Not Available")</f>
        <v>What's New in Teamcenter Fall 2017</v>
      </c>
      <c r="U580" s="81" t="str">
        <f>IFERROR(VLOOKUP(CONCATENATE(B580,"_",A580),Table4[#All],6,FALSE),"")</f>
        <v>https://siemens.highspot.com/items/5ba97229af772d7e64c12b03?lfrm=ssrp.1</v>
      </c>
    </row>
    <row r="581" spans="1:21" x14ac:dyDescent="0.25">
      <c r="A581" s="81">
        <f>IF(OR('Raw Data'!A1515=0,'Raw Data'!A1515="Delete"),"",'Raw Data'!A1515)</f>
        <v>3.4</v>
      </c>
      <c r="B581" s="88" t="str">
        <f>IF(OR('Raw Data'!B1515=0,'Raw Data'!B1515="Delete"),"",'Raw Data'!B1515)</f>
        <v>Plan</v>
      </c>
      <c r="C581" s="89" t="str">
        <f>IF(OR('Raw Data'!C1515=0,'Raw Data'!C1515="Delete"),"",'Raw Data'!C1515)</f>
        <v>Process</v>
      </c>
      <c r="D581" s="88" t="str">
        <f>IF(OR('Raw Data'!D1515=0,'Raw Data'!D1515="Delete"),"",'Raw Data'!D1515)</f>
        <v>Workflow</v>
      </c>
      <c r="E581" s="84" t="str">
        <f>IF(OR('Raw Data'!E1515=0,'Raw Data'!E1515="Delete"),"",'Raw Data'!E1515)</f>
        <v xml:space="preserve">Auto-opens perform task panel for displays that don’t have a summary view (i.e. list and table) </v>
      </c>
      <c r="F581" s="81" cm="1">
        <f t="array" ref="F581">_xlfn.SWITCH(ROUND(VLOOKUP(A581,Table1[#All],3),0),11,H581,12,I581,13,J581,14,K581,"N/A")</f>
        <v>13</v>
      </c>
      <c r="G581" s="81" cm="1">
        <f t="array" ref="G581">_xlfn.SWITCH(ROUND(VLOOKUP(A581,Table1[#All],5),0),11,H581,12,I581,13,J581,14,K581,"N/A")</f>
        <v>14</v>
      </c>
      <c r="H581" s="81">
        <f>IF(OR('Raw Data'!H1515=0,'Raw Data'!H1515="Delete"),"",'Raw Data'!H1515)</f>
        <v>13</v>
      </c>
      <c r="I581" s="81">
        <f>IF(OR('Raw Data'!I1515=0,'Raw Data'!I1515="Delete"),"",'Raw Data'!I1515)</f>
        <v>14</v>
      </c>
      <c r="J581" s="81" t="str">
        <f>IF(OR('Raw Data'!J1515=0,'Raw Data'!J1515="Delete"),"",'Raw Data'!J1515)</f>
        <v/>
      </c>
      <c r="K581" s="81" t="str">
        <f>IF(OR('Raw Data'!K1515=0,'Raw Data'!K1515="Delete"),"",'Raw Data'!K1515)</f>
        <v/>
      </c>
      <c r="L581" s="81" t="str">
        <f>R581</f>
        <v>Available</v>
      </c>
      <c r="M581" s="81" t="str">
        <f>IF(A581="","",IF(OR(AWReleaseNum&gt;=A581,AWReleaseNum=0),"Available","Not Supported"))</f>
        <v>Available</v>
      </c>
      <c r="N581" s="81" t="str">
        <f>IF(A581="","",IF(TcRelease="Any","Available",IF(OR(AND(TcReleaseNum&gt;=VLOOKUP(AWReleaseNum,MinVerInfo,3,FALSE),TcReleaseNum&lt;=VLOOKUP(AWReleaseNum,MinVerInfo,4,FALSE)),AND(TcReleaseNum&gt;=VLOOKUP(AWReleaseNum,MinVerInfo,5,FALSE),TcReleaseNum&lt;=VLOOKUP(AWReleaseNum,MinVerInfo,6,FALSE))),"Available","Not Supported")))</f>
        <v>Available</v>
      </c>
      <c r="O581" s="81" t="str">
        <f>IF(TcReleaseNum&lt;P581,"Not Supported","Available")</f>
        <v>Available</v>
      </c>
      <c r="P581" s="81" cm="1">
        <f t="array" ref="P581">_xlfn.SWITCH(TcBaseVer, 14, K581, 13, J581, 12, I581, 11, IFERROR(VLOOKUP(H581,Table2[#All],3,FALSE),"N/A"),0)</f>
        <v>0</v>
      </c>
      <c r="Q581" s="81" t="str">
        <f>IF(TcBaseVer=0,M581,IF(AND(N581="Available",M581="Available",O581="Available"),"Available",IF(M581="","","Not Supported")))</f>
        <v>Available</v>
      </c>
      <c r="R581" s="81" t="str">
        <f>IF(A581&gt;=AWCurrentRel, "Future",Q581)</f>
        <v>Available</v>
      </c>
      <c r="S581" s="100" t="str">
        <f>HYPERLINK(U581,T581)</f>
        <v>What's New in Teamcenter Fall 2017</v>
      </c>
      <c r="T581" s="81" t="str">
        <f>IFERROR(VLOOKUP(CONCATENATE($B581,"_",$A581),Table4[#All],5,FALSE),"Not Available")</f>
        <v>What's New in Teamcenter Fall 2017</v>
      </c>
      <c r="U581" s="81" t="str">
        <f>IFERROR(VLOOKUP(CONCATENATE(B581,"_",A581),Table4[#All],6,FALSE),"")</f>
        <v>https://siemens.highspot.com/items/5ba97229af772d7e64c12b03?lfrm=ssrp.1</v>
      </c>
    </row>
    <row r="582" spans="1:21" x14ac:dyDescent="0.25">
      <c r="A582" s="81">
        <f>IF(OR('Raw Data'!A1516=0,'Raw Data'!A1516="Delete"),"",'Raw Data'!A1516)</f>
        <v>3.4</v>
      </c>
      <c r="B582" s="88" t="str">
        <f>IF(OR('Raw Data'!B1516=0,'Raw Data'!B1516="Delete"),"",'Raw Data'!B1516)</f>
        <v>Plan</v>
      </c>
      <c r="C582" s="89" t="str">
        <f>IF(OR('Raw Data'!C1516=0,'Raw Data'!C1516="Delete"),"",'Raw Data'!C1516)</f>
        <v>Process</v>
      </c>
      <c r="D582" s="88" t="str">
        <f>IF(OR('Raw Data'!D1516=0,'Raw Data'!D1516="Delete"),"",'Raw Data'!D1516)</f>
        <v>Workflow</v>
      </c>
      <c r="E582" s="84" t="str">
        <f>IF(OR('Raw Data'!E1516=0,'Raw Data'!E1516="Delete"),"",'Raw Data'!E1516)</f>
        <v>Perform tasks from target object without returning to your inbox</v>
      </c>
      <c r="F582" s="81" cm="1">
        <f t="array" ref="F582">_xlfn.SWITCH(ROUND(VLOOKUP(A582,Table1[#All],3),0),11,H582,12,I582,13,J582,14,K582,"N/A")</f>
        <v>13</v>
      </c>
      <c r="G582" s="81" cm="1">
        <f t="array" ref="G582">_xlfn.SWITCH(ROUND(VLOOKUP(A582,Table1[#All],5),0),11,H582,12,I582,13,J582,14,K582,"N/A")</f>
        <v>14</v>
      </c>
      <c r="H582" s="81">
        <f>IF(OR('Raw Data'!H1516=0,'Raw Data'!H1516="Delete"),"",'Raw Data'!H1516)</f>
        <v>13</v>
      </c>
      <c r="I582" s="81">
        <f>IF(OR('Raw Data'!I1516=0,'Raw Data'!I1516="Delete"),"",'Raw Data'!I1516)</f>
        <v>14</v>
      </c>
      <c r="J582" s="81" t="str">
        <f>IF(OR('Raw Data'!J1516=0,'Raw Data'!J1516="Delete"),"",'Raw Data'!J1516)</f>
        <v/>
      </c>
      <c r="K582" s="81" t="str">
        <f>IF(OR('Raw Data'!K1516=0,'Raw Data'!K1516="Delete"),"",'Raw Data'!K1516)</f>
        <v/>
      </c>
      <c r="L582" s="81" t="str">
        <f>R582</f>
        <v>Available</v>
      </c>
      <c r="M582" s="81" t="str">
        <f>IF(A582="","",IF(OR(AWReleaseNum&gt;=A582,AWReleaseNum=0),"Available","Not Supported"))</f>
        <v>Available</v>
      </c>
      <c r="N582" s="81" t="str">
        <f>IF(A582="","",IF(TcRelease="Any","Available",IF(OR(AND(TcReleaseNum&gt;=VLOOKUP(AWReleaseNum,MinVerInfo,3,FALSE),TcReleaseNum&lt;=VLOOKUP(AWReleaseNum,MinVerInfo,4,FALSE)),AND(TcReleaseNum&gt;=VLOOKUP(AWReleaseNum,MinVerInfo,5,FALSE),TcReleaseNum&lt;=VLOOKUP(AWReleaseNum,MinVerInfo,6,FALSE))),"Available","Not Supported")))</f>
        <v>Available</v>
      </c>
      <c r="O582" s="81" t="str">
        <f>IF(TcReleaseNum&lt;P582,"Not Supported","Available")</f>
        <v>Available</v>
      </c>
      <c r="P582" s="81" cm="1">
        <f t="array" ref="P582">_xlfn.SWITCH(TcBaseVer, 14, K582, 13, J582, 12, I582, 11, IFERROR(VLOOKUP(H582,Table2[#All],3,FALSE),"N/A"),0)</f>
        <v>0</v>
      </c>
      <c r="Q582" s="81" t="str">
        <f>IF(TcBaseVer=0,M582,IF(AND(N582="Available",M582="Available",O582="Available"),"Available",IF(M582="","","Not Supported")))</f>
        <v>Available</v>
      </c>
      <c r="R582" s="81" t="str">
        <f>IF(A582&gt;=AWCurrentRel, "Future",Q582)</f>
        <v>Available</v>
      </c>
      <c r="S582" s="100" t="str">
        <f>HYPERLINK(U582,T582)</f>
        <v>What's New in Teamcenter Fall 2017</v>
      </c>
      <c r="T582" s="81" t="str">
        <f>IFERROR(VLOOKUP(CONCATENATE($B582,"_",$A582),Table4[#All],5,FALSE),"Not Available")</f>
        <v>What's New in Teamcenter Fall 2017</v>
      </c>
      <c r="U582" s="81" t="str">
        <f>IFERROR(VLOOKUP(CONCATENATE(B582,"_",A582),Table4[#All],6,FALSE),"")</f>
        <v>https://siemens.highspot.com/items/5ba97229af772d7e64c12b03?lfrm=ssrp.1</v>
      </c>
    </row>
    <row r="583" spans="1:21" x14ac:dyDescent="0.25">
      <c r="A583" s="81">
        <f>IF(OR('Raw Data'!A1517=0,'Raw Data'!A1517="Delete"),"",'Raw Data'!A1517)</f>
        <v>3.4</v>
      </c>
      <c r="B583" s="88" t="str">
        <f>IF(OR('Raw Data'!B1517=0,'Raw Data'!B1517="Delete"),"",'Raw Data'!B1517)</f>
        <v>Plan</v>
      </c>
      <c r="C583" s="89" t="str">
        <f>IF(OR('Raw Data'!C1517=0,'Raw Data'!C1517="Delete"),"",'Raw Data'!C1517)</f>
        <v>Process</v>
      </c>
      <c r="D583" s="88" t="str">
        <f>IF(OR('Raw Data'!D1517=0,'Raw Data'!D1517="Delete"),"",'Raw Data'!D1517)</f>
        <v>Workflow</v>
      </c>
      <c r="E583" s="84" t="str">
        <f>IF(OR('Raw Data'!E1517=0,'Raw Data'!E1517="Delete"),"",'Raw Data'!E1517)</f>
        <v xml:space="preserve">Quickly understand the process by reducing diagram complexity </v>
      </c>
      <c r="F583" s="81" cm="1">
        <f t="array" ref="F583">_xlfn.SWITCH(ROUND(VLOOKUP(A583,Table1[#All],3),0),11,H583,12,I583,13,J583,14,K583,"N/A")</f>
        <v>13</v>
      </c>
      <c r="G583" s="81" cm="1">
        <f t="array" ref="G583">_xlfn.SWITCH(ROUND(VLOOKUP(A583,Table1[#All],5),0),11,H583,12,I583,13,J583,14,K583,"N/A")</f>
        <v>14</v>
      </c>
      <c r="H583" s="81">
        <f>IF(OR('Raw Data'!H1517=0,'Raw Data'!H1517="Delete"),"",'Raw Data'!H1517)</f>
        <v>13</v>
      </c>
      <c r="I583" s="81">
        <f>IF(OR('Raw Data'!I1517=0,'Raw Data'!I1517="Delete"),"",'Raw Data'!I1517)</f>
        <v>14</v>
      </c>
      <c r="J583" s="81" t="str">
        <f>IF(OR('Raw Data'!J1517=0,'Raw Data'!J1517="Delete"),"",'Raw Data'!J1517)</f>
        <v/>
      </c>
      <c r="K583" s="81" t="str">
        <f>IF(OR('Raw Data'!K1517=0,'Raw Data'!K1517="Delete"),"",'Raw Data'!K1517)</f>
        <v/>
      </c>
      <c r="L583" s="81" t="str">
        <f>R583</f>
        <v>Available</v>
      </c>
      <c r="M583" s="81" t="str">
        <f>IF(A583="","",IF(OR(AWReleaseNum&gt;=A583,AWReleaseNum=0),"Available","Not Supported"))</f>
        <v>Available</v>
      </c>
      <c r="N583" s="81" t="str">
        <f>IF(A583="","",IF(TcRelease="Any","Available",IF(OR(AND(TcReleaseNum&gt;=VLOOKUP(AWReleaseNum,MinVerInfo,3,FALSE),TcReleaseNum&lt;=VLOOKUP(AWReleaseNum,MinVerInfo,4,FALSE)),AND(TcReleaseNum&gt;=VLOOKUP(AWReleaseNum,MinVerInfo,5,FALSE),TcReleaseNum&lt;=VLOOKUP(AWReleaseNum,MinVerInfo,6,FALSE))),"Available","Not Supported")))</f>
        <v>Available</v>
      </c>
      <c r="O583" s="81" t="str">
        <f>IF(TcReleaseNum&lt;P583,"Not Supported","Available")</f>
        <v>Available</v>
      </c>
      <c r="P583" s="81" cm="1">
        <f t="array" ref="P583">_xlfn.SWITCH(TcBaseVer, 14, K583, 13, J583, 12, I583, 11, IFERROR(VLOOKUP(H583,Table2[#All],3,FALSE),"N/A"),0)</f>
        <v>0</v>
      </c>
      <c r="Q583" s="81" t="str">
        <f>IF(TcBaseVer=0,M583,IF(AND(N583="Available",M583="Available",O583="Available"),"Available",IF(M583="","","Not Supported")))</f>
        <v>Available</v>
      </c>
      <c r="R583" s="81" t="str">
        <f>IF(A583&gt;=AWCurrentRel, "Future",Q583)</f>
        <v>Available</v>
      </c>
      <c r="S583" s="100" t="str">
        <f>HYPERLINK(U583,T583)</f>
        <v>What's New in Teamcenter Fall 2017</v>
      </c>
      <c r="T583" s="81" t="str">
        <f>IFERROR(VLOOKUP(CONCATENATE($B583,"_",$A583),Table4[#All],5,FALSE),"Not Available")</f>
        <v>What's New in Teamcenter Fall 2017</v>
      </c>
      <c r="U583" s="81" t="str">
        <f>IFERROR(VLOOKUP(CONCATENATE(B583,"_",A583),Table4[#All],6,FALSE),"")</f>
        <v>https://siemens.highspot.com/items/5ba97229af772d7e64c12b03?lfrm=ssrp.1</v>
      </c>
    </row>
    <row r="584" spans="1:21" x14ac:dyDescent="0.25">
      <c r="A584" s="81">
        <f>IF(OR('Raw Data'!A1661=0,'Raw Data'!A1661="Delete"),"",'Raw Data'!A1661)</f>
        <v>3.4</v>
      </c>
      <c r="B584" s="88" t="str">
        <f>IF(OR('Raw Data'!B1661=0,'Raw Data'!B1661="Delete"),"",'Raw Data'!B1661)</f>
        <v>Plan</v>
      </c>
      <c r="C584" s="89" t="str">
        <f>IF(OR('Raw Data'!C1661=0,'Raw Data'!C1661="Delete"),"",'Raw Data'!C1661)</f>
        <v>Process</v>
      </c>
      <c r="D584" s="88" t="str">
        <f>IF(OR('Raw Data'!D1661=0,'Raw Data'!D1661="Delete"),"",'Raw Data'!D1661)</f>
        <v>Workflow</v>
      </c>
      <c r="E584" s="84" t="str">
        <f>IF(OR('Raw Data'!E1661=0,'Raw Data'!E1661="Delete"),"",'Raw Data'!E1661)</f>
        <v xml:space="preserve">In the Workflow and Reviewers table, the pending and latest tasks now show at the top so users don’t need to scroll to view comments and decisions by other reviewers </v>
      </c>
      <c r="F584" s="81" cm="1">
        <f t="array" ref="F584">_xlfn.SWITCH(ROUND(VLOOKUP(A584,Table1[#All],3),0),11,H584,12,I584,13,J584,14,K584,"N/A")</f>
        <v>13</v>
      </c>
      <c r="G584" s="81" cm="1">
        <f t="array" ref="G584">_xlfn.SWITCH(ROUND(VLOOKUP(A584,Table1[#All],5),0),11,H584,12,I584,13,J584,14,K584,"N/A")</f>
        <v>14</v>
      </c>
      <c r="H584" s="81">
        <f>IF(OR('Raw Data'!H1661=0,'Raw Data'!H1661="Delete"),"",'Raw Data'!H1661)</f>
        <v>13</v>
      </c>
      <c r="I584" s="81">
        <f>IF(OR('Raw Data'!I1661=0,'Raw Data'!I1661="Delete"),"",'Raw Data'!I1661)</f>
        <v>14</v>
      </c>
      <c r="J584" s="81" t="str">
        <f>IF(OR('Raw Data'!J1661=0,'Raw Data'!J1661="Delete"),"",'Raw Data'!J1661)</f>
        <v/>
      </c>
      <c r="K584" s="81" t="str">
        <f>IF(OR('Raw Data'!K1661=0,'Raw Data'!K1661="Delete"),"",'Raw Data'!K1661)</f>
        <v/>
      </c>
      <c r="L584" s="81" t="str">
        <f>R584</f>
        <v>Available</v>
      </c>
      <c r="M584" s="81" t="str">
        <f>IF(A584="","",IF(OR(AWReleaseNum&gt;=A584,AWReleaseNum=0),"Available","Not Supported"))</f>
        <v>Available</v>
      </c>
      <c r="N584" s="81" t="str">
        <f>IF(A584="","",IF(TcRelease="Any","Available",IF(OR(AND(TcReleaseNum&gt;=VLOOKUP(AWReleaseNum,MinVerInfo,3,FALSE),TcReleaseNum&lt;=VLOOKUP(AWReleaseNum,MinVerInfo,4,FALSE)),AND(TcReleaseNum&gt;=VLOOKUP(AWReleaseNum,MinVerInfo,5,FALSE),TcReleaseNum&lt;=VLOOKUP(AWReleaseNum,MinVerInfo,6,FALSE))),"Available","Not Supported")))</f>
        <v>Available</v>
      </c>
      <c r="O584" s="81" t="str">
        <f>IF(TcReleaseNum&lt;P584,"Not Supported","Available")</f>
        <v>Available</v>
      </c>
      <c r="P584" s="81" cm="1">
        <f t="array" ref="P584">_xlfn.SWITCH(TcBaseVer, 14, K584, 13, J584, 12, I584, 11, IFERROR(VLOOKUP(H584,Table2[#All],3,FALSE),"N/A"),0)</f>
        <v>0</v>
      </c>
      <c r="Q584" s="81" t="str">
        <f>IF(TcBaseVer=0,M584,IF(AND(N584="Available",M584="Available",O584="Available"),"Available",IF(M584="","","Not Supported")))</f>
        <v>Available</v>
      </c>
      <c r="R584" s="81" t="str">
        <f>IF(A584&gt;=AWCurrentRel, "Future",Q584)</f>
        <v>Available</v>
      </c>
      <c r="S584" s="100" t="str">
        <f>HYPERLINK(U584,T584)</f>
        <v>What's New in Teamcenter Fall 2017</v>
      </c>
      <c r="T584" s="81" t="str">
        <f>IFERROR(VLOOKUP(CONCATENATE($B584,"_",$A584),Table4[#All],5,FALSE),"Not Available")</f>
        <v>What's New in Teamcenter Fall 2017</v>
      </c>
      <c r="U584" s="81" t="str">
        <f>IFERROR(VLOOKUP(CONCATENATE(B584,"_",A584),Table4[#All],6,FALSE),"")</f>
        <v>https://siemens.highspot.com/items/5ba97229af772d7e64c12b03?lfrm=ssrp.1</v>
      </c>
    </row>
    <row r="585" spans="1:21" x14ac:dyDescent="0.25">
      <c r="A585" s="81">
        <f>IF(OR('Raw Data'!A584=0,'Raw Data'!A584="Delete"),"",'Raw Data'!A584)</f>
        <v>4</v>
      </c>
      <c r="B585" s="88" t="str">
        <f>IF(OR('Raw Data'!B584=0,'Raw Data'!B584="Delete"),"",'Raw Data'!B584)</f>
        <v>Foundation</v>
      </c>
      <c r="C585" s="89" t="str">
        <f>IF(OR('Raw Data'!C584=0,'Raw Data'!C584="Delete"),"",'Raw Data'!C584)</f>
        <v>Deployability</v>
      </c>
      <c r="D585" s="88" t="str">
        <f>IF(OR('Raw Data'!D584=0,'Raw Data'!D584="Delete"),"",'Raw Data'!D584)</f>
        <v>Active Administration</v>
      </c>
      <c r="E585" s="84" t="str">
        <f>IF(OR('Raw Data'!E584=0,'Raw Data'!E584="Delete"),"",'Raw Data'!E584)</f>
        <v>Filters for user, group and roles in user management</v>
      </c>
      <c r="F585" s="81" cm="1">
        <f t="array" ref="F585">_xlfn.SWITCH(ROUND(VLOOKUP(A585,Table1[#All],3),0),11,H585,12,I585,13,J585,14,K585,"N/A")</f>
        <v>13</v>
      </c>
      <c r="G585" s="81" cm="1">
        <f t="array" ref="G585">_xlfn.SWITCH(ROUND(VLOOKUP(A585,Table1[#All],5),0),11,H585,12,I585,13,J585,14,K585,"N/A")</f>
        <v>14</v>
      </c>
      <c r="H585" s="81">
        <f>IF(OR('Raw Data'!H584=0,'Raw Data'!H584="Delete"),"",'Raw Data'!H584)</f>
        <v>13</v>
      </c>
      <c r="I585" s="81">
        <f>IF(OR('Raw Data'!I584=0,'Raw Data'!I584="Delete"),"",'Raw Data'!I584)</f>
        <v>14</v>
      </c>
      <c r="J585" s="81" t="str">
        <f>IF(OR('Raw Data'!J584=0,'Raw Data'!J584="Delete"),"",'Raw Data'!J584)</f>
        <v/>
      </c>
      <c r="K585" s="81" t="str">
        <f>IF(OR('Raw Data'!K584=0,'Raw Data'!K584="Delete"),"",'Raw Data'!K584)</f>
        <v/>
      </c>
      <c r="L585" s="81" t="str">
        <f>R585</f>
        <v>Available</v>
      </c>
      <c r="M585" s="81" t="str">
        <f>IF(A585="","",IF(OR(AWReleaseNum&gt;=A585,AWReleaseNum=0),"Available","Not Supported"))</f>
        <v>Available</v>
      </c>
      <c r="N585" s="81" t="str">
        <f>IF(A585="","",IF(TcRelease="Any","Available",IF(OR(AND(TcReleaseNum&gt;=VLOOKUP(AWReleaseNum,MinVerInfo,3,FALSE),TcReleaseNum&lt;=VLOOKUP(AWReleaseNum,MinVerInfo,4,FALSE)),AND(TcReleaseNum&gt;=VLOOKUP(AWReleaseNum,MinVerInfo,5,FALSE),TcReleaseNum&lt;=VLOOKUP(AWReleaseNum,MinVerInfo,6,FALSE))),"Available","Not Supported")))</f>
        <v>Available</v>
      </c>
      <c r="O585" s="81" t="str">
        <f>IF(TcReleaseNum&lt;P585,"Not Supported","Available")</f>
        <v>Available</v>
      </c>
      <c r="P585" s="81" cm="1">
        <f t="array" ref="P585">_xlfn.SWITCH(TcBaseVer, 14, K585, 13, J585, 12, I585, 11, IFERROR(VLOOKUP(H585,Table2[#All],3,FALSE),"N/A"),0)</f>
        <v>0</v>
      </c>
      <c r="Q585" s="81" t="str">
        <f>IF(TcBaseVer=0,M585,IF(AND(N585="Available",M585="Available",O585="Available"),"Available",IF(M585="","","Not Supported")))</f>
        <v>Available</v>
      </c>
      <c r="R585" s="81" t="str">
        <f>IF(A585&gt;=AWCurrentRel, "Future",Q585)</f>
        <v>Available</v>
      </c>
      <c r="S585" s="100" t="str">
        <f>HYPERLINK(U585,T585)</f>
        <v>What's New in Teamcenter Spring 2018 - PART 2</v>
      </c>
      <c r="T585" s="81" t="str">
        <f>IFERROR(VLOOKUP(CONCATENATE($B585,"_",$A585),Table4[#All],5,FALSE),"Not Available")</f>
        <v>What's New in Teamcenter Spring 2018 - PART 2</v>
      </c>
      <c r="U585" s="81" t="str">
        <f>IFERROR(VLOOKUP(CONCATENATE(B585,"_",A585),Table4[#All],6,FALSE),"")</f>
        <v>https://siemens.highspot.com/items/5c9d6226a2e3a946a405a3e3?lfrm=irel.0</v>
      </c>
    </row>
    <row r="586" spans="1:21" x14ac:dyDescent="0.25">
      <c r="A586" s="81">
        <f>IF(OR('Raw Data'!A585=0,'Raw Data'!A585="Delete"),"",'Raw Data'!A585)</f>
        <v>4</v>
      </c>
      <c r="B586" s="88" t="str">
        <f>IF(OR('Raw Data'!B585=0,'Raw Data'!B585="Delete"),"",'Raw Data'!B585)</f>
        <v>Foundation</v>
      </c>
      <c r="C586" s="89" t="str">
        <f>IF(OR('Raw Data'!C585=0,'Raw Data'!C585="Delete"),"",'Raw Data'!C585)</f>
        <v>Connectivity</v>
      </c>
      <c r="D586" s="88" t="str">
        <f>IF(OR('Raw Data'!D585=0,'Raw Data'!D585="Delete"),"",'Raw Data'!D585)</f>
        <v>Active Integration</v>
      </c>
      <c r="E586" s="84" t="str">
        <f>IF(OR('Raw Data'!E585=0,'Raw Data'!E585="Delete"),"",'Raw Data'!E585)</f>
        <v>Alignment of the Teamcenter Gateway functionality within Active Workspace to enable users to initiate data transfers in workflows</v>
      </c>
      <c r="F586" s="81" cm="1">
        <f t="array" ref="F586">_xlfn.SWITCH(ROUND(VLOOKUP(A586,Table1[#All],3),0),11,H586,12,I586,13,J586,14,K586,"N/A")</f>
        <v>13</v>
      </c>
      <c r="G586" s="81" cm="1">
        <f t="array" ref="G586">_xlfn.SWITCH(ROUND(VLOOKUP(A586,Table1[#All],5),0),11,H586,12,I586,13,J586,14,K586,"N/A")</f>
        <v>14</v>
      </c>
      <c r="H586" s="81">
        <f>IF(OR('Raw Data'!H585=0,'Raw Data'!H585="Delete"),"",'Raw Data'!H585)</f>
        <v>13</v>
      </c>
      <c r="I586" s="81">
        <f>IF(OR('Raw Data'!I585=0,'Raw Data'!I585="Delete"),"",'Raw Data'!I585)</f>
        <v>14</v>
      </c>
      <c r="J586" s="81" t="str">
        <f>IF(OR('Raw Data'!J585=0,'Raw Data'!J585="Delete"),"",'Raw Data'!J585)</f>
        <v/>
      </c>
      <c r="K586" s="81" t="str">
        <f>IF(OR('Raw Data'!K585=0,'Raw Data'!K585="Delete"),"",'Raw Data'!K585)</f>
        <v/>
      </c>
      <c r="L586" s="81" t="str">
        <f>R586</f>
        <v>Available</v>
      </c>
      <c r="M586" s="81" t="str">
        <f>IF(A586="","",IF(OR(AWReleaseNum&gt;=A586,AWReleaseNum=0),"Available","Not Supported"))</f>
        <v>Available</v>
      </c>
      <c r="N586" s="81" t="str">
        <f>IF(A586="","",IF(TcRelease="Any","Available",IF(OR(AND(TcReleaseNum&gt;=VLOOKUP(AWReleaseNum,MinVerInfo,3,FALSE),TcReleaseNum&lt;=VLOOKUP(AWReleaseNum,MinVerInfo,4,FALSE)),AND(TcReleaseNum&gt;=VLOOKUP(AWReleaseNum,MinVerInfo,5,FALSE),TcReleaseNum&lt;=VLOOKUP(AWReleaseNum,MinVerInfo,6,FALSE))),"Available","Not Supported")))</f>
        <v>Available</v>
      </c>
      <c r="O586" s="81" t="str">
        <f>IF(TcReleaseNum&lt;P586,"Not Supported","Available")</f>
        <v>Available</v>
      </c>
      <c r="P586" s="81" cm="1">
        <f t="array" ref="P586">_xlfn.SWITCH(TcBaseVer, 14, K586, 13, J586, 12, I586, 11, IFERROR(VLOOKUP(H586,Table2[#All],3,FALSE),"N/A"),0)</f>
        <v>0</v>
      </c>
      <c r="Q586" s="81" t="str">
        <f>IF(TcBaseVer=0,M586,IF(AND(N586="Available",M586="Available",O586="Available"),"Available",IF(M586="","","Not Supported")))</f>
        <v>Available</v>
      </c>
      <c r="R586" s="81" t="str">
        <f>IF(A586&gt;=AWCurrentRel, "Future",Q586)</f>
        <v>Available</v>
      </c>
      <c r="S586" s="100" t="str">
        <f>HYPERLINK(U586,T586)</f>
        <v>What's New in Teamcenter Spring 2018 - PART 2</v>
      </c>
      <c r="T586" s="81" t="str">
        <f>IFERROR(VLOOKUP(CONCATENATE($B586,"_",$A586),Table4[#All],5,FALSE),"Not Available")</f>
        <v>What's New in Teamcenter Spring 2018 - PART 2</v>
      </c>
      <c r="U586" s="81" t="str">
        <f>IFERROR(VLOOKUP(CONCATENATE(B586,"_",A586),Table4[#All],6,FALSE),"")</f>
        <v>https://siemens.highspot.com/items/5c9d6226a2e3a946a405a3e3?lfrm=irel.0</v>
      </c>
    </row>
    <row r="587" spans="1:21" x14ac:dyDescent="0.25">
      <c r="A587" s="81">
        <f>IF(OR('Raw Data'!A586=0,'Raw Data'!A586="Delete"),"",'Raw Data'!A586)</f>
        <v>4</v>
      </c>
      <c r="B587" s="88" t="str">
        <f>IF(OR('Raw Data'!B586=0,'Raw Data'!B586="Delete"),"",'Raw Data'!B586)</f>
        <v>Foundation</v>
      </c>
      <c r="C587" s="89" t="str">
        <f>IF(OR('Raw Data'!C586=0,'Raw Data'!C586="Delete"),"",'Raw Data'!C586)</f>
        <v>Connectivity</v>
      </c>
      <c r="D587" s="88" t="str">
        <f>IF(OR('Raw Data'!D586=0,'Raw Data'!D586="Delete"),"",'Raw Data'!D586)</f>
        <v>Active Integration</v>
      </c>
      <c r="E587" s="84" t="str">
        <f>IF(OR('Raw Data'!E586=0,'Raw Data'!E586="Delete"),"",'Raw Data'!E586)</f>
        <v xml:space="preserve">Support of the Active Workspace hosted mode - Active Workspace Teamcenter Gateway data view is available in MCAD applications like NX, Solid Edge, and SolidWorks </v>
      </c>
      <c r="F587" s="81" cm="1">
        <f t="array" ref="F587">_xlfn.SWITCH(ROUND(VLOOKUP(A587,Table1[#All],3),0),11,H587,12,I587,13,J587,14,K587,"N/A")</f>
        <v>13</v>
      </c>
      <c r="G587" s="81" cm="1">
        <f t="array" ref="G587">_xlfn.SWITCH(ROUND(VLOOKUP(A587,Table1[#All],5),0),11,H587,12,I587,13,J587,14,K587,"N/A")</f>
        <v>14</v>
      </c>
      <c r="H587" s="81">
        <f>IF(OR('Raw Data'!H586=0,'Raw Data'!H586="Delete"),"",'Raw Data'!H586)</f>
        <v>13</v>
      </c>
      <c r="I587" s="81">
        <f>IF(OR('Raw Data'!I586=0,'Raw Data'!I586="Delete"),"",'Raw Data'!I586)</f>
        <v>14</v>
      </c>
      <c r="J587" s="81" t="str">
        <f>IF(OR('Raw Data'!J586=0,'Raw Data'!J586="Delete"),"",'Raw Data'!J586)</f>
        <v/>
      </c>
      <c r="K587" s="81" t="str">
        <f>IF(OR('Raw Data'!K586=0,'Raw Data'!K586="Delete"),"",'Raw Data'!K586)</f>
        <v/>
      </c>
      <c r="L587" s="81" t="str">
        <f>R587</f>
        <v>Available</v>
      </c>
      <c r="M587" s="81" t="str">
        <f>IF(A587="","",IF(OR(AWReleaseNum&gt;=A587,AWReleaseNum=0),"Available","Not Supported"))</f>
        <v>Available</v>
      </c>
      <c r="N587" s="81" t="str">
        <f>IF(A587="","",IF(TcRelease="Any","Available",IF(OR(AND(TcReleaseNum&gt;=VLOOKUP(AWReleaseNum,MinVerInfo,3,FALSE),TcReleaseNum&lt;=VLOOKUP(AWReleaseNum,MinVerInfo,4,FALSE)),AND(TcReleaseNum&gt;=VLOOKUP(AWReleaseNum,MinVerInfo,5,FALSE),TcReleaseNum&lt;=VLOOKUP(AWReleaseNum,MinVerInfo,6,FALSE))),"Available","Not Supported")))</f>
        <v>Available</v>
      </c>
      <c r="O587" s="81" t="str">
        <f>IF(TcReleaseNum&lt;P587,"Not Supported","Available")</f>
        <v>Available</v>
      </c>
      <c r="P587" s="81" cm="1">
        <f t="array" ref="P587">_xlfn.SWITCH(TcBaseVer, 14, K587, 13, J587, 12, I587, 11, IFERROR(VLOOKUP(H587,Table2[#All],3,FALSE),"N/A"),0)</f>
        <v>0</v>
      </c>
      <c r="Q587" s="81" t="str">
        <f>IF(TcBaseVer=0,M587,IF(AND(N587="Available",M587="Available",O587="Available"),"Available",IF(M587="","","Not Supported")))</f>
        <v>Available</v>
      </c>
      <c r="R587" s="81" t="str">
        <f>IF(A587&gt;=AWCurrentRel, "Future",Q587)</f>
        <v>Available</v>
      </c>
      <c r="S587" s="100" t="str">
        <f>HYPERLINK(U587,T587)</f>
        <v>What's New in Teamcenter Spring 2018 - PART 2</v>
      </c>
      <c r="T587" s="81" t="str">
        <f>IFERROR(VLOOKUP(CONCATENATE($B587,"_",$A587),Table4[#All],5,FALSE),"Not Available")</f>
        <v>What's New in Teamcenter Spring 2018 - PART 2</v>
      </c>
      <c r="U587" s="81" t="str">
        <f>IFERROR(VLOOKUP(CONCATENATE(B587,"_",A587),Table4[#All],6,FALSE),"")</f>
        <v>https://siemens.highspot.com/items/5c9d6226a2e3a946a405a3e3?lfrm=irel.0</v>
      </c>
    </row>
    <row r="588" spans="1:21" x14ac:dyDescent="0.25">
      <c r="A588" s="81">
        <f>IF(OR('Raw Data'!A103=0,'Raw Data'!A103="Delete"),"",'Raw Data'!A103)</f>
        <v>4</v>
      </c>
      <c r="B588" s="88" t="str">
        <f>IF(OR('Raw Data'!B103=0,'Raw Data'!B103="Delete"),"",'Raw Data'!B103)</f>
        <v>Plan</v>
      </c>
      <c r="C588" s="89" t="str">
        <f>IF(OR('Raw Data'!C103=0,'Raw Data'!C103="Delete"),"",'Raw Data'!C103)</f>
        <v>Process</v>
      </c>
      <c r="D588" s="88" t="str">
        <f>IF(OR('Raw Data'!D103=0,'Raw Data'!D103="Delete"),"",'Raw Data'!D103)</f>
        <v>Change Management</v>
      </c>
      <c r="E588" s="84" t="str">
        <f>IF(OR('Raw Data'!E103=0,'Raw Data'!E103="Delete"),"",'Raw Data'!E103)</f>
        <v>As Planned As Released CMII baseline report</v>
      </c>
      <c r="F588" s="81" cm="1">
        <f t="array" ref="F588">_xlfn.SWITCH(ROUND(VLOOKUP(A588,Table1[#All],3),0),11,H588,12,I588,13,J588,14,K588,"N/A")</f>
        <v>13</v>
      </c>
      <c r="G588" s="81" cm="1">
        <f t="array" ref="G588">_xlfn.SWITCH(ROUND(VLOOKUP(A588,Table1[#All],5),0),11,H588,12,I588,13,J588,14,K588,"N/A")</f>
        <v>14</v>
      </c>
      <c r="H588" s="81">
        <f>IF(OR('Raw Data'!H103=0,'Raw Data'!H103="Delete"),"",'Raw Data'!H103)</f>
        <v>13</v>
      </c>
      <c r="I588" s="81">
        <f>IF(OR('Raw Data'!I103=0,'Raw Data'!I103="Delete"),"",'Raw Data'!I103)</f>
        <v>14</v>
      </c>
      <c r="J588" s="81" t="str">
        <f>IF(OR('Raw Data'!J103=0,'Raw Data'!J103="Delete"),"",'Raw Data'!J103)</f>
        <v/>
      </c>
      <c r="K588" s="81" t="str">
        <f>IF(OR('Raw Data'!K103=0,'Raw Data'!K103="Delete"),"",'Raw Data'!K103)</f>
        <v/>
      </c>
      <c r="L588" s="81" t="str">
        <f>R588</f>
        <v>Available</v>
      </c>
      <c r="M588" s="81" t="str">
        <f>IF(A588="","",IF(OR(AWReleaseNum&gt;=A588,AWReleaseNum=0),"Available","Not Supported"))</f>
        <v>Available</v>
      </c>
      <c r="N588" s="81" t="str">
        <f>IF(A588="","",IF(TcRelease="Any","Available",IF(OR(AND(TcReleaseNum&gt;=VLOOKUP(AWReleaseNum,MinVerInfo,3,FALSE),TcReleaseNum&lt;=VLOOKUP(AWReleaseNum,MinVerInfo,4,FALSE)),AND(TcReleaseNum&gt;=VLOOKUP(AWReleaseNum,MinVerInfo,5,FALSE),TcReleaseNum&lt;=VLOOKUP(AWReleaseNum,MinVerInfo,6,FALSE))),"Available","Not Supported")))</f>
        <v>Available</v>
      </c>
      <c r="O588" s="81" t="str">
        <f>IF(TcReleaseNum&lt;P588,"Not Supported","Available")</f>
        <v>Available</v>
      </c>
      <c r="P588" s="81" cm="1">
        <f t="array" ref="P588">_xlfn.SWITCH(TcBaseVer, 14, K588, 13, J588, 12, I588, 11, IFERROR(VLOOKUP(H588,Table2[#All],3,FALSE),"N/A"),0)</f>
        <v>0</v>
      </c>
      <c r="Q588" s="81" t="str">
        <f>IF(TcBaseVer=0,M588,IF(AND(N588="Available",M588="Available",O588="Available"),"Available",IF(M588="","","Not Supported")))</f>
        <v>Available</v>
      </c>
      <c r="R588" s="81" t="str">
        <f>IF(A588&gt;=AWCurrentRel, "Future",Q588)</f>
        <v>Available</v>
      </c>
      <c r="S588" s="100" t="str">
        <f>HYPERLINK(U588,T588)</f>
        <v>What's New in Teamcenter Spring 2018 - PART 1</v>
      </c>
      <c r="T588" s="81" t="str">
        <f>IFERROR(VLOOKUP(CONCATENATE($B588,"_",$A588),Table4[#All],5,FALSE),"Not Available")</f>
        <v>What's New in Teamcenter Spring 2018 - PART 1</v>
      </c>
      <c r="U588" s="81" t="str">
        <f>IFERROR(VLOOKUP(CONCATENATE(B588,"_",A588),Table4[#All],6,FALSE),"")</f>
        <v>https://siemens.highspot.com/items/5c9d60eba2e3a94681063123?lfrm=irel.0</v>
      </c>
    </row>
    <row r="589" spans="1:21" x14ac:dyDescent="0.25">
      <c r="A589" s="81">
        <f>IF(OR('Raw Data'!A104=0,'Raw Data'!A104="Delete"),"",'Raw Data'!A104)</f>
        <v>4</v>
      </c>
      <c r="B589" s="88" t="str">
        <f>IF(OR('Raw Data'!B104=0,'Raw Data'!B104="Delete"),"",'Raw Data'!B104)</f>
        <v>Plan</v>
      </c>
      <c r="C589" s="89" t="str">
        <f>IF(OR('Raw Data'!C104=0,'Raw Data'!C104="Delete"),"",'Raw Data'!C104)</f>
        <v>Process</v>
      </c>
      <c r="D589" s="88" t="str">
        <f>IF(OR('Raw Data'!D104=0,'Raw Data'!D104="Delete"),"",'Raw Data'!D104)</f>
        <v>Change Management</v>
      </c>
      <c r="E589" s="84" t="str">
        <f>IF(OR('Raw Data'!E104=0,'Raw Data'!E104="Delete"),"",'Raw Data'!E104)</f>
        <v>Auto tracking of BOM Edits</v>
      </c>
      <c r="F589" s="81" cm="1">
        <f t="array" ref="F589">_xlfn.SWITCH(ROUND(VLOOKUP(A589,Table1[#All],3),0),11,H589,12,I589,13,J589,14,K589,"N/A")</f>
        <v>13</v>
      </c>
      <c r="G589" s="81" cm="1">
        <f t="array" ref="G589">_xlfn.SWITCH(ROUND(VLOOKUP(A589,Table1[#All],5),0),11,H589,12,I589,13,J589,14,K589,"N/A")</f>
        <v>14</v>
      </c>
      <c r="H589" s="81">
        <f>IF(OR('Raw Data'!H104=0,'Raw Data'!H104="Delete"),"",'Raw Data'!H104)</f>
        <v>13</v>
      </c>
      <c r="I589" s="81">
        <f>IF(OR('Raw Data'!I104=0,'Raw Data'!I104="Delete"),"",'Raw Data'!I104)</f>
        <v>14</v>
      </c>
      <c r="J589" s="81" t="str">
        <f>IF(OR('Raw Data'!J104=0,'Raw Data'!J104="Delete"),"",'Raw Data'!J104)</f>
        <v/>
      </c>
      <c r="K589" s="81" t="str">
        <f>IF(OR('Raw Data'!K104=0,'Raw Data'!K104="Delete"),"",'Raw Data'!K104)</f>
        <v/>
      </c>
      <c r="L589" s="81" t="str">
        <f>R589</f>
        <v>Available</v>
      </c>
      <c r="M589" s="81" t="str">
        <f>IF(A589="","",IF(OR(AWReleaseNum&gt;=A589,AWReleaseNum=0),"Available","Not Supported"))</f>
        <v>Available</v>
      </c>
      <c r="N589" s="81" t="str">
        <f>IF(A589="","",IF(TcRelease="Any","Available",IF(OR(AND(TcReleaseNum&gt;=VLOOKUP(AWReleaseNum,MinVerInfo,3,FALSE),TcReleaseNum&lt;=VLOOKUP(AWReleaseNum,MinVerInfo,4,FALSE)),AND(TcReleaseNum&gt;=VLOOKUP(AWReleaseNum,MinVerInfo,5,FALSE),TcReleaseNum&lt;=VLOOKUP(AWReleaseNum,MinVerInfo,6,FALSE))),"Available","Not Supported")))</f>
        <v>Available</v>
      </c>
      <c r="O589" s="81" t="str">
        <f>IF(TcReleaseNum&lt;P589,"Not Supported","Available")</f>
        <v>Available</v>
      </c>
      <c r="P589" s="81" cm="1">
        <f t="array" ref="P589">_xlfn.SWITCH(TcBaseVer, 14, K589, 13, J589, 12, I589, 11, IFERROR(VLOOKUP(H589,Table2[#All],3,FALSE),"N/A"),0)</f>
        <v>0</v>
      </c>
      <c r="Q589" s="81" t="str">
        <f>IF(TcBaseVer=0,M589,IF(AND(N589="Available",M589="Available",O589="Available"),"Available",IF(M589="","","Not Supported")))</f>
        <v>Available</v>
      </c>
      <c r="R589" s="81" t="str">
        <f>IF(A589&gt;=AWCurrentRel, "Future",Q589)</f>
        <v>Available</v>
      </c>
      <c r="S589" s="100" t="str">
        <f>HYPERLINK(U589,T589)</f>
        <v>What's New in Teamcenter Spring 2018 - PART 1</v>
      </c>
      <c r="T589" s="81" t="str">
        <f>IFERROR(VLOOKUP(CONCATENATE($B589,"_",$A589),Table4[#All],5,FALSE),"Not Available")</f>
        <v>What's New in Teamcenter Spring 2018 - PART 1</v>
      </c>
      <c r="U589" s="81" t="str">
        <f>IFERROR(VLOOKUP(CONCATENATE(B589,"_",A589),Table4[#All],6,FALSE),"")</f>
        <v>https://siemens.highspot.com/items/5c9d60eba2e3a94681063123?lfrm=irel.0</v>
      </c>
    </row>
    <row r="590" spans="1:21" x14ac:dyDescent="0.25">
      <c r="A590" s="81">
        <f>IF(OR('Raw Data'!A150=0,'Raw Data'!A150="Delete"),"",'Raw Data'!A150)</f>
        <v>4</v>
      </c>
      <c r="B590" s="88" t="str">
        <f>IF(OR('Raw Data'!B150=0,'Raw Data'!B150="Delete"),"",'Raw Data'!B150)</f>
        <v>Plan</v>
      </c>
      <c r="C590" s="89" t="str">
        <f>IF(OR('Raw Data'!C150=0,'Raw Data'!C150="Delete"),"",'Raw Data'!C150)</f>
        <v>Process</v>
      </c>
      <c r="D590" s="88" t="str">
        <f>IF(OR('Raw Data'!D150=0,'Raw Data'!D150="Delete"),"",'Raw Data'!D150)</f>
        <v>Change Management</v>
      </c>
      <c r="E590" s="84" t="str">
        <f>IF(OR('Raw Data'!E150=0,'Raw Data'!E150="Delete"),"",'Raw Data'!E150)</f>
        <v>Automation of change tracking process</v>
      </c>
      <c r="F590" s="81" cm="1">
        <f t="array" ref="F590">_xlfn.SWITCH(ROUND(VLOOKUP(A590,Table1[#All],3),0),11,H590,12,I590,13,J590,14,K590,"N/A")</f>
        <v>13</v>
      </c>
      <c r="G590" s="81" cm="1">
        <f t="array" ref="G590">_xlfn.SWITCH(ROUND(VLOOKUP(A590,Table1[#All],5),0),11,H590,12,I590,13,J590,14,K590,"N/A")</f>
        <v>14</v>
      </c>
      <c r="H590" s="81">
        <f>IF(OR('Raw Data'!H150=0,'Raw Data'!H150="Delete"),"",'Raw Data'!H150)</f>
        <v>13</v>
      </c>
      <c r="I590" s="81">
        <f>IF(OR('Raw Data'!I150=0,'Raw Data'!I150="Delete"),"",'Raw Data'!I150)</f>
        <v>14</v>
      </c>
      <c r="J590" s="81" t="str">
        <f>IF(OR('Raw Data'!J150=0,'Raw Data'!J150="Delete"),"",'Raw Data'!J150)</f>
        <v/>
      </c>
      <c r="K590" s="81" t="str">
        <f>IF(OR('Raw Data'!K150=0,'Raw Data'!K150="Delete"),"",'Raw Data'!K150)</f>
        <v/>
      </c>
      <c r="L590" s="81" t="str">
        <f>R590</f>
        <v>Available</v>
      </c>
      <c r="M590" s="81" t="str">
        <f>IF(A590="","",IF(OR(AWReleaseNum&gt;=A590,AWReleaseNum=0),"Available","Not Supported"))</f>
        <v>Available</v>
      </c>
      <c r="N590" s="81" t="str">
        <f>IF(A590="","",IF(TcRelease="Any","Available",IF(OR(AND(TcReleaseNum&gt;=VLOOKUP(AWReleaseNum,MinVerInfo,3,FALSE),TcReleaseNum&lt;=VLOOKUP(AWReleaseNum,MinVerInfo,4,FALSE)),AND(TcReleaseNum&gt;=VLOOKUP(AWReleaseNum,MinVerInfo,5,FALSE),TcReleaseNum&lt;=VLOOKUP(AWReleaseNum,MinVerInfo,6,FALSE))),"Available","Not Supported")))</f>
        <v>Available</v>
      </c>
      <c r="O590" s="81" t="str">
        <f>IF(TcReleaseNum&lt;P590,"Not Supported","Available")</f>
        <v>Available</v>
      </c>
      <c r="P590" s="81" cm="1">
        <f t="array" ref="P590">_xlfn.SWITCH(TcBaseVer, 14, K590, 13, J590, 12, I590, 11, IFERROR(VLOOKUP(H590,Table2[#All],3,FALSE),"N/A"),0)</f>
        <v>0</v>
      </c>
      <c r="Q590" s="81" t="str">
        <f>IF(TcBaseVer=0,M590,IF(AND(N590="Available",M590="Available",O590="Available"),"Available",IF(M590="","","Not Supported")))</f>
        <v>Available</v>
      </c>
      <c r="R590" s="81" t="str">
        <f>IF(A590&gt;=AWCurrentRel, "Future",Q590)</f>
        <v>Available</v>
      </c>
      <c r="S590" s="100" t="str">
        <f>HYPERLINK(U590,T590)</f>
        <v>What's New in Teamcenter Spring 2018 - PART 1</v>
      </c>
      <c r="T590" s="81" t="str">
        <f>IFERROR(VLOOKUP(CONCATENATE($B590,"_",$A590),Table4[#All],5,FALSE),"Not Available")</f>
        <v>What's New in Teamcenter Spring 2018 - PART 1</v>
      </c>
      <c r="U590" s="81" t="str">
        <f>IFERROR(VLOOKUP(CONCATENATE(B590,"_",A590),Table4[#All],6,FALSE),"")</f>
        <v>https://siemens.highspot.com/items/5c9d60eba2e3a94681063123?lfrm=irel.0</v>
      </c>
    </row>
    <row r="591" spans="1:21" x14ac:dyDescent="0.25">
      <c r="A591" s="81">
        <f>IF(OR('Raw Data'!A151=0,'Raw Data'!A151="Delete"),"",'Raw Data'!A151)</f>
        <v>4</v>
      </c>
      <c r="B591" s="88" t="str">
        <f>IF(OR('Raw Data'!B151=0,'Raw Data'!B151="Delete"),"",'Raw Data'!B151)</f>
        <v>Plan</v>
      </c>
      <c r="C591" s="89" t="str">
        <f>IF(OR('Raw Data'!C151=0,'Raw Data'!C151="Delete"),"",'Raw Data'!C151)</f>
        <v>Process</v>
      </c>
      <c r="D591" s="88" t="str">
        <f>IF(OR('Raw Data'!D151=0,'Raw Data'!D151="Delete"),"",'Raw Data'!D151)</f>
        <v>Change Management</v>
      </c>
      <c r="E591" s="84" t="str">
        <f>IF(OR('Raw Data'!E151=0,'Raw Data'!E151="Delete"),"",'Raw Data'!E151)</f>
        <v xml:space="preserve">Easily navigate bi-directionally from item to associated document </v>
      </c>
      <c r="F591" s="81" cm="1">
        <f t="array" ref="F591">_xlfn.SWITCH(ROUND(VLOOKUP(A591,Table1[#All],3),0),11,H591,12,I591,13,J591,14,K591,"N/A")</f>
        <v>13</v>
      </c>
      <c r="G591" s="81" cm="1">
        <f t="array" ref="G591">_xlfn.SWITCH(ROUND(VLOOKUP(A591,Table1[#All],5),0),11,H591,12,I591,13,J591,14,K591,"N/A")</f>
        <v>14</v>
      </c>
      <c r="H591" s="81">
        <f>IF(OR('Raw Data'!H151=0,'Raw Data'!H151="Delete"),"",'Raw Data'!H151)</f>
        <v>13</v>
      </c>
      <c r="I591" s="81">
        <f>IF(OR('Raw Data'!I151=0,'Raw Data'!I151="Delete"),"",'Raw Data'!I151)</f>
        <v>14</v>
      </c>
      <c r="J591" s="81" t="str">
        <f>IF(OR('Raw Data'!J151=0,'Raw Data'!J151="Delete"),"",'Raw Data'!J151)</f>
        <v/>
      </c>
      <c r="K591" s="81" t="str">
        <f>IF(OR('Raw Data'!K151=0,'Raw Data'!K151="Delete"),"",'Raw Data'!K151)</f>
        <v/>
      </c>
      <c r="L591" s="81" t="str">
        <f>R591</f>
        <v>Available</v>
      </c>
      <c r="M591" s="81" t="str">
        <f>IF(A591="","",IF(OR(AWReleaseNum&gt;=A591,AWReleaseNum=0),"Available","Not Supported"))</f>
        <v>Available</v>
      </c>
      <c r="N591" s="81" t="str">
        <f>IF(A591="","",IF(TcRelease="Any","Available",IF(OR(AND(TcReleaseNum&gt;=VLOOKUP(AWReleaseNum,MinVerInfo,3,FALSE),TcReleaseNum&lt;=VLOOKUP(AWReleaseNum,MinVerInfo,4,FALSE)),AND(TcReleaseNum&gt;=VLOOKUP(AWReleaseNum,MinVerInfo,5,FALSE),TcReleaseNum&lt;=VLOOKUP(AWReleaseNum,MinVerInfo,6,FALSE))),"Available","Not Supported")))</f>
        <v>Available</v>
      </c>
      <c r="O591" s="81" t="str">
        <f>IF(TcReleaseNum&lt;P591,"Not Supported","Available")</f>
        <v>Available</v>
      </c>
      <c r="P591" s="81" cm="1">
        <f t="array" ref="P591">_xlfn.SWITCH(TcBaseVer, 14, K591, 13, J591, 12, I591, 11, IFERROR(VLOOKUP(H591,Table2[#All],3,FALSE),"N/A"),0)</f>
        <v>0</v>
      </c>
      <c r="Q591" s="81" t="str">
        <f>IF(TcBaseVer=0,M591,IF(AND(N591="Available",M591="Available",O591="Available"),"Available",IF(M591="","","Not Supported")))</f>
        <v>Available</v>
      </c>
      <c r="R591" s="81" t="str">
        <f>IF(A591&gt;=AWCurrentRel, "Future",Q591)</f>
        <v>Available</v>
      </c>
      <c r="S591" s="100" t="str">
        <f>HYPERLINK(U591,T591)</f>
        <v>What's New in Teamcenter Spring 2018 - PART 1</v>
      </c>
      <c r="T591" s="81" t="str">
        <f>IFERROR(VLOOKUP(CONCATENATE($B591,"_",$A591),Table4[#All],5,FALSE),"Not Available")</f>
        <v>What's New in Teamcenter Spring 2018 - PART 1</v>
      </c>
      <c r="U591" s="81" t="str">
        <f>IFERROR(VLOOKUP(CONCATENATE(B591,"_",A591),Table4[#All],6,FALSE),"")</f>
        <v>https://siemens.highspot.com/items/5c9d60eba2e3a94681063123?lfrm=irel.0</v>
      </c>
    </row>
    <row r="592" spans="1:21" x14ac:dyDescent="0.25">
      <c r="A592" s="81">
        <f>IF(OR('Raw Data'!A152=0,'Raw Data'!A152="Delete"),"",'Raw Data'!A152)</f>
        <v>4</v>
      </c>
      <c r="B592" s="88" t="str">
        <f>IF(OR('Raw Data'!B152=0,'Raw Data'!B152="Delete"),"",'Raw Data'!B152)</f>
        <v>Plan</v>
      </c>
      <c r="C592" s="89" t="str">
        <f>IF(OR('Raw Data'!C152=0,'Raw Data'!C152="Delete"),"",'Raw Data'!C152)</f>
        <v>Process</v>
      </c>
      <c r="D592" s="88" t="str">
        <f>IF(OR('Raw Data'!D152=0,'Raw Data'!D152="Delete"),"",'Raw Data'!D152)</f>
        <v>Change Management</v>
      </c>
      <c r="E592" s="84" t="str">
        <f>IF(OR('Raw Data'!E152=0,'Raw Data'!E152="Delete"),"",'Raw Data'!E152)</f>
        <v>Filter changes by fast track property</v>
      </c>
      <c r="F592" s="81" cm="1">
        <f t="array" ref="F592">_xlfn.SWITCH(ROUND(VLOOKUP(A592,Table1[#All],3),0),11,H592,12,I592,13,J592,14,K592,"N/A")</f>
        <v>13</v>
      </c>
      <c r="G592" s="81" cm="1">
        <f t="array" ref="G592">_xlfn.SWITCH(ROUND(VLOOKUP(A592,Table1[#All],5),0),11,H592,12,I592,13,J592,14,K592,"N/A")</f>
        <v>14</v>
      </c>
      <c r="H592" s="81">
        <f>IF(OR('Raw Data'!H152=0,'Raw Data'!H152="Delete"),"",'Raw Data'!H152)</f>
        <v>13</v>
      </c>
      <c r="I592" s="81">
        <f>IF(OR('Raw Data'!I152=0,'Raw Data'!I152="Delete"),"",'Raw Data'!I152)</f>
        <v>14</v>
      </c>
      <c r="J592" s="81" t="str">
        <f>IF(OR('Raw Data'!J152=0,'Raw Data'!J152="Delete"),"",'Raw Data'!J152)</f>
        <v/>
      </c>
      <c r="K592" s="81" t="str">
        <f>IF(OR('Raw Data'!K152=0,'Raw Data'!K152="Delete"),"",'Raw Data'!K152)</f>
        <v/>
      </c>
      <c r="L592" s="81" t="str">
        <f>R592</f>
        <v>Available</v>
      </c>
      <c r="M592" s="81" t="str">
        <f>IF(A592="","",IF(OR(AWReleaseNum&gt;=A592,AWReleaseNum=0),"Available","Not Supported"))</f>
        <v>Available</v>
      </c>
      <c r="N592" s="81" t="str">
        <f>IF(A592="","",IF(TcRelease="Any","Available",IF(OR(AND(TcReleaseNum&gt;=VLOOKUP(AWReleaseNum,MinVerInfo,3,FALSE),TcReleaseNum&lt;=VLOOKUP(AWReleaseNum,MinVerInfo,4,FALSE)),AND(TcReleaseNum&gt;=VLOOKUP(AWReleaseNum,MinVerInfo,5,FALSE),TcReleaseNum&lt;=VLOOKUP(AWReleaseNum,MinVerInfo,6,FALSE))),"Available","Not Supported")))</f>
        <v>Available</v>
      </c>
      <c r="O592" s="81" t="str">
        <f>IF(TcReleaseNum&lt;P592,"Not Supported","Available")</f>
        <v>Available</v>
      </c>
      <c r="P592" s="81" cm="1">
        <f t="array" ref="P592">_xlfn.SWITCH(TcBaseVer, 14, K592, 13, J592, 12, I592, 11, IFERROR(VLOOKUP(H592,Table2[#All],3,FALSE),"N/A"),0)</f>
        <v>0</v>
      </c>
      <c r="Q592" s="81" t="str">
        <f>IF(TcBaseVer=0,M592,IF(AND(N592="Available",M592="Available",O592="Available"),"Available",IF(M592="","","Not Supported")))</f>
        <v>Available</v>
      </c>
      <c r="R592" s="81" t="str">
        <f>IF(A592&gt;=AWCurrentRel, "Future",Q592)</f>
        <v>Available</v>
      </c>
      <c r="S592" s="100" t="str">
        <f>HYPERLINK(U592,T592)</f>
        <v>What's New in Teamcenter Spring 2018 - PART 1</v>
      </c>
      <c r="T592" s="81" t="str">
        <f>IFERROR(VLOOKUP(CONCATENATE($B592,"_",$A592),Table4[#All],5,FALSE),"Not Available")</f>
        <v>What's New in Teamcenter Spring 2018 - PART 1</v>
      </c>
      <c r="U592" s="81" t="str">
        <f>IFERROR(VLOOKUP(CONCATENATE(B592,"_",A592),Table4[#All],6,FALSE),"")</f>
        <v>https://siemens.highspot.com/items/5c9d60eba2e3a94681063123?lfrm=irel.0</v>
      </c>
    </row>
    <row r="593" spans="1:21" x14ac:dyDescent="0.25">
      <c r="A593" s="81">
        <f>IF(OR('Raw Data'!A153=0,'Raw Data'!A153="Delete"),"",'Raw Data'!A153)</f>
        <v>4</v>
      </c>
      <c r="B593" s="88" t="str">
        <f>IF(OR('Raw Data'!B153=0,'Raw Data'!B153="Delete"),"",'Raw Data'!B153)</f>
        <v>Plan</v>
      </c>
      <c r="C593" s="89" t="str">
        <f>IF(OR('Raw Data'!C153=0,'Raw Data'!C153="Delete"),"",'Raw Data'!C153)</f>
        <v>Process</v>
      </c>
      <c r="D593" s="88" t="str">
        <f>IF(OR('Raw Data'!D153=0,'Raw Data'!D153="Delete"),"",'Raw Data'!D153)</f>
        <v>Change Management</v>
      </c>
      <c r="E593" s="84" t="str">
        <f>IF(OR('Raw Data'!E153=0,'Raw Data'!E153="Delete"),"",'Raw Data'!E153)</f>
        <v>Revise problem/impacted items from Change Notice</v>
      </c>
      <c r="F593" s="81" cm="1">
        <f t="array" ref="F593">_xlfn.SWITCH(ROUND(VLOOKUP(A593,Table1[#All],3),0),11,H593,12,I593,13,J593,14,K593,"N/A")</f>
        <v>13</v>
      </c>
      <c r="G593" s="81" cm="1">
        <f t="array" ref="G593">_xlfn.SWITCH(ROUND(VLOOKUP(A593,Table1[#All],5),0),11,H593,12,I593,13,J593,14,K593,"N/A")</f>
        <v>14</v>
      </c>
      <c r="H593" s="81">
        <f>IF(OR('Raw Data'!H153=0,'Raw Data'!H153="Delete"),"",'Raw Data'!H153)</f>
        <v>13</v>
      </c>
      <c r="I593" s="81">
        <f>IF(OR('Raw Data'!I153=0,'Raw Data'!I153="Delete"),"",'Raw Data'!I153)</f>
        <v>14</v>
      </c>
      <c r="J593" s="81" t="str">
        <f>IF(OR('Raw Data'!J153=0,'Raw Data'!J153="Delete"),"",'Raw Data'!J153)</f>
        <v/>
      </c>
      <c r="K593" s="81" t="str">
        <f>IF(OR('Raw Data'!K153=0,'Raw Data'!K153="Delete"),"",'Raw Data'!K153)</f>
        <v/>
      </c>
      <c r="L593" s="81" t="str">
        <f>R593</f>
        <v>Available</v>
      </c>
      <c r="M593" s="81" t="str">
        <f>IF(A593="","",IF(OR(AWReleaseNum&gt;=A593,AWReleaseNum=0),"Available","Not Supported"))</f>
        <v>Available</v>
      </c>
      <c r="N593" s="81" t="str">
        <f>IF(A593="","",IF(TcRelease="Any","Available",IF(OR(AND(TcReleaseNum&gt;=VLOOKUP(AWReleaseNum,MinVerInfo,3,FALSE),TcReleaseNum&lt;=VLOOKUP(AWReleaseNum,MinVerInfo,4,FALSE)),AND(TcReleaseNum&gt;=VLOOKUP(AWReleaseNum,MinVerInfo,5,FALSE),TcReleaseNum&lt;=VLOOKUP(AWReleaseNum,MinVerInfo,6,FALSE))),"Available","Not Supported")))</f>
        <v>Available</v>
      </c>
      <c r="O593" s="81" t="str">
        <f>IF(TcReleaseNum&lt;P593,"Not Supported","Available")</f>
        <v>Available</v>
      </c>
      <c r="P593" s="81" cm="1">
        <f t="array" ref="P593">_xlfn.SWITCH(TcBaseVer, 14, K593, 13, J593, 12, I593, 11, IFERROR(VLOOKUP(H593,Table2[#All],3,FALSE),"N/A"),0)</f>
        <v>0</v>
      </c>
      <c r="Q593" s="81" t="str">
        <f>IF(TcBaseVer=0,M593,IF(AND(N593="Available",M593="Available",O593="Available"),"Available",IF(M593="","","Not Supported")))</f>
        <v>Available</v>
      </c>
      <c r="R593" s="81" t="str">
        <f>IF(A593&gt;=AWCurrentRel, "Future",Q593)</f>
        <v>Available</v>
      </c>
      <c r="S593" s="100" t="str">
        <f>HYPERLINK(U593,T593)</f>
        <v>What's New in Teamcenter Spring 2018 - PART 1</v>
      </c>
      <c r="T593" s="81" t="str">
        <f>IFERROR(VLOOKUP(CONCATENATE($B593,"_",$A593),Table4[#All],5,FALSE),"Not Available")</f>
        <v>What's New in Teamcenter Spring 2018 - PART 1</v>
      </c>
      <c r="U593" s="81" t="str">
        <f>IFERROR(VLOOKUP(CONCATENATE(B593,"_",A593),Table4[#All],6,FALSE),"")</f>
        <v>https://siemens.highspot.com/items/5c9d60eba2e3a94681063123?lfrm=irel.0</v>
      </c>
    </row>
    <row r="594" spans="1:21" x14ac:dyDescent="0.25">
      <c r="A594" s="81">
        <f>IF(OR('Raw Data'!A154=0,'Raw Data'!A154="Delete"),"",'Raw Data'!A154)</f>
        <v>4</v>
      </c>
      <c r="B594" s="88" t="str">
        <f>IF(OR('Raw Data'!B154=0,'Raw Data'!B154="Delete"),"",'Raw Data'!B154)</f>
        <v>Plan</v>
      </c>
      <c r="C594" s="89" t="str">
        <f>IF(OR('Raw Data'!C154=0,'Raw Data'!C154="Delete"),"",'Raw Data'!C154)</f>
        <v>Process</v>
      </c>
      <c r="D594" s="88" t="str">
        <f>IF(OR('Raw Data'!D154=0,'Raw Data'!D154="Delete"),"",'Raw Data'!D154)</f>
        <v>Change Management</v>
      </c>
      <c r="E594" s="84" t="str">
        <f>IF(OR('Raw Data'!E154=0,'Raw Data'!E154="Delete"),"",'Raw Data'!E154)</f>
        <v>Support for multiple change contributors for managing complex changes</v>
      </c>
      <c r="F594" s="81" cm="1">
        <f t="array" ref="F594">_xlfn.SWITCH(ROUND(VLOOKUP(A594,Table1[#All],3),0),11,H594,12,I594,13,J594,14,K594,"N/A")</f>
        <v>13</v>
      </c>
      <c r="G594" s="81" cm="1">
        <f t="array" ref="G594">_xlfn.SWITCH(ROUND(VLOOKUP(A594,Table1[#All],5),0),11,H594,12,I594,13,J594,14,K594,"N/A")</f>
        <v>14</v>
      </c>
      <c r="H594" s="81">
        <f>IF(OR('Raw Data'!H154=0,'Raw Data'!H154="Delete"),"",'Raw Data'!H154)</f>
        <v>13</v>
      </c>
      <c r="I594" s="81">
        <f>IF(OR('Raw Data'!I154=0,'Raw Data'!I154="Delete"),"",'Raw Data'!I154)</f>
        <v>14</v>
      </c>
      <c r="J594" s="81" t="str">
        <f>IF(OR('Raw Data'!J154=0,'Raw Data'!J154="Delete"),"",'Raw Data'!J154)</f>
        <v/>
      </c>
      <c r="K594" s="81" t="str">
        <f>IF(OR('Raw Data'!K154=0,'Raw Data'!K154="Delete"),"",'Raw Data'!K154)</f>
        <v/>
      </c>
      <c r="L594" s="81" t="str">
        <f>R594</f>
        <v>Available</v>
      </c>
      <c r="M594" s="81" t="str">
        <f>IF(A594="","",IF(OR(AWReleaseNum&gt;=A594,AWReleaseNum=0),"Available","Not Supported"))</f>
        <v>Available</v>
      </c>
      <c r="N594" s="81" t="str">
        <f>IF(A594="","",IF(TcRelease="Any","Available",IF(OR(AND(TcReleaseNum&gt;=VLOOKUP(AWReleaseNum,MinVerInfo,3,FALSE),TcReleaseNum&lt;=VLOOKUP(AWReleaseNum,MinVerInfo,4,FALSE)),AND(TcReleaseNum&gt;=VLOOKUP(AWReleaseNum,MinVerInfo,5,FALSE),TcReleaseNum&lt;=VLOOKUP(AWReleaseNum,MinVerInfo,6,FALSE))),"Available","Not Supported")))</f>
        <v>Available</v>
      </c>
      <c r="O594" s="81" t="str">
        <f>IF(TcReleaseNum&lt;P594,"Not Supported","Available")</f>
        <v>Available</v>
      </c>
      <c r="P594" s="81" cm="1">
        <f t="array" ref="P594">_xlfn.SWITCH(TcBaseVer, 14, K594, 13, J594, 12, I594, 11, IFERROR(VLOOKUP(H594,Table2[#All],3,FALSE),"N/A"),0)</f>
        <v>0</v>
      </c>
      <c r="Q594" s="81" t="str">
        <f>IF(TcBaseVer=0,M594,IF(AND(N594="Available",M594="Available",O594="Available"),"Available",IF(M594="","","Not Supported")))</f>
        <v>Available</v>
      </c>
      <c r="R594" s="81" t="str">
        <f>IF(A594&gt;=AWCurrentRel, "Future",Q594)</f>
        <v>Available</v>
      </c>
      <c r="S594" s="100" t="str">
        <f>HYPERLINK(U594,T594)</f>
        <v>What's New in Teamcenter Spring 2018 - PART 1</v>
      </c>
      <c r="T594" s="81" t="str">
        <f>IFERROR(VLOOKUP(CONCATENATE($B594,"_",$A594),Table4[#All],5,FALSE),"Not Available")</f>
        <v>What's New in Teamcenter Spring 2018 - PART 1</v>
      </c>
      <c r="U594" s="81" t="str">
        <f>IFERROR(VLOOKUP(CONCATENATE(B594,"_",A594),Table4[#All],6,FALSE),"")</f>
        <v>https://siemens.highspot.com/items/5c9d60eba2e3a94681063123?lfrm=irel.0</v>
      </c>
    </row>
    <row r="595" spans="1:21" x14ac:dyDescent="0.25">
      <c r="A595" s="81">
        <f>IF(OR('Raw Data'!A555=0,'Raw Data'!A555="Delete"),"",'Raw Data'!A555)</f>
        <v>4</v>
      </c>
      <c r="B595" s="88" t="str">
        <f>IF(OR('Raw Data'!B555=0,'Raw Data'!B555="Delete"),"",'Raw Data'!B555)</f>
        <v>Deliver</v>
      </c>
      <c r="C595" s="89" t="str">
        <f>IF(OR('Raw Data'!C555=0,'Raw Data'!C555="Delete"),"",'Raw Data'!C555)</f>
        <v>Analytics</v>
      </c>
      <c r="D595" s="88" t="str">
        <f>IF(OR('Raw Data'!D555=0,'Raw Data'!D555="Delete"),"",'Raw Data'!D555)</f>
        <v>Classification</v>
      </c>
      <c r="E595" s="84" t="str">
        <f>IF(OR('Raw Data'!E555=0,'Raw Data'!E555="Delete"),"",'Raw Data'!E555)</f>
        <v>Enhance full view classification</v>
      </c>
      <c r="F595" s="81" cm="1">
        <f t="array" ref="F595">_xlfn.SWITCH(ROUND(VLOOKUP(A595,Table1[#All],3),0),11,H595,12,I595,13,J595,14,K595,"N/A")</f>
        <v>13</v>
      </c>
      <c r="G595" s="81" cm="1">
        <f t="array" ref="G595">_xlfn.SWITCH(ROUND(VLOOKUP(A595,Table1[#All],5),0),11,H595,12,I595,13,J595,14,K595,"N/A")</f>
        <v>14</v>
      </c>
      <c r="H595" s="81">
        <f>IF(OR('Raw Data'!H555=0,'Raw Data'!H555="Delete"),"",'Raw Data'!H555)</f>
        <v>13</v>
      </c>
      <c r="I595" s="81">
        <f>IF(OR('Raw Data'!I555=0,'Raw Data'!I555="Delete"),"",'Raw Data'!I555)</f>
        <v>14</v>
      </c>
      <c r="J595" s="81" t="str">
        <f>IF(OR('Raw Data'!J555=0,'Raw Data'!J555="Delete"),"",'Raw Data'!J555)</f>
        <v/>
      </c>
      <c r="K595" s="81" t="str">
        <f>IF(OR('Raw Data'!K555=0,'Raw Data'!K555="Delete"),"",'Raw Data'!K555)</f>
        <v/>
      </c>
      <c r="L595" s="81" t="str">
        <f>R595</f>
        <v>Available</v>
      </c>
      <c r="M595" s="81" t="str">
        <f>IF(A595="","",IF(OR(AWReleaseNum&gt;=A595,AWReleaseNum=0),"Available","Not Supported"))</f>
        <v>Available</v>
      </c>
      <c r="N595" s="81" t="str">
        <f>IF(A595="","",IF(TcRelease="Any","Available",IF(OR(AND(TcReleaseNum&gt;=VLOOKUP(AWReleaseNum,MinVerInfo,3,FALSE),TcReleaseNum&lt;=VLOOKUP(AWReleaseNum,MinVerInfo,4,FALSE)),AND(TcReleaseNum&gt;=VLOOKUP(AWReleaseNum,MinVerInfo,5,FALSE),TcReleaseNum&lt;=VLOOKUP(AWReleaseNum,MinVerInfo,6,FALSE))),"Available","Not Supported")))</f>
        <v>Available</v>
      </c>
      <c r="O595" s="81" t="str">
        <f>IF(TcReleaseNum&lt;P595,"Not Supported","Available")</f>
        <v>Available</v>
      </c>
      <c r="P595" s="81" cm="1">
        <f t="array" ref="P595">_xlfn.SWITCH(TcBaseVer, 14, K595, 13, J595, 12, I595, 11, IFERROR(VLOOKUP(H595,Table2[#All],3,FALSE),"N/A"),0)</f>
        <v>0</v>
      </c>
      <c r="Q595" s="81" t="str">
        <f>IF(TcBaseVer=0,M595,IF(AND(N595="Available",M595="Available",O595="Available"),"Available",IF(M595="","","Not Supported")))</f>
        <v>Available</v>
      </c>
      <c r="R595" s="81" t="str">
        <f>IF(A595&gt;=AWCurrentRel, "Future",Q595)</f>
        <v>Available</v>
      </c>
      <c r="S595" s="100" t="str">
        <f>HYPERLINK(U595,T595)</f>
        <v>What's New in Teamcenter Spring 2018 - PART 2</v>
      </c>
      <c r="T595" s="81" t="str">
        <f>IFERROR(VLOOKUP(CONCATENATE($B595,"_",$A595),Table4[#All],5,FALSE),"Not Available")</f>
        <v>What's New in Teamcenter Spring 2018 - PART 2</v>
      </c>
      <c r="U595" s="81" t="str">
        <f>IFERROR(VLOOKUP(CONCATENATE(B595,"_",A595),Table4[#All],6,FALSE),"")</f>
        <v>https://siemens.highspot.com/items/5c9d6226a2e3a946a405a3e3?lfrm=irel.0</v>
      </c>
    </row>
    <row r="596" spans="1:21" x14ac:dyDescent="0.25">
      <c r="A596" s="81">
        <f>IF(OR('Raw Data'!A595=0,'Raw Data'!A595="Delete"),"",'Raw Data'!A595)</f>
        <v>4</v>
      </c>
      <c r="B596" s="88" t="str">
        <f>IF(OR('Raw Data'!B595=0,'Raw Data'!B595="Delete"),"",'Raw Data'!B595)</f>
        <v>Deliver</v>
      </c>
      <c r="C596" s="89" t="str">
        <f>IF(OR('Raw Data'!C595=0,'Raw Data'!C595="Delete"),"",'Raw Data'!C595)</f>
        <v>Analytics</v>
      </c>
      <c r="D596" s="88" t="str">
        <f>IF(OR('Raw Data'!D595=0,'Raw Data'!D595="Delete"),"",'Raw Data'!D595)</f>
        <v>Classification</v>
      </c>
      <c r="E596" s="84" t="str">
        <f>IF(OR('Raw Data'!E595=0,'Raw Data'!E595="Delete"),"",'Raw Data'!E595)</f>
        <v>Filter in filters panel</v>
      </c>
      <c r="F596" s="81" cm="1">
        <f t="array" ref="F596">_xlfn.SWITCH(ROUND(VLOOKUP(A596,Table1[#All],3),0),11,H596,12,I596,13,J596,14,K596,"N/A")</f>
        <v>13</v>
      </c>
      <c r="G596" s="81" cm="1">
        <f t="array" ref="G596">_xlfn.SWITCH(ROUND(VLOOKUP(A596,Table1[#All],5),0),11,H596,12,I596,13,J596,14,K596,"N/A")</f>
        <v>14</v>
      </c>
      <c r="H596" s="81">
        <f>IF(OR('Raw Data'!H595=0,'Raw Data'!H595="Delete"),"",'Raw Data'!H595)</f>
        <v>13</v>
      </c>
      <c r="I596" s="81">
        <f>IF(OR('Raw Data'!I595=0,'Raw Data'!I595="Delete"),"",'Raw Data'!I595)</f>
        <v>14</v>
      </c>
      <c r="J596" s="81" t="str">
        <f>IF(OR('Raw Data'!J595=0,'Raw Data'!J595="Delete"),"",'Raw Data'!J595)</f>
        <v/>
      </c>
      <c r="K596" s="81" t="str">
        <f>IF(OR('Raw Data'!K595=0,'Raw Data'!K595="Delete"),"",'Raw Data'!K595)</f>
        <v/>
      </c>
      <c r="L596" s="81" t="str">
        <f>R596</f>
        <v>Available</v>
      </c>
      <c r="M596" s="81" t="str">
        <f>IF(A596="","",IF(OR(AWReleaseNum&gt;=A596,AWReleaseNum=0),"Available","Not Supported"))</f>
        <v>Available</v>
      </c>
      <c r="N596" s="81" t="str">
        <f>IF(A596="","",IF(TcRelease="Any","Available",IF(OR(AND(TcReleaseNum&gt;=VLOOKUP(AWReleaseNum,MinVerInfo,3,FALSE),TcReleaseNum&lt;=VLOOKUP(AWReleaseNum,MinVerInfo,4,FALSE)),AND(TcReleaseNum&gt;=VLOOKUP(AWReleaseNum,MinVerInfo,5,FALSE),TcReleaseNum&lt;=VLOOKUP(AWReleaseNum,MinVerInfo,6,FALSE))),"Available","Not Supported")))</f>
        <v>Available</v>
      </c>
      <c r="O596" s="81" t="str">
        <f>IF(TcReleaseNum&lt;P596,"Not Supported","Available")</f>
        <v>Available</v>
      </c>
      <c r="P596" s="81" cm="1">
        <f t="array" ref="P596">_xlfn.SWITCH(TcBaseVer, 14, K596, 13, J596, 12, I596, 11, IFERROR(VLOOKUP(H596,Table2[#All],3,FALSE),"N/A"),0)</f>
        <v>0</v>
      </c>
      <c r="Q596" s="81" t="str">
        <f>IF(TcBaseVer=0,M596,IF(AND(N596="Available",M596="Available",O596="Available"),"Available",IF(M596="","","Not Supported")))</f>
        <v>Available</v>
      </c>
      <c r="R596" s="81" t="str">
        <f>IF(A596&gt;=AWCurrentRel, "Future",Q596)</f>
        <v>Available</v>
      </c>
      <c r="S596" s="100" t="str">
        <f>HYPERLINK(U596,T596)</f>
        <v>What's New in Teamcenter Spring 2018 - PART 2</v>
      </c>
      <c r="T596" s="81" t="str">
        <f>IFERROR(VLOOKUP(CONCATENATE($B596,"_",$A596),Table4[#All],5,FALSE),"Not Available")</f>
        <v>What's New in Teamcenter Spring 2018 - PART 2</v>
      </c>
      <c r="U596" s="81" t="str">
        <f>IFERROR(VLOOKUP(CONCATENATE(B596,"_",A596),Table4[#All],6,FALSE),"")</f>
        <v>https://siemens.highspot.com/items/5c9d6226a2e3a946a405a3e3?lfrm=irel.0</v>
      </c>
    </row>
    <row r="597" spans="1:21" x14ac:dyDescent="0.25">
      <c r="A597" s="81">
        <f>IF(OR('Raw Data'!A596=0,'Raw Data'!A596="Delete"),"",'Raw Data'!A596)</f>
        <v>4</v>
      </c>
      <c r="B597" s="88" t="str">
        <f>IF(OR('Raw Data'!B596=0,'Raw Data'!B596="Delete"),"",'Raw Data'!B596)</f>
        <v>Deliver</v>
      </c>
      <c r="C597" s="89" t="str">
        <f>IF(OR('Raw Data'!C596=0,'Raw Data'!C596="Delete"),"",'Raw Data'!C596)</f>
        <v>Analytics</v>
      </c>
      <c r="D597" s="88" t="str">
        <f>IF(OR('Raw Data'!D596=0,'Raw Data'!D596="Delete"),"",'Raw Data'!D596)</f>
        <v>Classification</v>
      </c>
      <c r="E597" s="84" t="str">
        <f>IF(OR('Raw Data'!E596=0,'Raw Data'!E596="Delete"),"",'Raw Data'!E596)</f>
        <v xml:space="preserve">Support interchangeable attribute search </v>
      </c>
      <c r="F597" s="81" cm="1">
        <f t="array" ref="F597">_xlfn.SWITCH(ROUND(VLOOKUP(A597,Table1[#All],3),0),11,H597,12,I597,13,J597,14,K597,"N/A")</f>
        <v>13</v>
      </c>
      <c r="G597" s="81" cm="1">
        <f t="array" ref="G597">_xlfn.SWITCH(ROUND(VLOOKUP(A597,Table1[#All],5),0),11,H597,12,I597,13,J597,14,K597,"N/A")</f>
        <v>14</v>
      </c>
      <c r="H597" s="81">
        <f>IF(OR('Raw Data'!H596=0,'Raw Data'!H596="Delete"),"",'Raw Data'!H596)</f>
        <v>13</v>
      </c>
      <c r="I597" s="81">
        <f>IF(OR('Raw Data'!I596=0,'Raw Data'!I596="Delete"),"",'Raw Data'!I596)</f>
        <v>14</v>
      </c>
      <c r="J597" s="81" t="str">
        <f>IF(OR('Raw Data'!J596=0,'Raw Data'!J596="Delete"),"",'Raw Data'!J596)</f>
        <v/>
      </c>
      <c r="K597" s="81" t="str">
        <f>IF(OR('Raw Data'!K596=0,'Raw Data'!K596="Delete"),"",'Raw Data'!K596)</f>
        <v/>
      </c>
      <c r="L597" s="81" t="str">
        <f>R597</f>
        <v>Available</v>
      </c>
      <c r="M597" s="81" t="str">
        <f>IF(A597="","",IF(OR(AWReleaseNum&gt;=A597,AWReleaseNum=0),"Available","Not Supported"))</f>
        <v>Available</v>
      </c>
      <c r="N597" s="81" t="str">
        <f>IF(A597="","",IF(TcRelease="Any","Available",IF(OR(AND(TcReleaseNum&gt;=VLOOKUP(AWReleaseNum,MinVerInfo,3,FALSE),TcReleaseNum&lt;=VLOOKUP(AWReleaseNum,MinVerInfo,4,FALSE)),AND(TcReleaseNum&gt;=VLOOKUP(AWReleaseNum,MinVerInfo,5,FALSE),TcReleaseNum&lt;=VLOOKUP(AWReleaseNum,MinVerInfo,6,FALSE))),"Available","Not Supported")))</f>
        <v>Available</v>
      </c>
      <c r="O597" s="81" t="str">
        <f>IF(TcReleaseNum&lt;P597,"Not Supported","Available")</f>
        <v>Available</v>
      </c>
      <c r="P597" s="81" cm="1">
        <f t="array" ref="P597">_xlfn.SWITCH(TcBaseVer, 14, K597, 13, J597, 12, I597, 11, IFERROR(VLOOKUP(H597,Table2[#All],3,FALSE),"N/A"),0)</f>
        <v>0</v>
      </c>
      <c r="Q597" s="81" t="str">
        <f>IF(TcBaseVer=0,M597,IF(AND(N597="Available",M597="Available",O597="Available"),"Available",IF(M597="","","Not Supported")))</f>
        <v>Available</v>
      </c>
      <c r="R597" s="81" t="str">
        <f>IF(A597&gt;=AWCurrentRel, "Future",Q597)</f>
        <v>Available</v>
      </c>
      <c r="S597" s="100" t="str">
        <f>HYPERLINK(U597,T597)</f>
        <v>What's New in Teamcenter Spring 2018 - PART 2</v>
      </c>
      <c r="T597" s="81" t="str">
        <f>IFERROR(VLOOKUP(CONCATENATE($B597,"_",$A597),Table4[#All],5,FALSE),"Not Available")</f>
        <v>What's New in Teamcenter Spring 2018 - PART 2</v>
      </c>
      <c r="U597" s="81" t="str">
        <f>IFERROR(VLOOKUP(CONCATENATE(B597,"_",A597),Table4[#All],6,FALSE),"")</f>
        <v>https://siemens.highspot.com/items/5c9d6226a2e3a946a405a3e3?lfrm=irel.0</v>
      </c>
    </row>
    <row r="598" spans="1:21" x14ac:dyDescent="0.25">
      <c r="A598" s="81">
        <f>IF(OR('Raw Data'!A587=0,'Raw Data'!A587="Delete"),"",'Raw Data'!A587)</f>
        <v>4</v>
      </c>
      <c r="B598" s="88" t="str">
        <f>IF(OR('Raw Data'!B587=0,'Raw Data'!B587="Delete"),"",'Raw Data'!B587)</f>
        <v>Develop</v>
      </c>
      <c r="C598" s="89" t="str">
        <f>IF(OR('Raw Data'!C587=0,'Raw Data'!C587="Delete"),"",'Raw Data'!C587)</f>
        <v>Mechanical</v>
      </c>
      <c r="D598" s="88" t="str">
        <f>IF(OR('Raw Data'!D587=0,'Raw Data'!D587="Delete"),"",'Raw Data'!D587)</f>
        <v>Design Management</v>
      </c>
      <c r="E598" s="84" t="str">
        <f>IF(OR('Raw Data'!E587=0,'Raw Data'!E587="Delete"),"",'Raw Data'!E587)</f>
        <v>Hardware/Software BOM Dependency Management</v>
      </c>
      <c r="F598" s="81" cm="1">
        <f t="array" ref="F598">_xlfn.SWITCH(ROUND(VLOOKUP(A598,Table1[#All],3),0),11,H598,12,I598,13,J598,14,K598,"N/A")</f>
        <v>13</v>
      </c>
      <c r="G598" s="81" cm="1">
        <f t="array" ref="G598">_xlfn.SWITCH(ROUND(VLOOKUP(A598,Table1[#All],5),0),11,H598,12,I598,13,J598,14,K598,"N/A")</f>
        <v>14</v>
      </c>
      <c r="H598" s="81">
        <f>IF(OR('Raw Data'!H587=0,'Raw Data'!H587="Delete"),"",'Raw Data'!H587)</f>
        <v>13</v>
      </c>
      <c r="I598" s="81">
        <f>IF(OR('Raw Data'!I587=0,'Raw Data'!I587="Delete"),"",'Raw Data'!I587)</f>
        <v>14</v>
      </c>
      <c r="J598" s="81" t="str">
        <f>IF(OR('Raw Data'!J587=0,'Raw Data'!J587="Delete"),"",'Raw Data'!J587)</f>
        <v/>
      </c>
      <c r="K598" s="81" t="str">
        <f>IF(OR('Raw Data'!K587=0,'Raw Data'!K587="Delete"),"",'Raw Data'!K587)</f>
        <v/>
      </c>
      <c r="L598" s="81" t="str">
        <f>R598</f>
        <v>Available</v>
      </c>
      <c r="M598" s="81" t="str">
        <f>IF(A598="","",IF(OR(AWReleaseNum&gt;=A598,AWReleaseNum=0),"Available","Not Supported"))</f>
        <v>Available</v>
      </c>
      <c r="N598" s="81" t="str">
        <f>IF(A598="","",IF(TcRelease="Any","Available",IF(OR(AND(TcReleaseNum&gt;=VLOOKUP(AWReleaseNum,MinVerInfo,3,FALSE),TcReleaseNum&lt;=VLOOKUP(AWReleaseNum,MinVerInfo,4,FALSE)),AND(TcReleaseNum&gt;=VLOOKUP(AWReleaseNum,MinVerInfo,5,FALSE),TcReleaseNum&lt;=VLOOKUP(AWReleaseNum,MinVerInfo,6,FALSE))),"Available","Not Supported")))</f>
        <v>Available</v>
      </c>
      <c r="O598" s="81" t="str">
        <f>IF(TcReleaseNum&lt;P598,"Not Supported","Available")</f>
        <v>Available</v>
      </c>
      <c r="P598" s="81" cm="1">
        <f t="array" ref="P598">_xlfn.SWITCH(TcBaseVer, 14, K598, 13, J598, 12, I598, 11, IFERROR(VLOOKUP(H598,Table2[#All],3,FALSE),"N/A"),0)</f>
        <v>0</v>
      </c>
      <c r="Q598" s="81" t="str">
        <f>IF(TcBaseVer=0,M598,IF(AND(N598="Available",M598="Available",O598="Available"),"Available",IF(M598="","","Not Supported")))</f>
        <v>Available</v>
      </c>
      <c r="R598" s="81" t="str">
        <f>IF(A598&gt;=AWCurrentRel, "Future",Q598)</f>
        <v>Available</v>
      </c>
      <c r="S598" s="100" t="str">
        <f>HYPERLINK(U598,T598)</f>
        <v>What's New in Teamcenter Spring 2018 - PART 1</v>
      </c>
      <c r="T598" s="81" t="str">
        <f>IFERROR(VLOOKUP(CONCATENATE($B598,"_",$A598),Table4[#All],5,FALSE),"Not Available")</f>
        <v>What's New in Teamcenter Spring 2018 - PART 1</v>
      </c>
      <c r="U598" s="81" t="str">
        <f>IFERROR(VLOOKUP(CONCATENATE(B598,"_",A598),Table4[#All],6,FALSE),"")</f>
        <v>https://siemens.highspot.com/items/5c9d60eba2e3a94681063123?lfrm=irel.0</v>
      </c>
    </row>
    <row r="599" spans="1:21" x14ac:dyDescent="0.25">
      <c r="A599" s="81">
        <f>IF(OR('Raw Data'!A588=0,'Raw Data'!A588="Delete"),"",'Raw Data'!A588)</f>
        <v>4</v>
      </c>
      <c r="B599" s="88" t="str">
        <f>IF(OR('Raw Data'!B588=0,'Raw Data'!B588="Delete"),"",'Raw Data'!B588)</f>
        <v>Develop</v>
      </c>
      <c r="C599" s="89" t="str">
        <f>IF(OR('Raw Data'!C588=0,'Raw Data'!C588="Delete"),"",'Raw Data'!C588)</f>
        <v>Mechanical</v>
      </c>
      <c r="D599" s="88" t="str">
        <f>IF(OR('Raw Data'!D588=0,'Raw Data'!D588="Delete"),"",'Raw Data'!D588)</f>
        <v>Design Management</v>
      </c>
      <c r="E599" s="84" t="str">
        <f>IF(OR('Raw Data'!E588=0,'Raw Data'!E588="Delete"),"",'Raw Data'!E588)</f>
        <v>Improve model management with flexibility</v>
      </c>
      <c r="F599" s="81" cm="1">
        <f t="array" ref="F599">_xlfn.SWITCH(ROUND(VLOOKUP(A599,Table1[#All],3),0),11,H599,12,I599,13,J599,14,K599,"N/A")</f>
        <v>13</v>
      </c>
      <c r="G599" s="81" cm="1">
        <f t="array" ref="G599">_xlfn.SWITCH(ROUND(VLOOKUP(A599,Table1[#All],5),0),11,H599,12,I599,13,J599,14,K599,"N/A")</f>
        <v>14</v>
      </c>
      <c r="H599" s="81">
        <f>IF(OR('Raw Data'!H588=0,'Raw Data'!H588="Delete"),"",'Raw Data'!H588)</f>
        <v>13</v>
      </c>
      <c r="I599" s="81">
        <f>IF(OR('Raw Data'!I588=0,'Raw Data'!I588="Delete"),"",'Raw Data'!I588)</f>
        <v>14</v>
      </c>
      <c r="J599" s="81" t="str">
        <f>IF(OR('Raw Data'!J588=0,'Raw Data'!J588="Delete"),"",'Raw Data'!J588)</f>
        <v/>
      </c>
      <c r="K599" s="81" t="str">
        <f>IF(OR('Raw Data'!K588=0,'Raw Data'!K588="Delete"),"",'Raw Data'!K588)</f>
        <v/>
      </c>
      <c r="L599" s="81" t="str">
        <f>R599</f>
        <v>Available</v>
      </c>
      <c r="M599" s="81" t="str">
        <f>IF(A599="","",IF(OR(AWReleaseNum&gt;=A599,AWReleaseNum=0),"Available","Not Supported"))</f>
        <v>Available</v>
      </c>
      <c r="N599" s="81" t="str">
        <f>IF(A599="","",IF(TcRelease="Any","Available",IF(OR(AND(TcReleaseNum&gt;=VLOOKUP(AWReleaseNum,MinVerInfo,3,FALSE),TcReleaseNum&lt;=VLOOKUP(AWReleaseNum,MinVerInfo,4,FALSE)),AND(TcReleaseNum&gt;=VLOOKUP(AWReleaseNum,MinVerInfo,5,FALSE),TcReleaseNum&lt;=VLOOKUP(AWReleaseNum,MinVerInfo,6,FALSE))),"Available","Not Supported")))</f>
        <v>Available</v>
      </c>
      <c r="O599" s="81" t="str">
        <f>IF(TcReleaseNum&lt;P599,"Not Supported","Available")</f>
        <v>Available</v>
      </c>
      <c r="P599" s="81" cm="1">
        <f t="array" ref="P599">_xlfn.SWITCH(TcBaseVer, 14, K599, 13, J599, 12, I599, 11, IFERROR(VLOOKUP(H599,Table2[#All],3,FALSE),"N/A"),0)</f>
        <v>0</v>
      </c>
      <c r="Q599" s="81" t="str">
        <f>IF(TcBaseVer=0,M599,IF(AND(N599="Available",M599="Available",O599="Available"),"Available",IF(M599="","","Not Supported")))</f>
        <v>Available</v>
      </c>
      <c r="R599" s="81" t="str">
        <f>IF(A599&gt;=AWCurrentRel, "Future",Q599)</f>
        <v>Available</v>
      </c>
      <c r="S599" s="100" t="str">
        <f>HYPERLINK(U599,T599)</f>
        <v>What's New in Teamcenter Spring 2018 - PART 1</v>
      </c>
      <c r="T599" s="81" t="str">
        <f>IFERROR(VLOOKUP(CONCATENATE($B599,"_",$A599),Table4[#All],5,FALSE),"Not Available")</f>
        <v>What's New in Teamcenter Spring 2018 - PART 1</v>
      </c>
      <c r="U599" s="81" t="str">
        <f>IFERROR(VLOOKUP(CONCATENATE(B599,"_",A599),Table4[#All],6,FALSE),"")</f>
        <v>https://siemens.highspot.com/items/5c9d60eba2e3a94681063123?lfrm=irel.0</v>
      </c>
    </row>
    <row r="600" spans="1:21" x14ac:dyDescent="0.25">
      <c r="A600" s="81">
        <f>IF(OR('Raw Data'!A589=0,'Raw Data'!A589="Delete"),"",'Raw Data'!A589)</f>
        <v>4</v>
      </c>
      <c r="B600" s="88" t="str">
        <f>IF(OR('Raw Data'!B589=0,'Raw Data'!B589="Delete"),"",'Raw Data'!B589)</f>
        <v>Develop</v>
      </c>
      <c r="C600" s="89" t="str">
        <f>IF(OR('Raw Data'!C589=0,'Raw Data'!C589="Delete"),"",'Raw Data'!C589)</f>
        <v>Mechanical</v>
      </c>
      <c r="D600" s="88" t="str">
        <f>IF(OR('Raw Data'!D589=0,'Raw Data'!D589="Delete"),"",'Raw Data'!D589)</f>
        <v>Design Management</v>
      </c>
      <c r="E600" s="84" t="str">
        <f>IF(OR('Raw Data'!E589=0,'Raw Data'!E589="Delete"),"",'Raw Data'!E589)</f>
        <v>Software Binaries Managed within product structure</v>
      </c>
      <c r="F600" s="81" cm="1">
        <f t="array" ref="F600">_xlfn.SWITCH(ROUND(VLOOKUP(A600,Table1[#All],3),0),11,H600,12,I600,13,J600,14,K600,"N/A")</f>
        <v>13</v>
      </c>
      <c r="G600" s="81" cm="1">
        <f t="array" ref="G600">_xlfn.SWITCH(ROUND(VLOOKUP(A600,Table1[#All],5),0),11,H600,12,I600,13,J600,14,K600,"N/A")</f>
        <v>14</v>
      </c>
      <c r="H600" s="81">
        <f>IF(OR('Raw Data'!H589=0,'Raw Data'!H589="Delete"),"",'Raw Data'!H589)</f>
        <v>13</v>
      </c>
      <c r="I600" s="81">
        <f>IF(OR('Raw Data'!I589=0,'Raw Data'!I589="Delete"),"",'Raw Data'!I589)</f>
        <v>14</v>
      </c>
      <c r="J600" s="81" t="str">
        <f>IF(OR('Raw Data'!J589=0,'Raw Data'!J589="Delete"),"",'Raw Data'!J589)</f>
        <v/>
      </c>
      <c r="K600" s="81" t="str">
        <f>IF(OR('Raw Data'!K589=0,'Raw Data'!K589="Delete"),"",'Raw Data'!K589)</f>
        <v/>
      </c>
      <c r="L600" s="81" t="str">
        <f>R600</f>
        <v>Available</v>
      </c>
      <c r="M600" s="81" t="str">
        <f>IF(A600="","",IF(OR(AWReleaseNum&gt;=A600,AWReleaseNum=0),"Available","Not Supported"))</f>
        <v>Available</v>
      </c>
      <c r="N600" s="81" t="str">
        <f>IF(A600="","",IF(TcRelease="Any","Available",IF(OR(AND(TcReleaseNum&gt;=VLOOKUP(AWReleaseNum,MinVerInfo,3,FALSE),TcReleaseNum&lt;=VLOOKUP(AWReleaseNum,MinVerInfo,4,FALSE)),AND(TcReleaseNum&gt;=VLOOKUP(AWReleaseNum,MinVerInfo,5,FALSE),TcReleaseNum&lt;=VLOOKUP(AWReleaseNum,MinVerInfo,6,FALSE))),"Available","Not Supported")))</f>
        <v>Available</v>
      </c>
      <c r="O600" s="81" t="str">
        <f>IF(TcReleaseNum&lt;P600,"Not Supported","Available")</f>
        <v>Available</v>
      </c>
      <c r="P600" s="81" cm="1">
        <f t="array" ref="P600">_xlfn.SWITCH(TcBaseVer, 14, K600, 13, J600, 12, I600, 11, IFERROR(VLOOKUP(H600,Table2[#All],3,FALSE),"N/A"),0)</f>
        <v>0</v>
      </c>
      <c r="Q600" s="81" t="str">
        <f>IF(TcBaseVer=0,M600,IF(AND(N600="Available",M600="Available",O600="Available"),"Available",IF(M600="","","Not Supported")))</f>
        <v>Available</v>
      </c>
      <c r="R600" s="81" t="str">
        <f>IF(A600&gt;=AWCurrentRel, "Future",Q600)</f>
        <v>Available</v>
      </c>
      <c r="S600" s="100" t="str">
        <f>HYPERLINK(U600,T600)</f>
        <v>What's New in Teamcenter Spring 2018 - PART 1</v>
      </c>
      <c r="T600" s="81" t="str">
        <f>IFERROR(VLOOKUP(CONCATENATE($B600,"_",$A600),Table4[#All],5,FALSE),"Not Available")</f>
        <v>What's New in Teamcenter Spring 2018 - PART 1</v>
      </c>
      <c r="U600" s="81" t="str">
        <f>IFERROR(VLOOKUP(CONCATENATE(B600,"_",A600),Table4[#All],6,FALSE),"")</f>
        <v>https://siemens.highspot.com/items/5c9d60eba2e3a94681063123?lfrm=irel.0</v>
      </c>
    </row>
    <row r="601" spans="1:21" x14ac:dyDescent="0.25">
      <c r="A601" s="81">
        <f>IF(OR('Raw Data'!A590=0,'Raw Data'!A590="Delete"),"",'Raw Data'!A590)</f>
        <v>4</v>
      </c>
      <c r="B601" s="88" t="str">
        <f>IF(OR('Raw Data'!B590=0,'Raw Data'!B590="Delete"),"",'Raw Data'!B590)</f>
        <v>Develop</v>
      </c>
      <c r="C601" s="89" t="str">
        <f>IF(OR('Raw Data'!C590=0,'Raw Data'!C590="Delete"),"",'Raw Data'!C590)</f>
        <v>Documents</v>
      </c>
      <c r="D601" s="88" t="str">
        <f>IF(OR('Raw Data'!D590=0,'Raw Data'!D590="Delete"),"",'Raw Data'!D590)</f>
        <v>Document Management</v>
      </c>
      <c r="E601" s="84" t="str">
        <f>IF(OR('Raw Data'!E590=0,'Raw Data'!E590="Delete"),"",'Raw Data'!E590)</f>
        <v>Adobe CC integration (4.0)</v>
      </c>
      <c r="F601" s="81" cm="1">
        <f t="array" ref="F601">_xlfn.SWITCH(ROUND(VLOOKUP(A601,Table1[#All],3),0),11,H601,12,I601,13,J601,14,K601,"N/A")</f>
        <v>13</v>
      </c>
      <c r="G601" s="81" cm="1">
        <f t="array" ref="G601">_xlfn.SWITCH(ROUND(VLOOKUP(A601,Table1[#All],5),0),11,H601,12,I601,13,J601,14,K601,"N/A")</f>
        <v>14</v>
      </c>
      <c r="H601" s="81">
        <f>IF(OR('Raw Data'!H590=0,'Raw Data'!H590="Delete"),"",'Raw Data'!H590)</f>
        <v>13</v>
      </c>
      <c r="I601" s="81">
        <f>IF(OR('Raw Data'!I590=0,'Raw Data'!I590="Delete"),"",'Raw Data'!I590)</f>
        <v>14</v>
      </c>
      <c r="J601" s="81" t="str">
        <f>IF(OR('Raw Data'!J590=0,'Raw Data'!J590="Delete"),"",'Raw Data'!J590)</f>
        <v/>
      </c>
      <c r="K601" s="81" t="str">
        <f>IF(OR('Raw Data'!K590=0,'Raw Data'!K590="Delete"),"",'Raw Data'!K590)</f>
        <v/>
      </c>
      <c r="L601" s="81" t="str">
        <f>R601</f>
        <v>Available</v>
      </c>
      <c r="M601" s="81" t="str">
        <f>IF(A601="","",IF(OR(AWReleaseNum&gt;=A601,AWReleaseNum=0),"Available","Not Supported"))</f>
        <v>Available</v>
      </c>
      <c r="N601" s="81" t="str">
        <f>IF(A601="","",IF(TcRelease="Any","Available",IF(OR(AND(TcReleaseNum&gt;=VLOOKUP(AWReleaseNum,MinVerInfo,3,FALSE),TcReleaseNum&lt;=VLOOKUP(AWReleaseNum,MinVerInfo,4,FALSE)),AND(TcReleaseNum&gt;=VLOOKUP(AWReleaseNum,MinVerInfo,5,FALSE),TcReleaseNum&lt;=VLOOKUP(AWReleaseNum,MinVerInfo,6,FALSE))),"Available","Not Supported")))</f>
        <v>Available</v>
      </c>
      <c r="O601" s="81" t="str">
        <f>IF(TcReleaseNum&lt;P601,"Not Supported","Available")</f>
        <v>Available</v>
      </c>
      <c r="P601" s="81" cm="1">
        <f t="array" ref="P601">_xlfn.SWITCH(TcBaseVer, 14, K601, 13, J601, 12, I601, 11, IFERROR(VLOOKUP(H601,Table2[#All],3,FALSE),"N/A"),0)</f>
        <v>0</v>
      </c>
      <c r="Q601" s="81" t="str">
        <f>IF(TcBaseVer=0,M601,IF(AND(N601="Available",M601="Available",O601="Available"),"Available",IF(M601="","","Not Supported")))</f>
        <v>Available</v>
      </c>
      <c r="R601" s="81" t="str">
        <f>IF(A601&gt;=AWCurrentRel, "Future",Q601)</f>
        <v>Available</v>
      </c>
      <c r="S601" s="100" t="str">
        <f>HYPERLINK(U601,T601)</f>
        <v>What's New in Teamcenter Spring 2018 - PART 1</v>
      </c>
      <c r="T601" s="81" t="str">
        <f>IFERROR(VLOOKUP(CONCATENATE($B601,"_",$A601),Table4[#All],5,FALSE),"Not Available")</f>
        <v>What's New in Teamcenter Spring 2018 - PART 1</v>
      </c>
      <c r="U601" s="81" t="str">
        <f>IFERROR(VLOOKUP(CONCATENATE(B601,"_",A601),Table4[#All],6,FALSE),"")</f>
        <v>https://siemens.highspot.com/items/5c9d60eba2e3a94681063123?lfrm=irel.0</v>
      </c>
    </row>
    <row r="602" spans="1:21" x14ac:dyDescent="0.25">
      <c r="A602" s="81">
        <f>IF(OR('Raw Data'!A591=0,'Raw Data'!A591="Delete"),"",'Raw Data'!A591)</f>
        <v>4</v>
      </c>
      <c r="B602" s="88" t="str">
        <f>IF(OR('Raw Data'!B591=0,'Raw Data'!B591="Delete"),"",'Raw Data'!B591)</f>
        <v>Develop</v>
      </c>
      <c r="C602" s="89" t="str">
        <f>IF(OR('Raw Data'!C591=0,'Raw Data'!C591="Delete"),"",'Raw Data'!C591)</f>
        <v>Documents</v>
      </c>
      <c r="D602" s="88" t="str">
        <f>IF(OR('Raw Data'!D591=0,'Raw Data'!D591="Delete"),"",'Raw Data'!D591)</f>
        <v>Document Management</v>
      </c>
      <c r="E602" s="84" t="str">
        <f>IF(OR('Raw Data'!E591=0,'Raw Data'!E591="Delete"),"",'Raw Data'!E591)</f>
        <v>Drag and drop enhancements (Create document panel launches after DnD onto folder)</v>
      </c>
      <c r="F602" s="81" cm="1">
        <f t="array" ref="F602">_xlfn.SWITCH(ROUND(VLOOKUP(A602,Table1[#All],3),0),11,H602,12,I602,13,J602,14,K602,"N/A")</f>
        <v>13</v>
      </c>
      <c r="G602" s="81" cm="1">
        <f t="array" ref="G602">_xlfn.SWITCH(ROUND(VLOOKUP(A602,Table1[#All],5),0),11,H602,12,I602,13,J602,14,K602,"N/A")</f>
        <v>14</v>
      </c>
      <c r="H602" s="81">
        <f>IF(OR('Raw Data'!H591=0,'Raw Data'!H591="Delete"),"",'Raw Data'!H591)</f>
        <v>13</v>
      </c>
      <c r="I602" s="81">
        <f>IF(OR('Raw Data'!I591=0,'Raw Data'!I591="Delete"),"",'Raw Data'!I591)</f>
        <v>14</v>
      </c>
      <c r="J602" s="81" t="str">
        <f>IF(OR('Raw Data'!J591=0,'Raw Data'!J591="Delete"),"",'Raw Data'!J591)</f>
        <v/>
      </c>
      <c r="K602" s="81" t="str">
        <f>IF(OR('Raw Data'!K591=0,'Raw Data'!K591="Delete"),"",'Raw Data'!K591)</f>
        <v/>
      </c>
      <c r="L602" s="81" t="str">
        <f>R602</f>
        <v>Available</v>
      </c>
      <c r="M602" s="81" t="str">
        <f>IF(A602="","",IF(OR(AWReleaseNum&gt;=A602,AWReleaseNum=0),"Available","Not Supported"))</f>
        <v>Available</v>
      </c>
      <c r="N602" s="81" t="str">
        <f>IF(A602="","",IF(TcRelease="Any","Available",IF(OR(AND(TcReleaseNum&gt;=VLOOKUP(AWReleaseNum,MinVerInfo,3,FALSE),TcReleaseNum&lt;=VLOOKUP(AWReleaseNum,MinVerInfo,4,FALSE)),AND(TcReleaseNum&gt;=VLOOKUP(AWReleaseNum,MinVerInfo,5,FALSE),TcReleaseNum&lt;=VLOOKUP(AWReleaseNum,MinVerInfo,6,FALSE))),"Available","Not Supported")))</f>
        <v>Available</v>
      </c>
      <c r="O602" s="81" t="str">
        <f>IF(TcReleaseNum&lt;P602,"Not Supported","Available")</f>
        <v>Available</v>
      </c>
      <c r="P602" s="81" cm="1">
        <f t="array" ref="P602">_xlfn.SWITCH(TcBaseVer, 14, K602, 13, J602, 12, I602, 11, IFERROR(VLOOKUP(H602,Table2[#All],3,FALSE),"N/A"),0)</f>
        <v>0</v>
      </c>
      <c r="Q602" s="81" t="str">
        <f>IF(TcBaseVer=0,M602,IF(AND(N602="Available",M602="Available",O602="Available"),"Available",IF(M602="","","Not Supported")))</f>
        <v>Available</v>
      </c>
      <c r="R602" s="81" t="str">
        <f>IF(A602&gt;=AWCurrentRel, "Future",Q602)</f>
        <v>Available</v>
      </c>
      <c r="S602" s="100" t="str">
        <f>HYPERLINK(U602,T602)</f>
        <v>What's New in Teamcenter Spring 2018 - PART 1</v>
      </c>
      <c r="T602" s="81" t="str">
        <f>IFERROR(VLOOKUP(CONCATENATE($B602,"_",$A602),Table4[#All],5,FALSE),"Not Available")</f>
        <v>What's New in Teamcenter Spring 2018 - PART 1</v>
      </c>
      <c r="U602" s="81" t="str">
        <f>IFERROR(VLOOKUP(CONCATENATE(B602,"_",A602),Table4[#All],6,FALSE),"")</f>
        <v>https://siemens.highspot.com/items/5c9d60eba2e3a94681063123?lfrm=irel.0</v>
      </c>
    </row>
    <row r="603" spans="1:21" x14ac:dyDescent="0.25">
      <c r="A603" s="81">
        <f>IF(OR('Raw Data'!A592=0,'Raw Data'!A592="Delete"),"",'Raw Data'!A592)</f>
        <v>4</v>
      </c>
      <c r="B603" s="88" t="str">
        <f>IF(OR('Raw Data'!B592=0,'Raw Data'!B592="Delete"),"",'Raw Data'!B592)</f>
        <v>Develop</v>
      </c>
      <c r="C603" s="89" t="str">
        <f>IF(OR('Raw Data'!C592=0,'Raw Data'!C592="Delete"),"",'Raw Data'!C592)</f>
        <v>Documents</v>
      </c>
      <c r="D603" s="88" t="str">
        <f>IF(OR('Raw Data'!D592=0,'Raw Data'!D592="Delete"),"",'Raw Data'!D592)</f>
        <v>Document Management</v>
      </c>
      <c r="E603" s="84" t="str">
        <f>IF(OR('Raw Data'!E592=0,'Raw Data'!E592="Delete"),"",'Raw Data'!E592)</f>
        <v>Generic attribute exchange in Office client for Microsoft Word</v>
      </c>
      <c r="F603" s="81" cm="1">
        <f t="array" ref="F603">_xlfn.SWITCH(ROUND(VLOOKUP(A603,Table1[#All],3),0),11,H603,12,I603,13,J603,14,K603,"N/A")</f>
        <v>13</v>
      </c>
      <c r="G603" s="81" cm="1">
        <f t="array" ref="G603">_xlfn.SWITCH(ROUND(VLOOKUP(A603,Table1[#All],5),0),11,H603,12,I603,13,J603,14,K603,"N/A")</f>
        <v>14</v>
      </c>
      <c r="H603" s="81">
        <f>IF(OR('Raw Data'!H592=0,'Raw Data'!H592="Delete"),"",'Raw Data'!H592)</f>
        <v>13</v>
      </c>
      <c r="I603" s="81">
        <f>IF(OR('Raw Data'!I592=0,'Raw Data'!I592="Delete"),"",'Raw Data'!I592)</f>
        <v>14</v>
      </c>
      <c r="J603" s="81" t="str">
        <f>IF(OR('Raw Data'!J592=0,'Raw Data'!J592="Delete"),"",'Raw Data'!J592)</f>
        <v/>
      </c>
      <c r="K603" s="81" t="str">
        <f>IF(OR('Raw Data'!K592=0,'Raw Data'!K592="Delete"),"",'Raw Data'!K592)</f>
        <v/>
      </c>
      <c r="L603" s="81" t="str">
        <f>R603</f>
        <v>Available</v>
      </c>
      <c r="M603" s="81" t="str">
        <f>IF(A603="","",IF(OR(AWReleaseNum&gt;=A603,AWReleaseNum=0),"Available","Not Supported"))</f>
        <v>Available</v>
      </c>
      <c r="N603" s="81" t="str">
        <f>IF(A603="","",IF(TcRelease="Any","Available",IF(OR(AND(TcReleaseNum&gt;=VLOOKUP(AWReleaseNum,MinVerInfo,3,FALSE),TcReleaseNum&lt;=VLOOKUP(AWReleaseNum,MinVerInfo,4,FALSE)),AND(TcReleaseNum&gt;=VLOOKUP(AWReleaseNum,MinVerInfo,5,FALSE),TcReleaseNum&lt;=VLOOKUP(AWReleaseNum,MinVerInfo,6,FALSE))),"Available","Not Supported")))</f>
        <v>Available</v>
      </c>
      <c r="O603" s="81" t="str">
        <f>IF(TcReleaseNum&lt;P603,"Not Supported","Available")</f>
        <v>Available</v>
      </c>
      <c r="P603" s="81" cm="1">
        <f t="array" ref="P603">_xlfn.SWITCH(TcBaseVer, 14, K603, 13, J603, 12, I603, 11, IFERROR(VLOOKUP(H603,Table2[#All],3,FALSE),"N/A"),0)</f>
        <v>0</v>
      </c>
      <c r="Q603" s="81" t="str">
        <f>IF(TcBaseVer=0,M603,IF(AND(N603="Available",M603="Available",O603="Available"),"Available",IF(M603="","","Not Supported")))</f>
        <v>Available</v>
      </c>
      <c r="R603" s="81" t="str">
        <f>IF(A603&gt;=AWCurrentRel, "Future",Q603)</f>
        <v>Available</v>
      </c>
      <c r="S603" s="100" t="str">
        <f>HYPERLINK(U603,T603)</f>
        <v>What's New in Teamcenter Spring 2018 - PART 1</v>
      </c>
      <c r="T603" s="81" t="str">
        <f>IFERROR(VLOOKUP(CONCATENATE($B603,"_",$A603),Table4[#All],5,FALSE),"Not Available")</f>
        <v>What's New in Teamcenter Spring 2018 - PART 1</v>
      </c>
      <c r="U603" s="81" t="str">
        <f>IFERROR(VLOOKUP(CONCATENATE(B603,"_",A603),Table4[#All],6,FALSE),"")</f>
        <v>https://siemens.highspot.com/items/5c9d60eba2e3a94681063123?lfrm=irel.0</v>
      </c>
    </row>
    <row r="604" spans="1:21" x14ac:dyDescent="0.25">
      <c r="A604" s="81">
        <f>IF(OR('Raw Data'!A593=0,'Raw Data'!A593="Delete"),"",'Raw Data'!A593)</f>
        <v>4</v>
      </c>
      <c r="B604" s="88" t="str">
        <f>IF(OR('Raw Data'!B593=0,'Raw Data'!B593="Delete"),"",'Raw Data'!B593)</f>
        <v>Develop</v>
      </c>
      <c r="C604" s="89" t="str">
        <f>IF(OR('Raw Data'!C593=0,'Raw Data'!C593="Delete"),"",'Raw Data'!C593)</f>
        <v>Documents</v>
      </c>
      <c r="D604" s="88" t="str">
        <f>IF(OR('Raw Data'!D593=0,'Raw Data'!D593="Delete"),"",'Raw Data'!D593)</f>
        <v>Document Management</v>
      </c>
      <c r="E604" s="84" t="str">
        <f>IF(OR('Raw Data'!E593=0,'Raw Data'!E593="Delete"),"",'Raw Data'!E593)</f>
        <v>Logos added to print stamps</v>
      </c>
      <c r="F604" s="81" cm="1">
        <f t="array" ref="F604">_xlfn.SWITCH(ROUND(VLOOKUP(A604,Table1[#All],3),0),11,H604,12,I604,13,J604,14,K604,"N/A")</f>
        <v>13</v>
      </c>
      <c r="G604" s="81" cm="1">
        <f t="array" ref="G604">_xlfn.SWITCH(ROUND(VLOOKUP(A604,Table1[#All],5),0),11,H604,12,I604,13,J604,14,K604,"N/A")</f>
        <v>14</v>
      </c>
      <c r="H604" s="81">
        <f>IF(OR('Raw Data'!H593=0,'Raw Data'!H593="Delete"),"",'Raw Data'!H593)</f>
        <v>13</v>
      </c>
      <c r="I604" s="81">
        <f>IF(OR('Raw Data'!I593=0,'Raw Data'!I593="Delete"),"",'Raw Data'!I593)</f>
        <v>14</v>
      </c>
      <c r="J604" s="81" t="str">
        <f>IF(OR('Raw Data'!J593=0,'Raw Data'!J593="Delete"),"",'Raw Data'!J593)</f>
        <v/>
      </c>
      <c r="K604" s="81" t="str">
        <f>IF(OR('Raw Data'!K593=0,'Raw Data'!K593="Delete"),"",'Raw Data'!K593)</f>
        <v/>
      </c>
      <c r="L604" s="81" t="str">
        <f>R604</f>
        <v>Available</v>
      </c>
      <c r="M604" s="81" t="str">
        <f>IF(A604="","",IF(OR(AWReleaseNum&gt;=A604,AWReleaseNum=0),"Available","Not Supported"))</f>
        <v>Available</v>
      </c>
      <c r="N604" s="81" t="str">
        <f>IF(A604="","",IF(TcRelease="Any","Available",IF(OR(AND(TcReleaseNum&gt;=VLOOKUP(AWReleaseNum,MinVerInfo,3,FALSE),TcReleaseNum&lt;=VLOOKUP(AWReleaseNum,MinVerInfo,4,FALSE)),AND(TcReleaseNum&gt;=VLOOKUP(AWReleaseNum,MinVerInfo,5,FALSE),TcReleaseNum&lt;=VLOOKUP(AWReleaseNum,MinVerInfo,6,FALSE))),"Available","Not Supported")))</f>
        <v>Available</v>
      </c>
      <c r="O604" s="81" t="str">
        <f>IF(TcReleaseNum&lt;P604,"Not Supported","Available")</f>
        <v>Available</v>
      </c>
      <c r="P604" s="81" cm="1">
        <f t="array" ref="P604">_xlfn.SWITCH(TcBaseVer, 14, K604, 13, J604, 12, I604, 11, IFERROR(VLOOKUP(H604,Table2[#All],3,FALSE),"N/A"),0)</f>
        <v>0</v>
      </c>
      <c r="Q604" s="81" t="str">
        <f>IF(TcBaseVer=0,M604,IF(AND(N604="Available",M604="Available",O604="Available"),"Available",IF(M604="","","Not Supported")))</f>
        <v>Available</v>
      </c>
      <c r="R604" s="81" t="str">
        <f>IF(A604&gt;=AWCurrentRel, "Future",Q604)</f>
        <v>Available</v>
      </c>
      <c r="S604" s="100" t="str">
        <f>HYPERLINK(U604,T604)</f>
        <v>What's New in Teamcenter Spring 2018 - PART 1</v>
      </c>
      <c r="T604" s="81" t="str">
        <f>IFERROR(VLOOKUP(CONCATENATE($B604,"_",$A604),Table4[#All],5,FALSE),"Not Available")</f>
        <v>What's New in Teamcenter Spring 2018 - PART 1</v>
      </c>
      <c r="U604" s="81" t="str">
        <f>IFERROR(VLOOKUP(CONCATENATE(B604,"_",A604),Table4[#All],6,FALSE),"")</f>
        <v>https://siemens.highspot.com/items/5c9d60eba2e3a94681063123?lfrm=irel.0</v>
      </c>
    </row>
    <row r="605" spans="1:21" x14ac:dyDescent="0.25">
      <c r="A605" s="81">
        <f>IF(OR('Raw Data'!A594=0,'Raw Data'!A594="Delete"),"",'Raw Data'!A594)</f>
        <v>4</v>
      </c>
      <c r="B605" s="88" t="str">
        <f>IF(OR('Raw Data'!B594=0,'Raw Data'!B594="Delete"),"",'Raw Data'!B594)</f>
        <v>Develop</v>
      </c>
      <c r="C605" s="89" t="str">
        <f>IF(OR('Raw Data'!C594=0,'Raw Data'!C594="Delete"),"",'Raw Data'!C594)</f>
        <v>Documents</v>
      </c>
      <c r="D605" s="88" t="str">
        <f>IF(OR('Raw Data'!D594=0,'Raw Data'!D594="Delete"),"",'Raw Data'!D594)</f>
        <v>Document Management</v>
      </c>
      <c r="E605" s="84" t="str">
        <f>IF(OR('Raw Data'!E594=0,'Raw Data'!E594="Delete"),"",'Raw Data'!E594)</f>
        <v>Trigger based document updates</v>
      </c>
      <c r="F605" s="81" cm="1">
        <f t="array" ref="F605">_xlfn.SWITCH(ROUND(VLOOKUP(A605,Table1[#All],3),0),11,H605,12,I605,13,J605,14,K605,"N/A")</f>
        <v>13</v>
      </c>
      <c r="G605" s="81" cm="1">
        <f t="array" ref="G605">_xlfn.SWITCH(ROUND(VLOOKUP(A605,Table1[#All],5),0),11,H605,12,I605,13,J605,14,K605,"N/A")</f>
        <v>14</v>
      </c>
      <c r="H605" s="81">
        <f>IF(OR('Raw Data'!H594=0,'Raw Data'!H594="Delete"),"",'Raw Data'!H594)</f>
        <v>13</v>
      </c>
      <c r="I605" s="81">
        <f>IF(OR('Raw Data'!I594=0,'Raw Data'!I594="Delete"),"",'Raw Data'!I594)</f>
        <v>14</v>
      </c>
      <c r="J605" s="81" t="str">
        <f>IF(OR('Raw Data'!J594=0,'Raw Data'!J594="Delete"),"",'Raw Data'!J594)</f>
        <v/>
      </c>
      <c r="K605" s="81" t="str">
        <f>IF(OR('Raw Data'!K594=0,'Raw Data'!K594="Delete"),"",'Raw Data'!K594)</f>
        <v/>
      </c>
      <c r="L605" s="81" t="str">
        <f>R605</f>
        <v>Available</v>
      </c>
      <c r="M605" s="81" t="str">
        <f>IF(A605="","",IF(OR(AWReleaseNum&gt;=A605,AWReleaseNum=0),"Available","Not Supported"))</f>
        <v>Available</v>
      </c>
      <c r="N605" s="81" t="str">
        <f>IF(A605="","",IF(TcRelease="Any","Available",IF(OR(AND(TcReleaseNum&gt;=VLOOKUP(AWReleaseNum,MinVerInfo,3,FALSE),TcReleaseNum&lt;=VLOOKUP(AWReleaseNum,MinVerInfo,4,FALSE)),AND(TcReleaseNum&gt;=VLOOKUP(AWReleaseNum,MinVerInfo,5,FALSE),TcReleaseNum&lt;=VLOOKUP(AWReleaseNum,MinVerInfo,6,FALSE))),"Available","Not Supported")))</f>
        <v>Available</v>
      </c>
      <c r="O605" s="81" t="str">
        <f>IF(TcReleaseNum&lt;P605,"Not Supported","Available")</f>
        <v>Available</v>
      </c>
      <c r="P605" s="81" cm="1">
        <f t="array" ref="P605">_xlfn.SWITCH(TcBaseVer, 14, K605, 13, J605, 12, I605, 11, IFERROR(VLOOKUP(H605,Table2[#All],3,FALSE),"N/A"),0)</f>
        <v>0</v>
      </c>
      <c r="Q605" s="81" t="str">
        <f>IF(TcBaseVer=0,M605,IF(AND(N605="Available",M605="Available",O605="Available"),"Available",IF(M605="","","Not Supported")))</f>
        <v>Available</v>
      </c>
      <c r="R605" s="81" t="str">
        <f>IF(A605&gt;=AWCurrentRel, "Future",Q605)</f>
        <v>Available</v>
      </c>
      <c r="S605" s="100" t="str">
        <f>HYPERLINK(U605,T605)</f>
        <v>What's New in Teamcenter Spring 2018 - PART 1</v>
      </c>
      <c r="T605" s="81" t="str">
        <f>IFERROR(VLOOKUP(CONCATENATE($B605,"_",$A605),Table4[#All],5,FALSE),"Not Available")</f>
        <v>What's New in Teamcenter Spring 2018 - PART 1</v>
      </c>
      <c r="U605" s="81" t="str">
        <f>IFERROR(VLOOKUP(CONCATENATE(B605,"_",A605),Table4[#All],6,FALSE),"")</f>
        <v>https://siemens.highspot.com/items/5c9d60eba2e3a94681063123?lfrm=irel.0</v>
      </c>
    </row>
    <row r="606" spans="1:21" x14ac:dyDescent="0.25">
      <c r="A606" s="81">
        <f>IF(OR('Raw Data'!A611=0,'Raw Data'!A611="Delete"),"",'Raw Data'!A611)</f>
        <v>4</v>
      </c>
      <c r="B606" s="88" t="str">
        <f>IF(OR('Raw Data'!B611=0,'Raw Data'!B611="Delete"),"",'Raw Data'!B611)</f>
        <v>Foundation</v>
      </c>
      <c r="C606" s="89" t="str">
        <f>IF(OR('Raw Data'!C611=0,'Raw Data'!C611="Delete"),"",'Raw Data'!C611)</f>
        <v>Industry Solutions</v>
      </c>
      <c r="D606" s="88" t="str">
        <f>IF(OR('Raw Data'!D611=0,'Raw Data'!D611="Delete"),"",'Raw Data'!D611)</f>
        <v>Industries - Aerospace &amp; Defense</v>
      </c>
      <c r="E606" s="84" t="str">
        <f>IF(OR('Raw Data'!E611=0,'Raw Data'!E611="Delete"),"",'Raw Data'!E611)</f>
        <v>Filtering and indexing of A&amp;D objects for faster search results</v>
      </c>
      <c r="F606" s="81" cm="1">
        <f t="array" ref="F606">_xlfn.SWITCH(ROUND(VLOOKUP(A606,Table1[#All],3),0),11,H606,12,I606,13,J606,14,K606,"N/A")</f>
        <v>13</v>
      </c>
      <c r="G606" s="81" cm="1">
        <f t="array" ref="G606">_xlfn.SWITCH(ROUND(VLOOKUP(A606,Table1[#All],5),0),11,H606,12,I606,13,J606,14,K606,"N/A")</f>
        <v>14</v>
      </c>
      <c r="H606" s="81">
        <f>IF(OR('Raw Data'!H611=0,'Raw Data'!H611="Delete"),"",'Raw Data'!H611)</f>
        <v>13</v>
      </c>
      <c r="I606" s="81">
        <f>IF(OR('Raw Data'!I611=0,'Raw Data'!I611="Delete"),"",'Raw Data'!I611)</f>
        <v>14</v>
      </c>
      <c r="J606" s="81" t="str">
        <f>IF(OR('Raw Data'!J611=0,'Raw Data'!J611="Delete"),"",'Raw Data'!J611)</f>
        <v/>
      </c>
      <c r="K606" s="81" t="str">
        <f>IF(OR('Raw Data'!K611=0,'Raw Data'!K611="Delete"),"",'Raw Data'!K611)</f>
        <v/>
      </c>
      <c r="L606" s="81" t="str">
        <f>R606</f>
        <v>Available</v>
      </c>
      <c r="M606" s="81" t="str">
        <f>IF(A606="","",IF(OR(AWReleaseNum&gt;=A606,AWReleaseNum=0),"Available","Not Supported"))</f>
        <v>Available</v>
      </c>
      <c r="N606" s="81" t="str">
        <f>IF(A606="","",IF(TcRelease="Any","Available",IF(OR(AND(TcReleaseNum&gt;=VLOOKUP(AWReleaseNum,MinVerInfo,3,FALSE),TcReleaseNum&lt;=VLOOKUP(AWReleaseNum,MinVerInfo,4,FALSE)),AND(TcReleaseNum&gt;=VLOOKUP(AWReleaseNum,MinVerInfo,5,FALSE),TcReleaseNum&lt;=VLOOKUP(AWReleaseNum,MinVerInfo,6,FALSE))),"Available","Not Supported")))</f>
        <v>Available</v>
      </c>
      <c r="O606" s="81" t="str">
        <f>IF(TcReleaseNum&lt;P606,"Not Supported","Available")</f>
        <v>Available</v>
      </c>
      <c r="P606" s="81" cm="1">
        <f t="array" ref="P606">_xlfn.SWITCH(TcBaseVer, 14, K606, 13, J606, 12, I606, 11, IFERROR(VLOOKUP(H606,Table2[#All],3,FALSE),"N/A"),0)</f>
        <v>0</v>
      </c>
      <c r="Q606" s="81" t="str">
        <f>IF(TcBaseVer=0,M606,IF(AND(N606="Available",M606="Available",O606="Available"),"Available",IF(M606="","","Not Supported")))</f>
        <v>Available</v>
      </c>
      <c r="R606" s="81" t="str">
        <f>IF(A606&gt;=AWCurrentRel, "Future",Q606)</f>
        <v>Available</v>
      </c>
      <c r="S606" s="100" t="str">
        <f>HYPERLINK(U606,T606)</f>
        <v>What's New in Teamcenter Spring 2018 - PART 2</v>
      </c>
      <c r="T606" s="81" t="str">
        <f>IFERROR(VLOOKUP(CONCATENATE($B606,"_",$A606),Table4[#All],5,FALSE),"Not Available")</f>
        <v>What's New in Teamcenter Spring 2018 - PART 2</v>
      </c>
      <c r="U606" s="81" t="str">
        <f>IFERROR(VLOOKUP(CONCATENATE(B606,"_",A606),Table4[#All],6,FALSE),"")</f>
        <v>https://siemens.highspot.com/items/5c9d6226a2e3a946a405a3e3?lfrm=irel.0</v>
      </c>
    </row>
    <row r="607" spans="1:21" x14ac:dyDescent="0.25">
      <c r="A607" s="81">
        <f>IF(OR('Raw Data'!A612=0,'Raw Data'!A612="Delete"),"",'Raw Data'!A612)</f>
        <v>4</v>
      </c>
      <c r="B607" s="88" t="str">
        <f>IF(OR('Raw Data'!B612=0,'Raw Data'!B612="Delete"),"",'Raw Data'!B612)</f>
        <v>Foundation</v>
      </c>
      <c r="C607" s="89" t="str">
        <f>IF(OR('Raw Data'!C612=0,'Raw Data'!C612="Delete"),"",'Raw Data'!C612)</f>
        <v>Industry Solutions</v>
      </c>
      <c r="D607" s="88" t="str">
        <f>IF(OR('Raw Data'!D612=0,'Raw Data'!D612="Delete"),"",'Raw Data'!D612)</f>
        <v>Industries - Aerospace &amp; Defense</v>
      </c>
      <c r="E607" s="84" t="str">
        <f>IF(OR('Raw Data'!E612=0,'Raw Data'!E612="Delete"),"",'Raw Data'!E612)</f>
        <v>Support for Contract Data Management (CDM)</v>
      </c>
      <c r="F607" s="81" cm="1">
        <f t="array" ref="F607">_xlfn.SWITCH(ROUND(VLOOKUP(A607,Table1[#All],3),0),11,H607,12,I607,13,J607,14,K607,"N/A")</f>
        <v>13</v>
      </c>
      <c r="G607" s="81" cm="1">
        <f t="array" ref="G607">_xlfn.SWITCH(ROUND(VLOOKUP(A607,Table1[#All],5),0),11,H607,12,I607,13,J607,14,K607,"N/A")</f>
        <v>14</v>
      </c>
      <c r="H607" s="81">
        <f>IF(OR('Raw Data'!H612=0,'Raw Data'!H612="Delete"),"",'Raw Data'!H612)</f>
        <v>13</v>
      </c>
      <c r="I607" s="81">
        <f>IF(OR('Raw Data'!I612=0,'Raw Data'!I612="Delete"),"",'Raw Data'!I612)</f>
        <v>14</v>
      </c>
      <c r="J607" s="81" t="str">
        <f>IF(OR('Raw Data'!J612=0,'Raw Data'!J612="Delete"),"",'Raw Data'!J612)</f>
        <v/>
      </c>
      <c r="K607" s="81" t="str">
        <f>IF(OR('Raw Data'!K612=0,'Raw Data'!K612="Delete"),"",'Raw Data'!K612)</f>
        <v/>
      </c>
      <c r="L607" s="81" t="str">
        <f>R607</f>
        <v>Available</v>
      </c>
      <c r="M607" s="81" t="str">
        <f>IF(A607="","",IF(OR(AWReleaseNum&gt;=A607,AWReleaseNum=0),"Available","Not Supported"))</f>
        <v>Available</v>
      </c>
      <c r="N607" s="81" t="str">
        <f>IF(A607="","",IF(TcRelease="Any","Available",IF(OR(AND(TcReleaseNum&gt;=VLOOKUP(AWReleaseNum,MinVerInfo,3,FALSE),TcReleaseNum&lt;=VLOOKUP(AWReleaseNum,MinVerInfo,4,FALSE)),AND(TcReleaseNum&gt;=VLOOKUP(AWReleaseNum,MinVerInfo,5,FALSE),TcReleaseNum&lt;=VLOOKUP(AWReleaseNum,MinVerInfo,6,FALSE))),"Available","Not Supported")))</f>
        <v>Available</v>
      </c>
      <c r="O607" s="81" t="str">
        <f>IF(TcReleaseNum&lt;P607,"Not Supported","Available")</f>
        <v>Available</v>
      </c>
      <c r="P607" s="81" cm="1">
        <f t="array" ref="P607">_xlfn.SWITCH(TcBaseVer, 14, K607, 13, J607, 12, I607, 11, IFERROR(VLOOKUP(H607,Table2[#All],3,FALSE),"N/A"),0)</f>
        <v>0</v>
      </c>
      <c r="Q607" s="81" t="str">
        <f>IF(TcBaseVer=0,M607,IF(AND(N607="Available",M607="Available",O607="Available"),"Available",IF(M607="","","Not Supported")))</f>
        <v>Available</v>
      </c>
      <c r="R607" s="81" t="str">
        <f>IF(A607&gt;=AWCurrentRel, "Future",Q607)</f>
        <v>Available</v>
      </c>
      <c r="S607" s="100" t="str">
        <f>HYPERLINK(U607,T607)</f>
        <v>What's New in Teamcenter Spring 2018 - PART 2</v>
      </c>
      <c r="T607" s="81" t="str">
        <f>IFERROR(VLOOKUP(CONCATENATE($B607,"_",$A607),Table4[#All],5,FALSE),"Not Available")</f>
        <v>What's New in Teamcenter Spring 2018 - PART 2</v>
      </c>
      <c r="U607" s="81" t="str">
        <f>IFERROR(VLOOKUP(CONCATENATE(B607,"_",A607),Table4[#All],6,FALSE),"")</f>
        <v>https://siemens.highspot.com/items/5c9d6226a2e3a946a405a3e3?lfrm=irel.0</v>
      </c>
    </row>
    <row r="608" spans="1:21" x14ac:dyDescent="0.25">
      <c r="A608" s="81">
        <f>IF(OR('Raw Data'!A613=0,'Raw Data'!A613="Delete"),"",'Raw Data'!A613)</f>
        <v>4</v>
      </c>
      <c r="B608" s="88" t="str">
        <f>IF(OR('Raw Data'!B613=0,'Raw Data'!B613="Delete"),"",'Raw Data'!B613)</f>
        <v>Foundation</v>
      </c>
      <c r="C608" s="89" t="str">
        <f>IF(OR('Raw Data'!C613=0,'Raw Data'!C613="Delete"),"",'Raw Data'!C613)</f>
        <v>Industry Solutions</v>
      </c>
      <c r="D608" s="88" t="str">
        <f>IF(OR('Raw Data'!D613=0,'Raw Data'!D613="Delete"),"",'Raw Data'!D613)</f>
        <v>Industries - CPR - RFA</v>
      </c>
      <c r="E608" s="84" t="str">
        <f>IF(OR('Raw Data'!E613=0,'Raw Data'!E613="Delete"),"",'Raw Data'!E613)</f>
        <v>Raw material physical request</v>
      </c>
      <c r="F608" s="81" cm="1">
        <f t="array" ref="F608">_xlfn.SWITCH(ROUND(VLOOKUP(A608,Table1[#All],3),0),11,H608,12,I608,13,J608,14,K608,"N/A")</f>
        <v>13</v>
      </c>
      <c r="G608" s="81" cm="1">
        <f t="array" ref="G608">_xlfn.SWITCH(ROUND(VLOOKUP(A608,Table1[#All],5),0),11,H608,12,I608,13,J608,14,K608,"N/A")</f>
        <v>14</v>
      </c>
      <c r="H608" s="81">
        <f>IF(OR('Raw Data'!H613=0,'Raw Data'!H613="Delete"),"",'Raw Data'!H613)</f>
        <v>13</v>
      </c>
      <c r="I608" s="81">
        <f>IF(OR('Raw Data'!I613=0,'Raw Data'!I613="Delete"),"",'Raw Data'!I613)</f>
        <v>14</v>
      </c>
      <c r="J608" s="81" t="str">
        <f>IF(OR('Raw Data'!J613=0,'Raw Data'!J613="Delete"),"",'Raw Data'!J613)</f>
        <v/>
      </c>
      <c r="K608" s="81" t="str">
        <f>IF(OR('Raw Data'!K613=0,'Raw Data'!K613="Delete"),"",'Raw Data'!K613)</f>
        <v/>
      </c>
      <c r="L608" s="81" t="str">
        <f>R608</f>
        <v>Available</v>
      </c>
      <c r="M608" s="81" t="str">
        <f>IF(A608="","",IF(OR(AWReleaseNum&gt;=A608,AWReleaseNum=0),"Available","Not Supported"))</f>
        <v>Available</v>
      </c>
      <c r="N608" s="81" t="str">
        <f>IF(A608="","",IF(TcRelease="Any","Available",IF(OR(AND(TcReleaseNum&gt;=VLOOKUP(AWReleaseNum,MinVerInfo,3,FALSE),TcReleaseNum&lt;=VLOOKUP(AWReleaseNum,MinVerInfo,4,FALSE)),AND(TcReleaseNum&gt;=VLOOKUP(AWReleaseNum,MinVerInfo,5,FALSE),TcReleaseNum&lt;=VLOOKUP(AWReleaseNum,MinVerInfo,6,FALSE))),"Available","Not Supported")))</f>
        <v>Available</v>
      </c>
      <c r="O608" s="81" t="str">
        <f>IF(TcReleaseNum&lt;P608,"Not Supported","Available")</f>
        <v>Available</v>
      </c>
      <c r="P608" s="81" cm="1">
        <f t="array" ref="P608">_xlfn.SWITCH(TcBaseVer, 14, K608, 13, J608, 12, I608, 11, IFERROR(VLOOKUP(H608,Table2[#All],3,FALSE),"N/A"),0)</f>
        <v>0</v>
      </c>
      <c r="Q608" s="81" t="str">
        <f>IF(TcBaseVer=0,M608,IF(AND(N608="Available",M608="Available",O608="Available"),"Available",IF(M608="","","Not Supported")))</f>
        <v>Available</v>
      </c>
      <c r="R608" s="81" t="str">
        <f>IF(A608&gt;=AWCurrentRel, "Future",Q608)</f>
        <v>Available</v>
      </c>
      <c r="S608" s="100" t="str">
        <f>HYPERLINK(U608,T608)</f>
        <v>What's New in Teamcenter Spring 2018 - PART 2</v>
      </c>
      <c r="T608" s="81" t="str">
        <f>IFERROR(VLOOKUP(CONCATENATE($B608,"_",$A608),Table4[#All],5,FALSE),"Not Available")</f>
        <v>What's New in Teamcenter Spring 2018 - PART 2</v>
      </c>
      <c r="U608" s="81" t="str">
        <f>IFERROR(VLOOKUP(CONCATENATE(B608,"_",A608),Table4[#All],6,FALSE),"")</f>
        <v>https://siemens.highspot.com/items/5c9d6226a2e3a946a405a3e3?lfrm=irel.0</v>
      </c>
    </row>
    <row r="609" spans="1:21" x14ac:dyDescent="0.25">
      <c r="A609" s="81">
        <f>IF(OR('Raw Data'!A614=0,'Raw Data'!A614="Delete"),"",'Raw Data'!A614)</f>
        <v>4</v>
      </c>
      <c r="B609" s="88" t="str">
        <f>IF(OR('Raw Data'!B614=0,'Raw Data'!B614="Delete"),"",'Raw Data'!B614)</f>
        <v>Foundation</v>
      </c>
      <c r="C609" s="89" t="str">
        <f>IF(OR('Raw Data'!C614=0,'Raw Data'!C614="Delete"),"",'Raw Data'!C614)</f>
        <v>Industry Solutions</v>
      </c>
      <c r="D609" s="88" t="str">
        <f>IF(OR('Raw Data'!D614=0,'Raw Data'!D614="Delete"),"",'Raw Data'!D614)</f>
        <v>Industries - CPR - RFA</v>
      </c>
      <c r="E609" s="84" t="str">
        <f>IF(OR('Raw Data'!E614=0,'Raw Data'!E614="Delete"),"",'Raw Data'!E614)</f>
        <v>User Enhancements</v>
      </c>
      <c r="F609" s="81" cm="1">
        <f t="array" ref="F609">_xlfn.SWITCH(ROUND(VLOOKUP(A609,Table1[#All],3),0),11,H609,12,I609,13,J609,14,K609,"N/A")</f>
        <v>13</v>
      </c>
      <c r="G609" s="81" cm="1">
        <f t="array" ref="G609">_xlfn.SWITCH(ROUND(VLOOKUP(A609,Table1[#All],5),0),11,H609,12,I609,13,J609,14,K609,"N/A")</f>
        <v>14</v>
      </c>
      <c r="H609" s="81">
        <f>IF(OR('Raw Data'!H614=0,'Raw Data'!H614="Delete"),"",'Raw Data'!H614)</f>
        <v>13</v>
      </c>
      <c r="I609" s="81">
        <f>IF(OR('Raw Data'!I614=0,'Raw Data'!I614="Delete"),"",'Raw Data'!I614)</f>
        <v>14</v>
      </c>
      <c r="J609" s="81" t="str">
        <f>IF(OR('Raw Data'!J614=0,'Raw Data'!J614="Delete"),"",'Raw Data'!J614)</f>
        <v/>
      </c>
      <c r="K609" s="81" t="str">
        <f>IF(OR('Raw Data'!K614=0,'Raw Data'!K614="Delete"),"",'Raw Data'!K614)</f>
        <v/>
      </c>
      <c r="L609" s="81" t="str">
        <f>R609</f>
        <v>Available</v>
      </c>
      <c r="M609" s="81" t="str">
        <f>IF(A609="","",IF(OR(AWReleaseNum&gt;=A609,AWReleaseNum=0),"Available","Not Supported"))</f>
        <v>Available</v>
      </c>
      <c r="N609" s="81" t="str">
        <f>IF(A609="","",IF(TcRelease="Any","Available",IF(OR(AND(TcReleaseNum&gt;=VLOOKUP(AWReleaseNum,MinVerInfo,3,FALSE),TcReleaseNum&lt;=VLOOKUP(AWReleaseNum,MinVerInfo,4,FALSE)),AND(TcReleaseNum&gt;=VLOOKUP(AWReleaseNum,MinVerInfo,5,FALSE),TcReleaseNum&lt;=VLOOKUP(AWReleaseNum,MinVerInfo,6,FALSE))),"Available","Not Supported")))</f>
        <v>Available</v>
      </c>
      <c r="O609" s="81" t="str">
        <f>IF(TcReleaseNum&lt;P609,"Not Supported","Available")</f>
        <v>Available</v>
      </c>
      <c r="P609" s="81" cm="1">
        <f t="array" ref="P609">_xlfn.SWITCH(TcBaseVer, 14, K609, 13, J609, 12, I609, 11, IFERROR(VLOOKUP(H609,Table2[#All],3,FALSE),"N/A"),0)</f>
        <v>0</v>
      </c>
      <c r="Q609" s="81" t="str">
        <f>IF(TcBaseVer=0,M609,IF(AND(N609="Available",M609="Available",O609="Available"),"Available",IF(M609="","","Not Supported")))</f>
        <v>Available</v>
      </c>
      <c r="R609" s="81" t="str">
        <f>IF(A609&gt;=AWCurrentRel, "Future",Q609)</f>
        <v>Available</v>
      </c>
      <c r="S609" s="100" t="str">
        <f>HYPERLINK(U609,T609)</f>
        <v>What's New in Teamcenter Spring 2018 - PART 2</v>
      </c>
      <c r="T609" s="81" t="str">
        <f>IFERROR(VLOOKUP(CONCATENATE($B609,"_",$A609),Table4[#All],5,FALSE),"Not Available")</f>
        <v>What's New in Teamcenter Spring 2018 - PART 2</v>
      </c>
      <c r="U609" s="81" t="str">
        <f>IFERROR(VLOOKUP(CONCATENATE(B609,"_",A609),Table4[#All],6,FALSE),"")</f>
        <v>https://siemens.highspot.com/items/5c9d6226a2e3a946a405a3e3?lfrm=irel.0</v>
      </c>
    </row>
    <row r="610" spans="1:21" x14ac:dyDescent="0.25">
      <c r="A610" s="81">
        <f>IF(OR('Raw Data'!A615=0,'Raw Data'!A615="Delete"),"",'Raw Data'!A615)</f>
        <v>4</v>
      </c>
      <c r="B610" s="88" t="str">
        <f>IF(OR('Raw Data'!B615=0,'Raw Data'!B615="Delete"),"",'Raw Data'!B615)</f>
        <v>Foundation</v>
      </c>
      <c r="C610" s="89" t="str">
        <f>IF(OR('Raw Data'!C615=0,'Raw Data'!C615="Delete"),"",'Raw Data'!C615)</f>
        <v>Industry Solutions</v>
      </c>
      <c r="D610" s="88" t="str">
        <f>IF(OR('Raw Data'!D615=0,'Raw Data'!D615="Delete"),"",'Raw Data'!D615)</f>
        <v>Industries - CPR - RFA</v>
      </c>
      <c r="E610" s="84" t="str">
        <f>IF(OR('Raw Data'!E615=0,'Raw Data'!E615="Delete"),"",'Raw Data'!E615)</f>
        <v>View configured SKUs</v>
      </c>
      <c r="F610" s="81" cm="1">
        <f t="array" ref="F610">_xlfn.SWITCH(ROUND(VLOOKUP(A610,Table1[#All],3),0),11,H610,12,I610,13,J610,14,K610,"N/A")</f>
        <v>13</v>
      </c>
      <c r="G610" s="81" cm="1">
        <f t="array" ref="G610">_xlfn.SWITCH(ROUND(VLOOKUP(A610,Table1[#All],5),0),11,H610,12,I610,13,J610,14,K610,"N/A")</f>
        <v>14</v>
      </c>
      <c r="H610" s="81">
        <f>IF(OR('Raw Data'!H615=0,'Raw Data'!H615="Delete"),"",'Raw Data'!H615)</f>
        <v>13</v>
      </c>
      <c r="I610" s="81">
        <f>IF(OR('Raw Data'!I615=0,'Raw Data'!I615="Delete"),"",'Raw Data'!I615)</f>
        <v>14</v>
      </c>
      <c r="J610" s="81" t="str">
        <f>IF(OR('Raw Data'!J615=0,'Raw Data'!J615="Delete"),"",'Raw Data'!J615)</f>
        <v/>
      </c>
      <c r="K610" s="81" t="str">
        <f>IF(OR('Raw Data'!K615=0,'Raw Data'!K615="Delete"),"",'Raw Data'!K615)</f>
        <v/>
      </c>
      <c r="L610" s="81" t="str">
        <f>R610</f>
        <v>Available</v>
      </c>
      <c r="M610" s="81" t="str">
        <f>IF(A610="","",IF(OR(AWReleaseNum&gt;=A610,AWReleaseNum=0),"Available","Not Supported"))</f>
        <v>Available</v>
      </c>
      <c r="N610" s="81" t="str">
        <f>IF(A610="","",IF(TcRelease="Any","Available",IF(OR(AND(TcReleaseNum&gt;=VLOOKUP(AWReleaseNum,MinVerInfo,3,FALSE),TcReleaseNum&lt;=VLOOKUP(AWReleaseNum,MinVerInfo,4,FALSE)),AND(TcReleaseNum&gt;=VLOOKUP(AWReleaseNum,MinVerInfo,5,FALSE),TcReleaseNum&lt;=VLOOKUP(AWReleaseNum,MinVerInfo,6,FALSE))),"Available","Not Supported")))</f>
        <v>Available</v>
      </c>
      <c r="O610" s="81" t="str">
        <f>IF(TcReleaseNum&lt;P610,"Not Supported","Available")</f>
        <v>Available</v>
      </c>
      <c r="P610" s="81" cm="1">
        <f t="array" ref="P610">_xlfn.SWITCH(TcBaseVer, 14, K610, 13, J610, 12, I610, 11, IFERROR(VLOOKUP(H610,Table2[#All],3,FALSE),"N/A"),0)</f>
        <v>0</v>
      </c>
      <c r="Q610" s="81" t="str">
        <f>IF(TcBaseVer=0,M610,IF(AND(N610="Available",M610="Available",O610="Available"),"Available",IF(M610="","","Not Supported")))</f>
        <v>Available</v>
      </c>
      <c r="R610" s="81" t="str">
        <f>IF(A610&gt;=AWCurrentRel, "Future",Q610)</f>
        <v>Available</v>
      </c>
      <c r="S610" s="100" t="str">
        <f>HYPERLINK(U610,T610)</f>
        <v>What's New in Teamcenter Spring 2018 - PART 2</v>
      </c>
      <c r="T610" s="81" t="str">
        <f>IFERROR(VLOOKUP(CONCATENATE($B610,"_",$A610),Table4[#All],5,FALSE),"Not Available")</f>
        <v>What's New in Teamcenter Spring 2018 - PART 2</v>
      </c>
      <c r="U610" s="81" t="str">
        <f>IFERROR(VLOOKUP(CONCATENATE(B610,"_",A610),Table4[#All],6,FALSE),"")</f>
        <v>https://siemens.highspot.com/items/5c9d6226a2e3a946a405a3e3?lfrm=irel.0</v>
      </c>
    </row>
    <row r="611" spans="1:21" x14ac:dyDescent="0.25">
      <c r="A611" s="81">
        <f>IF(OR('Raw Data'!A616=0,'Raw Data'!A616="Delete"),"",'Raw Data'!A616)</f>
        <v>4</v>
      </c>
      <c r="B611" s="88" t="str">
        <f>IF(OR('Raw Data'!B616=0,'Raw Data'!B616="Delete"),"",'Raw Data'!B616)</f>
        <v>Plan</v>
      </c>
      <c r="C611" s="89" t="str">
        <f>IF(OR('Raw Data'!C616=0,'Raw Data'!C616="Delete"),"",'Raw Data'!C616)</f>
        <v>Systems</v>
      </c>
      <c r="D611" s="88" t="str">
        <f>IF(OR('Raw Data'!D616=0,'Raw Data'!D616="Delete"),"",'Raw Data'!D616)</f>
        <v>MBSE - Control &amp; 1D Plant Modeling &amp; Co-Simulation</v>
      </c>
      <c r="E611" s="84" t="str">
        <f>IF(OR('Raw Data'!E616=0,'Raw Data'!E616="Delete"),"",'Raw Data'!E616)</f>
        <v>Complete file/folder presentation of imported models for familiar look and feel</v>
      </c>
      <c r="F611" s="81" cm="1">
        <f t="array" ref="F611">_xlfn.SWITCH(ROUND(VLOOKUP(A611,Table1[#All],3),0),11,H611,12,I611,13,J611,14,K611,"N/A")</f>
        <v>13</v>
      </c>
      <c r="G611" s="81" cm="1">
        <f t="array" ref="G611">_xlfn.SWITCH(ROUND(VLOOKUP(A611,Table1[#All],5),0),11,H611,12,I611,13,J611,14,K611,"N/A")</f>
        <v>14</v>
      </c>
      <c r="H611" s="81">
        <f>IF(OR('Raw Data'!H616=0,'Raw Data'!H616="Delete"),"",'Raw Data'!H616)</f>
        <v>13</v>
      </c>
      <c r="I611" s="81">
        <f>IF(OR('Raw Data'!I616=0,'Raw Data'!I616="Delete"),"",'Raw Data'!I616)</f>
        <v>14</v>
      </c>
      <c r="J611" s="81" t="str">
        <f>IF(OR('Raw Data'!J616=0,'Raw Data'!J616="Delete"),"",'Raw Data'!J616)</f>
        <v/>
      </c>
      <c r="K611" s="81" t="str">
        <f>IF(OR('Raw Data'!K616=0,'Raw Data'!K616="Delete"),"",'Raw Data'!K616)</f>
        <v/>
      </c>
      <c r="L611" s="81" t="str">
        <f>R611</f>
        <v>Available</v>
      </c>
      <c r="M611" s="81" t="str">
        <f>IF(A611="","",IF(OR(AWReleaseNum&gt;=A611,AWReleaseNum=0),"Available","Not Supported"))</f>
        <v>Available</v>
      </c>
      <c r="N611" s="81" t="str">
        <f>IF(A611="","",IF(TcRelease="Any","Available",IF(OR(AND(TcReleaseNum&gt;=VLOOKUP(AWReleaseNum,MinVerInfo,3,FALSE),TcReleaseNum&lt;=VLOOKUP(AWReleaseNum,MinVerInfo,4,FALSE)),AND(TcReleaseNum&gt;=VLOOKUP(AWReleaseNum,MinVerInfo,5,FALSE),TcReleaseNum&lt;=VLOOKUP(AWReleaseNum,MinVerInfo,6,FALSE))),"Available","Not Supported")))</f>
        <v>Available</v>
      </c>
      <c r="O611" s="81" t="str">
        <f>IF(TcReleaseNum&lt;P611,"Not Supported","Available")</f>
        <v>Available</v>
      </c>
      <c r="P611" s="81" cm="1">
        <f t="array" ref="P611">_xlfn.SWITCH(TcBaseVer, 14, K611, 13, J611, 12, I611, 11, IFERROR(VLOOKUP(H611,Table2[#All],3,FALSE),"N/A"),0)</f>
        <v>0</v>
      </c>
      <c r="Q611" s="81" t="str">
        <f>IF(TcBaseVer=0,M611,IF(AND(N611="Available",M611="Available",O611="Available"),"Available",IF(M611="","","Not Supported")))</f>
        <v>Available</v>
      </c>
      <c r="R611" s="81" t="str">
        <f>IF(A611&gt;=AWCurrentRel, "Future",Q611)</f>
        <v>Available</v>
      </c>
      <c r="S611" s="100" t="str">
        <f>HYPERLINK(U611,T611)</f>
        <v>What's New in Teamcenter Spring 2018 - PART 1</v>
      </c>
      <c r="T611" s="81" t="str">
        <f>IFERROR(VLOOKUP(CONCATENATE($B611,"_",$A611),Table4[#All],5,FALSE),"Not Available")</f>
        <v>What's New in Teamcenter Spring 2018 - PART 1</v>
      </c>
      <c r="U611" s="81" t="str">
        <f>IFERROR(VLOOKUP(CONCATENATE(B611,"_",A611),Table4[#All],6,FALSE),"")</f>
        <v>https://siemens.highspot.com/items/5c9d60eba2e3a94681063123?lfrm=irel.0</v>
      </c>
    </row>
    <row r="612" spans="1:21" x14ac:dyDescent="0.25">
      <c r="A612" s="81">
        <f>IF(OR('Raw Data'!A617=0,'Raw Data'!A617="Delete"),"",'Raw Data'!A617)</f>
        <v>4</v>
      </c>
      <c r="B612" s="88" t="str">
        <f>IF(OR('Raw Data'!B617=0,'Raw Data'!B617="Delete"),"",'Raw Data'!B617)</f>
        <v>Plan</v>
      </c>
      <c r="C612" s="89" t="str">
        <f>IF(OR('Raw Data'!C617=0,'Raw Data'!C617="Delete"),"",'Raw Data'!C617)</f>
        <v>Systems</v>
      </c>
      <c r="D612" s="88" t="str">
        <f>IF(OR('Raw Data'!D617=0,'Raw Data'!D617="Delete"),"",'Raw Data'!D617)</f>
        <v>MBSE - Control &amp; 1D Plant Modeling &amp; Co-Simulation</v>
      </c>
      <c r="E612" s="84" t="str">
        <f>IF(OR('Raw Data'!E617=0,'Raw Data'!E617="Delete"),"",'Raw Data'!E617)</f>
        <v xml:space="preserve">Integrated model management library support for efficient model updating and referencing </v>
      </c>
      <c r="F612" s="81" cm="1">
        <f t="array" ref="F612">_xlfn.SWITCH(ROUND(VLOOKUP(A612,Table1[#All],3),0),11,H612,12,I612,13,J612,14,K612,"N/A")</f>
        <v>13</v>
      </c>
      <c r="G612" s="81" cm="1">
        <f t="array" ref="G612">_xlfn.SWITCH(ROUND(VLOOKUP(A612,Table1[#All],5),0),11,H612,12,I612,13,J612,14,K612,"N/A")</f>
        <v>14</v>
      </c>
      <c r="H612" s="81">
        <f>IF(OR('Raw Data'!H617=0,'Raw Data'!H617="Delete"),"",'Raw Data'!H617)</f>
        <v>13</v>
      </c>
      <c r="I612" s="81">
        <f>IF(OR('Raw Data'!I617=0,'Raw Data'!I617="Delete"),"",'Raw Data'!I617)</f>
        <v>14</v>
      </c>
      <c r="J612" s="81" t="str">
        <f>IF(OR('Raw Data'!J617=0,'Raw Data'!J617="Delete"),"",'Raw Data'!J617)</f>
        <v/>
      </c>
      <c r="K612" s="81" t="str">
        <f>IF(OR('Raw Data'!K617=0,'Raw Data'!K617="Delete"),"",'Raw Data'!K617)</f>
        <v/>
      </c>
      <c r="L612" s="81" t="str">
        <f>R612</f>
        <v>Available</v>
      </c>
      <c r="M612" s="81" t="str">
        <f>IF(A612="","",IF(OR(AWReleaseNum&gt;=A612,AWReleaseNum=0),"Available","Not Supported"))</f>
        <v>Available</v>
      </c>
      <c r="N612" s="81" t="str">
        <f>IF(A612="","",IF(TcRelease="Any","Available",IF(OR(AND(TcReleaseNum&gt;=VLOOKUP(AWReleaseNum,MinVerInfo,3,FALSE),TcReleaseNum&lt;=VLOOKUP(AWReleaseNum,MinVerInfo,4,FALSE)),AND(TcReleaseNum&gt;=VLOOKUP(AWReleaseNum,MinVerInfo,5,FALSE),TcReleaseNum&lt;=VLOOKUP(AWReleaseNum,MinVerInfo,6,FALSE))),"Available","Not Supported")))</f>
        <v>Available</v>
      </c>
      <c r="O612" s="81" t="str">
        <f>IF(TcReleaseNum&lt;P612,"Not Supported","Available")</f>
        <v>Available</v>
      </c>
      <c r="P612" s="81" cm="1">
        <f t="array" ref="P612">_xlfn.SWITCH(TcBaseVer, 14, K612, 13, J612, 12, I612, 11, IFERROR(VLOOKUP(H612,Table2[#All],3,FALSE),"N/A"),0)</f>
        <v>0</v>
      </c>
      <c r="Q612" s="81" t="str">
        <f>IF(TcBaseVer=0,M612,IF(AND(N612="Available",M612="Available",O612="Available"),"Available",IF(M612="","","Not Supported")))</f>
        <v>Available</v>
      </c>
      <c r="R612" s="81" t="str">
        <f>IF(A612&gt;=AWCurrentRel, "Future",Q612)</f>
        <v>Available</v>
      </c>
      <c r="S612" s="100" t="str">
        <f>HYPERLINK(U612,T612)</f>
        <v>What's New in Teamcenter Spring 2018 - PART 1</v>
      </c>
      <c r="T612" s="81" t="str">
        <f>IFERROR(VLOOKUP(CONCATENATE($B612,"_",$A612),Table4[#All],5,FALSE),"Not Available")</f>
        <v>What's New in Teamcenter Spring 2018 - PART 1</v>
      </c>
      <c r="U612" s="81" t="str">
        <f>IFERROR(VLOOKUP(CONCATENATE(B612,"_",A612),Table4[#All],6,FALSE),"")</f>
        <v>https://siemens.highspot.com/items/5c9d60eba2e3a94681063123?lfrm=irel.0</v>
      </c>
    </row>
    <row r="613" spans="1:21" x14ac:dyDescent="0.25">
      <c r="A613" s="81">
        <f>IF(OR('Raw Data'!A618=0,'Raw Data'!A618="Delete"),"",'Raw Data'!A618)</f>
        <v>4</v>
      </c>
      <c r="B613" s="88" t="str">
        <f>IF(OR('Raw Data'!B618=0,'Raw Data'!B618="Delete"),"",'Raw Data'!B618)</f>
        <v>Plan</v>
      </c>
      <c r="C613" s="89" t="str">
        <f>IF(OR('Raw Data'!C618=0,'Raw Data'!C618="Delete"),"",'Raw Data'!C618)</f>
        <v>Systems</v>
      </c>
      <c r="D613" s="88" t="str">
        <f>IF(OR('Raw Data'!D618=0,'Raw Data'!D618="Delete"),"",'Raw Data'!D618)</f>
        <v>MBSE - Control &amp; 1D Plant Modeling &amp; Co-Simulation</v>
      </c>
      <c r="E613" s="84" t="str">
        <f>IF(OR('Raw Data'!E618=0,'Raw Data'!E618="Delete"),"",'Raw Data'!E618)</f>
        <v>Store any 1D model files in Teamcenter</v>
      </c>
      <c r="F613" s="81" cm="1">
        <f t="array" ref="F613">_xlfn.SWITCH(ROUND(VLOOKUP(A613,Table1[#All],3),0),11,H613,12,I613,13,J613,14,K613,"N/A")</f>
        <v>13</v>
      </c>
      <c r="G613" s="81" cm="1">
        <f t="array" ref="G613">_xlfn.SWITCH(ROUND(VLOOKUP(A613,Table1[#All],5),0),11,H613,12,I613,13,J613,14,K613,"N/A")</f>
        <v>14</v>
      </c>
      <c r="H613" s="81">
        <f>IF(OR('Raw Data'!H618=0,'Raw Data'!H618="Delete"),"",'Raw Data'!H618)</f>
        <v>13</v>
      </c>
      <c r="I613" s="81">
        <f>IF(OR('Raw Data'!I618=0,'Raw Data'!I618="Delete"),"",'Raw Data'!I618)</f>
        <v>14</v>
      </c>
      <c r="J613" s="81" t="str">
        <f>IF(OR('Raw Data'!J618=0,'Raw Data'!J618="Delete"),"",'Raw Data'!J618)</f>
        <v/>
      </c>
      <c r="K613" s="81" t="str">
        <f>IF(OR('Raw Data'!K618=0,'Raw Data'!K618="Delete"),"",'Raw Data'!K618)</f>
        <v/>
      </c>
      <c r="L613" s="81" t="str">
        <f>R613</f>
        <v>Available</v>
      </c>
      <c r="M613" s="81" t="str">
        <f>IF(A613="","",IF(OR(AWReleaseNum&gt;=A613,AWReleaseNum=0),"Available","Not Supported"))</f>
        <v>Available</v>
      </c>
      <c r="N613" s="81" t="str">
        <f>IF(A613="","",IF(TcRelease="Any","Available",IF(OR(AND(TcReleaseNum&gt;=VLOOKUP(AWReleaseNum,MinVerInfo,3,FALSE),TcReleaseNum&lt;=VLOOKUP(AWReleaseNum,MinVerInfo,4,FALSE)),AND(TcReleaseNum&gt;=VLOOKUP(AWReleaseNum,MinVerInfo,5,FALSE),TcReleaseNum&lt;=VLOOKUP(AWReleaseNum,MinVerInfo,6,FALSE))),"Available","Not Supported")))</f>
        <v>Available</v>
      </c>
      <c r="O613" s="81" t="str">
        <f>IF(TcReleaseNum&lt;P613,"Not Supported","Available")</f>
        <v>Available</v>
      </c>
      <c r="P613" s="81" cm="1">
        <f t="array" ref="P613">_xlfn.SWITCH(TcBaseVer, 14, K613, 13, J613, 12, I613, 11, IFERROR(VLOOKUP(H613,Table2[#All],3,FALSE),"N/A"),0)</f>
        <v>0</v>
      </c>
      <c r="Q613" s="81" t="str">
        <f>IF(TcBaseVer=0,M613,IF(AND(N613="Available",M613="Available",O613="Available"),"Available",IF(M613="","","Not Supported")))</f>
        <v>Available</v>
      </c>
      <c r="R613" s="81" t="str">
        <f>IF(A613&gt;=AWCurrentRel, "Future",Q613)</f>
        <v>Available</v>
      </c>
      <c r="S613" s="100" t="str">
        <f>HYPERLINK(U613,T613)</f>
        <v>What's New in Teamcenter Spring 2018 - PART 1</v>
      </c>
      <c r="T613" s="81" t="str">
        <f>IFERROR(VLOOKUP(CONCATENATE($B613,"_",$A613),Table4[#All],5,FALSE),"Not Available")</f>
        <v>What's New in Teamcenter Spring 2018 - PART 1</v>
      </c>
      <c r="U613" s="81" t="str">
        <f>IFERROR(VLOOKUP(CONCATENATE(B613,"_",A613),Table4[#All],6,FALSE),"")</f>
        <v>https://siemens.highspot.com/items/5c9d60eba2e3a94681063123?lfrm=irel.0</v>
      </c>
    </row>
    <row r="614" spans="1:21" x14ac:dyDescent="0.25">
      <c r="A614" s="81">
        <f>IF(OR('Raw Data'!A619=0,'Raw Data'!A619="Delete"),"",'Raw Data'!A619)</f>
        <v>4</v>
      </c>
      <c r="B614" s="88" t="str">
        <f>IF(OR('Raw Data'!B619=0,'Raw Data'!B619="Delete"),"",'Raw Data'!B619)</f>
        <v>Plan</v>
      </c>
      <c r="C614" s="89" t="str">
        <f>IF(OR('Raw Data'!C619=0,'Raw Data'!C619="Delete"),"",'Raw Data'!C619)</f>
        <v>Systems</v>
      </c>
      <c r="D614" s="88" t="str">
        <f>IF(OR('Raw Data'!D619=0,'Raw Data'!D619="Delete"),"",'Raw Data'!D619)</f>
        <v>MBSE - Global Attribute and Parameter Management</v>
      </c>
      <c r="E614" s="84" t="str">
        <f>IF(OR('Raw Data'!E619=0,'Raw Data'!E619="Delete"),"",'Raw Data'!E619)</f>
        <v>Measureable attribute improvements</v>
      </c>
      <c r="F614" s="81" cm="1">
        <f t="array" ref="F614">_xlfn.SWITCH(ROUND(VLOOKUP(A614,Table1[#All],3),0),11,H614,12,I614,13,J614,14,K614,"N/A")</f>
        <v>13</v>
      </c>
      <c r="G614" s="81" cm="1">
        <f t="array" ref="G614">_xlfn.SWITCH(ROUND(VLOOKUP(A614,Table1[#All],5),0),11,H614,12,I614,13,J614,14,K614,"N/A")</f>
        <v>14</v>
      </c>
      <c r="H614" s="81">
        <f>IF(OR('Raw Data'!H619=0,'Raw Data'!H619="Delete"),"",'Raw Data'!H619)</f>
        <v>13</v>
      </c>
      <c r="I614" s="81">
        <f>IF(OR('Raw Data'!I619=0,'Raw Data'!I619="Delete"),"",'Raw Data'!I619)</f>
        <v>14</v>
      </c>
      <c r="J614" s="81" t="str">
        <f>IF(OR('Raw Data'!J619=0,'Raw Data'!J619="Delete"),"",'Raw Data'!J619)</f>
        <v/>
      </c>
      <c r="K614" s="81" t="str">
        <f>IF(OR('Raw Data'!K619=0,'Raw Data'!K619="Delete"),"",'Raw Data'!K619)</f>
        <v/>
      </c>
      <c r="L614" s="81" t="str">
        <f>R614</f>
        <v>Available</v>
      </c>
      <c r="M614" s="81" t="str">
        <f>IF(A614="","",IF(OR(AWReleaseNum&gt;=A614,AWReleaseNum=0),"Available","Not Supported"))</f>
        <v>Available</v>
      </c>
      <c r="N614" s="81" t="str">
        <f>IF(A614="","",IF(TcRelease="Any","Available",IF(OR(AND(TcReleaseNum&gt;=VLOOKUP(AWReleaseNum,MinVerInfo,3,FALSE),TcReleaseNum&lt;=VLOOKUP(AWReleaseNum,MinVerInfo,4,FALSE)),AND(TcReleaseNum&gt;=VLOOKUP(AWReleaseNum,MinVerInfo,5,FALSE),TcReleaseNum&lt;=VLOOKUP(AWReleaseNum,MinVerInfo,6,FALSE))),"Available","Not Supported")))</f>
        <v>Available</v>
      </c>
      <c r="O614" s="81" t="str">
        <f>IF(TcReleaseNum&lt;P614,"Not Supported","Available")</f>
        <v>Available</v>
      </c>
      <c r="P614" s="81" cm="1">
        <f t="array" ref="P614">_xlfn.SWITCH(TcBaseVer, 14, K614, 13, J614, 12, I614, 11, IFERROR(VLOOKUP(H614,Table2[#All],3,FALSE),"N/A"),0)</f>
        <v>0</v>
      </c>
      <c r="Q614" s="81" t="str">
        <f>IF(TcBaseVer=0,M614,IF(AND(N614="Available",M614="Available",O614="Available"),"Available",IF(M614="","","Not Supported")))</f>
        <v>Available</v>
      </c>
      <c r="R614" s="81" t="str">
        <f>IF(A614&gt;=AWCurrentRel, "Future",Q614)</f>
        <v>Available</v>
      </c>
      <c r="S614" s="100" t="str">
        <f>HYPERLINK(U614,T614)</f>
        <v>What's New in Teamcenter Spring 2018 - PART 1</v>
      </c>
      <c r="T614" s="81" t="str">
        <f>IFERROR(VLOOKUP(CONCATENATE($B614,"_",$A614),Table4[#All],5,FALSE),"Not Available")</f>
        <v>What's New in Teamcenter Spring 2018 - PART 1</v>
      </c>
      <c r="U614" s="81" t="str">
        <f>IFERROR(VLOOKUP(CONCATENATE(B614,"_",A614),Table4[#All],6,FALSE),"")</f>
        <v>https://siemens.highspot.com/items/5c9d60eba2e3a94681063123?lfrm=irel.0</v>
      </c>
    </row>
    <row r="615" spans="1:21" x14ac:dyDescent="0.25">
      <c r="A615" s="81">
        <f>IF(OR('Raw Data'!A620=0,'Raw Data'!A620="Delete"),"",'Raw Data'!A620)</f>
        <v>4</v>
      </c>
      <c r="B615" s="88" t="str">
        <f>IF(OR('Raw Data'!B620=0,'Raw Data'!B620="Delete"),"",'Raw Data'!B620)</f>
        <v>Plan</v>
      </c>
      <c r="C615" s="89" t="str">
        <f>IF(OR('Raw Data'!C620=0,'Raw Data'!C620="Delete"),"",'Raw Data'!C620)</f>
        <v>Systems</v>
      </c>
      <c r="D615" s="88" t="str">
        <f>IF(OR('Raw Data'!D620=0,'Raw Data'!D620="Delete"),"",'Raw Data'!D620)</f>
        <v>MBSE - Navigation and Analysis</v>
      </c>
      <c r="E615" s="84" t="str">
        <f>IF(OR('Raw Data'!E620=0,'Raw Data'!E620="Delete"),"",'Raw Data'!E620)</f>
        <v>Cross-domain RFLP tracing improvements</v>
      </c>
      <c r="F615" s="81" cm="1">
        <f t="array" ref="F615">_xlfn.SWITCH(ROUND(VLOOKUP(A615,Table1[#All],3),0),11,H615,12,I615,13,J615,14,K615,"N/A")</f>
        <v>13</v>
      </c>
      <c r="G615" s="81" cm="1">
        <f t="array" ref="G615">_xlfn.SWITCH(ROUND(VLOOKUP(A615,Table1[#All],5),0),11,H615,12,I615,13,J615,14,K615,"N/A")</f>
        <v>14</v>
      </c>
      <c r="H615" s="81">
        <f>IF(OR('Raw Data'!H620=0,'Raw Data'!H620="Delete"),"",'Raw Data'!H620)</f>
        <v>13</v>
      </c>
      <c r="I615" s="81">
        <f>IF(OR('Raw Data'!I620=0,'Raw Data'!I620="Delete"),"",'Raw Data'!I620)</f>
        <v>14</v>
      </c>
      <c r="J615" s="81" t="str">
        <f>IF(OR('Raw Data'!J620=0,'Raw Data'!J620="Delete"),"",'Raw Data'!J620)</f>
        <v/>
      </c>
      <c r="K615" s="81" t="str">
        <f>IF(OR('Raw Data'!K620=0,'Raw Data'!K620="Delete"),"",'Raw Data'!K620)</f>
        <v/>
      </c>
      <c r="L615" s="81" t="str">
        <f>R615</f>
        <v>Available</v>
      </c>
      <c r="M615" s="81" t="str">
        <f>IF(A615="","",IF(OR(AWReleaseNum&gt;=A615,AWReleaseNum=0),"Available","Not Supported"))</f>
        <v>Available</v>
      </c>
      <c r="N615" s="81" t="str">
        <f>IF(A615="","",IF(TcRelease="Any","Available",IF(OR(AND(TcReleaseNum&gt;=VLOOKUP(AWReleaseNum,MinVerInfo,3,FALSE),TcReleaseNum&lt;=VLOOKUP(AWReleaseNum,MinVerInfo,4,FALSE)),AND(TcReleaseNum&gt;=VLOOKUP(AWReleaseNum,MinVerInfo,5,FALSE),TcReleaseNum&lt;=VLOOKUP(AWReleaseNum,MinVerInfo,6,FALSE))),"Available","Not Supported")))</f>
        <v>Available</v>
      </c>
      <c r="O615" s="81" t="str">
        <f>IF(TcReleaseNum&lt;P615,"Not Supported","Available")</f>
        <v>Available</v>
      </c>
      <c r="P615" s="81" cm="1">
        <f t="array" ref="P615">_xlfn.SWITCH(TcBaseVer, 14, K615, 13, J615, 12, I615, 11, IFERROR(VLOOKUP(H615,Table2[#All],3,FALSE),"N/A"),0)</f>
        <v>0</v>
      </c>
      <c r="Q615" s="81" t="str">
        <f>IF(TcBaseVer=0,M615,IF(AND(N615="Available",M615="Available",O615="Available"),"Available",IF(M615="","","Not Supported")))</f>
        <v>Available</v>
      </c>
      <c r="R615" s="81" t="str">
        <f>IF(A615&gt;=AWCurrentRel, "Future",Q615)</f>
        <v>Available</v>
      </c>
      <c r="S615" s="100" t="str">
        <f>HYPERLINK(U615,T615)</f>
        <v>What's New in Teamcenter Spring 2018 - PART 1</v>
      </c>
      <c r="T615" s="81" t="str">
        <f>IFERROR(VLOOKUP(CONCATENATE($B615,"_",$A615),Table4[#All],5,FALSE),"Not Available")</f>
        <v>What's New in Teamcenter Spring 2018 - PART 1</v>
      </c>
      <c r="U615" s="81" t="str">
        <f>IFERROR(VLOOKUP(CONCATENATE(B615,"_",A615),Table4[#All],6,FALSE),"")</f>
        <v>https://siemens.highspot.com/items/5c9d60eba2e3a94681063123?lfrm=irel.0</v>
      </c>
    </row>
    <row r="616" spans="1:21" x14ac:dyDescent="0.25">
      <c r="A616" s="81">
        <f>IF(OR('Raw Data'!A621=0,'Raw Data'!A621="Delete"),"",'Raw Data'!A621)</f>
        <v>4</v>
      </c>
      <c r="B616" s="88" t="str">
        <f>IF(OR('Raw Data'!B621=0,'Raw Data'!B621="Delete"),"",'Raw Data'!B621)</f>
        <v>Plan</v>
      </c>
      <c r="C616" s="89" t="str">
        <f>IF(OR('Raw Data'!C621=0,'Raw Data'!C621="Delete"),"",'Raw Data'!C621)</f>
        <v>Systems</v>
      </c>
      <c r="D616" s="88" t="str">
        <f>IF(OR('Raw Data'!D621=0,'Raw Data'!D621="Delete"),"",'Raw Data'!D621)</f>
        <v>MBSE - Navigation and Analysis</v>
      </c>
      <c r="E616" s="84" t="str">
        <f>IF(OR('Raw Data'!E621=0,'Raw Data'!E621="Delete"),"",'Raw Data'!E621)</f>
        <v>One click access to federated engineering data across multiple domains</v>
      </c>
      <c r="F616" s="81" cm="1">
        <f t="array" ref="F616">_xlfn.SWITCH(ROUND(VLOOKUP(A616,Table1[#All],3),0),11,H616,12,I616,13,J616,14,K616,"N/A")</f>
        <v>13</v>
      </c>
      <c r="G616" s="81" cm="1">
        <f t="array" ref="G616">_xlfn.SWITCH(ROUND(VLOOKUP(A616,Table1[#All],5),0),11,H616,12,I616,13,J616,14,K616,"N/A")</f>
        <v>14</v>
      </c>
      <c r="H616" s="81">
        <f>IF(OR('Raw Data'!H621=0,'Raw Data'!H621="Delete"),"",'Raw Data'!H621)</f>
        <v>13</v>
      </c>
      <c r="I616" s="81">
        <f>IF(OR('Raw Data'!I621=0,'Raw Data'!I621="Delete"),"",'Raw Data'!I621)</f>
        <v>14</v>
      </c>
      <c r="J616" s="81" t="str">
        <f>IF(OR('Raw Data'!J621=0,'Raw Data'!J621="Delete"),"",'Raw Data'!J621)</f>
        <v/>
      </c>
      <c r="K616" s="81" t="str">
        <f>IF(OR('Raw Data'!K621=0,'Raw Data'!K621="Delete"),"",'Raw Data'!K621)</f>
        <v/>
      </c>
      <c r="L616" s="81" t="str">
        <f>R616</f>
        <v>Available</v>
      </c>
      <c r="M616" s="81" t="str">
        <f>IF(A616="","",IF(OR(AWReleaseNum&gt;=A616,AWReleaseNum=0),"Available","Not Supported"))</f>
        <v>Available</v>
      </c>
      <c r="N616" s="81" t="str">
        <f>IF(A616="","",IF(TcRelease="Any","Available",IF(OR(AND(TcReleaseNum&gt;=VLOOKUP(AWReleaseNum,MinVerInfo,3,FALSE),TcReleaseNum&lt;=VLOOKUP(AWReleaseNum,MinVerInfo,4,FALSE)),AND(TcReleaseNum&gt;=VLOOKUP(AWReleaseNum,MinVerInfo,5,FALSE),TcReleaseNum&lt;=VLOOKUP(AWReleaseNum,MinVerInfo,6,FALSE))),"Available","Not Supported")))</f>
        <v>Available</v>
      </c>
      <c r="O616" s="81" t="str">
        <f>IF(TcReleaseNum&lt;P616,"Not Supported","Available")</f>
        <v>Available</v>
      </c>
      <c r="P616" s="81" cm="1">
        <f t="array" ref="P616">_xlfn.SWITCH(TcBaseVer, 14, K616, 13, J616, 12, I616, 11, IFERROR(VLOOKUP(H616,Table2[#All],3,FALSE),"N/A"),0)</f>
        <v>0</v>
      </c>
      <c r="Q616" s="81" t="str">
        <f>IF(TcBaseVer=0,M616,IF(AND(N616="Available",M616="Available",O616="Available"),"Available",IF(M616="","","Not Supported")))</f>
        <v>Available</v>
      </c>
      <c r="R616" s="81" t="str">
        <f>IF(A616&gt;=AWCurrentRel, "Future",Q616)</f>
        <v>Available</v>
      </c>
      <c r="S616" s="100" t="str">
        <f>HYPERLINK(U616,T616)</f>
        <v>What's New in Teamcenter Spring 2018 - PART 1</v>
      </c>
      <c r="T616" s="81" t="str">
        <f>IFERROR(VLOOKUP(CONCATENATE($B616,"_",$A616),Table4[#All],5,FALSE),"Not Available")</f>
        <v>What's New in Teamcenter Spring 2018 - PART 1</v>
      </c>
      <c r="U616" s="81" t="str">
        <f>IFERROR(VLOOKUP(CONCATENATE(B616,"_",A616),Table4[#All],6,FALSE),"")</f>
        <v>https://siemens.highspot.com/items/5c9d60eba2e3a94681063123?lfrm=irel.0</v>
      </c>
    </row>
    <row r="617" spans="1:21" x14ac:dyDescent="0.25">
      <c r="A617" s="81">
        <f>IF(OR('Raw Data'!A622=0,'Raw Data'!A622="Delete"),"",'Raw Data'!A622)</f>
        <v>4</v>
      </c>
      <c r="B617" s="88" t="str">
        <f>IF(OR('Raw Data'!B622=0,'Raw Data'!B622="Delete"),"",'Raw Data'!B622)</f>
        <v>Plan</v>
      </c>
      <c r="C617" s="89" t="str">
        <f>IF(OR('Raw Data'!C622=0,'Raw Data'!C622="Delete"),"",'Raw Data'!C622)</f>
        <v>Systems</v>
      </c>
      <c r="D617" s="88" t="str">
        <f>IF(OR('Raw Data'!D622=0,'Raw Data'!D622="Delete"),"",'Raw Data'!D622)</f>
        <v>MBSE - System Architecture, Functional &amp; Systems Modeling</v>
      </c>
      <c r="E617" s="84" t="str">
        <f>IF(OR('Raw Data'!E622=0,'Raw Data'!E622="Delete"),"",'Raw Data'!E622)</f>
        <v>System modeling usability</v>
      </c>
      <c r="F617" s="81" cm="1">
        <f t="array" ref="F617">_xlfn.SWITCH(ROUND(VLOOKUP(A617,Table1[#All],3),0),11,H617,12,I617,13,J617,14,K617,"N/A")</f>
        <v>13</v>
      </c>
      <c r="G617" s="81" cm="1">
        <f t="array" ref="G617">_xlfn.SWITCH(ROUND(VLOOKUP(A617,Table1[#All],5),0),11,H617,12,I617,13,J617,14,K617,"N/A")</f>
        <v>14</v>
      </c>
      <c r="H617" s="81">
        <f>IF(OR('Raw Data'!H622=0,'Raw Data'!H622="Delete"),"",'Raw Data'!H622)</f>
        <v>13</v>
      </c>
      <c r="I617" s="81">
        <f>IF(OR('Raw Data'!I622=0,'Raw Data'!I622="Delete"),"",'Raw Data'!I622)</f>
        <v>14</v>
      </c>
      <c r="J617" s="81" t="str">
        <f>IF(OR('Raw Data'!J622=0,'Raw Data'!J622="Delete"),"",'Raw Data'!J622)</f>
        <v/>
      </c>
      <c r="K617" s="81" t="str">
        <f>IF(OR('Raw Data'!K622=0,'Raw Data'!K622="Delete"),"",'Raw Data'!K622)</f>
        <v/>
      </c>
      <c r="L617" s="81" t="str">
        <f>R617</f>
        <v>Available</v>
      </c>
      <c r="M617" s="81" t="str">
        <f>IF(A617="","",IF(OR(AWReleaseNum&gt;=A617,AWReleaseNum=0),"Available","Not Supported"))</f>
        <v>Available</v>
      </c>
      <c r="N617" s="81" t="str">
        <f>IF(A617="","",IF(TcRelease="Any","Available",IF(OR(AND(TcReleaseNum&gt;=VLOOKUP(AWReleaseNum,MinVerInfo,3,FALSE),TcReleaseNum&lt;=VLOOKUP(AWReleaseNum,MinVerInfo,4,FALSE)),AND(TcReleaseNum&gt;=VLOOKUP(AWReleaseNum,MinVerInfo,5,FALSE),TcReleaseNum&lt;=VLOOKUP(AWReleaseNum,MinVerInfo,6,FALSE))),"Available","Not Supported")))</f>
        <v>Available</v>
      </c>
      <c r="O617" s="81" t="str">
        <f>IF(TcReleaseNum&lt;P617,"Not Supported","Available")</f>
        <v>Available</v>
      </c>
      <c r="P617" s="81" cm="1">
        <f t="array" ref="P617">_xlfn.SWITCH(TcBaseVer, 14, K617, 13, J617, 12, I617, 11, IFERROR(VLOOKUP(H617,Table2[#All],3,FALSE),"N/A"),0)</f>
        <v>0</v>
      </c>
      <c r="Q617" s="81" t="str">
        <f>IF(TcBaseVer=0,M617,IF(AND(N617="Available",M617="Available",O617="Available"),"Available",IF(M617="","","Not Supported")))</f>
        <v>Available</v>
      </c>
      <c r="R617" s="81" t="str">
        <f>IF(A617&gt;=AWCurrentRel, "Future",Q617)</f>
        <v>Available</v>
      </c>
      <c r="S617" s="100" t="str">
        <f>HYPERLINK(U617,T617)</f>
        <v>What's New in Teamcenter Spring 2018 - PART 1</v>
      </c>
      <c r="T617" s="81" t="str">
        <f>IFERROR(VLOOKUP(CONCATENATE($B617,"_",$A617),Table4[#All],5,FALSE),"Not Available")</f>
        <v>What's New in Teamcenter Spring 2018 - PART 1</v>
      </c>
      <c r="U617" s="81" t="str">
        <f>IFERROR(VLOOKUP(CONCATENATE(B617,"_",A617),Table4[#All],6,FALSE),"")</f>
        <v>https://siemens.highspot.com/items/5c9d60eba2e3a94681063123?lfrm=irel.0</v>
      </c>
    </row>
    <row r="618" spans="1:21" x14ac:dyDescent="0.25">
      <c r="A618" s="81">
        <f>IF(OR('Raw Data'!A623=0,'Raw Data'!A623="Delete"),"",'Raw Data'!A623)</f>
        <v>4</v>
      </c>
      <c r="B618" s="88" t="str">
        <f>IF(OR('Raw Data'!B623=0,'Raw Data'!B623="Delete"),"",'Raw Data'!B623)</f>
        <v>Plan</v>
      </c>
      <c r="C618" s="89" t="str">
        <f>IF(OR('Raw Data'!C623=0,'Raw Data'!C623="Delete"),"",'Raw Data'!C623)</f>
        <v>Systems</v>
      </c>
      <c r="D618" s="88" t="str">
        <f>IF(OR('Raw Data'!D623=0,'Raw Data'!D623="Delete"),"",'Raw Data'!D623)</f>
        <v>MBSE - Verification Planning and Execution</v>
      </c>
      <c r="E618" s="84" t="str">
        <f>IF(OR('Raw Data'!E623=0,'Raw Data'!E623="Delete"),"",'Raw Data'!E623)</f>
        <v>Create Analysis Request directly from diagrams</v>
      </c>
      <c r="F618" s="81" cm="1">
        <f t="array" ref="F618">_xlfn.SWITCH(ROUND(VLOOKUP(A618,Table1[#All],3),0),11,H618,12,I618,13,J618,14,K618,"N/A")</f>
        <v>13</v>
      </c>
      <c r="G618" s="81" cm="1">
        <f t="array" ref="G618">_xlfn.SWITCH(ROUND(VLOOKUP(A618,Table1[#All],5),0),11,H618,12,I618,13,J618,14,K618,"N/A")</f>
        <v>14</v>
      </c>
      <c r="H618" s="81">
        <f>IF(OR('Raw Data'!H623=0,'Raw Data'!H623="Delete"),"",'Raw Data'!H623)</f>
        <v>13</v>
      </c>
      <c r="I618" s="81">
        <f>IF(OR('Raw Data'!I623=0,'Raw Data'!I623="Delete"),"",'Raw Data'!I623)</f>
        <v>14</v>
      </c>
      <c r="J618" s="81" t="str">
        <f>IF(OR('Raw Data'!J623=0,'Raw Data'!J623="Delete"),"",'Raw Data'!J623)</f>
        <v/>
      </c>
      <c r="K618" s="81" t="str">
        <f>IF(OR('Raw Data'!K623=0,'Raw Data'!K623="Delete"),"",'Raw Data'!K623)</f>
        <v/>
      </c>
      <c r="L618" s="81" t="str">
        <f>R618</f>
        <v>Available</v>
      </c>
      <c r="M618" s="81" t="str">
        <f>IF(A618="","",IF(OR(AWReleaseNum&gt;=A618,AWReleaseNum=0),"Available","Not Supported"))</f>
        <v>Available</v>
      </c>
      <c r="N618" s="81" t="str">
        <f>IF(A618="","",IF(TcRelease="Any","Available",IF(OR(AND(TcReleaseNum&gt;=VLOOKUP(AWReleaseNum,MinVerInfo,3,FALSE),TcReleaseNum&lt;=VLOOKUP(AWReleaseNum,MinVerInfo,4,FALSE)),AND(TcReleaseNum&gt;=VLOOKUP(AWReleaseNum,MinVerInfo,5,FALSE),TcReleaseNum&lt;=VLOOKUP(AWReleaseNum,MinVerInfo,6,FALSE))),"Available","Not Supported")))</f>
        <v>Available</v>
      </c>
      <c r="O618" s="81" t="str">
        <f>IF(TcReleaseNum&lt;P618,"Not Supported","Available")</f>
        <v>Available</v>
      </c>
      <c r="P618" s="81" cm="1">
        <f t="array" ref="P618">_xlfn.SWITCH(TcBaseVer, 14, K618, 13, J618, 12, I618, 11, IFERROR(VLOOKUP(H618,Table2[#All],3,FALSE),"N/A"),0)</f>
        <v>0</v>
      </c>
      <c r="Q618" s="81" t="str">
        <f>IF(TcBaseVer=0,M618,IF(AND(N618="Available",M618="Available",O618="Available"),"Available",IF(M618="","","Not Supported")))</f>
        <v>Available</v>
      </c>
      <c r="R618" s="81" t="str">
        <f>IF(A618&gt;=AWCurrentRel, "Future",Q618)</f>
        <v>Available</v>
      </c>
      <c r="S618" s="100" t="str">
        <f>HYPERLINK(U618,T618)</f>
        <v>What's New in Teamcenter Spring 2018 - PART 1</v>
      </c>
      <c r="T618" s="81" t="str">
        <f>IFERROR(VLOOKUP(CONCATENATE($B618,"_",$A618),Table4[#All],5,FALSE),"Not Available")</f>
        <v>What's New in Teamcenter Spring 2018 - PART 1</v>
      </c>
      <c r="U618" s="81" t="str">
        <f>IFERROR(VLOOKUP(CONCATENATE(B618,"_",A618),Table4[#All],6,FALSE),"")</f>
        <v>https://siemens.highspot.com/items/5c9d60eba2e3a94681063123?lfrm=irel.0</v>
      </c>
    </row>
    <row r="619" spans="1:21" x14ac:dyDescent="0.25">
      <c r="A619" s="81">
        <f>IF(OR('Raw Data'!A624=0,'Raw Data'!A624="Delete"),"",'Raw Data'!A624)</f>
        <v>4</v>
      </c>
      <c r="B619" s="88" t="str">
        <f>IF(OR('Raw Data'!B624=0,'Raw Data'!B624="Delete"),"",'Raw Data'!B624)</f>
        <v>Plan</v>
      </c>
      <c r="C619" s="89" t="str">
        <f>IF(OR('Raw Data'!C624=0,'Raw Data'!C624="Delete"),"",'Raw Data'!C624)</f>
        <v>Systems</v>
      </c>
      <c r="D619" s="88" t="str">
        <f>IF(OR('Raw Data'!D624=0,'Raw Data'!D624="Delete"),"",'Raw Data'!D624)</f>
        <v>MBSE - Verification Planning and Execution</v>
      </c>
      <c r="E619" s="84" t="str">
        <f>IF(OR('Raw Data'!E624=0,'Raw Data'!E624="Delete"),"",'Raw Data'!E624)</f>
        <v>Simplified Analysis Request creation and definition</v>
      </c>
      <c r="F619" s="81" cm="1">
        <f t="array" ref="F619">_xlfn.SWITCH(ROUND(VLOOKUP(A619,Table1[#All],3),0),11,H619,12,I619,13,J619,14,K619,"N/A")</f>
        <v>13</v>
      </c>
      <c r="G619" s="81" cm="1">
        <f t="array" ref="G619">_xlfn.SWITCH(ROUND(VLOOKUP(A619,Table1[#All],5),0),11,H619,12,I619,13,J619,14,K619,"N/A")</f>
        <v>14</v>
      </c>
      <c r="H619" s="81">
        <f>IF(OR('Raw Data'!H624=0,'Raw Data'!H624="Delete"),"",'Raw Data'!H624)</f>
        <v>13</v>
      </c>
      <c r="I619" s="81">
        <f>IF(OR('Raw Data'!I624=0,'Raw Data'!I624="Delete"),"",'Raw Data'!I624)</f>
        <v>14</v>
      </c>
      <c r="J619" s="81" t="str">
        <f>IF(OR('Raw Data'!J624=0,'Raw Data'!J624="Delete"),"",'Raw Data'!J624)</f>
        <v/>
      </c>
      <c r="K619" s="81" t="str">
        <f>IF(OR('Raw Data'!K624=0,'Raw Data'!K624="Delete"),"",'Raw Data'!K624)</f>
        <v/>
      </c>
      <c r="L619" s="81" t="str">
        <f>R619</f>
        <v>Available</v>
      </c>
      <c r="M619" s="81" t="str">
        <f>IF(A619="","",IF(OR(AWReleaseNum&gt;=A619,AWReleaseNum=0),"Available","Not Supported"))</f>
        <v>Available</v>
      </c>
      <c r="N619" s="81" t="str">
        <f>IF(A619="","",IF(TcRelease="Any","Available",IF(OR(AND(TcReleaseNum&gt;=VLOOKUP(AWReleaseNum,MinVerInfo,3,FALSE),TcReleaseNum&lt;=VLOOKUP(AWReleaseNum,MinVerInfo,4,FALSE)),AND(TcReleaseNum&gt;=VLOOKUP(AWReleaseNum,MinVerInfo,5,FALSE),TcReleaseNum&lt;=VLOOKUP(AWReleaseNum,MinVerInfo,6,FALSE))),"Available","Not Supported")))</f>
        <v>Available</v>
      </c>
      <c r="O619" s="81" t="str">
        <f>IF(TcReleaseNum&lt;P619,"Not Supported","Available")</f>
        <v>Available</v>
      </c>
      <c r="P619" s="81" cm="1">
        <f t="array" ref="P619">_xlfn.SWITCH(TcBaseVer, 14, K619, 13, J619, 12, I619, 11, IFERROR(VLOOKUP(H619,Table2[#All],3,FALSE),"N/A"),0)</f>
        <v>0</v>
      </c>
      <c r="Q619" s="81" t="str">
        <f>IF(TcBaseVer=0,M619,IF(AND(N619="Available",M619="Available",O619="Available"),"Available",IF(M619="","","Not Supported")))</f>
        <v>Available</v>
      </c>
      <c r="R619" s="81" t="str">
        <f>IF(A619&gt;=AWCurrentRel, "Future",Q619)</f>
        <v>Available</v>
      </c>
      <c r="S619" s="100" t="str">
        <f>HYPERLINK(U619,T619)</f>
        <v>What's New in Teamcenter Spring 2018 - PART 1</v>
      </c>
      <c r="T619" s="81" t="str">
        <f>IFERROR(VLOOKUP(CONCATENATE($B619,"_",$A619),Table4[#All],5,FALSE),"Not Available")</f>
        <v>What's New in Teamcenter Spring 2018 - PART 1</v>
      </c>
      <c r="U619" s="81" t="str">
        <f>IFERROR(VLOOKUP(CONCATENATE(B619,"_",A619),Table4[#All],6,FALSE),"")</f>
        <v>https://siemens.highspot.com/items/5c9d60eba2e3a94681063123?lfrm=irel.0</v>
      </c>
    </row>
    <row r="620" spans="1:21" x14ac:dyDescent="0.25">
      <c r="A620" s="81">
        <f>IF(OR('Raw Data'!A625=0,'Raw Data'!A625="Delete"),"",'Raw Data'!A625)</f>
        <v>4</v>
      </c>
      <c r="B620" s="88" t="str">
        <f>IF(OR('Raw Data'!B625=0,'Raw Data'!B625="Delete"),"",'Raw Data'!B625)</f>
        <v>Plan</v>
      </c>
      <c r="C620" s="89" t="str">
        <f>IF(OR('Raw Data'!C625=0,'Raw Data'!C625="Delete"),"",'Raw Data'!C625)</f>
        <v>Systems</v>
      </c>
      <c r="D620" s="88" t="str">
        <f>IF(OR('Raw Data'!D625=0,'Raw Data'!D625="Delete"),"",'Raw Data'!D625)</f>
        <v>MBSE - Verification Planning and Execution</v>
      </c>
      <c r="E620" s="84" t="str">
        <f>IF(OR('Raw Data'!E625=0,'Raw Data'!E625="Delete"),"",'Raw Data'!E625)</f>
        <v>Table-based attribute editing within diagram view</v>
      </c>
      <c r="F620" s="81" cm="1">
        <f t="array" ref="F620">_xlfn.SWITCH(ROUND(VLOOKUP(A620,Table1[#All],3),0),11,H620,12,I620,13,J620,14,K620,"N/A")</f>
        <v>13</v>
      </c>
      <c r="G620" s="81" cm="1">
        <f t="array" ref="G620">_xlfn.SWITCH(ROUND(VLOOKUP(A620,Table1[#All],5),0),11,H620,12,I620,13,J620,14,K620,"N/A")</f>
        <v>14</v>
      </c>
      <c r="H620" s="81">
        <f>IF(OR('Raw Data'!H625=0,'Raw Data'!H625="Delete"),"",'Raw Data'!H625)</f>
        <v>13</v>
      </c>
      <c r="I620" s="81">
        <f>IF(OR('Raw Data'!I625=0,'Raw Data'!I625="Delete"),"",'Raw Data'!I625)</f>
        <v>14</v>
      </c>
      <c r="J620" s="81" t="str">
        <f>IF(OR('Raw Data'!J625=0,'Raw Data'!J625="Delete"),"",'Raw Data'!J625)</f>
        <v/>
      </c>
      <c r="K620" s="81" t="str">
        <f>IF(OR('Raw Data'!K625=0,'Raw Data'!K625="Delete"),"",'Raw Data'!K625)</f>
        <v/>
      </c>
      <c r="L620" s="81" t="str">
        <f>R620</f>
        <v>Available</v>
      </c>
      <c r="M620" s="81" t="str">
        <f>IF(A620="","",IF(OR(AWReleaseNum&gt;=A620,AWReleaseNum=0),"Available","Not Supported"))</f>
        <v>Available</v>
      </c>
      <c r="N620" s="81" t="str">
        <f>IF(A620="","",IF(TcRelease="Any","Available",IF(OR(AND(TcReleaseNum&gt;=VLOOKUP(AWReleaseNum,MinVerInfo,3,FALSE),TcReleaseNum&lt;=VLOOKUP(AWReleaseNum,MinVerInfo,4,FALSE)),AND(TcReleaseNum&gt;=VLOOKUP(AWReleaseNum,MinVerInfo,5,FALSE),TcReleaseNum&lt;=VLOOKUP(AWReleaseNum,MinVerInfo,6,FALSE))),"Available","Not Supported")))</f>
        <v>Available</v>
      </c>
      <c r="O620" s="81" t="str">
        <f>IF(TcReleaseNum&lt;P620,"Not Supported","Available")</f>
        <v>Available</v>
      </c>
      <c r="P620" s="81" cm="1">
        <f t="array" ref="P620">_xlfn.SWITCH(TcBaseVer, 14, K620, 13, J620, 12, I620, 11, IFERROR(VLOOKUP(H620,Table2[#All],3,FALSE),"N/A"),0)</f>
        <v>0</v>
      </c>
      <c r="Q620" s="81" t="str">
        <f>IF(TcBaseVer=0,M620,IF(AND(N620="Available",M620="Available",O620="Available"),"Available",IF(M620="","","Not Supported")))</f>
        <v>Available</v>
      </c>
      <c r="R620" s="81" t="str">
        <f>IF(A620&gt;=AWCurrentRel, "Future",Q620)</f>
        <v>Available</v>
      </c>
      <c r="S620" s="100" t="str">
        <f>HYPERLINK(U620,T620)</f>
        <v>What's New in Teamcenter Spring 2018 - PART 1</v>
      </c>
      <c r="T620" s="81" t="str">
        <f>IFERROR(VLOOKUP(CONCATENATE($B620,"_",$A620),Table4[#All],5,FALSE),"Not Available")</f>
        <v>What's New in Teamcenter Spring 2018 - PART 1</v>
      </c>
      <c r="U620" s="81" t="str">
        <f>IFERROR(VLOOKUP(CONCATENATE(B620,"_",A620),Table4[#All],6,FALSE),"")</f>
        <v>https://siemens.highspot.com/items/5c9d60eba2e3a94681063123?lfrm=irel.0</v>
      </c>
    </row>
    <row r="621" spans="1:21" x14ac:dyDescent="0.25">
      <c r="A621" s="81">
        <f>IF(OR('Raw Data'!A626=0,'Raw Data'!A626="Delete"),"",'Raw Data'!A626)</f>
        <v>4</v>
      </c>
      <c r="B621" s="88" t="str">
        <f>IF(OR('Raw Data'!B626=0,'Raw Data'!B626="Delete"),"",'Raw Data'!B626)</f>
        <v>Foundation</v>
      </c>
      <c r="C621" s="89" t="str">
        <f>IF(OR('Raw Data'!C626=0,'Raw Data'!C626="Delete"),"",'Raw Data'!C626)</f>
        <v>Usability</v>
      </c>
      <c r="D621" s="88" t="str">
        <f>IF(OR('Raw Data'!D626=0,'Raw Data'!D626="Delete"),"",'Raw Data'!D626)</f>
        <v>Platform - Active Workspace Framework - Usability</v>
      </c>
      <c r="E621" s="84" t="str">
        <f>IF(OR('Raw Data'!E626=0,'Raw Data'!E626="Delete"),"",'Raw Data'!E626)</f>
        <v>Comfortable and compact layout</v>
      </c>
      <c r="F621" s="81" cm="1">
        <f t="array" ref="F621">_xlfn.SWITCH(ROUND(VLOOKUP(A621,Table1[#All],3),0),11,H621,12,I621,13,J621,14,K621,"N/A")</f>
        <v>13</v>
      </c>
      <c r="G621" s="81" cm="1">
        <f t="array" ref="G621">_xlfn.SWITCH(ROUND(VLOOKUP(A621,Table1[#All],5),0),11,H621,12,I621,13,J621,14,K621,"N/A")</f>
        <v>14</v>
      </c>
      <c r="H621" s="81">
        <f>IF(OR('Raw Data'!H626=0,'Raw Data'!H626="Delete"),"",'Raw Data'!H626)</f>
        <v>13</v>
      </c>
      <c r="I621" s="81">
        <f>IF(OR('Raw Data'!I626=0,'Raw Data'!I626="Delete"),"",'Raw Data'!I626)</f>
        <v>14</v>
      </c>
      <c r="J621" s="81" t="str">
        <f>IF(OR('Raw Data'!J626=0,'Raw Data'!J626="Delete"),"",'Raw Data'!J626)</f>
        <v/>
      </c>
      <c r="K621" s="81" t="str">
        <f>IF(OR('Raw Data'!K626=0,'Raw Data'!K626="Delete"),"",'Raw Data'!K626)</f>
        <v/>
      </c>
      <c r="L621" s="81" t="str">
        <f>R621</f>
        <v>Available</v>
      </c>
      <c r="M621" s="81" t="str">
        <f>IF(A621="","",IF(OR(AWReleaseNum&gt;=A621,AWReleaseNum=0),"Available","Not Supported"))</f>
        <v>Available</v>
      </c>
      <c r="N621" s="81" t="str">
        <f>IF(A621="","",IF(TcRelease="Any","Available",IF(OR(AND(TcReleaseNum&gt;=VLOOKUP(AWReleaseNum,MinVerInfo,3,FALSE),TcReleaseNum&lt;=VLOOKUP(AWReleaseNum,MinVerInfo,4,FALSE)),AND(TcReleaseNum&gt;=VLOOKUP(AWReleaseNum,MinVerInfo,5,FALSE),TcReleaseNum&lt;=VLOOKUP(AWReleaseNum,MinVerInfo,6,FALSE))),"Available","Not Supported")))</f>
        <v>Available</v>
      </c>
      <c r="O621" s="81" t="str">
        <f>IF(TcReleaseNum&lt;P621,"Not Supported","Available")</f>
        <v>Available</v>
      </c>
      <c r="P621" s="81" cm="1">
        <f t="array" ref="P621">_xlfn.SWITCH(TcBaseVer, 14, K621, 13, J621, 12, I621, 11, IFERROR(VLOOKUP(H621,Table2[#All],3,FALSE),"N/A"),0)</f>
        <v>0</v>
      </c>
      <c r="Q621" s="81" t="str">
        <f>IF(TcBaseVer=0,M621,IF(AND(N621="Available",M621="Available",O621="Available"),"Available",IF(M621="","","Not Supported")))</f>
        <v>Available</v>
      </c>
      <c r="R621" s="81" t="str">
        <f>IF(A621&gt;=AWCurrentRel, "Future",Q621)</f>
        <v>Available</v>
      </c>
      <c r="S621" s="100" t="str">
        <f>HYPERLINK(U621,T621)</f>
        <v>What's New in Teamcenter Spring 2018 - PART 2</v>
      </c>
      <c r="T621" s="81" t="str">
        <f>IFERROR(VLOOKUP(CONCATENATE($B621,"_",$A621),Table4[#All],5,FALSE),"Not Available")</f>
        <v>What's New in Teamcenter Spring 2018 - PART 2</v>
      </c>
      <c r="U621" s="81" t="str">
        <f>IFERROR(VLOOKUP(CONCATENATE(B621,"_",A621),Table4[#All],6,FALSE),"")</f>
        <v>https://siemens.highspot.com/items/5c9d6226a2e3a946a405a3e3?lfrm=irel.0</v>
      </c>
    </row>
    <row r="622" spans="1:21" x14ac:dyDescent="0.25">
      <c r="A622" s="81">
        <f>IF(OR('Raw Data'!A627=0,'Raw Data'!A627="Delete"),"",'Raw Data'!A627)</f>
        <v>4</v>
      </c>
      <c r="B622" s="88" t="str">
        <f>IF(OR('Raw Data'!B627=0,'Raw Data'!B627="Delete"),"",'Raw Data'!B627)</f>
        <v>Foundation</v>
      </c>
      <c r="C622" s="89" t="str">
        <f>IF(OR('Raw Data'!C627=0,'Raw Data'!C627="Delete"),"",'Raw Data'!C627)</f>
        <v>Usability</v>
      </c>
      <c r="D622" s="88" t="str">
        <f>IF(OR('Raw Data'!D627=0,'Raw Data'!D627="Delete"),"",'Raw Data'!D627)</f>
        <v>Platform - Active Workspace Framework - Usability</v>
      </c>
      <c r="E622" s="84" t="str">
        <f>IF(OR('Raw Data'!E627=0,'Raw Data'!E627="Delete"),"",'Raw Data'!E627)</f>
        <v>Context menu in lists &amp; rows</v>
      </c>
      <c r="F622" s="81" cm="1">
        <f t="array" ref="F622">_xlfn.SWITCH(ROUND(VLOOKUP(A622,Table1[#All],3),0),11,H622,12,I622,13,J622,14,K622,"N/A")</f>
        <v>13</v>
      </c>
      <c r="G622" s="81" cm="1">
        <f t="array" ref="G622">_xlfn.SWITCH(ROUND(VLOOKUP(A622,Table1[#All],5),0),11,H622,12,I622,13,J622,14,K622,"N/A")</f>
        <v>14</v>
      </c>
      <c r="H622" s="81">
        <f>IF(OR('Raw Data'!H627=0,'Raw Data'!H627="Delete"),"",'Raw Data'!H627)</f>
        <v>13</v>
      </c>
      <c r="I622" s="81">
        <f>IF(OR('Raw Data'!I627=0,'Raw Data'!I627="Delete"),"",'Raw Data'!I627)</f>
        <v>14</v>
      </c>
      <c r="J622" s="81" t="str">
        <f>IF(OR('Raw Data'!J627=0,'Raw Data'!J627="Delete"),"",'Raw Data'!J627)</f>
        <v/>
      </c>
      <c r="K622" s="81" t="str">
        <f>IF(OR('Raw Data'!K627=0,'Raw Data'!K627="Delete"),"",'Raw Data'!K627)</f>
        <v/>
      </c>
      <c r="L622" s="81" t="str">
        <f>R622</f>
        <v>Available</v>
      </c>
      <c r="M622" s="81" t="str">
        <f>IF(A622="","",IF(OR(AWReleaseNum&gt;=A622,AWReleaseNum=0),"Available","Not Supported"))</f>
        <v>Available</v>
      </c>
      <c r="N622" s="81" t="str">
        <f>IF(A622="","",IF(TcRelease="Any","Available",IF(OR(AND(TcReleaseNum&gt;=VLOOKUP(AWReleaseNum,MinVerInfo,3,FALSE),TcReleaseNum&lt;=VLOOKUP(AWReleaseNum,MinVerInfo,4,FALSE)),AND(TcReleaseNum&gt;=VLOOKUP(AWReleaseNum,MinVerInfo,5,FALSE),TcReleaseNum&lt;=VLOOKUP(AWReleaseNum,MinVerInfo,6,FALSE))),"Available","Not Supported")))</f>
        <v>Available</v>
      </c>
      <c r="O622" s="81" t="str">
        <f>IF(TcReleaseNum&lt;P622,"Not Supported","Available")</f>
        <v>Available</v>
      </c>
      <c r="P622" s="81" cm="1">
        <f t="array" ref="P622">_xlfn.SWITCH(TcBaseVer, 14, K622, 13, J622, 12, I622, 11, IFERROR(VLOOKUP(H622,Table2[#All],3,FALSE),"N/A"),0)</f>
        <v>0</v>
      </c>
      <c r="Q622" s="81" t="str">
        <f>IF(TcBaseVer=0,M622,IF(AND(N622="Available",M622="Available",O622="Available"),"Available",IF(M622="","","Not Supported")))</f>
        <v>Available</v>
      </c>
      <c r="R622" s="81" t="str">
        <f>IF(A622&gt;=AWCurrentRel, "Future",Q622)</f>
        <v>Available</v>
      </c>
      <c r="S622" s="100" t="str">
        <f>HYPERLINK(U622,T622)</f>
        <v>What's New in Teamcenter Spring 2018 - PART 2</v>
      </c>
      <c r="T622" s="81" t="str">
        <f>IFERROR(VLOOKUP(CONCATENATE($B622,"_",$A622),Table4[#All],5,FALSE),"Not Available")</f>
        <v>What's New in Teamcenter Spring 2018 - PART 2</v>
      </c>
      <c r="U622" s="81" t="str">
        <f>IFERROR(VLOOKUP(CONCATENATE(B622,"_",A622),Table4[#All],6,FALSE),"")</f>
        <v>https://siemens.highspot.com/items/5c9d6226a2e3a946a405a3e3?lfrm=irel.0</v>
      </c>
    </row>
    <row r="623" spans="1:21" x14ac:dyDescent="0.25">
      <c r="A623" s="81">
        <f>IF(OR('Raw Data'!A628=0,'Raw Data'!A628="Delete"),"",'Raw Data'!A628)</f>
        <v>4</v>
      </c>
      <c r="B623" s="88" t="str">
        <f>IF(OR('Raw Data'!B628=0,'Raw Data'!B628="Delete"),"",'Raw Data'!B628)</f>
        <v>Foundation</v>
      </c>
      <c r="C623" s="89" t="str">
        <f>IF(OR('Raw Data'!C628=0,'Raw Data'!C628="Delete"),"",'Raw Data'!C628)</f>
        <v>Usability</v>
      </c>
      <c r="D623" s="88" t="str">
        <f>IF(OR('Raw Data'!D628=0,'Raw Data'!D628="Delete"),"",'Raw Data'!D628)</f>
        <v>Platform - Active Workspace Framework - Usability</v>
      </c>
      <c r="E623" s="84" t="str">
        <f>IF(OR('Raw Data'!E628=0,'Raw Data'!E628="Delete"),"",'Raw Data'!E628)</f>
        <v>Edit arrays in tables</v>
      </c>
      <c r="F623" s="81" cm="1">
        <f t="array" ref="F623">_xlfn.SWITCH(ROUND(VLOOKUP(A623,Table1[#All],3),0),11,H623,12,I623,13,J623,14,K623,"N/A")</f>
        <v>13</v>
      </c>
      <c r="G623" s="81" cm="1">
        <f t="array" ref="G623">_xlfn.SWITCH(ROUND(VLOOKUP(A623,Table1[#All],5),0),11,H623,12,I623,13,J623,14,K623,"N/A")</f>
        <v>14</v>
      </c>
      <c r="H623" s="81">
        <f>IF(OR('Raw Data'!H628=0,'Raw Data'!H628="Delete"),"",'Raw Data'!H628)</f>
        <v>13</v>
      </c>
      <c r="I623" s="81">
        <f>IF(OR('Raw Data'!I628=0,'Raw Data'!I628="Delete"),"",'Raw Data'!I628)</f>
        <v>14</v>
      </c>
      <c r="J623" s="81" t="str">
        <f>IF(OR('Raw Data'!J628=0,'Raw Data'!J628="Delete"),"",'Raw Data'!J628)</f>
        <v/>
      </c>
      <c r="K623" s="81" t="str">
        <f>IF(OR('Raw Data'!K628=0,'Raw Data'!K628="Delete"),"",'Raw Data'!K628)</f>
        <v/>
      </c>
      <c r="L623" s="81" t="str">
        <f>R623</f>
        <v>Available</v>
      </c>
      <c r="M623" s="81" t="str">
        <f>IF(A623="","",IF(OR(AWReleaseNum&gt;=A623,AWReleaseNum=0),"Available","Not Supported"))</f>
        <v>Available</v>
      </c>
      <c r="N623" s="81" t="str">
        <f>IF(A623="","",IF(TcRelease="Any","Available",IF(OR(AND(TcReleaseNum&gt;=VLOOKUP(AWReleaseNum,MinVerInfo,3,FALSE),TcReleaseNum&lt;=VLOOKUP(AWReleaseNum,MinVerInfo,4,FALSE)),AND(TcReleaseNum&gt;=VLOOKUP(AWReleaseNum,MinVerInfo,5,FALSE),TcReleaseNum&lt;=VLOOKUP(AWReleaseNum,MinVerInfo,6,FALSE))),"Available","Not Supported")))</f>
        <v>Available</v>
      </c>
      <c r="O623" s="81" t="str">
        <f>IF(TcReleaseNum&lt;P623,"Not Supported","Available")</f>
        <v>Available</v>
      </c>
      <c r="P623" s="81" cm="1">
        <f t="array" ref="P623">_xlfn.SWITCH(TcBaseVer, 14, K623, 13, J623, 12, I623, 11, IFERROR(VLOOKUP(H623,Table2[#All],3,FALSE),"N/A"),0)</f>
        <v>0</v>
      </c>
      <c r="Q623" s="81" t="str">
        <f>IF(TcBaseVer=0,M623,IF(AND(N623="Available",M623="Available",O623="Available"),"Available",IF(M623="","","Not Supported")))</f>
        <v>Available</v>
      </c>
      <c r="R623" s="81" t="str">
        <f>IF(A623&gt;=AWCurrentRel, "Future",Q623)</f>
        <v>Available</v>
      </c>
      <c r="S623" s="100" t="str">
        <f>HYPERLINK(U623,T623)</f>
        <v>What's New in Teamcenter Spring 2018 - PART 2</v>
      </c>
      <c r="T623" s="81" t="str">
        <f>IFERROR(VLOOKUP(CONCATENATE($B623,"_",$A623),Table4[#All],5,FALSE),"Not Available")</f>
        <v>What's New in Teamcenter Spring 2018 - PART 2</v>
      </c>
      <c r="U623" s="81" t="str">
        <f>IFERROR(VLOOKUP(CONCATENATE(B623,"_",A623),Table4[#All],6,FALSE),"")</f>
        <v>https://siemens.highspot.com/items/5c9d6226a2e3a946a405a3e3?lfrm=irel.0</v>
      </c>
    </row>
    <row r="624" spans="1:21" x14ac:dyDescent="0.25">
      <c r="A624" s="81">
        <f>IF(OR('Raw Data'!A629=0,'Raw Data'!A629="Delete"),"",'Raw Data'!A629)</f>
        <v>4</v>
      </c>
      <c r="B624" s="88" t="str">
        <f>IF(OR('Raw Data'!B629=0,'Raw Data'!B629="Delete"),"",'Raw Data'!B629)</f>
        <v>Foundation</v>
      </c>
      <c r="C624" s="89" t="str">
        <f>IF(OR('Raw Data'!C629=0,'Raw Data'!C629="Delete"),"",'Raw Data'!C629)</f>
        <v>Usability</v>
      </c>
      <c r="D624" s="88" t="str">
        <f>IF(OR('Raw Data'!D629=0,'Raw Data'!D629="Delete"),"",'Raw Data'!D629)</f>
        <v>Platform - Active Workspace Framework - Usability</v>
      </c>
      <c r="E624" s="84" t="str">
        <f>IF(OR('Raw Data'!E629=0,'Raw Data'!E629="Delete"),"",'Raw Data'!E629)</f>
        <v>Freeze and sort table columns</v>
      </c>
      <c r="F624" s="81" cm="1">
        <f t="array" ref="F624">_xlfn.SWITCH(ROUND(VLOOKUP(A624,Table1[#All],3),0),11,H624,12,I624,13,J624,14,K624,"N/A")</f>
        <v>13</v>
      </c>
      <c r="G624" s="81" cm="1">
        <f t="array" ref="G624">_xlfn.SWITCH(ROUND(VLOOKUP(A624,Table1[#All],5),0),11,H624,12,I624,13,J624,14,K624,"N/A")</f>
        <v>14</v>
      </c>
      <c r="H624" s="81">
        <f>IF(OR('Raw Data'!H629=0,'Raw Data'!H629="Delete"),"",'Raw Data'!H629)</f>
        <v>13</v>
      </c>
      <c r="I624" s="81">
        <f>IF(OR('Raw Data'!I629=0,'Raw Data'!I629="Delete"),"",'Raw Data'!I629)</f>
        <v>14</v>
      </c>
      <c r="J624" s="81" t="str">
        <f>IF(OR('Raw Data'!J629=0,'Raw Data'!J629="Delete"),"",'Raw Data'!J629)</f>
        <v/>
      </c>
      <c r="K624" s="81" t="str">
        <f>IF(OR('Raw Data'!K629=0,'Raw Data'!K629="Delete"),"",'Raw Data'!K629)</f>
        <v/>
      </c>
      <c r="L624" s="81" t="str">
        <f>R624</f>
        <v>Available</v>
      </c>
      <c r="M624" s="81" t="str">
        <f>IF(A624="","",IF(OR(AWReleaseNum&gt;=A624,AWReleaseNum=0),"Available","Not Supported"))</f>
        <v>Available</v>
      </c>
      <c r="N624" s="81" t="str">
        <f>IF(A624="","",IF(TcRelease="Any","Available",IF(OR(AND(TcReleaseNum&gt;=VLOOKUP(AWReleaseNum,MinVerInfo,3,FALSE),TcReleaseNum&lt;=VLOOKUP(AWReleaseNum,MinVerInfo,4,FALSE)),AND(TcReleaseNum&gt;=VLOOKUP(AWReleaseNum,MinVerInfo,5,FALSE),TcReleaseNum&lt;=VLOOKUP(AWReleaseNum,MinVerInfo,6,FALSE))),"Available","Not Supported")))</f>
        <v>Available</v>
      </c>
      <c r="O624" s="81" t="str">
        <f>IF(TcReleaseNum&lt;P624,"Not Supported","Available")</f>
        <v>Available</v>
      </c>
      <c r="P624" s="81" cm="1">
        <f t="array" ref="P624">_xlfn.SWITCH(TcBaseVer, 14, K624, 13, J624, 12, I624, 11, IFERROR(VLOOKUP(H624,Table2[#All],3,FALSE),"N/A"),0)</f>
        <v>0</v>
      </c>
      <c r="Q624" s="81" t="str">
        <f>IF(TcBaseVer=0,M624,IF(AND(N624="Available",M624="Available",O624="Available"),"Available",IF(M624="","","Not Supported")))</f>
        <v>Available</v>
      </c>
      <c r="R624" s="81" t="str">
        <f>IF(A624&gt;=AWCurrentRel, "Future",Q624)</f>
        <v>Available</v>
      </c>
      <c r="S624" s="100" t="str">
        <f>HYPERLINK(U624,T624)</f>
        <v>What's New in Teamcenter Spring 2018 - PART 2</v>
      </c>
      <c r="T624" s="81" t="str">
        <f>IFERROR(VLOOKUP(CONCATENATE($B624,"_",$A624),Table4[#All],5,FALSE),"Not Available")</f>
        <v>What's New in Teamcenter Spring 2018 - PART 2</v>
      </c>
      <c r="U624" s="81" t="str">
        <f>IFERROR(VLOOKUP(CONCATENATE(B624,"_",A624),Table4[#All],6,FALSE),"")</f>
        <v>https://siemens.highspot.com/items/5c9d6226a2e3a946a405a3e3?lfrm=irel.0</v>
      </c>
    </row>
    <row r="625" spans="1:21" x14ac:dyDescent="0.25">
      <c r="A625" s="81">
        <f>IF(OR('Raw Data'!A630=0,'Raw Data'!A630="Delete"),"",'Raw Data'!A630)</f>
        <v>4</v>
      </c>
      <c r="B625" s="88" t="str">
        <f>IF(OR('Raw Data'!B630=0,'Raw Data'!B630="Delete"),"",'Raw Data'!B630)</f>
        <v>Foundation</v>
      </c>
      <c r="C625" s="89" t="str">
        <f>IF(OR('Raw Data'!C630=0,'Raw Data'!C630="Delete"),"",'Raw Data'!C630)</f>
        <v>Usability</v>
      </c>
      <c r="D625" s="88" t="str">
        <f>IF(OR('Raw Data'!D630=0,'Raw Data'!D630="Delete"),"",'Raw Data'!D630)</f>
        <v>Platform - Active Workspace Framework - Usability</v>
      </c>
      <c r="E625" s="84" t="str">
        <f>IF(OR('Raw Data'!E630=0,'Raw Data'!E630="Delete"),"",'Raw Data'!E630)</f>
        <v>Persistent labels</v>
      </c>
      <c r="F625" s="81" cm="1">
        <f t="array" ref="F625">_xlfn.SWITCH(ROUND(VLOOKUP(A625,Table1[#All],3),0),11,H625,12,I625,13,J625,14,K625,"N/A")</f>
        <v>13</v>
      </c>
      <c r="G625" s="81" cm="1">
        <f t="array" ref="G625">_xlfn.SWITCH(ROUND(VLOOKUP(A625,Table1[#All],5),0),11,H625,12,I625,13,J625,14,K625,"N/A")</f>
        <v>14</v>
      </c>
      <c r="H625" s="81">
        <f>IF(OR('Raw Data'!H630=0,'Raw Data'!H630="Delete"),"",'Raw Data'!H630)</f>
        <v>13</v>
      </c>
      <c r="I625" s="81">
        <f>IF(OR('Raw Data'!I630=0,'Raw Data'!I630="Delete"),"",'Raw Data'!I630)</f>
        <v>14</v>
      </c>
      <c r="J625" s="81" t="str">
        <f>IF(OR('Raw Data'!J630=0,'Raw Data'!J630="Delete"),"",'Raw Data'!J630)</f>
        <v/>
      </c>
      <c r="K625" s="81" t="str">
        <f>IF(OR('Raw Data'!K630=0,'Raw Data'!K630="Delete"),"",'Raw Data'!K630)</f>
        <v/>
      </c>
      <c r="L625" s="81" t="str">
        <f>R625</f>
        <v>Available</v>
      </c>
      <c r="M625" s="81" t="str">
        <f>IF(A625="","",IF(OR(AWReleaseNum&gt;=A625,AWReleaseNum=0),"Available","Not Supported"))</f>
        <v>Available</v>
      </c>
      <c r="N625" s="81" t="str">
        <f>IF(A625="","",IF(TcRelease="Any","Available",IF(OR(AND(TcReleaseNum&gt;=VLOOKUP(AWReleaseNum,MinVerInfo,3,FALSE),TcReleaseNum&lt;=VLOOKUP(AWReleaseNum,MinVerInfo,4,FALSE)),AND(TcReleaseNum&gt;=VLOOKUP(AWReleaseNum,MinVerInfo,5,FALSE),TcReleaseNum&lt;=VLOOKUP(AWReleaseNum,MinVerInfo,6,FALSE))),"Available","Not Supported")))</f>
        <v>Available</v>
      </c>
      <c r="O625" s="81" t="str">
        <f>IF(TcReleaseNum&lt;P625,"Not Supported","Available")</f>
        <v>Available</v>
      </c>
      <c r="P625" s="81" cm="1">
        <f t="array" ref="P625">_xlfn.SWITCH(TcBaseVer, 14, K625, 13, J625, 12, I625, 11, IFERROR(VLOOKUP(H625,Table2[#All],3,FALSE),"N/A"),0)</f>
        <v>0</v>
      </c>
      <c r="Q625" s="81" t="str">
        <f>IF(TcBaseVer=0,M625,IF(AND(N625="Available",M625="Available",O625="Available"),"Available",IF(M625="","","Not Supported")))</f>
        <v>Available</v>
      </c>
      <c r="R625" s="81" t="str">
        <f>IF(A625&gt;=AWCurrentRel, "Future",Q625)</f>
        <v>Available</v>
      </c>
      <c r="S625" s="100" t="str">
        <f>HYPERLINK(U625,T625)</f>
        <v>What's New in Teamcenter Spring 2018 - PART 2</v>
      </c>
      <c r="T625" s="81" t="str">
        <f>IFERROR(VLOOKUP(CONCATENATE($B625,"_",$A625),Table4[#All],5,FALSE),"Not Available")</f>
        <v>What's New in Teamcenter Spring 2018 - PART 2</v>
      </c>
      <c r="U625" s="81" t="str">
        <f>IFERROR(VLOOKUP(CONCATENATE(B625,"_",A625),Table4[#All],6,FALSE),"")</f>
        <v>https://siemens.highspot.com/items/5c9d6226a2e3a946a405a3e3?lfrm=irel.0</v>
      </c>
    </row>
    <row r="626" spans="1:21" x14ac:dyDescent="0.25">
      <c r="A626" s="81">
        <f>IF(OR('Raw Data'!A631=0,'Raw Data'!A631="Delete"),"",'Raw Data'!A631)</f>
        <v>4</v>
      </c>
      <c r="B626" s="88" t="str">
        <f>IF(OR('Raw Data'!B631=0,'Raw Data'!B631="Delete"),"",'Raw Data'!B631)</f>
        <v>Foundation</v>
      </c>
      <c r="C626" s="89" t="str">
        <f>IF(OR('Raw Data'!C631=0,'Raw Data'!C631="Delete"),"",'Raw Data'!C631)</f>
        <v>Usability</v>
      </c>
      <c r="D626" s="88" t="str">
        <f>IF(OR('Raw Data'!D631=0,'Raw Data'!D631="Delete"),"",'Raw Data'!D631)</f>
        <v>Platform - Active Workspace Framework - Usability</v>
      </c>
      <c r="E626" s="84" t="str">
        <f>IF(OR('Raw Data'!E631=0,'Raw Data'!E631="Delete"),"",'Raw Data'!E631)</f>
        <v>Replace file using Data Share Manager</v>
      </c>
      <c r="F626" s="81" cm="1">
        <f t="array" ref="F626">_xlfn.SWITCH(ROUND(VLOOKUP(A626,Table1[#All],3),0),11,H626,12,I626,13,J626,14,K626,"N/A")</f>
        <v>13</v>
      </c>
      <c r="G626" s="81" cm="1">
        <f t="array" ref="G626">_xlfn.SWITCH(ROUND(VLOOKUP(A626,Table1[#All],5),0),11,H626,12,I626,13,J626,14,K626,"N/A")</f>
        <v>14</v>
      </c>
      <c r="H626" s="81">
        <f>IF(OR('Raw Data'!H631=0,'Raw Data'!H631="Delete"),"",'Raw Data'!H631)</f>
        <v>13</v>
      </c>
      <c r="I626" s="81">
        <f>IF(OR('Raw Data'!I631=0,'Raw Data'!I631="Delete"),"",'Raw Data'!I631)</f>
        <v>14</v>
      </c>
      <c r="J626" s="81" t="str">
        <f>IF(OR('Raw Data'!J631=0,'Raw Data'!J631="Delete"),"",'Raw Data'!J631)</f>
        <v/>
      </c>
      <c r="K626" s="81" t="str">
        <f>IF(OR('Raw Data'!K631=0,'Raw Data'!K631="Delete"),"",'Raw Data'!K631)</f>
        <v/>
      </c>
      <c r="L626" s="81" t="str">
        <f>R626</f>
        <v>Available</v>
      </c>
      <c r="M626" s="81" t="str">
        <f>IF(A626="","",IF(OR(AWReleaseNum&gt;=A626,AWReleaseNum=0),"Available","Not Supported"))</f>
        <v>Available</v>
      </c>
      <c r="N626" s="81" t="str">
        <f>IF(A626="","",IF(TcRelease="Any","Available",IF(OR(AND(TcReleaseNum&gt;=VLOOKUP(AWReleaseNum,MinVerInfo,3,FALSE),TcReleaseNum&lt;=VLOOKUP(AWReleaseNum,MinVerInfo,4,FALSE)),AND(TcReleaseNum&gt;=VLOOKUP(AWReleaseNum,MinVerInfo,5,FALSE),TcReleaseNum&lt;=VLOOKUP(AWReleaseNum,MinVerInfo,6,FALSE))),"Available","Not Supported")))</f>
        <v>Available</v>
      </c>
      <c r="O626" s="81" t="str">
        <f>IF(TcReleaseNum&lt;P626,"Not Supported","Available")</f>
        <v>Available</v>
      </c>
      <c r="P626" s="81" cm="1">
        <f t="array" ref="P626">_xlfn.SWITCH(TcBaseVer, 14, K626, 13, J626, 12, I626, 11, IFERROR(VLOOKUP(H626,Table2[#All],3,FALSE),"N/A"),0)</f>
        <v>0</v>
      </c>
      <c r="Q626" s="81" t="str">
        <f>IF(TcBaseVer=0,M626,IF(AND(N626="Available",M626="Available",O626="Available"),"Available",IF(M626="","","Not Supported")))</f>
        <v>Available</v>
      </c>
      <c r="R626" s="81" t="str">
        <f>IF(A626&gt;=AWCurrentRel, "Future",Q626)</f>
        <v>Available</v>
      </c>
      <c r="S626" s="100" t="str">
        <f>HYPERLINK(U626,T626)</f>
        <v>What's New in Teamcenter Spring 2018 - PART 2</v>
      </c>
      <c r="T626" s="81" t="str">
        <f>IFERROR(VLOOKUP(CONCATENATE($B626,"_",$A626),Table4[#All],5,FALSE),"Not Available")</f>
        <v>What's New in Teamcenter Spring 2018 - PART 2</v>
      </c>
      <c r="U626" s="81" t="str">
        <f>IFERROR(VLOOKUP(CONCATENATE(B626,"_",A626),Table4[#All],6,FALSE),"")</f>
        <v>https://siemens.highspot.com/items/5c9d6226a2e3a946a405a3e3?lfrm=irel.0</v>
      </c>
    </row>
    <row r="627" spans="1:21" x14ac:dyDescent="0.25">
      <c r="A627" s="81">
        <f>IF(OR('Raw Data'!A632=0,'Raw Data'!A632="Delete"),"",'Raw Data'!A632)</f>
        <v>4</v>
      </c>
      <c r="B627" s="88" t="str">
        <f>IF(OR('Raw Data'!B632=0,'Raw Data'!B632="Delete"),"",'Raw Data'!B632)</f>
        <v>Foundation</v>
      </c>
      <c r="C627" s="89" t="str">
        <f>IF(OR('Raw Data'!C632=0,'Raw Data'!C632="Delete"),"",'Raw Data'!C632)</f>
        <v>Usability</v>
      </c>
      <c r="D627" s="88" t="str">
        <f>IF(OR('Raw Data'!D632=0,'Raw Data'!D632="Delete"),"",'Raw Data'!D632)</f>
        <v>Platform - Active Workspace Framework - Usability</v>
      </c>
      <c r="E627" s="84" t="str">
        <f>IF(OR('Raw Data'!E632=0,'Raw Data'!E632="Delete"),"",'Raw Data'!E632)</f>
        <v>Tooltips in tables</v>
      </c>
      <c r="F627" s="81" cm="1">
        <f t="array" ref="F627">_xlfn.SWITCH(ROUND(VLOOKUP(A627,Table1[#All],3),0),11,H627,12,I627,13,J627,14,K627,"N/A")</f>
        <v>13</v>
      </c>
      <c r="G627" s="81" cm="1">
        <f t="array" ref="G627">_xlfn.SWITCH(ROUND(VLOOKUP(A627,Table1[#All],5),0),11,H627,12,I627,13,J627,14,K627,"N/A")</f>
        <v>14</v>
      </c>
      <c r="H627" s="81">
        <f>IF(OR('Raw Data'!H632=0,'Raw Data'!H632="Delete"),"",'Raw Data'!H632)</f>
        <v>13</v>
      </c>
      <c r="I627" s="81">
        <f>IF(OR('Raw Data'!I632=0,'Raw Data'!I632="Delete"),"",'Raw Data'!I632)</f>
        <v>14</v>
      </c>
      <c r="J627" s="81" t="str">
        <f>IF(OR('Raw Data'!J632=0,'Raw Data'!J632="Delete"),"",'Raw Data'!J632)</f>
        <v/>
      </c>
      <c r="K627" s="81" t="str">
        <f>IF(OR('Raw Data'!K632=0,'Raw Data'!K632="Delete"),"",'Raw Data'!K632)</f>
        <v/>
      </c>
      <c r="L627" s="81" t="str">
        <f>R627</f>
        <v>Available</v>
      </c>
      <c r="M627" s="81" t="str">
        <f>IF(A627="","",IF(OR(AWReleaseNum&gt;=A627,AWReleaseNum=0),"Available","Not Supported"))</f>
        <v>Available</v>
      </c>
      <c r="N627" s="81" t="str">
        <f>IF(A627="","",IF(TcRelease="Any","Available",IF(OR(AND(TcReleaseNum&gt;=VLOOKUP(AWReleaseNum,MinVerInfo,3,FALSE),TcReleaseNum&lt;=VLOOKUP(AWReleaseNum,MinVerInfo,4,FALSE)),AND(TcReleaseNum&gt;=VLOOKUP(AWReleaseNum,MinVerInfo,5,FALSE),TcReleaseNum&lt;=VLOOKUP(AWReleaseNum,MinVerInfo,6,FALSE))),"Available","Not Supported")))</f>
        <v>Available</v>
      </c>
      <c r="O627" s="81" t="str">
        <f>IF(TcReleaseNum&lt;P627,"Not Supported","Available")</f>
        <v>Available</v>
      </c>
      <c r="P627" s="81" cm="1">
        <f t="array" ref="P627">_xlfn.SWITCH(TcBaseVer, 14, K627, 13, J627, 12, I627, 11, IFERROR(VLOOKUP(H627,Table2[#All],3,FALSE),"N/A"),0)</f>
        <v>0</v>
      </c>
      <c r="Q627" s="81" t="str">
        <f>IF(TcBaseVer=0,M627,IF(AND(N627="Available",M627="Available",O627="Available"),"Available",IF(M627="","","Not Supported")))</f>
        <v>Available</v>
      </c>
      <c r="R627" s="81" t="str">
        <f>IF(A627&gt;=AWCurrentRel, "Future",Q627)</f>
        <v>Available</v>
      </c>
      <c r="S627" s="100" t="str">
        <f>HYPERLINK(U627,T627)</f>
        <v>What's New in Teamcenter Spring 2018 - PART 2</v>
      </c>
      <c r="T627" s="81" t="str">
        <f>IFERROR(VLOOKUP(CONCATENATE($B627,"_",$A627),Table4[#All],5,FALSE),"Not Available")</f>
        <v>What's New in Teamcenter Spring 2018 - PART 2</v>
      </c>
      <c r="U627" s="81" t="str">
        <f>IFERROR(VLOOKUP(CONCATENATE(B627,"_",A627),Table4[#All],6,FALSE),"")</f>
        <v>https://siemens.highspot.com/items/5c9d6226a2e3a946a405a3e3?lfrm=irel.0</v>
      </c>
    </row>
    <row r="628" spans="1:21" x14ac:dyDescent="0.25">
      <c r="A628" s="81">
        <f>IF(OR('Raw Data'!A633=0,'Raw Data'!A633="Delete"),"",'Raw Data'!A633)</f>
        <v>4</v>
      </c>
      <c r="B628" s="88" t="str">
        <f>IF(OR('Raw Data'!B633=0,'Raw Data'!B633="Delete"),"",'Raw Data'!B633)</f>
        <v>Foundation</v>
      </c>
      <c r="C628" s="89" t="str">
        <f>IF(OR('Raw Data'!C633=0,'Raw Data'!C633="Delete"),"",'Raw Data'!C633)</f>
        <v>Usability</v>
      </c>
      <c r="D628" s="88" t="str">
        <f>IF(OR('Raw Data'!D633=0,'Raw Data'!D633="Delete"),"",'Raw Data'!D633)</f>
        <v>Platform - Active Workspace Framework - Usability</v>
      </c>
      <c r="E628" s="84" t="str">
        <f>IF(OR('Raw Data'!E633=0,'Raw Data'!E633="Delete"),"",'Raw Data'!E633)</f>
        <v>Updated home page with more predictable tile grouping</v>
      </c>
      <c r="F628" s="81" cm="1">
        <f t="array" ref="F628">_xlfn.SWITCH(ROUND(VLOOKUP(A628,Table1[#All],3),0),11,H628,12,I628,13,J628,14,K628,"N/A")</f>
        <v>13</v>
      </c>
      <c r="G628" s="81" cm="1">
        <f t="array" ref="G628">_xlfn.SWITCH(ROUND(VLOOKUP(A628,Table1[#All],5),0),11,H628,12,I628,13,J628,14,K628,"N/A")</f>
        <v>14</v>
      </c>
      <c r="H628" s="81">
        <f>IF(OR('Raw Data'!H633=0,'Raw Data'!H633="Delete"),"",'Raw Data'!H633)</f>
        <v>13</v>
      </c>
      <c r="I628" s="81">
        <f>IF(OR('Raw Data'!I633=0,'Raw Data'!I633="Delete"),"",'Raw Data'!I633)</f>
        <v>14</v>
      </c>
      <c r="J628" s="81" t="str">
        <f>IF(OR('Raw Data'!J633=0,'Raw Data'!J633="Delete"),"",'Raw Data'!J633)</f>
        <v/>
      </c>
      <c r="K628" s="81" t="str">
        <f>IF(OR('Raw Data'!K633=0,'Raw Data'!K633="Delete"),"",'Raw Data'!K633)</f>
        <v/>
      </c>
      <c r="L628" s="81" t="str">
        <f>R628</f>
        <v>Available</v>
      </c>
      <c r="M628" s="81" t="str">
        <f>IF(A628="","",IF(OR(AWReleaseNum&gt;=A628,AWReleaseNum=0),"Available","Not Supported"))</f>
        <v>Available</v>
      </c>
      <c r="N628" s="81" t="str">
        <f>IF(A628="","",IF(TcRelease="Any","Available",IF(OR(AND(TcReleaseNum&gt;=VLOOKUP(AWReleaseNum,MinVerInfo,3,FALSE),TcReleaseNum&lt;=VLOOKUP(AWReleaseNum,MinVerInfo,4,FALSE)),AND(TcReleaseNum&gt;=VLOOKUP(AWReleaseNum,MinVerInfo,5,FALSE),TcReleaseNum&lt;=VLOOKUP(AWReleaseNum,MinVerInfo,6,FALSE))),"Available","Not Supported")))</f>
        <v>Available</v>
      </c>
      <c r="O628" s="81" t="str">
        <f>IF(TcReleaseNum&lt;P628,"Not Supported","Available")</f>
        <v>Available</v>
      </c>
      <c r="P628" s="81" cm="1">
        <f t="array" ref="P628">_xlfn.SWITCH(TcBaseVer, 14, K628, 13, J628, 12, I628, 11, IFERROR(VLOOKUP(H628,Table2[#All],3,FALSE),"N/A"),0)</f>
        <v>0</v>
      </c>
      <c r="Q628" s="81" t="str">
        <f>IF(TcBaseVer=0,M628,IF(AND(N628="Available",M628="Available",O628="Available"),"Available",IF(M628="","","Not Supported")))</f>
        <v>Available</v>
      </c>
      <c r="R628" s="81" t="str">
        <f>IF(A628&gt;=AWCurrentRel, "Future",Q628)</f>
        <v>Available</v>
      </c>
      <c r="S628" s="100" t="str">
        <f>HYPERLINK(U628,T628)</f>
        <v>What's New in Teamcenter Spring 2018 - PART 2</v>
      </c>
      <c r="T628" s="81" t="str">
        <f>IFERROR(VLOOKUP(CONCATENATE($B628,"_",$A628),Table4[#All],5,FALSE),"Not Available")</f>
        <v>What's New in Teamcenter Spring 2018 - PART 2</v>
      </c>
      <c r="U628" s="81" t="str">
        <f>IFERROR(VLOOKUP(CONCATENATE(B628,"_",A628),Table4[#All],6,FALSE),"")</f>
        <v>https://siemens.highspot.com/items/5c9d6226a2e3a946a405a3e3?lfrm=irel.0</v>
      </c>
    </row>
    <row r="629" spans="1:21" x14ac:dyDescent="0.25">
      <c r="A629" s="81">
        <f>IF(OR('Raw Data'!A634=0,'Raw Data'!A634="Delete"),"",'Raw Data'!A634)</f>
        <v>4</v>
      </c>
      <c r="B629" s="88" t="str">
        <f>IF(OR('Raw Data'!B634=0,'Raw Data'!B634="Delete"),"",'Raw Data'!B634)</f>
        <v>Foundation</v>
      </c>
      <c r="C629" s="89" t="str">
        <f>IF(OR('Raw Data'!C634=0,'Raw Data'!C634="Delete"),"",'Raw Data'!C634)</f>
        <v>Extensibility</v>
      </c>
      <c r="D629" s="88" t="str">
        <f>IF(OR('Raw Data'!D634=0,'Raw Data'!D634="Delete"),"",'Raw Data'!D634)</f>
        <v xml:space="preserve">Platform - Extensibility - Federated Process Orchestration (Linked Data Framework) </v>
      </c>
      <c r="E629" s="84" t="str">
        <f>IF(OR('Raw Data'!E634=0,'Raw Data'!E634="Delete"),"",'Raw Data'!E634)</f>
        <v>File upload to product structure</v>
      </c>
      <c r="F629" s="81" cm="1">
        <f t="array" ref="F629">_xlfn.SWITCH(ROUND(VLOOKUP(A629,Table1[#All],3),0),11,H629,12,I629,13,J629,14,K629,"N/A")</f>
        <v>13</v>
      </c>
      <c r="G629" s="81" cm="1">
        <f t="array" ref="G629">_xlfn.SWITCH(ROUND(VLOOKUP(A629,Table1[#All],5),0),11,H629,12,I629,13,J629,14,K629,"N/A")</f>
        <v>14</v>
      </c>
      <c r="H629" s="81">
        <f>IF(OR('Raw Data'!H634=0,'Raw Data'!H634="Delete"),"",'Raw Data'!H634)</f>
        <v>13</v>
      </c>
      <c r="I629" s="81">
        <f>IF(OR('Raw Data'!I634=0,'Raw Data'!I634="Delete"),"",'Raw Data'!I634)</f>
        <v>14</v>
      </c>
      <c r="J629" s="81" t="str">
        <f>IF(OR('Raw Data'!J634=0,'Raw Data'!J634="Delete"),"",'Raw Data'!J634)</f>
        <v/>
      </c>
      <c r="K629" s="81" t="str">
        <f>IF(OR('Raw Data'!K634=0,'Raw Data'!K634="Delete"),"",'Raw Data'!K634)</f>
        <v/>
      </c>
      <c r="L629" s="81" t="str">
        <f>R629</f>
        <v>Available</v>
      </c>
      <c r="M629" s="81" t="str">
        <f>IF(A629="","",IF(OR(AWReleaseNum&gt;=A629,AWReleaseNum=0),"Available","Not Supported"))</f>
        <v>Available</v>
      </c>
      <c r="N629" s="81" t="str">
        <f>IF(A629="","",IF(TcRelease="Any","Available",IF(OR(AND(TcReleaseNum&gt;=VLOOKUP(AWReleaseNum,MinVerInfo,3,FALSE),TcReleaseNum&lt;=VLOOKUP(AWReleaseNum,MinVerInfo,4,FALSE)),AND(TcReleaseNum&gt;=VLOOKUP(AWReleaseNum,MinVerInfo,5,FALSE),TcReleaseNum&lt;=VLOOKUP(AWReleaseNum,MinVerInfo,6,FALSE))),"Available","Not Supported")))</f>
        <v>Available</v>
      </c>
      <c r="O629" s="81" t="str">
        <f>IF(TcReleaseNum&lt;P629,"Not Supported","Available")</f>
        <v>Available</v>
      </c>
      <c r="P629" s="81" cm="1">
        <f t="array" ref="P629">_xlfn.SWITCH(TcBaseVer, 14, K629, 13, J629, 12, I629, 11, IFERROR(VLOOKUP(H629,Table2[#All],3,FALSE),"N/A"),0)</f>
        <v>0</v>
      </c>
      <c r="Q629" s="81" t="str">
        <f>IF(TcBaseVer=0,M629,IF(AND(N629="Available",M629="Available",O629="Available"),"Available",IF(M629="","","Not Supported")))</f>
        <v>Available</v>
      </c>
      <c r="R629" s="81" t="str">
        <f>IF(A629&gt;=AWCurrentRel, "Future",Q629)</f>
        <v>Available</v>
      </c>
      <c r="S629" s="100" t="str">
        <f>HYPERLINK(U629,T629)</f>
        <v>What's New in Teamcenter Spring 2018 - PART 2</v>
      </c>
      <c r="T629" s="81" t="str">
        <f>IFERROR(VLOOKUP(CONCATENATE($B629,"_",$A629),Table4[#All],5,FALSE),"Not Available")</f>
        <v>What's New in Teamcenter Spring 2018 - PART 2</v>
      </c>
      <c r="U629" s="81" t="str">
        <f>IFERROR(VLOOKUP(CONCATENATE(B629,"_",A629),Table4[#All],6,FALSE),"")</f>
        <v>https://siemens.highspot.com/items/5c9d6226a2e3a946a405a3e3?lfrm=irel.0</v>
      </c>
    </row>
    <row r="630" spans="1:21" x14ac:dyDescent="0.25">
      <c r="A630" s="81">
        <f>IF(OR('Raw Data'!A635=0,'Raw Data'!A635="Delete"),"",'Raw Data'!A635)</f>
        <v>4</v>
      </c>
      <c r="B630" s="88" t="str">
        <f>IF(OR('Raw Data'!B635=0,'Raw Data'!B635="Delete"),"",'Raw Data'!B635)</f>
        <v>Foundation</v>
      </c>
      <c r="C630" s="89" t="str">
        <f>IF(OR('Raw Data'!C635=0,'Raw Data'!C635="Delete"),"",'Raw Data'!C635)</f>
        <v>Deployability</v>
      </c>
      <c r="D630" s="88" t="str">
        <f>IF(OR('Raw Data'!D635=0,'Raw Data'!D635="Delete"),"",'Raw Data'!D635)</f>
        <v>Platform - Security - Authorization</v>
      </c>
      <c r="E630" s="84" t="str">
        <f>IF(OR('Raw Data'!E635=0,'Raw Data'!E635="Delete"),"",'Raw Data'!E635)</f>
        <v>ADA Level Security for configured structure in Active Workspace</v>
      </c>
      <c r="F630" s="81" cm="1">
        <f t="array" ref="F630">_xlfn.SWITCH(ROUND(VLOOKUP(A630,Table1[#All],3),0),11,H630,12,I630,13,J630,14,K630,"N/A")</f>
        <v>13</v>
      </c>
      <c r="G630" s="81" cm="1">
        <f t="array" ref="G630">_xlfn.SWITCH(ROUND(VLOOKUP(A630,Table1[#All],5),0),11,H630,12,I630,13,J630,14,K630,"N/A")</f>
        <v>14</v>
      </c>
      <c r="H630" s="81">
        <f>IF(OR('Raw Data'!H635=0,'Raw Data'!H635="Delete"),"",'Raw Data'!H635)</f>
        <v>13</v>
      </c>
      <c r="I630" s="81">
        <f>IF(OR('Raw Data'!I635=0,'Raw Data'!I635="Delete"),"",'Raw Data'!I635)</f>
        <v>14</v>
      </c>
      <c r="J630" s="81" t="str">
        <f>IF(OR('Raw Data'!J635=0,'Raw Data'!J635="Delete"),"",'Raw Data'!J635)</f>
        <v/>
      </c>
      <c r="K630" s="81" t="str">
        <f>IF(OR('Raw Data'!K635=0,'Raw Data'!K635="Delete"),"",'Raw Data'!K635)</f>
        <v/>
      </c>
      <c r="L630" s="81" t="str">
        <f>R630</f>
        <v>Available</v>
      </c>
      <c r="M630" s="81" t="str">
        <f>IF(A630="","",IF(OR(AWReleaseNum&gt;=A630,AWReleaseNum=0),"Available","Not Supported"))</f>
        <v>Available</v>
      </c>
      <c r="N630" s="81" t="str">
        <f>IF(A630="","",IF(TcRelease="Any","Available",IF(OR(AND(TcReleaseNum&gt;=VLOOKUP(AWReleaseNum,MinVerInfo,3,FALSE),TcReleaseNum&lt;=VLOOKUP(AWReleaseNum,MinVerInfo,4,FALSE)),AND(TcReleaseNum&gt;=VLOOKUP(AWReleaseNum,MinVerInfo,5,FALSE),TcReleaseNum&lt;=VLOOKUP(AWReleaseNum,MinVerInfo,6,FALSE))),"Available","Not Supported")))</f>
        <v>Available</v>
      </c>
      <c r="O630" s="81" t="str">
        <f>IF(TcReleaseNum&lt;P630,"Not Supported","Available")</f>
        <v>Available</v>
      </c>
      <c r="P630" s="81" cm="1">
        <f t="array" ref="P630">_xlfn.SWITCH(TcBaseVer, 14, K630, 13, J630, 12, I630, 11, IFERROR(VLOOKUP(H630,Table2[#All],3,FALSE),"N/A"),0)</f>
        <v>0</v>
      </c>
      <c r="Q630" s="81" t="str">
        <f>IF(TcBaseVer=0,M630,IF(AND(N630="Available",M630="Available",O630="Available"),"Available",IF(M630="","","Not Supported")))</f>
        <v>Available</v>
      </c>
      <c r="R630" s="81" t="str">
        <f>IF(A630&gt;=AWCurrentRel, "Future",Q630)</f>
        <v>Available</v>
      </c>
      <c r="S630" s="100" t="str">
        <f>HYPERLINK(U630,T630)</f>
        <v>What's New in Teamcenter Spring 2018 - PART 2</v>
      </c>
      <c r="T630" s="81" t="str">
        <f>IFERROR(VLOOKUP(CONCATENATE($B630,"_",$A630),Table4[#All],5,FALSE),"Not Available")</f>
        <v>What's New in Teamcenter Spring 2018 - PART 2</v>
      </c>
      <c r="U630" s="81" t="str">
        <f>IFERROR(VLOOKUP(CONCATENATE(B630,"_",A630),Table4[#All],6,FALSE),"")</f>
        <v>https://siemens.highspot.com/items/5c9d6226a2e3a946a405a3e3?lfrm=irel.0</v>
      </c>
    </row>
    <row r="631" spans="1:21" x14ac:dyDescent="0.25">
      <c r="A631" s="81">
        <f>IF(OR('Raw Data'!A636=0,'Raw Data'!A636="Delete"),"",'Raw Data'!A636)</f>
        <v>4</v>
      </c>
      <c r="B631" s="88" t="str">
        <f>IF(OR('Raw Data'!B636=0,'Raw Data'!B636="Delete"),"",'Raw Data'!B636)</f>
        <v>Foundation</v>
      </c>
      <c r="C631" s="89" t="str">
        <f>IF(OR('Raw Data'!C636=0,'Raw Data'!C636="Delete"),"",'Raw Data'!C636)</f>
        <v>Deployability</v>
      </c>
      <c r="D631" s="88" t="str">
        <f>IF(OR('Raw Data'!D636=0,'Raw Data'!D636="Delete"),"",'Raw Data'!D636)</f>
        <v>Platform - Security - Authorization</v>
      </c>
      <c r="E631" s="84" t="str">
        <f>IF(OR('Raw Data'!E636=0,'Raw Data'!E636="Delete"),"",'Raw Data'!E636)</f>
        <v>ADA Level Security for multiple objects in Active Workspace</v>
      </c>
      <c r="F631" s="81" cm="1">
        <f t="array" ref="F631">_xlfn.SWITCH(ROUND(VLOOKUP(A631,Table1[#All],3),0),11,H631,12,I631,13,J631,14,K631,"N/A")</f>
        <v>13</v>
      </c>
      <c r="G631" s="81" cm="1">
        <f t="array" ref="G631">_xlfn.SWITCH(ROUND(VLOOKUP(A631,Table1[#All],5),0),11,H631,12,I631,13,J631,14,K631,"N/A")</f>
        <v>14</v>
      </c>
      <c r="H631" s="81">
        <f>IF(OR('Raw Data'!H636=0,'Raw Data'!H636="Delete"),"",'Raw Data'!H636)</f>
        <v>13</v>
      </c>
      <c r="I631" s="81">
        <f>IF(OR('Raw Data'!I636=0,'Raw Data'!I636="Delete"),"",'Raw Data'!I636)</f>
        <v>14</v>
      </c>
      <c r="J631" s="81" t="str">
        <f>IF(OR('Raw Data'!J636=0,'Raw Data'!J636="Delete"),"",'Raw Data'!J636)</f>
        <v/>
      </c>
      <c r="K631" s="81" t="str">
        <f>IF(OR('Raw Data'!K636=0,'Raw Data'!K636="Delete"),"",'Raw Data'!K636)</f>
        <v/>
      </c>
      <c r="L631" s="81" t="str">
        <f>R631</f>
        <v>Available</v>
      </c>
      <c r="M631" s="81" t="str">
        <f>IF(A631="","",IF(OR(AWReleaseNum&gt;=A631,AWReleaseNum=0),"Available","Not Supported"))</f>
        <v>Available</v>
      </c>
      <c r="N631" s="81" t="str">
        <f>IF(A631="","",IF(TcRelease="Any","Available",IF(OR(AND(TcReleaseNum&gt;=VLOOKUP(AWReleaseNum,MinVerInfo,3,FALSE),TcReleaseNum&lt;=VLOOKUP(AWReleaseNum,MinVerInfo,4,FALSE)),AND(TcReleaseNum&gt;=VLOOKUP(AWReleaseNum,MinVerInfo,5,FALSE),TcReleaseNum&lt;=VLOOKUP(AWReleaseNum,MinVerInfo,6,FALSE))),"Available","Not Supported")))</f>
        <v>Available</v>
      </c>
      <c r="O631" s="81" t="str">
        <f>IF(TcReleaseNum&lt;P631,"Not Supported","Available")</f>
        <v>Available</v>
      </c>
      <c r="P631" s="81" cm="1">
        <f t="array" ref="P631">_xlfn.SWITCH(TcBaseVer, 14, K631, 13, J631, 12, I631, 11, IFERROR(VLOOKUP(H631,Table2[#All],3,FALSE),"N/A"),0)</f>
        <v>0</v>
      </c>
      <c r="Q631" s="81" t="str">
        <f>IF(TcBaseVer=0,M631,IF(AND(N631="Available",M631="Available",O631="Available"),"Available",IF(M631="","","Not Supported")))</f>
        <v>Available</v>
      </c>
      <c r="R631" s="81" t="str">
        <f>IF(A631&gt;=AWCurrentRel, "Future",Q631)</f>
        <v>Available</v>
      </c>
      <c r="S631" s="100" t="str">
        <f>HYPERLINK(U631,T631)</f>
        <v>What's New in Teamcenter Spring 2018 - PART 2</v>
      </c>
      <c r="T631" s="81" t="str">
        <f>IFERROR(VLOOKUP(CONCATENATE($B631,"_",$A631),Table4[#All],5,FALSE),"Not Available")</f>
        <v>What's New in Teamcenter Spring 2018 - PART 2</v>
      </c>
      <c r="U631" s="81" t="str">
        <f>IFERROR(VLOOKUP(CONCATENATE(B631,"_",A631),Table4[#All],6,FALSE),"")</f>
        <v>https://siemens.highspot.com/items/5c9d6226a2e3a946a405a3e3?lfrm=irel.0</v>
      </c>
    </row>
    <row r="632" spans="1:21" x14ac:dyDescent="0.25">
      <c r="A632" s="81">
        <f>IF(OR('Raw Data'!A637=0,'Raw Data'!A637="Delete"),"",'Raw Data'!A637)</f>
        <v>4</v>
      </c>
      <c r="B632" s="88" t="str">
        <f>IF(OR('Raw Data'!B637=0,'Raw Data'!B637="Delete"),"",'Raw Data'!B637)</f>
        <v>Foundation</v>
      </c>
      <c r="C632" s="89" t="str">
        <f>IF(OR('Raw Data'!C637=0,'Raw Data'!C637="Delete"),"",'Raw Data'!C637)</f>
        <v>Deployability</v>
      </c>
      <c r="D632" s="88" t="str">
        <f>IF(OR('Raw Data'!D637=0,'Raw Data'!D637="Delete"),"",'Raw Data'!D637)</f>
        <v>Platform - Security - Authorization</v>
      </c>
      <c r="E632" s="84" t="str">
        <f>IF(OR('Raw Data'!E637=0,'Raw Data'!E637="Delete"),"",'Raw Data'!E637)</f>
        <v>Granular access control via Operational Access Rules (OAR)</v>
      </c>
      <c r="F632" s="81" cm="1">
        <f t="array" ref="F632">_xlfn.SWITCH(ROUND(VLOOKUP(A632,Table1[#All],3),0),11,H632,12,I632,13,J632,14,K632,"N/A")</f>
        <v>13</v>
      </c>
      <c r="G632" s="81" cm="1">
        <f t="array" ref="G632">_xlfn.SWITCH(ROUND(VLOOKUP(A632,Table1[#All],5),0),11,H632,12,I632,13,J632,14,K632,"N/A")</f>
        <v>14</v>
      </c>
      <c r="H632" s="81">
        <f>IF(OR('Raw Data'!H637=0,'Raw Data'!H637="Delete"),"",'Raw Data'!H637)</f>
        <v>13</v>
      </c>
      <c r="I632" s="81">
        <f>IF(OR('Raw Data'!I637=0,'Raw Data'!I637="Delete"),"",'Raw Data'!I637)</f>
        <v>14</v>
      </c>
      <c r="J632" s="81" t="str">
        <f>IF(OR('Raw Data'!J637=0,'Raw Data'!J637="Delete"),"",'Raw Data'!J637)</f>
        <v/>
      </c>
      <c r="K632" s="81" t="str">
        <f>IF(OR('Raw Data'!K637=0,'Raw Data'!K637="Delete"),"",'Raw Data'!K637)</f>
        <v/>
      </c>
      <c r="L632" s="81" t="str">
        <f>R632</f>
        <v>Available</v>
      </c>
      <c r="M632" s="81" t="str">
        <f>IF(A632="","",IF(OR(AWReleaseNum&gt;=A632,AWReleaseNum=0),"Available","Not Supported"))</f>
        <v>Available</v>
      </c>
      <c r="N632" s="81" t="str">
        <f>IF(A632="","",IF(TcRelease="Any","Available",IF(OR(AND(TcReleaseNum&gt;=VLOOKUP(AWReleaseNum,MinVerInfo,3,FALSE),TcReleaseNum&lt;=VLOOKUP(AWReleaseNum,MinVerInfo,4,FALSE)),AND(TcReleaseNum&gt;=VLOOKUP(AWReleaseNum,MinVerInfo,5,FALSE),TcReleaseNum&lt;=VLOOKUP(AWReleaseNum,MinVerInfo,6,FALSE))),"Available","Not Supported")))</f>
        <v>Available</v>
      </c>
      <c r="O632" s="81" t="str">
        <f>IF(TcReleaseNum&lt;P632,"Not Supported","Available")</f>
        <v>Available</v>
      </c>
      <c r="P632" s="81" cm="1">
        <f t="array" ref="P632">_xlfn.SWITCH(TcBaseVer, 14, K632, 13, J632, 12, I632, 11, IFERROR(VLOOKUP(H632,Table2[#All],3,FALSE),"N/A"),0)</f>
        <v>0</v>
      </c>
      <c r="Q632" s="81" t="str">
        <f>IF(TcBaseVer=0,M632,IF(AND(N632="Available",M632="Available",O632="Available"),"Available",IF(M632="","","Not Supported")))</f>
        <v>Available</v>
      </c>
      <c r="R632" s="81" t="str">
        <f>IF(A632&gt;=AWCurrentRel, "Future",Q632)</f>
        <v>Available</v>
      </c>
      <c r="S632" s="100" t="str">
        <f>HYPERLINK(U632,T632)</f>
        <v>What's New in Teamcenter Spring 2018 - PART 2</v>
      </c>
      <c r="T632" s="81" t="str">
        <f>IFERROR(VLOOKUP(CONCATENATE($B632,"_",$A632),Table4[#All],5,FALSE),"Not Available")</f>
        <v>What's New in Teamcenter Spring 2018 - PART 2</v>
      </c>
      <c r="U632" s="81" t="str">
        <f>IFERROR(VLOOKUP(CONCATENATE(B632,"_",A632),Table4[#All],6,FALSE),"")</f>
        <v>https://siemens.highspot.com/items/5c9d6226a2e3a946a405a3e3?lfrm=irel.0</v>
      </c>
    </row>
    <row r="633" spans="1:21" x14ac:dyDescent="0.25">
      <c r="A633" s="81">
        <f>IF(OR('Raw Data'!A638=0,'Raw Data'!A638="Delete"),"",'Raw Data'!A638)</f>
        <v>4</v>
      </c>
      <c r="B633" s="88" t="str">
        <f>IF(OR('Raw Data'!B638=0,'Raw Data'!B638="Delete"),"",'Raw Data'!B638)</f>
        <v>Foundation</v>
      </c>
      <c r="C633" s="89" t="str">
        <f>IF(OR('Raw Data'!C638=0,'Raw Data'!C638="Delete"),"",'Raw Data'!C638)</f>
        <v>Deployability</v>
      </c>
      <c r="D633" s="88" t="str">
        <f>IF(OR('Raw Data'!D638=0,'Raw Data'!D638="Delete"),"",'Raw Data'!D638)</f>
        <v>Platform - Security - Authorization</v>
      </c>
      <c r="E633" s="84" t="str">
        <f>IF(OR('Raw Data'!E638=0,'Raw Data'!E638="Delete"),"",'Raw Data'!E638)</f>
        <v>Improve the efficiency of applying authorized data access (ADA) licenses to objects</v>
      </c>
      <c r="F633" s="81" cm="1">
        <f t="array" ref="F633">_xlfn.SWITCH(ROUND(VLOOKUP(A633,Table1[#All],3),0),11,H633,12,I633,13,J633,14,K633,"N/A")</f>
        <v>13</v>
      </c>
      <c r="G633" s="81" cm="1">
        <f t="array" ref="G633">_xlfn.SWITCH(ROUND(VLOOKUP(A633,Table1[#All],5),0),11,H633,12,I633,13,J633,14,K633,"N/A")</f>
        <v>14</v>
      </c>
      <c r="H633" s="81">
        <f>IF(OR('Raw Data'!H638=0,'Raw Data'!H638="Delete"),"",'Raw Data'!H638)</f>
        <v>13</v>
      </c>
      <c r="I633" s="81">
        <f>IF(OR('Raw Data'!I638=0,'Raw Data'!I638="Delete"),"",'Raw Data'!I638)</f>
        <v>14</v>
      </c>
      <c r="J633" s="81" t="str">
        <f>IF(OR('Raw Data'!J638=0,'Raw Data'!J638="Delete"),"",'Raw Data'!J638)</f>
        <v/>
      </c>
      <c r="K633" s="81" t="str">
        <f>IF(OR('Raw Data'!K638=0,'Raw Data'!K638="Delete"),"",'Raw Data'!K638)</f>
        <v/>
      </c>
      <c r="L633" s="81" t="str">
        <f>R633</f>
        <v>Available</v>
      </c>
      <c r="M633" s="81" t="str">
        <f>IF(A633="","",IF(OR(AWReleaseNum&gt;=A633,AWReleaseNum=0),"Available","Not Supported"))</f>
        <v>Available</v>
      </c>
      <c r="N633" s="81" t="str">
        <f>IF(A633="","",IF(TcRelease="Any","Available",IF(OR(AND(TcReleaseNum&gt;=VLOOKUP(AWReleaseNum,MinVerInfo,3,FALSE),TcReleaseNum&lt;=VLOOKUP(AWReleaseNum,MinVerInfo,4,FALSE)),AND(TcReleaseNum&gt;=VLOOKUP(AWReleaseNum,MinVerInfo,5,FALSE),TcReleaseNum&lt;=VLOOKUP(AWReleaseNum,MinVerInfo,6,FALSE))),"Available","Not Supported")))</f>
        <v>Available</v>
      </c>
      <c r="O633" s="81" t="str">
        <f>IF(TcReleaseNum&lt;P633,"Not Supported","Available")</f>
        <v>Available</v>
      </c>
      <c r="P633" s="81" cm="1">
        <f t="array" ref="P633">_xlfn.SWITCH(TcBaseVer, 14, K633, 13, J633, 12, I633, 11, IFERROR(VLOOKUP(H633,Table2[#All],3,FALSE),"N/A"),0)</f>
        <v>0</v>
      </c>
      <c r="Q633" s="81" t="str">
        <f>IF(TcBaseVer=0,M633,IF(AND(N633="Available",M633="Available",O633="Available"),"Available",IF(M633="","","Not Supported")))</f>
        <v>Available</v>
      </c>
      <c r="R633" s="81" t="str">
        <f>IF(A633&gt;=AWCurrentRel, "Future",Q633)</f>
        <v>Available</v>
      </c>
      <c r="S633" s="100" t="str">
        <f>HYPERLINK(U633,T633)</f>
        <v>What's New in Teamcenter Spring 2018 - PART 2</v>
      </c>
      <c r="T633" s="81" t="str">
        <f>IFERROR(VLOOKUP(CONCATENATE($B633,"_",$A633),Table4[#All],5,FALSE),"Not Available")</f>
        <v>What's New in Teamcenter Spring 2018 - PART 2</v>
      </c>
      <c r="U633" s="81" t="str">
        <f>IFERROR(VLOOKUP(CONCATENATE(B633,"_",A633),Table4[#All],6,FALSE),"")</f>
        <v>https://siemens.highspot.com/items/5c9d6226a2e3a946a405a3e3?lfrm=irel.0</v>
      </c>
    </row>
    <row r="634" spans="1:21" x14ac:dyDescent="0.25">
      <c r="A634" s="81">
        <f>IF(OR('Raw Data'!A639=0,'Raw Data'!A639="Delete"),"",'Raw Data'!A639)</f>
        <v>4</v>
      </c>
      <c r="B634" s="88" t="str">
        <f>IF(OR('Raw Data'!B639=0,'Raw Data'!B639="Delete"),"",'Raw Data'!B639)</f>
        <v>Foundation</v>
      </c>
      <c r="C634" s="89" t="str">
        <f>IF(OR('Raw Data'!C639=0,'Raw Data'!C639="Delete"),"",'Raw Data'!C639)</f>
        <v>Deployability</v>
      </c>
      <c r="D634" s="88" t="str">
        <f>IF(OR('Raw Data'!D639=0,'Raw Data'!D639="Delete"),"",'Raw Data'!D639)</f>
        <v>Platform - Security - Authorization</v>
      </c>
      <c r="E634" s="84" t="str">
        <f>IF(OR('Raw Data'!E639=0,'Raw Data'!E639="Delete"),"",'Raw Data'!E639)</f>
        <v>Separate user declared geography</v>
      </c>
      <c r="F634" s="81" cm="1">
        <f t="array" ref="F634">_xlfn.SWITCH(ROUND(VLOOKUP(A634,Table1[#All],3),0),11,H634,12,I634,13,J634,14,K634,"N/A")</f>
        <v>13</v>
      </c>
      <c r="G634" s="81" cm="1">
        <f t="array" ref="G634">_xlfn.SWITCH(ROUND(VLOOKUP(A634,Table1[#All],5),0),11,H634,12,I634,13,J634,14,K634,"N/A")</f>
        <v>14</v>
      </c>
      <c r="H634" s="81">
        <f>IF(OR('Raw Data'!H639=0,'Raw Data'!H639="Delete"),"",'Raw Data'!H639)</f>
        <v>13</v>
      </c>
      <c r="I634" s="81">
        <f>IF(OR('Raw Data'!I639=0,'Raw Data'!I639="Delete"),"",'Raw Data'!I639)</f>
        <v>14</v>
      </c>
      <c r="J634" s="81" t="str">
        <f>IF(OR('Raw Data'!J639=0,'Raw Data'!J639="Delete"),"",'Raw Data'!J639)</f>
        <v/>
      </c>
      <c r="K634" s="81" t="str">
        <f>IF(OR('Raw Data'!K639=0,'Raw Data'!K639="Delete"),"",'Raw Data'!K639)</f>
        <v/>
      </c>
      <c r="L634" s="81" t="str">
        <f>R634</f>
        <v>Available</v>
      </c>
      <c r="M634" s="81" t="str">
        <f>IF(A634="","",IF(OR(AWReleaseNum&gt;=A634,AWReleaseNum=0),"Available","Not Supported"))</f>
        <v>Available</v>
      </c>
      <c r="N634" s="81" t="str">
        <f>IF(A634="","",IF(TcRelease="Any","Available",IF(OR(AND(TcReleaseNum&gt;=VLOOKUP(AWReleaseNum,MinVerInfo,3,FALSE),TcReleaseNum&lt;=VLOOKUP(AWReleaseNum,MinVerInfo,4,FALSE)),AND(TcReleaseNum&gt;=VLOOKUP(AWReleaseNum,MinVerInfo,5,FALSE),TcReleaseNum&lt;=VLOOKUP(AWReleaseNum,MinVerInfo,6,FALSE))),"Available","Not Supported")))</f>
        <v>Available</v>
      </c>
      <c r="O634" s="81" t="str">
        <f>IF(TcReleaseNum&lt;P634,"Not Supported","Available")</f>
        <v>Available</v>
      </c>
      <c r="P634" s="81" cm="1">
        <f t="array" ref="P634">_xlfn.SWITCH(TcBaseVer, 14, K634, 13, J634, 12, I634, 11, IFERROR(VLOOKUP(H634,Table2[#All],3,FALSE),"N/A"),0)</f>
        <v>0</v>
      </c>
      <c r="Q634" s="81" t="str">
        <f>IF(TcBaseVer=0,M634,IF(AND(N634="Available",M634="Available",O634="Available"),"Available",IF(M634="","","Not Supported")))</f>
        <v>Available</v>
      </c>
      <c r="R634" s="81" t="str">
        <f>IF(A634&gt;=AWCurrentRel, "Future",Q634)</f>
        <v>Available</v>
      </c>
      <c r="S634" s="100" t="str">
        <f>HYPERLINK(U634,T634)</f>
        <v>What's New in Teamcenter Spring 2018 - PART 2</v>
      </c>
      <c r="T634" s="81" t="str">
        <f>IFERROR(VLOOKUP(CONCATENATE($B634,"_",$A634),Table4[#All],5,FALSE),"Not Available")</f>
        <v>What's New in Teamcenter Spring 2018 - PART 2</v>
      </c>
      <c r="U634" s="81" t="str">
        <f>IFERROR(VLOOKUP(CONCATENATE(B634,"_",A634),Table4[#All],6,FALSE),"")</f>
        <v>https://siemens.highspot.com/items/5c9d6226a2e3a946a405a3e3?lfrm=irel.0</v>
      </c>
    </row>
    <row r="635" spans="1:21" x14ac:dyDescent="0.25">
      <c r="A635" s="81">
        <f>IF(OR('Raw Data'!A640=0,'Raw Data'!A640="Delete"),"",'Raw Data'!A640)</f>
        <v>4</v>
      </c>
      <c r="B635" s="88" t="str">
        <f>IF(OR('Raw Data'!B640=0,'Raw Data'!B640="Delete"),"",'Raw Data'!B640)</f>
        <v>Foundation</v>
      </c>
      <c r="C635" s="89" t="str">
        <f>IF(OR('Raw Data'!C640=0,'Raw Data'!C640="Delete"),"",'Raw Data'!C640)</f>
        <v>Deployability</v>
      </c>
      <c r="D635" s="88" t="str">
        <f>IF(OR('Raw Data'!D640=0,'Raw Data'!D640="Delete"),"",'Raw Data'!D640)</f>
        <v>Platform - Security - Authorization</v>
      </c>
      <c r="E635" s="84" t="str">
        <f>IF(OR('Raw Data'!E640=0,'Raw Data'!E640="Delete"),"",'Raw Data'!E640)</f>
        <v>Support displaying confidentiality agreement on post login page</v>
      </c>
      <c r="F635" s="81" cm="1">
        <f t="array" ref="F635">_xlfn.SWITCH(ROUND(VLOOKUP(A635,Table1[#All],3),0),11,H635,12,I635,13,J635,14,K635,"N/A")</f>
        <v>13</v>
      </c>
      <c r="G635" s="81" cm="1">
        <f t="array" ref="G635">_xlfn.SWITCH(ROUND(VLOOKUP(A635,Table1[#All],5),0),11,H635,12,I635,13,J635,14,K635,"N/A")</f>
        <v>14</v>
      </c>
      <c r="H635" s="81">
        <f>IF(OR('Raw Data'!H640=0,'Raw Data'!H640="Delete"),"",'Raw Data'!H640)</f>
        <v>13</v>
      </c>
      <c r="I635" s="81">
        <f>IF(OR('Raw Data'!I640=0,'Raw Data'!I640="Delete"),"",'Raw Data'!I640)</f>
        <v>14</v>
      </c>
      <c r="J635" s="81" t="str">
        <f>IF(OR('Raw Data'!J640=0,'Raw Data'!J640="Delete"),"",'Raw Data'!J640)</f>
        <v/>
      </c>
      <c r="K635" s="81" t="str">
        <f>IF(OR('Raw Data'!K640=0,'Raw Data'!K640="Delete"),"",'Raw Data'!K640)</f>
        <v/>
      </c>
      <c r="L635" s="81" t="str">
        <f>R635</f>
        <v>Available</v>
      </c>
      <c r="M635" s="81" t="str">
        <f>IF(A635="","",IF(OR(AWReleaseNum&gt;=A635,AWReleaseNum=0),"Available","Not Supported"))</f>
        <v>Available</v>
      </c>
      <c r="N635" s="81" t="str">
        <f>IF(A635="","",IF(TcRelease="Any","Available",IF(OR(AND(TcReleaseNum&gt;=VLOOKUP(AWReleaseNum,MinVerInfo,3,FALSE),TcReleaseNum&lt;=VLOOKUP(AWReleaseNum,MinVerInfo,4,FALSE)),AND(TcReleaseNum&gt;=VLOOKUP(AWReleaseNum,MinVerInfo,5,FALSE),TcReleaseNum&lt;=VLOOKUP(AWReleaseNum,MinVerInfo,6,FALSE))),"Available","Not Supported")))</f>
        <v>Available</v>
      </c>
      <c r="O635" s="81" t="str">
        <f>IF(TcReleaseNum&lt;P635,"Not Supported","Available")</f>
        <v>Available</v>
      </c>
      <c r="P635" s="81" cm="1">
        <f t="array" ref="P635">_xlfn.SWITCH(TcBaseVer, 14, K635, 13, J635, 12, I635, 11, IFERROR(VLOOKUP(H635,Table2[#All],3,FALSE),"N/A"),0)</f>
        <v>0</v>
      </c>
      <c r="Q635" s="81" t="str">
        <f>IF(TcBaseVer=0,M635,IF(AND(N635="Available",M635="Available",O635="Available"),"Available",IF(M635="","","Not Supported")))</f>
        <v>Available</v>
      </c>
      <c r="R635" s="81" t="str">
        <f>IF(A635&gt;=AWCurrentRel, "Future",Q635)</f>
        <v>Available</v>
      </c>
      <c r="S635" s="100" t="str">
        <f>HYPERLINK(U635,T635)</f>
        <v>What's New in Teamcenter Spring 2018 - PART 2</v>
      </c>
      <c r="T635" s="81" t="str">
        <f>IFERROR(VLOOKUP(CONCATENATE($B635,"_",$A635),Table4[#All],5,FALSE),"Not Available")</f>
        <v>What's New in Teamcenter Spring 2018 - PART 2</v>
      </c>
      <c r="U635" s="81" t="str">
        <f>IFERROR(VLOOKUP(CONCATENATE(B635,"_",A635),Table4[#All],6,FALSE),"")</f>
        <v>https://siemens.highspot.com/items/5c9d6226a2e3a946a405a3e3?lfrm=irel.0</v>
      </c>
    </row>
    <row r="636" spans="1:21" x14ac:dyDescent="0.25">
      <c r="A636" s="81">
        <f>IF(OR('Raw Data'!A641=0,'Raw Data'!A641="Delete"),"",'Raw Data'!A641)</f>
        <v>4</v>
      </c>
      <c r="B636" s="88" t="str">
        <f>IF(OR('Raw Data'!B641=0,'Raw Data'!B641="Delete"),"",'Raw Data'!B641)</f>
        <v>Foundation</v>
      </c>
      <c r="C636" s="89" t="str">
        <f>IF(OR('Raw Data'!C641=0,'Raw Data'!C641="Delete"),"",'Raw Data'!C641)</f>
        <v>Usability</v>
      </c>
      <c r="D636" s="88" t="str">
        <f>IF(OR('Raw Data'!D641=0,'Raw Data'!D641="Delete"),"",'Raw Data'!D641)</f>
        <v>Platform - Subscriptions</v>
      </c>
      <c r="E636" s="84" t="str">
        <f>IF(OR('Raw Data'!E641=0,'Raw Data'!E641="Delete"),"",'Raw Data'!E641)</f>
        <v>Subscriptions notifications sent as a digest</v>
      </c>
      <c r="F636" s="81" cm="1">
        <f t="array" ref="F636">_xlfn.SWITCH(ROUND(VLOOKUP(A636,Table1[#All],3),0),11,H636,12,I636,13,J636,14,K636,"N/A")</f>
        <v>13</v>
      </c>
      <c r="G636" s="81" cm="1">
        <f t="array" ref="G636">_xlfn.SWITCH(ROUND(VLOOKUP(A636,Table1[#All],5),0),11,H636,12,I636,13,J636,14,K636,"N/A")</f>
        <v>14</v>
      </c>
      <c r="H636" s="81">
        <f>IF(OR('Raw Data'!H641=0,'Raw Data'!H641="Delete"),"",'Raw Data'!H641)</f>
        <v>13</v>
      </c>
      <c r="I636" s="81">
        <f>IF(OR('Raw Data'!I641=0,'Raw Data'!I641="Delete"),"",'Raw Data'!I641)</f>
        <v>14</v>
      </c>
      <c r="J636" s="81" t="str">
        <f>IF(OR('Raw Data'!J641=0,'Raw Data'!J641="Delete"),"",'Raw Data'!J641)</f>
        <v/>
      </c>
      <c r="K636" s="81" t="str">
        <f>IF(OR('Raw Data'!K641=0,'Raw Data'!K641="Delete"),"",'Raw Data'!K641)</f>
        <v/>
      </c>
      <c r="L636" s="81" t="str">
        <f>R636</f>
        <v>Available</v>
      </c>
      <c r="M636" s="81" t="str">
        <f>IF(A636="","",IF(OR(AWReleaseNum&gt;=A636,AWReleaseNum=0),"Available","Not Supported"))</f>
        <v>Available</v>
      </c>
      <c r="N636" s="81" t="str">
        <f>IF(A636="","",IF(TcRelease="Any","Available",IF(OR(AND(TcReleaseNum&gt;=VLOOKUP(AWReleaseNum,MinVerInfo,3,FALSE),TcReleaseNum&lt;=VLOOKUP(AWReleaseNum,MinVerInfo,4,FALSE)),AND(TcReleaseNum&gt;=VLOOKUP(AWReleaseNum,MinVerInfo,5,FALSE),TcReleaseNum&lt;=VLOOKUP(AWReleaseNum,MinVerInfo,6,FALSE))),"Available","Not Supported")))</f>
        <v>Available</v>
      </c>
      <c r="O636" s="81" t="str">
        <f>IF(TcReleaseNum&lt;P636,"Not Supported","Available")</f>
        <v>Available</v>
      </c>
      <c r="P636" s="81" cm="1">
        <f t="array" ref="P636">_xlfn.SWITCH(TcBaseVer, 14, K636, 13, J636, 12, I636, 11, IFERROR(VLOOKUP(H636,Table2[#All],3,FALSE),"N/A"),0)</f>
        <v>0</v>
      </c>
      <c r="Q636" s="81" t="str">
        <f>IF(TcBaseVer=0,M636,IF(AND(N636="Available",M636="Available",O636="Available"),"Available",IF(M636="","","Not Supported")))</f>
        <v>Available</v>
      </c>
      <c r="R636" s="81" t="str">
        <f>IF(A636&gt;=AWCurrentRel, "Future",Q636)</f>
        <v>Available</v>
      </c>
      <c r="S636" s="100" t="str">
        <f>HYPERLINK(U636,T636)</f>
        <v>What's New in Teamcenter Spring 2018 - PART 2</v>
      </c>
      <c r="T636" s="81" t="str">
        <f>IFERROR(VLOOKUP(CONCATENATE($B636,"_",$A636),Table4[#All],5,FALSE),"Not Available")</f>
        <v>What's New in Teamcenter Spring 2018 - PART 2</v>
      </c>
      <c r="U636" s="81" t="str">
        <f>IFERROR(VLOOKUP(CONCATENATE(B636,"_",A636),Table4[#All],6,FALSE),"")</f>
        <v>https://siemens.highspot.com/items/5c9d6226a2e3a946a405a3e3?lfrm=irel.0</v>
      </c>
    </row>
    <row r="637" spans="1:21" x14ac:dyDescent="0.25">
      <c r="A637" s="81">
        <f>IF(OR('Raw Data'!A642=0,'Raw Data'!A642="Delete"),"",'Raw Data'!A642)</f>
        <v>4</v>
      </c>
      <c r="B637" s="88" t="str">
        <f>IF(OR('Raw Data'!B642=0,'Raw Data'!B642="Delete"),"",'Raw Data'!B642)</f>
        <v>Foundation</v>
      </c>
      <c r="C637" s="89" t="str">
        <f>IF(OR('Raw Data'!C642=0,'Raw Data'!C642="Delete"),"",'Raw Data'!C642)</f>
        <v>Deployability</v>
      </c>
      <c r="D637" s="88" t="str">
        <f>IF(OR('Raw Data'!D642=0,'Raw Data'!D642="Delete"),"",'Raw Data'!D642)</f>
        <v>Product Excellence Program</v>
      </c>
      <c r="E637" s="84" t="str">
        <f>IF(OR('Raw Data'!E642=0,'Raw Data'!E642="Delete"),"",'Raw Data'!E642)</f>
        <v>Software analytics</v>
      </c>
      <c r="F637" s="81" cm="1">
        <f t="array" ref="F637">_xlfn.SWITCH(ROUND(VLOOKUP(A637,Table1[#All],3),0),11,H637,12,I637,13,J637,14,K637,"N/A")</f>
        <v>13</v>
      </c>
      <c r="G637" s="81" cm="1">
        <f t="array" ref="G637">_xlfn.SWITCH(ROUND(VLOOKUP(A637,Table1[#All],5),0),11,H637,12,I637,13,J637,14,K637,"N/A")</f>
        <v>14</v>
      </c>
      <c r="H637" s="81">
        <f>IF(OR('Raw Data'!H642=0,'Raw Data'!H642="Delete"),"",'Raw Data'!H642)</f>
        <v>13</v>
      </c>
      <c r="I637" s="81">
        <f>IF(OR('Raw Data'!I642=0,'Raw Data'!I642="Delete"),"",'Raw Data'!I642)</f>
        <v>14</v>
      </c>
      <c r="J637" s="81" t="str">
        <f>IF(OR('Raw Data'!J642=0,'Raw Data'!J642="Delete"),"",'Raw Data'!J642)</f>
        <v/>
      </c>
      <c r="K637" s="81" t="str">
        <f>IF(OR('Raw Data'!K642=0,'Raw Data'!K642="Delete"),"",'Raw Data'!K642)</f>
        <v/>
      </c>
      <c r="L637" s="81" t="str">
        <f>R637</f>
        <v>Available</v>
      </c>
      <c r="M637" s="81" t="str">
        <f>IF(A637="","",IF(OR(AWReleaseNum&gt;=A637,AWReleaseNum=0),"Available","Not Supported"))</f>
        <v>Available</v>
      </c>
      <c r="N637" s="81" t="str">
        <f>IF(A637="","",IF(TcRelease="Any","Available",IF(OR(AND(TcReleaseNum&gt;=VLOOKUP(AWReleaseNum,MinVerInfo,3,FALSE),TcReleaseNum&lt;=VLOOKUP(AWReleaseNum,MinVerInfo,4,FALSE)),AND(TcReleaseNum&gt;=VLOOKUP(AWReleaseNum,MinVerInfo,5,FALSE),TcReleaseNum&lt;=VLOOKUP(AWReleaseNum,MinVerInfo,6,FALSE))),"Available","Not Supported")))</f>
        <v>Available</v>
      </c>
      <c r="O637" s="81" t="str">
        <f>IF(TcReleaseNum&lt;P637,"Not Supported","Available")</f>
        <v>Available</v>
      </c>
      <c r="P637" s="81" cm="1">
        <f t="array" ref="P637">_xlfn.SWITCH(TcBaseVer, 14, K637, 13, J637, 12, I637, 11, IFERROR(VLOOKUP(H637,Table2[#All],3,FALSE),"N/A"),0)</f>
        <v>0</v>
      </c>
      <c r="Q637" s="81" t="str">
        <f>IF(TcBaseVer=0,M637,IF(AND(N637="Available",M637="Available",O637="Available"),"Available",IF(M637="","","Not Supported")))</f>
        <v>Available</v>
      </c>
      <c r="R637" s="81" t="str">
        <f>IF(A637&gt;=AWCurrentRel, "Future",Q637)</f>
        <v>Available</v>
      </c>
      <c r="S637" s="100" t="str">
        <f>HYPERLINK(U637,T637)</f>
        <v>What's New in Teamcenter Spring 2018 - PART 2</v>
      </c>
      <c r="T637" s="81" t="str">
        <f>IFERROR(VLOOKUP(CONCATENATE($B637,"_",$A637),Table4[#All],5,FALSE),"Not Available")</f>
        <v>What's New in Teamcenter Spring 2018 - PART 2</v>
      </c>
      <c r="U637" s="81" t="str">
        <f>IFERROR(VLOOKUP(CONCATENATE(B637,"_",A637),Table4[#All],6,FALSE),"")</f>
        <v>https://siemens.highspot.com/items/5c9d6226a2e3a946a405a3e3?lfrm=irel.0</v>
      </c>
    </row>
    <row r="638" spans="1:21" x14ac:dyDescent="0.25">
      <c r="A638" s="81">
        <f>IF(OR('Raw Data'!A643=0,'Raw Data'!A643="Delete"),"",'Raw Data'!A643)</f>
        <v>4</v>
      </c>
      <c r="B638" s="88" t="str">
        <f>IF(OR('Raw Data'!B643=0,'Raw Data'!B643="Delete"),"",'Raw Data'!B643)</f>
        <v>Plan</v>
      </c>
      <c r="C638" s="89" t="str">
        <f>IF(OR('Raw Data'!C643=0,'Raw Data'!C643="Delete"),"",'Raw Data'!C643)</f>
        <v>Process</v>
      </c>
      <c r="D638" s="88" t="str">
        <f>IF(OR('Raw Data'!D643=0,'Raw Data'!D643="Delete"),"",'Raw Data'!D643)</f>
        <v>Program Planning</v>
      </c>
      <c r="E638" s="84" t="str">
        <f>IF(OR('Raw Data'!E643=0,'Raw Data'!E643="Delete"),"",'Raw Data'!E643)</f>
        <v>Advanced Product Quality Planning (APQP)</v>
      </c>
      <c r="F638" s="81" cm="1">
        <f t="array" ref="F638">_xlfn.SWITCH(ROUND(VLOOKUP(A638,Table1[#All],3),0),11,H638,12,I638,13,J638,14,K638,"N/A")</f>
        <v>13</v>
      </c>
      <c r="G638" s="81" cm="1">
        <f t="array" ref="G638">_xlfn.SWITCH(ROUND(VLOOKUP(A638,Table1[#All],5),0),11,H638,12,I638,13,J638,14,K638,"N/A")</f>
        <v>14</v>
      </c>
      <c r="H638" s="81">
        <f>IF(OR('Raw Data'!H643=0,'Raw Data'!H643="Delete"),"",'Raw Data'!H643)</f>
        <v>13</v>
      </c>
      <c r="I638" s="81">
        <f>IF(OR('Raw Data'!I643=0,'Raw Data'!I643="Delete"),"",'Raw Data'!I643)</f>
        <v>14</v>
      </c>
      <c r="J638" s="81" t="str">
        <f>IF(OR('Raw Data'!J643=0,'Raw Data'!J643="Delete"),"",'Raw Data'!J643)</f>
        <v/>
      </c>
      <c r="K638" s="81" t="str">
        <f>IF(OR('Raw Data'!K643=0,'Raw Data'!K643="Delete"),"",'Raw Data'!K643)</f>
        <v/>
      </c>
      <c r="L638" s="81" t="str">
        <f>R638</f>
        <v>Available</v>
      </c>
      <c r="M638" s="81" t="str">
        <f>IF(A638="","",IF(OR(AWReleaseNum&gt;=A638,AWReleaseNum=0),"Available","Not Supported"))</f>
        <v>Available</v>
      </c>
      <c r="N638" s="81" t="str">
        <f>IF(A638="","",IF(TcRelease="Any","Available",IF(OR(AND(TcReleaseNum&gt;=VLOOKUP(AWReleaseNum,MinVerInfo,3,FALSE),TcReleaseNum&lt;=VLOOKUP(AWReleaseNum,MinVerInfo,4,FALSE)),AND(TcReleaseNum&gt;=VLOOKUP(AWReleaseNum,MinVerInfo,5,FALSE),TcReleaseNum&lt;=VLOOKUP(AWReleaseNum,MinVerInfo,6,FALSE))),"Available","Not Supported")))</f>
        <v>Available</v>
      </c>
      <c r="O638" s="81" t="str">
        <f>IF(TcReleaseNum&lt;P638,"Not Supported","Available")</f>
        <v>Available</v>
      </c>
      <c r="P638" s="81" cm="1">
        <f t="array" ref="P638">_xlfn.SWITCH(TcBaseVer, 14, K638, 13, J638, 12, I638, 11, IFERROR(VLOOKUP(H638,Table2[#All],3,FALSE),"N/A"),0)</f>
        <v>0</v>
      </c>
      <c r="Q638" s="81" t="str">
        <f>IF(TcBaseVer=0,M638,IF(AND(N638="Available",M638="Available",O638="Available"),"Available",IF(M638="","","Not Supported")))</f>
        <v>Available</v>
      </c>
      <c r="R638" s="81" t="str">
        <f>IF(A638&gt;=AWCurrentRel, "Future",Q638)</f>
        <v>Available</v>
      </c>
      <c r="S638" s="100" t="str">
        <f>HYPERLINK(U638,T638)</f>
        <v>What's New in Teamcenter Spring 2018 - PART 1</v>
      </c>
      <c r="T638" s="81" t="str">
        <f>IFERROR(VLOOKUP(CONCATENATE($B638,"_",$A638),Table4[#All],5,FALSE),"Not Available")</f>
        <v>What's New in Teamcenter Spring 2018 - PART 1</v>
      </c>
      <c r="U638" s="81" t="str">
        <f>IFERROR(VLOOKUP(CONCATENATE(B638,"_",A638),Table4[#All],6,FALSE),"")</f>
        <v>https://siemens.highspot.com/items/5c9d60eba2e3a94681063123?lfrm=irel.0</v>
      </c>
    </row>
    <row r="639" spans="1:21" x14ac:dyDescent="0.25">
      <c r="A639" s="81">
        <f>IF(OR('Raw Data'!A644=0,'Raw Data'!A644="Delete"),"",'Raw Data'!A644)</f>
        <v>4</v>
      </c>
      <c r="B639" s="88" t="str">
        <f>IF(OR('Raw Data'!B644=0,'Raw Data'!B644="Delete"),"",'Raw Data'!B644)</f>
        <v>Plan</v>
      </c>
      <c r="C639" s="89" t="str">
        <f>IF(OR('Raw Data'!C644=0,'Raw Data'!C644="Delete"),"",'Raw Data'!C644)</f>
        <v>Process</v>
      </c>
      <c r="D639" s="88" t="str">
        <f>IF(OR('Raw Data'!D644=0,'Raw Data'!D644="Delete"),"",'Raw Data'!D644)</f>
        <v>Program Planning</v>
      </c>
      <c r="E639" s="84" t="str">
        <f>IF(OR('Raw Data'!E644=0,'Raw Data'!E644="Delete"),"",'Raw Data'!E644)</f>
        <v>Program Data Export / Import</v>
      </c>
      <c r="F639" s="81" cm="1">
        <f t="array" ref="F639">_xlfn.SWITCH(ROUND(VLOOKUP(A639,Table1[#All],3),0),11,H639,12,I639,13,J639,14,K639,"N/A")</f>
        <v>13</v>
      </c>
      <c r="G639" s="81" cm="1">
        <f t="array" ref="G639">_xlfn.SWITCH(ROUND(VLOOKUP(A639,Table1[#All],5),0),11,H639,12,I639,13,J639,14,K639,"N/A")</f>
        <v>14</v>
      </c>
      <c r="H639" s="81">
        <f>IF(OR('Raw Data'!H644=0,'Raw Data'!H644="Delete"),"",'Raw Data'!H644)</f>
        <v>13</v>
      </c>
      <c r="I639" s="81">
        <f>IF(OR('Raw Data'!I644=0,'Raw Data'!I644="Delete"),"",'Raw Data'!I644)</f>
        <v>14</v>
      </c>
      <c r="J639" s="81" t="str">
        <f>IF(OR('Raw Data'!J644=0,'Raw Data'!J644="Delete"),"",'Raw Data'!J644)</f>
        <v/>
      </c>
      <c r="K639" s="81" t="str">
        <f>IF(OR('Raw Data'!K644=0,'Raw Data'!K644="Delete"),"",'Raw Data'!K644)</f>
        <v/>
      </c>
      <c r="L639" s="81" t="str">
        <f>R639</f>
        <v>Available</v>
      </c>
      <c r="M639" s="81" t="str">
        <f>IF(A639="","",IF(OR(AWReleaseNum&gt;=A639,AWReleaseNum=0),"Available","Not Supported"))</f>
        <v>Available</v>
      </c>
      <c r="N639" s="81" t="str">
        <f>IF(A639="","",IF(TcRelease="Any","Available",IF(OR(AND(TcReleaseNum&gt;=VLOOKUP(AWReleaseNum,MinVerInfo,3,FALSE),TcReleaseNum&lt;=VLOOKUP(AWReleaseNum,MinVerInfo,4,FALSE)),AND(TcReleaseNum&gt;=VLOOKUP(AWReleaseNum,MinVerInfo,5,FALSE),TcReleaseNum&lt;=VLOOKUP(AWReleaseNum,MinVerInfo,6,FALSE))),"Available","Not Supported")))</f>
        <v>Available</v>
      </c>
      <c r="O639" s="81" t="str">
        <f>IF(TcReleaseNum&lt;P639,"Not Supported","Available")</f>
        <v>Available</v>
      </c>
      <c r="P639" s="81" cm="1">
        <f t="array" ref="P639">_xlfn.SWITCH(TcBaseVer, 14, K639, 13, J639, 12, I639, 11, IFERROR(VLOOKUP(H639,Table2[#All],3,FALSE),"N/A"),0)</f>
        <v>0</v>
      </c>
      <c r="Q639" s="81" t="str">
        <f>IF(TcBaseVer=0,M639,IF(AND(N639="Available",M639="Available",O639="Available"),"Available",IF(M639="","","Not Supported")))</f>
        <v>Available</v>
      </c>
      <c r="R639" s="81" t="str">
        <f>IF(A639&gt;=AWCurrentRel, "Future",Q639)</f>
        <v>Available</v>
      </c>
      <c r="S639" s="100" t="str">
        <f>HYPERLINK(U639,T639)</f>
        <v>What's New in Teamcenter Spring 2018 - PART 1</v>
      </c>
      <c r="T639" s="81" t="str">
        <f>IFERROR(VLOOKUP(CONCATENATE($B639,"_",$A639),Table4[#All],5,FALSE),"Not Available")</f>
        <v>What's New in Teamcenter Spring 2018 - PART 1</v>
      </c>
      <c r="U639" s="81" t="str">
        <f>IFERROR(VLOOKUP(CONCATENATE(B639,"_",A639),Table4[#All],6,FALSE),"")</f>
        <v>https://siemens.highspot.com/items/5c9d60eba2e3a94681063123?lfrm=irel.0</v>
      </c>
    </row>
    <row r="640" spans="1:21" x14ac:dyDescent="0.25">
      <c r="A640" s="81">
        <f>IF(OR('Raw Data'!A645=0,'Raw Data'!A645="Delete"),"",'Raw Data'!A645)</f>
        <v>4</v>
      </c>
      <c r="B640" s="88" t="str">
        <f>IF(OR('Raw Data'!B645=0,'Raw Data'!B645="Delete"),"",'Raw Data'!B645)</f>
        <v>Plan</v>
      </c>
      <c r="C640" s="89" t="str">
        <f>IF(OR('Raw Data'!C645=0,'Raw Data'!C645="Delete"),"",'Raw Data'!C645)</f>
        <v>Process</v>
      </c>
      <c r="D640" s="88" t="str">
        <f>IF(OR('Raw Data'!D645=0,'Raw Data'!D645="Delete"),"",'Raw Data'!D645)</f>
        <v>Program Planning</v>
      </c>
      <c r="E640" s="84" t="str">
        <f>IF(OR('Raw Data'!E645=0,'Raw Data'!E645="Delete"),"",'Raw Data'!E645)</f>
        <v>Program deliverables planning and management</v>
      </c>
      <c r="F640" s="81" cm="1">
        <f t="array" ref="F640">_xlfn.SWITCH(ROUND(VLOOKUP(A640,Table1[#All],3),0),11,H640,12,I640,13,J640,14,K640,"N/A")</f>
        <v>13</v>
      </c>
      <c r="G640" s="81" cm="1">
        <f t="array" ref="G640">_xlfn.SWITCH(ROUND(VLOOKUP(A640,Table1[#All],5),0),11,H640,12,I640,13,J640,14,K640,"N/A")</f>
        <v>14</v>
      </c>
      <c r="H640" s="81">
        <f>IF(OR('Raw Data'!H645=0,'Raw Data'!H645="Delete"),"",'Raw Data'!H645)</f>
        <v>13</v>
      </c>
      <c r="I640" s="81">
        <f>IF(OR('Raw Data'!I645=0,'Raw Data'!I645="Delete"),"",'Raw Data'!I645)</f>
        <v>14</v>
      </c>
      <c r="J640" s="81" t="str">
        <f>IF(OR('Raw Data'!J645=0,'Raw Data'!J645="Delete"),"",'Raw Data'!J645)</f>
        <v/>
      </c>
      <c r="K640" s="81" t="str">
        <f>IF(OR('Raw Data'!K645=0,'Raw Data'!K645="Delete"),"",'Raw Data'!K645)</f>
        <v/>
      </c>
      <c r="L640" s="81" t="str">
        <f>R640</f>
        <v>Available</v>
      </c>
      <c r="M640" s="81" t="str">
        <f>IF(A640="","",IF(OR(AWReleaseNum&gt;=A640,AWReleaseNum=0),"Available","Not Supported"))</f>
        <v>Available</v>
      </c>
      <c r="N640" s="81" t="str">
        <f>IF(A640="","",IF(TcRelease="Any","Available",IF(OR(AND(TcReleaseNum&gt;=VLOOKUP(AWReleaseNum,MinVerInfo,3,FALSE),TcReleaseNum&lt;=VLOOKUP(AWReleaseNum,MinVerInfo,4,FALSE)),AND(TcReleaseNum&gt;=VLOOKUP(AWReleaseNum,MinVerInfo,5,FALSE),TcReleaseNum&lt;=VLOOKUP(AWReleaseNum,MinVerInfo,6,FALSE))),"Available","Not Supported")))</f>
        <v>Available</v>
      </c>
      <c r="O640" s="81" t="str">
        <f>IF(TcReleaseNum&lt;P640,"Not Supported","Available")</f>
        <v>Available</v>
      </c>
      <c r="P640" s="81" cm="1">
        <f t="array" ref="P640">_xlfn.SWITCH(TcBaseVer, 14, K640, 13, J640, 12, I640, 11, IFERROR(VLOOKUP(H640,Table2[#All],3,FALSE),"N/A"),0)</f>
        <v>0</v>
      </c>
      <c r="Q640" s="81" t="str">
        <f>IF(TcBaseVer=0,M640,IF(AND(N640="Available",M640="Available",O640="Available"),"Available",IF(M640="","","Not Supported")))</f>
        <v>Available</v>
      </c>
      <c r="R640" s="81" t="str">
        <f>IF(A640&gt;=AWCurrentRel, "Future",Q640)</f>
        <v>Available</v>
      </c>
      <c r="S640" s="100" t="str">
        <f>HYPERLINK(U640,T640)</f>
        <v>What's New in Teamcenter Spring 2018 - PART 1</v>
      </c>
      <c r="T640" s="81" t="str">
        <f>IFERROR(VLOOKUP(CONCATENATE($B640,"_",$A640),Table4[#All],5,FALSE),"Not Available")</f>
        <v>What's New in Teamcenter Spring 2018 - PART 1</v>
      </c>
      <c r="U640" s="81" t="str">
        <f>IFERROR(VLOOKUP(CONCATENATE(B640,"_",A640),Table4[#All],6,FALSE),"")</f>
        <v>https://siemens.highspot.com/items/5c9d60eba2e3a94681063123?lfrm=irel.0</v>
      </c>
    </row>
    <row r="641" spans="1:21" x14ac:dyDescent="0.25">
      <c r="A641" s="81">
        <f>IF(OR('Raw Data'!A646=0,'Raw Data'!A646="Delete"),"",'Raw Data'!A646)</f>
        <v>4</v>
      </c>
      <c r="B641" s="88" t="str">
        <f>IF(OR('Raw Data'!B646=0,'Raw Data'!B646="Delete"),"",'Raw Data'!B646)</f>
        <v>Plan</v>
      </c>
      <c r="C641" s="89" t="str">
        <f>IF(OR('Raw Data'!C646=0,'Raw Data'!C646="Delete"),"",'Raw Data'!C646)</f>
        <v>Process</v>
      </c>
      <c r="D641" s="88" t="str">
        <f>IF(OR('Raw Data'!D646=0,'Raw Data'!D646="Delete"),"",'Raw Data'!D646)</f>
        <v>Program Planning</v>
      </c>
      <c r="E641" s="84" t="str">
        <f>IF(OR('Raw Data'!E646=0,'Raw Data'!E646="Delete"),"",'Raw Data'!E646)</f>
        <v>Securing Program Contents (Propagate Tc Project Security</v>
      </c>
      <c r="F641" s="81" cm="1">
        <f t="array" ref="F641">_xlfn.SWITCH(ROUND(VLOOKUP(A641,Table1[#All],3),0),11,H641,12,I641,13,J641,14,K641,"N/A")</f>
        <v>13</v>
      </c>
      <c r="G641" s="81" cm="1">
        <f t="array" ref="G641">_xlfn.SWITCH(ROUND(VLOOKUP(A641,Table1[#All],5),0),11,H641,12,I641,13,J641,14,K641,"N/A")</f>
        <v>14</v>
      </c>
      <c r="H641" s="81">
        <f>IF(OR('Raw Data'!H646=0,'Raw Data'!H646="Delete"),"",'Raw Data'!H646)</f>
        <v>13</v>
      </c>
      <c r="I641" s="81">
        <f>IF(OR('Raw Data'!I646=0,'Raw Data'!I646="Delete"),"",'Raw Data'!I646)</f>
        <v>14</v>
      </c>
      <c r="J641" s="81" t="str">
        <f>IF(OR('Raw Data'!J646=0,'Raw Data'!J646="Delete"),"",'Raw Data'!J646)</f>
        <v/>
      </c>
      <c r="K641" s="81" t="str">
        <f>IF(OR('Raw Data'!K646=0,'Raw Data'!K646="Delete"),"",'Raw Data'!K646)</f>
        <v/>
      </c>
      <c r="L641" s="81" t="str">
        <f>R641</f>
        <v>Available</v>
      </c>
      <c r="M641" s="81" t="str">
        <f>IF(A641="","",IF(OR(AWReleaseNum&gt;=A641,AWReleaseNum=0),"Available","Not Supported"))</f>
        <v>Available</v>
      </c>
      <c r="N641" s="81" t="str">
        <f>IF(A641="","",IF(TcRelease="Any","Available",IF(OR(AND(TcReleaseNum&gt;=VLOOKUP(AWReleaseNum,MinVerInfo,3,FALSE),TcReleaseNum&lt;=VLOOKUP(AWReleaseNum,MinVerInfo,4,FALSE)),AND(TcReleaseNum&gt;=VLOOKUP(AWReleaseNum,MinVerInfo,5,FALSE),TcReleaseNum&lt;=VLOOKUP(AWReleaseNum,MinVerInfo,6,FALSE))),"Available","Not Supported")))</f>
        <v>Available</v>
      </c>
      <c r="O641" s="81" t="str">
        <f>IF(TcReleaseNum&lt;P641,"Not Supported","Available")</f>
        <v>Available</v>
      </c>
      <c r="P641" s="81" cm="1">
        <f t="array" ref="P641">_xlfn.SWITCH(TcBaseVer, 14, K641, 13, J641, 12, I641, 11, IFERROR(VLOOKUP(H641,Table2[#All],3,FALSE),"N/A"),0)</f>
        <v>0</v>
      </c>
      <c r="Q641" s="81" t="str">
        <f>IF(TcBaseVer=0,M641,IF(AND(N641="Available",M641="Available",O641="Available"),"Available",IF(M641="","","Not Supported")))</f>
        <v>Available</v>
      </c>
      <c r="R641" s="81" t="str">
        <f>IF(A641&gt;=AWCurrentRel, "Future",Q641)</f>
        <v>Available</v>
      </c>
      <c r="S641" s="100" t="str">
        <f>HYPERLINK(U641,T641)</f>
        <v>What's New in Teamcenter Spring 2018 - PART 1</v>
      </c>
      <c r="T641" s="81" t="str">
        <f>IFERROR(VLOOKUP(CONCATENATE($B641,"_",$A641),Table4[#All],5,FALSE),"Not Available")</f>
        <v>What's New in Teamcenter Spring 2018 - PART 1</v>
      </c>
      <c r="U641" s="81" t="str">
        <f>IFERROR(VLOOKUP(CONCATENATE(B641,"_",A641),Table4[#All],6,FALSE),"")</f>
        <v>https://siemens.highspot.com/items/5c9d60eba2e3a94681063123?lfrm=irel.0</v>
      </c>
    </row>
    <row r="642" spans="1:21" x14ac:dyDescent="0.25">
      <c r="A642" s="81">
        <f>IF(OR('Raw Data'!A647=0,'Raw Data'!A647="Delete"),"",'Raw Data'!A647)</f>
        <v>4</v>
      </c>
      <c r="B642" s="88" t="str">
        <f>IF(OR('Raw Data'!B647=0,'Raw Data'!B647="Delete"),"",'Raw Data'!B647)</f>
        <v>Plan</v>
      </c>
      <c r="C642" s="89" t="str">
        <f>IF(OR('Raw Data'!C647=0,'Raw Data'!C647="Delete"),"",'Raw Data'!C647)</f>
        <v>Process</v>
      </c>
      <c r="D642" s="88" t="str">
        <f>IF(OR('Raw Data'!D647=0,'Raw Data'!D647="Delete"),"",'Raw Data'!D647)</f>
        <v>Program Planning</v>
      </c>
      <c r="E642" s="84" t="str">
        <f>IF(OR('Raw Data'!E647=0,'Raw Data'!E647="Delete"),"",'Raw Data'!E647)</f>
        <v>Usability enhancements (timeline tool tips &amp; event selection, event dashboards etc.)</v>
      </c>
      <c r="F642" s="81" cm="1">
        <f t="array" ref="F642">_xlfn.SWITCH(ROUND(VLOOKUP(A642,Table1[#All],3),0),11,H642,12,I642,13,J642,14,K642,"N/A")</f>
        <v>13</v>
      </c>
      <c r="G642" s="81" cm="1">
        <f t="array" ref="G642">_xlfn.SWITCH(ROUND(VLOOKUP(A642,Table1[#All],5),0),11,H642,12,I642,13,J642,14,K642,"N/A")</f>
        <v>14</v>
      </c>
      <c r="H642" s="81">
        <f>IF(OR('Raw Data'!H647=0,'Raw Data'!H647="Delete"),"",'Raw Data'!H647)</f>
        <v>13</v>
      </c>
      <c r="I642" s="81">
        <f>IF(OR('Raw Data'!I647=0,'Raw Data'!I647="Delete"),"",'Raw Data'!I647)</f>
        <v>14</v>
      </c>
      <c r="J642" s="81" t="str">
        <f>IF(OR('Raw Data'!J647=0,'Raw Data'!J647="Delete"),"",'Raw Data'!J647)</f>
        <v/>
      </c>
      <c r="K642" s="81" t="str">
        <f>IF(OR('Raw Data'!K647=0,'Raw Data'!K647="Delete"),"",'Raw Data'!K647)</f>
        <v/>
      </c>
      <c r="L642" s="81" t="str">
        <f>R642</f>
        <v>Available</v>
      </c>
      <c r="M642" s="81" t="str">
        <f>IF(A642="","",IF(OR(AWReleaseNum&gt;=A642,AWReleaseNum=0),"Available","Not Supported"))</f>
        <v>Available</v>
      </c>
      <c r="N642" s="81" t="str">
        <f>IF(A642="","",IF(TcRelease="Any","Available",IF(OR(AND(TcReleaseNum&gt;=VLOOKUP(AWReleaseNum,MinVerInfo,3,FALSE),TcReleaseNum&lt;=VLOOKUP(AWReleaseNum,MinVerInfo,4,FALSE)),AND(TcReleaseNum&gt;=VLOOKUP(AWReleaseNum,MinVerInfo,5,FALSE),TcReleaseNum&lt;=VLOOKUP(AWReleaseNum,MinVerInfo,6,FALSE))),"Available","Not Supported")))</f>
        <v>Available</v>
      </c>
      <c r="O642" s="81" t="str">
        <f>IF(TcReleaseNum&lt;P642,"Not Supported","Available")</f>
        <v>Available</v>
      </c>
      <c r="P642" s="81" cm="1">
        <f t="array" ref="P642">_xlfn.SWITCH(TcBaseVer, 14, K642, 13, J642, 12, I642, 11, IFERROR(VLOOKUP(H642,Table2[#All],3,FALSE),"N/A"),0)</f>
        <v>0</v>
      </c>
      <c r="Q642" s="81" t="str">
        <f>IF(TcBaseVer=0,M642,IF(AND(N642="Available",M642="Available",O642="Available"),"Available",IF(M642="","","Not Supported")))</f>
        <v>Available</v>
      </c>
      <c r="R642" s="81" t="str">
        <f>IF(A642&gt;=AWCurrentRel, "Future",Q642)</f>
        <v>Available</v>
      </c>
      <c r="S642" s="100" t="str">
        <f>HYPERLINK(U642,T642)</f>
        <v>What's New in Teamcenter Spring 2018 - PART 1</v>
      </c>
      <c r="T642" s="81" t="str">
        <f>IFERROR(VLOOKUP(CONCATENATE($B642,"_",$A642),Table4[#All],5,FALSE),"Not Available")</f>
        <v>What's New in Teamcenter Spring 2018 - PART 1</v>
      </c>
      <c r="U642" s="81" t="str">
        <f>IFERROR(VLOOKUP(CONCATENATE(B642,"_",A642),Table4[#All],6,FALSE),"")</f>
        <v>https://siemens.highspot.com/items/5c9d60eba2e3a94681063123?lfrm=irel.0</v>
      </c>
    </row>
    <row r="643" spans="1:21" x14ac:dyDescent="0.25">
      <c r="A643" s="81">
        <f>IF(OR('Raw Data'!A661=0,'Raw Data'!A661="Delete"),"",'Raw Data'!A661)</f>
        <v>4</v>
      </c>
      <c r="B643" s="88" t="str">
        <f>IF(OR('Raw Data'!B661=0,'Raw Data'!B661="Delete"),"",'Raw Data'!B661)</f>
        <v>Plan</v>
      </c>
      <c r="C643" s="89" t="str">
        <f>IF(OR('Raw Data'!C661=0,'Raw Data'!C661="Delete"),"",'Raw Data'!C661)</f>
        <v>Requirements</v>
      </c>
      <c r="D643" s="88" t="str">
        <f>IF(OR('Raw Data'!D661=0,'Raw Data'!D661="Delete"),"",'Raw Data'!D661)</f>
        <v>Requirements Management</v>
      </c>
      <c r="E643" s="84" t="str">
        <f>IF(OR('Raw Data'!E661=0,'Raw Data'!E661="Delete"),"",'Raw Data'!E661)</f>
        <v>BOM structure comparison of requirement documents</v>
      </c>
      <c r="F643" s="81" cm="1">
        <f t="array" ref="F643">_xlfn.SWITCH(ROUND(VLOOKUP(A643,Table1[#All],3),0),11,H643,12,I643,13,J643,14,K643,"N/A")</f>
        <v>13</v>
      </c>
      <c r="G643" s="81" cm="1">
        <f t="array" ref="G643">_xlfn.SWITCH(ROUND(VLOOKUP(A643,Table1[#All],5),0),11,H643,12,I643,13,J643,14,K643,"N/A")</f>
        <v>14</v>
      </c>
      <c r="H643" s="81">
        <f>IF(OR('Raw Data'!H661=0,'Raw Data'!H661="Delete"),"",'Raw Data'!H661)</f>
        <v>13</v>
      </c>
      <c r="I643" s="81">
        <f>IF(OR('Raw Data'!I661=0,'Raw Data'!I661="Delete"),"",'Raw Data'!I661)</f>
        <v>14</v>
      </c>
      <c r="J643" s="81" t="str">
        <f>IF(OR('Raw Data'!J661=0,'Raw Data'!J661="Delete"),"",'Raw Data'!J661)</f>
        <v/>
      </c>
      <c r="K643" s="81" t="str">
        <f>IF(OR('Raw Data'!K661=0,'Raw Data'!K661="Delete"),"",'Raw Data'!K661)</f>
        <v/>
      </c>
      <c r="L643" s="81" t="str">
        <f>R643</f>
        <v>Available</v>
      </c>
      <c r="M643" s="81" t="str">
        <f>IF(A643="","",IF(OR(AWReleaseNum&gt;=A643,AWReleaseNum=0),"Available","Not Supported"))</f>
        <v>Available</v>
      </c>
      <c r="N643" s="81" t="str">
        <f>IF(A643="","",IF(TcRelease="Any","Available",IF(OR(AND(TcReleaseNum&gt;=VLOOKUP(AWReleaseNum,MinVerInfo,3,FALSE),TcReleaseNum&lt;=VLOOKUP(AWReleaseNum,MinVerInfo,4,FALSE)),AND(TcReleaseNum&gt;=VLOOKUP(AWReleaseNum,MinVerInfo,5,FALSE),TcReleaseNum&lt;=VLOOKUP(AWReleaseNum,MinVerInfo,6,FALSE))),"Available","Not Supported")))</f>
        <v>Available</v>
      </c>
      <c r="O643" s="81" t="str">
        <f>IF(TcReleaseNum&lt;P643,"Not Supported","Available")</f>
        <v>Available</v>
      </c>
      <c r="P643" s="81" cm="1">
        <f t="array" ref="P643">_xlfn.SWITCH(TcBaseVer, 14, K643, 13, J643, 12, I643, 11, IFERROR(VLOOKUP(H643,Table2[#All],3,FALSE),"N/A"),0)</f>
        <v>0</v>
      </c>
      <c r="Q643" s="81" t="str">
        <f>IF(TcBaseVer=0,M643,IF(AND(N643="Available",M643="Available",O643="Available"),"Available",IF(M643="","","Not Supported")))</f>
        <v>Available</v>
      </c>
      <c r="R643" s="81" t="str">
        <f>IF(A643&gt;=AWCurrentRel, "Future",Q643)</f>
        <v>Available</v>
      </c>
      <c r="S643" s="100" t="str">
        <f>HYPERLINK(U643,T643)</f>
        <v>What's New in Teamcenter Spring 2018 - PART 1</v>
      </c>
      <c r="T643" s="81" t="str">
        <f>IFERROR(VLOOKUP(CONCATENATE($B643,"_",$A643),Table4[#All],5,FALSE),"Not Available")</f>
        <v>What's New in Teamcenter Spring 2018 - PART 1</v>
      </c>
      <c r="U643" s="81" t="str">
        <f>IFERROR(VLOOKUP(CONCATENATE(B643,"_",A643),Table4[#All],6,FALSE),"")</f>
        <v>https://siemens.highspot.com/items/5c9d60eba2e3a94681063123?lfrm=irel.0</v>
      </c>
    </row>
    <row r="644" spans="1:21" x14ac:dyDescent="0.25">
      <c r="A644" s="81">
        <f>IF(OR('Raw Data'!A662=0,'Raw Data'!A662="Delete"),"",'Raw Data'!A662)</f>
        <v>4</v>
      </c>
      <c r="B644" s="88" t="str">
        <f>IF(OR('Raw Data'!B662=0,'Raw Data'!B662="Delete"),"",'Raw Data'!B662)</f>
        <v>Plan</v>
      </c>
      <c r="C644" s="89" t="str">
        <f>IF(OR('Raw Data'!C662=0,'Raw Data'!C662="Delete"),"",'Raw Data'!C662)</f>
        <v>Requirements</v>
      </c>
      <c r="D644" s="88" t="str">
        <f>IF(OR('Raw Data'!D662=0,'Raw Data'!D662="Delete"),"",'Raw Data'!D662)</f>
        <v>Requirements Management</v>
      </c>
      <c r="E644" s="84" t="str">
        <f>IF(OR('Raw Data'!E662=0,'Raw Data'!E662="Delete"),"",'Raw Data'!E662)</f>
        <v>Dynamic paragraph numbering for rapid requirement location and importing Word documents with paragraph numbering</v>
      </c>
      <c r="F644" s="81" cm="1">
        <f t="array" ref="F644">_xlfn.SWITCH(ROUND(VLOOKUP(A644,Table1[#All],3),0),11,H644,12,I644,13,J644,14,K644,"N/A")</f>
        <v>13</v>
      </c>
      <c r="G644" s="81" cm="1">
        <f t="array" ref="G644">_xlfn.SWITCH(ROUND(VLOOKUP(A644,Table1[#All],5),0),11,H644,12,I644,13,J644,14,K644,"N/A")</f>
        <v>14</v>
      </c>
      <c r="H644" s="81">
        <f>IF(OR('Raw Data'!H662=0,'Raw Data'!H662="Delete"),"",'Raw Data'!H662)</f>
        <v>13</v>
      </c>
      <c r="I644" s="81">
        <f>IF(OR('Raw Data'!I662=0,'Raw Data'!I662="Delete"),"",'Raw Data'!I662)</f>
        <v>14</v>
      </c>
      <c r="J644" s="81" t="str">
        <f>IF(OR('Raw Data'!J662=0,'Raw Data'!J662="Delete"),"",'Raw Data'!J662)</f>
        <v/>
      </c>
      <c r="K644" s="81" t="str">
        <f>IF(OR('Raw Data'!K662=0,'Raw Data'!K662="Delete"),"",'Raw Data'!K662)</f>
        <v/>
      </c>
      <c r="L644" s="81" t="str">
        <f>R644</f>
        <v>Available</v>
      </c>
      <c r="M644" s="81" t="str">
        <f>IF(A644="","",IF(OR(AWReleaseNum&gt;=A644,AWReleaseNum=0),"Available","Not Supported"))</f>
        <v>Available</v>
      </c>
      <c r="N644" s="81" t="str">
        <f>IF(A644="","",IF(TcRelease="Any","Available",IF(OR(AND(TcReleaseNum&gt;=VLOOKUP(AWReleaseNum,MinVerInfo,3,FALSE),TcReleaseNum&lt;=VLOOKUP(AWReleaseNum,MinVerInfo,4,FALSE)),AND(TcReleaseNum&gt;=VLOOKUP(AWReleaseNum,MinVerInfo,5,FALSE),TcReleaseNum&lt;=VLOOKUP(AWReleaseNum,MinVerInfo,6,FALSE))),"Available","Not Supported")))</f>
        <v>Available</v>
      </c>
      <c r="O644" s="81" t="str">
        <f>IF(TcReleaseNum&lt;P644,"Not Supported","Available")</f>
        <v>Available</v>
      </c>
      <c r="P644" s="81" cm="1">
        <f t="array" ref="P644">_xlfn.SWITCH(TcBaseVer, 14, K644, 13, J644, 12, I644, 11, IFERROR(VLOOKUP(H644,Table2[#All],3,FALSE),"N/A"),0)</f>
        <v>0</v>
      </c>
      <c r="Q644" s="81" t="str">
        <f>IF(TcBaseVer=0,M644,IF(AND(N644="Available",M644="Available",O644="Available"),"Available",IF(M644="","","Not Supported")))</f>
        <v>Available</v>
      </c>
      <c r="R644" s="81" t="str">
        <f>IF(A644&gt;=AWCurrentRel, "Future",Q644)</f>
        <v>Available</v>
      </c>
      <c r="S644" s="100" t="str">
        <f>HYPERLINK(U644,T644)</f>
        <v>What's New in Teamcenter Spring 2018 - PART 1</v>
      </c>
      <c r="T644" s="81" t="str">
        <f>IFERROR(VLOOKUP(CONCATENATE($B644,"_",$A644),Table4[#All],5,FALSE),"Not Available")</f>
        <v>What's New in Teamcenter Spring 2018 - PART 1</v>
      </c>
      <c r="U644" s="81" t="str">
        <f>IFERROR(VLOOKUP(CONCATENATE(B644,"_",A644),Table4[#All],6,FALSE),"")</f>
        <v>https://siemens.highspot.com/items/5c9d60eba2e3a94681063123?lfrm=irel.0</v>
      </c>
    </row>
    <row r="645" spans="1:21" x14ac:dyDescent="0.25">
      <c r="A645" s="81">
        <f>IF(OR('Raw Data'!A663=0,'Raw Data'!A663="Delete"),"",'Raw Data'!A663)</f>
        <v>4</v>
      </c>
      <c r="B645" s="88" t="str">
        <f>IF(OR('Raw Data'!B663=0,'Raw Data'!B663="Delete"),"",'Raw Data'!B663)</f>
        <v>Plan</v>
      </c>
      <c r="C645" s="89" t="str">
        <f>IF(OR('Raw Data'!C663=0,'Raw Data'!C663="Delete"),"",'Raw Data'!C663)</f>
        <v>Requirements</v>
      </c>
      <c r="D645" s="88" t="str">
        <f>IF(OR('Raw Data'!D663=0,'Raw Data'!D663="Delete"),"",'Raw Data'!D663)</f>
        <v>Requirements Management</v>
      </c>
      <c r="E645" s="84" t="str">
        <f>IF(OR('Raw Data'!E663=0,'Raw Data'!E663="Delete"),"",'Raw Data'!E663)</f>
        <v xml:space="preserve">HTML template editor to control output formats </v>
      </c>
      <c r="F645" s="81" cm="1">
        <f t="array" ref="F645">_xlfn.SWITCH(ROUND(VLOOKUP(A645,Table1[#All],3),0),11,H645,12,I645,13,J645,14,K645,"N/A")</f>
        <v>13</v>
      </c>
      <c r="G645" s="81" cm="1">
        <f t="array" ref="G645">_xlfn.SWITCH(ROUND(VLOOKUP(A645,Table1[#All],5),0),11,H645,12,I645,13,J645,14,K645,"N/A")</f>
        <v>14</v>
      </c>
      <c r="H645" s="81">
        <f>IF(OR('Raw Data'!H663=0,'Raw Data'!H663="Delete"),"",'Raw Data'!H663)</f>
        <v>13</v>
      </c>
      <c r="I645" s="81">
        <f>IF(OR('Raw Data'!I663=0,'Raw Data'!I663="Delete"),"",'Raw Data'!I663)</f>
        <v>14</v>
      </c>
      <c r="J645" s="81" t="str">
        <f>IF(OR('Raw Data'!J663=0,'Raw Data'!J663="Delete"),"",'Raw Data'!J663)</f>
        <v/>
      </c>
      <c r="K645" s="81" t="str">
        <f>IF(OR('Raw Data'!K663=0,'Raw Data'!K663="Delete"),"",'Raw Data'!K663)</f>
        <v/>
      </c>
      <c r="L645" s="81" t="str">
        <f>R645</f>
        <v>Available</v>
      </c>
      <c r="M645" s="81" t="str">
        <f>IF(A645="","",IF(OR(AWReleaseNum&gt;=A645,AWReleaseNum=0),"Available","Not Supported"))</f>
        <v>Available</v>
      </c>
      <c r="N645" s="81" t="str">
        <f>IF(A645="","",IF(TcRelease="Any","Available",IF(OR(AND(TcReleaseNum&gt;=VLOOKUP(AWReleaseNum,MinVerInfo,3,FALSE),TcReleaseNum&lt;=VLOOKUP(AWReleaseNum,MinVerInfo,4,FALSE)),AND(TcReleaseNum&gt;=VLOOKUP(AWReleaseNum,MinVerInfo,5,FALSE),TcReleaseNum&lt;=VLOOKUP(AWReleaseNum,MinVerInfo,6,FALSE))),"Available","Not Supported")))</f>
        <v>Available</v>
      </c>
      <c r="O645" s="81" t="str">
        <f>IF(TcReleaseNum&lt;P645,"Not Supported","Available")</f>
        <v>Available</v>
      </c>
      <c r="P645" s="81" cm="1">
        <f t="array" ref="P645">_xlfn.SWITCH(TcBaseVer, 14, K645, 13, J645, 12, I645, 11, IFERROR(VLOOKUP(H645,Table2[#All],3,FALSE),"N/A"),0)</f>
        <v>0</v>
      </c>
      <c r="Q645" s="81" t="str">
        <f>IF(TcBaseVer=0,M645,IF(AND(N645="Available",M645="Available",O645="Available"),"Available",IF(M645="","","Not Supported")))</f>
        <v>Available</v>
      </c>
      <c r="R645" s="81" t="str">
        <f>IF(A645&gt;=AWCurrentRel, "Future",Q645)</f>
        <v>Available</v>
      </c>
      <c r="S645" s="100" t="str">
        <f>HYPERLINK(U645,T645)</f>
        <v>What's New in Teamcenter Spring 2018 - PART 1</v>
      </c>
      <c r="T645" s="81" t="str">
        <f>IFERROR(VLOOKUP(CONCATENATE($B645,"_",$A645),Table4[#All],5,FALSE),"Not Available")</f>
        <v>What's New in Teamcenter Spring 2018 - PART 1</v>
      </c>
      <c r="U645" s="81" t="str">
        <f>IFERROR(VLOOKUP(CONCATENATE(B645,"_",A645),Table4[#All],6,FALSE),"")</f>
        <v>https://siemens.highspot.com/items/5c9d60eba2e3a94681063123?lfrm=irel.0</v>
      </c>
    </row>
    <row r="646" spans="1:21" x14ac:dyDescent="0.25">
      <c r="A646" s="81">
        <f>IF(OR('Raw Data'!A664=0,'Raw Data'!A664="Delete"),"",'Raw Data'!A664)</f>
        <v>4</v>
      </c>
      <c r="B646" s="88" t="str">
        <f>IF(OR('Raw Data'!B664=0,'Raw Data'!B664="Delete"),"",'Raw Data'!B664)</f>
        <v>Plan</v>
      </c>
      <c r="C646" s="89" t="str">
        <f>IF(OR('Raw Data'!C664=0,'Raw Data'!C664="Delete"),"",'Raw Data'!C664)</f>
        <v>Requirements</v>
      </c>
      <c r="D646" s="88" t="str">
        <f>IF(OR('Raw Data'!D664=0,'Raw Data'!D664="Delete"),"",'Raw Data'!D664)</f>
        <v>Requirements Management</v>
      </c>
      <c r="E646" s="84" t="str">
        <f>IF(OR('Raw Data'!E664=0,'Raw Data'!E664="Delete"),"",'Raw Data'!E664)</f>
        <v>Import requirement subtypes into Active Workspace that are not in a spec</v>
      </c>
      <c r="F646" s="81" cm="1">
        <f t="array" ref="F646">_xlfn.SWITCH(ROUND(VLOOKUP(A646,Table1[#All],3),0),11,H646,12,I646,13,J646,14,K646,"N/A")</f>
        <v>13</v>
      </c>
      <c r="G646" s="81" cm="1">
        <f t="array" ref="G646">_xlfn.SWITCH(ROUND(VLOOKUP(A646,Table1[#All],5),0),11,H646,12,I646,13,J646,14,K646,"N/A")</f>
        <v>14</v>
      </c>
      <c r="H646" s="81">
        <f>IF(OR('Raw Data'!H664=0,'Raw Data'!H664="Delete"),"",'Raw Data'!H664)</f>
        <v>13</v>
      </c>
      <c r="I646" s="81">
        <f>IF(OR('Raw Data'!I664=0,'Raw Data'!I664="Delete"),"",'Raw Data'!I664)</f>
        <v>14</v>
      </c>
      <c r="J646" s="81" t="str">
        <f>IF(OR('Raw Data'!J664=0,'Raw Data'!J664="Delete"),"",'Raw Data'!J664)</f>
        <v/>
      </c>
      <c r="K646" s="81" t="str">
        <f>IF(OR('Raw Data'!K664=0,'Raw Data'!K664="Delete"),"",'Raw Data'!K664)</f>
        <v/>
      </c>
      <c r="L646" s="81" t="str">
        <f>R646</f>
        <v>Available</v>
      </c>
      <c r="M646" s="81" t="str">
        <f>IF(A646="","",IF(OR(AWReleaseNum&gt;=A646,AWReleaseNum=0),"Available","Not Supported"))</f>
        <v>Available</v>
      </c>
      <c r="N646" s="81" t="str">
        <f>IF(A646="","",IF(TcRelease="Any","Available",IF(OR(AND(TcReleaseNum&gt;=VLOOKUP(AWReleaseNum,MinVerInfo,3,FALSE),TcReleaseNum&lt;=VLOOKUP(AWReleaseNum,MinVerInfo,4,FALSE)),AND(TcReleaseNum&gt;=VLOOKUP(AWReleaseNum,MinVerInfo,5,FALSE),TcReleaseNum&lt;=VLOOKUP(AWReleaseNum,MinVerInfo,6,FALSE))),"Available","Not Supported")))</f>
        <v>Available</v>
      </c>
      <c r="O646" s="81" t="str">
        <f>IF(TcReleaseNum&lt;P646,"Not Supported","Available")</f>
        <v>Available</v>
      </c>
      <c r="P646" s="81" cm="1">
        <f t="array" ref="P646">_xlfn.SWITCH(TcBaseVer, 14, K646, 13, J646, 12, I646, 11, IFERROR(VLOOKUP(H646,Table2[#All],3,FALSE),"N/A"),0)</f>
        <v>0</v>
      </c>
      <c r="Q646" s="81" t="str">
        <f>IF(TcBaseVer=0,M646,IF(AND(N646="Available",M646="Available",O646="Available"),"Available",IF(M646="","","Not Supported")))</f>
        <v>Available</v>
      </c>
      <c r="R646" s="81" t="str">
        <f>IF(A646&gt;=AWCurrentRel, "Future",Q646)</f>
        <v>Available</v>
      </c>
      <c r="S646" s="100" t="str">
        <f>HYPERLINK(U646,T646)</f>
        <v>What's New in Teamcenter Spring 2018 - PART 1</v>
      </c>
      <c r="T646" s="81" t="str">
        <f>IFERROR(VLOOKUP(CONCATENATE($B646,"_",$A646),Table4[#All],5,FALSE),"Not Available")</f>
        <v>What's New in Teamcenter Spring 2018 - PART 1</v>
      </c>
      <c r="U646" s="81" t="str">
        <f>IFERROR(VLOOKUP(CONCATENATE(B646,"_",A646),Table4[#All],6,FALSE),"")</f>
        <v>https://siemens.highspot.com/items/5c9d60eba2e3a94681063123?lfrm=irel.0</v>
      </c>
    </row>
    <row r="647" spans="1:21" x14ac:dyDescent="0.25">
      <c r="A647" s="81">
        <f>IF(OR('Raw Data'!A665=0,'Raw Data'!A665="Delete"),"",'Raw Data'!A665)</f>
        <v>4</v>
      </c>
      <c r="B647" s="88" t="str">
        <f>IF(OR('Raw Data'!B665=0,'Raw Data'!B665="Delete"),"",'Raw Data'!B665)</f>
        <v>Plan</v>
      </c>
      <c r="C647" s="89" t="str">
        <f>IF(OR('Raw Data'!C665=0,'Raw Data'!C665="Delete"),"",'Raw Data'!C665)</f>
        <v>Requirements</v>
      </c>
      <c r="D647" s="88" t="str">
        <f>IF(OR('Raw Data'!D665=0,'Raw Data'!D665="Delete"),"",'Raw Data'!D665)</f>
        <v>Requirements Management</v>
      </c>
      <c r="E647" s="84" t="str">
        <f>IF(OR('Raw Data'!E665=0,'Raw Data'!E665="Delete"),"",'Raw Data'!E665)</f>
        <v>Quickly create new requirement siblings and child requirements</v>
      </c>
      <c r="F647" s="81" cm="1">
        <f t="array" ref="F647">_xlfn.SWITCH(ROUND(VLOOKUP(A647,Table1[#All],3),0),11,H647,12,I647,13,J647,14,K647,"N/A")</f>
        <v>13</v>
      </c>
      <c r="G647" s="81" cm="1">
        <f t="array" ref="G647">_xlfn.SWITCH(ROUND(VLOOKUP(A647,Table1[#All],5),0),11,H647,12,I647,13,J647,14,K647,"N/A")</f>
        <v>14</v>
      </c>
      <c r="H647" s="81">
        <f>IF(OR('Raw Data'!H665=0,'Raw Data'!H665="Delete"),"",'Raw Data'!H665)</f>
        <v>13</v>
      </c>
      <c r="I647" s="81">
        <f>IF(OR('Raw Data'!I665=0,'Raw Data'!I665="Delete"),"",'Raw Data'!I665)</f>
        <v>14</v>
      </c>
      <c r="J647" s="81" t="str">
        <f>IF(OR('Raw Data'!J665=0,'Raw Data'!J665="Delete"),"",'Raw Data'!J665)</f>
        <v/>
      </c>
      <c r="K647" s="81" t="str">
        <f>IF(OR('Raw Data'!K665=0,'Raw Data'!K665="Delete"),"",'Raw Data'!K665)</f>
        <v/>
      </c>
      <c r="L647" s="81" t="str">
        <f>R647</f>
        <v>Available</v>
      </c>
      <c r="M647" s="81" t="str">
        <f>IF(A647="","",IF(OR(AWReleaseNum&gt;=A647,AWReleaseNum=0),"Available","Not Supported"))</f>
        <v>Available</v>
      </c>
      <c r="N647" s="81" t="str">
        <f>IF(A647="","",IF(TcRelease="Any","Available",IF(OR(AND(TcReleaseNum&gt;=VLOOKUP(AWReleaseNum,MinVerInfo,3,FALSE),TcReleaseNum&lt;=VLOOKUP(AWReleaseNum,MinVerInfo,4,FALSE)),AND(TcReleaseNum&gt;=VLOOKUP(AWReleaseNum,MinVerInfo,5,FALSE),TcReleaseNum&lt;=VLOOKUP(AWReleaseNum,MinVerInfo,6,FALSE))),"Available","Not Supported")))</f>
        <v>Available</v>
      </c>
      <c r="O647" s="81" t="str">
        <f>IF(TcReleaseNum&lt;P647,"Not Supported","Available")</f>
        <v>Available</v>
      </c>
      <c r="P647" s="81" cm="1">
        <f t="array" ref="P647">_xlfn.SWITCH(TcBaseVer, 14, K647, 13, J647, 12, I647, 11, IFERROR(VLOOKUP(H647,Table2[#All],3,FALSE),"N/A"),0)</f>
        <v>0</v>
      </c>
      <c r="Q647" s="81" t="str">
        <f>IF(TcBaseVer=0,M647,IF(AND(N647="Available",M647="Available",O647="Available"),"Available",IF(M647="","","Not Supported")))</f>
        <v>Available</v>
      </c>
      <c r="R647" s="81" t="str">
        <f>IF(A647&gt;=AWCurrentRel, "Future",Q647)</f>
        <v>Available</v>
      </c>
      <c r="S647" s="100" t="str">
        <f>HYPERLINK(U647,T647)</f>
        <v>What's New in Teamcenter Spring 2018 - PART 1</v>
      </c>
      <c r="T647" s="81" t="str">
        <f>IFERROR(VLOOKUP(CONCATENATE($B647,"_",$A647),Table4[#All],5,FALSE),"Not Available")</f>
        <v>What's New in Teamcenter Spring 2018 - PART 1</v>
      </c>
      <c r="U647" s="81" t="str">
        <f>IFERROR(VLOOKUP(CONCATENATE(B647,"_",A647),Table4[#All],6,FALSE),"")</f>
        <v>https://siemens.highspot.com/items/5c9d60eba2e3a94681063123?lfrm=irel.0</v>
      </c>
    </row>
    <row r="648" spans="1:21" x14ac:dyDescent="0.25">
      <c r="A648" s="81">
        <f>IF(OR('Raw Data'!A666=0,'Raw Data'!A666="Delete"),"",'Raw Data'!A666)</f>
        <v>4</v>
      </c>
      <c r="B648" s="88" t="str">
        <f>IF(OR('Raw Data'!B666=0,'Raw Data'!B666="Delete"),"",'Raw Data'!B666)</f>
        <v>Plan</v>
      </c>
      <c r="C648" s="89" t="str">
        <f>IF(OR('Raw Data'!C666=0,'Raw Data'!C666="Delete"),"",'Raw Data'!C666)</f>
        <v>Requirements</v>
      </c>
      <c r="D648" s="88" t="str">
        <f>IF(OR('Raw Data'!D666=0,'Raw Data'!D666="Delete"),"",'Raw Data'!D666)</f>
        <v>Requirements Management</v>
      </c>
      <c r="E648" s="84" t="str">
        <f>IF(OR('Raw Data'!E666=0,'Raw Data'!E666="Delete"),"",'Raw Data'!E666)</f>
        <v>Traceability to/from multiple instances of requirement and other objects</v>
      </c>
      <c r="F648" s="81" cm="1">
        <f t="array" ref="F648">_xlfn.SWITCH(ROUND(VLOOKUP(A648,Table1[#All],3),0),11,H648,12,I648,13,J648,14,K648,"N/A")</f>
        <v>13</v>
      </c>
      <c r="G648" s="81" cm="1">
        <f t="array" ref="G648">_xlfn.SWITCH(ROUND(VLOOKUP(A648,Table1[#All],5),0),11,H648,12,I648,13,J648,14,K648,"N/A")</f>
        <v>14</v>
      </c>
      <c r="H648" s="81">
        <f>IF(OR('Raw Data'!H666=0,'Raw Data'!H666="Delete"),"",'Raw Data'!H666)</f>
        <v>13</v>
      </c>
      <c r="I648" s="81">
        <f>IF(OR('Raw Data'!I666=0,'Raw Data'!I666="Delete"),"",'Raw Data'!I666)</f>
        <v>14</v>
      </c>
      <c r="J648" s="81" t="str">
        <f>IF(OR('Raw Data'!J666=0,'Raw Data'!J666="Delete"),"",'Raw Data'!J666)</f>
        <v/>
      </c>
      <c r="K648" s="81" t="str">
        <f>IF(OR('Raw Data'!K666=0,'Raw Data'!K666="Delete"),"",'Raw Data'!K666)</f>
        <v/>
      </c>
      <c r="L648" s="81" t="str">
        <f>R648</f>
        <v>Available</v>
      </c>
      <c r="M648" s="81" t="str">
        <f>IF(A648="","",IF(OR(AWReleaseNum&gt;=A648,AWReleaseNum=0),"Available","Not Supported"))</f>
        <v>Available</v>
      </c>
      <c r="N648" s="81" t="str">
        <f>IF(A648="","",IF(TcRelease="Any","Available",IF(OR(AND(TcReleaseNum&gt;=VLOOKUP(AWReleaseNum,MinVerInfo,3,FALSE),TcReleaseNum&lt;=VLOOKUP(AWReleaseNum,MinVerInfo,4,FALSE)),AND(TcReleaseNum&gt;=VLOOKUP(AWReleaseNum,MinVerInfo,5,FALSE),TcReleaseNum&lt;=VLOOKUP(AWReleaseNum,MinVerInfo,6,FALSE))),"Available","Not Supported")))</f>
        <v>Available</v>
      </c>
      <c r="O648" s="81" t="str">
        <f>IF(TcReleaseNum&lt;P648,"Not Supported","Available")</f>
        <v>Available</v>
      </c>
      <c r="P648" s="81" cm="1">
        <f t="array" ref="P648">_xlfn.SWITCH(TcBaseVer, 14, K648, 13, J648, 12, I648, 11, IFERROR(VLOOKUP(H648,Table2[#All],3,FALSE),"N/A"),0)</f>
        <v>0</v>
      </c>
      <c r="Q648" s="81" t="str">
        <f>IF(TcBaseVer=0,M648,IF(AND(N648="Available",M648="Available",O648="Available"),"Available",IF(M648="","","Not Supported")))</f>
        <v>Available</v>
      </c>
      <c r="R648" s="81" t="str">
        <f>IF(A648&gt;=AWCurrentRel, "Future",Q648)</f>
        <v>Available</v>
      </c>
      <c r="S648" s="100" t="str">
        <f>HYPERLINK(U648,T648)</f>
        <v>What's New in Teamcenter Spring 2018 - PART 1</v>
      </c>
      <c r="T648" s="81" t="str">
        <f>IFERROR(VLOOKUP(CONCATENATE($B648,"_",$A648),Table4[#All],5,FALSE),"Not Available")</f>
        <v>What's New in Teamcenter Spring 2018 - PART 1</v>
      </c>
      <c r="U648" s="81" t="str">
        <f>IFERROR(VLOOKUP(CONCATENATE(B648,"_",A648),Table4[#All],6,FALSE),"")</f>
        <v>https://siemens.highspot.com/items/5c9d60eba2e3a94681063123?lfrm=irel.0</v>
      </c>
    </row>
    <row r="649" spans="1:21" x14ac:dyDescent="0.25">
      <c r="A649" s="81">
        <f>IF(OR('Raw Data'!A667=0,'Raw Data'!A667="Delete"),"",'Raw Data'!A667)</f>
        <v>4</v>
      </c>
      <c r="B649" s="88" t="str">
        <f>IF(OR('Raw Data'!B667=0,'Raw Data'!B667="Delete"),"",'Raw Data'!B667)</f>
        <v>Plan</v>
      </c>
      <c r="C649" s="89" t="str">
        <f>IF(OR('Raw Data'!C667=0,'Raw Data'!C667="Delete"),"",'Raw Data'!C667)</f>
        <v>Requirements</v>
      </c>
      <c r="D649" s="88" t="str">
        <f>IF(OR('Raw Data'!D667=0,'Raw Data'!D667="Delete"),"",'Raw Data'!D667)</f>
        <v>Requirements Management</v>
      </c>
      <c r="E649" s="84" t="str">
        <f>IF(OR('Raw Data'!E667=0,'Raw Data'!E667="Delete"),"",'Raw Data'!E667)</f>
        <v xml:space="preserve">View/create tracelinks in HTML editor in edit mode with smart tool tips to provide user assistance </v>
      </c>
      <c r="F649" s="81" cm="1">
        <f t="array" ref="F649">_xlfn.SWITCH(ROUND(VLOOKUP(A649,Table1[#All],3),0),11,H649,12,I649,13,J649,14,K649,"N/A")</f>
        <v>13</v>
      </c>
      <c r="G649" s="81" cm="1">
        <f t="array" ref="G649">_xlfn.SWITCH(ROUND(VLOOKUP(A649,Table1[#All],5),0),11,H649,12,I649,13,J649,14,K649,"N/A")</f>
        <v>14</v>
      </c>
      <c r="H649" s="81">
        <f>IF(OR('Raw Data'!H667=0,'Raw Data'!H667="Delete"),"",'Raw Data'!H667)</f>
        <v>13</v>
      </c>
      <c r="I649" s="81">
        <f>IF(OR('Raw Data'!I667=0,'Raw Data'!I667="Delete"),"",'Raw Data'!I667)</f>
        <v>14</v>
      </c>
      <c r="J649" s="81" t="str">
        <f>IF(OR('Raw Data'!J667=0,'Raw Data'!J667="Delete"),"",'Raw Data'!J667)</f>
        <v/>
      </c>
      <c r="K649" s="81" t="str">
        <f>IF(OR('Raw Data'!K667=0,'Raw Data'!K667="Delete"),"",'Raw Data'!K667)</f>
        <v/>
      </c>
      <c r="L649" s="81" t="str">
        <f>R649</f>
        <v>Available</v>
      </c>
      <c r="M649" s="81" t="str">
        <f>IF(A649="","",IF(OR(AWReleaseNum&gt;=A649,AWReleaseNum=0),"Available","Not Supported"))</f>
        <v>Available</v>
      </c>
      <c r="N649" s="81" t="str">
        <f>IF(A649="","",IF(TcRelease="Any","Available",IF(OR(AND(TcReleaseNum&gt;=VLOOKUP(AWReleaseNum,MinVerInfo,3,FALSE),TcReleaseNum&lt;=VLOOKUP(AWReleaseNum,MinVerInfo,4,FALSE)),AND(TcReleaseNum&gt;=VLOOKUP(AWReleaseNum,MinVerInfo,5,FALSE),TcReleaseNum&lt;=VLOOKUP(AWReleaseNum,MinVerInfo,6,FALSE))),"Available","Not Supported")))</f>
        <v>Available</v>
      </c>
      <c r="O649" s="81" t="str">
        <f>IF(TcReleaseNum&lt;P649,"Not Supported","Available")</f>
        <v>Available</v>
      </c>
      <c r="P649" s="81" cm="1">
        <f t="array" ref="P649">_xlfn.SWITCH(TcBaseVer, 14, K649, 13, J649, 12, I649, 11, IFERROR(VLOOKUP(H649,Table2[#All],3,FALSE),"N/A"),0)</f>
        <v>0</v>
      </c>
      <c r="Q649" s="81" t="str">
        <f>IF(TcBaseVer=0,M649,IF(AND(N649="Available",M649="Available",O649="Available"),"Available",IF(M649="","","Not Supported")))</f>
        <v>Available</v>
      </c>
      <c r="R649" s="81" t="str">
        <f>IF(A649&gt;=AWCurrentRel, "Future",Q649)</f>
        <v>Available</v>
      </c>
      <c r="S649" s="100" t="str">
        <f>HYPERLINK(U649,T649)</f>
        <v>What's New in Teamcenter Spring 2018 - PART 1</v>
      </c>
      <c r="T649" s="81" t="str">
        <f>IFERROR(VLOOKUP(CONCATENATE($B649,"_",$A649),Table4[#All],5,FALSE),"Not Available")</f>
        <v>What's New in Teamcenter Spring 2018 - PART 1</v>
      </c>
      <c r="U649" s="81" t="str">
        <f>IFERROR(VLOOKUP(CONCATENATE(B649,"_",A649),Table4[#All],6,FALSE),"")</f>
        <v>https://siemens.highspot.com/items/5c9d60eba2e3a94681063123?lfrm=irel.0</v>
      </c>
    </row>
    <row r="650" spans="1:21" x14ac:dyDescent="0.25">
      <c r="A650" s="81">
        <f>IF(OR('Raw Data'!A878=0,'Raw Data'!A878="Delete"),"",'Raw Data'!A878)</f>
        <v>4</v>
      </c>
      <c r="B650" s="88" t="str">
        <f>IF(OR('Raw Data'!B878=0,'Raw Data'!B878="Delete"),"",'Raw Data'!B878)</f>
        <v>Plan</v>
      </c>
      <c r="C650" s="89" t="str">
        <f>IF(OR('Raw Data'!C878=0,'Raw Data'!C878="Delete"),"",'Raw Data'!C878)</f>
        <v>Process</v>
      </c>
      <c r="D650" s="88" t="str">
        <f>IF(OR('Raw Data'!D878=0,'Raw Data'!D878="Delete"),"",'Raw Data'!D878)</f>
        <v>Schedule Manager</v>
      </c>
      <c r="E650" s="84" t="str">
        <f>IF(OR('Raw Data'!E878=0,'Raw Data'!E878="Delete"),"",'Raw Data'!E878)</f>
        <v xml:space="preserve">Disciplines in Active Workspace </v>
      </c>
      <c r="F650" s="81" cm="1">
        <f t="array" ref="F650">_xlfn.SWITCH(ROUND(VLOOKUP(A650,Table1[#All],3),0),11,H650,12,I650,13,J650,14,K650,"N/A")</f>
        <v>13</v>
      </c>
      <c r="G650" s="81" cm="1">
        <f t="array" ref="G650">_xlfn.SWITCH(ROUND(VLOOKUP(A650,Table1[#All],5),0),11,H650,12,I650,13,J650,14,K650,"N/A")</f>
        <v>14</v>
      </c>
      <c r="H650" s="81">
        <f>IF(OR('Raw Data'!H878=0,'Raw Data'!H878="Delete"),"",'Raw Data'!H878)</f>
        <v>13</v>
      </c>
      <c r="I650" s="81">
        <f>IF(OR('Raw Data'!I878=0,'Raw Data'!I878="Delete"),"",'Raw Data'!I878)</f>
        <v>14</v>
      </c>
      <c r="J650" s="81" t="str">
        <f>IF(OR('Raw Data'!J878=0,'Raw Data'!J878="Delete"),"",'Raw Data'!J878)</f>
        <v/>
      </c>
      <c r="K650" s="81" t="str">
        <f>IF(OR('Raw Data'!K878=0,'Raw Data'!K878="Delete"),"",'Raw Data'!K878)</f>
        <v/>
      </c>
      <c r="L650" s="81" t="str">
        <f>R650</f>
        <v>Available</v>
      </c>
      <c r="M650" s="81" t="str">
        <f>IF(A650="","",IF(OR(AWReleaseNum&gt;=A650,AWReleaseNum=0),"Available","Not Supported"))</f>
        <v>Available</v>
      </c>
      <c r="N650" s="81" t="str">
        <f>IF(A650="","",IF(TcRelease="Any","Available",IF(OR(AND(TcReleaseNum&gt;=VLOOKUP(AWReleaseNum,MinVerInfo,3,FALSE),TcReleaseNum&lt;=VLOOKUP(AWReleaseNum,MinVerInfo,4,FALSE)),AND(TcReleaseNum&gt;=VLOOKUP(AWReleaseNum,MinVerInfo,5,FALSE),TcReleaseNum&lt;=VLOOKUP(AWReleaseNum,MinVerInfo,6,FALSE))),"Available","Not Supported")))</f>
        <v>Available</v>
      </c>
      <c r="O650" s="81" t="str">
        <f>IF(TcReleaseNum&lt;P650,"Not Supported","Available")</f>
        <v>Available</v>
      </c>
      <c r="P650" s="81" cm="1">
        <f t="array" ref="P650">_xlfn.SWITCH(TcBaseVer, 14, K650, 13, J650, 12, I650, 11, IFERROR(VLOOKUP(H650,Table2[#All],3,FALSE),"N/A"),0)</f>
        <v>0</v>
      </c>
      <c r="Q650" s="81" t="str">
        <f>IF(TcBaseVer=0,M650,IF(AND(N650="Available",M650="Available",O650="Available"),"Available",IF(M650="","","Not Supported")))</f>
        <v>Available</v>
      </c>
      <c r="R650" s="81" t="str">
        <f>IF(A650&gt;=AWCurrentRel, "Future",Q650)</f>
        <v>Available</v>
      </c>
      <c r="S650" s="100" t="str">
        <f>HYPERLINK(U650,T650)</f>
        <v>What's New in Teamcenter Spring 2018 - PART 1</v>
      </c>
      <c r="T650" s="81" t="str">
        <f>IFERROR(VLOOKUP(CONCATENATE($B650,"_",$A650),Table4[#All],5,FALSE),"Not Available")</f>
        <v>What's New in Teamcenter Spring 2018 - PART 1</v>
      </c>
      <c r="U650" s="81" t="str">
        <f>IFERROR(VLOOKUP(CONCATENATE(B650,"_",A650),Table4[#All],6,FALSE),"")</f>
        <v>https://siemens.highspot.com/items/5c9d60eba2e3a94681063123?lfrm=irel.0</v>
      </c>
    </row>
    <row r="651" spans="1:21" x14ac:dyDescent="0.25">
      <c r="A651" s="81">
        <f>IF(OR('Raw Data'!A879=0,'Raw Data'!A879="Delete"),"",'Raw Data'!A879)</f>
        <v>4</v>
      </c>
      <c r="B651" s="88" t="str">
        <f>IF(OR('Raw Data'!B879=0,'Raw Data'!B879="Delete"),"",'Raw Data'!B879)</f>
        <v>Plan</v>
      </c>
      <c r="C651" s="89" t="str">
        <f>IF(OR('Raw Data'!C879=0,'Raw Data'!C879="Delete"),"",'Raw Data'!C879)</f>
        <v>Process</v>
      </c>
      <c r="D651" s="88" t="str">
        <f>IF(OR('Raw Data'!D879=0,'Raw Data'!D879="Delete"),"",'Raw Data'!D879)</f>
        <v>Schedule Manager</v>
      </c>
      <c r="E651" s="84" t="str">
        <f>IF(OR('Raw Data'!E879=0,'Raw Data'!E879="Delete"),"",'Raw Data'!E879)</f>
        <v>Simplified management of schedules and schedule tasks</v>
      </c>
      <c r="F651" s="81" cm="1">
        <f t="array" ref="F651">_xlfn.SWITCH(ROUND(VLOOKUP(A651,Table1[#All],3),0),11,H651,12,I651,13,J651,14,K651,"N/A")</f>
        <v>13</v>
      </c>
      <c r="G651" s="81" cm="1">
        <f t="array" ref="G651">_xlfn.SWITCH(ROUND(VLOOKUP(A651,Table1[#All],5),0),11,H651,12,I651,13,J651,14,K651,"N/A")</f>
        <v>14</v>
      </c>
      <c r="H651" s="81">
        <f>IF(OR('Raw Data'!H879=0,'Raw Data'!H879="Delete"),"",'Raw Data'!H879)</f>
        <v>13</v>
      </c>
      <c r="I651" s="81">
        <f>IF(OR('Raw Data'!I879=0,'Raw Data'!I879="Delete"),"",'Raw Data'!I879)</f>
        <v>14</v>
      </c>
      <c r="J651" s="81" t="str">
        <f>IF(OR('Raw Data'!J879=0,'Raw Data'!J879="Delete"),"",'Raw Data'!J879)</f>
        <v/>
      </c>
      <c r="K651" s="81" t="str">
        <f>IF(OR('Raw Data'!K879=0,'Raw Data'!K879="Delete"),"",'Raw Data'!K879)</f>
        <v/>
      </c>
      <c r="L651" s="81" t="str">
        <f>R651</f>
        <v>Available</v>
      </c>
      <c r="M651" s="81" t="str">
        <f>IF(A651="","",IF(OR(AWReleaseNum&gt;=A651,AWReleaseNum=0),"Available","Not Supported"))</f>
        <v>Available</v>
      </c>
      <c r="N651" s="81" t="str">
        <f>IF(A651="","",IF(TcRelease="Any","Available",IF(OR(AND(TcReleaseNum&gt;=VLOOKUP(AWReleaseNum,MinVerInfo,3,FALSE),TcReleaseNum&lt;=VLOOKUP(AWReleaseNum,MinVerInfo,4,FALSE)),AND(TcReleaseNum&gt;=VLOOKUP(AWReleaseNum,MinVerInfo,5,FALSE),TcReleaseNum&lt;=VLOOKUP(AWReleaseNum,MinVerInfo,6,FALSE))),"Available","Not Supported")))</f>
        <v>Available</v>
      </c>
      <c r="O651" s="81" t="str">
        <f>IF(TcReleaseNum&lt;P651,"Not Supported","Available")</f>
        <v>Available</v>
      </c>
      <c r="P651" s="81" cm="1">
        <f t="array" ref="P651">_xlfn.SWITCH(TcBaseVer, 14, K651, 13, J651, 12, I651, 11, IFERROR(VLOOKUP(H651,Table2[#All],3,FALSE),"N/A"),0)</f>
        <v>0</v>
      </c>
      <c r="Q651" s="81" t="str">
        <f>IF(TcBaseVer=0,M651,IF(AND(N651="Available",M651="Available",O651="Available"),"Available",IF(M651="","","Not Supported")))</f>
        <v>Available</v>
      </c>
      <c r="R651" s="81" t="str">
        <f>IF(A651&gt;=AWCurrentRel, "Future",Q651)</f>
        <v>Available</v>
      </c>
      <c r="S651" s="100" t="str">
        <f>HYPERLINK(U651,T651)</f>
        <v>What's New in Teamcenter Spring 2018 - PART 1</v>
      </c>
      <c r="T651" s="81" t="str">
        <f>IFERROR(VLOOKUP(CONCATENATE($B651,"_",$A651),Table4[#All],5,FALSE),"Not Available")</f>
        <v>What's New in Teamcenter Spring 2018 - PART 1</v>
      </c>
      <c r="U651" s="81" t="str">
        <f>IFERROR(VLOOKUP(CONCATENATE(B651,"_",A651),Table4[#All],6,FALSE),"")</f>
        <v>https://siemens.highspot.com/items/5c9d60eba2e3a94681063123?lfrm=irel.0</v>
      </c>
    </row>
    <row r="652" spans="1:21" x14ac:dyDescent="0.25">
      <c r="A652" s="81">
        <f>IF(OR('Raw Data'!A598=0,'Raw Data'!A598="Delete"),"",'Raw Data'!A598)</f>
        <v>4</v>
      </c>
      <c r="B652" s="88" t="str">
        <f>IF(OR('Raw Data'!B598=0,'Raw Data'!B598="Delete"),"",'Raw Data'!B598)</f>
        <v>Deliver</v>
      </c>
      <c r="C652" s="89" t="str">
        <f>IF(OR('Raw Data'!C598=0,'Raw Data'!C598="Delete"),"",'Raw Data'!C598)</f>
        <v>Analytics</v>
      </c>
      <c r="D652" s="88" t="str">
        <f>IF(OR('Raw Data'!D598=0,'Raw Data'!D598="Delete"),"",'Raw Data'!D598)</f>
        <v>Search and Analytics - Reporting and Analytics</v>
      </c>
      <c r="E652" s="84" t="str">
        <f>IF(OR('Raw Data'!E598=0,'Raw Data'!E598="Delete"),"",'Raw Data'!E598)</f>
        <v>Active Workspace Usage Report</v>
      </c>
      <c r="F652" s="81" cm="1">
        <f t="array" ref="F652">_xlfn.SWITCH(ROUND(VLOOKUP(A652,Table1[#All],3),0),11,H652,12,I652,13,J652,14,K652,"N/A")</f>
        <v>13</v>
      </c>
      <c r="G652" s="81" cm="1">
        <f t="array" ref="G652">_xlfn.SWITCH(ROUND(VLOOKUP(A652,Table1[#All],5),0),11,H652,12,I652,13,J652,14,K652,"N/A")</f>
        <v>14</v>
      </c>
      <c r="H652" s="81">
        <f>IF(OR('Raw Data'!H598=0,'Raw Data'!H598="Delete"),"",'Raw Data'!H598)</f>
        <v>13</v>
      </c>
      <c r="I652" s="81">
        <f>IF(OR('Raw Data'!I598=0,'Raw Data'!I598="Delete"),"",'Raw Data'!I598)</f>
        <v>14</v>
      </c>
      <c r="J652" s="81" t="str">
        <f>IF(OR('Raw Data'!J598=0,'Raw Data'!J598="Delete"),"",'Raw Data'!J598)</f>
        <v/>
      </c>
      <c r="K652" s="81" t="str">
        <f>IF(OR('Raw Data'!K598=0,'Raw Data'!K598="Delete"),"",'Raw Data'!K598)</f>
        <v/>
      </c>
      <c r="L652" s="81" t="str">
        <f>R652</f>
        <v>Available</v>
      </c>
      <c r="M652" s="81" t="str">
        <f>IF(A652="","",IF(OR(AWReleaseNum&gt;=A652,AWReleaseNum=0),"Available","Not Supported"))</f>
        <v>Available</v>
      </c>
      <c r="N652" s="81" t="str">
        <f>IF(A652="","",IF(TcRelease="Any","Available",IF(OR(AND(TcReleaseNum&gt;=VLOOKUP(AWReleaseNum,MinVerInfo,3,FALSE),TcReleaseNum&lt;=VLOOKUP(AWReleaseNum,MinVerInfo,4,FALSE)),AND(TcReleaseNum&gt;=VLOOKUP(AWReleaseNum,MinVerInfo,5,FALSE),TcReleaseNum&lt;=VLOOKUP(AWReleaseNum,MinVerInfo,6,FALSE))),"Available","Not Supported")))</f>
        <v>Available</v>
      </c>
      <c r="O652" s="81" t="str">
        <f>IF(TcReleaseNum&lt;P652,"Not Supported","Available")</f>
        <v>Available</v>
      </c>
      <c r="P652" s="81" cm="1">
        <f t="array" ref="P652">_xlfn.SWITCH(TcBaseVer, 14, K652, 13, J652, 12, I652, 11, IFERROR(VLOOKUP(H652,Table2[#All],3,FALSE),"N/A"),0)</f>
        <v>0</v>
      </c>
      <c r="Q652" s="81" t="str">
        <f>IF(TcBaseVer=0,M652,IF(AND(N652="Available",M652="Available",O652="Available"),"Available",IF(M652="","","Not Supported")))</f>
        <v>Available</v>
      </c>
      <c r="R652" s="81" t="str">
        <f>IF(A652&gt;=AWCurrentRel, "Future",Q652)</f>
        <v>Available</v>
      </c>
      <c r="S652" s="100" t="str">
        <f>HYPERLINK(U652,T652)</f>
        <v>What's New in Teamcenter Spring 2018 - PART 2</v>
      </c>
      <c r="T652" s="81" t="str">
        <f>IFERROR(VLOOKUP(CONCATENATE($B652,"_",$A652),Table4[#All],5,FALSE),"Not Available")</f>
        <v>What's New in Teamcenter Spring 2018 - PART 2</v>
      </c>
      <c r="U652" s="81" t="str">
        <f>IFERROR(VLOOKUP(CONCATENATE(B652,"_",A652),Table4[#All],6,FALSE),"")</f>
        <v>https://siemens.highspot.com/items/5c9d6226a2e3a946a405a3e3?lfrm=irel.0</v>
      </c>
    </row>
    <row r="653" spans="1:21" x14ac:dyDescent="0.25">
      <c r="A653" s="81">
        <f>IF(OR('Raw Data'!A599=0,'Raw Data'!A599="Delete"),"",'Raw Data'!A599)</f>
        <v>4</v>
      </c>
      <c r="B653" s="88" t="str">
        <f>IF(OR('Raw Data'!B599=0,'Raw Data'!B599="Delete"),"",'Raw Data'!B599)</f>
        <v>Deliver</v>
      </c>
      <c r="C653" s="89" t="str">
        <f>IF(OR('Raw Data'!C599=0,'Raw Data'!C599="Delete"),"",'Raw Data'!C599)</f>
        <v>Analytics</v>
      </c>
      <c r="D653" s="88" t="str">
        <f>IF(OR('Raw Data'!D599=0,'Raw Data'!D599="Delete"),"",'Raw Data'!D599)</f>
        <v>Search and Analytics - Reporting and Analytics</v>
      </c>
      <c r="E653" s="84" t="str">
        <f>IF(OR('Raw Data'!E599=0,'Raw Data'!E599="Delete"),"",'Raw Data'!E599)</f>
        <v>New out of the box reports</v>
      </c>
      <c r="F653" s="81" cm="1">
        <f t="array" ref="F653">_xlfn.SWITCH(ROUND(VLOOKUP(A653,Table1[#All],3),0),11,H653,12,I653,13,J653,14,K653,"N/A")</f>
        <v>13</v>
      </c>
      <c r="G653" s="81" cm="1">
        <f t="array" ref="G653">_xlfn.SWITCH(ROUND(VLOOKUP(A653,Table1[#All],5),0),11,H653,12,I653,13,J653,14,K653,"N/A")</f>
        <v>14</v>
      </c>
      <c r="H653" s="81">
        <f>IF(OR('Raw Data'!H599=0,'Raw Data'!H599="Delete"),"",'Raw Data'!H599)</f>
        <v>13</v>
      </c>
      <c r="I653" s="81">
        <f>IF(OR('Raw Data'!I599=0,'Raw Data'!I599="Delete"),"",'Raw Data'!I599)</f>
        <v>14</v>
      </c>
      <c r="J653" s="81" t="str">
        <f>IF(OR('Raw Data'!J599=0,'Raw Data'!J599="Delete"),"",'Raw Data'!J599)</f>
        <v/>
      </c>
      <c r="K653" s="81" t="str">
        <f>IF(OR('Raw Data'!K599=0,'Raw Data'!K599="Delete"),"",'Raw Data'!K599)</f>
        <v/>
      </c>
      <c r="L653" s="81" t="str">
        <f>R653</f>
        <v>Available</v>
      </c>
      <c r="M653" s="81" t="str">
        <f>IF(A653="","",IF(OR(AWReleaseNum&gt;=A653,AWReleaseNum=0),"Available","Not Supported"))</f>
        <v>Available</v>
      </c>
      <c r="N653" s="81" t="str">
        <f>IF(A653="","",IF(TcRelease="Any","Available",IF(OR(AND(TcReleaseNum&gt;=VLOOKUP(AWReleaseNum,MinVerInfo,3,FALSE),TcReleaseNum&lt;=VLOOKUP(AWReleaseNum,MinVerInfo,4,FALSE)),AND(TcReleaseNum&gt;=VLOOKUP(AWReleaseNum,MinVerInfo,5,FALSE),TcReleaseNum&lt;=VLOOKUP(AWReleaseNum,MinVerInfo,6,FALSE))),"Available","Not Supported")))</f>
        <v>Available</v>
      </c>
      <c r="O653" s="81" t="str">
        <f>IF(TcReleaseNum&lt;P653,"Not Supported","Available")</f>
        <v>Available</v>
      </c>
      <c r="P653" s="81" cm="1">
        <f t="array" ref="P653">_xlfn.SWITCH(TcBaseVer, 14, K653, 13, J653, 12, I653, 11, IFERROR(VLOOKUP(H653,Table2[#All],3,FALSE),"N/A"),0)</f>
        <v>0</v>
      </c>
      <c r="Q653" s="81" t="str">
        <f>IF(TcBaseVer=0,M653,IF(AND(N653="Available",M653="Available",O653="Available"),"Available",IF(M653="","","Not Supported")))</f>
        <v>Available</v>
      </c>
      <c r="R653" s="81" t="str">
        <f>IF(A653&gt;=AWCurrentRel, "Future",Q653)</f>
        <v>Available</v>
      </c>
      <c r="S653" s="100" t="str">
        <f>HYPERLINK(U653,T653)</f>
        <v>What's New in Teamcenter Spring 2018 - PART 2</v>
      </c>
      <c r="T653" s="81" t="str">
        <f>IFERROR(VLOOKUP(CONCATENATE($B653,"_",$A653),Table4[#All],5,FALSE),"Not Available")</f>
        <v>What's New in Teamcenter Spring 2018 - PART 2</v>
      </c>
      <c r="U653" s="81" t="str">
        <f>IFERROR(VLOOKUP(CONCATENATE(B653,"_",A653),Table4[#All],6,FALSE),"")</f>
        <v>https://siemens.highspot.com/items/5c9d6226a2e3a946a405a3e3?lfrm=irel.0</v>
      </c>
    </row>
    <row r="654" spans="1:21" x14ac:dyDescent="0.25">
      <c r="A654" s="81">
        <f>IF(OR('Raw Data'!A600=0,'Raw Data'!A600="Delete"),"",'Raw Data'!A600)</f>
        <v>4</v>
      </c>
      <c r="B654" s="88" t="str">
        <f>IF(OR('Raw Data'!B600=0,'Raw Data'!B600="Delete"),"",'Raw Data'!B600)</f>
        <v>Deliver</v>
      </c>
      <c r="C654" s="89" t="str">
        <f>IF(OR('Raw Data'!C600=0,'Raw Data'!C600="Delete"),"",'Raw Data'!C600)</f>
        <v>Analytics</v>
      </c>
      <c r="D654" s="88" t="str">
        <f>IF(OR('Raw Data'!D600=0,'Raw Data'!D600="Delete"),"",'Raw Data'!D600)</f>
        <v>Search and Analytics - Reporting and Analytics</v>
      </c>
      <c r="E654" s="84" t="str">
        <f>IF(OR('Raw Data'!E600=0,'Raw Data'!E600="Delete"),"",'Raw Data'!E600)</f>
        <v>Run reports in background</v>
      </c>
      <c r="F654" s="81" cm="1">
        <f t="array" ref="F654">_xlfn.SWITCH(ROUND(VLOOKUP(A654,Table1[#All],3),0),11,H654,12,I654,13,J654,14,K654,"N/A")</f>
        <v>13</v>
      </c>
      <c r="G654" s="81" cm="1">
        <f t="array" ref="G654">_xlfn.SWITCH(ROUND(VLOOKUP(A654,Table1[#All],5),0),11,H654,12,I654,13,J654,14,K654,"N/A")</f>
        <v>14</v>
      </c>
      <c r="H654" s="81">
        <f>IF(OR('Raw Data'!H600=0,'Raw Data'!H600="Delete"),"",'Raw Data'!H600)</f>
        <v>13</v>
      </c>
      <c r="I654" s="81">
        <f>IF(OR('Raw Data'!I600=0,'Raw Data'!I600="Delete"),"",'Raw Data'!I600)</f>
        <v>14</v>
      </c>
      <c r="J654" s="81" t="str">
        <f>IF(OR('Raw Data'!J600=0,'Raw Data'!J600="Delete"),"",'Raw Data'!J600)</f>
        <v/>
      </c>
      <c r="K654" s="81" t="str">
        <f>IF(OR('Raw Data'!K600=0,'Raw Data'!K600="Delete"),"",'Raw Data'!K600)</f>
        <v/>
      </c>
      <c r="L654" s="81" t="str">
        <f>R654</f>
        <v>Available</v>
      </c>
      <c r="M654" s="81" t="str">
        <f>IF(A654="","",IF(OR(AWReleaseNum&gt;=A654,AWReleaseNum=0),"Available","Not Supported"))</f>
        <v>Available</v>
      </c>
      <c r="N654" s="81" t="str">
        <f>IF(A654="","",IF(TcRelease="Any","Available",IF(OR(AND(TcReleaseNum&gt;=VLOOKUP(AWReleaseNum,MinVerInfo,3,FALSE),TcReleaseNum&lt;=VLOOKUP(AWReleaseNum,MinVerInfo,4,FALSE)),AND(TcReleaseNum&gt;=VLOOKUP(AWReleaseNum,MinVerInfo,5,FALSE),TcReleaseNum&lt;=VLOOKUP(AWReleaseNum,MinVerInfo,6,FALSE))),"Available","Not Supported")))</f>
        <v>Available</v>
      </c>
      <c r="O654" s="81" t="str">
        <f>IF(TcReleaseNum&lt;P654,"Not Supported","Available")</f>
        <v>Available</v>
      </c>
      <c r="P654" s="81" cm="1">
        <f t="array" ref="P654">_xlfn.SWITCH(TcBaseVer, 14, K654, 13, J654, 12, I654, 11, IFERROR(VLOOKUP(H654,Table2[#All],3,FALSE),"N/A"),0)</f>
        <v>0</v>
      </c>
      <c r="Q654" s="81" t="str">
        <f>IF(TcBaseVer=0,M654,IF(AND(N654="Available",M654="Available",O654="Available"),"Available",IF(M654="","","Not Supported")))</f>
        <v>Available</v>
      </c>
      <c r="R654" s="81" t="str">
        <f>IF(A654&gt;=AWCurrentRel, "Future",Q654)</f>
        <v>Available</v>
      </c>
      <c r="S654" s="100" t="str">
        <f>HYPERLINK(U654,T654)</f>
        <v>What's New in Teamcenter Spring 2018 - PART 2</v>
      </c>
      <c r="T654" s="81" t="str">
        <f>IFERROR(VLOOKUP(CONCATENATE($B654,"_",$A654),Table4[#All],5,FALSE),"Not Available")</f>
        <v>What's New in Teamcenter Spring 2018 - PART 2</v>
      </c>
      <c r="U654" s="81" t="str">
        <f>IFERROR(VLOOKUP(CONCATENATE(B654,"_",A654),Table4[#All],6,FALSE),"")</f>
        <v>https://siemens.highspot.com/items/5c9d6226a2e3a946a405a3e3?lfrm=irel.0</v>
      </c>
    </row>
    <row r="655" spans="1:21" x14ac:dyDescent="0.25">
      <c r="A655" s="81">
        <f>IF(OR('Raw Data'!A601=0,'Raw Data'!A601="Delete"),"",'Raw Data'!A601)</f>
        <v>4</v>
      </c>
      <c r="B655" s="88" t="str">
        <f>IF(OR('Raw Data'!B601=0,'Raw Data'!B601="Delete"),"",'Raw Data'!B601)</f>
        <v>Deliver</v>
      </c>
      <c r="C655" s="89" t="str">
        <f>IF(OR('Raw Data'!C601=0,'Raw Data'!C601="Delete"),"",'Raw Data'!C601)</f>
        <v>Analytics</v>
      </c>
      <c r="D655" s="88" t="str">
        <f>IF(OR('Raw Data'!D601=0,'Raw Data'!D601="Delete"),"",'Raw Data'!D601)</f>
        <v>Search and Analytics - Reporting and Analytics</v>
      </c>
      <c r="E655" s="84" t="str">
        <f>IF(OR('Raw Data'!E601=0,'Raw Data'!E601="Delete"),"",'Raw Data'!E601)</f>
        <v>Universal viewer for My Reports</v>
      </c>
      <c r="F655" s="81" cm="1">
        <f t="array" ref="F655">_xlfn.SWITCH(ROUND(VLOOKUP(A655,Table1[#All],3),0),11,H655,12,I655,13,J655,14,K655,"N/A")</f>
        <v>13</v>
      </c>
      <c r="G655" s="81" cm="1">
        <f t="array" ref="G655">_xlfn.SWITCH(ROUND(VLOOKUP(A655,Table1[#All],5),0),11,H655,12,I655,13,J655,14,K655,"N/A")</f>
        <v>14</v>
      </c>
      <c r="H655" s="81">
        <f>IF(OR('Raw Data'!H601=0,'Raw Data'!H601="Delete"),"",'Raw Data'!H601)</f>
        <v>13</v>
      </c>
      <c r="I655" s="81">
        <f>IF(OR('Raw Data'!I601=0,'Raw Data'!I601="Delete"),"",'Raw Data'!I601)</f>
        <v>14</v>
      </c>
      <c r="J655" s="81" t="str">
        <f>IF(OR('Raw Data'!J601=0,'Raw Data'!J601="Delete"),"",'Raw Data'!J601)</f>
        <v/>
      </c>
      <c r="K655" s="81" t="str">
        <f>IF(OR('Raw Data'!K601=0,'Raw Data'!K601="Delete"),"",'Raw Data'!K601)</f>
        <v/>
      </c>
      <c r="L655" s="81" t="str">
        <f>R655</f>
        <v>Available</v>
      </c>
      <c r="M655" s="81" t="str">
        <f>IF(A655="","",IF(OR(AWReleaseNum&gt;=A655,AWReleaseNum=0),"Available","Not Supported"))</f>
        <v>Available</v>
      </c>
      <c r="N655" s="81" t="str">
        <f>IF(A655="","",IF(TcRelease="Any","Available",IF(OR(AND(TcReleaseNum&gt;=VLOOKUP(AWReleaseNum,MinVerInfo,3,FALSE),TcReleaseNum&lt;=VLOOKUP(AWReleaseNum,MinVerInfo,4,FALSE)),AND(TcReleaseNum&gt;=VLOOKUP(AWReleaseNum,MinVerInfo,5,FALSE),TcReleaseNum&lt;=VLOOKUP(AWReleaseNum,MinVerInfo,6,FALSE))),"Available","Not Supported")))</f>
        <v>Available</v>
      </c>
      <c r="O655" s="81" t="str">
        <f>IF(TcReleaseNum&lt;P655,"Not Supported","Available")</f>
        <v>Available</v>
      </c>
      <c r="P655" s="81" cm="1">
        <f t="array" ref="P655">_xlfn.SWITCH(TcBaseVer, 14, K655, 13, J655, 12, I655, 11, IFERROR(VLOOKUP(H655,Table2[#All],3,FALSE),"N/A"),0)</f>
        <v>0</v>
      </c>
      <c r="Q655" s="81" t="str">
        <f>IF(TcBaseVer=0,M655,IF(AND(N655="Available",M655="Available",O655="Available"),"Available",IF(M655="","","Not Supported")))</f>
        <v>Available</v>
      </c>
      <c r="R655" s="81" t="str">
        <f>IF(A655&gt;=AWCurrentRel, "Future",Q655)</f>
        <v>Available</v>
      </c>
      <c r="S655" s="100" t="str">
        <f>HYPERLINK(U655,T655)</f>
        <v>What's New in Teamcenter Spring 2018 - PART 2</v>
      </c>
      <c r="T655" s="81" t="str">
        <f>IFERROR(VLOOKUP(CONCATENATE($B655,"_",$A655),Table4[#All],5,FALSE),"Not Available")</f>
        <v>What's New in Teamcenter Spring 2018 - PART 2</v>
      </c>
      <c r="U655" s="81" t="str">
        <f>IFERROR(VLOOKUP(CONCATENATE(B655,"_",A655),Table4[#All],6,FALSE),"")</f>
        <v>https://siemens.highspot.com/items/5c9d6226a2e3a946a405a3e3?lfrm=irel.0</v>
      </c>
    </row>
    <row r="656" spans="1:21" x14ac:dyDescent="0.25">
      <c r="A656" s="81">
        <f>IF(OR('Raw Data'!A602=0,'Raw Data'!A602="Delete"),"",'Raw Data'!A602)</f>
        <v>4</v>
      </c>
      <c r="B656" s="88" t="str">
        <f>IF(OR('Raw Data'!B602=0,'Raw Data'!B602="Delete"),"",'Raw Data'!B602)</f>
        <v>Deliver</v>
      </c>
      <c r="C656" s="89" t="str">
        <f>IF(OR('Raw Data'!C602=0,'Raw Data'!C602="Delete"),"",'Raw Data'!C602)</f>
        <v>Analytics</v>
      </c>
      <c r="D656" s="88" t="str">
        <f>IF(OR('Raw Data'!D602=0,'Raw Data'!D602="Delete"),"",'Raw Data'!D602)</f>
        <v>Search and Analytics - Reporting and Analytics</v>
      </c>
      <c r="E656" s="84" t="str">
        <f>IF(OR('Raw Data'!E602=0,'Raw Data'!E602="Delete"),"",'Raw Data'!E602)</f>
        <v>Updated report styling</v>
      </c>
      <c r="F656" s="81" cm="1">
        <f t="array" ref="F656">_xlfn.SWITCH(ROUND(VLOOKUP(A656,Table1[#All],3),0),11,H656,12,I656,13,J656,14,K656,"N/A")</f>
        <v>13</v>
      </c>
      <c r="G656" s="81" cm="1">
        <f t="array" ref="G656">_xlfn.SWITCH(ROUND(VLOOKUP(A656,Table1[#All],5),0),11,H656,12,I656,13,J656,14,K656,"N/A")</f>
        <v>14</v>
      </c>
      <c r="H656" s="81">
        <f>IF(OR('Raw Data'!H602=0,'Raw Data'!H602="Delete"),"",'Raw Data'!H602)</f>
        <v>13</v>
      </c>
      <c r="I656" s="81">
        <f>IF(OR('Raw Data'!I602=0,'Raw Data'!I602="Delete"),"",'Raw Data'!I602)</f>
        <v>14</v>
      </c>
      <c r="J656" s="81" t="str">
        <f>IF(OR('Raw Data'!J602=0,'Raw Data'!J602="Delete"),"",'Raw Data'!J602)</f>
        <v/>
      </c>
      <c r="K656" s="81" t="str">
        <f>IF(OR('Raw Data'!K602=0,'Raw Data'!K602="Delete"),"",'Raw Data'!K602)</f>
        <v/>
      </c>
      <c r="L656" s="81" t="str">
        <f>R656</f>
        <v>Available</v>
      </c>
      <c r="M656" s="81" t="str">
        <f>IF(A656="","",IF(OR(AWReleaseNum&gt;=A656,AWReleaseNum=0),"Available","Not Supported"))</f>
        <v>Available</v>
      </c>
      <c r="N656" s="81" t="str">
        <f>IF(A656="","",IF(TcRelease="Any","Available",IF(OR(AND(TcReleaseNum&gt;=VLOOKUP(AWReleaseNum,MinVerInfo,3,FALSE),TcReleaseNum&lt;=VLOOKUP(AWReleaseNum,MinVerInfo,4,FALSE)),AND(TcReleaseNum&gt;=VLOOKUP(AWReleaseNum,MinVerInfo,5,FALSE),TcReleaseNum&lt;=VLOOKUP(AWReleaseNum,MinVerInfo,6,FALSE))),"Available","Not Supported")))</f>
        <v>Available</v>
      </c>
      <c r="O656" s="81" t="str">
        <f>IF(TcReleaseNum&lt;P656,"Not Supported","Available")</f>
        <v>Available</v>
      </c>
      <c r="P656" s="81" cm="1">
        <f t="array" ref="P656">_xlfn.SWITCH(TcBaseVer, 14, K656, 13, J656, 12, I656, 11, IFERROR(VLOOKUP(H656,Table2[#All],3,FALSE),"N/A"),0)</f>
        <v>0</v>
      </c>
      <c r="Q656" s="81" t="str">
        <f>IF(TcBaseVer=0,M656,IF(AND(N656="Available",M656="Available",O656="Available"),"Available",IF(M656="","","Not Supported")))</f>
        <v>Available</v>
      </c>
      <c r="R656" s="81" t="str">
        <f>IF(A656&gt;=AWCurrentRel, "Future",Q656)</f>
        <v>Available</v>
      </c>
      <c r="S656" s="100" t="str">
        <f>HYPERLINK(U656,T656)</f>
        <v>What's New in Teamcenter Spring 2018 - PART 2</v>
      </c>
      <c r="T656" s="81" t="str">
        <f>IFERROR(VLOOKUP(CONCATENATE($B656,"_",$A656),Table4[#All],5,FALSE),"Not Available")</f>
        <v>What's New in Teamcenter Spring 2018 - PART 2</v>
      </c>
      <c r="U656" s="81" t="str">
        <f>IFERROR(VLOOKUP(CONCATENATE(B656,"_",A656),Table4[#All],6,FALSE),"")</f>
        <v>https://siemens.highspot.com/items/5c9d6226a2e3a946a405a3e3?lfrm=irel.0</v>
      </c>
    </row>
    <row r="657" spans="1:21" x14ac:dyDescent="0.25">
      <c r="A657" s="81">
        <f>IF(OR('Raw Data'!A603=0,'Raw Data'!A603="Delete"),"",'Raw Data'!A603)</f>
        <v>4</v>
      </c>
      <c r="B657" s="88" t="str">
        <f>IF(OR('Raw Data'!B603=0,'Raw Data'!B603="Delete"),"",'Raw Data'!B603)</f>
        <v>Deliver</v>
      </c>
      <c r="C657" s="89" t="str">
        <f>IF(OR('Raw Data'!C603=0,'Raw Data'!C603="Delete"),"",'Raw Data'!C603)</f>
        <v>Analytics</v>
      </c>
      <c r="D657" s="88" t="str">
        <f>IF(OR('Raw Data'!D603=0,'Raw Data'!D603="Delete"),"",'Raw Data'!D603)</f>
        <v>Search and Analytics - Search</v>
      </c>
      <c r="E657" s="84" t="str">
        <f>IF(OR('Raw Data'!E603=0,'Raw Data'!E603="Delete"),"",'Raw Data'!E603)</f>
        <v>Auto-suggestions on search box for improved user experience</v>
      </c>
      <c r="F657" s="81" cm="1">
        <f t="array" ref="F657">_xlfn.SWITCH(ROUND(VLOOKUP(A657,Table1[#All],3),0),11,H657,12,I657,13,J657,14,K657,"N/A")</f>
        <v>13</v>
      </c>
      <c r="G657" s="81" cm="1">
        <f t="array" ref="G657">_xlfn.SWITCH(ROUND(VLOOKUP(A657,Table1[#All],5),0),11,H657,12,I657,13,J657,14,K657,"N/A")</f>
        <v>14</v>
      </c>
      <c r="H657" s="81">
        <f>IF(OR('Raw Data'!H603=0,'Raw Data'!H603="Delete"),"",'Raw Data'!H603)</f>
        <v>13</v>
      </c>
      <c r="I657" s="81">
        <f>IF(OR('Raw Data'!I603=0,'Raw Data'!I603="Delete"),"",'Raw Data'!I603)</f>
        <v>14</v>
      </c>
      <c r="J657" s="81" t="str">
        <f>IF(OR('Raw Data'!J603=0,'Raw Data'!J603="Delete"),"",'Raw Data'!J603)</f>
        <v/>
      </c>
      <c r="K657" s="81" t="str">
        <f>IF(OR('Raw Data'!K603=0,'Raw Data'!K603="Delete"),"",'Raw Data'!K603)</f>
        <v/>
      </c>
      <c r="L657" s="81" t="str">
        <f>R657</f>
        <v>Available</v>
      </c>
      <c r="M657" s="81" t="str">
        <f>IF(A657="","",IF(OR(AWReleaseNum&gt;=A657,AWReleaseNum=0),"Available","Not Supported"))</f>
        <v>Available</v>
      </c>
      <c r="N657" s="81" t="str">
        <f>IF(A657="","",IF(TcRelease="Any","Available",IF(OR(AND(TcReleaseNum&gt;=VLOOKUP(AWReleaseNum,MinVerInfo,3,FALSE),TcReleaseNum&lt;=VLOOKUP(AWReleaseNum,MinVerInfo,4,FALSE)),AND(TcReleaseNum&gt;=VLOOKUP(AWReleaseNum,MinVerInfo,5,FALSE),TcReleaseNum&lt;=VLOOKUP(AWReleaseNum,MinVerInfo,6,FALSE))),"Available","Not Supported")))</f>
        <v>Available</v>
      </c>
      <c r="O657" s="81" t="str">
        <f>IF(TcReleaseNum&lt;P657,"Not Supported","Available")</f>
        <v>Available</v>
      </c>
      <c r="P657" s="81" cm="1">
        <f t="array" ref="P657">_xlfn.SWITCH(TcBaseVer, 14, K657, 13, J657, 12, I657, 11, IFERROR(VLOOKUP(H657,Table2[#All],3,FALSE),"N/A"),0)</f>
        <v>0</v>
      </c>
      <c r="Q657" s="81" t="str">
        <f>IF(TcBaseVer=0,M657,IF(AND(N657="Available",M657="Available",O657="Available"),"Available",IF(M657="","","Not Supported")))</f>
        <v>Available</v>
      </c>
      <c r="R657" s="81" t="str">
        <f>IF(A657&gt;=AWCurrentRel, "Future",Q657)</f>
        <v>Available</v>
      </c>
      <c r="S657" s="100" t="str">
        <f>HYPERLINK(U657,T657)</f>
        <v>What's New in Teamcenter Spring 2018 - PART 2</v>
      </c>
      <c r="T657" s="81" t="str">
        <f>IFERROR(VLOOKUP(CONCATENATE($B657,"_",$A657),Table4[#All],5,FALSE),"Not Available")</f>
        <v>What's New in Teamcenter Spring 2018 - PART 2</v>
      </c>
      <c r="U657" s="81" t="str">
        <f>IFERROR(VLOOKUP(CONCATENATE(B657,"_",A657),Table4[#All],6,FALSE),"")</f>
        <v>https://siemens.highspot.com/items/5c9d6226a2e3a946a405a3e3?lfrm=irel.0</v>
      </c>
    </row>
    <row r="658" spans="1:21" x14ac:dyDescent="0.25">
      <c r="A658" s="81">
        <f>IF(OR('Raw Data'!A604=0,'Raw Data'!A604="Delete"),"",'Raw Data'!A604)</f>
        <v>4</v>
      </c>
      <c r="B658" s="88" t="str">
        <f>IF(OR('Raw Data'!B604=0,'Raw Data'!B604="Delete"),"",'Raw Data'!B604)</f>
        <v>Deliver</v>
      </c>
      <c r="C658" s="89" t="str">
        <f>IF(OR('Raw Data'!C604=0,'Raw Data'!C604="Delete"),"",'Raw Data'!C604)</f>
        <v>Analytics</v>
      </c>
      <c r="D658" s="88" t="str">
        <f>IF(OR('Raw Data'!D604=0,'Raw Data'!D604="Delete"),"",'Raw Data'!D604)</f>
        <v>Search and Analytics - Search</v>
      </c>
      <c r="E658" s="84" t="str">
        <f>IF(OR('Raw Data'!E604=0,'Raw Data'!E604="Delete"),"",'Raw Data'!E604)</f>
        <v>Highlight new and modified search results on Saved Search for proactive notification​</v>
      </c>
      <c r="F658" s="81" cm="1">
        <f t="array" ref="F658">_xlfn.SWITCH(ROUND(VLOOKUP(A658,Table1[#All],3),0),11,H658,12,I658,13,J658,14,K658,"N/A")</f>
        <v>13</v>
      </c>
      <c r="G658" s="81" cm="1">
        <f t="array" ref="G658">_xlfn.SWITCH(ROUND(VLOOKUP(A658,Table1[#All],5),0),11,H658,12,I658,13,J658,14,K658,"N/A")</f>
        <v>14</v>
      </c>
      <c r="H658" s="81">
        <f>IF(OR('Raw Data'!H604=0,'Raw Data'!H604="Delete"),"",'Raw Data'!H604)</f>
        <v>13</v>
      </c>
      <c r="I658" s="81">
        <f>IF(OR('Raw Data'!I604=0,'Raw Data'!I604="Delete"),"",'Raw Data'!I604)</f>
        <v>14</v>
      </c>
      <c r="J658" s="81" t="str">
        <f>IF(OR('Raw Data'!J604=0,'Raw Data'!J604="Delete"),"",'Raw Data'!J604)</f>
        <v/>
      </c>
      <c r="K658" s="81" t="str">
        <f>IF(OR('Raw Data'!K604=0,'Raw Data'!K604="Delete"),"",'Raw Data'!K604)</f>
        <v/>
      </c>
      <c r="L658" s="81" t="str">
        <f>R658</f>
        <v>Available</v>
      </c>
      <c r="M658" s="81" t="str">
        <f>IF(A658="","",IF(OR(AWReleaseNum&gt;=A658,AWReleaseNum=0),"Available","Not Supported"))</f>
        <v>Available</v>
      </c>
      <c r="N658" s="81" t="str">
        <f>IF(A658="","",IF(TcRelease="Any","Available",IF(OR(AND(TcReleaseNum&gt;=VLOOKUP(AWReleaseNum,MinVerInfo,3,FALSE),TcReleaseNum&lt;=VLOOKUP(AWReleaseNum,MinVerInfo,4,FALSE)),AND(TcReleaseNum&gt;=VLOOKUP(AWReleaseNum,MinVerInfo,5,FALSE),TcReleaseNum&lt;=VLOOKUP(AWReleaseNum,MinVerInfo,6,FALSE))),"Available","Not Supported")))</f>
        <v>Available</v>
      </c>
      <c r="O658" s="81" t="str">
        <f>IF(TcReleaseNum&lt;P658,"Not Supported","Available")</f>
        <v>Available</v>
      </c>
      <c r="P658" s="81" cm="1">
        <f t="array" ref="P658">_xlfn.SWITCH(TcBaseVer, 14, K658, 13, J658, 12, I658, 11, IFERROR(VLOOKUP(H658,Table2[#All],3,FALSE),"N/A"),0)</f>
        <v>0</v>
      </c>
      <c r="Q658" s="81" t="str">
        <f>IF(TcBaseVer=0,M658,IF(AND(N658="Available",M658="Available",O658="Available"),"Available",IF(M658="","","Not Supported")))</f>
        <v>Available</v>
      </c>
      <c r="R658" s="81" t="str">
        <f>IF(A658&gt;=AWCurrentRel, "Future",Q658)</f>
        <v>Available</v>
      </c>
      <c r="S658" s="100" t="str">
        <f>HYPERLINK(U658,T658)</f>
        <v>What's New in Teamcenter Spring 2018 - PART 2</v>
      </c>
      <c r="T658" s="81" t="str">
        <f>IFERROR(VLOOKUP(CONCATENATE($B658,"_",$A658),Table4[#All],5,FALSE),"Not Available")</f>
        <v>What's New in Teamcenter Spring 2018 - PART 2</v>
      </c>
      <c r="U658" s="81" t="str">
        <f>IFERROR(VLOOKUP(CONCATENATE(B658,"_",A658),Table4[#All],6,FALSE),"")</f>
        <v>https://siemens.highspot.com/items/5c9d6226a2e3a946a405a3e3?lfrm=irel.0</v>
      </c>
    </row>
    <row r="659" spans="1:21" x14ac:dyDescent="0.25">
      <c r="A659" s="81">
        <f>IF(OR('Raw Data'!A605=0,'Raw Data'!A605="Delete"),"",'Raw Data'!A605)</f>
        <v>4</v>
      </c>
      <c r="B659" s="88" t="str">
        <f>IF(OR('Raw Data'!B605=0,'Raw Data'!B605="Delete"),"",'Raw Data'!B605)</f>
        <v>Deliver</v>
      </c>
      <c r="C659" s="89" t="str">
        <f>IF(OR('Raw Data'!C605=0,'Raw Data'!C605="Delete"),"",'Raw Data'!C605)</f>
        <v>Analytics</v>
      </c>
      <c r="D659" s="88" t="str">
        <f>IF(OR('Raw Data'!D605=0,'Raw Data'!D605="Delete"),"",'Raw Data'!D605)</f>
        <v>Search and Analytics - Search</v>
      </c>
      <c r="E659" s="84" t="str">
        <f>IF(OR('Raw Data'!E605=0,'Raw Data'!E605="Delete"),"",'Raw Data'!E605)</f>
        <v>Highlight search words in results to easily identifying search trail​</v>
      </c>
      <c r="F659" s="81" cm="1">
        <f t="array" ref="F659">_xlfn.SWITCH(ROUND(VLOOKUP(A659,Table1[#All],3),0),11,H659,12,I659,13,J659,14,K659,"N/A")</f>
        <v>13</v>
      </c>
      <c r="G659" s="81" cm="1">
        <f t="array" ref="G659">_xlfn.SWITCH(ROUND(VLOOKUP(A659,Table1[#All],5),0),11,H659,12,I659,13,J659,14,K659,"N/A")</f>
        <v>14</v>
      </c>
      <c r="H659" s="81">
        <f>IF(OR('Raw Data'!H605=0,'Raw Data'!H605="Delete"),"",'Raw Data'!H605)</f>
        <v>13</v>
      </c>
      <c r="I659" s="81">
        <f>IF(OR('Raw Data'!I605=0,'Raw Data'!I605="Delete"),"",'Raw Data'!I605)</f>
        <v>14</v>
      </c>
      <c r="J659" s="81" t="str">
        <f>IF(OR('Raw Data'!J605=0,'Raw Data'!J605="Delete"),"",'Raw Data'!J605)</f>
        <v/>
      </c>
      <c r="K659" s="81" t="str">
        <f>IF(OR('Raw Data'!K605=0,'Raw Data'!K605="Delete"),"",'Raw Data'!K605)</f>
        <v/>
      </c>
      <c r="L659" s="81" t="str">
        <f>R659</f>
        <v>Available</v>
      </c>
      <c r="M659" s="81" t="str">
        <f>IF(A659="","",IF(OR(AWReleaseNum&gt;=A659,AWReleaseNum=0),"Available","Not Supported"))</f>
        <v>Available</v>
      </c>
      <c r="N659" s="81" t="str">
        <f>IF(A659="","",IF(TcRelease="Any","Available",IF(OR(AND(TcReleaseNum&gt;=VLOOKUP(AWReleaseNum,MinVerInfo,3,FALSE),TcReleaseNum&lt;=VLOOKUP(AWReleaseNum,MinVerInfo,4,FALSE)),AND(TcReleaseNum&gt;=VLOOKUP(AWReleaseNum,MinVerInfo,5,FALSE),TcReleaseNum&lt;=VLOOKUP(AWReleaseNum,MinVerInfo,6,FALSE))),"Available","Not Supported")))</f>
        <v>Available</v>
      </c>
      <c r="O659" s="81" t="str">
        <f>IF(TcReleaseNum&lt;P659,"Not Supported","Available")</f>
        <v>Available</v>
      </c>
      <c r="P659" s="81" cm="1">
        <f t="array" ref="P659">_xlfn.SWITCH(TcBaseVer, 14, K659, 13, J659, 12, I659, 11, IFERROR(VLOOKUP(H659,Table2[#All],3,FALSE),"N/A"),0)</f>
        <v>0</v>
      </c>
      <c r="Q659" s="81" t="str">
        <f>IF(TcBaseVer=0,M659,IF(AND(N659="Available",M659="Available",O659="Available"),"Available",IF(M659="","","Not Supported")))</f>
        <v>Available</v>
      </c>
      <c r="R659" s="81" t="str">
        <f>IF(A659&gt;=AWCurrentRel, "Future",Q659)</f>
        <v>Available</v>
      </c>
      <c r="S659" s="100" t="str">
        <f>HYPERLINK(U659,T659)</f>
        <v>What's New in Teamcenter Spring 2018 - PART 2</v>
      </c>
      <c r="T659" s="81" t="str">
        <f>IFERROR(VLOOKUP(CONCATENATE($B659,"_",$A659),Table4[#All],5,FALSE),"Not Available")</f>
        <v>What's New in Teamcenter Spring 2018 - PART 2</v>
      </c>
      <c r="U659" s="81" t="str">
        <f>IFERROR(VLOOKUP(CONCATENATE(B659,"_",A659),Table4[#All],6,FALSE),"")</f>
        <v>https://siemens.highspot.com/items/5c9d6226a2e3a946a405a3e3?lfrm=irel.0</v>
      </c>
    </row>
    <row r="660" spans="1:21" x14ac:dyDescent="0.25">
      <c r="A660" s="81">
        <f>IF(OR('Raw Data'!A606=0,'Raw Data'!A606="Delete"),"",'Raw Data'!A606)</f>
        <v>4</v>
      </c>
      <c r="B660" s="88" t="str">
        <f>IF(OR('Raw Data'!B606=0,'Raw Data'!B606="Delete"),"",'Raw Data'!B606)</f>
        <v>Deliver</v>
      </c>
      <c r="C660" s="89" t="str">
        <f>IF(OR('Raw Data'!C606=0,'Raw Data'!C606="Delete"),"",'Raw Data'!C606)</f>
        <v>Analytics</v>
      </c>
      <c r="D660" s="88" t="str">
        <f>IF(OR('Raw Data'!D606=0,'Raw Data'!D606="Delete"),"",'Raw Data'!D606)</f>
        <v>Search and Analytics - Search</v>
      </c>
      <c r="E660" s="84" t="str">
        <f>IF(OR('Raw Data'!E606=0,'Raw Data'!E606="Delete"),"",'Raw Data'!E606)</f>
        <v>Pick chart property for visual analysis of results</v>
      </c>
      <c r="F660" s="81" cm="1">
        <f t="array" ref="F660">_xlfn.SWITCH(ROUND(VLOOKUP(A660,Table1[#All],3),0),11,H660,12,I660,13,J660,14,K660,"N/A")</f>
        <v>13</v>
      </c>
      <c r="G660" s="81" cm="1">
        <f t="array" ref="G660">_xlfn.SWITCH(ROUND(VLOOKUP(A660,Table1[#All],5),0),11,H660,12,I660,13,J660,14,K660,"N/A")</f>
        <v>14</v>
      </c>
      <c r="H660" s="81">
        <f>IF(OR('Raw Data'!H606=0,'Raw Data'!H606="Delete"),"",'Raw Data'!H606)</f>
        <v>13</v>
      </c>
      <c r="I660" s="81">
        <f>IF(OR('Raw Data'!I606=0,'Raw Data'!I606="Delete"),"",'Raw Data'!I606)</f>
        <v>14</v>
      </c>
      <c r="J660" s="81" t="str">
        <f>IF(OR('Raw Data'!J606=0,'Raw Data'!J606="Delete"),"",'Raw Data'!J606)</f>
        <v/>
      </c>
      <c r="K660" s="81" t="str">
        <f>IF(OR('Raw Data'!K606=0,'Raw Data'!K606="Delete"),"",'Raw Data'!K606)</f>
        <v/>
      </c>
      <c r="L660" s="81" t="str">
        <f>R660</f>
        <v>Available</v>
      </c>
      <c r="M660" s="81" t="str">
        <f>IF(A660="","",IF(OR(AWReleaseNum&gt;=A660,AWReleaseNum=0),"Available","Not Supported"))</f>
        <v>Available</v>
      </c>
      <c r="N660" s="81" t="str">
        <f>IF(A660="","",IF(TcRelease="Any","Available",IF(OR(AND(TcReleaseNum&gt;=VLOOKUP(AWReleaseNum,MinVerInfo,3,FALSE),TcReleaseNum&lt;=VLOOKUP(AWReleaseNum,MinVerInfo,4,FALSE)),AND(TcReleaseNum&gt;=VLOOKUP(AWReleaseNum,MinVerInfo,5,FALSE),TcReleaseNum&lt;=VLOOKUP(AWReleaseNum,MinVerInfo,6,FALSE))),"Available","Not Supported")))</f>
        <v>Available</v>
      </c>
      <c r="O660" s="81" t="str">
        <f>IF(TcReleaseNum&lt;P660,"Not Supported","Available")</f>
        <v>Available</v>
      </c>
      <c r="P660" s="81" cm="1">
        <f t="array" ref="P660">_xlfn.SWITCH(TcBaseVer, 14, K660, 13, J660, 12, I660, 11, IFERROR(VLOOKUP(H660,Table2[#All],3,FALSE),"N/A"),0)</f>
        <v>0</v>
      </c>
      <c r="Q660" s="81" t="str">
        <f>IF(TcBaseVer=0,M660,IF(AND(N660="Available",M660="Available",O660="Available"),"Available",IF(M660="","","Not Supported")))</f>
        <v>Available</v>
      </c>
      <c r="R660" s="81" t="str">
        <f>IF(A660&gt;=AWCurrentRel, "Future",Q660)</f>
        <v>Available</v>
      </c>
      <c r="S660" s="100" t="str">
        <f>HYPERLINK(U660,T660)</f>
        <v>What's New in Teamcenter Spring 2018 - PART 2</v>
      </c>
      <c r="T660" s="81" t="str">
        <f>IFERROR(VLOOKUP(CONCATENATE($B660,"_",$A660),Table4[#All],5,FALSE),"Not Available")</f>
        <v>What's New in Teamcenter Spring 2018 - PART 2</v>
      </c>
      <c r="U660" s="81" t="str">
        <f>IFERROR(VLOOKUP(CONCATENATE(B660,"_",A660),Table4[#All],6,FALSE),"")</f>
        <v>https://siemens.highspot.com/items/5c9d6226a2e3a946a405a3e3?lfrm=irel.0</v>
      </c>
    </row>
    <row r="661" spans="1:21" x14ac:dyDescent="0.25">
      <c r="A661" s="81">
        <f>IF(OR('Raw Data'!A607=0,'Raw Data'!A607="Delete"),"",'Raw Data'!A607)</f>
        <v>4</v>
      </c>
      <c r="B661" s="88" t="str">
        <f>IF(OR('Raw Data'!B607=0,'Raw Data'!B607="Delete"),"",'Raw Data'!B607)</f>
        <v>Deliver</v>
      </c>
      <c r="C661" s="89" t="str">
        <f>IF(OR('Raw Data'!C607=0,'Raw Data'!C607="Delete"),"",'Raw Data'!C607)</f>
        <v>Analytics</v>
      </c>
      <c r="D661" s="88" t="str">
        <f>IF(OR('Raw Data'!D607=0,'Raw Data'!D607="Delete"),"",'Raw Data'!D607)</f>
        <v>Search and Analytics - Search</v>
      </c>
      <c r="E661" s="84" t="str">
        <f>IF(OR('Raw Data'!E607=0,'Raw Data'!E607="Delete"),"",'Raw Data'!E607)</f>
        <v>Saved search - Show modified and new as filters for saved search</v>
      </c>
      <c r="F661" s="81" cm="1">
        <f t="array" ref="F661">_xlfn.SWITCH(ROUND(VLOOKUP(A661,Table1[#All],3),0),11,H661,12,I661,13,J661,14,K661,"N/A")</f>
        <v>13</v>
      </c>
      <c r="G661" s="81" cm="1">
        <f t="array" ref="G661">_xlfn.SWITCH(ROUND(VLOOKUP(A661,Table1[#All],5),0),11,H661,12,I661,13,J661,14,K661,"N/A")</f>
        <v>14</v>
      </c>
      <c r="H661" s="81">
        <f>IF(OR('Raw Data'!H607=0,'Raw Data'!H607="Delete"),"",'Raw Data'!H607)</f>
        <v>13</v>
      </c>
      <c r="I661" s="81">
        <f>IF(OR('Raw Data'!I607=0,'Raw Data'!I607="Delete"),"",'Raw Data'!I607)</f>
        <v>14</v>
      </c>
      <c r="J661" s="81" t="str">
        <f>IF(OR('Raw Data'!J607=0,'Raw Data'!J607="Delete"),"",'Raw Data'!J607)</f>
        <v/>
      </c>
      <c r="K661" s="81" t="str">
        <f>IF(OR('Raw Data'!K607=0,'Raw Data'!K607="Delete"),"",'Raw Data'!K607)</f>
        <v/>
      </c>
      <c r="L661" s="81" t="str">
        <f>R661</f>
        <v>Available</v>
      </c>
      <c r="M661" s="81" t="str">
        <f>IF(A661="","",IF(OR(AWReleaseNum&gt;=A661,AWReleaseNum=0),"Available","Not Supported"))</f>
        <v>Available</v>
      </c>
      <c r="N661" s="81" t="str">
        <f>IF(A661="","",IF(TcRelease="Any","Available",IF(OR(AND(TcReleaseNum&gt;=VLOOKUP(AWReleaseNum,MinVerInfo,3,FALSE),TcReleaseNum&lt;=VLOOKUP(AWReleaseNum,MinVerInfo,4,FALSE)),AND(TcReleaseNum&gt;=VLOOKUP(AWReleaseNum,MinVerInfo,5,FALSE),TcReleaseNum&lt;=VLOOKUP(AWReleaseNum,MinVerInfo,6,FALSE))),"Available","Not Supported")))</f>
        <v>Available</v>
      </c>
      <c r="O661" s="81" t="str">
        <f>IF(TcReleaseNum&lt;P661,"Not Supported","Available")</f>
        <v>Available</v>
      </c>
      <c r="P661" s="81" cm="1">
        <f t="array" ref="P661">_xlfn.SWITCH(TcBaseVer, 14, K661, 13, J661, 12, I661, 11, IFERROR(VLOOKUP(H661,Table2[#All],3,FALSE),"N/A"),0)</f>
        <v>0</v>
      </c>
      <c r="Q661" s="81" t="str">
        <f>IF(TcBaseVer=0,M661,IF(AND(N661="Available",M661="Available",O661="Available"),"Available",IF(M661="","","Not Supported")))</f>
        <v>Available</v>
      </c>
      <c r="R661" s="81" t="str">
        <f>IF(A661&gt;=AWCurrentRel, "Future",Q661)</f>
        <v>Available</v>
      </c>
      <c r="S661" s="100" t="str">
        <f>HYPERLINK(U661,T661)</f>
        <v>What's New in Teamcenter Spring 2018 - PART 2</v>
      </c>
      <c r="T661" s="81" t="str">
        <f>IFERROR(VLOOKUP(CONCATENATE($B661,"_",$A661),Table4[#All],5,FALSE),"Not Available")</f>
        <v>What's New in Teamcenter Spring 2018 - PART 2</v>
      </c>
      <c r="U661" s="81" t="str">
        <f>IFERROR(VLOOKUP(CONCATENATE(B661,"_",A661),Table4[#All],6,FALSE),"")</f>
        <v>https://siemens.highspot.com/items/5c9d6226a2e3a946a405a3e3?lfrm=irel.0</v>
      </c>
    </row>
    <row r="662" spans="1:21" x14ac:dyDescent="0.25">
      <c r="A662" s="81">
        <f>IF(OR('Raw Data'!A608=0,'Raw Data'!A608="Delete"),"",'Raw Data'!A608)</f>
        <v>4</v>
      </c>
      <c r="B662" s="88" t="str">
        <f>IF(OR('Raw Data'!B608=0,'Raw Data'!B608="Delete"),"",'Raw Data'!B608)</f>
        <v>Deliver</v>
      </c>
      <c r="C662" s="89" t="str">
        <f>IF(OR('Raw Data'!C608=0,'Raw Data'!C608="Delete"),"",'Raw Data'!C608)</f>
        <v>Analytics</v>
      </c>
      <c r="D662" s="88" t="str">
        <f>IF(OR('Raw Data'!D608=0,'Raw Data'!D608="Delete"),"",'Raw Data'!D608)</f>
        <v>Search and Analytics - Search</v>
      </c>
      <c r="E662" s="84" t="str">
        <f>IF(OR('Raw Data'!E608=0,'Raw Data'!E608="Delete"),"",'Raw Data'!E608)</f>
        <v>Search result snippets</v>
      </c>
      <c r="F662" s="81" cm="1">
        <f t="array" ref="F662">_xlfn.SWITCH(ROUND(VLOOKUP(A662,Table1[#All],3),0),11,H662,12,I662,13,J662,14,K662,"N/A")</f>
        <v>13</v>
      </c>
      <c r="G662" s="81" cm="1">
        <f t="array" ref="G662">_xlfn.SWITCH(ROUND(VLOOKUP(A662,Table1[#All],5),0),11,H662,12,I662,13,J662,14,K662,"N/A")</f>
        <v>14</v>
      </c>
      <c r="H662" s="81">
        <f>IF(OR('Raw Data'!H608=0,'Raw Data'!H608="Delete"),"",'Raw Data'!H608)</f>
        <v>13</v>
      </c>
      <c r="I662" s="81">
        <f>IF(OR('Raw Data'!I608=0,'Raw Data'!I608="Delete"),"",'Raw Data'!I608)</f>
        <v>14</v>
      </c>
      <c r="J662" s="81" t="str">
        <f>IF(OR('Raw Data'!J608=0,'Raw Data'!J608="Delete"),"",'Raw Data'!J608)</f>
        <v/>
      </c>
      <c r="K662" s="81" t="str">
        <f>IF(OR('Raw Data'!K608=0,'Raw Data'!K608="Delete"),"",'Raw Data'!K608)</f>
        <v/>
      </c>
      <c r="L662" s="81" t="str">
        <f>R662</f>
        <v>Available</v>
      </c>
      <c r="M662" s="81" t="str">
        <f>IF(A662="","",IF(OR(AWReleaseNum&gt;=A662,AWReleaseNum=0),"Available","Not Supported"))</f>
        <v>Available</v>
      </c>
      <c r="N662" s="81" t="str">
        <f>IF(A662="","",IF(TcRelease="Any","Available",IF(OR(AND(TcReleaseNum&gt;=VLOOKUP(AWReleaseNum,MinVerInfo,3,FALSE),TcReleaseNum&lt;=VLOOKUP(AWReleaseNum,MinVerInfo,4,FALSE)),AND(TcReleaseNum&gt;=VLOOKUP(AWReleaseNum,MinVerInfo,5,FALSE),TcReleaseNum&lt;=VLOOKUP(AWReleaseNum,MinVerInfo,6,FALSE))),"Available","Not Supported")))</f>
        <v>Available</v>
      </c>
      <c r="O662" s="81" t="str">
        <f>IF(TcReleaseNum&lt;P662,"Not Supported","Available")</f>
        <v>Available</v>
      </c>
      <c r="P662" s="81" cm="1">
        <f t="array" ref="P662">_xlfn.SWITCH(TcBaseVer, 14, K662, 13, J662, 12, I662, 11, IFERROR(VLOOKUP(H662,Table2[#All],3,FALSE),"N/A"),0)</f>
        <v>0</v>
      </c>
      <c r="Q662" s="81" t="str">
        <f>IF(TcBaseVer=0,M662,IF(AND(N662="Available",M662="Available",O662="Available"),"Available",IF(M662="","","Not Supported")))</f>
        <v>Available</v>
      </c>
      <c r="R662" s="81" t="str">
        <f>IF(A662&gt;=AWCurrentRel, "Future",Q662)</f>
        <v>Available</v>
      </c>
      <c r="S662" s="100" t="str">
        <f>HYPERLINK(U662,T662)</f>
        <v>What's New in Teamcenter Spring 2018 - PART 2</v>
      </c>
      <c r="T662" s="81" t="str">
        <f>IFERROR(VLOOKUP(CONCATENATE($B662,"_",$A662),Table4[#All],5,FALSE),"Not Available")</f>
        <v>What's New in Teamcenter Spring 2018 - PART 2</v>
      </c>
      <c r="U662" s="81" t="str">
        <f>IFERROR(VLOOKUP(CONCATENATE(B662,"_",A662),Table4[#All],6,FALSE),"")</f>
        <v>https://siemens.highspot.com/items/5c9d6226a2e3a946a405a3e3?lfrm=irel.0</v>
      </c>
    </row>
    <row r="663" spans="1:21" x14ac:dyDescent="0.25">
      <c r="A663" s="81">
        <f>IF(OR('Raw Data'!A609=0,'Raw Data'!A609="Delete"),"",'Raw Data'!A609)</f>
        <v>4</v>
      </c>
      <c r="B663" s="88" t="str">
        <f>IF(OR('Raw Data'!B609=0,'Raw Data'!B609="Delete"),"",'Raw Data'!B609)</f>
        <v>Deliver</v>
      </c>
      <c r="C663" s="89" t="str">
        <f>IF(OR('Raw Data'!C609=0,'Raw Data'!C609="Delete"),"",'Raw Data'!C609)</f>
        <v>Analytics</v>
      </c>
      <c r="D663" s="88" t="str">
        <f>IF(OR('Raw Data'!D609=0,'Raw Data'!D609="Delete"),"",'Raw Data'!D609)</f>
        <v>Search and Analytics - Search</v>
      </c>
      <c r="E663" s="84" t="str">
        <f>IF(OR('Raw Data'!E609=0,'Raw Data'!E609="Delete"),"",'Raw Data'!E609)</f>
        <v>Share saved search for reuse across the team</v>
      </c>
      <c r="F663" s="81" cm="1">
        <f t="array" ref="F663">_xlfn.SWITCH(ROUND(VLOOKUP(A663,Table1[#All],3),0),11,H663,12,I663,13,J663,14,K663,"N/A")</f>
        <v>13</v>
      </c>
      <c r="G663" s="81" cm="1">
        <f t="array" ref="G663">_xlfn.SWITCH(ROUND(VLOOKUP(A663,Table1[#All],5),0),11,H663,12,I663,13,J663,14,K663,"N/A")</f>
        <v>14</v>
      </c>
      <c r="H663" s="81">
        <f>IF(OR('Raw Data'!H609=0,'Raw Data'!H609="Delete"),"",'Raw Data'!H609)</f>
        <v>13</v>
      </c>
      <c r="I663" s="81">
        <f>IF(OR('Raw Data'!I609=0,'Raw Data'!I609="Delete"),"",'Raw Data'!I609)</f>
        <v>14</v>
      </c>
      <c r="J663" s="81" t="str">
        <f>IF(OR('Raw Data'!J609=0,'Raw Data'!J609="Delete"),"",'Raw Data'!J609)</f>
        <v/>
      </c>
      <c r="K663" s="81" t="str">
        <f>IF(OR('Raw Data'!K609=0,'Raw Data'!K609="Delete"),"",'Raw Data'!K609)</f>
        <v/>
      </c>
      <c r="L663" s="81" t="str">
        <f>R663</f>
        <v>Available</v>
      </c>
      <c r="M663" s="81" t="str">
        <f>IF(A663="","",IF(OR(AWReleaseNum&gt;=A663,AWReleaseNum=0),"Available","Not Supported"))</f>
        <v>Available</v>
      </c>
      <c r="N663" s="81" t="str">
        <f>IF(A663="","",IF(TcRelease="Any","Available",IF(OR(AND(TcReleaseNum&gt;=VLOOKUP(AWReleaseNum,MinVerInfo,3,FALSE),TcReleaseNum&lt;=VLOOKUP(AWReleaseNum,MinVerInfo,4,FALSE)),AND(TcReleaseNum&gt;=VLOOKUP(AWReleaseNum,MinVerInfo,5,FALSE),TcReleaseNum&lt;=VLOOKUP(AWReleaseNum,MinVerInfo,6,FALSE))),"Available","Not Supported")))</f>
        <v>Available</v>
      </c>
      <c r="O663" s="81" t="str">
        <f>IF(TcReleaseNum&lt;P663,"Not Supported","Available")</f>
        <v>Available</v>
      </c>
      <c r="P663" s="81" cm="1">
        <f t="array" ref="P663">_xlfn.SWITCH(TcBaseVer, 14, K663, 13, J663, 12, I663, 11, IFERROR(VLOOKUP(H663,Table2[#All],3,FALSE),"N/A"),0)</f>
        <v>0</v>
      </c>
      <c r="Q663" s="81" t="str">
        <f>IF(TcBaseVer=0,M663,IF(AND(N663="Available",M663="Available",O663="Available"),"Available",IF(M663="","","Not Supported")))</f>
        <v>Available</v>
      </c>
      <c r="R663" s="81" t="str">
        <f>IF(A663&gt;=AWCurrentRel, "Future",Q663)</f>
        <v>Available</v>
      </c>
      <c r="S663" s="100" t="str">
        <f>HYPERLINK(U663,T663)</f>
        <v>What's New in Teamcenter Spring 2018 - PART 2</v>
      </c>
      <c r="T663" s="81" t="str">
        <f>IFERROR(VLOOKUP(CONCATENATE($B663,"_",$A663),Table4[#All],5,FALSE),"Not Available")</f>
        <v>What's New in Teamcenter Spring 2018 - PART 2</v>
      </c>
      <c r="U663" s="81" t="str">
        <f>IFERROR(VLOOKUP(CONCATENATE(B663,"_",A663),Table4[#All],6,FALSE),"")</f>
        <v>https://siemens.highspot.com/items/5c9d6226a2e3a946a405a3e3?lfrm=irel.0</v>
      </c>
    </row>
    <row r="664" spans="1:21" x14ac:dyDescent="0.25">
      <c r="A664" s="81">
        <f>IF(OR('Raw Data'!A610=0,'Raw Data'!A610="Delete"),"",'Raw Data'!A610)</f>
        <v>4</v>
      </c>
      <c r="B664" s="88" t="str">
        <f>IF(OR('Raw Data'!B610=0,'Raw Data'!B610="Delete"),"",'Raw Data'!B610)</f>
        <v>Deliver</v>
      </c>
      <c r="C664" s="89" t="str">
        <f>IF(OR('Raw Data'!C610=0,'Raw Data'!C610="Delete"),"",'Raw Data'!C610)</f>
        <v>Analytics</v>
      </c>
      <c r="D664" s="88" t="str">
        <f>IF(OR('Raw Data'!D610=0,'Raw Data'!D610="Delete"),"",'Raw Data'!D610)</f>
        <v>Search and Analytics - Search</v>
      </c>
      <c r="E664" s="84" t="str">
        <f>IF(OR('Raw Data'!E610=0,'Raw Data'!E610="Delete"),"",'Raw Data'!E610)</f>
        <v>Indexing remote published records for extending search onto multi-site</v>
      </c>
      <c r="F664" s="81" cm="1">
        <f t="array" ref="F664">_xlfn.SWITCH(ROUND(VLOOKUP(A664,Table1[#All],3),0),11,H664,12,I664,13,J664,14,K664,"N/A")</f>
        <v>13</v>
      </c>
      <c r="G664" s="81" cm="1">
        <f t="array" ref="G664">_xlfn.SWITCH(ROUND(VLOOKUP(A664,Table1[#All],5),0),11,H664,12,I664,13,J664,14,K664,"N/A")</f>
        <v>14</v>
      </c>
      <c r="H664" s="81">
        <f>IF(OR('Raw Data'!H610=0,'Raw Data'!H610="Delete"),"",'Raw Data'!H610)</f>
        <v>13</v>
      </c>
      <c r="I664" s="81">
        <f>IF(OR('Raw Data'!I610=0,'Raw Data'!I610="Delete"),"",'Raw Data'!I610)</f>
        <v>14</v>
      </c>
      <c r="J664" s="81" t="str">
        <f>IF(OR('Raw Data'!J610=0,'Raw Data'!J610="Delete"),"",'Raw Data'!J610)</f>
        <v/>
      </c>
      <c r="K664" s="81" t="str">
        <f>IF(OR('Raw Data'!K610=0,'Raw Data'!K610="Delete"),"",'Raw Data'!K610)</f>
        <v/>
      </c>
      <c r="L664" s="81" t="str">
        <f>R664</f>
        <v>Available</v>
      </c>
      <c r="M664" s="81" t="str">
        <f>IF(A664="","",IF(OR(AWReleaseNum&gt;=A664,AWReleaseNum=0),"Available","Not Supported"))</f>
        <v>Available</v>
      </c>
      <c r="N664" s="81" t="str">
        <f>IF(A664="","",IF(TcRelease="Any","Available",IF(OR(AND(TcReleaseNum&gt;=VLOOKUP(AWReleaseNum,MinVerInfo,3,FALSE),TcReleaseNum&lt;=VLOOKUP(AWReleaseNum,MinVerInfo,4,FALSE)),AND(TcReleaseNum&gt;=VLOOKUP(AWReleaseNum,MinVerInfo,5,FALSE),TcReleaseNum&lt;=VLOOKUP(AWReleaseNum,MinVerInfo,6,FALSE))),"Available","Not Supported")))</f>
        <v>Available</v>
      </c>
      <c r="O664" s="81" t="str">
        <f>IF(TcReleaseNum&lt;P664,"Not Supported","Available")</f>
        <v>Available</v>
      </c>
      <c r="P664" s="81" cm="1">
        <f t="array" ref="P664">_xlfn.SWITCH(TcBaseVer, 14, K664, 13, J664, 12, I664, 11, IFERROR(VLOOKUP(H664,Table2[#All],3,FALSE),"N/A"),0)</f>
        <v>0</v>
      </c>
      <c r="Q664" s="81" t="str">
        <f>IF(TcBaseVer=0,M664,IF(AND(N664="Available",M664="Available",O664="Available"),"Available",IF(M664="","","Not Supported")))</f>
        <v>Available</v>
      </c>
      <c r="R664" s="81" t="str">
        <f>IF(A664&gt;=AWCurrentRel, "Future",Q664)</f>
        <v>Available</v>
      </c>
      <c r="S664" s="100" t="str">
        <f>HYPERLINK(U664,T664)</f>
        <v>What's New in Teamcenter Spring 2018 - PART 2</v>
      </c>
      <c r="T664" s="81" t="str">
        <f>IFERROR(VLOOKUP(CONCATENATE($B664,"_",$A664),Table4[#All],5,FALSE),"Not Available")</f>
        <v>What's New in Teamcenter Spring 2018 - PART 2</v>
      </c>
      <c r="U664" s="81" t="str">
        <f>IFERROR(VLOOKUP(CONCATENATE(B664,"_",A664),Table4[#All],6,FALSE),"")</f>
        <v>https://siemens.highspot.com/items/5c9d6226a2e3a946a405a3e3?lfrm=irel.0</v>
      </c>
    </row>
    <row r="665" spans="1:21" x14ac:dyDescent="0.25">
      <c r="A665" s="81">
        <f>IF(OR('Raw Data'!A1526=0,'Raw Data'!A1526="Delete"),"",'Raw Data'!A1526)</f>
        <v>4</v>
      </c>
      <c r="B665" s="88" t="str">
        <f>IF(OR('Raw Data'!B1526=0,'Raw Data'!B1526="Delete"),"",'Raw Data'!B1526)</f>
        <v>Plan</v>
      </c>
      <c r="C665" s="89" t="str">
        <f>IF(OR('Raw Data'!C1526=0,'Raw Data'!C1526="Delete"),"",'Raw Data'!C1526)</f>
        <v>Bill of Materials</v>
      </c>
      <c r="D665" s="88" t="str">
        <f>IF(OR('Raw Data'!D1526=0,'Raw Data'!D1526="Delete"),"",'Raw Data'!D1526)</f>
        <v>Structure Management</v>
      </c>
      <c r="E665" s="84" t="str">
        <f>IF(OR('Raw Data'!E1526=0,'Raw Data'!E1526="Delete"),"",'Raw Data'!E1526)</f>
        <v>Alternates and Substitutes</v>
      </c>
      <c r="F665" s="81" cm="1">
        <f t="array" ref="F665">_xlfn.SWITCH(ROUND(VLOOKUP(A665,Table1[#All],3),0),11,H665,12,I665,13,J665,14,K665,"N/A")</f>
        <v>13</v>
      </c>
      <c r="G665" s="81" cm="1">
        <f t="array" ref="G665">_xlfn.SWITCH(ROUND(VLOOKUP(A665,Table1[#All],5),0),11,H665,12,I665,13,J665,14,K665,"N/A")</f>
        <v>14</v>
      </c>
      <c r="H665" s="81">
        <f>IF(OR('Raw Data'!H1526=0,'Raw Data'!H1526="Delete"),"",'Raw Data'!H1526)</f>
        <v>13</v>
      </c>
      <c r="I665" s="81">
        <f>IF(OR('Raw Data'!I1526=0,'Raw Data'!I1526="Delete"),"",'Raw Data'!I1526)</f>
        <v>14</v>
      </c>
      <c r="J665" s="81" t="str">
        <f>IF(OR('Raw Data'!J1526=0,'Raw Data'!J1526="Delete"),"",'Raw Data'!J1526)</f>
        <v/>
      </c>
      <c r="K665" s="81" t="str">
        <f>IF(OR('Raw Data'!K1526=0,'Raw Data'!K1526="Delete"),"",'Raw Data'!K1526)</f>
        <v/>
      </c>
      <c r="L665" s="81" t="str">
        <f>R665</f>
        <v>Available</v>
      </c>
      <c r="M665" s="81" t="str">
        <f>IF(A665="","",IF(OR(AWReleaseNum&gt;=A665,AWReleaseNum=0),"Available","Not Supported"))</f>
        <v>Available</v>
      </c>
      <c r="N665" s="81" t="str">
        <f>IF(A665="","",IF(TcRelease="Any","Available",IF(OR(AND(TcReleaseNum&gt;=VLOOKUP(AWReleaseNum,MinVerInfo,3,FALSE),TcReleaseNum&lt;=VLOOKUP(AWReleaseNum,MinVerInfo,4,FALSE)),AND(TcReleaseNum&gt;=VLOOKUP(AWReleaseNum,MinVerInfo,5,FALSE),TcReleaseNum&lt;=VLOOKUP(AWReleaseNum,MinVerInfo,6,FALSE))),"Available","Not Supported")))</f>
        <v>Available</v>
      </c>
      <c r="O665" s="81" t="str">
        <f>IF(TcReleaseNum&lt;P665,"Not Supported","Available")</f>
        <v>Available</v>
      </c>
      <c r="P665" s="81" cm="1">
        <f t="array" ref="P665">_xlfn.SWITCH(TcBaseVer, 14, K665, 13, J665, 12, I665, 11, IFERROR(VLOOKUP(H665,Table2[#All],3,FALSE),"N/A"),0)</f>
        <v>0</v>
      </c>
      <c r="Q665" s="81" t="str">
        <f>IF(TcBaseVer=0,M665,IF(AND(N665="Available",M665="Available",O665="Available"),"Available",IF(M665="","","Not Supported")))</f>
        <v>Available</v>
      </c>
      <c r="R665" s="81" t="str">
        <f>IF(A665&gt;=AWCurrentRel, "Future",Q665)</f>
        <v>Available</v>
      </c>
      <c r="S665" s="100" t="str">
        <f>HYPERLINK(U665,T665)</f>
        <v>What's New in Teamcenter Spring 2018 - PART 1</v>
      </c>
      <c r="T665" s="81" t="str">
        <f>IFERROR(VLOOKUP(CONCATENATE($B665,"_",$A665),Table4[#All],5,FALSE),"Not Available")</f>
        <v>What's New in Teamcenter Spring 2018 - PART 1</v>
      </c>
      <c r="U665" s="81" t="str">
        <f>IFERROR(VLOOKUP(CONCATENATE(B665,"_",A665),Table4[#All],6,FALSE),"")</f>
        <v>https://siemens.highspot.com/items/5c9d60eba2e3a94681063123?lfrm=irel.0</v>
      </c>
    </row>
    <row r="666" spans="1:21" x14ac:dyDescent="0.25">
      <c r="A666" s="81">
        <f>IF(OR('Raw Data'!A1643=0,'Raw Data'!A1643="Delete"),"",'Raw Data'!A1643)</f>
        <v>4</v>
      </c>
      <c r="B666" s="88" t="str">
        <f>IF(OR('Raw Data'!B1643=0,'Raw Data'!B1643="Delete"),"",'Raw Data'!B1643)</f>
        <v>Plan</v>
      </c>
      <c r="C666" s="89" t="str">
        <f>IF(OR('Raw Data'!C1643=0,'Raw Data'!C1643="Delete"),"",'Raw Data'!C1643)</f>
        <v>Bill of Materials</v>
      </c>
      <c r="D666" s="88" t="str">
        <f>IF(OR('Raw Data'!D1643=0,'Raw Data'!D1643="Delete"),"",'Raw Data'!D1643)</f>
        <v>Structure Management</v>
      </c>
      <c r="E666" s="84" t="str">
        <f>IF(OR('Raw Data'!E1643=0,'Raw Data'!E1643="Delete"),"",'Raw Data'!E1643)</f>
        <v>Configure modular variant structures</v>
      </c>
      <c r="F666" s="81" cm="1">
        <f t="array" ref="F666">_xlfn.SWITCH(ROUND(VLOOKUP(A666,Table1[#All],3),0),11,H666,12,I666,13,J666,14,K666,"N/A")</f>
        <v>13</v>
      </c>
      <c r="G666" s="81" cm="1">
        <f t="array" ref="G666">_xlfn.SWITCH(ROUND(VLOOKUP(A666,Table1[#All],5),0),11,H666,12,I666,13,J666,14,K666,"N/A")</f>
        <v>14</v>
      </c>
      <c r="H666" s="81">
        <f>IF(OR('Raw Data'!H1643=0,'Raw Data'!H1643="Delete"),"",'Raw Data'!H1643)</f>
        <v>13</v>
      </c>
      <c r="I666" s="81">
        <f>IF(OR('Raw Data'!I1643=0,'Raw Data'!I1643="Delete"),"",'Raw Data'!I1643)</f>
        <v>14</v>
      </c>
      <c r="J666" s="81" t="str">
        <f>IF(OR('Raw Data'!J1643=0,'Raw Data'!J1643="Delete"),"",'Raw Data'!J1643)</f>
        <v/>
      </c>
      <c r="K666" s="81" t="str">
        <f>IF(OR('Raw Data'!K1643=0,'Raw Data'!K1643="Delete"),"",'Raw Data'!K1643)</f>
        <v/>
      </c>
      <c r="L666" s="81" t="str">
        <f>R666</f>
        <v>Available</v>
      </c>
      <c r="M666" s="81" t="str">
        <f>IF(A666="","",IF(OR(AWReleaseNum&gt;=A666,AWReleaseNum=0),"Available","Not Supported"))</f>
        <v>Available</v>
      </c>
      <c r="N666" s="81" t="str">
        <f>IF(A666="","",IF(TcRelease="Any","Available",IF(OR(AND(TcReleaseNum&gt;=VLOOKUP(AWReleaseNum,MinVerInfo,3,FALSE),TcReleaseNum&lt;=VLOOKUP(AWReleaseNum,MinVerInfo,4,FALSE)),AND(TcReleaseNum&gt;=VLOOKUP(AWReleaseNum,MinVerInfo,5,FALSE),TcReleaseNum&lt;=VLOOKUP(AWReleaseNum,MinVerInfo,6,FALSE))),"Available","Not Supported")))</f>
        <v>Available</v>
      </c>
      <c r="O666" s="81" t="str">
        <f>IF(TcReleaseNum&lt;P666,"Not Supported","Available")</f>
        <v>Available</v>
      </c>
      <c r="P666" s="81" cm="1">
        <f t="array" ref="P666">_xlfn.SWITCH(TcBaseVer, 14, K666, 13, J666, 12, I666, 11, IFERROR(VLOOKUP(H666,Table2[#All],3,FALSE),"N/A"),0)</f>
        <v>0</v>
      </c>
      <c r="Q666" s="81" t="str">
        <f>IF(TcBaseVer=0,M666,IF(AND(N666="Available",M666="Available",O666="Available"),"Available",IF(M666="","","Not Supported")))</f>
        <v>Available</v>
      </c>
      <c r="R666" s="81" t="str">
        <f>IF(A666&gt;=AWCurrentRel, "Future",Q666)</f>
        <v>Available</v>
      </c>
      <c r="S666" s="100" t="str">
        <f>HYPERLINK(U666,T666)</f>
        <v>What's New in Teamcenter Spring 2018 - PART 1</v>
      </c>
      <c r="T666" s="81" t="str">
        <f>IFERROR(VLOOKUP(CONCATENATE($B666,"_",$A666),Table4[#All],5,FALSE),"Not Available")</f>
        <v>What's New in Teamcenter Spring 2018 - PART 1</v>
      </c>
      <c r="U666" s="81" t="str">
        <f>IFERROR(VLOOKUP(CONCATENATE(B666,"_",A666),Table4[#All],6,FALSE),"")</f>
        <v>https://siemens.highspot.com/items/5c9d60eba2e3a94681063123?lfrm=irel.0</v>
      </c>
    </row>
    <row r="667" spans="1:21" x14ac:dyDescent="0.25">
      <c r="A667" s="81">
        <f>IF(OR('Raw Data'!A1644=0,'Raw Data'!A1644="Delete"),"",'Raw Data'!A1644)</f>
        <v>4</v>
      </c>
      <c r="B667" s="88" t="str">
        <f>IF(OR('Raw Data'!B1644=0,'Raw Data'!B1644="Delete"),"",'Raw Data'!B1644)</f>
        <v>Plan</v>
      </c>
      <c r="C667" s="89" t="str">
        <f>IF(OR('Raw Data'!C1644=0,'Raw Data'!C1644="Delete"),"",'Raw Data'!C1644)</f>
        <v>Bill of Materials</v>
      </c>
      <c r="D667" s="88" t="str">
        <f>IF(OR('Raw Data'!D1644=0,'Raw Data'!D1644="Delete"),"",'Raw Data'!D1644)</f>
        <v>Structure Management</v>
      </c>
      <c r="E667" s="84" t="str">
        <f>IF(OR('Raw Data'!E1644=0,'Raw Data'!E1644="Delete"),"",'Raw Data'!E1644)</f>
        <v>Content Compare</v>
      </c>
      <c r="F667" s="81" cm="1">
        <f t="array" ref="F667">_xlfn.SWITCH(ROUND(VLOOKUP(A667,Table1[#All],3),0),11,H667,12,I667,13,J667,14,K667,"N/A")</f>
        <v>13</v>
      </c>
      <c r="G667" s="81" cm="1">
        <f t="array" ref="G667">_xlfn.SWITCH(ROUND(VLOOKUP(A667,Table1[#All],5),0),11,H667,12,I667,13,J667,14,K667,"N/A")</f>
        <v>14</v>
      </c>
      <c r="H667" s="81">
        <f>IF(OR('Raw Data'!H1644=0,'Raw Data'!H1644="Delete"),"",'Raw Data'!H1644)</f>
        <v>13</v>
      </c>
      <c r="I667" s="81">
        <f>IF(OR('Raw Data'!I1644=0,'Raw Data'!I1644="Delete"),"",'Raw Data'!I1644)</f>
        <v>14</v>
      </c>
      <c r="J667" s="81" t="str">
        <f>IF(OR('Raw Data'!J1644=0,'Raw Data'!J1644="Delete"),"",'Raw Data'!J1644)</f>
        <v/>
      </c>
      <c r="K667" s="81" t="str">
        <f>IF(OR('Raw Data'!K1644=0,'Raw Data'!K1644="Delete"),"",'Raw Data'!K1644)</f>
        <v/>
      </c>
      <c r="L667" s="81" t="str">
        <f>R667</f>
        <v>Available</v>
      </c>
      <c r="M667" s="81" t="str">
        <f>IF(A667="","",IF(OR(AWReleaseNum&gt;=A667,AWReleaseNum=0),"Available","Not Supported"))</f>
        <v>Available</v>
      </c>
      <c r="N667" s="81" t="str">
        <f>IF(A667="","",IF(TcRelease="Any","Available",IF(OR(AND(TcReleaseNum&gt;=VLOOKUP(AWReleaseNum,MinVerInfo,3,FALSE),TcReleaseNum&lt;=VLOOKUP(AWReleaseNum,MinVerInfo,4,FALSE)),AND(TcReleaseNum&gt;=VLOOKUP(AWReleaseNum,MinVerInfo,5,FALSE),TcReleaseNum&lt;=VLOOKUP(AWReleaseNum,MinVerInfo,6,FALSE))),"Available","Not Supported")))</f>
        <v>Available</v>
      </c>
      <c r="O667" s="81" t="str">
        <f>IF(TcReleaseNum&lt;P667,"Not Supported","Available")</f>
        <v>Available</v>
      </c>
      <c r="P667" s="81" cm="1">
        <f t="array" ref="P667">_xlfn.SWITCH(TcBaseVer, 14, K667, 13, J667, 12, I667, 11, IFERROR(VLOOKUP(H667,Table2[#All],3,FALSE),"N/A"),0)</f>
        <v>0</v>
      </c>
      <c r="Q667" s="81" t="str">
        <f>IF(TcBaseVer=0,M667,IF(AND(N667="Available",M667="Available",O667="Available"),"Available",IF(M667="","","Not Supported")))</f>
        <v>Available</v>
      </c>
      <c r="R667" s="81" t="str">
        <f>IF(A667&gt;=AWCurrentRel, "Future",Q667)</f>
        <v>Available</v>
      </c>
      <c r="S667" s="100" t="str">
        <f>HYPERLINK(U667,T667)</f>
        <v>What's New in Teamcenter Spring 2018 - PART 1</v>
      </c>
      <c r="T667" s="81" t="str">
        <f>IFERROR(VLOOKUP(CONCATENATE($B667,"_",$A667),Table4[#All],5,FALSE),"Not Available")</f>
        <v>What's New in Teamcenter Spring 2018 - PART 1</v>
      </c>
      <c r="U667" s="81" t="str">
        <f>IFERROR(VLOOKUP(CONCATENATE(B667,"_",A667),Table4[#All],6,FALSE),"")</f>
        <v>https://siemens.highspot.com/items/5c9d60eba2e3a94681063123?lfrm=irel.0</v>
      </c>
    </row>
    <row r="668" spans="1:21" x14ac:dyDescent="0.25">
      <c r="A668" s="81">
        <f>IF(OR('Raw Data'!A1645=0,'Raw Data'!A1645="Delete"),"",'Raw Data'!A1645)</f>
        <v>4</v>
      </c>
      <c r="B668" s="88" t="str">
        <f>IF(OR('Raw Data'!B1645=0,'Raw Data'!B1645="Delete"),"",'Raw Data'!B1645)</f>
        <v>Plan</v>
      </c>
      <c r="C668" s="89" t="str">
        <f>IF(OR('Raw Data'!C1645=0,'Raw Data'!C1645="Delete"),"",'Raw Data'!C1645)</f>
        <v>Bill of Materials</v>
      </c>
      <c r="D668" s="88" t="str">
        <f>IF(OR('Raw Data'!D1645=0,'Raw Data'!D1645="Delete"),"",'Raw Data'!D1645)</f>
        <v>Structure Management</v>
      </c>
      <c r="E668" s="84" t="str">
        <f>IF(OR('Raw Data'!E1645=0,'Raw Data'!E1645="Delete"),"",'Raw Data'!E1645)</f>
        <v>Find in context without indexing</v>
      </c>
      <c r="F668" s="81" cm="1">
        <f t="array" ref="F668">_xlfn.SWITCH(ROUND(VLOOKUP(A668,Table1[#All],3),0),11,H668,12,I668,13,J668,14,K668,"N/A")</f>
        <v>13</v>
      </c>
      <c r="G668" s="81" cm="1">
        <f t="array" ref="G668">_xlfn.SWITCH(ROUND(VLOOKUP(A668,Table1[#All],5),0),11,H668,12,I668,13,J668,14,K668,"N/A")</f>
        <v>14</v>
      </c>
      <c r="H668" s="81">
        <f>IF(OR('Raw Data'!H1645=0,'Raw Data'!H1645="Delete"),"",'Raw Data'!H1645)</f>
        <v>13</v>
      </c>
      <c r="I668" s="81">
        <f>IF(OR('Raw Data'!I1645=0,'Raw Data'!I1645="Delete"),"",'Raw Data'!I1645)</f>
        <v>14</v>
      </c>
      <c r="J668" s="81" t="str">
        <f>IF(OR('Raw Data'!J1645=0,'Raw Data'!J1645="Delete"),"",'Raw Data'!J1645)</f>
        <v/>
      </c>
      <c r="K668" s="81" t="str">
        <f>IF(OR('Raw Data'!K1645=0,'Raw Data'!K1645="Delete"),"",'Raw Data'!K1645)</f>
        <v/>
      </c>
      <c r="L668" s="81" t="str">
        <f>R668</f>
        <v>Available</v>
      </c>
      <c r="M668" s="81" t="str">
        <f>IF(A668="","",IF(OR(AWReleaseNum&gt;=A668,AWReleaseNum=0),"Available","Not Supported"))</f>
        <v>Available</v>
      </c>
      <c r="N668" s="81" t="str">
        <f>IF(A668="","",IF(TcRelease="Any","Available",IF(OR(AND(TcReleaseNum&gt;=VLOOKUP(AWReleaseNum,MinVerInfo,3,FALSE),TcReleaseNum&lt;=VLOOKUP(AWReleaseNum,MinVerInfo,4,FALSE)),AND(TcReleaseNum&gt;=VLOOKUP(AWReleaseNum,MinVerInfo,5,FALSE),TcReleaseNum&lt;=VLOOKUP(AWReleaseNum,MinVerInfo,6,FALSE))),"Available","Not Supported")))</f>
        <v>Available</v>
      </c>
      <c r="O668" s="81" t="str">
        <f>IF(TcReleaseNum&lt;P668,"Not Supported","Available")</f>
        <v>Available</v>
      </c>
      <c r="P668" s="81" cm="1">
        <f t="array" ref="P668">_xlfn.SWITCH(TcBaseVer, 14, K668, 13, J668, 12, I668, 11, IFERROR(VLOOKUP(H668,Table2[#All],3,FALSE),"N/A"),0)</f>
        <v>0</v>
      </c>
      <c r="Q668" s="81" t="str">
        <f>IF(TcBaseVer=0,M668,IF(AND(N668="Available",M668="Available",O668="Available"),"Available",IF(M668="","","Not Supported")))</f>
        <v>Available</v>
      </c>
      <c r="R668" s="81" t="str">
        <f>IF(A668&gt;=AWCurrentRel, "Future",Q668)</f>
        <v>Available</v>
      </c>
      <c r="S668" s="100" t="str">
        <f>HYPERLINK(U668,T668)</f>
        <v>What's New in Teamcenter Spring 2018 - PART 1</v>
      </c>
      <c r="T668" s="81" t="str">
        <f>IFERROR(VLOOKUP(CONCATENATE($B668,"_",$A668),Table4[#All],5,FALSE),"Not Available")</f>
        <v>What's New in Teamcenter Spring 2018 - PART 1</v>
      </c>
      <c r="U668" s="81" t="str">
        <f>IFERROR(VLOOKUP(CONCATENATE(B668,"_",A668),Table4[#All],6,FALSE),"")</f>
        <v>https://siemens.highspot.com/items/5c9d60eba2e3a94681063123?lfrm=irel.0</v>
      </c>
    </row>
    <row r="669" spans="1:21" x14ac:dyDescent="0.25">
      <c r="A669" s="81">
        <f>IF(OR('Raw Data'!A1646=0,'Raw Data'!A1646="Delete"),"",'Raw Data'!A1646)</f>
        <v>4</v>
      </c>
      <c r="B669" s="88" t="str">
        <f>IF(OR('Raw Data'!B1646=0,'Raw Data'!B1646="Delete"),"",'Raw Data'!B1646)</f>
        <v>Plan</v>
      </c>
      <c r="C669" s="89" t="str">
        <f>IF(OR('Raw Data'!C1646=0,'Raw Data'!C1646="Delete"),"",'Raw Data'!C1646)</f>
        <v>Bill of Materials</v>
      </c>
      <c r="D669" s="88" t="str">
        <f>IF(OR('Raw Data'!D1646=0,'Raw Data'!D1646="Delete"),"",'Raw Data'!D1646)</f>
        <v>Structure Management</v>
      </c>
      <c r="E669" s="84" t="str">
        <f>IF(OR('Raw Data'!E1646=0,'Raw Data'!E1646="Delete"),"",'Raw Data'!E1646)</f>
        <v>Table sorting in structures</v>
      </c>
      <c r="F669" s="81" cm="1">
        <f t="array" ref="F669">_xlfn.SWITCH(ROUND(VLOOKUP(A669,Table1[#All],3),0),11,H669,12,I669,13,J669,14,K669,"N/A")</f>
        <v>13</v>
      </c>
      <c r="G669" s="81" cm="1">
        <f t="array" ref="G669">_xlfn.SWITCH(ROUND(VLOOKUP(A669,Table1[#All],5),0),11,H669,12,I669,13,J669,14,K669,"N/A")</f>
        <v>14</v>
      </c>
      <c r="H669" s="81">
        <f>IF(OR('Raw Data'!H1646=0,'Raw Data'!H1646="Delete"),"",'Raw Data'!H1646)</f>
        <v>13</v>
      </c>
      <c r="I669" s="81">
        <f>IF(OR('Raw Data'!I1646=0,'Raw Data'!I1646="Delete"),"",'Raw Data'!I1646)</f>
        <v>14</v>
      </c>
      <c r="J669" s="81" t="str">
        <f>IF(OR('Raw Data'!J1646=0,'Raw Data'!J1646="Delete"),"",'Raw Data'!J1646)</f>
        <v/>
      </c>
      <c r="K669" s="81" t="str">
        <f>IF(OR('Raw Data'!K1646=0,'Raw Data'!K1646="Delete"),"",'Raw Data'!K1646)</f>
        <v/>
      </c>
      <c r="L669" s="81" t="str">
        <f>R669</f>
        <v>Available</v>
      </c>
      <c r="M669" s="81" t="str">
        <f>IF(A669="","",IF(OR(AWReleaseNum&gt;=A669,AWReleaseNum=0),"Available","Not Supported"))</f>
        <v>Available</v>
      </c>
      <c r="N669" s="81" t="str">
        <f>IF(A669="","",IF(TcRelease="Any","Available",IF(OR(AND(TcReleaseNum&gt;=VLOOKUP(AWReleaseNum,MinVerInfo,3,FALSE),TcReleaseNum&lt;=VLOOKUP(AWReleaseNum,MinVerInfo,4,FALSE)),AND(TcReleaseNum&gt;=VLOOKUP(AWReleaseNum,MinVerInfo,5,FALSE),TcReleaseNum&lt;=VLOOKUP(AWReleaseNum,MinVerInfo,6,FALSE))),"Available","Not Supported")))</f>
        <v>Available</v>
      </c>
      <c r="O669" s="81" t="str">
        <f>IF(TcReleaseNum&lt;P669,"Not Supported","Available")</f>
        <v>Available</v>
      </c>
      <c r="P669" s="81" cm="1">
        <f t="array" ref="P669">_xlfn.SWITCH(TcBaseVer, 14, K669, 13, J669, 12, I669, 11, IFERROR(VLOOKUP(H669,Table2[#All],3,FALSE),"N/A"),0)</f>
        <v>0</v>
      </c>
      <c r="Q669" s="81" t="str">
        <f>IF(TcBaseVer=0,M669,IF(AND(N669="Available",M669="Available",O669="Available"),"Available",IF(M669="","","Not Supported")))</f>
        <v>Available</v>
      </c>
      <c r="R669" s="81" t="str">
        <f>IF(A669&gt;=AWCurrentRel, "Future",Q669)</f>
        <v>Available</v>
      </c>
      <c r="S669" s="100" t="str">
        <f>HYPERLINK(U669,T669)</f>
        <v>What's New in Teamcenter Spring 2018 - PART 1</v>
      </c>
      <c r="T669" s="81" t="str">
        <f>IFERROR(VLOOKUP(CONCATENATE($B669,"_",$A669),Table4[#All],5,FALSE),"Not Available")</f>
        <v>What's New in Teamcenter Spring 2018 - PART 1</v>
      </c>
      <c r="U669" s="81" t="str">
        <f>IFERROR(VLOOKUP(CONCATENATE(B669,"_",A669),Table4[#All],6,FALSE),"")</f>
        <v>https://siemens.highspot.com/items/5c9d60eba2e3a94681063123?lfrm=irel.0</v>
      </c>
    </row>
    <row r="670" spans="1:21" x14ac:dyDescent="0.25">
      <c r="A670" s="81">
        <f>IF(OR('Raw Data'!A673=0,'Raw Data'!A673="Delete"),"",'Raw Data'!A673)</f>
        <v>4</v>
      </c>
      <c r="B670" s="88" t="str">
        <f>IF(OR('Raw Data'!B673=0,'Raw Data'!B673="Delete"),"",'Raw Data'!B673)</f>
        <v>Develop</v>
      </c>
      <c r="C670" s="89" t="str">
        <f>IF(OR('Raw Data'!C673=0,'Raw Data'!C673="Delete"),"",'Raw Data'!C673)</f>
        <v>Visualization</v>
      </c>
      <c r="D670" s="88" t="str">
        <f>IF(OR('Raw Data'!D673=0,'Raw Data'!D673="Delete"),"",'Raw Data'!D673)</f>
        <v>Visualization - Client Side Rendering</v>
      </c>
      <c r="E670" s="84" t="str">
        <f>IF(OR('Raw Data'!E673=0,'Raw Data'!E673="Delete"),"",'Raw Data'!E673)</f>
        <v xml:space="preserve">Client side rendering for Active Workspace structures </v>
      </c>
      <c r="F670" s="81" cm="1">
        <f t="array" ref="F670">_xlfn.SWITCH(ROUND(VLOOKUP(A670,Table1[#All],3),0),11,H670,12,I670,13,J670,14,K670,"N/A")</f>
        <v>13</v>
      </c>
      <c r="G670" s="81" cm="1">
        <f t="array" ref="G670">_xlfn.SWITCH(ROUND(VLOOKUP(A670,Table1[#All],5),0),11,H670,12,I670,13,J670,14,K670,"N/A")</f>
        <v>14</v>
      </c>
      <c r="H670" s="81">
        <f>IF(OR('Raw Data'!H673=0,'Raw Data'!H673="Delete"),"",'Raw Data'!H673)</f>
        <v>13</v>
      </c>
      <c r="I670" s="81">
        <f>IF(OR('Raw Data'!I673=0,'Raw Data'!I673="Delete"),"",'Raw Data'!I673)</f>
        <v>14</v>
      </c>
      <c r="J670" s="81" t="str">
        <f>IF(OR('Raw Data'!J673=0,'Raw Data'!J673="Delete"),"",'Raw Data'!J673)</f>
        <v/>
      </c>
      <c r="K670" s="81" t="str">
        <f>IF(OR('Raw Data'!K673=0,'Raw Data'!K673="Delete"),"",'Raw Data'!K673)</f>
        <v/>
      </c>
      <c r="L670" s="81" t="str">
        <f>R670</f>
        <v>Available</v>
      </c>
      <c r="M670" s="81" t="str">
        <f>IF(A670="","",IF(OR(AWReleaseNum&gt;=A670,AWReleaseNum=0),"Available","Not Supported"))</f>
        <v>Available</v>
      </c>
      <c r="N670" s="81" t="str">
        <f>IF(A670="","",IF(TcRelease="Any","Available",IF(OR(AND(TcReleaseNum&gt;=VLOOKUP(AWReleaseNum,MinVerInfo,3,FALSE),TcReleaseNum&lt;=VLOOKUP(AWReleaseNum,MinVerInfo,4,FALSE)),AND(TcReleaseNum&gt;=VLOOKUP(AWReleaseNum,MinVerInfo,5,FALSE),TcReleaseNum&lt;=VLOOKUP(AWReleaseNum,MinVerInfo,6,FALSE))),"Available","Not Supported")))</f>
        <v>Available</v>
      </c>
      <c r="O670" s="81" t="str">
        <f>IF(TcReleaseNum&lt;P670,"Not Supported","Available")</f>
        <v>Available</v>
      </c>
      <c r="P670" s="81" cm="1">
        <f t="array" ref="P670">_xlfn.SWITCH(TcBaseVer, 14, K670, 13, J670, 12, I670, 11, IFERROR(VLOOKUP(H670,Table2[#All],3,FALSE),"N/A"),0)</f>
        <v>0</v>
      </c>
      <c r="Q670" s="81" t="str">
        <f>IF(TcBaseVer=0,M670,IF(AND(N670="Available",M670="Available",O670="Available"),"Available",IF(M670="","","Not Supported")))</f>
        <v>Available</v>
      </c>
      <c r="R670" s="81" t="str">
        <f>IF(A670&gt;=AWCurrentRel, "Future",Q670)</f>
        <v>Available</v>
      </c>
      <c r="S670" s="100" t="str">
        <f>HYPERLINK(U670,T670)</f>
        <v>What's New in Teamcenter Spring 2018 - PART 1</v>
      </c>
      <c r="T670" s="81" t="str">
        <f>IFERROR(VLOOKUP(CONCATENATE($B670,"_",$A670),Table4[#All],5,FALSE),"Not Available")</f>
        <v>What's New in Teamcenter Spring 2018 - PART 1</v>
      </c>
      <c r="U670" s="81" t="str">
        <f>IFERROR(VLOOKUP(CONCATENATE(B670,"_",A670),Table4[#All],6,FALSE),"")</f>
        <v>https://siemens.highspot.com/items/5c9d60eba2e3a94681063123?lfrm=irel.0</v>
      </c>
    </row>
    <row r="671" spans="1:21" x14ac:dyDescent="0.25">
      <c r="A671" s="81">
        <f>IF(OR('Raw Data'!A674=0,'Raw Data'!A674="Delete"),"",'Raw Data'!A674)</f>
        <v>4</v>
      </c>
      <c r="B671" s="88" t="str">
        <f>IF(OR('Raw Data'!B674=0,'Raw Data'!B674="Delete"),"",'Raw Data'!B674)</f>
        <v>Develop</v>
      </c>
      <c r="C671" s="89" t="str">
        <f>IF(OR('Raw Data'!C674=0,'Raw Data'!C674="Delete"),"",'Raw Data'!C674)</f>
        <v>Visualization</v>
      </c>
      <c r="D671" s="88" t="str">
        <f>IF(OR('Raw Data'!D674=0,'Raw Data'!D674="Delete"),"",'Raw Data'!D674)</f>
        <v>Visualization - Deployability &amp; Infrastructure</v>
      </c>
      <c r="E671" s="84" t="str">
        <f>IF(OR('Raw Data'!E674=0,'Raw Data'!E674="Delete"),"",'Raw Data'!E674)</f>
        <v>3D Viewer in hosted mode</v>
      </c>
      <c r="F671" s="81" cm="1">
        <f t="array" ref="F671">_xlfn.SWITCH(ROUND(VLOOKUP(A671,Table1[#All],3),0),11,H671,12,I671,13,J671,14,K671,"N/A")</f>
        <v>13</v>
      </c>
      <c r="G671" s="81" cm="1">
        <f t="array" ref="G671">_xlfn.SWITCH(ROUND(VLOOKUP(A671,Table1[#All],5),0),11,H671,12,I671,13,J671,14,K671,"N/A")</f>
        <v>14</v>
      </c>
      <c r="H671" s="81">
        <f>IF(OR('Raw Data'!H674=0,'Raw Data'!H674="Delete"),"",'Raw Data'!H674)</f>
        <v>13</v>
      </c>
      <c r="I671" s="81">
        <f>IF(OR('Raw Data'!I674=0,'Raw Data'!I674="Delete"),"",'Raw Data'!I674)</f>
        <v>14</v>
      </c>
      <c r="J671" s="81" t="str">
        <f>IF(OR('Raw Data'!J674=0,'Raw Data'!J674="Delete"),"",'Raw Data'!J674)</f>
        <v/>
      </c>
      <c r="K671" s="81" t="str">
        <f>IF(OR('Raw Data'!K674=0,'Raw Data'!K674="Delete"),"",'Raw Data'!K674)</f>
        <v/>
      </c>
      <c r="L671" s="81" t="str">
        <f>R671</f>
        <v>Available</v>
      </c>
      <c r="M671" s="81" t="str">
        <f>IF(A671="","",IF(OR(AWReleaseNum&gt;=A671,AWReleaseNum=0),"Available","Not Supported"))</f>
        <v>Available</v>
      </c>
      <c r="N671" s="81" t="str">
        <f>IF(A671="","",IF(TcRelease="Any","Available",IF(OR(AND(TcReleaseNum&gt;=VLOOKUP(AWReleaseNum,MinVerInfo,3,FALSE),TcReleaseNum&lt;=VLOOKUP(AWReleaseNum,MinVerInfo,4,FALSE)),AND(TcReleaseNum&gt;=VLOOKUP(AWReleaseNum,MinVerInfo,5,FALSE),TcReleaseNum&lt;=VLOOKUP(AWReleaseNum,MinVerInfo,6,FALSE))),"Available","Not Supported")))</f>
        <v>Available</v>
      </c>
      <c r="O671" s="81" t="str">
        <f>IF(TcReleaseNum&lt;P671,"Not Supported","Available")</f>
        <v>Available</v>
      </c>
      <c r="P671" s="81" cm="1">
        <f t="array" ref="P671">_xlfn.SWITCH(TcBaseVer, 14, K671, 13, J671, 12, I671, 11, IFERROR(VLOOKUP(H671,Table2[#All],3,FALSE),"N/A"),0)</f>
        <v>0</v>
      </c>
      <c r="Q671" s="81" t="str">
        <f>IF(TcBaseVer=0,M671,IF(AND(N671="Available",M671="Available",O671="Available"),"Available",IF(M671="","","Not Supported")))</f>
        <v>Available</v>
      </c>
      <c r="R671" s="81" t="str">
        <f>IF(A671&gt;=AWCurrentRel, "Future",Q671)</f>
        <v>Available</v>
      </c>
      <c r="S671" s="100" t="str">
        <f>HYPERLINK(U671,T671)</f>
        <v>What's New in Teamcenter Spring 2018 - PART 1</v>
      </c>
      <c r="T671" s="81" t="str">
        <f>IFERROR(VLOOKUP(CONCATENATE($B671,"_",$A671),Table4[#All],5,FALSE),"Not Available")</f>
        <v>What's New in Teamcenter Spring 2018 - PART 1</v>
      </c>
      <c r="U671" s="81" t="str">
        <f>IFERROR(VLOOKUP(CONCATENATE(B671,"_",A671),Table4[#All],6,FALSE),"")</f>
        <v>https://siemens.highspot.com/items/5c9d60eba2e3a94681063123?lfrm=irel.0</v>
      </c>
    </row>
    <row r="672" spans="1:21" x14ac:dyDescent="0.25">
      <c r="A672" s="81">
        <f>IF(OR('Raw Data'!A675=0,'Raw Data'!A675="Delete"),"",'Raw Data'!A675)</f>
        <v>4</v>
      </c>
      <c r="B672" s="88" t="str">
        <f>IF(OR('Raw Data'!B675=0,'Raw Data'!B675="Delete"),"",'Raw Data'!B675)</f>
        <v>Develop</v>
      </c>
      <c r="C672" s="89" t="str">
        <f>IF(OR('Raw Data'!C675=0,'Raw Data'!C675="Delete"),"",'Raw Data'!C675)</f>
        <v>Visualization</v>
      </c>
      <c r="D672" s="88" t="str">
        <f>IF(OR('Raw Data'!D675=0,'Raw Data'!D675="Delete"),"",'Raw Data'!D675)</f>
        <v>Visualization - Deployability &amp; Infrastructure</v>
      </c>
      <c r="E672" s="84" t="str">
        <f>IF(OR('Raw Data'!E675=0,'Raw Data'!E675="Delete"),"",'Raw Data'!E675)</f>
        <v>Support for the P40 Nvidia Grid card</v>
      </c>
      <c r="F672" s="81" cm="1">
        <f t="array" ref="F672">_xlfn.SWITCH(ROUND(VLOOKUP(A672,Table1[#All],3),0),11,H672,12,I672,13,J672,14,K672,"N/A")</f>
        <v>13</v>
      </c>
      <c r="G672" s="81" cm="1">
        <f t="array" ref="G672">_xlfn.SWITCH(ROUND(VLOOKUP(A672,Table1[#All],5),0),11,H672,12,I672,13,J672,14,K672,"N/A")</f>
        <v>14</v>
      </c>
      <c r="H672" s="81">
        <f>IF(OR('Raw Data'!H675=0,'Raw Data'!H675="Delete"),"",'Raw Data'!H675)</f>
        <v>13</v>
      </c>
      <c r="I672" s="81">
        <f>IF(OR('Raw Data'!I675=0,'Raw Data'!I675="Delete"),"",'Raw Data'!I675)</f>
        <v>14</v>
      </c>
      <c r="J672" s="81" t="str">
        <f>IF(OR('Raw Data'!J675=0,'Raw Data'!J675="Delete"),"",'Raw Data'!J675)</f>
        <v/>
      </c>
      <c r="K672" s="81" t="str">
        <f>IF(OR('Raw Data'!K675=0,'Raw Data'!K675="Delete"),"",'Raw Data'!K675)</f>
        <v/>
      </c>
      <c r="L672" s="81" t="str">
        <f>R672</f>
        <v>Available</v>
      </c>
      <c r="M672" s="81" t="str">
        <f>IF(A672="","",IF(OR(AWReleaseNum&gt;=A672,AWReleaseNum=0),"Available","Not Supported"))</f>
        <v>Available</v>
      </c>
      <c r="N672" s="81" t="str">
        <f>IF(A672="","",IF(TcRelease="Any","Available",IF(OR(AND(TcReleaseNum&gt;=VLOOKUP(AWReleaseNum,MinVerInfo,3,FALSE),TcReleaseNum&lt;=VLOOKUP(AWReleaseNum,MinVerInfo,4,FALSE)),AND(TcReleaseNum&gt;=VLOOKUP(AWReleaseNum,MinVerInfo,5,FALSE),TcReleaseNum&lt;=VLOOKUP(AWReleaseNum,MinVerInfo,6,FALSE))),"Available","Not Supported")))</f>
        <v>Available</v>
      </c>
      <c r="O672" s="81" t="str">
        <f>IF(TcReleaseNum&lt;P672,"Not Supported","Available")</f>
        <v>Available</v>
      </c>
      <c r="P672" s="81" cm="1">
        <f t="array" ref="P672">_xlfn.SWITCH(TcBaseVer, 14, K672, 13, J672, 12, I672, 11, IFERROR(VLOOKUP(H672,Table2[#All],3,FALSE),"N/A"),0)</f>
        <v>0</v>
      </c>
      <c r="Q672" s="81" t="str">
        <f>IF(TcBaseVer=0,M672,IF(AND(N672="Available",M672="Available",O672="Available"),"Available",IF(M672="","","Not Supported")))</f>
        <v>Available</v>
      </c>
      <c r="R672" s="81" t="str">
        <f>IF(A672&gt;=AWCurrentRel, "Future",Q672)</f>
        <v>Available</v>
      </c>
      <c r="S672" s="100" t="str">
        <f>HYPERLINK(U672,T672)</f>
        <v>What's New in Teamcenter Spring 2018 - PART 1</v>
      </c>
      <c r="T672" s="81" t="str">
        <f>IFERROR(VLOOKUP(CONCATENATE($B672,"_",$A672),Table4[#All],5,FALSE),"Not Available")</f>
        <v>What's New in Teamcenter Spring 2018 - PART 1</v>
      </c>
      <c r="U672" s="81" t="str">
        <f>IFERROR(VLOOKUP(CONCATENATE(B672,"_",A672),Table4[#All],6,FALSE),"")</f>
        <v>https://siemens.highspot.com/items/5c9d60eba2e3a94681063123?lfrm=irel.0</v>
      </c>
    </row>
    <row r="673" spans="1:21" x14ac:dyDescent="0.25">
      <c r="A673" s="81">
        <f>IF(OR('Raw Data'!A676=0,'Raw Data'!A676="Delete"),"",'Raw Data'!A676)</f>
        <v>4</v>
      </c>
      <c r="B673" s="88" t="str">
        <f>IF(OR('Raw Data'!B676=0,'Raw Data'!B676="Delete"),"",'Raw Data'!B676)</f>
        <v>Develop</v>
      </c>
      <c r="C673" s="89" t="str">
        <f>IF(OR('Raw Data'!C676=0,'Raw Data'!C676="Delete"),"",'Raw Data'!C676)</f>
        <v>Visualization</v>
      </c>
      <c r="D673" s="88" t="str">
        <f>IF(OR('Raw Data'!D676=0,'Raw Data'!D676="Delete"),"",'Raw Data'!D676)</f>
        <v>Visualization - Licensing</v>
      </c>
      <c r="E673" s="84" t="str">
        <f>IF(OR('Raw Data'!E676=0,'Raw Data'!E676="Delete"),"",'Raw Data'!E676)</f>
        <v>Respect licensing for Vis service levels</v>
      </c>
      <c r="F673" s="81" cm="1">
        <f t="array" ref="F673">_xlfn.SWITCH(ROUND(VLOOKUP(A673,Table1[#All],3),0),11,H673,12,I673,13,J673,14,K673,"N/A")</f>
        <v>13</v>
      </c>
      <c r="G673" s="81" cm="1">
        <f t="array" ref="G673">_xlfn.SWITCH(ROUND(VLOOKUP(A673,Table1[#All],5),0),11,H673,12,I673,13,J673,14,K673,"N/A")</f>
        <v>14</v>
      </c>
      <c r="H673" s="81">
        <f>IF(OR('Raw Data'!H676=0,'Raw Data'!H676="Delete"),"",'Raw Data'!H676)</f>
        <v>13</v>
      </c>
      <c r="I673" s="81">
        <f>IF(OR('Raw Data'!I676=0,'Raw Data'!I676="Delete"),"",'Raw Data'!I676)</f>
        <v>14</v>
      </c>
      <c r="J673" s="81" t="str">
        <f>IF(OR('Raw Data'!J676=0,'Raw Data'!J676="Delete"),"",'Raw Data'!J676)</f>
        <v/>
      </c>
      <c r="K673" s="81" t="str">
        <f>IF(OR('Raw Data'!K676=0,'Raw Data'!K676="Delete"),"",'Raw Data'!K676)</f>
        <v/>
      </c>
      <c r="L673" s="81" t="str">
        <f>R673</f>
        <v>Available</v>
      </c>
      <c r="M673" s="81" t="str">
        <f>IF(A673="","",IF(OR(AWReleaseNum&gt;=A673,AWReleaseNum=0),"Available","Not Supported"))</f>
        <v>Available</v>
      </c>
      <c r="N673" s="81" t="str">
        <f>IF(A673="","",IF(TcRelease="Any","Available",IF(OR(AND(TcReleaseNum&gt;=VLOOKUP(AWReleaseNum,MinVerInfo,3,FALSE),TcReleaseNum&lt;=VLOOKUP(AWReleaseNum,MinVerInfo,4,FALSE)),AND(TcReleaseNum&gt;=VLOOKUP(AWReleaseNum,MinVerInfo,5,FALSE),TcReleaseNum&lt;=VLOOKUP(AWReleaseNum,MinVerInfo,6,FALSE))),"Available","Not Supported")))</f>
        <v>Available</v>
      </c>
      <c r="O673" s="81" t="str">
        <f>IF(TcReleaseNum&lt;P673,"Not Supported","Available")</f>
        <v>Available</v>
      </c>
      <c r="P673" s="81" cm="1">
        <f t="array" ref="P673">_xlfn.SWITCH(TcBaseVer, 14, K673, 13, J673, 12, I673, 11, IFERROR(VLOOKUP(H673,Table2[#All],3,FALSE),"N/A"),0)</f>
        <v>0</v>
      </c>
      <c r="Q673" s="81" t="str">
        <f>IF(TcBaseVer=0,M673,IF(AND(N673="Available",M673="Available",O673="Available"),"Available",IF(M673="","","Not Supported")))</f>
        <v>Available</v>
      </c>
      <c r="R673" s="81" t="str">
        <f>IF(A673&gt;=AWCurrentRel, "Future",Q673)</f>
        <v>Available</v>
      </c>
      <c r="S673" s="100" t="str">
        <f>HYPERLINK(U673,T673)</f>
        <v>What's New in Teamcenter Spring 2018 - PART 1</v>
      </c>
      <c r="T673" s="81" t="str">
        <f>IFERROR(VLOOKUP(CONCATENATE($B673,"_",$A673),Table4[#All],5,FALSE),"Not Available")</f>
        <v>What's New in Teamcenter Spring 2018 - PART 1</v>
      </c>
      <c r="U673" s="81" t="str">
        <f>IFERROR(VLOOKUP(CONCATENATE(B673,"_",A673),Table4[#All],6,FALSE),"")</f>
        <v>https://siemens.highspot.com/items/5c9d60eba2e3a94681063123?lfrm=irel.0</v>
      </c>
    </row>
    <row r="674" spans="1:21" x14ac:dyDescent="0.25">
      <c r="A674" s="81">
        <f>IF(OR('Raw Data'!A677=0,'Raw Data'!A677="Delete"),"",'Raw Data'!A677)</f>
        <v>4</v>
      </c>
      <c r="B674" s="88" t="str">
        <f>IF(OR('Raw Data'!B677=0,'Raw Data'!B677="Delete"),"",'Raw Data'!B677)</f>
        <v>Develop</v>
      </c>
      <c r="C674" s="89" t="str">
        <f>IF(OR('Raw Data'!C677=0,'Raw Data'!C677="Delete"),"",'Raw Data'!C677)</f>
        <v>Visualization</v>
      </c>
      <c r="D674" s="88" t="str">
        <f>IF(OR('Raw Data'!D677=0,'Raw Data'!D677="Delete"),"",'Raw Data'!D677)</f>
        <v>Visualization - Usability</v>
      </c>
      <c r="E674" s="84" t="str">
        <f>IF(OR('Raw Data'!E677=0,'Raw Data'!E677="Delete"),"",'Raw Data'!E677)</f>
        <v>Improved "fit all" command</v>
      </c>
      <c r="F674" s="81" cm="1">
        <f t="array" ref="F674">_xlfn.SWITCH(ROUND(VLOOKUP(A674,Table1[#All],3),0),11,H674,12,I674,13,J674,14,K674,"N/A")</f>
        <v>13</v>
      </c>
      <c r="G674" s="81" cm="1">
        <f t="array" ref="G674">_xlfn.SWITCH(ROUND(VLOOKUP(A674,Table1[#All],5),0),11,H674,12,I674,13,J674,14,K674,"N/A")</f>
        <v>14</v>
      </c>
      <c r="H674" s="81">
        <f>IF(OR('Raw Data'!H677=0,'Raw Data'!H677="Delete"),"",'Raw Data'!H677)</f>
        <v>13</v>
      </c>
      <c r="I674" s="81">
        <f>IF(OR('Raw Data'!I677=0,'Raw Data'!I677="Delete"),"",'Raw Data'!I677)</f>
        <v>14</v>
      </c>
      <c r="J674" s="81" t="str">
        <f>IF(OR('Raw Data'!J677=0,'Raw Data'!J677="Delete"),"",'Raw Data'!J677)</f>
        <v/>
      </c>
      <c r="K674" s="81" t="str">
        <f>IF(OR('Raw Data'!K677=0,'Raw Data'!K677="Delete"),"",'Raw Data'!K677)</f>
        <v/>
      </c>
      <c r="L674" s="81" t="str">
        <f>R674</f>
        <v>Available</v>
      </c>
      <c r="M674" s="81" t="str">
        <f>IF(A674="","",IF(OR(AWReleaseNum&gt;=A674,AWReleaseNum=0),"Available","Not Supported"))</f>
        <v>Available</v>
      </c>
      <c r="N674" s="81" t="str">
        <f>IF(A674="","",IF(TcRelease="Any","Available",IF(OR(AND(TcReleaseNum&gt;=VLOOKUP(AWReleaseNum,MinVerInfo,3,FALSE),TcReleaseNum&lt;=VLOOKUP(AWReleaseNum,MinVerInfo,4,FALSE)),AND(TcReleaseNum&gt;=VLOOKUP(AWReleaseNum,MinVerInfo,5,FALSE),TcReleaseNum&lt;=VLOOKUP(AWReleaseNum,MinVerInfo,6,FALSE))),"Available","Not Supported")))</f>
        <v>Available</v>
      </c>
      <c r="O674" s="81" t="str">
        <f>IF(TcReleaseNum&lt;P674,"Not Supported","Available")</f>
        <v>Available</v>
      </c>
      <c r="P674" s="81" cm="1">
        <f t="array" ref="P674">_xlfn.SWITCH(TcBaseVer, 14, K674, 13, J674, 12, I674, 11, IFERROR(VLOOKUP(H674,Table2[#All],3,FALSE),"N/A"),0)</f>
        <v>0</v>
      </c>
      <c r="Q674" s="81" t="str">
        <f>IF(TcBaseVer=0,M674,IF(AND(N674="Available",M674="Available",O674="Available"),"Available",IF(M674="","","Not Supported")))</f>
        <v>Available</v>
      </c>
      <c r="R674" s="81" t="str">
        <f>IF(A674&gt;=AWCurrentRel, "Future",Q674)</f>
        <v>Available</v>
      </c>
      <c r="S674" s="100" t="str">
        <f>HYPERLINK(U674,T674)</f>
        <v>What's New in Teamcenter Spring 2018 - PART 1</v>
      </c>
      <c r="T674" s="81" t="str">
        <f>IFERROR(VLOOKUP(CONCATENATE($B674,"_",$A674),Table4[#All],5,FALSE),"Not Available")</f>
        <v>What's New in Teamcenter Spring 2018 - PART 1</v>
      </c>
      <c r="U674" s="81" t="str">
        <f>IFERROR(VLOOKUP(CONCATENATE(B674,"_",A674),Table4[#All],6,FALSE),"")</f>
        <v>https://siemens.highspot.com/items/5c9d60eba2e3a94681063123?lfrm=irel.0</v>
      </c>
    </row>
    <row r="675" spans="1:21" x14ac:dyDescent="0.25">
      <c r="A675" s="81">
        <f>IF(OR('Raw Data'!A1662=0,'Raw Data'!A1662="Delete"),"",'Raw Data'!A1662)</f>
        <v>4</v>
      </c>
      <c r="B675" s="88" t="str">
        <f>IF(OR('Raw Data'!B1662=0,'Raw Data'!B1662="Delete"),"",'Raw Data'!B1662)</f>
        <v>Plan</v>
      </c>
      <c r="C675" s="89" t="str">
        <f>IF(OR('Raw Data'!C1662=0,'Raw Data'!C1662="Delete"),"",'Raw Data'!C1662)</f>
        <v>Process</v>
      </c>
      <c r="D675" s="88" t="str">
        <f>IF(OR('Raw Data'!D1662=0,'Raw Data'!D1662="Delete"),"",'Raw Data'!D1662)</f>
        <v>Workflow</v>
      </c>
      <c r="E675" s="84" t="str">
        <f>IF(OR('Raw Data'!E1662=0,'Raw Data'!E1662="Delete"),"",'Raw Data'!E1662)</f>
        <v>Confirmation message for task complete</v>
      </c>
      <c r="F675" s="81" cm="1">
        <f t="array" ref="F675">_xlfn.SWITCH(ROUND(VLOOKUP(A675,Table1[#All],3),0),11,H675,12,I675,13,J675,14,K675,"N/A")</f>
        <v>13</v>
      </c>
      <c r="G675" s="81" cm="1">
        <f t="array" ref="G675">_xlfn.SWITCH(ROUND(VLOOKUP(A675,Table1[#All],5),0),11,H675,12,I675,13,J675,14,K675,"N/A")</f>
        <v>14</v>
      </c>
      <c r="H675" s="81">
        <f>IF(OR('Raw Data'!H1662=0,'Raw Data'!H1662="Delete"),"",'Raw Data'!H1662)</f>
        <v>13</v>
      </c>
      <c r="I675" s="81">
        <f>IF(OR('Raw Data'!I1662=0,'Raw Data'!I1662="Delete"),"",'Raw Data'!I1662)</f>
        <v>14</v>
      </c>
      <c r="J675" s="81" t="str">
        <f>IF(OR('Raw Data'!J1662=0,'Raw Data'!J1662="Delete"),"",'Raw Data'!J1662)</f>
        <v/>
      </c>
      <c r="K675" s="81" t="str">
        <f>IF(OR('Raw Data'!K1662=0,'Raw Data'!K1662="Delete"),"",'Raw Data'!K1662)</f>
        <v/>
      </c>
      <c r="L675" s="81" t="str">
        <f>R675</f>
        <v>Available</v>
      </c>
      <c r="M675" s="81" t="str">
        <f>IF(A675="","",IF(OR(AWReleaseNum&gt;=A675,AWReleaseNum=0),"Available","Not Supported"))</f>
        <v>Available</v>
      </c>
      <c r="N675" s="81" t="str">
        <f>IF(A675="","",IF(TcRelease="Any","Available",IF(OR(AND(TcReleaseNum&gt;=VLOOKUP(AWReleaseNum,MinVerInfo,3,FALSE),TcReleaseNum&lt;=VLOOKUP(AWReleaseNum,MinVerInfo,4,FALSE)),AND(TcReleaseNum&gt;=VLOOKUP(AWReleaseNum,MinVerInfo,5,FALSE),TcReleaseNum&lt;=VLOOKUP(AWReleaseNum,MinVerInfo,6,FALSE))),"Available","Not Supported")))</f>
        <v>Available</v>
      </c>
      <c r="O675" s="81" t="str">
        <f>IF(TcReleaseNum&lt;P675,"Not Supported","Available")</f>
        <v>Available</v>
      </c>
      <c r="P675" s="81" cm="1">
        <f t="array" ref="P675">_xlfn.SWITCH(TcBaseVer, 14, K675, 13, J675, 12, I675, 11, IFERROR(VLOOKUP(H675,Table2[#All],3,FALSE),"N/A"),0)</f>
        <v>0</v>
      </c>
      <c r="Q675" s="81" t="str">
        <f>IF(TcBaseVer=0,M675,IF(AND(N675="Available",M675="Available",O675="Available"),"Available",IF(M675="","","Not Supported")))</f>
        <v>Available</v>
      </c>
      <c r="R675" s="81" t="str">
        <f>IF(A675&gt;=AWCurrentRel, "Future",Q675)</f>
        <v>Available</v>
      </c>
      <c r="S675" s="100" t="str">
        <f>HYPERLINK(U675,T675)</f>
        <v>What's New in Teamcenter Spring 2018 - PART 1</v>
      </c>
      <c r="T675" s="81" t="str">
        <f>IFERROR(VLOOKUP(CONCATENATE($B675,"_",$A675),Table4[#All],5,FALSE),"Not Available")</f>
        <v>What's New in Teamcenter Spring 2018 - PART 1</v>
      </c>
      <c r="U675" s="81" t="str">
        <f>IFERROR(VLOOKUP(CONCATENATE(B675,"_",A675),Table4[#All],6,FALSE),"")</f>
        <v>https://siemens.highspot.com/items/5c9d60eba2e3a94681063123?lfrm=irel.0</v>
      </c>
    </row>
    <row r="676" spans="1:21" x14ac:dyDescent="0.25">
      <c r="A676" s="81">
        <f>IF(OR('Raw Data'!A1663=0,'Raw Data'!A1663="Delete"),"",'Raw Data'!A1663)</f>
        <v>4</v>
      </c>
      <c r="B676" s="88" t="str">
        <f>IF(OR('Raw Data'!B1663=0,'Raw Data'!B1663="Delete"),"",'Raw Data'!B1663)</f>
        <v>Plan</v>
      </c>
      <c r="C676" s="89" t="str">
        <f>IF(OR('Raw Data'!C1663=0,'Raw Data'!C1663="Delete"),"",'Raw Data'!C1663)</f>
        <v>Process</v>
      </c>
      <c r="D676" s="88" t="str">
        <f>IF(OR('Raw Data'!D1663=0,'Raw Data'!D1663="Delete"),"",'Raw Data'!D1663)</f>
        <v>Workflow</v>
      </c>
      <c r="E676" s="84" t="str">
        <f>IF(OR('Raw Data'!E1663=0,'Raw Data'!E1663="Delete"),"",'Raw Data'!E1663)</f>
        <v>Create and submit to workflow</v>
      </c>
      <c r="F676" s="81" cm="1">
        <f t="array" ref="F676">_xlfn.SWITCH(ROUND(VLOOKUP(A676,Table1[#All],3),0),11,H676,12,I676,13,J676,14,K676,"N/A")</f>
        <v>13</v>
      </c>
      <c r="G676" s="81" cm="1">
        <f t="array" ref="G676">_xlfn.SWITCH(ROUND(VLOOKUP(A676,Table1[#All],5),0),11,H676,12,I676,13,J676,14,K676,"N/A")</f>
        <v>14</v>
      </c>
      <c r="H676" s="81">
        <f>IF(OR('Raw Data'!H1663=0,'Raw Data'!H1663="Delete"),"",'Raw Data'!H1663)</f>
        <v>13</v>
      </c>
      <c r="I676" s="81">
        <f>IF(OR('Raw Data'!I1663=0,'Raw Data'!I1663="Delete"),"",'Raw Data'!I1663)</f>
        <v>14</v>
      </c>
      <c r="J676" s="81" t="str">
        <f>IF(OR('Raw Data'!J1663=0,'Raw Data'!J1663="Delete"),"",'Raw Data'!J1663)</f>
        <v/>
      </c>
      <c r="K676" s="81" t="str">
        <f>IF(OR('Raw Data'!K1663=0,'Raw Data'!K1663="Delete"),"",'Raw Data'!K1663)</f>
        <v/>
      </c>
      <c r="L676" s="81" t="str">
        <f>R676</f>
        <v>Available</v>
      </c>
      <c r="M676" s="81" t="str">
        <f>IF(A676="","",IF(OR(AWReleaseNum&gt;=A676,AWReleaseNum=0),"Available","Not Supported"))</f>
        <v>Available</v>
      </c>
      <c r="N676" s="81" t="str">
        <f>IF(A676="","",IF(TcRelease="Any","Available",IF(OR(AND(TcReleaseNum&gt;=VLOOKUP(AWReleaseNum,MinVerInfo,3,FALSE),TcReleaseNum&lt;=VLOOKUP(AWReleaseNum,MinVerInfo,4,FALSE)),AND(TcReleaseNum&gt;=VLOOKUP(AWReleaseNum,MinVerInfo,5,FALSE),TcReleaseNum&lt;=VLOOKUP(AWReleaseNum,MinVerInfo,6,FALSE))),"Available","Not Supported")))</f>
        <v>Available</v>
      </c>
      <c r="O676" s="81" t="str">
        <f>IF(TcReleaseNum&lt;P676,"Not Supported","Available")</f>
        <v>Available</v>
      </c>
      <c r="P676" s="81" cm="1">
        <f t="array" ref="P676">_xlfn.SWITCH(TcBaseVer, 14, K676, 13, J676, 12, I676, 11, IFERROR(VLOOKUP(H676,Table2[#All],3,FALSE),"N/A"),0)</f>
        <v>0</v>
      </c>
      <c r="Q676" s="81" t="str">
        <f>IF(TcBaseVer=0,M676,IF(AND(N676="Available",M676="Available",O676="Available"),"Available",IF(M676="","","Not Supported")))</f>
        <v>Available</v>
      </c>
      <c r="R676" s="81" t="str">
        <f>IF(A676&gt;=AWCurrentRel, "Future",Q676)</f>
        <v>Available</v>
      </c>
      <c r="S676" s="100" t="str">
        <f>HYPERLINK(U676,T676)</f>
        <v>What's New in Teamcenter Spring 2018 - PART 1</v>
      </c>
      <c r="T676" s="81" t="str">
        <f>IFERROR(VLOOKUP(CONCATENATE($B676,"_",$A676),Table4[#All],5,FALSE),"Not Available")</f>
        <v>What's New in Teamcenter Spring 2018 - PART 1</v>
      </c>
      <c r="U676" s="81" t="str">
        <f>IFERROR(VLOOKUP(CONCATENATE(B676,"_",A676),Table4[#All],6,FALSE),"")</f>
        <v>https://siemens.highspot.com/items/5c9d60eba2e3a94681063123?lfrm=irel.0</v>
      </c>
    </row>
    <row r="677" spans="1:21" x14ac:dyDescent="0.25">
      <c r="A677" s="81">
        <f>IF(OR('Raw Data'!A1664=0,'Raw Data'!A1664="Delete"),"",'Raw Data'!A1664)</f>
        <v>4</v>
      </c>
      <c r="B677" s="88" t="str">
        <f>IF(OR('Raw Data'!B1664=0,'Raw Data'!B1664="Delete"),"",'Raw Data'!B1664)</f>
        <v>Plan</v>
      </c>
      <c r="C677" s="89" t="str">
        <f>IF(OR('Raw Data'!C1664=0,'Raw Data'!C1664="Delete"),"",'Raw Data'!C1664)</f>
        <v>Process</v>
      </c>
      <c r="D677" s="88" t="str">
        <f>IF(OR('Raw Data'!D1664=0,'Raw Data'!D1664="Delete"),"",'Raw Data'!D1664)</f>
        <v>Workflow</v>
      </c>
      <c r="E677" s="84" t="str">
        <f>IF(OR('Raw Data'!E1664=0,'Raw Data'!E1664="Delete"),"",'Raw Data'!E1664)</f>
        <v>Easier configuration of objects that can be submitted to workflows in Active Workspace (4.0)</v>
      </c>
      <c r="F677" s="81" cm="1">
        <f t="array" ref="F677">_xlfn.SWITCH(ROUND(VLOOKUP(A677,Table1[#All],3),0),11,H677,12,I677,13,J677,14,K677,"N/A")</f>
        <v>13</v>
      </c>
      <c r="G677" s="81" cm="1">
        <f t="array" ref="G677">_xlfn.SWITCH(ROUND(VLOOKUP(A677,Table1[#All],5),0),11,H677,12,I677,13,J677,14,K677,"N/A")</f>
        <v>14</v>
      </c>
      <c r="H677" s="81">
        <f>IF(OR('Raw Data'!H1664=0,'Raw Data'!H1664="Delete"),"",'Raw Data'!H1664)</f>
        <v>13</v>
      </c>
      <c r="I677" s="81">
        <f>IF(OR('Raw Data'!I1664=0,'Raw Data'!I1664="Delete"),"",'Raw Data'!I1664)</f>
        <v>14</v>
      </c>
      <c r="J677" s="81" t="str">
        <f>IF(OR('Raw Data'!J1664=0,'Raw Data'!J1664="Delete"),"",'Raw Data'!J1664)</f>
        <v/>
      </c>
      <c r="K677" s="81" t="str">
        <f>IF(OR('Raw Data'!K1664=0,'Raw Data'!K1664="Delete"),"",'Raw Data'!K1664)</f>
        <v/>
      </c>
      <c r="L677" s="81" t="str">
        <f>R677</f>
        <v>Available</v>
      </c>
      <c r="M677" s="81" t="str">
        <f>IF(A677="","",IF(OR(AWReleaseNum&gt;=A677,AWReleaseNum=0),"Available","Not Supported"))</f>
        <v>Available</v>
      </c>
      <c r="N677" s="81" t="str">
        <f>IF(A677="","",IF(TcRelease="Any","Available",IF(OR(AND(TcReleaseNum&gt;=VLOOKUP(AWReleaseNum,MinVerInfo,3,FALSE),TcReleaseNum&lt;=VLOOKUP(AWReleaseNum,MinVerInfo,4,FALSE)),AND(TcReleaseNum&gt;=VLOOKUP(AWReleaseNum,MinVerInfo,5,FALSE),TcReleaseNum&lt;=VLOOKUP(AWReleaseNum,MinVerInfo,6,FALSE))),"Available","Not Supported")))</f>
        <v>Available</v>
      </c>
      <c r="O677" s="81" t="str">
        <f>IF(TcReleaseNum&lt;P677,"Not Supported","Available")</f>
        <v>Available</v>
      </c>
      <c r="P677" s="81" cm="1">
        <f t="array" ref="P677">_xlfn.SWITCH(TcBaseVer, 14, K677, 13, J677, 12, I677, 11, IFERROR(VLOOKUP(H677,Table2[#All],3,FALSE),"N/A"),0)</f>
        <v>0</v>
      </c>
      <c r="Q677" s="81" t="str">
        <f>IF(TcBaseVer=0,M677,IF(AND(N677="Available",M677="Available",O677="Available"),"Available",IF(M677="","","Not Supported")))</f>
        <v>Available</v>
      </c>
      <c r="R677" s="81" t="str">
        <f>IF(A677&gt;=AWCurrentRel, "Future",Q677)</f>
        <v>Available</v>
      </c>
      <c r="S677" s="100" t="str">
        <f>HYPERLINK(U677,T677)</f>
        <v>What's New in Teamcenter Spring 2018 - PART 1</v>
      </c>
      <c r="T677" s="81" t="str">
        <f>IFERROR(VLOOKUP(CONCATENATE($B677,"_",$A677),Table4[#All],5,FALSE),"Not Available")</f>
        <v>What's New in Teamcenter Spring 2018 - PART 1</v>
      </c>
      <c r="U677" s="81" t="str">
        <f>IFERROR(VLOOKUP(CONCATENATE(B677,"_",A677),Table4[#All],6,FALSE),"")</f>
        <v>https://siemens.highspot.com/items/5c9d60eba2e3a94681063123?lfrm=irel.0</v>
      </c>
    </row>
    <row r="678" spans="1:21" x14ac:dyDescent="0.25">
      <c r="A678" s="81">
        <f>IF(OR('Raw Data'!A1665=0,'Raw Data'!A1665="Delete"),"",'Raw Data'!A1665)</f>
        <v>4</v>
      </c>
      <c r="B678" s="88" t="str">
        <f>IF(OR('Raw Data'!B1665=0,'Raw Data'!B1665="Delete"),"",'Raw Data'!B1665)</f>
        <v>Plan</v>
      </c>
      <c r="C678" s="89" t="str">
        <f>IF(OR('Raw Data'!C1665=0,'Raw Data'!C1665="Delete"),"",'Raw Data'!C1665)</f>
        <v>Process</v>
      </c>
      <c r="D678" s="88" t="str">
        <f>IF(OR('Raw Data'!D1665=0,'Raw Data'!D1665="Delete"),"",'Raw Data'!D1665)</f>
        <v>Workflow</v>
      </c>
      <c r="E678" s="84" t="str">
        <f>IF(OR('Raw Data'!E1665=0,'Raw Data'!E1665="Delete"),"",'Raw Data'!E1665)</f>
        <v>Signoff history report</v>
      </c>
      <c r="F678" s="81" cm="1">
        <f t="array" ref="F678">_xlfn.SWITCH(ROUND(VLOOKUP(A678,Table1[#All],3),0),11,H678,12,I678,13,J678,14,K678,"N/A")</f>
        <v>13</v>
      </c>
      <c r="G678" s="81" cm="1">
        <f t="array" ref="G678">_xlfn.SWITCH(ROUND(VLOOKUP(A678,Table1[#All],5),0),11,H678,12,I678,13,J678,14,K678,"N/A")</f>
        <v>14</v>
      </c>
      <c r="H678" s="81">
        <f>IF(OR('Raw Data'!H1665=0,'Raw Data'!H1665="Delete"),"",'Raw Data'!H1665)</f>
        <v>13</v>
      </c>
      <c r="I678" s="81">
        <f>IF(OR('Raw Data'!I1665=0,'Raw Data'!I1665="Delete"),"",'Raw Data'!I1665)</f>
        <v>14</v>
      </c>
      <c r="J678" s="81" t="str">
        <f>IF(OR('Raw Data'!J1665=0,'Raw Data'!J1665="Delete"),"",'Raw Data'!J1665)</f>
        <v/>
      </c>
      <c r="K678" s="81" t="str">
        <f>IF(OR('Raw Data'!K1665=0,'Raw Data'!K1665="Delete"),"",'Raw Data'!K1665)</f>
        <v/>
      </c>
      <c r="L678" s="81" t="str">
        <f>R678</f>
        <v>Available</v>
      </c>
      <c r="M678" s="81" t="str">
        <f>IF(A678="","",IF(OR(AWReleaseNum&gt;=A678,AWReleaseNum=0),"Available","Not Supported"))</f>
        <v>Available</v>
      </c>
      <c r="N678" s="81" t="str">
        <f>IF(A678="","",IF(TcRelease="Any","Available",IF(OR(AND(TcReleaseNum&gt;=VLOOKUP(AWReleaseNum,MinVerInfo,3,FALSE),TcReleaseNum&lt;=VLOOKUP(AWReleaseNum,MinVerInfo,4,FALSE)),AND(TcReleaseNum&gt;=VLOOKUP(AWReleaseNum,MinVerInfo,5,FALSE),TcReleaseNum&lt;=VLOOKUP(AWReleaseNum,MinVerInfo,6,FALSE))),"Available","Not Supported")))</f>
        <v>Available</v>
      </c>
      <c r="O678" s="81" t="str">
        <f>IF(TcReleaseNum&lt;P678,"Not Supported","Available")</f>
        <v>Available</v>
      </c>
      <c r="P678" s="81" cm="1">
        <f t="array" ref="P678">_xlfn.SWITCH(TcBaseVer, 14, K678, 13, J678, 12, I678, 11, IFERROR(VLOOKUP(H678,Table2[#All],3,FALSE),"N/A"),0)</f>
        <v>0</v>
      </c>
      <c r="Q678" s="81" t="str">
        <f>IF(TcBaseVer=0,M678,IF(AND(N678="Available",M678="Available",O678="Available"),"Available",IF(M678="","","Not Supported")))</f>
        <v>Available</v>
      </c>
      <c r="R678" s="81" t="str">
        <f>IF(A678&gt;=AWCurrentRel, "Future",Q678)</f>
        <v>Available</v>
      </c>
      <c r="S678" s="100" t="str">
        <f>HYPERLINK(U678,T678)</f>
        <v>What's New in Teamcenter Spring 2018 - PART 1</v>
      </c>
      <c r="T678" s="81" t="str">
        <f>IFERROR(VLOOKUP(CONCATENATE($B678,"_",$A678),Table4[#All],5,FALSE),"Not Available")</f>
        <v>What's New in Teamcenter Spring 2018 - PART 1</v>
      </c>
      <c r="U678" s="81" t="str">
        <f>IFERROR(VLOOKUP(CONCATENATE(B678,"_",A678),Table4[#All],6,FALSE),"")</f>
        <v>https://siemens.highspot.com/items/5c9d60eba2e3a94681063123?lfrm=irel.0</v>
      </c>
    </row>
    <row r="679" spans="1:21" x14ac:dyDescent="0.25">
      <c r="A679" s="81">
        <f>IF(OR('Raw Data'!A678=0,'Raw Data'!A678="Delete"),"",'Raw Data'!A678)</f>
        <v>4.0999999999999996</v>
      </c>
      <c r="B679" s="88" t="str">
        <f>IF(OR('Raw Data'!B678=0,'Raw Data'!B678="Delete"),"",'Raw Data'!B678)</f>
        <v>Foundation</v>
      </c>
      <c r="C679" s="89" t="str">
        <f>IF(OR('Raw Data'!C678=0,'Raw Data'!C678="Delete"),"",'Raw Data'!C678)</f>
        <v>Deployability</v>
      </c>
      <c r="D679" s="88" t="str">
        <f>IF(OR('Raw Data'!D678=0,'Raw Data'!D678="Delete"),"",'Raw Data'!D678)</f>
        <v>Active Administration</v>
      </c>
      <c r="E679" s="84" t="str">
        <f>IF(OR('Raw Data'!E678=0,'Raw Data'!E678="Delete"),"",'Raw Data'!E678)</f>
        <v>Manage preferences</v>
      </c>
      <c r="F679" s="81" cm="1">
        <f t="array" ref="F679">_xlfn.SWITCH(ROUND(VLOOKUP(A679,Table1[#All],3),0),11,H679,12,I679,13,J679,14,K679,"N/A")</f>
        <v>13</v>
      </c>
      <c r="G679" s="81" cm="1">
        <f t="array" ref="G679">_xlfn.SWITCH(ROUND(VLOOKUP(A679,Table1[#All],5),0),11,H679,12,I679,13,J679,14,K679,"N/A")</f>
        <v>14</v>
      </c>
      <c r="H679" s="81">
        <f>IF(OR('Raw Data'!H678=0,'Raw Data'!H678="Delete"),"",'Raw Data'!H678)</f>
        <v>13</v>
      </c>
      <c r="I679" s="81">
        <f>IF(OR('Raw Data'!I678=0,'Raw Data'!I678="Delete"),"",'Raw Data'!I678)</f>
        <v>14</v>
      </c>
      <c r="J679" s="81" t="str">
        <f>IF(OR('Raw Data'!J678=0,'Raw Data'!J678="Delete"),"",'Raw Data'!J678)</f>
        <v/>
      </c>
      <c r="K679" s="81" t="str">
        <f>IF(OR('Raw Data'!K678=0,'Raw Data'!K678="Delete"),"",'Raw Data'!K678)</f>
        <v/>
      </c>
      <c r="L679" s="81" t="str">
        <f>R679</f>
        <v>Available</v>
      </c>
      <c r="M679" s="81" t="str">
        <f>IF(A679="","",IF(OR(AWReleaseNum&gt;=A679,AWReleaseNum=0),"Available","Not Supported"))</f>
        <v>Available</v>
      </c>
      <c r="N679" s="81" t="str">
        <f>IF(A679="","",IF(TcRelease="Any","Available",IF(OR(AND(TcReleaseNum&gt;=VLOOKUP(AWReleaseNum,MinVerInfo,3,FALSE),TcReleaseNum&lt;=VLOOKUP(AWReleaseNum,MinVerInfo,4,FALSE)),AND(TcReleaseNum&gt;=VLOOKUP(AWReleaseNum,MinVerInfo,5,FALSE),TcReleaseNum&lt;=VLOOKUP(AWReleaseNum,MinVerInfo,6,FALSE))),"Available","Not Supported")))</f>
        <v>Available</v>
      </c>
      <c r="O679" s="81" t="str">
        <f>IF(TcReleaseNum&lt;P679,"Not Supported","Available")</f>
        <v>Available</v>
      </c>
      <c r="P679" s="81" cm="1">
        <f t="array" ref="P679">_xlfn.SWITCH(TcBaseVer, 14, K679, 13, J679, 12, I679, 11, IFERROR(VLOOKUP(H679,Table2[#All],3,FALSE),"N/A"),0)</f>
        <v>0</v>
      </c>
      <c r="Q679" s="81" t="str">
        <f>IF(TcBaseVer=0,M679,IF(AND(N679="Available",M679="Available",O679="Available"),"Available",IF(M679="","","Not Supported")))</f>
        <v>Available</v>
      </c>
      <c r="R679" s="81" t="str">
        <f>IF(A679&gt;=AWCurrentRel, "Future",Q679)</f>
        <v>Available</v>
      </c>
      <c r="S679" s="100" t="str">
        <f>HYPERLINK(U679,T679)</f>
        <v>What's New in Teamcenter Fall 2018 - PART 2</v>
      </c>
      <c r="T679" s="81" t="str">
        <f>IFERROR(VLOOKUP(CONCATENATE($B679,"_",$A679),Table4[#All],5,FALSE),"Not Available")</f>
        <v>What's New in Teamcenter Fall 2018 - PART 2</v>
      </c>
      <c r="U679" s="81" t="str">
        <f>IFERROR(VLOOKUP(CONCATENATE(B679,"_",A679),Table4[#All],6,FALSE),"")</f>
        <v>https://siemens.highspot.com/items/5c51d137c714333a475b54af?lfrm=srp.2</v>
      </c>
    </row>
    <row r="680" spans="1:21" x14ac:dyDescent="0.25">
      <c r="A680" s="81">
        <f>IF(OR('Raw Data'!A155=0,'Raw Data'!A155="Delete"),"",'Raw Data'!A155)</f>
        <v>4.0999999999999996</v>
      </c>
      <c r="B680" s="88" t="str">
        <f>IF(OR('Raw Data'!B155=0,'Raw Data'!B155="Delete"),"",'Raw Data'!B155)</f>
        <v>Plan</v>
      </c>
      <c r="C680" s="89" t="str">
        <f>IF(OR('Raw Data'!C155=0,'Raw Data'!C155="Delete"),"",'Raw Data'!C155)</f>
        <v>Process</v>
      </c>
      <c r="D680" s="88" t="str">
        <f>IF(OR('Raw Data'!D155=0,'Raw Data'!D155="Delete"),"",'Raw Data'!D155)</f>
        <v>Change Management</v>
      </c>
      <c r="E680" s="84" t="str">
        <f>IF(OR('Raw Data'!E155=0,'Raw Data'!E155="Delete"),"",'Raw Data'!E155)</f>
        <v>Contextual display of data (4GD and BVR) on change table summary</v>
      </c>
      <c r="F680" s="81" cm="1">
        <f t="array" ref="F680">_xlfn.SWITCH(ROUND(VLOOKUP(A680,Table1[#All],3),0),11,H680,12,I680,13,J680,14,K680,"N/A")</f>
        <v>13</v>
      </c>
      <c r="G680" s="81" cm="1">
        <f t="array" ref="G680">_xlfn.SWITCH(ROUND(VLOOKUP(A680,Table1[#All],5),0),11,H680,12,I680,13,J680,14,K680,"N/A")</f>
        <v>14</v>
      </c>
      <c r="H680" s="81">
        <f>IF(OR('Raw Data'!H155=0,'Raw Data'!H155="Delete"),"",'Raw Data'!H155)</f>
        <v>13</v>
      </c>
      <c r="I680" s="81">
        <f>IF(OR('Raw Data'!I155=0,'Raw Data'!I155="Delete"),"",'Raw Data'!I155)</f>
        <v>14</v>
      </c>
      <c r="J680" s="81" t="str">
        <f>IF(OR('Raw Data'!J155=0,'Raw Data'!J155="Delete"),"",'Raw Data'!J155)</f>
        <v/>
      </c>
      <c r="K680" s="81" t="str">
        <f>IF(OR('Raw Data'!K155=0,'Raw Data'!K155="Delete"),"",'Raw Data'!K155)</f>
        <v/>
      </c>
      <c r="L680" s="81" t="str">
        <f>R680</f>
        <v>Available</v>
      </c>
      <c r="M680" s="81" t="str">
        <f>IF(A680="","",IF(OR(AWReleaseNum&gt;=A680,AWReleaseNum=0),"Available","Not Supported"))</f>
        <v>Available</v>
      </c>
      <c r="N680" s="81" t="str">
        <f>IF(A680="","",IF(TcRelease="Any","Available",IF(OR(AND(TcReleaseNum&gt;=VLOOKUP(AWReleaseNum,MinVerInfo,3,FALSE),TcReleaseNum&lt;=VLOOKUP(AWReleaseNum,MinVerInfo,4,FALSE)),AND(TcReleaseNum&gt;=VLOOKUP(AWReleaseNum,MinVerInfo,5,FALSE),TcReleaseNum&lt;=VLOOKUP(AWReleaseNum,MinVerInfo,6,FALSE))),"Available","Not Supported")))</f>
        <v>Available</v>
      </c>
      <c r="O680" s="81" t="str">
        <f>IF(TcReleaseNum&lt;P680,"Not Supported","Available")</f>
        <v>Available</v>
      </c>
      <c r="P680" s="81" cm="1">
        <f t="array" ref="P680">_xlfn.SWITCH(TcBaseVer, 14, K680, 13, J680, 12, I680, 11, IFERROR(VLOOKUP(H680,Table2[#All],3,FALSE),"N/A"),0)</f>
        <v>0</v>
      </c>
      <c r="Q680" s="81" t="str">
        <f>IF(TcBaseVer=0,M680,IF(AND(N680="Available",M680="Available",O680="Available"),"Available",IF(M680="","","Not Supported")))</f>
        <v>Available</v>
      </c>
      <c r="R680" s="81" t="str">
        <f>IF(A680&gt;=AWCurrentRel, "Future",Q680)</f>
        <v>Available</v>
      </c>
      <c r="S680" s="100" t="str">
        <f>HYPERLINK(U680,T680)</f>
        <v>What's New in TeamcenterFall 2018 - PART 1</v>
      </c>
      <c r="T680" s="81" t="str">
        <f>IFERROR(VLOOKUP(CONCATENATE($B680,"_",$A680),Table4[#All],5,FALSE),"Not Available")</f>
        <v>What's New in TeamcenterFall 2018 - PART 1</v>
      </c>
      <c r="U680" s="81" t="str">
        <f>IFERROR(VLOOKUP(CONCATENATE(B680,"_",A680),Table4[#All],6,FALSE),"")</f>
        <v>https://siemens.highspot.com/items/5c3debb2659e9374850df0de?lfrm=srp.0</v>
      </c>
    </row>
    <row r="681" spans="1:21" x14ac:dyDescent="0.25">
      <c r="A681" s="81">
        <f>IF(OR('Raw Data'!A156=0,'Raw Data'!A156="Delete"),"",'Raw Data'!A156)</f>
        <v>4.0999999999999996</v>
      </c>
      <c r="B681" s="88" t="str">
        <f>IF(OR('Raw Data'!B156=0,'Raw Data'!B156="Delete"),"",'Raw Data'!B156)</f>
        <v>Plan</v>
      </c>
      <c r="C681" s="89" t="str">
        <f>IF(OR('Raw Data'!C156=0,'Raw Data'!C156="Delete"),"",'Raw Data'!C156)</f>
        <v>Process</v>
      </c>
      <c r="D681" s="88" t="str">
        <f>IF(OR('Raw Data'!D156=0,'Raw Data'!D156="Delete"),"",'Raw Data'!D156)</f>
        <v>Change Management</v>
      </c>
      <c r="E681" s="84" t="str">
        <f>IF(OR('Raw Data'!E156=0,'Raw Data'!E156="Delete"),"",'Raw Data'!E156)</f>
        <v>Execute BOM Compare from the change summary table</v>
      </c>
      <c r="F681" s="81" cm="1">
        <f t="array" ref="F681">_xlfn.SWITCH(ROUND(VLOOKUP(A681,Table1[#All],3),0),11,H681,12,I681,13,J681,14,K681,"N/A")</f>
        <v>13</v>
      </c>
      <c r="G681" s="81" cm="1">
        <f t="array" ref="G681">_xlfn.SWITCH(ROUND(VLOOKUP(A681,Table1[#All],5),0),11,H681,12,I681,13,J681,14,K681,"N/A")</f>
        <v>14</v>
      </c>
      <c r="H681" s="81">
        <f>IF(OR('Raw Data'!H156=0,'Raw Data'!H156="Delete"),"",'Raw Data'!H156)</f>
        <v>13</v>
      </c>
      <c r="I681" s="81">
        <f>IF(OR('Raw Data'!I156=0,'Raw Data'!I156="Delete"),"",'Raw Data'!I156)</f>
        <v>14</v>
      </c>
      <c r="J681" s="81" t="str">
        <f>IF(OR('Raw Data'!J156=0,'Raw Data'!J156="Delete"),"",'Raw Data'!J156)</f>
        <v/>
      </c>
      <c r="K681" s="81" t="str">
        <f>IF(OR('Raw Data'!K156=0,'Raw Data'!K156="Delete"),"",'Raw Data'!K156)</f>
        <v/>
      </c>
      <c r="L681" s="81" t="str">
        <f>R681</f>
        <v>Available</v>
      </c>
      <c r="M681" s="81" t="str">
        <f>IF(A681="","",IF(OR(AWReleaseNum&gt;=A681,AWReleaseNum=0),"Available","Not Supported"))</f>
        <v>Available</v>
      </c>
      <c r="N681" s="81" t="str">
        <f>IF(A681="","",IF(TcRelease="Any","Available",IF(OR(AND(TcReleaseNum&gt;=VLOOKUP(AWReleaseNum,MinVerInfo,3,FALSE),TcReleaseNum&lt;=VLOOKUP(AWReleaseNum,MinVerInfo,4,FALSE)),AND(TcReleaseNum&gt;=VLOOKUP(AWReleaseNum,MinVerInfo,5,FALSE),TcReleaseNum&lt;=VLOOKUP(AWReleaseNum,MinVerInfo,6,FALSE))),"Available","Not Supported")))</f>
        <v>Available</v>
      </c>
      <c r="O681" s="81" t="str">
        <f>IF(TcReleaseNum&lt;P681,"Not Supported","Available")</f>
        <v>Available</v>
      </c>
      <c r="P681" s="81" cm="1">
        <f t="array" ref="P681">_xlfn.SWITCH(TcBaseVer, 14, K681, 13, J681, 12, I681, 11, IFERROR(VLOOKUP(H681,Table2[#All],3,FALSE),"N/A"),0)</f>
        <v>0</v>
      </c>
      <c r="Q681" s="81" t="str">
        <f>IF(TcBaseVer=0,M681,IF(AND(N681="Available",M681="Available",O681="Available"),"Available",IF(M681="","","Not Supported")))</f>
        <v>Available</v>
      </c>
      <c r="R681" s="81" t="str">
        <f>IF(A681&gt;=AWCurrentRel, "Future",Q681)</f>
        <v>Available</v>
      </c>
      <c r="S681" s="100" t="str">
        <f>HYPERLINK(U681,T681)</f>
        <v>What's New in TeamcenterFall 2018 - PART 1</v>
      </c>
      <c r="T681" s="81" t="str">
        <f>IFERROR(VLOOKUP(CONCATENATE($B681,"_",$A681),Table4[#All],5,FALSE),"Not Available")</f>
        <v>What's New in TeamcenterFall 2018 - PART 1</v>
      </c>
      <c r="U681" s="81" t="str">
        <f>IFERROR(VLOOKUP(CONCATENATE(B681,"_",A681),Table4[#All],6,FALSE),"")</f>
        <v>https://siemens.highspot.com/items/5c3debb2659e9374850df0de?lfrm=srp.0</v>
      </c>
    </row>
    <row r="682" spans="1:21" x14ac:dyDescent="0.25">
      <c r="A682" s="81">
        <f>IF(OR('Raw Data'!A157=0,'Raw Data'!A157="Delete"),"",'Raw Data'!A157)</f>
        <v>4.0999999999999996</v>
      </c>
      <c r="B682" s="88" t="str">
        <f>IF(OR('Raw Data'!B157=0,'Raw Data'!B157="Delete"),"",'Raw Data'!B157)</f>
        <v>Plan</v>
      </c>
      <c r="C682" s="89" t="str">
        <f>IF(OR('Raw Data'!C157=0,'Raw Data'!C157="Delete"),"",'Raw Data'!C157)</f>
        <v>Process</v>
      </c>
      <c r="D682" s="88" t="str">
        <f>IF(OR('Raw Data'!D157=0,'Raw Data'!D157="Delete"),"",'Raw Data'!D157)</f>
        <v>Change Management</v>
      </c>
      <c r="E682" s="84" t="str">
        <f>IF(OR('Raw Data'!E157=0,'Raw Data'!E157="Delete"),"",'Raw Data'!E157)</f>
        <v>Expose authoring and display of "proposed" ECN effectivity</v>
      </c>
      <c r="F682" s="81" cm="1">
        <f t="array" ref="F682">_xlfn.SWITCH(ROUND(VLOOKUP(A682,Table1[#All],3),0),11,H682,12,I682,13,J682,14,K682,"N/A")</f>
        <v>13</v>
      </c>
      <c r="G682" s="81" cm="1">
        <f t="array" ref="G682">_xlfn.SWITCH(ROUND(VLOOKUP(A682,Table1[#All],5),0),11,H682,12,I682,13,J682,14,K682,"N/A")</f>
        <v>14</v>
      </c>
      <c r="H682" s="81">
        <f>IF(OR('Raw Data'!H157=0,'Raw Data'!H157="Delete"),"",'Raw Data'!H157)</f>
        <v>13</v>
      </c>
      <c r="I682" s="81">
        <f>IF(OR('Raw Data'!I157=0,'Raw Data'!I157="Delete"),"",'Raw Data'!I157)</f>
        <v>14</v>
      </c>
      <c r="J682" s="81" t="str">
        <f>IF(OR('Raw Data'!J157=0,'Raw Data'!J157="Delete"),"",'Raw Data'!J157)</f>
        <v/>
      </c>
      <c r="K682" s="81" t="str">
        <f>IF(OR('Raw Data'!K157=0,'Raw Data'!K157="Delete"),"",'Raw Data'!K157)</f>
        <v/>
      </c>
      <c r="L682" s="81" t="str">
        <f>R682</f>
        <v>Available</v>
      </c>
      <c r="M682" s="81" t="str">
        <f>IF(A682="","",IF(OR(AWReleaseNum&gt;=A682,AWReleaseNum=0),"Available","Not Supported"))</f>
        <v>Available</v>
      </c>
      <c r="N682" s="81" t="str">
        <f>IF(A682="","",IF(TcRelease="Any","Available",IF(OR(AND(TcReleaseNum&gt;=VLOOKUP(AWReleaseNum,MinVerInfo,3,FALSE),TcReleaseNum&lt;=VLOOKUP(AWReleaseNum,MinVerInfo,4,FALSE)),AND(TcReleaseNum&gt;=VLOOKUP(AWReleaseNum,MinVerInfo,5,FALSE),TcReleaseNum&lt;=VLOOKUP(AWReleaseNum,MinVerInfo,6,FALSE))),"Available","Not Supported")))</f>
        <v>Available</v>
      </c>
      <c r="O682" s="81" t="str">
        <f>IF(TcReleaseNum&lt;P682,"Not Supported","Available")</f>
        <v>Available</v>
      </c>
      <c r="P682" s="81" cm="1">
        <f t="array" ref="P682">_xlfn.SWITCH(TcBaseVer, 14, K682, 13, J682, 12, I682, 11, IFERROR(VLOOKUP(H682,Table2[#All],3,FALSE),"N/A"),0)</f>
        <v>0</v>
      </c>
      <c r="Q682" s="81" t="str">
        <f>IF(TcBaseVer=0,M682,IF(AND(N682="Available",M682="Available",O682="Available"),"Available",IF(M682="","","Not Supported")))</f>
        <v>Available</v>
      </c>
      <c r="R682" s="81" t="str">
        <f>IF(A682&gt;=AWCurrentRel, "Future",Q682)</f>
        <v>Available</v>
      </c>
      <c r="S682" s="100" t="str">
        <f>HYPERLINK(U682,T682)</f>
        <v>What's New in TeamcenterFall 2018 - PART 1</v>
      </c>
      <c r="T682" s="81" t="str">
        <f>IFERROR(VLOOKUP(CONCATENATE($B682,"_",$A682),Table4[#All],5,FALSE),"Not Available")</f>
        <v>What's New in TeamcenterFall 2018 - PART 1</v>
      </c>
      <c r="U682" s="81" t="str">
        <f>IFERROR(VLOOKUP(CONCATENATE(B682,"_",A682),Table4[#All],6,FALSE),"")</f>
        <v>https://siemens.highspot.com/items/5c3debb2659e9374850df0de?lfrm=srp.0</v>
      </c>
    </row>
    <row r="683" spans="1:21" x14ac:dyDescent="0.25">
      <c r="A683" s="81">
        <f>IF(OR('Raw Data'!A158=0,'Raw Data'!A158="Delete"),"",'Raw Data'!A158)</f>
        <v>4.0999999999999996</v>
      </c>
      <c r="B683" s="88" t="str">
        <f>IF(OR('Raw Data'!B158=0,'Raw Data'!B158="Delete"),"",'Raw Data'!B158)</f>
        <v>Plan</v>
      </c>
      <c r="C683" s="89" t="str">
        <f>IF(OR('Raw Data'!C158=0,'Raw Data'!C158="Delete"),"",'Raw Data'!C158)</f>
        <v>Process</v>
      </c>
      <c r="D683" s="88" t="str">
        <f>IF(OR('Raw Data'!D158=0,'Raw Data'!D158="Delete"),"",'Raw Data'!D158)</f>
        <v>Change Management</v>
      </c>
      <c r="E683" s="84" t="str">
        <f>IF(OR('Raw Data'!E158=0,'Raw Data'!E158="Delete"),"",'Raw Data'!E158)</f>
        <v xml:space="preserve">Hide Create button via configuration </v>
      </c>
      <c r="F683" s="81" cm="1">
        <f t="array" ref="F683">_xlfn.SWITCH(ROUND(VLOOKUP(A683,Table1[#All],3),0),11,H683,12,I683,13,J683,14,K683,"N/A")</f>
        <v>13</v>
      </c>
      <c r="G683" s="81" cm="1">
        <f t="array" ref="G683">_xlfn.SWITCH(ROUND(VLOOKUP(A683,Table1[#All],5),0),11,H683,12,I683,13,J683,14,K683,"N/A")</f>
        <v>14</v>
      </c>
      <c r="H683" s="81">
        <f>IF(OR('Raw Data'!H158=0,'Raw Data'!H158="Delete"),"",'Raw Data'!H158)</f>
        <v>13</v>
      </c>
      <c r="I683" s="81">
        <f>IF(OR('Raw Data'!I158=0,'Raw Data'!I158="Delete"),"",'Raw Data'!I158)</f>
        <v>14</v>
      </c>
      <c r="J683" s="81" t="str">
        <f>IF(OR('Raw Data'!J158=0,'Raw Data'!J158="Delete"),"",'Raw Data'!J158)</f>
        <v/>
      </c>
      <c r="K683" s="81" t="str">
        <f>IF(OR('Raw Data'!K158=0,'Raw Data'!K158="Delete"),"",'Raw Data'!K158)</f>
        <v/>
      </c>
      <c r="L683" s="81" t="str">
        <f>R683</f>
        <v>Available</v>
      </c>
      <c r="M683" s="81" t="str">
        <f>IF(A683="","",IF(OR(AWReleaseNum&gt;=A683,AWReleaseNum=0),"Available","Not Supported"))</f>
        <v>Available</v>
      </c>
      <c r="N683" s="81" t="str">
        <f>IF(A683="","",IF(TcRelease="Any","Available",IF(OR(AND(TcReleaseNum&gt;=VLOOKUP(AWReleaseNum,MinVerInfo,3,FALSE),TcReleaseNum&lt;=VLOOKUP(AWReleaseNum,MinVerInfo,4,FALSE)),AND(TcReleaseNum&gt;=VLOOKUP(AWReleaseNum,MinVerInfo,5,FALSE),TcReleaseNum&lt;=VLOOKUP(AWReleaseNum,MinVerInfo,6,FALSE))),"Available","Not Supported")))</f>
        <v>Available</v>
      </c>
      <c r="O683" s="81" t="str">
        <f>IF(TcReleaseNum&lt;P683,"Not Supported","Available")</f>
        <v>Available</v>
      </c>
      <c r="P683" s="81" cm="1">
        <f t="array" ref="P683">_xlfn.SWITCH(TcBaseVer, 14, K683, 13, J683, 12, I683, 11, IFERROR(VLOOKUP(H683,Table2[#All],3,FALSE),"N/A"),0)</f>
        <v>0</v>
      </c>
      <c r="Q683" s="81" t="str">
        <f>IF(TcBaseVer=0,M683,IF(AND(N683="Available",M683="Available",O683="Available"),"Available",IF(M683="","","Not Supported")))</f>
        <v>Available</v>
      </c>
      <c r="R683" s="81" t="str">
        <f>IF(A683&gt;=AWCurrentRel, "Future",Q683)</f>
        <v>Available</v>
      </c>
      <c r="S683" s="100" t="str">
        <f>HYPERLINK(U683,T683)</f>
        <v>What's New in TeamcenterFall 2018 - PART 1</v>
      </c>
      <c r="T683" s="81" t="str">
        <f>IFERROR(VLOOKUP(CONCATENATE($B683,"_",$A683),Table4[#All],5,FALSE),"Not Available")</f>
        <v>What's New in TeamcenterFall 2018 - PART 1</v>
      </c>
      <c r="U683" s="81" t="str">
        <f>IFERROR(VLOOKUP(CONCATENATE(B683,"_",A683),Table4[#All],6,FALSE),"")</f>
        <v>https://siemens.highspot.com/items/5c3debb2659e9374850df0de?lfrm=srp.0</v>
      </c>
    </row>
    <row r="684" spans="1:21" x14ac:dyDescent="0.25">
      <c r="A684" s="81">
        <f>IF(OR('Raw Data'!A159=0,'Raw Data'!A159="Delete"),"",'Raw Data'!A159)</f>
        <v>4.0999999999999996</v>
      </c>
      <c r="B684" s="88" t="str">
        <f>IF(OR('Raw Data'!B159=0,'Raw Data'!B159="Delete"),"",'Raw Data'!B159)</f>
        <v>Plan</v>
      </c>
      <c r="C684" s="89" t="str">
        <f>IF(OR('Raw Data'!C159=0,'Raw Data'!C159="Delete"),"",'Raw Data'!C159)</f>
        <v>Process</v>
      </c>
      <c r="D684" s="88" t="str">
        <f>IF(OR('Raw Data'!D159=0,'Raw Data'!D159="Delete"),"",'Raw Data'!D159)</f>
        <v>Change Management</v>
      </c>
      <c r="E684" s="84" t="str">
        <f>IF(OR('Raw Data'!E159=0,'Raw Data'!E159="Delete"),"",'Raw Data'!E159)</f>
        <v xml:space="preserve">Sample workflows provided out-of-the-box for change </v>
      </c>
      <c r="F684" s="81" cm="1">
        <f t="array" ref="F684">_xlfn.SWITCH(ROUND(VLOOKUP(A684,Table1[#All],3),0),11,H684,12,I684,13,J684,14,K684,"N/A")</f>
        <v>13</v>
      </c>
      <c r="G684" s="81" cm="1">
        <f t="array" ref="G684">_xlfn.SWITCH(ROUND(VLOOKUP(A684,Table1[#All],5),0),11,H684,12,I684,13,J684,14,K684,"N/A")</f>
        <v>14</v>
      </c>
      <c r="H684" s="81">
        <f>IF(OR('Raw Data'!H159=0,'Raw Data'!H159="Delete"),"",'Raw Data'!H159)</f>
        <v>13</v>
      </c>
      <c r="I684" s="81">
        <f>IF(OR('Raw Data'!I159=0,'Raw Data'!I159="Delete"),"",'Raw Data'!I159)</f>
        <v>14</v>
      </c>
      <c r="J684" s="81" t="str">
        <f>IF(OR('Raw Data'!J159=0,'Raw Data'!J159="Delete"),"",'Raw Data'!J159)</f>
        <v/>
      </c>
      <c r="K684" s="81" t="str">
        <f>IF(OR('Raw Data'!K159=0,'Raw Data'!K159="Delete"),"",'Raw Data'!K159)</f>
        <v/>
      </c>
      <c r="L684" s="81" t="str">
        <f>R684</f>
        <v>Available</v>
      </c>
      <c r="M684" s="81" t="str">
        <f>IF(A684="","",IF(OR(AWReleaseNum&gt;=A684,AWReleaseNum=0),"Available","Not Supported"))</f>
        <v>Available</v>
      </c>
      <c r="N684" s="81" t="str">
        <f>IF(A684="","",IF(TcRelease="Any","Available",IF(OR(AND(TcReleaseNum&gt;=VLOOKUP(AWReleaseNum,MinVerInfo,3,FALSE),TcReleaseNum&lt;=VLOOKUP(AWReleaseNum,MinVerInfo,4,FALSE)),AND(TcReleaseNum&gt;=VLOOKUP(AWReleaseNum,MinVerInfo,5,FALSE),TcReleaseNum&lt;=VLOOKUP(AWReleaseNum,MinVerInfo,6,FALSE))),"Available","Not Supported")))</f>
        <v>Available</v>
      </c>
      <c r="O684" s="81" t="str">
        <f>IF(TcReleaseNum&lt;P684,"Not Supported","Available")</f>
        <v>Available</v>
      </c>
      <c r="P684" s="81" cm="1">
        <f t="array" ref="P684">_xlfn.SWITCH(TcBaseVer, 14, K684, 13, J684, 12, I684, 11, IFERROR(VLOOKUP(H684,Table2[#All],3,FALSE),"N/A"),0)</f>
        <v>0</v>
      </c>
      <c r="Q684" s="81" t="str">
        <f>IF(TcBaseVer=0,M684,IF(AND(N684="Available",M684="Available",O684="Available"),"Available",IF(M684="","","Not Supported")))</f>
        <v>Available</v>
      </c>
      <c r="R684" s="81" t="str">
        <f>IF(A684&gt;=AWCurrentRel, "Future",Q684)</f>
        <v>Available</v>
      </c>
      <c r="S684" s="100" t="str">
        <f>HYPERLINK(U684,T684)</f>
        <v>What's New in TeamcenterFall 2018 - PART 1</v>
      </c>
      <c r="T684" s="81" t="str">
        <f>IFERROR(VLOOKUP(CONCATENATE($B684,"_",$A684),Table4[#All],5,FALSE),"Not Available")</f>
        <v>What's New in TeamcenterFall 2018 - PART 1</v>
      </c>
      <c r="U684" s="81" t="str">
        <f>IFERROR(VLOOKUP(CONCATENATE(B684,"_",A684),Table4[#All],6,FALSE),"")</f>
        <v>https://siemens.highspot.com/items/5c3debb2659e9374850df0de?lfrm=srp.0</v>
      </c>
    </row>
    <row r="685" spans="1:21" x14ac:dyDescent="0.25">
      <c r="A685" s="81">
        <f>IF(OR('Raw Data'!A160=0,'Raw Data'!A160="Delete"),"",'Raw Data'!A160)</f>
        <v>4.0999999999999996</v>
      </c>
      <c r="B685" s="88" t="str">
        <f>IF(OR('Raw Data'!B160=0,'Raw Data'!B160="Delete"),"",'Raw Data'!B160)</f>
        <v>Plan</v>
      </c>
      <c r="C685" s="89" t="str">
        <f>IF(OR('Raw Data'!C160=0,'Raw Data'!C160="Delete"),"",'Raw Data'!C160)</f>
        <v>Process</v>
      </c>
      <c r="D685" s="88" t="str">
        <f>IF(OR('Raw Data'!D160=0,'Raw Data'!D160="Delete"),"",'Raw Data'!D160)</f>
        <v>Change Management</v>
      </c>
      <c r="E685" s="84" t="str">
        <f>IF(OR('Raw Data'!E160=0,'Raw Data'!E160="Delete"),"",'Raw Data'!E160)</f>
        <v>Support column configuration for change summary table</v>
      </c>
      <c r="F685" s="81" cm="1">
        <f t="array" ref="F685">_xlfn.SWITCH(ROUND(VLOOKUP(A685,Table1[#All],3),0),11,H685,12,I685,13,J685,14,K685,"N/A")</f>
        <v>13</v>
      </c>
      <c r="G685" s="81" cm="1">
        <f t="array" ref="G685">_xlfn.SWITCH(ROUND(VLOOKUP(A685,Table1[#All],5),0),11,H685,12,I685,13,J685,14,K685,"N/A")</f>
        <v>14</v>
      </c>
      <c r="H685" s="81">
        <f>IF(OR('Raw Data'!H160=0,'Raw Data'!H160="Delete"),"",'Raw Data'!H160)</f>
        <v>13</v>
      </c>
      <c r="I685" s="81">
        <f>IF(OR('Raw Data'!I160=0,'Raw Data'!I160="Delete"),"",'Raw Data'!I160)</f>
        <v>14</v>
      </c>
      <c r="J685" s="81" t="str">
        <f>IF(OR('Raw Data'!J160=0,'Raw Data'!J160="Delete"),"",'Raw Data'!J160)</f>
        <v/>
      </c>
      <c r="K685" s="81" t="str">
        <f>IF(OR('Raw Data'!K160=0,'Raw Data'!K160="Delete"),"",'Raw Data'!K160)</f>
        <v/>
      </c>
      <c r="L685" s="81" t="str">
        <f>R685</f>
        <v>Available</v>
      </c>
      <c r="M685" s="81" t="str">
        <f>IF(A685="","",IF(OR(AWReleaseNum&gt;=A685,AWReleaseNum=0),"Available","Not Supported"))</f>
        <v>Available</v>
      </c>
      <c r="N685" s="81" t="str">
        <f>IF(A685="","",IF(TcRelease="Any","Available",IF(OR(AND(TcReleaseNum&gt;=VLOOKUP(AWReleaseNum,MinVerInfo,3,FALSE),TcReleaseNum&lt;=VLOOKUP(AWReleaseNum,MinVerInfo,4,FALSE)),AND(TcReleaseNum&gt;=VLOOKUP(AWReleaseNum,MinVerInfo,5,FALSE),TcReleaseNum&lt;=VLOOKUP(AWReleaseNum,MinVerInfo,6,FALSE))),"Available","Not Supported")))</f>
        <v>Available</v>
      </c>
      <c r="O685" s="81" t="str">
        <f>IF(TcReleaseNum&lt;P685,"Not Supported","Available")</f>
        <v>Available</v>
      </c>
      <c r="P685" s="81" cm="1">
        <f t="array" ref="P685">_xlfn.SWITCH(TcBaseVer, 14, K685, 13, J685, 12, I685, 11, IFERROR(VLOOKUP(H685,Table2[#All],3,FALSE),"N/A"),0)</f>
        <v>0</v>
      </c>
      <c r="Q685" s="81" t="str">
        <f>IF(TcBaseVer=0,M685,IF(AND(N685="Available",M685="Available",O685="Available"),"Available",IF(M685="","","Not Supported")))</f>
        <v>Available</v>
      </c>
      <c r="R685" s="81" t="str">
        <f>IF(A685&gt;=AWCurrentRel, "Future",Q685)</f>
        <v>Available</v>
      </c>
      <c r="S685" s="100" t="str">
        <f>HYPERLINK(U685,T685)</f>
        <v>What's New in TeamcenterFall 2018 - PART 1</v>
      </c>
      <c r="T685" s="81" t="str">
        <f>IFERROR(VLOOKUP(CONCATENATE($B685,"_",$A685),Table4[#All],5,FALSE),"Not Available")</f>
        <v>What's New in TeamcenterFall 2018 - PART 1</v>
      </c>
      <c r="U685" s="81" t="str">
        <f>IFERROR(VLOOKUP(CONCATENATE(B685,"_",A685),Table4[#All],6,FALSE),"")</f>
        <v>https://siemens.highspot.com/items/5c3debb2659e9374850df0de?lfrm=srp.0</v>
      </c>
    </row>
    <row r="686" spans="1:21" x14ac:dyDescent="0.25">
      <c r="A686" s="81">
        <f>IF(OR('Raw Data'!A161=0,'Raw Data'!A161="Delete"),"",'Raw Data'!A161)</f>
        <v>4.0999999999999996</v>
      </c>
      <c r="B686" s="88" t="str">
        <f>IF(OR('Raw Data'!B161=0,'Raw Data'!B161="Delete"),"",'Raw Data'!B161)</f>
        <v>Plan</v>
      </c>
      <c r="C686" s="89" t="str">
        <f>IF(OR('Raw Data'!C161=0,'Raw Data'!C161="Delete"),"",'Raw Data'!C161)</f>
        <v>Process</v>
      </c>
      <c r="D686" s="88" t="str">
        <f>IF(OR('Raw Data'!D161=0,'Raw Data'!D161="Delete"),"",'Raw Data'!D161)</f>
        <v>Change Management</v>
      </c>
      <c r="E686" s="84" t="str">
        <f>IF(OR('Raw Data'!E161=0,'Raw Data'!E161="Delete"),"",'Raw Data'!E161)</f>
        <v>Tree view navigation in change summary table</v>
      </c>
      <c r="F686" s="81" cm="1">
        <f t="array" ref="F686">_xlfn.SWITCH(ROUND(VLOOKUP(A686,Table1[#All],3),0),11,H686,12,I686,13,J686,14,K686,"N/A")</f>
        <v>13</v>
      </c>
      <c r="G686" s="81" cm="1">
        <f t="array" ref="G686">_xlfn.SWITCH(ROUND(VLOOKUP(A686,Table1[#All],5),0),11,H686,12,I686,13,J686,14,K686,"N/A")</f>
        <v>14</v>
      </c>
      <c r="H686" s="81">
        <f>IF(OR('Raw Data'!H161=0,'Raw Data'!H161="Delete"),"",'Raw Data'!H161)</f>
        <v>13</v>
      </c>
      <c r="I686" s="81">
        <f>IF(OR('Raw Data'!I161=0,'Raw Data'!I161="Delete"),"",'Raw Data'!I161)</f>
        <v>14</v>
      </c>
      <c r="J686" s="81" t="str">
        <f>IF(OR('Raw Data'!J161=0,'Raw Data'!J161="Delete"),"",'Raw Data'!J161)</f>
        <v/>
      </c>
      <c r="K686" s="81" t="str">
        <f>IF(OR('Raw Data'!K161=0,'Raw Data'!K161="Delete"),"",'Raw Data'!K161)</f>
        <v/>
      </c>
      <c r="L686" s="81" t="str">
        <f>R686</f>
        <v>Available</v>
      </c>
      <c r="M686" s="81" t="str">
        <f>IF(A686="","",IF(OR(AWReleaseNum&gt;=A686,AWReleaseNum=0),"Available","Not Supported"))</f>
        <v>Available</v>
      </c>
      <c r="N686" s="81" t="str">
        <f>IF(A686="","",IF(TcRelease="Any","Available",IF(OR(AND(TcReleaseNum&gt;=VLOOKUP(AWReleaseNum,MinVerInfo,3,FALSE),TcReleaseNum&lt;=VLOOKUP(AWReleaseNum,MinVerInfo,4,FALSE)),AND(TcReleaseNum&gt;=VLOOKUP(AWReleaseNum,MinVerInfo,5,FALSE),TcReleaseNum&lt;=VLOOKUP(AWReleaseNum,MinVerInfo,6,FALSE))),"Available","Not Supported")))</f>
        <v>Available</v>
      </c>
      <c r="O686" s="81" t="str">
        <f>IF(TcReleaseNum&lt;P686,"Not Supported","Available")</f>
        <v>Available</v>
      </c>
      <c r="P686" s="81" cm="1">
        <f t="array" ref="P686">_xlfn.SWITCH(TcBaseVer, 14, K686, 13, J686, 12, I686, 11, IFERROR(VLOOKUP(H686,Table2[#All],3,FALSE),"N/A"),0)</f>
        <v>0</v>
      </c>
      <c r="Q686" s="81" t="str">
        <f>IF(TcBaseVer=0,M686,IF(AND(N686="Available",M686="Available",O686="Available"),"Available",IF(M686="","","Not Supported")))</f>
        <v>Available</v>
      </c>
      <c r="R686" s="81" t="str">
        <f>IF(A686&gt;=AWCurrentRel, "Future",Q686)</f>
        <v>Available</v>
      </c>
      <c r="S686" s="100" t="str">
        <f>HYPERLINK(U686,T686)</f>
        <v>What's New in TeamcenterFall 2018 - PART 1</v>
      </c>
      <c r="T686" s="81" t="str">
        <f>IFERROR(VLOOKUP(CONCATENATE($B686,"_",$A686),Table4[#All],5,FALSE),"Not Available")</f>
        <v>What's New in TeamcenterFall 2018 - PART 1</v>
      </c>
      <c r="U686" s="81" t="str">
        <f>IFERROR(VLOOKUP(CONCATENATE(B686,"_",A686),Table4[#All],6,FALSE),"")</f>
        <v>https://siemens.highspot.com/items/5c3debb2659e9374850df0de?lfrm=srp.0</v>
      </c>
    </row>
    <row r="687" spans="1:21" x14ac:dyDescent="0.25">
      <c r="A687" s="81">
        <f>IF(OR('Raw Data'!A182=0,'Raw Data'!A182="Delete"),"",'Raw Data'!A182)</f>
        <v>4.0999999999999996</v>
      </c>
      <c r="B687" s="88" t="str">
        <f>IF(OR('Raw Data'!B182=0,'Raw Data'!B182="Delete"),"",'Raw Data'!B182)</f>
        <v>Plan</v>
      </c>
      <c r="C687" s="89" t="str">
        <f>IF(OR('Raw Data'!C182=0,'Raw Data'!C182="Delete"),"",'Raw Data'!C182)</f>
        <v>Process</v>
      </c>
      <c r="D687" s="88" t="str">
        <f>IF(OR('Raw Data'!D182=0,'Raw Data'!D182="Delete"),"",'Raw Data'!D182)</f>
        <v>Change Management</v>
      </c>
      <c r="E687" s="84" t="str">
        <f>IF(OR('Raw Data'!E182=0,'Raw Data'!E182="Delete"),"",'Raw Data'!E182)</f>
        <v>Visual indication of active change for a solution item</v>
      </c>
      <c r="F687" s="81" cm="1">
        <f t="array" ref="F687">_xlfn.SWITCH(ROUND(VLOOKUP(A687,Table1[#All],3),0),11,H687,12,I687,13,J687,14,K687,"N/A")</f>
        <v>13</v>
      </c>
      <c r="G687" s="81" cm="1">
        <f t="array" ref="G687">_xlfn.SWITCH(ROUND(VLOOKUP(A687,Table1[#All],5),0),11,H687,12,I687,13,J687,14,K687,"N/A")</f>
        <v>14</v>
      </c>
      <c r="H687" s="81">
        <f>IF(OR('Raw Data'!H182=0,'Raw Data'!H182="Delete"),"",'Raw Data'!H182)</f>
        <v>13</v>
      </c>
      <c r="I687" s="81">
        <f>IF(OR('Raw Data'!I182=0,'Raw Data'!I182="Delete"),"",'Raw Data'!I182)</f>
        <v>14</v>
      </c>
      <c r="J687" s="81" t="str">
        <f>IF(OR('Raw Data'!J182=0,'Raw Data'!J182="Delete"),"",'Raw Data'!J182)</f>
        <v/>
      </c>
      <c r="K687" s="81" t="str">
        <f>IF(OR('Raw Data'!K182=0,'Raw Data'!K182="Delete"),"",'Raw Data'!K182)</f>
        <v/>
      </c>
      <c r="L687" s="81" t="str">
        <f>R687</f>
        <v>Available</v>
      </c>
      <c r="M687" s="81" t="str">
        <f>IF(A687="","",IF(OR(AWReleaseNum&gt;=A687,AWReleaseNum=0),"Available","Not Supported"))</f>
        <v>Available</v>
      </c>
      <c r="N687" s="81" t="str">
        <f>IF(A687="","",IF(TcRelease="Any","Available",IF(OR(AND(TcReleaseNum&gt;=VLOOKUP(AWReleaseNum,MinVerInfo,3,FALSE),TcReleaseNum&lt;=VLOOKUP(AWReleaseNum,MinVerInfo,4,FALSE)),AND(TcReleaseNum&gt;=VLOOKUP(AWReleaseNum,MinVerInfo,5,FALSE),TcReleaseNum&lt;=VLOOKUP(AWReleaseNum,MinVerInfo,6,FALSE))),"Available","Not Supported")))</f>
        <v>Available</v>
      </c>
      <c r="O687" s="81" t="str">
        <f>IF(TcReleaseNum&lt;P687,"Not Supported","Available")</f>
        <v>Available</v>
      </c>
      <c r="P687" s="81" cm="1">
        <f t="array" ref="P687">_xlfn.SWITCH(TcBaseVer, 14, K687, 13, J687, 12, I687, 11, IFERROR(VLOOKUP(H687,Table2[#All],3,FALSE),"N/A"),0)</f>
        <v>0</v>
      </c>
      <c r="Q687" s="81" t="str">
        <f>IF(TcBaseVer=0,M687,IF(AND(N687="Available",M687="Available",O687="Available"),"Available",IF(M687="","","Not Supported")))</f>
        <v>Available</v>
      </c>
      <c r="R687" s="81" t="str">
        <f>IF(A687&gt;=AWCurrentRel, "Future",Q687)</f>
        <v>Available</v>
      </c>
      <c r="S687" s="100" t="str">
        <f>HYPERLINK(U687,T687)</f>
        <v>What's New in TeamcenterFall 2018 - PART 1</v>
      </c>
      <c r="T687" s="81" t="str">
        <f>IFERROR(VLOOKUP(CONCATENATE($B687,"_",$A687),Table4[#All],5,FALSE),"Not Available")</f>
        <v>What's New in TeamcenterFall 2018 - PART 1</v>
      </c>
      <c r="U687" s="81" t="str">
        <f>IFERROR(VLOOKUP(CONCATENATE(B687,"_",A687),Table4[#All],6,FALSE),"")</f>
        <v>https://siemens.highspot.com/items/5c3debb2659e9374850df0de?lfrm=srp.0</v>
      </c>
    </row>
    <row r="688" spans="1:21" x14ac:dyDescent="0.25">
      <c r="A688" s="81">
        <f>IF(OR('Raw Data'!A597=0,'Raw Data'!A597="Delete"),"",'Raw Data'!A597)</f>
        <v>4.0999999999999996</v>
      </c>
      <c r="B688" s="88" t="str">
        <f>IF(OR('Raw Data'!B597=0,'Raw Data'!B597="Delete"),"",'Raw Data'!B597)</f>
        <v>Deliver</v>
      </c>
      <c r="C688" s="89" t="str">
        <f>IF(OR('Raw Data'!C597=0,'Raw Data'!C597="Delete"),"",'Raw Data'!C597)</f>
        <v>Analytics</v>
      </c>
      <c r="D688" s="88" t="str">
        <f>IF(OR('Raw Data'!D597=0,'Raw Data'!D597="Delete"),"",'Raw Data'!D597)</f>
        <v>Classification</v>
      </c>
      <c r="E688" s="84" t="str">
        <f>IF(OR('Raw Data'!E597=0,'Raw Data'!E597="Delete"),"",'Raw Data'!E597)</f>
        <v>Classify objects that are instanced in an assembly</v>
      </c>
      <c r="F688" s="81" cm="1">
        <f t="array" ref="F688">_xlfn.SWITCH(ROUND(VLOOKUP(A688,Table1[#All],3),0),11,H688,12,I688,13,J688,14,K688,"N/A")</f>
        <v>13</v>
      </c>
      <c r="G688" s="81" cm="1">
        <f t="array" ref="G688">_xlfn.SWITCH(ROUND(VLOOKUP(A688,Table1[#All],5),0),11,H688,12,I688,13,J688,14,K688,"N/A")</f>
        <v>14</v>
      </c>
      <c r="H688" s="81">
        <f>IF(OR('Raw Data'!H597=0,'Raw Data'!H597="Delete"),"",'Raw Data'!H597)</f>
        <v>13</v>
      </c>
      <c r="I688" s="81">
        <f>IF(OR('Raw Data'!I597=0,'Raw Data'!I597="Delete"),"",'Raw Data'!I597)</f>
        <v>14</v>
      </c>
      <c r="J688" s="81" t="str">
        <f>IF(OR('Raw Data'!J597=0,'Raw Data'!J597="Delete"),"",'Raw Data'!J597)</f>
        <v/>
      </c>
      <c r="K688" s="81" t="str">
        <f>IF(OR('Raw Data'!K597=0,'Raw Data'!K597="Delete"),"",'Raw Data'!K597)</f>
        <v/>
      </c>
      <c r="L688" s="81" t="str">
        <f>R688</f>
        <v>Available</v>
      </c>
      <c r="M688" s="81" t="str">
        <f>IF(A688="","",IF(OR(AWReleaseNum&gt;=A688,AWReleaseNum=0),"Available","Not Supported"))</f>
        <v>Available</v>
      </c>
      <c r="N688" s="81" t="str">
        <f>IF(A688="","",IF(TcRelease="Any","Available",IF(OR(AND(TcReleaseNum&gt;=VLOOKUP(AWReleaseNum,MinVerInfo,3,FALSE),TcReleaseNum&lt;=VLOOKUP(AWReleaseNum,MinVerInfo,4,FALSE)),AND(TcReleaseNum&gt;=VLOOKUP(AWReleaseNum,MinVerInfo,5,FALSE),TcReleaseNum&lt;=VLOOKUP(AWReleaseNum,MinVerInfo,6,FALSE))),"Available","Not Supported")))</f>
        <v>Available</v>
      </c>
      <c r="O688" s="81" t="str">
        <f>IF(TcReleaseNum&lt;P688,"Not Supported","Available")</f>
        <v>Available</v>
      </c>
      <c r="P688" s="81" cm="1">
        <f t="array" ref="P688">_xlfn.SWITCH(TcBaseVer, 14, K688, 13, J688, 12, I688, 11, IFERROR(VLOOKUP(H688,Table2[#All],3,FALSE),"N/A"),0)</f>
        <v>0</v>
      </c>
      <c r="Q688" s="81" t="str">
        <f>IF(TcBaseVer=0,M688,IF(AND(N688="Available",M688="Available",O688="Available"),"Available",IF(M688="","","Not Supported")))</f>
        <v>Available</v>
      </c>
      <c r="R688" s="81" t="str">
        <f>IF(A688&gt;=AWCurrentRel, "Future",Q688)</f>
        <v>Available</v>
      </c>
      <c r="S688" s="100" t="str">
        <f>HYPERLINK(U688,T688)</f>
        <v>What's New in Teamcenter Fall 2018 - PART 2</v>
      </c>
      <c r="T688" s="81" t="str">
        <f>IFERROR(VLOOKUP(CONCATENATE($B688,"_",$A688),Table4[#All],5,FALSE),"Not Available")</f>
        <v>What's New in Teamcenter Fall 2018 - PART 2</v>
      </c>
      <c r="U688" s="81" t="str">
        <f>IFERROR(VLOOKUP(CONCATENATE(B688,"_",A688),Table4[#All],6,FALSE),"")</f>
        <v>https://siemens.highspot.com/items/5c51d137c714333a475b54af?lfrm=srp.2</v>
      </c>
    </row>
    <row r="689" spans="1:21" x14ac:dyDescent="0.25">
      <c r="A689" s="81">
        <f>IF(OR('Raw Data'!A681=0,'Raw Data'!A681="Delete"),"",'Raw Data'!A681)</f>
        <v>4.0999999999999996</v>
      </c>
      <c r="B689" s="88" t="str">
        <f>IF(OR('Raw Data'!B681=0,'Raw Data'!B681="Delete"),"",'Raw Data'!B681)</f>
        <v>Deliver</v>
      </c>
      <c r="C689" s="89" t="str">
        <f>IF(OR('Raw Data'!C681=0,'Raw Data'!C681="Delete"),"",'Raw Data'!C681)</f>
        <v>Analytics</v>
      </c>
      <c r="D689" s="88" t="str">
        <f>IF(OR('Raw Data'!D681=0,'Raw Data'!D681="Delete"),"",'Raw Data'!D681)</f>
        <v>Classification</v>
      </c>
      <c r="E689" s="84" t="str">
        <f>IF(OR('Raw Data'!E681=0,'Raw Data'!E681="Delete"),"",'Raw Data'!E681)</f>
        <v>Navigate Classification class hierarchy with advanced filtering</v>
      </c>
      <c r="F689" s="81" cm="1">
        <f t="array" ref="F689">_xlfn.SWITCH(ROUND(VLOOKUP(A689,Table1[#All],3),0),11,H689,12,I689,13,J689,14,K689,"N/A")</f>
        <v>13</v>
      </c>
      <c r="G689" s="81" cm="1">
        <f t="array" ref="G689">_xlfn.SWITCH(ROUND(VLOOKUP(A689,Table1[#All],5),0),11,H689,12,I689,13,J689,14,K689,"N/A")</f>
        <v>14</v>
      </c>
      <c r="H689" s="81">
        <f>IF(OR('Raw Data'!H681=0,'Raw Data'!H681="Delete"),"",'Raw Data'!H681)</f>
        <v>13</v>
      </c>
      <c r="I689" s="81">
        <f>IF(OR('Raw Data'!I681=0,'Raw Data'!I681="Delete"),"",'Raw Data'!I681)</f>
        <v>14</v>
      </c>
      <c r="J689" s="81" t="str">
        <f>IF(OR('Raw Data'!J681=0,'Raw Data'!J681="Delete"),"",'Raw Data'!J681)</f>
        <v/>
      </c>
      <c r="K689" s="81" t="str">
        <f>IF(OR('Raw Data'!K681=0,'Raw Data'!K681="Delete"),"",'Raw Data'!K681)</f>
        <v/>
      </c>
      <c r="L689" s="81" t="str">
        <f>R689</f>
        <v>Available</v>
      </c>
      <c r="M689" s="81" t="str">
        <f>IF(A689="","",IF(OR(AWReleaseNum&gt;=A689,AWReleaseNum=0),"Available","Not Supported"))</f>
        <v>Available</v>
      </c>
      <c r="N689" s="81" t="str">
        <f>IF(A689="","",IF(TcRelease="Any","Available",IF(OR(AND(TcReleaseNum&gt;=VLOOKUP(AWReleaseNum,MinVerInfo,3,FALSE),TcReleaseNum&lt;=VLOOKUP(AWReleaseNum,MinVerInfo,4,FALSE)),AND(TcReleaseNum&gt;=VLOOKUP(AWReleaseNum,MinVerInfo,5,FALSE),TcReleaseNum&lt;=VLOOKUP(AWReleaseNum,MinVerInfo,6,FALSE))),"Available","Not Supported")))</f>
        <v>Available</v>
      </c>
      <c r="O689" s="81" t="str">
        <f>IF(TcReleaseNum&lt;P689,"Not Supported","Available")</f>
        <v>Available</v>
      </c>
      <c r="P689" s="81" cm="1">
        <f t="array" ref="P689">_xlfn.SWITCH(TcBaseVer, 14, K689, 13, J689, 12, I689, 11, IFERROR(VLOOKUP(H689,Table2[#All],3,FALSE),"N/A"),0)</f>
        <v>0</v>
      </c>
      <c r="Q689" s="81" t="str">
        <f>IF(TcBaseVer=0,M689,IF(AND(N689="Available",M689="Available",O689="Available"),"Available",IF(M689="","","Not Supported")))</f>
        <v>Available</v>
      </c>
      <c r="R689" s="81" t="str">
        <f>IF(A689&gt;=AWCurrentRel, "Future",Q689)</f>
        <v>Available</v>
      </c>
      <c r="S689" s="100" t="str">
        <f>HYPERLINK(U689,T689)</f>
        <v>What's New in Teamcenter Fall 2018 - PART 2</v>
      </c>
      <c r="T689" s="81" t="str">
        <f>IFERROR(VLOOKUP(CONCATENATE($B689,"_",$A689),Table4[#All],5,FALSE),"Not Available")</f>
        <v>What's New in Teamcenter Fall 2018 - PART 2</v>
      </c>
      <c r="U689" s="81" t="str">
        <f>IFERROR(VLOOKUP(CONCATENATE(B689,"_",A689),Table4[#All],6,FALSE),"")</f>
        <v>https://siemens.highspot.com/items/5c51d137c714333a475b54af?lfrm=srp.2</v>
      </c>
    </row>
    <row r="690" spans="1:21" x14ac:dyDescent="0.25">
      <c r="A690" s="81">
        <f>IF(OR('Raw Data'!A679=0,'Raw Data'!A679="Delete"),"",'Raw Data'!A679)</f>
        <v>4.0999999999999996</v>
      </c>
      <c r="B690" s="88" t="str">
        <f>IF(OR('Raw Data'!B679=0,'Raw Data'!B679="Delete"),"",'Raw Data'!B679)</f>
        <v>Develop</v>
      </c>
      <c r="C690" s="89" t="str">
        <f>IF(OR('Raw Data'!C679=0,'Raw Data'!C679="Delete"),"",'Raw Data'!C679)</f>
        <v>Documents</v>
      </c>
      <c r="D690" s="88" t="str">
        <f>IF(OR('Raw Data'!D679=0,'Raw Data'!D679="Delete"),"",'Raw Data'!D679)</f>
        <v>Document Management</v>
      </c>
      <c r="E690" s="84" t="str">
        <f>IF(OR('Raw Data'!E679=0,'Raw Data'!E679="Delete"),"",'Raw Data'!E679)</f>
        <v>Consistent markup tools - View Visualization markup in Active Workspace</v>
      </c>
      <c r="F690" s="81" cm="1">
        <f t="array" ref="F690">_xlfn.SWITCH(ROUND(VLOOKUP(A690,Table1[#All],3),0),11,H690,12,I690,13,J690,14,K690,"N/A")</f>
        <v>13</v>
      </c>
      <c r="G690" s="81" cm="1">
        <f t="array" ref="G690">_xlfn.SWITCH(ROUND(VLOOKUP(A690,Table1[#All],5),0),11,H690,12,I690,13,J690,14,K690,"N/A")</f>
        <v>14</v>
      </c>
      <c r="H690" s="81">
        <f>IF(OR('Raw Data'!H679=0,'Raw Data'!H679="Delete"),"",'Raw Data'!H679)</f>
        <v>13</v>
      </c>
      <c r="I690" s="81">
        <f>IF(OR('Raw Data'!I679=0,'Raw Data'!I679="Delete"),"",'Raw Data'!I679)</f>
        <v>14</v>
      </c>
      <c r="J690" s="81" t="str">
        <f>IF(OR('Raw Data'!J679=0,'Raw Data'!J679="Delete"),"",'Raw Data'!J679)</f>
        <v/>
      </c>
      <c r="K690" s="81" t="str">
        <f>IF(OR('Raw Data'!K679=0,'Raw Data'!K679="Delete"),"",'Raw Data'!K679)</f>
        <v/>
      </c>
      <c r="L690" s="81" t="str">
        <f>R690</f>
        <v>Available</v>
      </c>
      <c r="M690" s="81" t="str">
        <f>IF(A690="","",IF(OR(AWReleaseNum&gt;=A690,AWReleaseNum=0),"Available","Not Supported"))</f>
        <v>Available</v>
      </c>
      <c r="N690" s="81" t="str">
        <f>IF(A690="","",IF(TcRelease="Any","Available",IF(OR(AND(TcReleaseNum&gt;=VLOOKUP(AWReleaseNum,MinVerInfo,3,FALSE),TcReleaseNum&lt;=VLOOKUP(AWReleaseNum,MinVerInfo,4,FALSE)),AND(TcReleaseNum&gt;=VLOOKUP(AWReleaseNum,MinVerInfo,5,FALSE),TcReleaseNum&lt;=VLOOKUP(AWReleaseNum,MinVerInfo,6,FALSE))),"Available","Not Supported")))</f>
        <v>Available</v>
      </c>
      <c r="O690" s="81" t="str">
        <f>IF(TcReleaseNum&lt;P690,"Not Supported","Available")</f>
        <v>Available</v>
      </c>
      <c r="P690" s="81" cm="1">
        <f t="array" ref="P690">_xlfn.SWITCH(TcBaseVer, 14, K690, 13, J690, 12, I690, 11, IFERROR(VLOOKUP(H690,Table2[#All],3,FALSE),"N/A"),0)</f>
        <v>0</v>
      </c>
      <c r="Q690" s="81" t="str">
        <f>IF(TcBaseVer=0,M690,IF(AND(N690="Available",M690="Available",O690="Available"),"Available",IF(M690="","","Not Supported")))</f>
        <v>Available</v>
      </c>
      <c r="R690" s="81" t="str">
        <f>IF(A690&gt;=AWCurrentRel, "Future",Q690)</f>
        <v>Available</v>
      </c>
      <c r="S690" s="100" t="str">
        <f>HYPERLINK(U690,T690)</f>
        <v>What's New in TeamcenterFall 2018 - PART 1</v>
      </c>
      <c r="T690" s="81" t="str">
        <f>IFERROR(VLOOKUP(CONCATENATE($B690,"_",$A690),Table4[#All],5,FALSE),"Not Available")</f>
        <v>What's New in TeamcenterFall 2018 - PART 1</v>
      </c>
      <c r="U690" s="81" t="str">
        <f>IFERROR(VLOOKUP(CONCATENATE(B690,"_",A690),Table4[#All],6,FALSE),"")</f>
        <v>https://siemens.highspot.com/items/5c3debb2659e9374850df0de?lfrm=srp.0</v>
      </c>
    </row>
    <row r="691" spans="1:21" x14ac:dyDescent="0.25">
      <c r="A691" s="81">
        <f>IF(OR('Raw Data'!A680=0,'Raw Data'!A680="Delete"),"",'Raw Data'!A680)</f>
        <v>4.0999999999999996</v>
      </c>
      <c r="B691" s="88" t="str">
        <f>IF(OR('Raw Data'!B680=0,'Raw Data'!B680="Delete"),"",'Raw Data'!B680)</f>
        <v>Develop</v>
      </c>
      <c r="C691" s="89" t="str">
        <f>IF(OR('Raw Data'!C680=0,'Raw Data'!C680="Delete"),"",'Raw Data'!C680)</f>
        <v>Documents</v>
      </c>
      <c r="D691" s="88" t="str">
        <f>IF(OR('Raw Data'!D680=0,'Raw Data'!D680="Delete"),"",'Raw Data'!D680)</f>
        <v>Document Management</v>
      </c>
      <c r="E691" s="84" t="str">
        <f>IF(OR('Raw Data'!E680=0,'Raw Data'!E680="Delete"),"",'Raw Data'!E680)</f>
        <v>Generic attribute exchange in Office client for Microsoft Excel and PDF</v>
      </c>
      <c r="F691" s="81" cm="1">
        <f t="array" ref="F691">_xlfn.SWITCH(ROUND(VLOOKUP(A691,Table1[#All],3),0),11,H691,12,I691,13,J691,14,K691,"N/A")</f>
        <v>13</v>
      </c>
      <c r="G691" s="81" cm="1">
        <f t="array" ref="G691">_xlfn.SWITCH(ROUND(VLOOKUP(A691,Table1[#All],5),0),11,H691,12,I691,13,J691,14,K691,"N/A")</f>
        <v>14</v>
      </c>
      <c r="H691" s="81">
        <f>IF(OR('Raw Data'!H680=0,'Raw Data'!H680="Delete"),"",'Raw Data'!H680)</f>
        <v>13</v>
      </c>
      <c r="I691" s="81">
        <f>IF(OR('Raw Data'!I680=0,'Raw Data'!I680="Delete"),"",'Raw Data'!I680)</f>
        <v>14</v>
      </c>
      <c r="J691" s="81" t="str">
        <f>IF(OR('Raw Data'!J680=0,'Raw Data'!J680="Delete"),"",'Raw Data'!J680)</f>
        <v/>
      </c>
      <c r="K691" s="81" t="str">
        <f>IF(OR('Raw Data'!K680=0,'Raw Data'!K680="Delete"),"",'Raw Data'!K680)</f>
        <v/>
      </c>
      <c r="L691" s="81" t="str">
        <f>R691</f>
        <v>Available</v>
      </c>
      <c r="M691" s="81" t="str">
        <f>IF(A691="","",IF(OR(AWReleaseNum&gt;=A691,AWReleaseNum=0),"Available","Not Supported"))</f>
        <v>Available</v>
      </c>
      <c r="N691" s="81" t="str">
        <f>IF(A691="","",IF(TcRelease="Any","Available",IF(OR(AND(TcReleaseNum&gt;=VLOOKUP(AWReleaseNum,MinVerInfo,3,FALSE),TcReleaseNum&lt;=VLOOKUP(AWReleaseNum,MinVerInfo,4,FALSE)),AND(TcReleaseNum&gt;=VLOOKUP(AWReleaseNum,MinVerInfo,5,FALSE),TcReleaseNum&lt;=VLOOKUP(AWReleaseNum,MinVerInfo,6,FALSE))),"Available","Not Supported")))</f>
        <v>Available</v>
      </c>
      <c r="O691" s="81" t="str">
        <f>IF(TcReleaseNum&lt;P691,"Not Supported","Available")</f>
        <v>Available</v>
      </c>
      <c r="P691" s="81" cm="1">
        <f t="array" ref="P691">_xlfn.SWITCH(TcBaseVer, 14, K691, 13, J691, 12, I691, 11, IFERROR(VLOOKUP(H691,Table2[#All],3,FALSE),"N/A"),0)</f>
        <v>0</v>
      </c>
      <c r="Q691" s="81" t="str">
        <f>IF(TcBaseVer=0,M691,IF(AND(N691="Available",M691="Available",O691="Available"),"Available",IF(M691="","","Not Supported")))</f>
        <v>Available</v>
      </c>
      <c r="R691" s="81" t="str">
        <f>IF(A691&gt;=AWCurrentRel, "Future",Q691)</f>
        <v>Available</v>
      </c>
      <c r="S691" s="100" t="str">
        <f>HYPERLINK(U691,T691)</f>
        <v>What's New in TeamcenterFall 2018 - PART 1</v>
      </c>
      <c r="T691" s="81" t="str">
        <f>IFERROR(VLOOKUP(CONCATENATE($B691,"_",$A691),Table4[#All],5,FALSE),"Not Available")</f>
        <v>What's New in TeamcenterFall 2018 - PART 1</v>
      </c>
      <c r="U691" s="81" t="str">
        <f>IFERROR(VLOOKUP(CONCATENATE(B691,"_",A691),Table4[#All],6,FALSE),"")</f>
        <v>https://siemens.highspot.com/items/5c3debb2659e9374850df0de?lfrm=srp.0</v>
      </c>
    </row>
    <row r="692" spans="1:21" x14ac:dyDescent="0.25">
      <c r="A692" s="81">
        <f>IF(OR('Raw Data'!A683=0,'Raw Data'!A683="Delete"),"",'Raw Data'!A683)</f>
        <v>4.0999999999999996</v>
      </c>
      <c r="B692" s="88" t="str">
        <f>IF(OR('Raw Data'!B683=0,'Raw Data'!B683="Delete"),"",'Raw Data'!B683)</f>
        <v>Deliver</v>
      </c>
      <c r="C692" s="89" t="str">
        <f>IF(OR('Raw Data'!C683=0,'Raw Data'!C683="Delete"),"",'Raw Data'!C683)</f>
        <v>Sustainability</v>
      </c>
      <c r="D692" s="88" t="str">
        <f>IF(OR('Raw Data'!D683=0,'Raw Data'!D683="Delete"),"",'Raw Data'!D683)</f>
        <v>Environmental Compliance and Product Sustainability</v>
      </c>
      <c r="E692" s="84" t="str">
        <f>IF(OR('Raw Data'!E683=0,'Raw Data'!E683="Delete"),"",'Raw Data'!E683)</f>
        <v>Enhancements to the compliance dashboard in Active Workspace</v>
      </c>
      <c r="F692" s="81" cm="1">
        <f t="array" ref="F692">_xlfn.SWITCH(ROUND(VLOOKUP(A692,Table1[#All],3),0),11,H692,12,I692,13,J692,14,K692,"N/A")</f>
        <v>13</v>
      </c>
      <c r="G692" s="81" cm="1">
        <f t="array" ref="G692">_xlfn.SWITCH(ROUND(VLOOKUP(A692,Table1[#All],5),0),11,H692,12,I692,13,J692,14,K692,"N/A")</f>
        <v>14</v>
      </c>
      <c r="H692" s="81">
        <f>IF(OR('Raw Data'!H683=0,'Raw Data'!H683="Delete"),"",'Raw Data'!H683)</f>
        <v>13</v>
      </c>
      <c r="I692" s="81">
        <f>IF(OR('Raw Data'!I683=0,'Raw Data'!I683="Delete"),"",'Raw Data'!I683)</f>
        <v>14</v>
      </c>
      <c r="J692" s="81" t="str">
        <f>IF(OR('Raw Data'!J683=0,'Raw Data'!J683="Delete"),"",'Raw Data'!J683)</f>
        <v/>
      </c>
      <c r="K692" s="81" t="str">
        <f>IF(OR('Raw Data'!K683=0,'Raw Data'!K683="Delete"),"",'Raw Data'!K683)</f>
        <v/>
      </c>
      <c r="L692" s="81" t="str">
        <f>R692</f>
        <v>Available</v>
      </c>
      <c r="M692" s="81" t="str">
        <f>IF(A692="","",IF(OR(AWReleaseNum&gt;=A692,AWReleaseNum=0),"Available","Not Supported"))</f>
        <v>Available</v>
      </c>
      <c r="N692" s="81" t="str">
        <f>IF(A692="","",IF(TcRelease="Any","Available",IF(OR(AND(TcReleaseNum&gt;=VLOOKUP(AWReleaseNum,MinVerInfo,3,FALSE),TcReleaseNum&lt;=VLOOKUP(AWReleaseNum,MinVerInfo,4,FALSE)),AND(TcReleaseNum&gt;=VLOOKUP(AWReleaseNum,MinVerInfo,5,FALSE),TcReleaseNum&lt;=VLOOKUP(AWReleaseNum,MinVerInfo,6,FALSE))),"Available","Not Supported")))</f>
        <v>Available</v>
      </c>
      <c r="O692" s="81" t="str">
        <f>IF(TcReleaseNum&lt;P692,"Not Supported","Available")</f>
        <v>Available</v>
      </c>
      <c r="P692" s="81" cm="1">
        <f t="array" ref="P692">_xlfn.SWITCH(TcBaseVer, 14, K692, 13, J692, 12, I692, 11, IFERROR(VLOOKUP(H692,Table2[#All],3,FALSE),"N/A"),0)</f>
        <v>0</v>
      </c>
      <c r="Q692" s="81" t="str">
        <f>IF(TcBaseVer=0,M692,IF(AND(N692="Available",M692="Available",O692="Available"),"Available",IF(M692="","","Not Supported")))</f>
        <v>Available</v>
      </c>
      <c r="R692" s="81" t="str">
        <f>IF(A692&gt;=AWCurrentRel, "Future",Q692)</f>
        <v>Available</v>
      </c>
      <c r="S692" s="100" t="str">
        <f>HYPERLINK(U692,T692)</f>
        <v>What's New in Teamcenter Fall 2018 - PART 2</v>
      </c>
      <c r="T692" s="81" t="str">
        <f>IFERROR(VLOOKUP(CONCATENATE($B692,"_",$A692),Table4[#All],5,FALSE),"Not Available")</f>
        <v>What's New in Teamcenter Fall 2018 - PART 2</v>
      </c>
      <c r="U692" s="81" t="str">
        <f>IFERROR(VLOOKUP(CONCATENATE(B692,"_",A692),Table4[#All],6,FALSE),"")</f>
        <v>https://siemens.highspot.com/items/5c51d137c714333a475b54af?lfrm=srp.2</v>
      </c>
    </row>
    <row r="693" spans="1:21" x14ac:dyDescent="0.25">
      <c r="A693" s="81">
        <f>IF(OR('Raw Data'!A684=0,'Raw Data'!A684="Delete"),"",'Raw Data'!A684)</f>
        <v>4.0999999999999996</v>
      </c>
      <c r="B693" s="88" t="str">
        <f>IF(OR('Raw Data'!B684=0,'Raw Data'!B684="Delete"),"",'Raw Data'!B684)</f>
        <v>Deliver</v>
      </c>
      <c r="C693" s="89" t="str">
        <f>IF(OR('Raw Data'!C684=0,'Raw Data'!C684="Delete"),"",'Raw Data'!C684)</f>
        <v>Sustainability</v>
      </c>
      <c r="D693" s="88" t="str">
        <f>IF(OR('Raw Data'!D684=0,'Raw Data'!D684="Delete"),"",'Raw Data'!D684)</f>
        <v>Environmental Compliance and Product Sustainability</v>
      </c>
      <c r="E693" s="84" t="str">
        <f>IF(OR('Raw Data'!E684=0,'Raw Data'!E684="Delete"),"",'Raw Data'!E684)</f>
        <v>Support for generating in-house declarations</v>
      </c>
      <c r="F693" s="81" cm="1">
        <f t="array" ref="F693">_xlfn.SWITCH(ROUND(VLOOKUP(A693,Table1[#All],3),0),11,H693,12,I693,13,J693,14,K693,"N/A")</f>
        <v>13</v>
      </c>
      <c r="G693" s="81" cm="1">
        <f t="array" ref="G693">_xlfn.SWITCH(ROUND(VLOOKUP(A693,Table1[#All],5),0),11,H693,12,I693,13,J693,14,K693,"N/A")</f>
        <v>14</v>
      </c>
      <c r="H693" s="81">
        <f>IF(OR('Raw Data'!H684=0,'Raw Data'!H684="Delete"),"",'Raw Data'!H684)</f>
        <v>13</v>
      </c>
      <c r="I693" s="81">
        <f>IF(OR('Raw Data'!I684=0,'Raw Data'!I684="Delete"),"",'Raw Data'!I684)</f>
        <v>14</v>
      </c>
      <c r="J693" s="81" t="str">
        <f>IF(OR('Raw Data'!J684=0,'Raw Data'!J684="Delete"),"",'Raw Data'!J684)</f>
        <v/>
      </c>
      <c r="K693" s="81" t="str">
        <f>IF(OR('Raw Data'!K684=0,'Raw Data'!K684="Delete"),"",'Raw Data'!K684)</f>
        <v/>
      </c>
      <c r="L693" s="81" t="str">
        <f>R693</f>
        <v>Available</v>
      </c>
      <c r="M693" s="81" t="str">
        <f>IF(A693="","",IF(OR(AWReleaseNum&gt;=A693,AWReleaseNum=0),"Available","Not Supported"))</f>
        <v>Available</v>
      </c>
      <c r="N693" s="81" t="str">
        <f>IF(A693="","",IF(TcRelease="Any","Available",IF(OR(AND(TcReleaseNum&gt;=VLOOKUP(AWReleaseNum,MinVerInfo,3,FALSE),TcReleaseNum&lt;=VLOOKUP(AWReleaseNum,MinVerInfo,4,FALSE)),AND(TcReleaseNum&gt;=VLOOKUP(AWReleaseNum,MinVerInfo,5,FALSE),TcReleaseNum&lt;=VLOOKUP(AWReleaseNum,MinVerInfo,6,FALSE))),"Available","Not Supported")))</f>
        <v>Available</v>
      </c>
      <c r="O693" s="81" t="str">
        <f>IF(TcReleaseNum&lt;P693,"Not Supported","Available")</f>
        <v>Available</v>
      </c>
      <c r="P693" s="81" cm="1">
        <f t="array" ref="P693">_xlfn.SWITCH(TcBaseVer, 14, K693, 13, J693, 12, I693, 11, IFERROR(VLOOKUP(H693,Table2[#All],3,FALSE),"N/A"),0)</f>
        <v>0</v>
      </c>
      <c r="Q693" s="81" t="str">
        <f>IF(TcBaseVer=0,M693,IF(AND(N693="Available",M693="Available",O693="Available"),"Available",IF(M693="","","Not Supported")))</f>
        <v>Available</v>
      </c>
      <c r="R693" s="81" t="str">
        <f>IF(A693&gt;=AWCurrentRel, "Future",Q693)</f>
        <v>Available</v>
      </c>
      <c r="S693" s="100" t="str">
        <f>HYPERLINK(U693,T693)</f>
        <v>What's New in Teamcenter Fall 2018 - PART 2</v>
      </c>
      <c r="T693" s="81" t="str">
        <f>IFERROR(VLOOKUP(CONCATENATE($B693,"_",$A693),Table4[#All],5,FALSE),"Not Available")</f>
        <v>What's New in Teamcenter Fall 2018 - PART 2</v>
      </c>
      <c r="U693" s="81" t="str">
        <f>IFERROR(VLOOKUP(CONCATENATE(B693,"_",A693),Table4[#All],6,FALSE),"")</f>
        <v>https://siemens.highspot.com/items/5c51d137c714333a475b54af?lfrm=srp.2</v>
      </c>
    </row>
    <row r="694" spans="1:21" x14ac:dyDescent="0.25">
      <c r="A694" s="81">
        <f>IF(OR('Raw Data'!A686=0,'Raw Data'!A686="Delete"),"",'Raw Data'!A686)</f>
        <v>4.0999999999999996</v>
      </c>
      <c r="B694" s="88" t="str">
        <f>IF(OR('Raw Data'!B686=0,'Raw Data'!B686="Delete"),"",'Raw Data'!B686)</f>
        <v>Foundation</v>
      </c>
      <c r="C694" s="89" t="str">
        <f>IF(OR('Raw Data'!C686=0,'Raw Data'!C686="Delete"),"",'Raw Data'!C686)</f>
        <v>Industry Solutions</v>
      </c>
      <c r="D694" s="88" t="str">
        <f>IF(OR('Raw Data'!D686=0,'Raw Data'!D686="Delete"),"",'Raw Data'!D686)</f>
        <v>Industries - Aerospace &amp; Defense</v>
      </c>
      <c r="E694" s="84" t="str">
        <f>IF(OR('Raw Data'!E686=0,'Raw Data'!E686="Delete"),"",'Raw Data'!E686)</f>
        <v>Association of parts with multiple document types</v>
      </c>
      <c r="F694" s="81" cm="1">
        <f t="array" ref="F694">_xlfn.SWITCH(ROUND(VLOOKUP(A694,Table1[#All],3),0),11,H694,12,I694,13,J694,14,K694,"N/A")</f>
        <v>13</v>
      </c>
      <c r="G694" s="81" cm="1">
        <f t="array" ref="G694">_xlfn.SWITCH(ROUND(VLOOKUP(A694,Table1[#All],5),0),11,H694,12,I694,13,J694,14,K694,"N/A")</f>
        <v>14</v>
      </c>
      <c r="H694" s="81">
        <f>IF(OR('Raw Data'!H686=0,'Raw Data'!H686="Delete"),"",'Raw Data'!H686)</f>
        <v>13</v>
      </c>
      <c r="I694" s="81">
        <f>IF(OR('Raw Data'!I686=0,'Raw Data'!I686="Delete"),"",'Raw Data'!I686)</f>
        <v>14</v>
      </c>
      <c r="J694" s="81" t="str">
        <f>IF(OR('Raw Data'!J686=0,'Raw Data'!J686="Delete"),"",'Raw Data'!J686)</f>
        <v/>
      </c>
      <c r="K694" s="81" t="str">
        <f>IF(OR('Raw Data'!K686=0,'Raw Data'!K686="Delete"),"",'Raw Data'!K686)</f>
        <v/>
      </c>
      <c r="L694" s="81" t="str">
        <f>R694</f>
        <v>Available</v>
      </c>
      <c r="M694" s="81" t="str">
        <f>IF(A694="","",IF(OR(AWReleaseNum&gt;=A694,AWReleaseNum=0),"Available","Not Supported"))</f>
        <v>Available</v>
      </c>
      <c r="N694" s="81" t="str">
        <f>IF(A694="","",IF(TcRelease="Any","Available",IF(OR(AND(TcReleaseNum&gt;=VLOOKUP(AWReleaseNum,MinVerInfo,3,FALSE),TcReleaseNum&lt;=VLOOKUP(AWReleaseNum,MinVerInfo,4,FALSE)),AND(TcReleaseNum&gt;=VLOOKUP(AWReleaseNum,MinVerInfo,5,FALSE),TcReleaseNum&lt;=VLOOKUP(AWReleaseNum,MinVerInfo,6,FALSE))),"Available","Not Supported")))</f>
        <v>Available</v>
      </c>
      <c r="O694" s="81" t="str">
        <f>IF(TcReleaseNum&lt;P694,"Not Supported","Available")</f>
        <v>Available</v>
      </c>
      <c r="P694" s="81" cm="1">
        <f t="array" ref="P694">_xlfn.SWITCH(TcBaseVer, 14, K694, 13, J694, 12, I694, 11, IFERROR(VLOOKUP(H694,Table2[#All],3,FALSE),"N/A"),0)</f>
        <v>0</v>
      </c>
      <c r="Q694" s="81" t="str">
        <f>IF(TcBaseVer=0,M694,IF(AND(N694="Available",M694="Available",O694="Available"),"Available",IF(M694="","","Not Supported")))</f>
        <v>Available</v>
      </c>
      <c r="R694" s="81" t="str">
        <f>IF(A694&gt;=AWCurrentRel, "Future",Q694)</f>
        <v>Available</v>
      </c>
      <c r="S694" s="100" t="str">
        <f>HYPERLINK(U694,T694)</f>
        <v>What's New in Teamcenter Fall 2018 - PART 2</v>
      </c>
      <c r="T694" s="81" t="str">
        <f>IFERROR(VLOOKUP(CONCATENATE($B694,"_",$A694),Table4[#All],5,FALSE),"Not Available")</f>
        <v>What's New in Teamcenter Fall 2018 - PART 2</v>
      </c>
      <c r="U694" s="81" t="str">
        <f>IFERROR(VLOOKUP(CONCATENATE(B694,"_",A694),Table4[#All],6,FALSE),"")</f>
        <v>https://siemens.highspot.com/items/5c51d137c714333a475b54af?lfrm=srp.2</v>
      </c>
    </row>
    <row r="695" spans="1:21" x14ac:dyDescent="0.25">
      <c r="A695" s="81">
        <f>IF(OR('Raw Data'!A687=0,'Raw Data'!A687="Delete"),"",'Raw Data'!A687)</f>
        <v>4.0999999999999996</v>
      </c>
      <c r="B695" s="88" t="str">
        <f>IF(OR('Raw Data'!B687=0,'Raw Data'!B687="Delete"),"",'Raw Data'!B687)</f>
        <v>Foundation</v>
      </c>
      <c r="C695" s="89" t="str">
        <f>IF(OR('Raw Data'!C687=0,'Raw Data'!C687="Delete"),"",'Raw Data'!C687)</f>
        <v>Industry Solutions</v>
      </c>
      <c r="D695" s="88" t="str">
        <f>IF(OR('Raw Data'!D687=0,'Raw Data'!D687="Delete"),"",'Raw Data'!D687)</f>
        <v>Industries - Aerospace &amp; Defense</v>
      </c>
      <c r="E695" s="84" t="str">
        <f>IF(OR('Raw Data'!E687=0,'Raw Data'!E687="Delete"),"",'Raw Data'!E687)</f>
        <v>Condition-based document vs part centric program mode</v>
      </c>
      <c r="F695" s="81" cm="1">
        <f t="array" ref="F695">_xlfn.SWITCH(ROUND(VLOOKUP(A695,Table1[#All],3),0),11,H695,12,I695,13,J695,14,K695,"N/A")</f>
        <v>13</v>
      </c>
      <c r="G695" s="81" cm="1">
        <f t="array" ref="G695">_xlfn.SWITCH(ROUND(VLOOKUP(A695,Table1[#All],5),0),11,H695,12,I695,13,J695,14,K695,"N/A")</f>
        <v>14</v>
      </c>
      <c r="H695" s="81">
        <f>IF(OR('Raw Data'!H687=0,'Raw Data'!H687="Delete"),"",'Raw Data'!H687)</f>
        <v>13</v>
      </c>
      <c r="I695" s="81">
        <f>IF(OR('Raw Data'!I687=0,'Raw Data'!I687="Delete"),"",'Raw Data'!I687)</f>
        <v>14</v>
      </c>
      <c r="J695" s="81" t="str">
        <f>IF(OR('Raw Data'!J687=0,'Raw Data'!J687="Delete"),"",'Raw Data'!J687)</f>
        <v/>
      </c>
      <c r="K695" s="81" t="str">
        <f>IF(OR('Raw Data'!K687=0,'Raw Data'!K687="Delete"),"",'Raw Data'!K687)</f>
        <v/>
      </c>
      <c r="L695" s="81" t="str">
        <f>R695</f>
        <v>Available</v>
      </c>
      <c r="M695" s="81" t="str">
        <f>IF(A695="","",IF(OR(AWReleaseNum&gt;=A695,AWReleaseNum=0),"Available","Not Supported"))</f>
        <v>Available</v>
      </c>
      <c r="N695" s="81" t="str">
        <f>IF(A695="","",IF(TcRelease="Any","Available",IF(OR(AND(TcReleaseNum&gt;=VLOOKUP(AWReleaseNum,MinVerInfo,3,FALSE),TcReleaseNum&lt;=VLOOKUP(AWReleaseNum,MinVerInfo,4,FALSE)),AND(TcReleaseNum&gt;=VLOOKUP(AWReleaseNum,MinVerInfo,5,FALSE),TcReleaseNum&lt;=VLOOKUP(AWReleaseNum,MinVerInfo,6,FALSE))),"Available","Not Supported")))</f>
        <v>Available</v>
      </c>
      <c r="O695" s="81" t="str">
        <f>IF(TcReleaseNum&lt;P695,"Not Supported","Available")</f>
        <v>Available</v>
      </c>
      <c r="P695" s="81" cm="1">
        <f t="array" ref="P695">_xlfn.SWITCH(TcBaseVer, 14, K695, 13, J695, 12, I695, 11, IFERROR(VLOOKUP(H695,Table2[#All],3,FALSE),"N/A"),0)</f>
        <v>0</v>
      </c>
      <c r="Q695" s="81" t="str">
        <f>IF(TcBaseVer=0,M695,IF(AND(N695="Available",M695="Available",O695="Available"),"Available",IF(M695="","","Not Supported")))</f>
        <v>Available</v>
      </c>
      <c r="R695" s="81" t="str">
        <f>IF(A695&gt;=AWCurrentRel, "Future",Q695)</f>
        <v>Available</v>
      </c>
      <c r="S695" s="100" t="str">
        <f>HYPERLINK(U695,T695)</f>
        <v>What's New in Teamcenter Fall 2018 - PART 2</v>
      </c>
      <c r="T695" s="81" t="str">
        <f>IFERROR(VLOOKUP(CONCATENATE($B695,"_",$A695),Table4[#All],5,FALSE),"Not Available")</f>
        <v>What's New in Teamcenter Fall 2018 - PART 2</v>
      </c>
      <c r="U695" s="81" t="str">
        <f>IFERROR(VLOOKUP(CONCATENATE(B695,"_",A695),Table4[#All],6,FALSE),"")</f>
        <v>https://siemens.highspot.com/items/5c51d137c714333a475b54af?lfrm=srp.2</v>
      </c>
    </row>
    <row r="696" spans="1:21" x14ac:dyDescent="0.25">
      <c r="A696" s="81">
        <f>IF(OR('Raw Data'!A688=0,'Raw Data'!A688="Delete"),"",'Raw Data'!A688)</f>
        <v>4.0999999999999996</v>
      </c>
      <c r="B696" s="88" t="str">
        <f>IF(OR('Raw Data'!B688=0,'Raw Data'!B688="Delete"),"",'Raw Data'!B688)</f>
        <v>Foundation</v>
      </c>
      <c r="C696" s="89" t="str">
        <f>IF(OR('Raw Data'!C688=0,'Raw Data'!C688="Delete"),"",'Raw Data'!C688)</f>
        <v>Industry Solutions</v>
      </c>
      <c r="D696" s="88" t="str">
        <f>IF(OR('Raw Data'!D688=0,'Raw Data'!D688="Delete"),"",'Raw Data'!D688)</f>
        <v>Industries - Aerospace &amp; Defense</v>
      </c>
      <c r="E696" s="84" t="str">
        <f>IF(OR('Raw Data'!E688=0,'Raw Data'!E688="Delete"),"",'Raw Data'!E688)</f>
        <v>Granular support for CAGE codes</v>
      </c>
      <c r="F696" s="81" cm="1">
        <f t="array" ref="F696">_xlfn.SWITCH(ROUND(VLOOKUP(A696,Table1[#All],3),0),11,H696,12,I696,13,J696,14,K696,"N/A")</f>
        <v>13</v>
      </c>
      <c r="G696" s="81" cm="1">
        <f t="array" ref="G696">_xlfn.SWITCH(ROUND(VLOOKUP(A696,Table1[#All],5),0),11,H696,12,I696,13,J696,14,K696,"N/A")</f>
        <v>14</v>
      </c>
      <c r="H696" s="81">
        <f>IF(OR('Raw Data'!H688=0,'Raw Data'!H688="Delete"),"",'Raw Data'!H688)</f>
        <v>13</v>
      </c>
      <c r="I696" s="81">
        <f>IF(OR('Raw Data'!I688=0,'Raw Data'!I688="Delete"),"",'Raw Data'!I688)</f>
        <v>14</v>
      </c>
      <c r="J696" s="81" t="str">
        <f>IF(OR('Raw Data'!J688=0,'Raw Data'!J688="Delete"),"",'Raw Data'!J688)</f>
        <v/>
      </c>
      <c r="K696" s="81" t="str">
        <f>IF(OR('Raw Data'!K688=0,'Raw Data'!K688="Delete"),"",'Raw Data'!K688)</f>
        <v/>
      </c>
      <c r="L696" s="81" t="str">
        <f>R696</f>
        <v>Available</v>
      </c>
      <c r="M696" s="81" t="str">
        <f>IF(A696="","",IF(OR(AWReleaseNum&gt;=A696,AWReleaseNum=0),"Available","Not Supported"))</f>
        <v>Available</v>
      </c>
      <c r="N696" s="81" t="str">
        <f>IF(A696="","",IF(TcRelease="Any","Available",IF(OR(AND(TcReleaseNum&gt;=VLOOKUP(AWReleaseNum,MinVerInfo,3,FALSE),TcReleaseNum&lt;=VLOOKUP(AWReleaseNum,MinVerInfo,4,FALSE)),AND(TcReleaseNum&gt;=VLOOKUP(AWReleaseNum,MinVerInfo,5,FALSE),TcReleaseNum&lt;=VLOOKUP(AWReleaseNum,MinVerInfo,6,FALSE))),"Available","Not Supported")))</f>
        <v>Available</v>
      </c>
      <c r="O696" s="81" t="str">
        <f>IF(TcReleaseNum&lt;P696,"Not Supported","Available")</f>
        <v>Available</v>
      </c>
      <c r="P696" s="81" cm="1">
        <f t="array" ref="P696">_xlfn.SWITCH(TcBaseVer, 14, K696, 13, J696, 12, I696, 11, IFERROR(VLOOKUP(H696,Table2[#All],3,FALSE),"N/A"),0)</f>
        <v>0</v>
      </c>
      <c r="Q696" s="81" t="str">
        <f>IF(TcBaseVer=0,M696,IF(AND(N696="Available",M696="Available",O696="Available"),"Available",IF(M696="","","Not Supported")))</f>
        <v>Available</v>
      </c>
      <c r="R696" s="81" t="str">
        <f>IF(A696&gt;=AWCurrentRel, "Future",Q696)</f>
        <v>Available</v>
      </c>
      <c r="S696" s="100" t="str">
        <f>HYPERLINK(U696,T696)</f>
        <v>What's New in Teamcenter Fall 2018 - PART 2</v>
      </c>
      <c r="T696" s="81" t="str">
        <f>IFERROR(VLOOKUP(CONCATENATE($B696,"_",$A696),Table4[#All],5,FALSE),"Not Available")</f>
        <v>What's New in Teamcenter Fall 2018 - PART 2</v>
      </c>
      <c r="U696" s="81" t="str">
        <f>IFERROR(VLOOKUP(CONCATENATE(B696,"_",A696),Table4[#All],6,FALSE),"")</f>
        <v>https://siemens.highspot.com/items/5c51d137c714333a475b54af?lfrm=srp.2</v>
      </c>
    </row>
    <row r="697" spans="1:21" x14ac:dyDescent="0.25">
      <c r="A697" s="81">
        <f>IF(OR('Raw Data'!A689=0,'Raw Data'!A689="Delete"),"",'Raw Data'!A689)</f>
        <v>4.0999999999999996</v>
      </c>
      <c r="B697" s="88" t="str">
        <f>IF(OR('Raw Data'!B689=0,'Raw Data'!B689="Delete"),"",'Raw Data'!B689)</f>
        <v>Foundation</v>
      </c>
      <c r="C697" s="89" t="str">
        <f>IF(OR('Raw Data'!C689=0,'Raw Data'!C689="Delete"),"",'Raw Data'!C689)</f>
        <v>Industry Solutions</v>
      </c>
      <c r="D697" s="88" t="str">
        <f>IF(OR('Raw Data'!D689=0,'Raw Data'!D689="Delete"),"",'Raw Data'!D689)</f>
        <v>Industries - Aerospace &amp; Defense</v>
      </c>
      <c r="E697" s="84" t="str">
        <f>IF(OR('Raw Data'!E689=0,'Raw Data'!E689="Delete"),"",'Raw Data'!E689)</f>
        <v>Optionally update submittals whenever a contract changes</v>
      </c>
      <c r="F697" s="81" cm="1">
        <f t="array" ref="F697">_xlfn.SWITCH(ROUND(VLOOKUP(A697,Table1[#All],3),0),11,H697,12,I697,13,J697,14,K697,"N/A")</f>
        <v>13</v>
      </c>
      <c r="G697" s="81" cm="1">
        <f t="array" ref="G697">_xlfn.SWITCH(ROUND(VLOOKUP(A697,Table1[#All],5),0),11,H697,12,I697,13,J697,14,K697,"N/A")</f>
        <v>14</v>
      </c>
      <c r="H697" s="81">
        <f>IF(OR('Raw Data'!H689=0,'Raw Data'!H689="Delete"),"",'Raw Data'!H689)</f>
        <v>13</v>
      </c>
      <c r="I697" s="81">
        <f>IF(OR('Raw Data'!I689=0,'Raw Data'!I689="Delete"),"",'Raw Data'!I689)</f>
        <v>14</v>
      </c>
      <c r="J697" s="81" t="str">
        <f>IF(OR('Raw Data'!J689=0,'Raw Data'!J689="Delete"),"",'Raw Data'!J689)</f>
        <v/>
      </c>
      <c r="K697" s="81" t="str">
        <f>IF(OR('Raw Data'!K689=0,'Raw Data'!K689="Delete"),"",'Raw Data'!K689)</f>
        <v/>
      </c>
      <c r="L697" s="81" t="str">
        <f>R697</f>
        <v>Available</v>
      </c>
      <c r="M697" s="81" t="str">
        <f>IF(A697="","",IF(OR(AWReleaseNum&gt;=A697,AWReleaseNum=0),"Available","Not Supported"))</f>
        <v>Available</v>
      </c>
      <c r="N697" s="81" t="str">
        <f>IF(A697="","",IF(TcRelease="Any","Available",IF(OR(AND(TcReleaseNum&gt;=VLOOKUP(AWReleaseNum,MinVerInfo,3,FALSE),TcReleaseNum&lt;=VLOOKUP(AWReleaseNum,MinVerInfo,4,FALSE)),AND(TcReleaseNum&gt;=VLOOKUP(AWReleaseNum,MinVerInfo,5,FALSE),TcReleaseNum&lt;=VLOOKUP(AWReleaseNum,MinVerInfo,6,FALSE))),"Available","Not Supported")))</f>
        <v>Available</v>
      </c>
      <c r="O697" s="81" t="str">
        <f>IF(TcReleaseNum&lt;P697,"Not Supported","Available")</f>
        <v>Available</v>
      </c>
      <c r="P697" s="81" cm="1">
        <f t="array" ref="P697">_xlfn.SWITCH(TcBaseVer, 14, K697, 13, J697, 12, I697, 11, IFERROR(VLOOKUP(H697,Table2[#All],3,FALSE),"N/A"),0)</f>
        <v>0</v>
      </c>
      <c r="Q697" s="81" t="str">
        <f>IF(TcBaseVer=0,M697,IF(AND(N697="Available",M697="Available",O697="Available"),"Available",IF(M697="","","Not Supported")))</f>
        <v>Available</v>
      </c>
      <c r="R697" s="81" t="str">
        <f>IF(A697&gt;=AWCurrentRel, "Future",Q697)</f>
        <v>Available</v>
      </c>
      <c r="S697" s="100" t="str">
        <f>HYPERLINK(U697,T697)</f>
        <v>What's New in Teamcenter Fall 2018 - PART 2</v>
      </c>
      <c r="T697" s="81" t="str">
        <f>IFERROR(VLOOKUP(CONCATENATE($B697,"_",$A697),Table4[#All],5,FALSE),"Not Available")</f>
        <v>What's New in Teamcenter Fall 2018 - PART 2</v>
      </c>
      <c r="U697" s="81" t="str">
        <f>IFERROR(VLOOKUP(CONCATENATE(B697,"_",A697),Table4[#All],6,FALSE),"")</f>
        <v>https://siemens.highspot.com/items/5c51d137c714333a475b54af?lfrm=srp.2</v>
      </c>
    </row>
    <row r="698" spans="1:21" x14ac:dyDescent="0.25">
      <c r="A698" s="81">
        <f>IF(OR('Raw Data'!A690=0,'Raw Data'!A690="Delete"),"",'Raw Data'!A690)</f>
        <v>4.0999999999999996</v>
      </c>
      <c r="B698" s="88" t="str">
        <f>IF(OR('Raw Data'!B690=0,'Raw Data'!B690="Delete"),"",'Raw Data'!B690)</f>
        <v>Foundation</v>
      </c>
      <c r="C698" s="89" t="str">
        <f>IF(OR('Raw Data'!C690=0,'Raw Data'!C690="Delete"),"",'Raw Data'!C690)</f>
        <v>Industry Solutions</v>
      </c>
      <c r="D698" s="88" t="str">
        <f>IF(OR('Raw Data'!D690=0,'Raw Data'!D690="Delete"),"",'Raw Data'!D690)</f>
        <v>Industries - Aerospace &amp; Defense</v>
      </c>
      <c r="E698" s="84" t="str">
        <f>IF(OR('Raw Data'!E690=0,'Raw Data'!E690="Delete"),"",'Raw Data'!E690)</f>
        <v>Support for Standard Note Master Attachment provides access to the current Note Text properties</v>
      </c>
      <c r="F698" s="81" cm="1">
        <f t="array" ref="F698">_xlfn.SWITCH(ROUND(VLOOKUP(A698,Table1[#All],3),0),11,H698,12,I698,13,J698,14,K698,"N/A")</f>
        <v>13</v>
      </c>
      <c r="G698" s="81" cm="1">
        <f t="array" ref="G698">_xlfn.SWITCH(ROUND(VLOOKUP(A698,Table1[#All],5),0),11,H698,12,I698,13,J698,14,K698,"N/A")</f>
        <v>14</v>
      </c>
      <c r="H698" s="81">
        <f>IF(OR('Raw Data'!H690=0,'Raw Data'!H690="Delete"),"",'Raw Data'!H690)</f>
        <v>13</v>
      </c>
      <c r="I698" s="81">
        <f>IF(OR('Raw Data'!I690=0,'Raw Data'!I690="Delete"),"",'Raw Data'!I690)</f>
        <v>14</v>
      </c>
      <c r="J698" s="81" t="str">
        <f>IF(OR('Raw Data'!J690=0,'Raw Data'!J690="Delete"),"",'Raw Data'!J690)</f>
        <v/>
      </c>
      <c r="K698" s="81" t="str">
        <f>IF(OR('Raw Data'!K690=0,'Raw Data'!K690="Delete"),"",'Raw Data'!K690)</f>
        <v/>
      </c>
      <c r="L698" s="81" t="str">
        <f>R698</f>
        <v>Available</v>
      </c>
      <c r="M698" s="81" t="str">
        <f>IF(A698="","",IF(OR(AWReleaseNum&gt;=A698,AWReleaseNum=0),"Available","Not Supported"))</f>
        <v>Available</v>
      </c>
      <c r="N698" s="81" t="str">
        <f>IF(A698="","",IF(TcRelease="Any","Available",IF(OR(AND(TcReleaseNum&gt;=VLOOKUP(AWReleaseNum,MinVerInfo,3,FALSE),TcReleaseNum&lt;=VLOOKUP(AWReleaseNum,MinVerInfo,4,FALSE)),AND(TcReleaseNum&gt;=VLOOKUP(AWReleaseNum,MinVerInfo,5,FALSE),TcReleaseNum&lt;=VLOOKUP(AWReleaseNum,MinVerInfo,6,FALSE))),"Available","Not Supported")))</f>
        <v>Available</v>
      </c>
      <c r="O698" s="81" t="str">
        <f>IF(TcReleaseNum&lt;P698,"Not Supported","Available")</f>
        <v>Available</v>
      </c>
      <c r="P698" s="81" cm="1">
        <f t="array" ref="P698">_xlfn.SWITCH(TcBaseVer, 14, K698, 13, J698, 12, I698, 11, IFERROR(VLOOKUP(H698,Table2[#All],3,FALSE),"N/A"),0)</f>
        <v>0</v>
      </c>
      <c r="Q698" s="81" t="str">
        <f>IF(TcBaseVer=0,M698,IF(AND(N698="Available",M698="Available",O698="Available"),"Available",IF(M698="","","Not Supported")))</f>
        <v>Available</v>
      </c>
      <c r="R698" s="81" t="str">
        <f>IF(A698&gt;=AWCurrentRel, "Future",Q698)</f>
        <v>Available</v>
      </c>
      <c r="S698" s="100" t="str">
        <f>HYPERLINK(U698,T698)</f>
        <v>What's New in Teamcenter Fall 2018 - PART 2</v>
      </c>
      <c r="T698" s="81" t="str">
        <f>IFERROR(VLOOKUP(CONCATENATE($B698,"_",$A698),Table4[#All],5,FALSE),"Not Available")</f>
        <v>What's New in Teamcenter Fall 2018 - PART 2</v>
      </c>
      <c r="U698" s="81" t="str">
        <f>IFERROR(VLOOKUP(CONCATENATE(B698,"_",A698),Table4[#All],6,FALSE),"")</f>
        <v>https://siemens.highspot.com/items/5c51d137c714333a475b54af?lfrm=srp.2</v>
      </c>
    </row>
    <row r="699" spans="1:21" x14ac:dyDescent="0.25">
      <c r="A699" s="81">
        <f>IF(OR('Raw Data'!A691=0,'Raw Data'!A691="Delete"),"",'Raw Data'!A691)</f>
        <v>4.0999999999999996</v>
      </c>
      <c r="B699" s="88" t="str">
        <f>IF(OR('Raw Data'!B691=0,'Raw Data'!B691="Delete"),"",'Raw Data'!B691)</f>
        <v>Foundation</v>
      </c>
      <c r="C699" s="89" t="str">
        <f>IF(OR('Raw Data'!C691=0,'Raw Data'!C691="Delete"),"",'Raw Data'!C691)</f>
        <v>Industry Solutions</v>
      </c>
      <c r="D699" s="88" t="str">
        <f>IF(OR('Raw Data'!D691=0,'Raw Data'!D691="Delete"),"",'Raw Data'!D691)</f>
        <v>Industries - Aerospace &amp; Defense</v>
      </c>
      <c r="E699" s="84" t="str">
        <f>IF(OR('Raw Data'!E691=0,'Raw Data'!E691="Delete"),"",'Raw Data'!E691)</f>
        <v>Support for Work Packages</v>
      </c>
      <c r="F699" s="81" cm="1">
        <f t="array" ref="F699">_xlfn.SWITCH(ROUND(VLOOKUP(A699,Table1[#All],3),0),11,H699,12,I699,13,J699,14,K699,"N/A")</f>
        <v>13</v>
      </c>
      <c r="G699" s="81" cm="1">
        <f t="array" ref="G699">_xlfn.SWITCH(ROUND(VLOOKUP(A699,Table1[#All],5),0),11,H699,12,I699,13,J699,14,K699,"N/A")</f>
        <v>14</v>
      </c>
      <c r="H699" s="81">
        <f>IF(OR('Raw Data'!H691=0,'Raw Data'!H691="Delete"),"",'Raw Data'!H691)</f>
        <v>13</v>
      </c>
      <c r="I699" s="81">
        <f>IF(OR('Raw Data'!I691=0,'Raw Data'!I691="Delete"),"",'Raw Data'!I691)</f>
        <v>14</v>
      </c>
      <c r="J699" s="81" t="str">
        <f>IF(OR('Raw Data'!J691=0,'Raw Data'!J691="Delete"),"",'Raw Data'!J691)</f>
        <v/>
      </c>
      <c r="K699" s="81" t="str">
        <f>IF(OR('Raw Data'!K691=0,'Raw Data'!K691="Delete"),"",'Raw Data'!K691)</f>
        <v/>
      </c>
      <c r="L699" s="81" t="str">
        <f>R699</f>
        <v>Available</v>
      </c>
      <c r="M699" s="81" t="str">
        <f>IF(A699="","",IF(OR(AWReleaseNum&gt;=A699,AWReleaseNum=0),"Available","Not Supported"))</f>
        <v>Available</v>
      </c>
      <c r="N699" s="81" t="str">
        <f>IF(A699="","",IF(TcRelease="Any","Available",IF(OR(AND(TcReleaseNum&gt;=VLOOKUP(AWReleaseNum,MinVerInfo,3,FALSE),TcReleaseNum&lt;=VLOOKUP(AWReleaseNum,MinVerInfo,4,FALSE)),AND(TcReleaseNum&gt;=VLOOKUP(AWReleaseNum,MinVerInfo,5,FALSE),TcReleaseNum&lt;=VLOOKUP(AWReleaseNum,MinVerInfo,6,FALSE))),"Available","Not Supported")))</f>
        <v>Available</v>
      </c>
      <c r="O699" s="81" t="str">
        <f>IF(TcReleaseNum&lt;P699,"Not Supported","Available")</f>
        <v>Available</v>
      </c>
      <c r="P699" s="81" cm="1">
        <f t="array" ref="P699">_xlfn.SWITCH(TcBaseVer, 14, K699, 13, J699, 12, I699, 11, IFERROR(VLOOKUP(H699,Table2[#All],3,FALSE),"N/A"),0)</f>
        <v>0</v>
      </c>
      <c r="Q699" s="81" t="str">
        <f>IF(TcBaseVer=0,M699,IF(AND(N699="Available",M699="Available",O699="Available"),"Available",IF(M699="","","Not Supported")))</f>
        <v>Available</v>
      </c>
      <c r="R699" s="81" t="str">
        <f>IF(A699&gt;=AWCurrentRel, "Future",Q699)</f>
        <v>Available</v>
      </c>
      <c r="S699" s="100" t="str">
        <f>HYPERLINK(U699,T699)</f>
        <v>What's New in Teamcenter Fall 2018 - PART 2</v>
      </c>
      <c r="T699" s="81" t="str">
        <f>IFERROR(VLOOKUP(CONCATENATE($B699,"_",$A699),Table4[#All],5,FALSE),"Not Available")</f>
        <v>What's New in Teamcenter Fall 2018 - PART 2</v>
      </c>
      <c r="U699" s="81" t="str">
        <f>IFERROR(VLOOKUP(CONCATENATE(B699,"_",A699),Table4[#All],6,FALSE),"")</f>
        <v>https://siemens.highspot.com/items/5c51d137c714333a475b54af?lfrm=srp.2</v>
      </c>
    </row>
    <row r="700" spans="1:21" x14ac:dyDescent="0.25">
      <c r="A700" s="81">
        <f>IF(OR('Raw Data'!A692=0,'Raw Data'!A692="Delete"),"",'Raw Data'!A692)</f>
        <v>4.0999999999999996</v>
      </c>
      <c r="B700" s="88" t="str">
        <f>IF(OR('Raw Data'!B692=0,'Raw Data'!B692="Delete"),"",'Raw Data'!B692)</f>
        <v>Foundation</v>
      </c>
      <c r="C700" s="89" t="str">
        <f>IF(OR('Raw Data'!C692=0,'Raw Data'!C692="Delete"),"",'Raw Data'!C692)</f>
        <v>Industry Solutions</v>
      </c>
      <c r="D700" s="88" t="str">
        <f>IF(OR('Raw Data'!D692=0,'Raw Data'!D692="Delete"),"",'Raw Data'!D692)</f>
        <v>Industries - CPR - CPG</v>
      </c>
      <c r="E700" s="84" t="str">
        <f>IF(OR('Raw Data'!E692=0,'Raw Data'!E692="Delete"),"",'Raw Data'!E692)</f>
        <v xml:space="preserve">Barcode support for Item and Higher Level Packaging SKUs </v>
      </c>
      <c r="F700" s="81" cm="1">
        <f t="array" ref="F700">_xlfn.SWITCH(ROUND(VLOOKUP(A700,Table1[#All],3),0),11,H700,12,I700,13,J700,14,K700,"N/A")</f>
        <v>13</v>
      </c>
      <c r="G700" s="81" cm="1">
        <f t="array" ref="G700">_xlfn.SWITCH(ROUND(VLOOKUP(A700,Table1[#All],5),0),11,H700,12,I700,13,J700,14,K700,"N/A")</f>
        <v>14</v>
      </c>
      <c r="H700" s="81">
        <f>IF(OR('Raw Data'!H692=0,'Raw Data'!H692="Delete"),"",'Raw Data'!H692)</f>
        <v>13</v>
      </c>
      <c r="I700" s="81">
        <f>IF(OR('Raw Data'!I692=0,'Raw Data'!I692="Delete"),"",'Raw Data'!I692)</f>
        <v>14</v>
      </c>
      <c r="J700" s="81" t="str">
        <f>IF(OR('Raw Data'!J692=0,'Raw Data'!J692="Delete"),"",'Raw Data'!J692)</f>
        <v/>
      </c>
      <c r="K700" s="81" t="str">
        <f>IF(OR('Raw Data'!K692=0,'Raw Data'!K692="Delete"),"",'Raw Data'!K692)</f>
        <v/>
      </c>
      <c r="L700" s="81" t="str">
        <f>R700</f>
        <v>Available</v>
      </c>
      <c r="M700" s="81" t="str">
        <f>IF(A700="","",IF(OR(AWReleaseNum&gt;=A700,AWReleaseNum=0),"Available","Not Supported"))</f>
        <v>Available</v>
      </c>
      <c r="N700" s="81" t="str">
        <f>IF(A700="","",IF(TcRelease="Any","Available",IF(OR(AND(TcReleaseNum&gt;=VLOOKUP(AWReleaseNum,MinVerInfo,3,FALSE),TcReleaseNum&lt;=VLOOKUP(AWReleaseNum,MinVerInfo,4,FALSE)),AND(TcReleaseNum&gt;=VLOOKUP(AWReleaseNum,MinVerInfo,5,FALSE),TcReleaseNum&lt;=VLOOKUP(AWReleaseNum,MinVerInfo,6,FALSE))),"Available","Not Supported")))</f>
        <v>Available</v>
      </c>
      <c r="O700" s="81" t="str">
        <f>IF(TcReleaseNum&lt;P700,"Not Supported","Available")</f>
        <v>Available</v>
      </c>
      <c r="P700" s="81" cm="1">
        <f t="array" ref="P700">_xlfn.SWITCH(TcBaseVer, 14, K700, 13, J700, 12, I700, 11, IFERROR(VLOOKUP(H700,Table2[#All],3,FALSE),"N/A"),0)</f>
        <v>0</v>
      </c>
      <c r="Q700" s="81" t="str">
        <f>IF(TcBaseVer=0,M700,IF(AND(N700="Available",M700="Available",O700="Available"),"Available",IF(M700="","","Not Supported")))</f>
        <v>Available</v>
      </c>
      <c r="R700" s="81" t="str">
        <f>IF(A700&gt;=AWCurrentRel, "Future",Q700)</f>
        <v>Available</v>
      </c>
      <c r="S700" s="100" t="str">
        <f>HYPERLINK(U700,T700)</f>
        <v>What's New in Teamcenter Fall 2018 - PART 2</v>
      </c>
      <c r="T700" s="81" t="str">
        <f>IFERROR(VLOOKUP(CONCATENATE($B700,"_",$A700),Table4[#All],5,FALSE),"Not Available")</f>
        <v>What's New in Teamcenter Fall 2018 - PART 2</v>
      </c>
      <c r="U700" s="81" t="str">
        <f>IFERROR(VLOOKUP(CONCATENATE(B700,"_",A700),Table4[#All],6,FALSE),"")</f>
        <v>https://siemens.highspot.com/items/5c51d137c714333a475b54af?lfrm=srp.2</v>
      </c>
    </row>
    <row r="701" spans="1:21" x14ac:dyDescent="0.25">
      <c r="A701" s="81">
        <f>IF(OR('Raw Data'!A693=0,'Raw Data'!A693="Delete"),"",'Raw Data'!A693)</f>
        <v>4.0999999999999996</v>
      </c>
      <c r="B701" s="88" t="str">
        <f>IF(OR('Raw Data'!B693=0,'Raw Data'!B693="Delete"),"",'Raw Data'!B693)</f>
        <v>Foundation</v>
      </c>
      <c r="C701" s="89" t="str">
        <f>IF(OR('Raw Data'!C693=0,'Raw Data'!C693="Delete"),"",'Raw Data'!C693)</f>
        <v>Industry Solutions</v>
      </c>
      <c r="D701" s="88" t="str">
        <f>IF(OR('Raw Data'!D693=0,'Raw Data'!D693="Delete"),"",'Raw Data'!D693)</f>
        <v>Industries - CPR - CPG</v>
      </c>
      <c r="E701" s="84" t="str">
        <f>IF(OR('Raw Data'!E693=0,'Raw Data'!E693="Delete"),"",'Raw Data'!E693)</f>
        <v>Digital asset library</v>
      </c>
      <c r="F701" s="81" cm="1">
        <f t="array" ref="F701">_xlfn.SWITCH(ROUND(VLOOKUP(A701,Table1[#All],3),0),11,H701,12,I701,13,J701,14,K701,"N/A")</f>
        <v>13</v>
      </c>
      <c r="G701" s="81" cm="1">
        <f t="array" ref="G701">_xlfn.SWITCH(ROUND(VLOOKUP(A701,Table1[#All],5),0),11,H701,12,I701,13,J701,14,K701,"N/A")</f>
        <v>14</v>
      </c>
      <c r="H701" s="81">
        <f>IF(OR('Raw Data'!H693=0,'Raw Data'!H693="Delete"),"",'Raw Data'!H693)</f>
        <v>13</v>
      </c>
      <c r="I701" s="81">
        <f>IF(OR('Raw Data'!I693=0,'Raw Data'!I693="Delete"),"",'Raw Data'!I693)</f>
        <v>14</v>
      </c>
      <c r="J701" s="81" t="str">
        <f>IF(OR('Raw Data'!J693=0,'Raw Data'!J693="Delete"),"",'Raw Data'!J693)</f>
        <v/>
      </c>
      <c r="K701" s="81" t="str">
        <f>IF(OR('Raw Data'!K693=0,'Raw Data'!K693="Delete"),"",'Raw Data'!K693)</f>
        <v/>
      </c>
      <c r="L701" s="81" t="str">
        <f>R701</f>
        <v>Available</v>
      </c>
      <c r="M701" s="81" t="str">
        <f>IF(A701="","",IF(OR(AWReleaseNum&gt;=A701,AWReleaseNum=0),"Available","Not Supported"))</f>
        <v>Available</v>
      </c>
      <c r="N701" s="81" t="str">
        <f>IF(A701="","",IF(TcRelease="Any","Available",IF(OR(AND(TcReleaseNum&gt;=VLOOKUP(AWReleaseNum,MinVerInfo,3,FALSE),TcReleaseNum&lt;=VLOOKUP(AWReleaseNum,MinVerInfo,4,FALSE)),AND(TcReleaseNum&gt;=VLOOKUP(AWReleaseNum,MinVerInfo,5,FALSE),TcReleaseNum&lt;=VLOOKUP(AWReleaseNum,MinVerInfo,6,FALSE))),"Available","Not Supported")))</f>
        <v>Available</v>
      </c>
      <c r="O701" s="81" t="str">
        <f>IF(TcReleaseNum&lt;P701,"Not Supported","Available")</f>
        <v>Available</v>
      </c>
      <c r="P701" s="81" cm="1">
        <f t="array" ref="P701">_xlfn.SWITCH(TcBaseVer, 14, K701, 13, J701, 12, I701, 11, IFERROR(VLOOKUP(H701,Table2[#All],3,FALSE),"N/A"),0)</f>
        <v>0</v>
      </c>
      <c r="Q701" s="81" t="str">
        <f>IF(TcBaseVer=0,M701,IF(AND(N701="Available",M701="Available",O701="Available"),"Available",IF(M701="","","Not Supported")))</f>
        <v>Available</v>
      </c>
      <c r="R701" s="81" t="str">
        <f>IF(A701&gt;=AWCurrentRel, "Future",Q701)</f>
        <v>Available</v>
      </c>
      <c r="S701" s="100" t="str">
        <f>HYPERLINK(U701,T701)</f>
        <v>What's New in Teamcenter Fall 2018 - PART 2</v>
      </c>
      <c r="T701" s="81" t="str">
        <f>IFERROR(VLOOKUP(CONCATENATE($B701,"_",$A701),Table4[#All],5,FALSE),"Not Available")</f>
        <v>What's New in Teamcenter Fall 2018 - PART 2</v>
      </c>
      <c r="U701" s="81" t="str">
        <f>IFERROR(VLOOKUP(CONCATENATE(B701,"_",A701),Table4[#All],6,FALSE),"")</f>
        <v>https://siemens.highspot.com/items/5c51d137c714333a475b54af?lfrm=srp.2</v>
      </c>
    </row>
    <row r="702" spans="1:21" x14ac:dyDescent="0.25">
      <c r="A702" s="81">
        <f>IF(OR('Raw Data'!A694=0,'Raw Data'!A694="Delete"),"",'Raw Data'!A694)</f>
        <v>4.0999999999999996</v>
      </c>
      <c r="B702" s="88" t="str">
        <f>IF(OR('Raw Data'!B694=0,'Raw Data'!B694="Delete"),"",'Raw Data'!B694)</f>
        <v>Foundation</v>
      </c>
      <c r="C702" s="89" t="str">
        <f>IF(OR('Raw Data'!C694=0,'Raw Data'!C694="Delete"),"",'Raw Data'!C694)</f>
        <v>Industry Solutions</v>
      </c>
      <c r="D702" s="88" t="str">
        <f>IF(OR('Raw Data'!D694=0,'Raw Data'!D694="Delete"),"",'Raw Data'!D694)</f>
        <v>Industries - CPR - CPG</v>
      </c>
      <c r="E702" s="84" t="str">
        <f>IF(OR('Raw Data'!E694=0,'Raw Data'!E694="Delete"),"",'Raw Data'!E694)</f>
        <v xml:space="preserve">Partner interaction for packaging artwork briefs </v>
      </c>
      <c r="F702" s="81" cm="1">
        <f t="array" ref="F702">_xlfn.SWITCH(ROUND(VLOOKUP(A702,Table1[#All],3),0),11,H702,12,I702,13,J702,14,K702,"N/A")</f>
        <v>13</v>
      </c>
      <c r="G702" s="81" cm="1">
        <f t="array" ref="G702">_xlfn.SWITCH(ROUND(VLOOKUP(A702,Table1[#All],5),0),11,H702,12,I702,13,J702,14,K702,"N/A")</f>
        <v>14</v>
      </c>
      <c r="H702" s="81">
        <f>IF(OR('Raw Data'!H694=0,'Raw Data'!H694="Delete"),"",'Raw Data'!H694)</f>
        <v>13</v>
      </c>
      <c r="I702" s="81">
        <f>IF(OR('Raw Data'!I694=0,'Raw Data'!I694="Delete"),"",'Raw Data'!I694)</f>
        <v>14</v>
      </c>
      <c r="J702" s="81" t="str">
        <f>IF(OR('Raw Data'!J694=0,'Raw Data'!J694="Delete"),"",'Raw Data'!J694)</f>
        <v/>
      </c>
      <c r="K702" s="81" t="str">
        <f>IF(OR('Raw Data'!K694=0,'Raw Data'!K694="Delete"),"",'Raw Data'!K694)</f>
        <v/>
      </c>
      <c r="L702" s="81" t="str">
        <f>R702</f>
        <v>Available</v>
      </c>
      <c r="M702" s="81" t="str">
        <f>IF(A702="","",IF(OR(AWReleaseNum&gt;=A702,AWReleaseNum=0),"Available","Not Supported"))</f>
        <v>Available</v>
      </c>
      <c r="N702" s="81" t="str">
        <f>IF(A702="","",IF(TcRelease="Any","Available",IF(OR(AND(TcReleaseNum&gt;=VLOOKUP(AWReleaseNum,MinVerInfo,3,FALSE),TcReleaseNum&lt;=VLOOKUP(AWReleaseNum,MinVerInfo,4,FALSE)),AND(TcReleaseNum&gt;=VLOOKUP(AWReleaseNum,MinVerInfo,5,FALSE),TcReleaseNum&lt;=VLOOKUP(AWReleaseNum,MinVerInfo,6,FALSE))),"Available","Not Supported")))</f>
        <v>Available</v>
      </c>
      <c r="O702" s="81" t="str">
        <f>IF(TcReleaseNum&lt;P702,"Not Supported","Available")</f>
        <v>Available</v>
      </c>
      <c r="P702" s="81" cm="1">
        <f t="array" ref="P702">_xlfn.SWITCH(TcBaseVer, 14, K702, 13, J702, 12, I702, 11, IFERROR(VLOOKUP(H702,Table2[#All],3,FALSE),"N/A"),0)</f>
        <v>0</v>
      </c>
      <c r="Q702" s="81" t="str">
        <f>IF(TcBaseVer=0,M702,IF(AND(N702="Available",M702="Available",O702="Available"),"Available",IF(M702="","","Not Supported")))</f>
        <v>Available</v>
      </c>
      <c r="R702" s="81" t="str">
        <f>IF(A702&gt;=AWCurrentRel, "Future",Q702)</f>
        <v>Available</v>
      </c>
      <c r="S702" s="100" t="str">
        <f>HYPERLINK(U702,T702)</f>
        <v>What's New in Teamcenter Fall 2018 - PART 2</v>
      </c>
      <c r="T702" s="81" t="str">
        <f>IFERROR(VLOOKUP(CONCATENATE($B702,"_",$A702),Table4[#All],5,FALSE),"Not Available")</f>
        <v>What's New in Teamcenter Fall 2018 - PART 2</v>
      </c>
      <c r="U702" s="81" t="str">
        <f>IFERROR(VLOOKUP(CONCATENATE(B702,"_",A702),Table4[#All],6,FALSE),"")</f>
        <v>https://siemens.highspot.com/items/5c51d137c714333a475b54af?lfrm=srp.2</v>
      </c>
    </row>
    <row r="703" spans="1:21" x14ac:dyDescent="0.25">
      <c r="A703" s="81">
        <f>IF(OR('Raw Data'!A697=0,'Raw Data'!A697="Delete"),"",'Raw Data'!A697)</f>
        <v>4.0999999999999996</v>
      </c>
      <c r="B703" s="88" t="str">
        <f>IF(OR('Raw Data'!B697=0,'Raw Data'!B697="Delete"),"",'Raw Data'!B697)</f>
        <v>Foundation</v>
      </c>
      <c r="C703" s="89" t="str">
        <f>IF(OR('Raw Data'!C697=0,'Raw Data'!C697="Delete"),"",'Raw Data'!C697)</f>
        <v>Industry Solutions</v>
      </c>
      <c r="D703" s="88" t="str">
        <f>IF(OR('Raw Data'!D697=0,'Raw Data'!D697="Delete"),"",'Raw Data'!D697)</f>
        <v>Industries - CPR - RFA</v>
      </c>
      <c r="E703" s="84" t="str">
        <f>IF(OR('Raw Data'!E697=0,'Raw Data'!E697="Delete"),"",'Raw Data'!E697)</f>
        <v xml:space="preserve">Component Physical Request Management </v>
      </c>
      <c r="F703" s="81" cm="1">
        <f t="array" ref="F703">_xlfn.SWITCH(ROUND(VLOOKUP(A703,Table1[#All],3),0),11,H703,12,I703,13,J703,14,K703,"N/A")</f>
        <v>13</v>
      </c>
      <c r="G703" s="81" cm="1">
        <f t="array" ref="G703">_xlfn.SWITCH(ROUND(VLOOKUP(A703,Table1[#All],5),0),11,H703,12,I703,13,J703,14,K703,"N/A")</f>
        <v>14</v>
      </c>
      <c r="H703" s="81">
        <f>IF(OR('Raw Data'!H697=0,'Raw Data'!H697="Delete"),"",'Raw Data'!H697)</f>
        <v>13</v>
      </c>
      <c r="I703" s="81">
        <f>IF(OR('Raw Data'!I697=0,'Raw Data'!I697="Delete"),"",'Raw Data'!I697)</f>
        <v>14</v>
      </c>
      <c r="J703" s="81" t="str">
        <f>IF(OR('Raw Data'!J697=0,'Raw Data'!J697="Delete"),"",'Raw Data'!J697)</f>
        <v/>
      </c>
      <c r="K703" s="81" t="str">
        <f>IF(OR('Raw Data'!K697=0,'Raw Data'!K697="Delete"),"",'Raw Data'!K697)</f>
        <v/>
      </c>
      <c r="L703" s="81" t="str">
        <f>R703</f>
        <v>Available</v>
      </c>
      <c r="M703" s="81" t="str">
        <f>IF(A703="","",IF(OR(AWReleaseNum&gt;=A703,AWReleaseNum=0),"Available","Not Supported"))</f>
        <v>Available</v>
      </c>
      <c r="N703" s="81" t="str">
        <f>IF(A703="","",IF(TcRelease="Any","Available",IF(OR(AND(TcReleaseNum&gt;=VLOOKUP(AWReleaseNum,MinVerInfo,3,FALSE),TcReleaseNum&lt;=VLOOKUP(AWReleaseNum,MinVerInfo,4,FALSE)),AND(TcReleaseNum&gt;=VLOOKUP(AWReleaseNum,MinVerInfo,5,FALSE),TcReleaseNum&lt;=VLOOKUP(AWReleaseNum,MinVerInfo,6,FALSE))),"Available","Not Supported")))</f>
        <v>Available</v>
      </c>
      <c r="O703" s="81" t="str">
        <f>IF(TcReleaseNum&lt;P703,"Not Supported","Available")</f>
        <v>Available</v>
      </c>
      <c r="P703" s="81" cm="1">
        <f t="array" ref="P703">_xlfn.SWITCH(TcBaseVer, 14, K703, 13, J703, 12, I703, 11, IFERROR(VLOOKUP(H703,Table2[#All],3,FALSE),"N/A"),0)</f>
        <v>0</v>
      </c>
      <c r="Q703" s="81" t="str">
        <f>IF(TcBaseVer=0,M703,IF(AND(N703="Available",M703="Available",O703="Available"),"Available",IF(M703="","","Not Supported")))</f>
        <v>Available</v>
      </c>
      <c r="R703" s="81" t="str">
        <f>IF(A703&gt;=AWCurrentRel, "Future",Q703)</f>
        <v>Available</v>
      </c>
      <c r="S703" s="100" t="str">
        <f>HYPERLINK(U703,T703)</f>
        <v>What's New in Teamcenter Fall 2018 - PART 2</v>
      </c>
      <c r="T703" s="81" t="str">
        <f>IFERROR(VLOOKUP(CONCATENATE($B703,"_",$A703),Table4[#All],5,FALSE),"Not Available")</f>
        <v>What's New in Teamcenter Fall 2018 - PART 2</v>
      </c>
      <c r="U703" s="81" t="str">
        <f>IFERROR(VLOOKUP(CONCATENATE(B703,"_",A703),Table4[#All],6,FALSE),"")</f>
        <v>https://siemens.highspot.com/items/5c51d137c714333a475b54af?lfrm=srp.2</v>
      </c>
    </row>
    <row r="704" spans="1:21" x14ac:dyDescent="0.25">
      <c r="A704" s="81">
        <f>IF(OR('Raw Data'!A698=0,'Raw Data'!A698="Delete"),"",'Raw Data'!A698)</f>
        <v>4.0999999999999996</v>
      </c>
      <c r="B704" s="88" t="str">
        <f>IF(OR('Raw Data'!B698=0,'Raw Data'!B698="Delete"),"",'Raw Data'!B698)</f>
        <v>Foundation</v>
      </c>
      <c r="C704" s="89" t="str">
        <f>IF(OR('Raw Data'!C698=0,'Raw Data'!C698="Delete"),"",'Raw Data'!C698)</f>
        <v>Industry Solutions</v>
      </c>
      <c r="D704" s="88" t="str">
        <f>IF(OR('Raw Data'!D698=0,'Raw Data'!D698="Delete"),"",'Raw Data'!D698)</f>
        <v>Industries - CPR - RFA</v>
      </c>
      <c r="E704" s="84" t="str">
        <f>IF(OR('Raw Data'!E698=0,'Raw Data'!E698="Delete"),"",'Raw Data'!E698)</f>
        <v>Component Request Management</v>
      </c>
      <c r="F704" s="81" cm="1">
        <f t="array" ref="F704">_xlfn.SWITCH(ROUND(VLOOKUP(A704,Table1[#All],3),0),11,H704,12,I704,13,J704,14,K704,"N/A")</f>
        <v>13</v>
      </c>
      <c r="G704" s="81" cm="1">
        <f t="array" ref="G704">_xlfn.SWITCH(ROUND(VLOOKUP(A704,Table1[#All],5),0),11,H704,12,I704,13,J704,14,K704,"N/A")</f>
        <v>14</v>
      </c>
      <c r="H704" s="81">
        <f>IF(OR('Raw Data'!H698=0,'Raw Data'!H698="Delete"),"",'Raw Data'!H698)</f>
        <v>13</v>
      </c>
      <c r="I704" s="81">
        <f>IF(OR('Raw Data'!I698=0,'Raw Data'!I698="Delete"),"",'Raw Data'!I698)</f>
        <v>14</v>
      </c>
      <c r="J704" s="81" t="str">
        <f>IF(OR('Raw Data'!J698=0,'Raw Data'!J698="Delete"),"",'Raw Data'!J698)</f>
        <v/>
      </c>
      <c r="K704" s="81" t="str">
        <f>IF(OR('Raw Data'!K698=0,'Raw Data'!K698="Delete"),"",'Raw Data'!K698)</f>
        <v/>
      </c>
      <c r="L704" s="81" t="str">
        <f>R704</f>
        <v>Available</v>
      </c>
      <c r="M704" s="81" t="str">
        <f>IF(A704="","",IF(OR(AWReleaseNum&gt;=A704,AWReleaseNum=0),"Available","Not Supported"))</f>
        <v>Available</v>
      </c>
      <c r="N704" s="81" t="str">
        <f>IF(A704="","",IF(TcRelease="Any","Available",IF(OR(AND(TcReleaseNum&gt;=VLOOKUP(AWReleaseNum,MinVerInfo,3,FALSE),TcReleaseNum&lt;=VLOOKUP(AWReleaseNum,MinVerInfo,4,FALSE)),AND(TcReleaseNum&gt;=VLOOKUP(AWReleaseNum,MinVerInfo,5,FALSE),TcReleaseNum&lt;=VLOOKUP(AWReleaseNum,MinVerInfo,6,FALSE))),"Available","Not Supported")))</f>
        <v>Available</v>
      </c>
      <c r="O704" s="81" t="str">
        <f>IF(TcReleaseNum&lt;P704,"Not Supported","Available")</f>
        <v>Available</v>
      </c>
      <c r="P704" s="81" cm="1">
        <f t="array" ref="P704">_xlfn.SWITCH(TcBaseVer, 14, K704, 13, J704, 12, I704, 11, IFERROR(VLOOKUP(H704,Table2[#All],3,FALSE),"N/A"),0)</f>
        <v>0</v>
      </c>
      <c r="Q704" s="81" t="str">
        <f>IF(TcBaseVer=0,M704,IF(AND(N704="Available",M704="Available",O704="Available"),"Available",IF(M704="","","Not Supported")))</f>
        <v>Available</v>
      </c>
      <c r="R704" s="81" t="str">
        <f>IF(A704&gt;=AWCurrentRel, "Future",Q704)</f>
        <v>Available</v>
      </c>
      <c r="S704" s="100" t="str">
        <f>HYPERLINK(U704,T704)</f>
        <v>What's New in Teamcenter Fall 2018 - PART 2</v>
      </c>
      <c r="T704" s="81" t="str">
        <f>IFERROR(VLOOKUP(CONCATENATE($B704,"_",$A704),Table4[#All],5,FALSE),"Not Available")</f>
        <v>What's New in Teamcenter Fall 2018 - PART 2</v>
      </c>
      <c r="U704" s="81" t="str">
        <f>IFERROR(VLOOKUP(CONCATENATE(B704,"_",A704),Table4[#All],6,FALSE),"")</f>
        <v>https://siemens.highspot.com/items/5c51d137c714333a475b54af?lfrm=srp.2</v>
      </c>
    </row>
    <row r="705" spans="1:21" x14ac:dyDescent="0.25">
      <c r="A705" s="81">
        <f>IF(OR('Raw Data'!A699=0,'Raw Data'!A699="Delete"),"",'Raw Data'!A699)</f>
        <v>4.0999999999999996</v>
      </c>
      <c r="B705" s="88" t="str">
        <f>IF(OR('Raw Data'!B699=0,'Raw Data'!B699="Delete"),"",'Raw Data'!B699)</f>
        <v>Foundation</v>
      </c>
      <c r="C705" s="89" t="str">
        <f>IF(OR('Raw Data'!C699=0,'Raw Data'!C699="Delete"),"",'Raw Data'!C699)</f>
        <v>Industry Solutions</v>
      </c>
      <c r="D705" s="88" t="str">
        <f>IF(OR('Raw Data'!D699=0,'Raw Data'!D699="Delete"),"",'Raw Data'!D699)</f>
        <v>Industries - CPR - RFA</v>
      </c>
      <c r="E705" s="84" t="str">
        <f>IF(OR('Raw Data'!E699=0,'Raw Data'!E699="Delete"),"",'Raw Data'!E699)</f>
        <v>Expanded color definition to include RGB, CMYK or CIELab values</v>
      </c>
      <c r="F705" s="81" cm="1">
        <f t="array" ref="F705">_xlfn.SWITCH(ROUND(VLOOKUP(A705,Table1[#All],3),0),11,H705,12,I705,13,J705,14,K705,"N/A")</f>
        <v>13</v>
      </c>
      <c r="G705" s="81" cm="1">
        <f t="array" ref="G705">_xlfn.SWITCH(ROUND(VLOOKUP(A705,Table1[#All],5),0),11,H705,12,I705,13,J705,14,K705,"N/A")</f>
        <v>14</v>
      </c>
      <c r="H705" s="81">
        <f>IF(OR('Raw Data'!H699=0,'Raw Data'!H699="Delete"),"",'Raw Data'!H699)</f>
        <v>13</v>
      </c>
      <c r="I705" s="81">
        <f>IF(OR('Raw Data'!I699=0,'Raw Data'!I699="Delete"),"",'Raw Data'!I699)</f>
        <v>14</v>
      </c>
      <c r="J705" s="81" t="str">
        <f>IF(OR('Raw Data'!J699=0,'Raw Data'!J699="Delete"),"",'Raw Data'!J699)</f>
        <v/>
      </c>
      <c r="K705" s="81" t="str">
        <f>IF(OR('Raw Data'!K699=0,'Raw Data'!K699="Delete"),"",'Raw Data'!K699)</f>
        <v/>
      </c>
      <c r="L705" s="81" t="str">
        <f>R705</f>
        <v>Available</v>
      </c>
      <c r="M705" s="81" t="str">
        <f>IF(A705="","",IF(OR(AWReleaseNum&gt;=A705,AWReleaseNum=0),"Available","Not Supported"))</f>
        <v>Available</v>
      </c>
      <c r="N705" s="81" t="str">
        <f>IF(A705="","",IF(TcRelease="Any","Available",IF(OR(AND(TcReleaseNum&gt;=VLOOKUP(AWReleaseNum,MinVerInfo,3,FALSE),TcReleaseNum&lt;=VLOOKUP(AWReleaseNum,MinVerInfo,4,FALSE)),AND(TcReleaseNum&gt;=VLOOKUP(AWReleaseNum,MinVerInfo,5,FALSE),TcReleaseNum&lt;=VLOOKUP(AWReleaseNum,MinVerInfo,6,FALSE))),"Available","Not Supported")))</f>
        <v>Available</v>
      </c>
      <c r="O705" s="81" t="str">
        <f>IF(TcReleaseNum&lt;P705,"Not Supported","Available")</f>
        <v>Available</v>
      </c>
      <c r="P705" s="81" cm="1">
        <f t="array" ref="P705">_xlfn.SWITCH(TcBaseVer, 14, K705, 13, J705, 12, I705, 11, IFERROR(VLOOKUP(H705,Table2[#All],3,FALSE),"N/A"),0)</f>
        <v>0</v>
      </c>
      <c r="Q705" s="81" t="str">
        <f>IF(TcBaseVer=0,M705,IF(AND(N705="Available",M705="Available",O705="Available"),"Available",IF(M705="","","Not Supported")))</f>
        <v>Available</v>
      </c>
      <c r="R705" s="81" t="str">
        <f>IF(A705&gt;=AWCurrentRel, "Future",Q705)</f>
        <v>Available</v>
      </c>
      <c r="S705" s="100" t="str">
        <f>HYPERLINK(U705,T705)</f>
        <v>What's New in Teamcenter Fall 2018 - PART 2</v>
      </c>
      <c r="T705" s="81" t="str">
        <f>IFERROR(VLOOKUP(CONCATENATE($B705,"_",$A705),Table4[#All],5,FALSE),"Not Available")</f>
        <v>What's New in Teamcenter Fall 2018 - PART 2</v>
      </c>
      <c r="U705" s="81" t="str">
        <f>IFERROR(VLOOKUP(CONCATENATE(B705,"_",A705),Table4[#All],6,FALSE),"")</f>
        <v>https://siemens.highspot.com/items/5c51d137c714333a475b54af?lfrm=srp.2</v>
      </c>
    </row>
    <row r="706" spans="1:21" x14ac:dyDescent="0.25">
      <c r="A706" s="81">
        <f>IF(OR('Raw Data'!A700=0,'Raw Data'!A700="Delete"),"",'Raw Data'!A700)</f>
        <v>4.0999999999999996</v>
      </c>
      <c r="B706" s="88" t="str">
        <f>IF(OR('Raw Data'!B700=0,'Raw Data'!B700="Delete"),"",'Raw Data'!B700)</f>
        <v>Foundation</v>
      </c>
      <c r="C706" s="89" t="str">
        <f>IF(OR('Raw Data'!C700=0,'Raw Data'!C700="Delete"),"",'Raw Data'!C700)</f>
        <v>Industry Solutions</v>
      </c>
      <c r="D706" s="88" t="str">
        <f>IF(OR('Raw Data'!D700=0,'Raw Data'!D700="Delete"),"",'Raw Data'!D700)</f>
        <v>Industries - CPR - RFA</v>
      </c>
      <c r="E706" s="84" t="str">
        <f>IF(OR('Raw Data'!E700=0,'Raw Data'!E700="Delete"),"",'Raw Data'!E700)</f>
        <v>Manage size labels by markets</v>
      </c>
      <c r="F706" s="81" cm="1">
        <f t="array" ref="F706">_xlfn.SWITCH(ROUND(VLOOKUP(A706,Table1[#All],3),0),11,H706,12,I706,13,J706,14,K706,"N/A")</f>
        <v>13</v>
      </c>
      <c r="G706" s="81" cm="1">
        <f t="array" ref="G706">_xlfn.SWITCH(ROUND(VLOOKUP(A706,Table1[#All],5),0),11,H706,12,I706,13,J706,14,K706,"N/A")</f>
        <v>14</v>
      </c>
      <c r="H706" s="81">
        <f>IF(OR('Raw Data'!H700=0,'Raw Data'!H700="Delete"),"",'Raw Data'!H700)</f>
        <v>13</v>
      </c>
      <c r="I706" s="81">
        <f>IF(OR('Raw Data'!I700=0,'Raw Data'!I700="Delete"),"",'Raw Data'!I700)</f>
        <v>14</v>
      </c>
      <c r="J706" s="81" t="str">
        <f>IF(OR('Raw Data'!J700=0,'Raw Data'!J700="Delete"),"",'Raw Data'!J700)</f>
        <v/>
      </c>
      <c r="K706" s="81" t="str">
        <f>IF(OR('Raw Data'!K700=0,'Raw Data'!K700="Delete"),"",'Raw Data'!K700)</f>
        <v/>
      </c>
      <c r="L706" s="81" t="str">
        <f>R706</f>
        <v>Available</v>
      </c>
      <c r="M706" s="81" t="str">
        <f>IF(A706="","",IF(OR(AWReleaseNum&gt;=A706,AWReleaseNum=0),"Available","Not Supported"))</f>
        <v>Available</v>
      </c>
      <c r="N706" s="81" t="str">
        <f>IF(A706="","",IF(TcRelease="Any","Available",IF(OR(AND(TcReleaseNum&gt;=VLOOKUP(AWReleaseNum,MinVerInfo,3,FALSE),TcReleaseNum&lt;=VLOOKUP(AWReleaseNum,MinVerInfo,4,FALSE)),AND(TcReleaseNum&gt;=VLOOKUP(AWReleaseNum,MinVerInfo,5,FALSE),TcReleaseNum&lt;=VLOOKUP(AWReleaseNum,MinVerInfo,6,FALSE))),"Available","Not Supported")))</f>
        <v>Available</v>
      </c>
      <c r="O706" s="81" t="str">
        <f>IF(TcReleaseNum&lt;P706,"Not Supported","Available")</f>
        <v>Available</v>
      </c>
      <c r="P706" s="81" cm="1">
        <f t="array" ref="P706">_xlfn.SWITCH(TcBaseVer, 14, K706, 13, J706, 12, I706, 11, IFERROR(VLOOKUP(H706,Table2[#All],3,FALSE),"N/A"),0)</f>
        <v>0</v>
      </c>
      <c r="Q706" s="81" t="str">
        <f>IF(TcBaseVer=0,M706,IF(AND(N706="Available",M706="Available",O706="Available"),"Available",IF(M706="","","Not Supported")))</f>
        <v>Available</v>
      </c>
      <c r="R706" s="81" t="str">
        <f>IF(A706&gt;=AWCurrentRel, "Future",Q706)</f>
        <v>Available</v>
      </c>
      <c r="S706" s="100" t="str">
        <f>HYPERLINK(U706,T706)</f>
        <v>What's New in Teamcenter Fall 2018 - PART 2</v>
      </c>
      <c r="T706" s="81" t="str">
        <f>IFERROR(VLOOKUP(CONCATENATE($B706,"_",$A706),Table4[#All],5,FALSE),"Not Available")</f>
        <v>What's New in Teamcenter Fall 2018 - PART 2</v>
      </c>
      <c r="U706" s="81" t="str">
        <f>IFERROR(VLOOKUP(CONCATENATE(B706,"_",A706),Table4[#All],6,FALSE),"")</f>
        <v>https://siemens.highspot.com/items/5c51d137c714333a475b54af?lfrm=srp.2</v>
      </c>
    </row>
    <row r="707" spans="1:21" x14ac:dyDescent="0.25">
      <c r="A707" s="81">
        <f>IF(OR('Raw Data'!A701=0,'Raw Data'!A701="Delete"),"",'Raw Data'!A701)</f>
        <v>4.0999999999999996</v>
      </c>
      <c r="B707" s="88" t="str">
        <f>IF(OR('Raw Data'!B701=0,'Raw Data'!B701="Delete"),"",'Raw Data'!B701)</f>
        <v>Foundation</v>
      </c>
      <c r="C707" s="89" t="str">
        <f>IF(OR('Raw Data'!C701=0,'Raw Data'!C701="Delete"),"",'Raw Data'!C701)</f>
        <v>Industry Solutions</v>
      </c>
      <c r="D707" s="88" t="str">
        <f>IF(OR('Raw Data'!D701=0,'Raw Data'!D701="Delete"),"",'Raw Data'!D701)</f>
        <v>Industries - CPR - RFA</v>
      </c>
      <c r="E707" s="84" t="str">
        <f>IF(OR('Raw Data'!E701=0,'Raw Data'!E701="Delete"),"",'Raw Data'!E701)</f>
        <v>Organized process structure design definitions</v>
      </c>
      <c r="F707" s="81" cm="1">
        <f t="array" ref="F707">_xlfn.SWITCH(ROUND(VLOOKUP(A707,Table1[#All],3),0),11,H707,12,I707,13,J707,14,K707,"N/A")</f>
        <v>13</v>
      </c>
      <c r="G707" s="81" cm="1">
        <f t="array" ref="G707">_xlfn.SWITCH(ROUND(VLOOKUP(A707,Table1[#All],5),0),11,H707,12,I707,13,J707,14,K707,"N/A")</f>
        <v>14</v>
      </c>
      <c r="H707" s="81">
        <f>IF(OR('Raw Data'!H701=0,'Raw Data'!H701="Delete"),"",'Raw Data'!H701)</f>
        <v>13</v>
      </c>
      <c r="I707" s="81">
        <f>IF(OR('Raw Data'!I701=0,'Raw Data'!I701="Delete"),"",'Raw Data'!I701)</f>
        <v>14</v>
      </c>
      <c r="J707" s="81" t="str">
        <f>IF(OR('Raw Data'!J701=0,'Raw Data'!J701="Delete"),"",'Raw Data'!J701)</f>
        <v/>
      </c>
      <c r="K707" s="81" t="str">
        <f>IF(OR('Raw Data'!K701=0,'Raw Data'!K701="Delete"),"",'Raw Data'!K701)</f>
        <v/>
      </c>
      <c r="L707" s="81" t="str">
        <f>R707</f>
        <v>Available</v>
      </c>
      <c r="M707" s="81" t="str">
        <f>IF(A707="","",IF(OR(AWReleaseNum&gt;=A707,AWReleaseNum=0),"Available","Not Supported"))</f>
        <v>Available</v>
      </c>
      <c r="N707" s="81" t="str">
        <f>IF(A707="","",IF(TcRelease="Any","Available",IF(OR(AND(TcReleaseNum&gt;=VLOOKUP(AWReleaseNum,MinVerInfo,3,FALSE),TcReleaseNum&lt;=VLOOKUP(AWReleaseNum,MinVerInfo,4,FALSE)),AND(TcReleaseNum&gt;=VLOOKUP(AWReleaseNum,MinVerInfo,5,FALSE),TcReleaseNum&lt;=VLOOKUP(AWReleaseNum,MinVerInfo,6,FALSE))),"Available","Not Supported")))</f>
        <v>Available</v>
      </c>
      <c r="O707" s="81" t="str">
        <f>IF(TcReleaseNum&lt;P707,"Not Supported","Available")</f>
        <v>Available</v>
      </c>
      <c r="P707" s="81" cm="1">
        <f t="array" ref="P707">_xlfn.SWITCH(TcBaseVer, 14, K707, 13, J707, 12, I707, 11, IFERROR(VLOOKUP(H707,Table2[#All],3,FALSE),"N/A"),0)</f>
        <v>0</v>
      </c>
      <c r="Q707" s="81" t="str">
        <f>IF(TcBaseVer=0,M707,IF(AND(N707="Available",M707="Available",O707="Available"),"Available",IF(M707="","","Not Supported")))</f>
        <v>Available</v>
      </c>
      <c r="R707" s="81" t="str">
        <f>IF(A707&gt;=AWCurrentRel, "Future",Q707)</f>
        <v>Available</v>
      </c>
      <c r="S707" s="100" t="str">
        <f>HYPERLINK(U707,T707)</f>
        <v>What's New in Teamcenter Fall 2018 - PART 2</v>
      </c>
      <c r="T707" s="81" t="str">
        <f>IFERROR(VLOOKUP(CONCATENATE($B707,"_",$A707),Table4[#All],5,FALSE),"Not Available")</f>
        <v>What's New in Teamcenter Fall 2018 - PART 2</v>
      </c>
      <c r="U707" s="81" t="str">
        <f>IFERROR(VLOOKUP(CONCATENATE(B707,"_",A707),Table4[#All],6,FALSE),"")</f>
        <v>https://siemens.highspot.com/items/5c51d137c714333a475b54af?lfrm=srp.2</v>
      </c>
    </row>
    <row r="708" spans="1:21" x14ac:dyDescent="0.25">
      <c r="A708" s="81">
        <f>IF(OR('Raw Data'!A702=0,'Raw Data'!A702="Delete"),"",'Raw Data'!A702)</f>
        <v>4.0999999999999996</v>
      </c>
      <c r="B708" s="88" t="str">
        <f>IF(OR('Raw Data'!B702=0,'Raw Data'!B702="Delete"),"",'Raw Data'!B702)</f>
        <v>Foundation</v>
      </c>
      <c r="C708" s="89" t="str">
        <f>IF(OR('Raw Data'!C702=0,'Raw Data'!C702="Delete"),"",'Raw Data'!C702)</f>
        <v>Industry Solutions</v>
      </c>
      <c r="D708" s="88" t="str">
        <f>IF(OR('Raw Data'!D702=0,'Raw Data'!D702="Delete"),"",'Raw Data'!D702)</f>
        <v>Industries - CPR - RFA</v>
      </c>
      <c r="E708" s="84" t="str">
        <f>IF(OR('Raw Data'!E702=0,'Raw Data'!E702="Delete"),"",'Raw Data'!E702)</f>
        <v>Simplified mass assignment of brands to retail objects</v>
      </c>
      <c r="F708" s="81" cm="1">
        <f t="array" ref="F708">_xlfn.SWITCH(ROUND(VLOOKUP(A708,Table1[#All],3),0),11,H708,12,I708,13,J708,14,K708,"N/A")</f>
        <v>13</v>
      </c>
      <c r="G708" s="81" cm="1">
        <f t="array" ref="G708">_xlfn.SWITCH(ROUND(VLOOKUP(A708,Table1[#All],5),0),11,H708,12,I708,13,J708,14,K708,"N/A")</f>
        <v>14</v>
      </c>
      <c r="H708" s="81">
        <f>IF(OR('Raw Data'!H702=0,'Raw Data'!H702="Delete"),"",'Raw Data'!H702)</f>
        <v>13</v>
      </c>
      <c r="I708" s="81">
        <f>IF(OR('Raw Data'!I702=0,'Raw Data'!I702="Delete"),"",'Raw Data'!I702)</f>
        <v>14</v>
      </c>
      <c r="J708" s="81" t="str">
        <f>IF(OR('Raw Data'!J702=0,'Raw Data'!J702="Delete"),"",'Raw Data'!J702)</f>
        <v/>
      </c>
      <c r="K708" s="81" t="str">
        <f>IF(OR('Raw Data'!K702=0,'Raw Data'!K702="Delete"),"",'Raw Data'!K702)</f>
        <v/>
      </c>
      <c r="L708" s="81" t="str">
        <f>R708</f>
        <v>Available</v>
      </c>
      <c r="M708" s="81" t="str">
        <f>IF(A708="","",IF(OR(AWReleaseNum&gt;=A708,AWReleaseNum=0),"Available","Not Supported"))</f>
        <v>Available</v>
      </c>
      <c r="N708" s="81" t="str">
        <f>IF(A708="","",IF(TcRelease="Any","Available",IF(OR(AND(TcReleaseNum&gt;=VLOOKUP(AWReleaseNum,MinVerInfo,3,FALSE),TcReleaseNum&lt;=VLOOKUP(AWReleaseNum,MinVerInfo,4,FALSE)),AND(TcReleaseNum&gt;=VLOOKUP(AWReleaseNum,MinVerInfo,5,FALSE),TcReleaseNum&lt;=VLOOKUP(AWReleaseNum,MinVerInfo,6,FALSE))),"Available","Not Supported")))</f>
        <v>Available</v>
      </c>
      <c r="O708" s="81" t="str">
        <f>IF(TcReleaseNum&lt;P708,"Not Supported","Available")</f>
        <v>Available</v>
      </c>
      <c r="P708" s="81" cm="1">
        <f t="array" ref="P708">_xlfn.SWITCH(TcBaseVer, 14, K708, 13, J708, 12, I708, 11, IFERROR(VLOOKUP(H708,Table2[#All],3,FALSE),"N/A"),0)</f>
        <v>0</v>
      </c>
      <c r="Q708" s="81" t="str">
        <f>IF(TcBaseVer=0,M708,IF(AND(N708="Available",M708="Available",O708="Available"),"Available",IF(M708="","","Not Supported")))</f>
        <v>Available</v>
      </c>
      <c r="R708" s="81" t="str">
        <f>IF(A708&gt;=AWCurrentRel, "Future",Q708)</f>
        <v>Available</v>
      </c>
      <c r="S708" s="100" t="str">
        <f>HYPERLINK(U708,T708)</f>
        <v>What's New in Teamcenter Fall 2018 - PART 2</v>
      </c>
      <c r="T708" s="81" t="str">
        <f>IFERROR(VLOOKUP(CONCATENATE($B708,"_",$A708),Table4[#All],5,FALSE),"Not Available")</f>
        <v>What's New in Teamcenter Fall 2018 - PART 2</v>
      </c>
      <c r="U708" s="81" t="str">
        <f>IFERROR(VLOOKUP(CONCATENATE(B708,"_",A708),Table4[#All],6,FALSE),"")</f>
        <v>https://siemens.highspot.com/items/5c51d137c714333a475b54af?lfrm=srp.2</v>
      </c>
    </row>
    <row r="709" spans="1:21" x14ac:dyDescent="0.25">
      <c r="A709" s="81">
        <f>IF(OR('Raw Data'!A685=0,'Raw Data'!A685="Delete"),"",'Raw Data'!A685)</f>
        <v>4.0999999999999996</v>
      </c>
      <c r="B709" s="88" t="str">
        <f>IF(OR('Raw Data'!B685=0,'Raw Data'!B685="Delete"),"",'Raw Data'!B685)</f>
        <v>Deliver</v>
      </c>
      <c r="C709" s="89" t="str">
        <f>IF(OR('Raw Data'!C685=0,'Raw Data'!C685="Delete"),"",'Raw Data'!C685)</f>
        <v>Materials</v>
      </c>
      <c r="D709" s="88" t="str">
        <f>IF(OR('Raw Data'!D685=0,'Raw Data'!D685="Delete"),"",'Raw Data'!D685)</f>
        <v>Integrated Material Management</v>
      </c>
      <c r="E709" s="84" t="str">
        <f>IF(OR('Raw Data'!E685=0,'Raw Data'!E685="Delete"),"",'Raw Data'!E685)</f>
        <v xml:space="preserve">Authoring of material parameters and classes </v>
      </c>
      <c r="F709" s="81" cm="1">
        <f t="array" ref="F709">_xlfn.SWITCH(ROUND(VLOOKUP(A709,Table1[#All],3),0),11,H709,12,I709,13,J709,14,K709,"N/A")</f>
        <v>13</v>
      </c>
      <c r="G709" s="81" cm="1">
        <f t="array" ref="G709">_xlfn.SWITCH(ROUND(VLOOKUP(A709,Table1[#All],5),0),11,H709,12,I709,13,J709,14,K709,"N/A")</f>
        <v>14</v>
      </c>
      <c r="H709" s="81">
        <f>IF(OR('Raw Data'!H685=0,'Raw Data'!H685="Delete"),"",'Raw Data'!H685)</f>
        <v>13</v>
      </c>
      <c r="I709" s="81">
        <f>IF(OR('Raw Data'!I685=0,'Raw Data'!I685="Delete"),"",'Raw Data'!I685)</f>
        <v>14</v>
      </c>
      <c r="J709" s="81" t="str">
        <f>IF(OR('Raw Data'!J685=0,'Raw Data'!J685="Delete"),"",'Raw Data'!J685)</f>
        <v/>
      </c>
      <c r="K709" s="81" t="str">
        <f>IF(OR('Raw Data'!K685=0,'Raw Data'!K685="Delete"),"",'Raw Data'!K685)</f>
        <v/>
      </c>
      <c r="L709" s="81" t="str">
        <f>R709</f>
        <v>Available</v>
      </c>
      <c r="M709" s="81" t="str">
        <f>IF(A709="","",IF(OR(AWReleaseNum&gt;=A709,AWReleaseNum=0),"Available","Not Supported"))</f>
        <v>Available</v>
      </c>
      <c r="N709" s="81" t="str">
        <f>IF(A709="","",IF(TcRelease="Any","Available",IF(OR(AND(TcReleaseNum&gt;=VLOOKUP(AWReleaseNum,MinVerInfo,3,FALSE),TcReleaseNum&lt;=VLOOKUP(AWReleaseNum,MinVerInfo,4,FALSE)),AND(TcReleaseNum&gt;=VLOOKUP(AWReleaseNum,MinVerInfo,5,FALSE),TcReleaseNum&lt;=VLOOKUP(AWReleaseNum,MinVerInfo,6,FALSE))),"Available","Not Supported")))</f>
        <v>Available</v>
      </c>
      <c r="O709" s="81" t="str">
        <f>IF(TcReleaseNum&lt;P709,"Not Supported","Available")</f>
        <v>Available</v>
      </c>
      <c r="P709" s="81" cm="1">
        <f t="array" ref="P709">_xlfn.SWITCH(TcBaseVer, 14, K709, 13, J709, 12, I709, 11, IFERROR(VLOOKUP(H709,Table2[#All],3,FALSE),"N/A"),0)</f>
        <v>0</v>
      </c>
      <c r="Q709" s="81" t="str">
        <f>IF(TcBaseVer=0,M709,IF(AND(N709="Available",M709="Available",O709="Available"),"Available",IF(M709="","","Not Supported")))</f>
        <v>Available</v>
      </c>
      <c r="R709" s="81" t="str">
        <f>IF(A709&gt;=AWCurrentRel, "Future",Q709)</f>
        <v>Available</v>
      </c>
      <c r="S709" s="100" t="str">
        <f>HYPERLINK(U709,T709)</f>
        <v>What's New in Teamcenter Fall 2018 - PART 2</v>
      </c>
      <c r="T709" s="81" t="str">
        <f>IFERROR(VLOOKUP(CONCATENATE($B709,"_",$A709),Table4[#All],5,FALSE),"Not Available")</f>
        <v>What's New in Teamcenter Fall 2018 - PART 2</v>
      </c>
      <c r="U709" s="81" t="str">
        <f>IFERROR(VLOOKUP(CONCATENATE(B709,"_",A709),Table4[#All],6,FALSE),"")</f>
        <v>https://siemens.highspot.com/items/5c51d137c714333a475b54af?lfrm=srp.2</v>
      </c>
    </row>
    <row r="710" spans="1:21" x14ac:dyDescent="0.25">
      <c r="A710" s="81">
        <f>IF(OR('Raw Data'!A695=0,'Raw Data'!A695="Delete"),"",'Raw Data'!A695)</f>
        <v>4.0999999999999996</v>
      </c>
      <c r="B710" s="88" t="str">
        <f>IF(OR('Raw Data'!B695=0,'Raw Data'!B695="Delete"),"",'Raw Data'!B695)</f>
        <v>Deliver</v>
      </c>
      <c r="C710" s="89" t="str">
        <f>IF(OR('Raw Data'!C695=0,'Raw Data'!C695="Delete"),"",'Raw Data'!C695)</f>
        <v>Materials</v>
      </c>
      <c r="D710" s="88" t="str">
        <f>IF(OR('Raw Data'!D695=0,'Raw Data'!D695="Delete"),"",'Raw Data'!D695)</f>
        <v>Integrated Material Management</v>
      </c>
      <c r="E710" s="84" t="str">
        <f>IF(OR('Raw Data'!E695=0,'Raw Data'!E695="Delete"),"",'Raw Data'!E695)</f>
        <v>Charting of material characteristics</v>
      </c>
      <c r="F710" s="81" cm="1">
        <f t="array" ref="F710">_xlfn.SWITCH(ROUND(VLOOKUP(A710,Table1[#All],3),0),11,H710,12,I710,13,J710,14,K710,"N/A")</f>
        <v>13</v>
      </c>
      <c r="G710" s="81" cm="1">
        <f t="array" ref="G710">_xlfn.SWITCH(ROUND(VLOOKUP(A710,Table1[#All],5),0),11,H710,12,I710,13,J710,14,K710,"N/A")</f>
        <v>14</v>
      </c>
      <c r="H710" s="81">
        <f>IF(OR('Raw Data'!H695=0,'Raw Data'!H695="Delete"),"",'Raw Data'!H695)</f>
        <v>13</v>
      </c>
      <c r="I710" s="81">
        <f>IF(OR('Raw Data'!I695=0,'Raw Data'!I695="Delete"),"",'Raw Data'!I695)</f>
        <v>14</v>
      </c>
      <c r="J710" s="81" t="str">
        <f>IF(OR('Raw Data'!J695=0,'Raw Data'!J695="Delete"),"",'Raw Data'!J695)</f>
        <v/>
      </c>
      <c r="K710" s="81" t="str">
        <f>IF(OR('Raw Data'!K695=0,'Raw Data'!K695="Delete"),"",'Raw Data'!K695)</f>
        <v/>
      </c>
      <c r="L710" s="81" t="str">
        <f>R710</f>
        <v>Available</v>
      </c>
      <c r="M710" s="81" t="str">
        <f>IF(A710="","",IF(OR(AWReleaseNum&gt;=A710,AWReleaseNum=0),"Available","Not Supported"))</f>
        <v>Available</v>
      </c>
      <c r="N710" s="81" t="str">
        <f>IF(A710="","",IF(TcRelease="Any","Available",IF(OR(AND(TcReleaseNum&gt;=VLOOKUP(AWReleaseNum,MinVerInfo,3,FALSE),TcReleaseNum&lt;=VLOOKUP(AWReleaseNum,MinVerInfo,4,FALSE)),AND(TcReleaseNum&gt;=VLOOKUP(AWReleaseNum,MinVerInfo,5,FALSE),TcReleaseNum&lt;=VLOOKUP(AWReleaseNum,MinVerInfo,6,FALSE))),"Available","Not Supported")))</f>
        <v>Available</v>
      </c>
      <c r="O710" s="81" t="str">
        <f>IF(TcReleaseNum&lt;P710,"Not Supported","Available")</f>
        <v>Available</v>
      </c>
      <c r="P710" s="81" cm="1">
        <f t="array" ref="P710">_xlfn.SWITCH(TcBaseVer, 14, K710, 13, J710, 12, I710, 11, IFERROR(VLOOKUP(H710,Table2[#All],3,FALSE),"N/A"),0)</f>
        <v>0</v>
      </c>
      <c r="Q710" s="81" t="str">
        <f>IF(TcBaseVer=0,M710,IF(AND(N710="Available",M710="Available",O710="Available"),"Available",IF(M710="","","Not Supported")))</f>
        <v>Available</v>
      </c>
      <c r="R710" s="81" t="str">
        <f>IF(A710&gt;=AWCurrentRel, "Future",Q710)</f>
        <v>Available</v>
      </c>
      <c r="S710" s="100" t="str">
        <f>HYPERLINK(U710,T710)</f>
        <v>What's New in Teamcenter Fall 2018 - PART 2</v>
      </c>
      <c r="T710" s="81" t="str">
        <f>IFERROR(VLOOKUP(CONCATENATE($B710,"_",$A710),Table4[#All],5,FALSE),"Not Available")</f>
        <v>What's New in Teamcenter Fall 2018 - PART 2</v>
      </c>
      <c r="U710" s="81" t="str">
        <f>IFERROR(VLOOKUP(CONCATENATE(B710,"_",A710),Table4[#All],6,FALSE),"")</f>
        <v>https://siemens.highspot.com/items/5c51d137c714333a475b54af?lfrm=srp.2</v>
      </c>
    </row>
    <row r="711" spans="1:21" x14ac:dyDescent="0.25">
      <c r="A711" s="81">
        <f>IF(OR('Raw Data'!A715=0,'Raw Data'!A715="Delete"),"",'Raw Data'!A715)</f>
        <v>4.0999999999999996</v>
      </c>
      <c r="B711" s="88" t="str">
        <f>IF(OR('Raw Data'!B715=0,'Raw Data'!B715="Delete"),"",'Raw Data'!B715)</f>
        <v>Plan</v>
      </c>
      <c r="C711" s="89" t="str">
        <f>IF(OR('Raw Data'!C715=0,'Raw Data'!C715="Delete"),"",'Raw Data'!C715)</f>
        <v>Systems</v>
      </c>
      <c r="D711" s="88" t="str">
        <f>IF(OR('Raw Data'!D715=0,'Raw Data'!D715="Delete"),"",'Raw Data'!D715)</f>
        <v>MBSE - Global Attribute and Parameter Management</v>
      </c>
      <c r="E711" s="84" t="str">
        <f>IF(OR('Raw Data'!E715=0,'Raw Data'!E715="Delete"),"",'Raw Data'!E715)</f>
        <v>Array support for measurable attributes</v>
      </c>
      <c r="F711" s="81" cm="1">
        <f t="array" ref="F711">_xlfn.SWITCH(ROUND(VLOOKUP(A711,Table1[#All],3),0),11,H711,12,I711,13,J711,14,K711,"N/A")</f>
        <v>13</v>
      </c>
      <c r="G711" s="81" cm="1">
        <f t="array" ref="G711">_xlfn.SWITCH(ROUND(VLOOKUP(A711,Table1[#All],5),0),11,H711,12,I711,13,J711,14,K711,"N/A")</f>
        <v>14</v>
      </c>
      <c r="H711" s="81">
        <f>IF(OR('Raw Data'!H715=0,'Raw Data'!H715="Delete"),"",'Raw Data'!H715)</f>
        <v>13</v>
      </c>
      <c r="I711" s="81">
        <f>IF(OR('Raw Data'!I715=0,'Raw Data'!I715="Delete"),"",'Raw Data'!I715)</f>
        <v>14</v>
      </c>
      <c r="J711" s="81" t="str">
        <f>IF(OR('Raw Data'!J715=0,'Raw Data'!J715="Delete"),"",'Raw Data'!J715)</f>
        <v/>
      </c>
      <c r="K711" s="81" t="str">
        <f>IF(OR('Raw Data'!K715=0,'Raw Data'!K715="Delete"),"",'Raw Data'!K715)</f>
        <v/>
      </c>
      <c r="L711" s="81" t="str">
        <f>R711</f>
        <v>Available</v>
      </c>
      <c r="M711" s="81" t="str">
        <f>IF(A711="","",IF(OR(AWReleaseNum&gt;=A711,AWReleaseNum=0),"Available","Not Supported"))</f>
        <v>Available</v>
      </c>
      <c r="N711" s="81" t="str">
        <f>IF(A711="","",IF(TcRelease="Any","Available",IF(OR(AND(TcReleaseNum&gt;=VLOOKUP(AWReleaseNum,MinVerInfo,3,FALSE),TcReleaseNum&lt;=VLOOKUP(AWReleaseNum,MinVerInfo,4,FALSE)),AND(TcReleaseNum&gt;=VLOOKUP(AWReleaseNum,MinVerInfo,5,FALSE),TcReleaseNum&lt;=VLOOKUP(AWReleaseNum,MinVerInfo,6,FALSE))),"Available","Not Supported")))</f>
        <v>Available</v>
      </c>
      <c r="O711" s="81" t="str">
        <f>IF(TcReleaseNum&lt;P711,"Not Supported","Available")</f>
        <v>Available</v>
      </c>
      <c r="P711" s="81" cm="1">
        <f t="array" ref="P711">_xlfn.SWITCH(TcBaseVer, 14, K711, 13, J711, 12, I711, 11, IFERROR(VLOOKUP(H711,Table2[#All],3,FALSE),"N/A"),0)</f>
        <v>0</v>
      </c>
      <c r="Q711" s="81" t="str">
        <f>IF(TcBaseVer=0,M711,IF(AND(N711="Available",M711="Available",O711="Available"),"Available",IF(M711="","","Not Supported")))</f>
        <v>Available</v>
      </c>
      <c r="R711" s="81" t="str">
        <f>IF(A711&gt;=AWCurrentRel, "Future",Q711)</f>
        <v>Available</v>
      </c>
      <c r="S711" s="100" t="str">
        <f>HYPERLINK(U711,T711)</f>
        <v>What's New in TeamcenterFall 2018 - PART 1</v>
      </c>
      <c r="T711" s="81" t="str">
        <f>IFERROR(VLOOKUP(CONCATENATE($B711,"_",$A711),Table4[#All],5,FALSE),"Not Available")</f>
        <v>What's New in TeamcenterFall 2018 - PART 1</v>
      </c>
      <c r="U711" s="81" t="str">
        <f>IFERROR(VLOOKUP(CONCATENATE(B711,"_",A711),Table4[#All],6,FALSE),"")</f>
        <v>https://siemens.highspot.com/items/5c3debb2659e9374850df0de?lfrm=srp.0</v>
      </c>
    </row>
    <row r="712" spans="1:21" x14ac:dyDescent="0.25">
      <c r="A712" s="81">
        <f>IF(OR('Raw Data'!A716=0,'Raw Data'!A716="Delete"),"",'Raw Data'!A716)</f>
        <v>4.0999999999999996</v>
      </c>
      <c r="B712" s="88" t="str">
        <f>IF(OR('Raw Data'!B716=0,'Raw Data'!B716="Delete"),"",'Raw Data'!B716)</f>
        <v>Plan</v>
      </c>
      <c r="C712" s="89" t="str">
        <f>IF(OR('Raw Data'!C716=0,'Raw Data'!C716="Delete"),"",'Raw Data'!C716)</f>
        <v>Systems</v>
      </c>
      <c r="D712" s="88" t="str">
        <f>IF(OR('Raw Data'!D716=0,'Raw Data'!D716="Delete"),"",'Raw Data'!D716)</f>
        <v>MBSE - System Architecture, Functional &amp; Systems Modeling</v>
      </c>
      <c r="E712" s="84" t="str">
        <f>IF(OR('Raw Data'!E716=0,'Raw Data'!E716="Delete"),"",'Raw Data'!E716)</f>
        <v>System Modeling Workbench for Teamcenter</v>
      </c>
      <c r="F712" s="81" cm="1">
        <f t="array" ref="F712">_xlfn.SWITCH(ROUND(VLOOKUP(A712,Table1[#All],3),0),11,H712,12,I712,13,J712,14,K712,"N/A")</f>
        <v>13</v>
      </c>
      <c r="G712" s="81" cm="1">
        <f t="array" ref="G712">_xlfn.SWITCH(ROUND(VLOOKUP(A712,Table1[#All],5),0),11,H712,12,I712,13,J712,14,K712,"N/A")</f>
        <v>14</v>
      </c>
      <c r="H712" s="81">
        <f>IF(OR('Raw Data'!H716=0,'Raw Data'!H716="Delete"),"",'Raw Data'!H716)</f>
        <v>13</v>
      </c>
      <c r="I712" s="81">
        <f>IF(OR('Raw Data'!I716=0,'Raw Data'!I716="Delete"),"",'Raw Data'!I716)</f>
        <v>14</v>
      </c>
      <c r="J712" s="81" t="str">
        <f>IF(OR('Raw Data'!J716=0,'Raw Data'!J716="Delete"),"",'Raw Data'!J716)</f>
        <v/>
      </c>
      <c r="K712" s="81" t="str">
        <f>IF(OR('Raw Data'!K716=0,'Raw Data'!K716="Delete"),"",'Raw Data'!K716)</f>
        <v/>
      </c>
      <c r="L712" s="81" t="str">
        <f>R712</f>
        <v>Available</v>
      </c>
      <c r="M712" s="81" t="str">
        <f>IF(A712="","",IF(OR(AWReleaseNum&gt;=A712,AWReleaseNum=0),"Available","Not Supported"))</f>
        <v>Available</v>
      </c>
      <c r="N712" s="81" t="str">
        <f>IF(A712="","",IF(TcRelease="Any","Available",IF(OR(AND(TcReleaseNum&gt;=VLOOKUP(AWReleaseNum,MinVerInfo,3,FALSE),TcReleaseNum&lt;=VLOOKUP(AWReleaseNum,MinVerInfo,4,FALSE)),AND(TcReleaseNum&gt;=VLOOKUP(AWReleaseNum,MinVerInfo,5,FALSE),TcReleaseNum&lt;=VLOOKUP(AWReleaseNum,MinVerInfo,6,FALSE))),"Available","Not Supported")))</f>
        <v>Available</v>
      </c>
      <c r="O712" s="81" t="str">
        <f>IF(TcReleaseNum&lt;P712,"Not Supported","Available")</f>
        <v>Available</v>
      </c>
      <c r="P712" s="81" cm="1">
        <f t="array" ref="P712">_xlfn.SWITCH(TcBaseVer, 14, K712, 13, J712, 12, I712, 11, IFERROR(VLOOKUP(H712,Table2[#All],3,FALSE),"N/A"),0)</f>
        <v>0</v>
      </c>
      <c r="Q712" s="81" t="str">
        <f>IF(TcBaseVer=0,M712,IF(AND(N712="Available",M712="Available",O712="Available"),"Available",IF(M712="","","Not Supported")))</f>
        <v>Available</v>
      </c>
      <c r="R712" s="81" t="str">
        <f>IF(A712&gt;=AWCurrentRel, "Future",Q712)</f>
        <v>Available</v>
      </c>
      <c r="S712" s="100" t="str">
        <f>HYPERLINK(U712,T712)</f>
        <v>What's New in TeamcenterFall 2018 - PART 1</v>
      </c>
      <c r="T712" s="81" t="str">
        <f>IFERROR(VLOOKUP(CONCATENATE($B712,"_",$A712),Table4[#All],5,FALSE),"Not Available")</f>
        <v>What's New in TeamcenterFall 2018 - PART 1</v>
      </c>
      <c r="U712" s="81" t="str">
        <f>IFERROR(VLOOKUP(CONCATENATE(B712,"_",A712),Table4[#All],6,FALSE),"")</f>
        <v>https://siemens.highspot.com/items/5c3debb2659e9374850df0de?lfrm=srp.0</v>
      </c>
    </row>
    <row r="713" spans="1:21" x14ac:dyDescent="0.25">
      <c r="A713" s="81">
        <f>IF(OR('Raw Data'!A717=0,'Raw Data'!A717="Delete"),"",'Raw Data'!A717)</f>
        <v>4.0999999999999996</v>
      </c>
      <c r="B713" s="88" t="str">
        <f>IF(OR('Raw Data'!B717=0,'Raw Data'!B717="Delete"),"",'Raw Data'!B717)</f>
        <v>Foundation</v>
      </c>
      <c r="C713" s="89" t="str">
        <f>IF(OR('Raw Data'!C717=0,'Raw Data'!C717="Delete"),"",'Raw Data'!C717)</f>
        <v>Extensibility</v>
      </c>
      <c r="D713" s="88" t="str">
        <f>IF(OR('Raw Data'!D717=0,'Raw Data'!D717="Delete"),"",'Raw Data'!D717)</f>
        <v>Platform - Active Workspace Framework - Extensibility</v>
      </c>
      <c r="E713" s="84" t="str">
        <f>IF(OR('Raw Data'!E717=0,'Raw Data'!E717="Delete"),"",'Raw Data'!E717)</f>
        <v>Collapsible section enhancements</v>
      </c>
      <c r="F713" s="81" cm="1">
        <f t="array" ref="F713">_xlfn.SWITCH(ROUND(VLOOKUP(A713,Table1[#All],3),0),11,H713,12,I713,13,J713,14,K713,"N/A")</f>
        <v>13</v>
      </c>
      <c r="G713" s="81" cm="1">
        <f t="array" ref="G713">_xlfn.SWITCH(ROUND(VLOOKUP(A713,Table1[#All],5),0),11,H713,12,I713,13,J713,14,K713,"N/A")</f>
        <v>14</v>
      </c>
      <c r="H713" s="81">
        <f>IF(OR('Raw Data'!H717=0,'Raw Data'!H717="Delete"),"",'Raw Data'!H717)</f>
        <v>13</v>
      </c>
      <c r="I713" s="81">
        <f>IF(OR('Raw Data'!I717=0,'Raw Data'!I717="Delete"),"",'Raw Data'!I717)</f>
        <v>14</v>
      </c>
      <c r="J713" s="81" t="str">
        <f>IF(OR('Raw Data'!J717=0,'Raw Data'!J717="Delete"),"",'Raw Data'!J717)</f>
        <v/>
      </c>
      <c r="K713" s="81" t="str">
        <f>IF(OR('Raw Data'!K717=0,'Raw Data'!K717="Delete"),"",'Raw Data'!K717)</f>
        <v/>
      </c>
      <c r="L713" s="81" t="str">
        <f>R713</f>
        <v>Available</v>
      </c>
      <c r="M713" s="81" t="str">
        <f>IF(A713="","",IF(OR(AWReleaseNum&gt;=A713,AWReleaseNum=0),"Available","Not Supported"))</f>
        <v>Available</v>
      </c>
      <c r="N713" s="81" t="str">
        <f>IF(A713="","",IF(TcRelease="Any","Available",IF(OR(AND(TcReleaseNum&gt;=VLOOKUP(AWReleaseNum,MinVerInfo,3,FALSE),TcReleaseNum&lt;=VLOOKUP(AWReleaseNum,MinVerInfo,4,FALSE)),AND(TcReleaseNum&gt;=VLOOKUP(AWReleaseNum,MinVerInfo,5,FALSE),TcReleaseNum&lt;=VLOOKUP(AWReleaseNum,MinVerInfo,6,FALSE))),"Available","Not Supported")))</f>
        <v>Available</v>
      </c>
      <c r="O713" s="81" t="str">
        <f>IF(TcReleaseNum&lt;P713,"Not Supported","Available")</f>
        <v>Available</v>
      </c>
      <c r="P713" s="81" cm="1">
        <f t="array" ref="P713">_xlfn.SWITCH(TcBaseVer, 14, K713, 13, J713, 12, I713, 11, IFERROR(VLOOKUP(H713,Table2[#All],3,FALSE),"N/A"),0)</f>
        <v>0</v>
      </c>
      <c r="Q713" s="81" t="str">
        <f>IF(TcBaseVer=0,M713,IF(AND(N713="Available",M713="Available",O713="Available"),"Available",IF(M713="","","Not Supported")))</f>
        <v>Available</v>
      </c>
      <c r="R713" s="81" t="str">
        <f>IF(A713&gt;=AWCurrentRel, "Future",Q713)</f>
        <v>Available</v>
      </c>
      <c r="S713" s="100" t="str">
        <f>HYPERLINK(U713,T713)</f>
        <v>What's New in Teamcenter Fall 2018 - PART 2</v>
      </c>
      <c r="T713" s="81" t="str">
        <f>IFERROR(VLOOKUP(CONCATENATE($B713,"_",$A713),Table4[#All],5,FALSE),"Not Available")</f>
        <v>What's New in Teamcenter Fall 2018 - PART 2</v>
      </c>
      <c r="U713" s="81" t="str">
        <f>IFERROR(VLOOKUP(CONCATENATE(B713,"_",A713),Table4[#All],6,FALSE),"")</f>
        <v>https://siemens.highspot.com/items/5c51d137c714333a475b54af?lfrm=srp.2</v>
      </c>
    </row>
    <row r="714" spans="1:21" x14ac:dyDescent="0.25">
      <c r="A714" s="81">
        <f>IF(OR('Raw Data'!A718=0,'Raw Data'!A718="Delete"),"",'Raw Data'!A718)</f>
        <v>4.0999999999999996</v>
      </c>
      <c r="B714" s="88" t="str">
        <f>IF(OR('Raw Data'!B718=0,'Raw Data'!B718="Delete"),"",'Raw Data'!B718)</f>
        <v>Foundation</v>
      </c>
      <c r="C714" s="89" t="str">
        <f>IF(OR('Raw Data'!C718=0,'Raw Data'!C718="Delete"),"",'Raw Data'!C718)</f>
        <v>Extensibility</v>
      </c>
      <c r="D714" s="88" t="str">
        <f>IF(OR('Raw Data'!D718=0,'Raw Data'!D718="Delete"),"",'Raw Data'!D718)</f>
        <v>Platform - Active Workspace Framework - Extensibility</v>
      </c>
      <c r="E714" s="84" t="str">
        <f>IF(OR('Raw Data'!E718=0,'Raw Data'!E718="Delete"),"",'Raw Data'!E718)</f>
        <v>Inclusive and exclusive workspace page content setting</v>
      </c>
      <c r="F714" s="81" cm="1">
        <f t="array" ref="F714">_xlfn.SWITCH(ROUND(VLOOKUP(A714,Table1[#All],3),0),11,H714,12,I714,13,J714,14,K714,"N/A")</f>
        <v>13</v>
      </c>
      <c r="G714" s="81" cm="1">
        <f t="array" ref="G714">_xlfn.SWITCH(ROUND(VLOOKUP(A714,Table1[#All],5),0),11,H714,12,I714,13,J714,14,K714,"N/A")</f>
        <v>14</v>
      </c>
      <c r="H714" s="81">
        <f>IF(OR('Raw Data'!H718=0,'Raw Data'!H718="Delete"),"",'Raw Data'!H718)</f>
        <v>13</v>
      </c>
      <c r="I714" s="81">
        <f>IF(OR('Raw Data'!I718=0,'Raw Data'!I718="Delete"),"",'Raw Data'!I718)</f>
        <v>14</v>
      </c>
      <c r="J714" s="81" t="str">
        <f>IF(OR('Raw Data'!J718=0,'Raw Data'!J718="Delete"),"",'Raw Data'!J718)</f>
        <v/>
      </c>
      <c r="K714" s="81" t="str">
        <f>IF(OR('Raw Data'!K718=0,'Raw Data'!K718="Delete"),"",'Raw Data'!K718)</f>
        <v/>
      </c>
      <c r="L714" s="81" t="str">
        <f>R714</f>
        <v>Available</v>
      </c>
      <c r="M714" s="81" t="str">
        <f>IF(A714="","",IF(OR(AWReleaseNum&gt;=A714,AWReleaseNum=0),"Available","Not Supported"))</f>
        <v>Available</v>
      </c>
      <c r="N714" s="81" t="str">
        <f>IF(A714="","",IF(TcRelease="Any","Available",IF(OR(AND(TcReleaseNum&gt;=VLOOKUP(AWReleaseNum,MinVerInfo,3,FALSE),TcReleaseNum&lt;=VLOOKUP(AWReleaseNum,MinVerInfo,4,FALSE)),AND(TcReleaseNum&gt;=VLOOKUP(AWReleaseNum,MinVerInfo,5,FALSE),TcReleaseNum&lt;=VLOOKUP(AWReleaseNum,MinVerInfo,6,FALSE))),"Available","Not Supported")))</f>
        <v>Available</v>
      </c>
      <c r="O714" s="81" t="str">
        <f>IF(TcReleaseNum&lt;P714,"Not Supported","Available")</f>
        <v>Available</v>
      </c>
      <c r="P714" s="81" cm="1">
        <f t="array" ref="P714">_xlfn.SWITCH(TcBaseVer, 14, K714, 13, J714, 12, I714, 11, IFERROR(VLOOKUP(H714,Table2[#All],3,FALSE),"N/A"),0)</f>
        <v>0</v>
      </c>
      <c r="Q714" s="81" t="str">
        <f>IF(TcBaseVer=0,M714,IF(AND(N714="Available",M714="Available",O714="Available"),"Available",IF(M714="","","Not Supported")))</f>
        <v>Available</v>
      </c>
      <c r="R714" s="81" t="str">
        <f>IF(A714&gt;=AWCurrentRel, "Future",Q714)</f>
        <v>Available</v>
      </c>
      <c r="S714" s="100" t="str">
        <f>HYPERLINK(U714,T714)</f>
        <v>What's New in Teamcenter Fall 2018 - PART 2</v>
      </c>
      <c r="T714" s="81" t="str">
        <f>IFERROR(VLOOKUP(CONCATENATE($B714,"_",$A714),Table4[#All],5,FALSE),"Not Available")</f>
        <v>What's New in Teamcenter Fall 2018 - PART 2</v>
      </c>
      <c r="U714" s="81" t="str">
        <f>IFERROR(VLOOKUP(CONCATENATE(B714,"_",A714),Table4[#All],6,FALSE),"")</f>
        <v>https://siemens.highspot.com/items/5c51d137c714333a475b54af?lfrm=srp.2</v>
      </c>
    </row>
    <row r="715" spans="1:21" x14ac:dyDescent="0.25">
      <c r="A715" s="81">
        <f>IF(OR('Raw Data'!A719=0,'Raw Data'!A719="Delete"),"",'Raw Data'!A719)</f>
        <v>4.0999999999999996</v>
      </c>
      <c r="B715" s="88" t="str">
        <f>IF(OR('Raw Data'!B719=0,'Raw Data'!B719="Delete"),"",'Raw Data'!B719)</f>
        <v>Foundation</v>
      </c>
      <c r="C715" s="89" t="str">
        <f>IF(OR('Raw Data'!C719=0,'Raw Data'!C719="Delete"),"",'Raw Data'!C719)</f>
        <v>Extensibility</v>
      </c>
      <c r="D715" s="88" t="str">
        <f>IF(OR('Raw Data'!D719=0,'Raw Data'!D719="Delete"),"",'Raw Data'!D719)</f>
        <v>Platform - Active Workspace Framework - Extensibility</v>
      </c>
      <c r="E715" s="84" t="str">
        <f>IF(OR('Raw Data'!E719=0,'Raw Data'!E719="Delete"),"",'Raw Data'!E719)</f>
        <v>Support for runtime substitution parameters in localization strings for labels and titles</v>
      </c>
      <c r="F715" s="81" cm="1">
        <f t="array" ref="F715">_xlfn.SWITCH(ROUND(VLOOKUP(A715,Table1[#All],3),0),11,H715,12,I715,13,J715,14,K715,"N/A")</f>
        <v>13</v>
      </c>
      <c r="G715" s="81" cm="1">
        <f t="array" ref="G715">_xlfn.SWITCH(ROUND(VLOOKUP(A715,Table1[#All],5),0),11,H715,12,I715,13,J715,14,K715,"N/A")</f>
        <v>14</v>
      </c>
      <c r="H715" s="81">
        <f>IF(OR('Raw Data'!H719=0,'Raw Data'!H719="Delete"),"",'Raw Data'!H719)</f>
        <v>13</v>
      </c>
      <c r="I715" s="81">
        <f>IF(OR('Raw Data'!I719=0,'Raw Data'!I719="Delete"),"",'Raw Data'!I719)</f>
        <v>14</v>
      </c>
      <c r="J715" s="81" t="str">
        <f>IF(OR('Raw Data'!J719=0,'Raw Data'!J719="Delete"),"",'Raw Data'!J719)</f>
        <v/>
      </c>
      <c r="K715" s="81" t="str">
        <f>IF(OR('Raw Data'!K719=0,'Raw Data'!K719="Delete"),"",'Raw Data'!K719)</f>
        <v/>
      </c>
      <c r="L715" s="81" t="str">
        <f>R715</f>
        <v>Available</v>
      </c>
      <c r="M715" s="81" t="str">
        <f>IF(A715="","",IF(OR(AWReleaseNum&gt;=A715,AWReleaseNum=0),"Available","Not Supported"))</f>
        <v>Available</v>
      </c>
      <c r="N715" s="81" t="str">
        <f>IF(A715="","",IF(TcRelease="Any","Available",IF(OR(AND(TcReleaseNum&gt;=VLOOKUP(AWReleaseNum,MinVerInfo,3,FALSE),TcReleaseNum&lt;=VLOOKUP(AWReleaseNum,MinVerInfo,4,FALSE)),AND(TcReleaseNum&gt;=VLOOKUP(AWReleaseNum,MinVerInfo,5,FALSE),TcReleaseNum&lt;=VLOOKUP(AWReleaseNum,MinVerInfo,6,FALSE))),"Available","Not Supported")))</f>
        <v>Available</v>
      </c>
      <c r="O715" s="81" t="str">
        <f>IF(TcReleaseNum&lt;P715,"Not Supported","Available")</f>
        <v>Available</v>
      </c>
      <c r="P715" s="81" cm="1">
        <f t="array" ref="P715">_xlfn.SWITCH(TcBaseVer, 14, K715, 13, J715, 12, I715, 11, IFERROR(VLOOKUP(H715,Table2[#All],3,FALSE),"N/A"),0)</f>
        <v>0</v>
      </c>
      <c r="Q715" s="81" t="str">
        <f>IF(TcBaseVer=0,M715,IF(AND(N715="Available",M715="Available",O715="Available"),"Available",IF(M715="","","Not Supported")))</f>
        <v>Available</v>
      </c>
      <c r="R715" s="81" t="str">
        <f>IF(A715&gt;=AWCurrentRel, "Future",Q715)</f>
        <v>Available</v>
      </c>
      <c r="S715" s="100" t="str">
        <f>HYPERLINK(U715,T715)</f>
        <v>What's New in Teamcenter Fall 2018 - PART 2</v>
      </c>
      <c r="T715" s="81" t="str">
        <f>IFERROR(VLOOKUP(CONCATENATE($B715,"_",$A715),Table4[#All],5,FALSE),"Not Available")</f>
        <v>What's New in Teamcenter Fall 2018 - PART 2</v>
      </c>
      <c r="U715" s="81" t="str">
        <f>IFERROR(VLOOKUP(CONCATENATE(B715,"_",A715),Table4[#All],6,FALSE),"")</f>
        <v>https://siemens.highspot.com/items/5c51d137c714333a475b54af?lfrm=srp.2</v>
      </c>
    </row>
    <row r="716" spans="1:21" x14ac:dyDescent="0.25">
      <c r="A716" s="81">
        <f>IF(OR('Raw Data'!A720=0,'Raw Data'!A720="Delete"),"",'Raw Data'!A720)</f>
        <v>4.0999999999999996</v>
      </c>
      <c r="B716" s="88" t="str">
        <f>IF(OR('Raw Data'!B720=0,'Raw Data'!B720="Delete"),"",'Raw Data'!B720)</f>
        <v>Foundation</v>
      </c>
      <c r="C716" s="89" t="str">
        <f>IF(OR('Raw Data'!C720=0,'Raw Data'!C720="Delete"),"",'Raw Data'!C720)</f>
        <v>Extensibility</v>
      </c>
      <c r="D716" s="88" t="str">
        <f>IF(OR('Raw Data'!D720=0,'Raw Data'!D720="Delete"),"",'Raw Data'!D720)</f>
        <v>Platform - Active Workspace Framework - Extensibility</v>
      </c>
      <c r="E716" s="84" t="str">
        <f>IF(OR('Raw Data'!E720=0,'Raw Data'!E720="Delete"),"",'Raw Data'!E720)</f>
        <v>Support to leave commands and command stacks visible even when not applicable</v>
      </c>
      <c r="F716" s="81" cm="1">
        <f t="array" ref="F716">_xlfn.SWITCH(ROUND(VLOOKUP(A716,Table1[#All],3),0),11,H716,12,I716,13,J716,14,K716,"N/A")</f>
        <v>13</v>
      </c>
      <c r="G716" s="81" cm="1">
        <f t="array" ref="G716">_xlfn.SWITCH(ROUND(VLOOKUP(A716,Table1[#All],5),0),11,H716,12,I716,13,J716,14,K716,"N/A")</f>
        <v>14</v>
      </c>
      <c r="H716" s="81">
        <f>IF(OR('Raw Data'!H720=0,'Raw Data'!H720="Delete"),"",'Raw Data'!H720)</f>
        <v>13</v>
      </c>
      <c r="I716" s="81">
        <f>IF(OR('Raw Data'!I720=0,'Raw Data'!I720="Delete"),"",'Raw Data'!I720)</f>
        <v>14</v>
      </c>
      <c r="J716" s="81" t="str">
        <f>IF(OR('Raw Data'!J720=0,'Raw Data'!J720="Delete"),"",'Raw Data'!J720)</f>
        <v/>
      </c>
      <c r="K716" s="81" t="str">
        <f>IF(OR('Raw Data'!K720=0,'Raw Data'!K720="Delete"),"",'Raw Data'!K720)</f>
        <v/>
      </c>
      <c r="L716" s="81" t="str">
        <f>R716</f>
        <v>Available</v>
      </c>
      <c r="M716" s="81" t="str">
        <f>IF(A716="","",IF(OR(AWReleaseNum&gt;=A716,AWReleaseNum=0),"Available","Not Supported"))</f>
        <v>Available</v>
      </c>
      <c r="N716" s="81" t="str">
        <f>IF(A716="","",IF(TcRelease="Any","Available",IF(OR(AND(TcReleaseNum&gt;=VLOOKUP(AWReleaseNum,MinVerInfo,3,FALSE),TcReleaseNum&lt;=VLOOKUP(AWReleaseNum,MinVerInfo,4,FALSE)),AND(TcReleaseNum&gt;=VLOOKUP(AWReleaseNum,MinVerInfo,5,FALSE),TcReleaseNum&lt;=VLOOKUP(AWReleaseNum,MinVerInfo,6,FALSE))),"Available","Not Supported")))</f>
        <v>Available</v>
      </c>
      <c r="O716" s="81" t="str">
        <f>IF(TcReleaseNum&lt;P716,"Not Supported","Available")</f>
        <v>Available</v>
      </c>
      <c r="P716" s="81" cm="1">
        <f t="array" ref="P716">_xlfn.SWITCH(TcBaseVer, 14, K716, 13, J716, 12, I716, 11, IFERROR(VLOOKUP(H716,Table2[#All],3,FALSE),"N/A"),0)</f>
        <v>0</v>
      </c>
      <c r="Q716" s="81" t="str">
        <f>IF(TcBaseVer=0,M716,IF(AND(N716="Available",M716="Available",O716="Available"),"Available",IF(M716="","","Not Supported")))</f>
        <v>Available</v>
      </c>
      <c r="R716" s="81" t="str">
        <f>IF(A716&gt;=AWCurrentRel, "Future",Q716)</f>
        <v>Available</v>
      </c>
      <c r="S716" s="100" t="str">
        <f>HYPERLINK(U716,T716)</f>
        <v>What's New in Teamcenter Fall 2018 - PART 2</v>
      </c>
      <c r="T716" s="81" t="str">
        <f>IFERROR(VLOOKUP(CONCATENATE($B716,"_",$A716),Table4[#All],5,FALSE),"Not Available")</f>
        <v>What's New in Teamcenter Fall 2018 - PART 2</v>
      </c>
      <c r="U716" s="81" t="str">
        <f>IFERROR(VLOOKUP(CONCATENATE(B716,"_",A716),Table4[#All],6,FALSE),"")</f>
        <v>https://siemens.highspot.com/items/5c51d137c714333a475b54af?lfrm=srp.2</v>
      </c>
    </row>
    <row r="717" spans="1:21" x14ac:dyDescent="0.25">
      <c r="A717" s="81">
        <f>IF(OR('Raw Data'!A721=0,'Raw Data'!A721="Delete"),"",'Raw Data'!A721)</f>
        <v>4.0999999999999996</v>
      </c>
      <c r="B717" s="88" t="str">
        <f>IF(OR('Raw Data'!B721=0,'Raw Data'!B721="Delete"),"",'Raw Data'!B721)</f>
        <v>Foundation</v>
      </c>
      <c r="C717" s="89" t="str">
        <f>IF(OR('Raw Data'!C721=0,'Raw Data'!C721="Delete"),"",'Raw Data'!C721)</f>
        <v>Extensibility</v>
      </c>
      <c r="D717" s="88" t="str">
        <f>IF(OR('Raw Data'!D721=0,'Raw Data'!D721="Delete"),"",'Raw Data'!D721)</f>
        <v>Platform - Active Workspace Framework - Extensibility</v>
      </c>
      <c r="E717" s="84" t="str">
        <f>IF(OR('Raw Data'!E721=0,'Raw Data'!E721="Delete"),"",'Raw Data'!E721)</f>
        <v>UI pattern library improvements</v>
      </c>
      <c r="F717" s="81" cm="1">
        <f t="array" ref="F717">_xlfn.SWITCH(ROUND(VLOOKUP(A717,Table1[#All],3),0),11,H717,12,I717,13,J717,14,K717,"N/A")</f>
        <v>13</v>
      </c>
      <c r="G717" s="81" cm="1">
        <f t="array" ref="G717">_xlfn.SWITCH(ROUND(VLOOKUP(A717,Table1[#All],5),0),11,H717,12,I717,13,J717,14,K717,"N/A")</f>
        <v>14</v>
      </c>
      <c r="H717" s="81">
        <f>IF(OR('Raw Data'!H721=0,'Raw Data'!H721="Delete"),"",'Raw Data'!H721)</f>
        <v>13</v>
      </c>
      <c r="I717" s="81">
        <f>IF(OR('Raw Data'!I721=0,'Raw Data'!I721="Delete"),"",'Raw Data'!I721)</f>
        <v>14</v>
      </c>
      <c r="J717" s="81" t="str">
        <f>IF(OR('Raw Data'!J721=0,'Raw Data'!J721="Delete"),"",'Raw Data'!J721)</f>
        <v/>
      </c>
      <c r="K717" s="81" t="str">
        <f>IF(OR('Raw Data'!K721=0,'Raw Data'!K721="Delete"),"",'Raw Data'!K721)</f>
        <v/>
      </c>
      <c r="L717" s="81" t="str">
        <f>R717</f>
        <v>Available</v>
      </c>
      <c r="M717" s="81" t="str">
        <f>IF(A717="","",IF(OR(AWReleaseNum&gt;=A717,AWReleaseNum=0),"Available","Not Supported"))</f>
        <v>Available</v>
      </c>
      <c r="N717" s="81" t="str">
        <f>IF(A717="","",IF(TcRelease="Any","Available",IF(OR(AND(TcReleaseNum&gt;=VLOOKUP(AWReleaseNum,MinVerInfo,3,FALSE),TcReleaseNum&lt;=VLOOKUP(AWReleaseNum,MinVerInfo,4,FALSE)),AND(TcReleaseNum&gt;=VLOOKUP(AWReleaseNum,MinVerInfo,5,FALSE),TcReleaseNum&lt;=VLOOKUP(AWReleaseNum,MinVerInfo,6,FALSE))),"Available","Not Supported")))</f>
        <v>Available</v>
      </c>
      <c r="O717" s="81" t="str">
        <f>IF(TcReleaseNum&lt;P717,"Not Supported","Available")</f>
        <v>Available</v>
      </c>
      <c r="P717" s="81" cm="1">
        <f t="array" ref="P717">_xlfn.SWITCH(TcBaseVer, 14, K717, 13, J717, 12, I717, 11, IFERROR(VLOOKUP(H717,Table2[#All],3,FALSE),"N/A"),0)</f>
        <v>0</v>
      </c>
      <c r="Q717" s="81" t="str">
        <f>IF(TcBaseVer=0,M717,IF(AND(N717="Available",M717="Available",O717="Available"),"Available",IF(M717="","","Not Supported")))</f>
        <v>Available</v>
      </c>
      <c r="R717" s="81" t="str">
        <f>IF(A717&gt;=AWCurrentRel, "Future",Q717)</f>
        <v>Available</v>
      </c>
      <c r="S717" s="100" t="str">
        <f>HYPERLINK(U717,T717)</f>
        <v>What's New in Teamcenter Fall 2018 - PART 2</v>
      </c>
      <c r="T717" s="81" t="str">
        <f>IFERROR(VLOOKUP(CONCATENATE($B717,"_",$A717),Table4[#All],5,FALSE),"Not Available")</f>
        <v>What's New in Teamcenter Fall 2018 - PART 2</v>
      </c>
      <c r="U717" s="81" t="str">
        <f>IFERROR(VLOOKUP(CONCATENATE(B717,"_",A717),Table4[#All],6,FALSE),"")</f>
        <v>https://siemens.highspot.com/items/5c51d137c714333a475b54af?lfrm=srp.2</v>
      </c>
    </row>
    <row r="718" spans="1:21" x14ac:dyDescent="0.25">
      <c r="A718" s="81">
        <f>IF(OR('Raw Data'!A722=0,'Raw Data'!A722="Delete"),"",'Raw Data'!A722)</f>
        <v>4.0999999999999996</v>
      </c>
      <c r="B718" s="88" t="str">
        <f>IF(OR('Raw Data'!B722=0,'Raw Data'!B722="Delete"),"",'Raw Data'!B722)</f>
        <v>Foundation</v>
      </c>
      <c r="C718" s="89" t="str">
        <f>IF(OR('Raw Data'!C722=0,'Raw Data'!C722="Delete"),"",'Raw Data'!C722)</f>
        <v>Extensibility</v>
      </c>
      <c r="D718" s="88" t="str">
        <f>IF(OR('Raw Data'!D722=0,'Raw Data'!D722="Delete"),"",'Raw Data'!D722)</f>
        <v>Platform - Active Workspace Framework - Extensibility</v>
      </c>
      <c r="E718" s="84" t="str">
        <f>IF(OR('Raw Data'!E722=0,'Raw Data'!E722="Delete"),"",'Raw Data'!E722)</f>
        <v>Visual studio code extension to intelligently support developers with Active Workspace schema</v>
      </c>
      <c r="F718" s="81" cm="1">
        <f t="array" ref="F718">_xlfn.SWITCH(ROUND(VLOOKUP(A718,Table1[#All],3),0),11,H718,12,I718,13,J718,14,K718,"N/A")</f>
        <v>13</v>
      </c>
      <c r="G718" s="81" cm="1">
        <f t="array" ref="G718">_xlfn.SWITCH(ROUND(VLOOKUP(A718,Table1[#All],5),0),11,H718,12,I718,13,J718,14,K718,"N/A")</f>
        <v>14</v>
      </c>
      <c r="H718" s="81">
        <f>IF(OR('Raw Data'!H722=0,'Raw Data'!H722="Delete"),"",'Raw Data'!H722)</f>
        <v>13</v>
      </c>
      <c r="I718" s="81">
        <f>IF(OR('Raw Data'!I722=0,'Raw Data'!I722="Delete"),"",'Raw Data'!I722)</f>
        <v>14</v>
      </c>
      <c r="J718" s="81" t="str">
        <f>IF(OR('Raw Data'!J722=0,'Raw Data'!J722="Delete"),"",'Raw Data'!J722)</f>
        <v/>
      </c>
      <c r="K718" s="81" t="str">
        <f>IF(OR('Raw Data'!K722=0,'Raw Data'!K722="Delete"),"",'Raw Data'!K722)</f>
        <v/>
      </c>
      <c r="L718" s="81" t="str">
        <f>R718</f>
        <v>Available</v>
      </c>
      <c r="M718" s="81" t="str">
        <f>IF(A718="","",IF(OR(AWReleaseNum&gt;=A718,AWReleaseNum=0),"Available","Not Supported"))</f>
        <v>Available</v>
      </c>
      <c r="N718" s="81" t="str">
        <f>IF(A718="","",IF(TcRelease="Any","Available",IF(OR(AND(TcReleaseNum&gt;=VLOOKUP(AWReleaseNum,MinVerInfo,3,FALSE),TcReleaseNum&lt;=VLOOKUP(AWReleaseNum,MinVerInfo,4,FALSE)),AND(TcReleaseNum&gt;=VLOOKUP(AWReleaseNum,MinVerInfo,5,FALSE),TcReleaseNum&lt;=VLOOKUP(AWReleaseNum,MinVerInfo,6,FALSE))),"Available","Not Supported")))</f>
        <v>Available</v>
      </c>
      <c r="O718" s="81" t="str">
        <f>IF(TcReleaseNum&lt;P718,"Not Supported","Available")</f>
        <v>Available</v>
      </c>
      <c r="P718" s="81" cm="1">
        <f t="array" ref="P718">_xlfn.SWITCH(TcBaseVer, 14, K718, 13, J718, 12, I718, 11, IFERROR(VLOOKUP(H718,Table2[#All],3,FALSE),"N/A"),0)</f>
        <v>0</v>
      </c>
      <c r="Q718" s="81" t="str">
        <f>IF(TcBaseVer=0,M718,IF(AND(N718="Available",M718="Available",O718="Available"),"Available",IF(M718="","","Not Supported")))</f>
        <v>Available</v>
      </c>
      <c r="R718" s="81" t="str">
        <f>IF(A718&gt;=AWCurrentRel, "Future",Q718)</f>
        <v>Available</v>
      </c>
      <c r="S718" s="100" t="str">
        <f>HYPERLINK(U718,T718)</f>
        <v>What's New in Teamcenter Fall 2018 - PART 2</v>
      </c>
      <c r="T718" s="81" t="str">
        <f>IFERROR(VLOOKUP(CONCATENATE($B718,"_",$A718),Table4[#All],5,FALSE),"Not Available")</f>
        <v>What's New in Teamcenter Fall 2018 - PART 2</v>
      </c>
      <c r="U718" s="81" t="str">
        <f>IFERROR(VLOOKUP(CONCATENATE(B718,"_",A718),Table4[#All],6,FALSE),"")</f>
        <v>https://siemens.highspot.com/items/5c51d137c714333a475b54af?lfrm=srp.2</v>
      </c>
    </row>
    <row r="719" spans="1:21" x14ac:dyDescent="0.25">
      <c r="A719" s="81">
        <f>IF(OR('Raw Data'!A723=0,'Raw Data'!A723="Delete"),"",'Raw Data'!A723)</f>
        <v>4.0999999999999996</v>
      </c>
      <c r="B719" s="88" t="str">
        <f>IF(OR('Raw Data'!B723=0,'Raw Data'!B723="Delete"),"",'Raw Data'!B723)</f>
        <v>Foundation</v>
      </c>
      <c r="C719" s="89" t="str">
        <f>IF(OR('Raw Data'!C723=0,'Raw Data'!C723="Delete"),"",'Raw Data'!C723)</f>
        <v>Extensibility</v>
      </c>
      <c r="D719" s="88" t="str">
        <f>IF(OR('Raw Data'!D723=0,'Raw Data'!D723="Delete"),"",'Raw Data'!D723)</f>
        <v>Platform - Active Workspace Framework - Extensibility</v>
      </c>
      <c r="E719" s="84" t="str">
        <f>IF(OR('Raw Data'!E723=0,'Raw Data'!E723="Delete"),"",'Raw Data'!E723)</f>
        <v>Workspace support for home page tiles</v>
      </c>
      <c r="F719" s="81" cm="1">
        <f t="array" ref="F719">_xlfn.SWITCH(ROUND(VLOOKUP(A719,Table1[#All],3),0),11,H719,12,I719,13,J719,14,K719,"N/A")</f>
        <v>13</v>
      </c>
      <c r="G719" s="81" cm="1">
        <f t="array" ref="G719">_xlfn.SWITCH(ROUND(VLOOKUP(A719,Table1[#All],5),0),11,H719,12,I719,13,J719,14,K719,"N/A")</f>
        <v>14</v>
      </c>
      <c r="H719" s="81">
        <f>IF(OR('Raw Data'!H723=0,'Raw Data'!H723="Delete"),"",'Raw Data'!H723)</f>
        <v>13</v>
      </c>
      <c r="I719" s="81">
        <f>IF(OR('Raw Data'!I723=0,'Raw Data'!I723="Delete"),"",'Raw Data'!I723)</f>
        <v>14</v>
      </c>
      <c r="J719" s="81" t="str">
        <f>IF(OR('Raw Data'!J723=0,'Raw Data'!J723="Delete"),"",'Raw Data'!J723)</f>
        <v/>
      </c>
      <c r="K719" s="81" t="str">
        <f>IF(OR('Raw Data'!K723=0,'Raw Data'!K723="Delete"),"",'Raw Data'!K723)</f>
        <v/>
      </c>
      <c r="L719" s="81" t="str">
        <f>R719</f>
        <v>Available</v>
      </c>
      <c r="M719" s="81" t="str">
        <f>IF(A719="","",IF(OR(AWReleaseNum&gt;=A719,AWReleaseNum=0),"Available","Not Supported"))</f>
        <v>Available</v>
      </c>
      <c r="N719" s="81" t="str">
        <f>IF(A719="","",IF(TcRelease="Any","Available",IF(OR(AND(TcReleaseNum&gt;=VLOOKUP(AWReleaseNum,MinVerInfo,3,FALSE),TcReleaseNum&lt;=VLOOKUP(AWReleaseNum,MinVerInfo,4,FALSE)),AND(TcReleaseNum&gt;=VLOOKUP(AWReleaseNum,MinVerInfo,5,FALSE),TcReleaseNum&lt;=VLOOKUP(AWReleaseNum,MinVerInfo,6,FALSE))),"Available","Not Supported")))</f>
        <v>Available</v>
      </c>
      <c r="O719" s="81" t="str">
        <f>IF(TcReleaseNum&lt;P719,"Not Supported","Available")</f>
        <v>Available</v>
      </c>
      <c r="P719" s="81" cm="1">
        <f t="array" ref="P719">_xlfn.SWITCH(TcBaseVer, 14, K719, 13, J719, 12, I719, 11, IFERROR(VLOOKUP(H719,Table2[#All],3,FALSE),"N/A"),0)</f>
        <v>0</v>
      </c>
      <c r="Q719" s="81" t="str">
        <f>IF(TcBaseVer=0,M719,IF(AND(N719="Available",M719="Available",O719="Available"),"Available",IF(M719="","","Not Supported")))</f>
        <v>Available</v>
      </c>
      <c r="R719" s="81" t="str">
        <f>IF(A719&gt;=AWCurrentRel, "Future",Q719)</f>
        <v>Available</v>
      </c>
      <c r="S719" s="100" t="str">
        <f>HYPERLINK(U719,T719)</f>
        <v>What's New in Teamcenter Fall 2018 - PART 2</v>
      </c>
      <c r="T719" s="81" t="str">
        <f>IFERROR(VLOOKUP(CONCATENATE($B719,"_",$A719),Table4[#All],5,FALSE),"Not Available")</f>
        <v>What's New in Teamcenter Fall 2018 - PART 2</v>
      </c>
      <c r="U719" s="81" t="str">
        <f>IFERROR(VLOOKUP(CONCATENATE(B719,"_",A719),Table4[#All],6,FALSE),"")</f>
        <v>https://siemens.highspot.com/items/5c51d137c714333a475b54af?lfrm=srp.2</v>
      </c>
    </row>
    <row r="720" spans="1:21" x14ac:dyDescent="0.25">
      <c r="A720" s="81">
        <f>IF(OR('Raw Data'!A724=0,'Raw Data'!A724="Delete"),"",'Raw Data'!A724)</f>
        <v>4.0999999999999996</v>
      </c>
      <c r="B720" s="88" t="str">
        <f>IF(OR('Raw Data'!B724=0,'Raw Data'!B724="Delete"),"",'Raw Data'!B724)</f>
        <v>Foundation</v>
      </c>
      <c r="C720" s="89" t="str">
        <f>IF(OR('Raw Data'!C724=0,'Raw Data'!C724="Delete"),"",'Raw Data'!C724)</f>
        <v>Usability</v>
      </c>
      <c r="D720" s="88" t="str">
        <f>IF(OR('Raw Data'!D724=0,'Raw Data'!D724="Delete"),"",'Raw Data'!D724)</f>
        <v>Platform - Active Workspace Framework - Usability</v>
      </c>
      <c r="E720" s="84" t="str">
        <f>IF(OR('Raw Data'!E724=0,'Raw Data'!E724="Delete"),"",'Raw Data'!E724)</f>
        <v>Clickable link to open or download</v>
      </c>
      <c r="F720" s="81" cm="1">
        <f t="array" ref="F720">_xlfn.SWITCH(ROUND(VLOOKUP(A720,Table1[#All],3),0),11,H720,12,I720,13,J720,14,K720,"N/A")</f>
        <v>13</v>
      </c>
      <c r="G720" s="81" cm="1">
        <f t="array" ref="G720">_xlfn.SWITCH(ROUND(VLOOKUP(A720,Table1[#All],5),0),11,H720,12,I720,13,J720,14,K720,"N/A")</f>
        <v>14</v>
      </c>
      <c r="H720" s="81">
        <f>IF(OR('Raw Data'!H724=0,'Raw Data'!H724="Delete"),"",'Raw Data'!H724)</f>
        <v>13</v>
      </c>
      <c r="I720" s="81">
        <f>IF(OR('Raw Data'!I724=0,'Raw Data'!I724="Delete"),"",'Raw Data'!I724)</f>
        <v>14</v>
      </c>
      <c r="J720" s="81" t="str">
        <f>IF(OR('Raw Data'!J724=0,'Raw Data'!J724="Delete"),"",'Raw Data'!J724)</f>
        <v/>
      </c>
      <c r="K720" s="81" t="str">
        <f>IF(OR('Raw Data'!K724=0,'Raw Data'!K724="Delete"),"",'Raw Data'!K724)</f>
        <v/>
      </c>
      <c r="L720" s="81" t="str">
        <f>R720</f>
        <v>Available</v>
      </c>
      <c r="M720" s="81" t="str">
        <f>IF(A720="","",IF(OR(AWReleaseNum&gt;=A720,AWReleaseNum=0),"Available","Not Supported"))</f>
        <v>Available</v>
      </c>
      <c r="N720" s="81" t="str">
        <f>IF(A720="","",IF(TcRelease="Any","Available",IF(OR(AND(TcReleaseNum&gt;=VLOOKUP(AWReleaseNum,MinVerInfo,3,FALSE),TcReleaseNum&lt;=VLOOKUP(AWReleaseNum,MinVerInfo,4,FALSE)),AND(TcReleaseNum&gt;=VLOOKUP(AWReleaseNum,MinVerInfo,5,FALSE),TcReleaseNum&lt;=VLOOKUP(AWReleaseNum,MinVerInfo,6,FALSE))),"Available","Not Supported")))</f>
        <v>Available</v>
      </c>
      <c r="O720" s="81" t="str">
        <f>IF(TcReleaseNum&lt;P720,"Not Supported","Available")</f>
        <v>Available</v>
      </c>
      <c r="P720" s="81" cm="1">
        <f t="array" ref="P720">_xlfn.SWITCH(TcBaseVer, 14, K720, 13, J720, 12, I720, 11, IFERROR(VLOOKUP(H720,Table2[#All],3,FALSE),"N/A"),0)</f>
        <v>0</v>
      </c>
      <c r="Q720" s="81" t="str">
        <f>IF(TcBaseVer=0,M720,IF(AND(N720="Available",M720="Available",O720="Available"),"Available",IF(M720="","","Not Supported")))</f>
        <v>Available</v>
      </c>
      <c r="R720" s="81" t="str">
        <f>IF(A720&gt;=AWCurrentRel, "Future",Q720)</f>
        <v>Available</v>
      </c>
      <c r="S720" s="100" t="str">
        <f>HYPERLINK(U720,T720)</f>
        <v>What's New in Teamcenter Fall 2018 - PART 2</v>
      </c>
      <c r="T720" s="81" t="str">
        <f>IFERROR(VLOOKUP(CONCATENATE($B720,"_",$A720),Table4[#All],5,FALSE),"Not Available")</f>
        <v>What's New in Teamcenter Fall 2018 - PART 2</v>
      </c>
      <c r="U720" s="81" t="str">
        <f>IFERROR(VLOOKUP(CONCATENATE(B720,"_",A720),Table4[#All],6,FALSE),"")</f>
        <v>https://siemens.highspot.com/items/5c51d137c714333a475b54af?lfrm=srp.2</v>
      </c>
    </row>
    <row r="721" spans="1:21" x14ac:dyDescent="0.25">
      <c r="A721" s="81">
        <f>IF(OR('Raw Data'!A725=0,'Raw Data'!A725="Delete"),"",'Raw Data'!A725)</f>
        <v>4.0999999999999996</v>
      </c>
      <c r="B721" s="88" t="str">
        <f>IF(OR('Raw Data'!B725=0,'Raw Data'!B725="Delete"),"",'Raw Data'!B725)</f>
        <v>Foundation</v>
      </c>
      <c r="C721" s="89" t="str">
        <f>IF(OR('Raw Data'!C725=0,'Raw Data'!C725="Delete"),"",'Raw Data'!C725)</f>
        <v>Usability</v>
      </c>
      <c r="D721" s="88" t="str">
        <f>IF(OR('Raw Data'!D725=0,'Raw Data'!D725="Delete"),"",'Raw Data'!D725)</f>
        <v>Platform - Active Workspace Framework - Usability</v>
      </c>
      <c r="E721" s="84" t="str">
        <f>IF(OR('Raw Data'!E725=0,'Raw Data'!E725="Delete"),"",'Raw Data'!E725)</f>
        <v>Configurable Add to</v>
      </c>
      <c r="F721" s="81" cm="1">
        <f t="array" ref="F721">_xlfn.SWITCH(ROUND(VLOOKUP(A721,Table1[#All],3),0),11,H721,12,I721,13,J721,14,K721,"N/A")</f>
        <v>13</v>
      </c>
      <c r="G721" s="81" cm="1">
        <f t="array" ref="G721">_xlfn.SWITCH(ROUND(VLOOKUP(A721,Table1[#All],5),0),11,H721,12,I721,13,J721,14,K721,"N/A")</f>
        <v>14</v>
      </c>
      <c r="H721" s="81">
        <f>IF(OR('Raw Data'!H725=0,'Raw Data'!H725="Delete"),"",'Raw Data'!H725)</f>
        <v>13</v>
      </c>
      <c r="I721" s="81">
        <f>IF(OR('Raw Data'!I725=0,'Raw Data'!I725="Delete"),"",'Raw Data'!I725)</f>
        <v>14</v>
      </c>
      <c r="J721" s="81" t="str">
        <f>IF(OR('Raw Data'!J725=0,'Raw Data'!J725="Delete"),"",'Raw Data'!J725)</f>
        <v/>
      </c>
      <c r="K721" s="81" t="str">
        <f>IF(OR('Raw Data'!K725=0,'Raw Data'!K725="Delete"),"",'Raw Data'!K725)</f>
        <v/>
      </c>
      <c r="L721" s="81" t="str">
        <f>R721</f>
        <v>Available</v>
      </c>
      <c r="M721" s="81" t="str">
        <f>IF(A721="","",IF(OR(AWReleaseNum&gt;=A721,AWReleaseNum=0),"Available","Not Supported"))</f>
        <v>Available</v>
      </c>
      <c r="N721" s="81" t="str">
        <f>IF(A721="","",IF(TcRelease="Any","Available",IF(OR(AND(TcReleaseNum&gt;=VLOOKUP(AWReleaseNum,MinVerInfo,3,FALSE),TcReleaseNum&lt;=VLOOKUP(AWReleaseNum,MinVerInfo,4,FALSE)),AND(TcReleaseNum&gt;=VLOOKUP(AWReleaseNum,MinVerInfo,5,FALSE),TcReleaseNum&lt;=VLOOKUP(AWReleaseNum,MinVerInfo,6,FALSE))),"Available","Not Supported")))</f>
        <v>Available</v>
      </c>
      <c r="O721" s="81" t="str">
        <f>IF(TcReleaseNum&lt;P721,"Not Supported","Available")</f>
        <v>Available</v>
      </c>
      <c r="P721" s="81" cm="1">
        <f t="array" ref="P721">_xlfn.SWITCH(TcBaseVer, 14, K721, 13, J721, 12, I721, 11, IFERROR(VLOOKUP(H721,Table2[#All],3,FALSE),"N/A"),0)</f>
        <v>0</v>
      </c>
      <c r="Q721" s="81" t="str">
        <f>IF(TcBaseVer=0,M721,IF(AND(N721="Available",M721="Available",O721="Available"),"Available",IF(M721="","","Not Supported")))</f>
        <v>Available</v>
      </c>
      <c r="R721" s="81" t="str">
        <f>IF(A721&gt;=AWCurrentRel, "Future",Q721)</f>
        <v>Available</v>
      </c>
      <c r="S721" s="100" t="str">
        <f>HYPERLINK(U721,T721)</f>
        <v>What's New in Teamcenter Fall 2018 - PART 2</v>
      </c>
      <c r="T721" s="81" t="str">
        <f>IFERROR(VLOOKUP(CONCATENATE($B721,"_",$A721),Table4[#All],5,FALSE),"Not Available")</f>
        <v>What's New in Teamcenter Fall 2018 - PART 2</v>
      </c>
      <c r="U721" s="81" t="str">
        <f>IFERROR(VLOOKUP(CONCATENATE(B721,"_",A721),Table4[#All],6,FALSE),"")</f>
        <v>https://siemens.highspot.com/items/5c51d137c714333a475b54af?lfrm=srp.2</v>
      </c>
    </row>
    <row r="722" spans="1:21" x14ac:dyDescent="0.25">
      <c r="A722" s="81">
        <f>IF(OR('Raw Data'!A726=0,'Raw Data'!A726="Delete"),"",'Raw Data'!A726)</f>
        <v>4.0999999999999996</v>
      </c>
      <c r="B722" s="88" t="str">
        <f>IF(OR('Raw Data'!B726=0,'Raw Data'!B726="Delete"),"",'Raw Data'!B726)</f>
        <v>Foundation</v>
      </c>
      <c r="C722" s="89" t="str">
        <f>IF(OR('Raw Data'!C726=0,'Raw Data'!C726="Delete"),"",'Raw Data'!C726)</f>
        <v>Usability</v>
      </c>
      <c r="D722" s="88" t="str">
        <f>IF(OR('Raw Data'!D726=0,'Raw Data'!D726="Delete"),"",'Raw Data'!D726)</f>
        <v>Platform - Active Workspace Framework - Usability</v>
      </c>
      <c r="E722" s="84" t="str">
        <f>IF(OR('Raw Data'!E726=0,'Raw Data'!E726="Delete"),"",'Raw Data'!E726)</f>
        <v>Faster table display</v>
      </c>
      <c r="F722" s="81" cm="1">
        <f t="array" ref="F722">_xlfn.SWITCH(ROUND(VLOOKUP(A722,Table1[#All],3),0),11,H722,12,I722,13,J722,14,K722,"N/A")</f>
        <v>13</v>
      </c>
      <c r="G722" s="81" cm="1">
        <f t="array" ref="G722">_xlfn.SWITCH(ROUND(VLOOKUP(A722,Table1[#All],5),0),11,H722,12,I722,13,J722,14,K722,"N/A")</f>
        <v>14</v>
      </c>
      <c r="H722" s="81">
        <f>IF(OR('Raw Data'!H726=0,'Raw Data'!H726="Delete"),"",'Raw Data'!H726)</f>
        <v>13</v>
      </c>
      <c r="I722" s="81">
        <f>IF(OR('Raw Data'!I726=0,'Raw Data'!I726="Delete"),"",'Raw Data'!I726)</f>
        <v>14</v>
      </c>
      <c r="J722" s="81" t="str">
        <f>IF(OR('Raw Data'!J726=0,'Raw Data'!J726="Delete"),"",'Raw Data'!J726)</f>
        <v/>
      </c>
      <c r="K722" s="81" t="str">
        <f>IF(OR('Raw Data'!K726=0,'Raw Data'!K726="Delete"),"",'Raw Data'!K726)</f>
        <v/>
      </c>
      <c r="L722" s="81" t="str">
        <f>R722</f>
        <v>Available</v>
      </c>
      <c r="M722" s="81" t="str">
        <f>IF(A722="","",IF(OR(AWReleaseNum&gt;=A722,AWReleaseNum=0),"Available","Not Supported"))</f>
        <v>Available</v>
      </c>
      <c r="N722" s="81" t="str">
        <f>IF(A722="","",IF(TcRelease="Any","Available",IF(OR(AND(TcReleaseNum&gt;=VLOOKUP(AWReleaseNum,MinVerInfo,3,FALSE),TcReleaseNum&lt;=VLOOKUP(AWReleaseNum,MinVerInfo,4,FALSE)),AND(TcReleaseNum&gt;=VLOOKUP(AWReleaseNum,MinVerInfo,5,FALSE),TcReleaseNum&lt;=VLOOKUP(AWReleaseNum,MinVerInfo,6,FALSE))),"Available","Not Supported")))</f>
        <v>Available</v>
      </c>
      <c r="O722" s="81" t="str">
        <f>IF(TcReleaseNum&lt;P722,"Not Supported","Available")</f>
        <v>Available</v>
      </c>
      <c r="P722" s="81" cm="1">
        <f t="array" ref="P722">_xlfn.SWITCH(TcBaseVer, 14, K722, 13, J722, 12, I722, 11, IFERROR(VLOOKUP(H722,Table2[#All],3,FALSE),"N/A"),0)</f>
        <v>0</v>
      </c>
      <c r="Q722" s="81" t="str">
        <f>IF(TcBaseVer=0,M722,IF(AND(N722="Available",M722="Available",O722="Available"),"Available",IF(M722="","","Not Supported")))</f>
        <v>Available</v>
      </c>
      <c r="R722" s="81" t="str">
        <f>IF(A722&gt;=AWCurrentRel, "Future",Q722)</f>
        <v>Available</v>
      </c>
      <c r="S722" s="100" t="str">
        <f>HYPERLINK(U722,T722)</f>
        <v>What's New in Teamcenter Fall 2018 - PART 2</v>
      </c>
      <c r="T722" s="81" t="str">
        <f>IFERROR(VLOOKUP(CONCATENATE($B722,"_",$A722),Table4[#All],5,FALSE),"Not Available")</f>
        <v>What's New in Teamcenter Fall 2018 - PART 2</v>
      </c>
      <c r="U722" s="81" t="str">
        <f>IFERROR(VLOOKUP(CONCATENATE(B722,"_",A722),Table4[#All],6,FALSE),"")</f>
        <v>https://siemens.highspot.com/items/5c51d137c714333a475b54af?lfrm=srp.2</v>
      </c>
    </row>
    <row r="723" spans="1:21" x14ac:dyDescent="0.25">
      <c r="A723" s="81">
        <f>IF(OR('Raw Data'!A727=0,'Raw Data'!A727="Delete"),"",'Raw Data'!A727)</f>
        <v>4.0999999999999996</v>
      </c>
      <c r="B723" s="88" t="str">
        <f>IF(OR('Raw Data'!B727=0,'Raw Data'!B727="Delete"),"",'Raw Data'!B727)</f>
        <v>Foundation</v>
      </c>
      <c r="C723" s="89" t="str">
        <f>IF(OR('Raw Data'!C727=0,'Raw Data'!C727="Delete"),"",'Raw Data'!C727)</f>
        <v>Usability</v>
      </c>
      <c r="D723" s="88" t="str">
        <f>IF(OR('Raw Data'!D727=0,'Raw Data'!D727="Delete"),"",'Raw Data'!D727)</f>
        <v>Platform - Active Workspace Framework - Usability</v>
      </c>
      <c r="E723" s="84" t="str">
        <f>IF(OR('Raw Data'!E727=0,'Raw Data'!E727="Delete"),"",'Raw Data'!E727)</f>
        <v>Generic create with files</v>
      </c>
      <c r="F723" s="81" cm="1">
        <f t="array" ref="F723">_xlfn.SWITCH(ROUND(VLOOKUP(A723,Table1[#All],3),0),11,H723,12,I723,13,J723,14,K723,"N/A")</f>
        <v>13</v>
      </c>
      <c r="G723" s="81" cm="1">
        <f t="array" ref="G723">_xlfn.SWITCH(ROUND(VLOOKUP(A723,Table1[#All],5),0),11,H723,12,I723,13,J723,14,K723,"N/A")</f>
        <v>14</v>
      </c>
      <c r="H723" s="81">
        <f>IF(OR('Raw Data'!H727=0,'Raw Data'!H727="Delete"),"",'Raw Data'!H727)</f>
        <v>13</v>
      </c>
      <c r="I723" s="81">
        <f>IF(OR('Raw Data'!I727=0,'Raw Data'!I727="Delete"),"",'Raw Data'!I727)</f>
        <v>14</v>
      </c>
      <c r="J723" s="81" t="str">
        <f>IF(OR('Raw Data'!J727=0,'Raw Data'!J727="Delete"),"",'Raw Data'!J727)</f>
        <v/>
      </c>
      <c r="K723" s="81" t="str">
        <f>IF(OR('Raw Data'!K727=0,'Raw Data'!K727="Delete"),"",'Raw Data'!K727)</f>
        <v/>
      </c>
      <c r="L723" s="81" t="str">
        <f>R723</f>
        <v>Available</v>
      </c>
      <c r="M723" s="81" t="str">
        <f>IF(A723="","",IF(OR(AWReleaseNum&gt;=A723,AWReleaseNum=0),"Available","Not Supported"))</f>
        <v>Available</v>
      </c>
      <c r="N723" s="81" t="str">
        <f>IF(A723="","",IF(TcRelease="Any","Available",IF(OR(AND(TcReleaseNum&gt;=VLOOKUP(AWReleaseNum,MinVerInfo,3,FALSE),TcReleaseNum&lt;=VLOOKUP(AWReleaseNum,MinVerInfo,4,FALSE)),AND(TcReleaseNum&gt;=VLOOKUP(AWReleaseNum,MinVerInfo,5,FALSE),TcReleaseNum&lt;=VLOOKUP(AWReleaseNum,MinVerInfo,6,FALSE))),"Available","Not Supported")))</f>
        <v>Available</v>
      </c>
      <c r="O723" s="81" t="str">
        <f>IF(TcReleaseNum&lt;P723,"Not Supported","Available")</f>
        <v>Available</v>
      </c>
      <c r="P723" s="81" cm="1">
        <f t="array" ref="P723">_xlfn.SWITCH(TcBaseVer, 14, K723, 13, J723, 12, I723, 11, IFERROR(VLOOKUP(H723,Table2[#All],3,FALSE),"N/A"),0)</f>
        <v>0</v>
      </c>
      <c r="Q723" s="81" t="str">
        <f>IF(TcBaseVer=0,M723,IF(AND(N723="Available",M723="Available",O723="Available"),"Available",IF(M723="","","Not Supported")))</f>
        <v>Available</v>
      </c>
      <c r="R723" s="81" t="str">
        <f>IF(A723&gt;=AWCurrentRel, "Future",Q723)</f>
        <v>Available</v>
      </c>
      <c r="S723" s="100" t="str">
        <f>HYPERLINK(U723,T723)</f>
        <v>What's New in Teamcenter Fall 2018 - PART 2</v>
      </c>
      <c r="T723" s="81" t="str">
        <f>IFERROR(VLOOKUP(CONCATENATE($B723,"_",$A723),Table4[#All],5,FALSE),"Not Available")</f>
        <v>What's New in Teamcenter Fall 2018 - PART 2</v>
      </c>
      <c r="U723" s="81" t="str">
        <f>IFERROR(VLOOKUP(CONCATENATE(B723,"_",A723),Table4[#All],6,FALSE),"")</f>
        <v>https://siemens.highspot.com/items/5c51d137c714333a475b54af?lfrm=srp.2</v>
      </c>
    </row>
    <row r="724" spans="1:21" x14ac:dyDescent="0.25">
      <c r="A724" s="81">
        <f>IF(OR('Raw Data'!A728=0,'Raw Data'!A728="Delete"),"",'Raw Data'!A728)</f>
        <v>4.0999999999999996</v>
      </c>
      <c r="B724" s="88" t="str">
        <f>IF(OR('Raw Data'!B728=0,'Raw Data'!B728="Delete"),"",'Raw Data'!B728)</f>
        <v>Foundation</v>
      </c>
      <c r="C724" s="89" t="str">
        <f>IF(OR('Raw Data'!C728=0,'Raw Data'!C728="Delete"),"",'Raw Data'!C728)</f>
        <v>Usability</v>
      </c>
      <c r="D724" s="88" t="str">
        <f>IF(OR('Raw Data'!D728=0,'Raw Data'!D728="Delete"),"",'Raw Data'!D728)</f>
        <v>Platform - Active Workspace Framework - Usability</v>
      </c>
      <c r="E724" s="84" t="str">
        <f>IF(OR('Raw Data'!E728=0,'Raw Data'!E728="Delete"),"",'Raw Data'!E728)</f>
        <v>Help about - View the client and server versions as well as the name of the session’s sys log file for reporting errors</v>
      </c>
      <c r="F724" s="81" cm="1">
        <f t="array" ref="F724">_xlfn.SWITCH(ROUND(VLOOKUP(A724,Table1[#All],3),0),11,H724,12,I724,13,J724,14,K724,"N/A")</f>
        <v>13</v>
      </c>
      <c r="G724" s="81" cm="1">
        <f t="array" ref="G724">_xlfn.SWITCH(ROUND(VLOOKUP(A724,Table1[#All],5),0),11,H724,12,I724,13,J724,14,K724,"N/A")</f>
        <v>14</v>
      </c>
      <c r="H724" s="81">
        <f>IF(OR('Raw Data'!H728=0,'Raw Data'!H728="Delete"),"",'Raw Data'!H728)</f>
        <v>13</v>
      </c>
      <c r="I724" s="81">
        <f>IF(OR('Raw Data'!I728=0,'Raw Data'!I728="Delete"),"",'Raw Data'!I728)</f>
        <v>14</v>
      </c>
      <c r="J724" s="81" t="str">
        <f>IF(OR('Raw Data'!J728=0,'Raw Data'!J728="Delete"),"",'Raw Data'!J728)</f>
        <v/>
      </c>
      <c r="K724" s="81" t="str">
        <f>IF(OR('Raw Data'!K728=0,'Raw Data'!K728="Delete"),"",'Raw Data'!K728)</f>
        <v/>
      </c>
      <c r="L724" s="81" t="str">
        <f>R724</f>
        <v>Available</v>
      </c>
      <c r="M724" s="81" t="str">
        <f>IF(A724="","",IF(OR(AWReleaseNum&gt;=A724,AWReleaseNum=0),"Available","Not Supported"))</f>
        <v>Available</v>
      </c>
      <c r="N724" s="81" t="str">
        <f>IF(A724="","",IF(TcRelease="Any","Available",IF(OR(AND(TcReleaseNum&gt;=VLOOKUP(AWReleaseNum,MinVerInfo,3,FALSE),TcReleaseNum&lt;=VLOOKUP(AWReleaseNum,MinVerInfo,4,FALSE)),AND(TcReleaseNum&gt;=VLOOKUP(AWReleaseNum,MinVerInfo,5,FALSE),TcReleaseNum&lt;=VLOOKUP(AWReleaseNum,MinVerInfo,6,FALSE))),"Available","Not Supported")))</f>
        <v>Available</v>
      </c>
      <c r="O724" s="81" t="str">
        <f>IF(TcReleaseNum&lt;P724,"Not Supported","Available")</f>
        <v>Available</v>
      </c>
      <c r="P724" s="81" cm="1">
        <f t="array" ref="P724">_xlfn.SWITCH(TcBaseVer, 14, K724, 13, J724, 12, I724, 11, IFERROR(VLOOKUP(H724,Table2[#All],3,FALSE),"N/A"),0)</f>
        <v>0</v>
      </c>
      <c r="Q724" s="81" t="str">
        <f>IF(TcBaseVer=0,M724,IF(AND(N724="Available",M724="Available",O724="Available"),"Available",IF(M724="","","Not Supported")))</f>
        <v>Available</v>
      </c>
      <c r="R724" s="81" t="str">
        <f>IF(A724&gt;=AWCurrentRel, "Future",Q724)</f>
        <v>Available</v>
      </c>
      <c r="S724" s="100" t="str">
        <f>HYPERLINK(U724,T724)</f>
        <v>What's New in Teamcenter Fall 2018 - PART 2</v>
      </c>
      <c r="T724" s="81" t="str">
        <f>IFERROR(VLOOKUP(CONCATENATE($B724,"_",$A724),Table4[#All],5,FALSE),"Not Available")</f>
        <v>What's New in Teamcenter Fall 2018 - PART 2</v>
      </c>
      <c r="U724" s="81" t="str">
        <f>IFERROR(VLOOKUP(CONCATENATE(B724,"_",A724),Table4[#All],6,FALSE),"")</f>
        <v>https://siemens.highspot.com/items/5c51d137c714333a475b54af?lfrm=srp.2</v>
      </c>
    </row>
    <row r="725" spans="1:21" x14ac:dyDescent="0.25">
      <c r="A725" s="81">
        <f>IF(OR('Raw Data'!A729=0,'Raw Data'!A729="Delete"),"",'Raw Data'!A729)</f>
        <v>4.0999999999999996</v>
      </c>
      <c r="B725" s="88" t="str">
        <f>IF(OR('Raw Data'!B729=0,'Raw Data'!B729="Delete"),"",'Raw Data'!B729)</f>
        <v>Foundation</v>
      </c>
      <c r="C725" s="89" t="str">
        <f>IF(OR('Raw Data'!C729=0,'Raw Data'!C729="Delete"),"",'Raw Data'!C729)</f>
        <v>Usability</v>
      </c>
      <c r="D725" s="88" t="str">
        <f>IF(OR('Raw Data'!D729=0,'Raw Data'!D729="Delete"),"",'Raw Data'!D729)</f>
        <v>Platform - Active Workspace Framework - Usability</v>
      </c>
      <c r="E725" s="84" t="str">
        <f>IF(OR('Raw Data'!E729=0,'Raw Data'!E729="Delete"),"",'Raw Data'!E729)</f>
        <v>Layout and Styling Refresh</v>
      </c>
      <c r="F725" s="81" cm="1">
        <f t="array" ref="F725">_xlfn.SWITCH(ROUND(VLOOKUP(A725,Table1[#All],3),0),11,H725,12,I725,13,J725,14,K725,"N/A")</f>
        <v>13</v>
      </c>
      <c r="G725" s="81" cm="1">
        <f t="array" ref="G725">_xlfn.SWITCH(ROUND(VLOOKUP(A725,Table1[#All],5),0),11,H725,12,I725,13,J725,14,K725,"N/A")</f>
        <v>14</v>
      </c>
      <c r="H725" s="81">
        <f>IF(OR('Raw Data'!H729=0,'Raw Data'!H729="Delete"),"",'Raw Data'!H729)</f>
        <v>13</v>
      </c>
      <c r="I725" s="81">
        <f>IF(OR('Raw Data'!I729=0,'Raw Data'!I729="Delete"),"",'Raw Data'!I729)</f>
        <v>14</v>
      </c>
      <c r="J725" s="81" t="str">
        <f>IF(OR('Raw Data'!J729=0,'Raw Data'!J729="Delete"),"",'Raw Data'!J729)</f>
        <v/>
      </c>
      <c r="K725" s="81" t="str">
        <f>IF(OR('Raw Data'!K729=0,'Raw Data'!K729="Delete"),"",'Raw Data'!K729)</f>
        <v/>
      </c>
      <c r="L725" s="81" t="str">
        <f>R725</f>
        <v>Available</v>
      </c>
      <c r="M725" s="81" t="str">
        <f>IF(A725="","",IF(OR(AWReleaseNum&gt;=A725,AWReleaseNum=0),"Available","Not Supported"))</f>
        <v>Available</v>
      </c>
      <c r="N725" s="81" t="str">
        <f>IF(A725="","",IF(TcRelease="Any","Available",IF(OR(AND(TcReleaseNum&gt;=VLOOKUP(AWReleaseNum,MinVerInfo,3,FALSE),TcReleaseNum&lt;=VLOOKUP(AWReleaseNum,MinVerInfo,4,FALSE)),AND(TcReleaseNum&gt;=VLOOKUP(AWReleaseNum,MinVerInfo,5,FALSE),TcReleaseNum&lt;=VLOOKUP(AWReleaseNum,MinVerInfo,6,FALSE))),"Available","Not Supported")))</f>
        <v>Available</v>
      </c>
      <c r="O725" s="81" t="str">
        <f>IF(TcReleaseNum&lt;P725,"Not Supported","Available")</f>
        <v>Available</v>
      </c>
      <c r="P725" s="81" cm="1">
        <f t="array" ref="P725">_xlfn.SWITCH(TcBaseVer, 14, K725, 13, J725, 12, I725, 11, IFERROR(VLOOKUP(H725,Table2[#All],3,FALSE),"N/A"),0)</f>
        <v>0</v>
      </c>
      <c r="Q725" s="81" t="str">
        <f>IF(TcBaseVer=0,M725,IF(AND(N725="Available",M725="Available",O725="Available"),"Available",IF(M725="","","Not Supported")))</f>
        <v>Available</v>
      </c>
      <c r="R725" s="81" t="str">
        <f>IF(A725&gt;=AWCurrentRel, "Future",Q725)</f>
        <v>Available</v>
      </c>
      <c r="S725" s="100" t="str">
        <f>HYPERLINK(U725,T725)</f>
        <v>What's New in Teamcenter Fall 2018 - PART 2</v>
      </c>
      <c r="T725" s="81" t="str">
        <f>IFERROR(VLOOKUP(CONCATENATE($B725,"_",$A725),Table4[#All],5,FALSE),"Not Available")</f>
        <v>What's New in Teamcenter Fall 2018 - PART 2</v>
      </c>
      <c r="U725" s="81" t="str">
        <f>IFERROR(VLOOKUP(CONCATENATE(B725,"_",A725),Table4[#All],6,FALSE),"")</f>
        <v>https://siemens.highspot.com/items/5c51d137c714333a475b54af?lfrm=srp.2</v>
      </c>
    </row>
    <row r="726" spans="1:21" x14ac:dyDescent="0.25">
      <c r="A726" s="81">
        <f>IF(OR('Raw Data'!A730=0,'Raw Data'!A730="Delete"),"",'Raw Data'!A730)</f>
        <v>4.0999999999999996</v>
      </c>
      <c r="B726" s="88" t="str">
        <f>IF(OR('Raw Data'!B730=0,'Raw Data'!B730="Delete"),"",'Raw Data'!B730)</f>
        <v>Foundation</v>
      </c>
      <c r="C726" s="89" t="str">
        <f>IF(OR('Raw Data'!C730=0,'Raw Data'!C730="Delete"),"",'Raw Data'!C730)</f>
        <v>Usability</v>
      </c>
      <c r="D726" s="88" t="str">
        <f>IF(OR('Raw Data'!D730=0,'Raw Data'!D730="Delete"),"",'Raw Data'!D730)</f>
        <v>Platform - Active Workspace Framework - Usability</v>
      </c>
      <c r="E726" s="84" t="str">
        <f>IF(OR('Raw Data'!E730=0,'Raw Data'!E730="Delete"),"",'Raw Data'!E730)</f>
        <v>Retain edits on error</v>
      </c>
      <c r="F726" s="81" cm="1">
        <f t="array" ref="F726">_xlfn.SWITCH(ROUND(VLOOKUP(A726,Table1[#All],3),0),11,H726,12,I726,13,J726,14,K726,"N/A")</f>
        <v>13</v>
      </c>
      <c r="G726" s="81" cm="1">
        <f t="array" ref="G726">_xlfn.SWITCH(ROUND(VLOOKUP(A726,Table1[#All],5),0),11,H726,12,I726,13,J726,14,K726,"N/A")</f>
        <v>14</v>
      </c>
      <c r="H726" s="81">
        <f>IF(OR('Raw Data'!H730=0,'Raw Data'!H730="Delete"),"",'Raw Data'!H730)</f>
        <v>13</v>
      </c>
      <c r="I726" s="81">
        <f>IF(OR('Raw Data'!I730=0,'Raw Data'!I730="Delete"),"",'Raw Data'!I730)</f>
        <v>14</v>
      </c>
      <c r="J726" s="81" t="str">
        <f>IF(OR('Raw Data'!J730=0,'Raw Data'!J730="Delete"),"",'Raw Data'!J730)</f>
        <v/>
      </c>
      <c r="K726" s="81" t="str">
        <f>IF(OR('Raw Data'!K730=0,'Raw Data'!K730="Delete"),"",'Raw Data'!K730)</f>
        <v/>
      </c>
      <c r="L726" s="81" t="str">
        <f>R726</f>
        <v>Available</v>
      </c>
      <c r="M726" s="81" t="str">
        <f>IF(A726="","",IF(OR(AWReleaseNum&gt;=A726,AWReleaseNum=0),"Available","Not Supported"))</f>
        <v>Available</v>
      </c>
      <c r="N726" s="81" t="str">
        <f>IF(A726="","",IF(TcRelease="Any","Available",IF(OR(AND(TcReleaseNum&gt;=VLOOKUP(AWReleaseNum,MinVerInfo,3,FALSE),TcReleaseNum&lt;=VLOOKUP(AWReleaseNum,MinVerInfo,4,FALSE)),AND(TcReleaseNum&gt;=VLOOKUP(AWReleaseNum,MinVerInfo,5,FALSE),TcReleaseNum&lt;=VLOOKUP(AWReleaseNum,MinVerInfo,6,FALSE))),"Available","Not Supported")))</f>
        <v>Available</v>
      </c>
      <c r="O726" s="81" t="str">
        <f>IF(TcReleaseNum&lt;P726,"Not Supported","Available")</f>
        <v>Available</v>
      </c>
      <c r="P726" s="81" cm="1">
        <f t="array" ref="P726">_xlfn.SWITCH(TcBaseVer, 14, K726, 13, J726, 12, I726, 11, IFERROR(VLOOKUP(H726,Table2[#All],3,FALSE),"N/A"),0)</f>
        <v>0</v>
      </c>
      <c r="Q726" s="81" t="str">
        <f>IF(TcBaseVer=0,M726,IF(AND(N726="Available",M726="Available",O726="Available"),"Available",IF(M726="","","Not Supported")))</f>
        <v>Available</v>
      </c>
      <c r="R726" s="81" t="str">
        <f>IF(A726&gt;=AWCurrentRel, "Future",Q726)</f>
        <v>Available</v>
      </c>
      <c r="S726" s="100" t="str">
        <f>HYPERLINK(U726,T726)</f>
        <v>What's New in Teamcenter Fall 2018 - PART 2</v>
      </c>
      <c r="T726" s="81" t="str">
        <f>IFERROR(VLOOKUP(CONCATENATE($B726,"_",$A726),Table4[#All],5,FALSE),"Not Available")</f>
        <v>What's New in Teamcenter Fall 2018 - PART 2</v>
      </c>
      <c r="U726" s="81" t="str">
        <f>IFERROR(VLOOKUP(CONCATENATE(B726,"_",A726),Table4[#All],6,FALSE),"")</f>
        <v>https://siemens.highspot.com/items/5c51d137c714333a475b54af?lfrm=srp.2</v>
      </c>
    </row>
    <row r="727" spans="1:21" x14ac:dyDescent="0.25">
      <c r="A727" s="81">
        <f>IF(OR('Raw Data'!A731=0,'Raw Data'!A731="Delete"),"",'Raw Data'!A731)</f>
        <v>4.0999999999999996</v>
      </c>
      <c r="B727" s="88" t="str">
        <f>IF(OR('Raw Data'!B731=0,'Raw Data'!B731="Delete"),"",'Raw Data'!B731)</f>
        <v>Foundation</v>
      </c>
      <c r="C727" s="89" t="str">
        <f>IF(OR('Raw Data'!C731=0,'Raw Data'!C731="Delete"),"",'Raw Data'!C731)</f>
        <v>Deployability</v>
      </c>
      <c r="D727" s="88" t="str">
        <f>IF(OR('Raw Data'!D731=0,'Raw Data'!D731="Delete"),"",'Raw Data'!D731)</f>
        <v>Platform - Security - Authorization</v>
      </c>
      <c r="E727" s="84" t="str">
        <f>IF(OR('Raw Data'!E731=0,'Raw Data'!E731="Delete"),"",'Raw Data'!E731)</f>
        <v>Change owning project or program</v>
      </c>
      <c r="F727" s="81" cm="1">
        <f t="array" ref="F727">_xlfn.SWITCH(ROUND(VLOOKUP(A727,Table1[#All],3),0),11,H727,12,I727,13,J727,14,K727,"N/A")</f>
        <v>13</v>
      </c>
      <c r="G727" s="81" cm="1">
        <f t="array" ref="G727">_xlfn.SWITCH(ROUND(VLOOKUP(A727,Table1[#All],5),0),11,H727,12,I727,13,J727,14,K727,"N/A")</f>
        <v>14</v>
      </c>
      <c r="H727" s="81">
        <f>IF(OR('Raw Data'!H731=0,'Raw Data'!H731="Delete"),"",'Raw Data'!H731)</f>
        <v>13</v>
      </c>
      <c r="I727" s="81">
        <f>IF(OR('Raw Data'!I731=0,'Raw Data'!I731="Delete"),"",'Raw Data'!I731)</f>
        <v>14</v>
      </c>
      <c r="J727" s="81" t="str">
        <f>IF(OR('Raw Data'!J731=0,'Raw Data'!J731="Delete"),"",'Raw Data'!J731)</f>
        <v/>
      </c>
      <c r="K727" s="81" t="str">
        <f>IF(OR('Raw Data'!K731=0,'Raw Data'!K731="Delete"),"",'Raw Data'!K731)</f>
        <v/>
      </c>
      <c r="L727" s="81" t="str">
        <f>R727</f>
        <v>Available</v>
      </c>
      <c r="M727" s="81" t="str">
        <f>IF(A727="","",IF(OR(AWReleaseNum&gt;=A727,AWReleaseNum=0),"Available","Not Supported"))</f>
        <v>Available</v>
      </c>
      <c r="N727" s="81" t="str">
        <f>IF(A727="","",IF(TcRelease="Any","Available",IF(OR(AND(TcReleaseNum&gt;=VLOOKUP(AWReleaseNum,MinVerInfo,3,FALSE),TcReleaseNum&lt;=VLOOKUP(AWReleaseNum,MinVerInfo,4,FALSE)),AND(TcReleaseNum&gt;=VLOOKUP(AWReleaseNum,MinVerInfo,5,FALSE),TcReleaseNum&lt;=VLOOKUP(AWReleaseNum,MinVerInfo,6,FALSE))),"Available","Not Supported")))</f>
        <v>Available</v>
      </c>
      <c r="O727" s="81" t="str">
        <f>IF(TcReleaseNum&lt;P727,"Not Supported","Available")</f>
        <v>Available</v>
      </c>
      <c r="P727" s="81" cm="1">
        <f t="array" ref="P727">_xlfn.SWITCH(TcBaseVer, 14, K727, 13, J727, 12, I727, 11, IFERROR(VLOOKUP(H727,Table2[#All],3,FALSE),"N/A"),0)</f>
        <v>0</v>
      </c>
      <c r="Q727" s="81" t="str">
        <f>IF(TcBaseVer=0,M727,IF(AND(N727="Available",M727="Available",O727="Available"),"Available",IF(M727="","","Not Supported")))</f>
        <v>Available</v>
      </c>
      <c r="R727" s="81" t="str">
        <f>IF(A727&gt;=AWCurrentRel, "Future",Q727)</f>
        <v>Available</v>
      </c>
      <c r="S727" s="100" t="str">
        <f>HYPERLINK(U727,T727)</f>
        <v>What's New in Teamcenter Fall 2018 - PART 2</v>
      </c>
      <c r="T727" s="81" t="str">
        <f>IFERROR(VLOOKUP(CONCATENATE($B727,"_",$A727),Table4[#All],5,FALSE),"Not Available")</f>
        <v>What's New in Teamcenter Fall 2018 - PART 2</v>
      </c>
      <c r="U727" s="81" t="str">
        <f>IFERROR(VLOOKUP(CONCATENATE(B727,"_",A727),Table4[#All],6,FALSE),"")</f>
        <v>https://siemens.highspot.com/items/5c51d137c714333a475b54af?lfrm=srp.2</v>
      </c>
    </row>
    <row r="728" spans="1:21" x14ac:dyDescent="0.25">
      <c r="A728" s="81">
        <f>IF(OR('Raw Data'!A732=0,'Raw Data'!A732="Delete"),"",'Raw Data'!A732)</f>
        <v>4.0999999999999996</v>
      </c>
      <c r="B728" s="88" t="str">
        <f>IF(OR('Raw Data'!B732=0,'Raw Data'!B732="Delete"),"",'Raw Data'!B732)</f>
        <v>Foundation</v>
      </c>
      <c r="C728" s="89" t="str">
        <f>IF(OR('Raw Data'!C732=0,'Raw Data'!C732="Delete"),"",'Raw Data'!C732)</f>
        <v>Deployability</v>
      </c>
      <c r="D728" s="88" t="str">
        <f>IF(OR('Raw Data'!D732=0,'Raw Data'!D732="Delete"),"",'Raw Data'!D732)</f>
        <v>Platform - Security - Authorization</v>
      </c>
      <c r="E728" s="84" t="str">
        <f>IF(OR('Raw Data'!E732=0,'Raw Data'!E732="Delete"),"",'Raw Data'!E732)</f>
        <v>User consent management</v>
      </c>
      <c r="F728" s="81" cm="1">
        <f t="array" ref="F728">_xlfn.SWITCH(ROUND(VLOOKUP(A728,Table1[#All],3),0),11,H728,12,I728,13,J728,14,K728,"N/A")</f>
        <v>13</v>
      </c>
      <c r="G728" s="81" cm="1">
        <f t="array" ref="G728">_xlfn.SWITCH(ROUND(VLOOKUP(A728,Table1[#All],5),0),11,H728,12,I728,13,J728,14,K728,"N/A")</f>
        <v>14</v>
      </c>
      <c r="H728" s="81">
        <f>IF(OR('Raw Data'!H732=0,'Raw Data'!H732="Delete"),"",'Raw Data'!H732)</f>
        <v>13</v>
      </c>
      <c r="I728" s="81">
        <f>IF(OR('Raw Data'!I732=0,'Raw Data'!I732="Delete"),"",'Raw Data'!I732)</f>
        <v>14</v>
      </c>
      <c r="J728" s="81" t="str">
        <f>IF(OR('Raw Data'!J732=0,'Raw Data'!J732="Delete"),"",'Raw Data'!J732)</f>
        <v/>
      </c>
      <c r="K728" s="81" t="str">
        <f>IF(OR('Raw Data'!K732=0,'Raw Data'!K732="Delete"),"",'Raw Data'!K732)</f>
        <v/>
      </c>
      <c r="L728" s="81" t="str">
        <f>R728</f>
        <v>Available</v>
      </c>
      <c r="M728" s="81" t="str">
        <f>IF(A728="","",IF(OR(AWReleaseNum&gt;=A728,AWReleaseNum=0),"Available","Not Supported"))</f>
        <v>Available</v>
      </c>
      <c r="N728" s="81" t="str">
        <f>IF(A728="","",IF(TcRelease="Any","Available",IF(OR(AND(TcReleaseNum&gt;=VLOOKUP(AWReleaseNum,MinVerInfo,3,FALSE),TcReleaseNum&lt;=VLOOKUP(AWReleaseNum,MinVerInfo,4,FALSE)),AND(TcReleaseNum&gt;=VLOOKUP(AWReleaseNum,MinVerInfo,5,FALSE),TcReleaseNum&lt;=VLOOKUP(AWReleaseNum,MinVerInfo,6,FALSE))),"Available","Not Supported")))</f>
        <v>Available</v>
      </c>
      <c r="O728" s="81" t="str">
        <f>IF(TcReleaseNum&lt;P728,"Not Supported","Available")</f>
        <v>Available</v>
      </c>
      <c r="P728" s="81" cm="1">
        <f t="array" ref="P728">_xlfn.SWITCH(TcBaseVer, 14, K728, 13, J728, 12, I728, 11, IFERROR(VLOOKUP(H728,Table2[#All],3,FALSE),"N/A"),0)</f>
        <v>0</v>
      </c>
      <c r="Q728" s="81" t="str">
        <f>IF(TcBaseVer=0,M728,IF(AND(N728="Available",M728="Available",O728="Available"),"Available",IF(M728="","","Not Supported")))</f>
        <v>Available</v>
      </c>
      <c r="R728" s="81" t="str">
        <f>IF(A728&gt;=AWCurrentRel, "Future",Q728)</f>
        <v>Available</v>
      </c>
      <c r="S728" s="100" t="str">
        <f>HYPERLINK(U728,T728)</f>
        <v>What's New in Teamcenter Fall 2018 - PART 2</v>
      </c>
      <c r="T728" s="81" t="str">
        <f>IFERROR(VLOOKUP(CONCATENATE($B728,"_",$A728),Table4[#All],5,FALSE),"Not Available")</f>
        <v>What's New in Teamcenter Fall 2018 - PART 2</v>
      </c>
      <c r="U728" s="81" t="str">
        <f>IFERROR(VLOOKUP(CONCATENATE(B728,"_",A728),Table4[#All],6,FALSE),"")</f>
        <v>https://siemens.highspot.com/items/5c51d137c714333a475b54af?lfrm=srp.2</v>
      </c>
    </row>
    <row r="729" spans="1:21" x14ac:dyDescent="0.25">
      <c r="A729" s="81">
        <f>IF(OR('Raw Data'!A733=0,'Raw Data'!A733="Delete"),"",'Raw Data'!A733)</f>
        <v>4.0999999999999996</v>
      </c>
      <c r="B729" s="88" t="str">
        <f>IF(OR('Raw Data'!B733=0,'Raw Data'!B733="Delete"),"",'Raw Data'!B733)</f>
        <v>Foundation</v>
      </c>
      <c r="C729" s="89" t="str">
        <f>IF(OR('Raw Data'!C733=0,'Raw Data'!C733="Delete"),"",'Raw Data'!C733)</f>
        <v>Usability</v>
      </c>
      <c r="D729" s="88" t="str">
        <f>IF(OR('Raw Data'!D733=0,'Raw Data'!D733="Delete"),"",'Raw Data'!D733)</f>
        <v>Platform - Subscriptions</v>
      </c>
      <c r="E729" s="84" t="str">
        <f>IF(OR('Raw Data'!E733=0,'Raw Data'!E733="Delete"),"",'Raw Data'!E733)</f>
        <v>Follow things in a structure or diagram</v>
      </c>
      <c r="F729" s="81" cm="1">
        <f t="array" ref="F729">_xlfn.SWITCH(ROUND(VLOOKUP(A729,Table1[#All],3),0),11,H729,12,I729,13,J729,14,K729,"N/A")</f>
        <v>13</v>
      </c>
      <c r="G729" s="81" cm="1">
        <f t="array" ref="G729">_xlfn.SWITCH(ROUND(VLOOKUP(A729,Table1[#All],5),0),11,H729,12,I729,13,J729,14,K729,"N/A")</f>
        <v>14</v>
      </c>
      <c r="H729" s="81">
        <f>IF(OR('Raw Data'!H733=0,'Raw Data'!H733="Delete"),"",'Raw Data'!H733)</f>
        <v>13</v>
      </c>
      <c r="I729" s="81">
        <f>IF(OR('Raw Data'!I733=0,'Raw Data'!I733="Delete"),"",'Raw Data'!I733)</f>
        <v>14</v>
      </c>
      <c r="J729" s="81" t="str">
        <f>IF(OR('Raw Data'!J733=0,'Raw Data'!J733="Delete"),"",'Raw Data'!J733)</f>
        <v/>
      </c>
      <c r="K729" s="81" t="str">
        <f>IF(OR('Raw Data'!K733=0,'Raw Data'!K733="Delete"),"",'Raw Data'!K733)</f>
        <v/>
      </c>
      <c r="L729" s="81" t="str">
        <f>R729</f>
        <v>Available</v>
      </c>
      <c r="M729" s="81" t="str">
        <f>IF(A729="","",IF(OR(AWReleaseNum&gt;=A729,AWReleaseNum=0),"Available","Not Supported"))</f>
        <v>Available</v>
      </c>
      <c r="N729" s="81" t="str">
        <f>IF(A729="","",IF(TcRelease="Any","Available",IF(OR(AND(TcReleaseNum&gt;=VLOOKUP(AWReleaseNum,MinVerInfo,3,FALSE),TcReleaseNum&lt;=VLOOKUP(AWReleaseNum,MinVerInfo,4,FALSE)),AND(TcReleaseNum&gt;=VLOOKUP(AWReleaseNum,MinVerInfo,5,FALSE),TcReleaseNum&lt;=VLOOKUP(AWReleaseNum,MinVerInfo,6,FALSE))),"Available","Not Supported")))</f>
        <v>Available</v>
      </c>
      <c r="O729" s="81" t="str">
        <f>IF(TcReleaseNum&lt;P729,"Not Supported","Available")</f>
        <v>Available</v>
      </c>
      <c r="P729" s="81" cm="1">
        <f t="array" ref="P729">_xlfn.SWITCH(TcBaseVer, 14, K729, 13, J729, 12, I729, 11, IFERROR(VLOOKUP(H729,Table2[#All],3,FALSE),"N/A"),0)</f>
        <v>0</v>
      </c>
      <c r="Q729" s="81" t="str">
        <f>IF(TcBaseVer=0,M729,IF(AND(N729="Available",M729="Available",O729="Available"),"Available",IF(M729="","","Not Supported")))</f>
        <v>Available</v>
      </c>
      <c r="R729" s="81" t="str">
        <f>IF(A729&gt;=AWCurrentRel, "Future",Q729)</f>
        <v>Available</v>
      </c>
      <c r="S729" s="100" t="str">
        <f>HYPERLINK(U729,T729)</f>
        <v>What's New in Teamcenter Fall 2018 - PART 2</v>
      </c>
      <c r="T729" s="81" t="str">
        <f>IFERROR(VLOOKUP(CONCATENATE($B729,"_",$A729),Table4[#All],5,FALSE),"Not Available")</f>
        <v>What's New in Teamcenter Fall 2018 - PART 2</v>
      </c>
      <c r="U729" s="81" t="str">
        <f>IFERROR(VLOOKUP(CONCATENATE(B729,"_",A729),Table4[#All],6,FALSE),"")</f>
        <v>https://siemens.highspot.com/items/5c51d137c714333a475b54af?lfrm=srp.2</v>
      </c>
    </row>
    <row r="730" spans="1:21" x14ac:dyDescent="0.25">
      <c r="A730" s="81">
        <f>IF(OR('Raw Data'!A734=0,'Raw Data'!A734="Delete"),"",'Raw Data'!A734)</f>
        <v>4.0999999999999996</v>
      </c>
      <c r="B730" s="88" t="str">
        <f>IF(OR('Raw Data'!B734=0,'Raw Data'!B734="Delete"),"",'Raw Data'!B734)</f>
        <v>Foundation</v>
      </c>
      <c r="C730" s="89" t="str">
        <f>IF(OR('Raw Data'!C734=0,'Raw Data'!C734="Delete"),"",'Raw Data'!C734)</f>
        <v>Deployability</v>
      </c>
      <c r="D730" s="88" t="str">
        <f>IF(OR('Raw Data'!D734=0,'Raw Data'!D734="Delete"),"",'Raw Data'!D734)</f>
        <v>Product Excellence Program</v>
      </c>
      <c r="E730" s="84" t="str">
        <f>IF(OR('Raw Data'!E734=0,'Raw Data'!E734="Delete"),"",'Raw Data'!E734)</f>
        <v>Page visit and command event reporting enhancements</v>
      </c>
      <c r="F730" s="81" cm="1">
        <f t="array" ref="F730">_xlfn.SWITCH(ROUND(VLOOKUP(A730,Table1[#All],3),0),11,H730,12,I730,13,J730,14,K730,"N/A")</f>
        <v>13</v>
      </c>
      <c r="G730" s="81" cm="1">
        <f t="array" ref="G730">_xlfn.SWITCH(ROUND(VLOOKUP(A730,Table1[#All],5),0),11,H730,12,I730,13,J730,14,K730,"N/A")</f>
        <v>14</v>
      </c>
      <c r="H730" s="81">
        <f>IF(OR('Raw Data'!H734=0,'Raw Data'!H734="Delete"),"",'Raw Data'!H734)</f>
        <v>13</v>
      </c>
      <c r="I730" s="81">
        <f>IF(OR('Raw Data'!I734=0,'Raw Data'!I734="Delete"),"",'Raw Data'!I734)</f>
        <v>14</v>
      </c>
      <c r="J730" s="81" t="str">
        <f>IF(OR('Raw Data'!J734=0,'Raw Data'!J734="Delete"),"",'Raw Data'!J734)</f>
        <v/>
      </c>
      <c r="K730" s="81" t="str">
        <f>IF(OR('Raw Data'!K734=0,'Raw Data'!K734="Delete"),"",'Raw Data'!K734)</f>
        <v/>
      </c>
      <c r="L730" s="81" t="str">
        <f>R730</f>
        <v>Available</v>
      </c>
      <c r="M730" s="81" t="str">
        <f>IF(A730="","",IF(OR(AWReleaseNum&gt;=A730,AWReleaseNum=0),"Available","Not Supported"))</f>
        <v>Available</v>
      </c>
      <c r="N730" s="81" t="str">
        <f>IF(A730="","",IF(TcRelease="Any","Available",IF(OR(AND(TcReleaseNum&gt;=VLOOKUP(AWReleaseNum,MinVerInfo,3,FALSE),TcReleaseNum&lt;=VLOOKUP(AWReleaseNum,MinVerInfo,4,FALSE)),AND(TcReleaseNum&gt;=VLOOKUP(AWReleaseNum,MinVerInfo,5,FALSE),TcReleaseNum&lt;=VLOOKUP(AWReleaseNum,MinVerInfo,6,FALSE))),"Available","Not Supported")))</f>
        <v>Available</v>
      </c>
      <c r="O730" s="81" t="str">
        <f>IF(TcReleaseNum&lt;P730,"Not Supported","Available")</f>
        <v>Available</v>
      </c>
      <c r="P730" s="81" cm="1">
        <f t="array" ref="P730">_xlfn.SWITCH(TcBaseVer, 14, K730, 13, J730, 12, I730, 11, IFERROR(VLOOKUP(H730,Table2[#All],3,FALSE),"N/A"),0)</f>
        <v>0</v>
      </c>
      <c r="Q730" s="81" t="str">
        <f>IF(TcBaseVer=0,M730,IF(AND(N730="Available",M730="Available",O730="Available"),"Available",IF(M730="","","Not Supported")))</f>
        <v>Available</v>
      </c>
      <c r="R730" s="81" t="str">
        <f>IF(A730&gt;=AWCurrentRel, "Future",Q730)</f>
        <v>Available</v>
      </c>
      <c r="S730" s="100" t="str">
        <f>HYPERLINK(U730,T730)</f>
        <v>What's New in Teamcenter Fall 2018 - PART 2</v>
      </c>
      <c r="T730" s="81" t="str">
        <f>IFERROR(VLOOKUP(CONCATENATE($B730,"_",$A730),Table4[#All],5,FALSE),"Not Available")</f>
        <v>What's New in Teamcenter Fall 2018 - PART 2</v>
      </c>
      <c r="U730" s="81" t="str">
        <f>IFERROR(VLOOKUP(CONCATENATE(B730,"_",A730),Table4[#All],6,FALSE),"")</f>
        <v>https://siemens.highspot.com/items/5c51d137c714333a475b54af?lfrm=srp.2</v>
      </c>
    </row>
    <row r="731" spans="1:21" x14ac:dyDescent="0.25">
      <c r="A731" s="81">
        <f>IF(OR('Raw Data'!A735=0,'Raw Data'!A735="Delete"),"",'Raw Data'!A735)</f>
        <v>4.0999999999999996</v>
      </c>
      <c r="B731" s="88" t="str">
        <f>IF(OR('Raw Data'!B735=0,'Raw Data'!B735="Delete"),"",'Raw Data'!B735)</f>
        <v>Foundation</v>
      </c>
      <c r="C731" s="89" t="str">
        <f>IF(OR('Raw Data'!C735=0,'Raw Data'!C735="Delete"),"",'Raw Data'!C735)</f>
        <v>Deployability</v>
      </c>
      <c r="D731" s="88" t="str">
        <f>IF(OR('Raw Data'!D735=0,'Raw Data'!D735="Delete"),"",'Raw Data'!D735)</f>
        <v>Product Excellence Program</v>
      </c>
      <c r="E731" s="84" t="str">
        <f>IF(OR('Raw Data'!E735=0,'Raw Data'!E735="Delete"),"",'Raw Data'!E735)</f>
        <v>Viewer and primary work area size reporting</v>
      </c>
      <c r="F731" s="81" cm="1">
        <f t="array" ref="F731">_xlfn.SWITCH(ROUND(VLOOKUP(A731,Table1[#All],3),0),11,H731,12,I731,13,J731,14,K731,"N/A")</f>
        <v>13</v>
      </c>
      <c r="G731" s="81" cm="1">
        <f t="array" ref="G731">_xlfn.SWITCH(ROUND(VLOOKUP(A731,Table1[#All],5),0),11,H731,12,I731,13,J731,14,K731,"N/A")</f>
        <v>14</v>
      </c>
      <c r="H731" s="81">
        <f>IF(OR('Raw Data'!H735=0,'Raw Data'!H735="Delete"),"",'Raw Data'!H735)</f>
        <v>13</v>
      </c>
      <c r="I731" s="81">
        <f>IF(OR('Raw Data'!I735=0,'Raw Data'!I735="Delete"),"",'Raw Data'!I735)</f>
        <v>14</v>
      </c>
      <c r="J731" s="81" t="str">
        <f>IF(OR('Raw Data'!J735=0,'Raw Data'!J735="Delete"),"",'Raw Data'!J735)</f>
        <v/>
      </c>
      <c r="K731" s="81" t="str">
        <f>IF(OR('Raw Data'!K735=0,'Raw Data'!K735="Delete"),"",'Raw Data'!K735)</f>
        <v/>
      </c>
      <c r="L731" s="81" t="str">
        <f>R731</f>
        <v>Available</v>
      </c>
      <c r="M731" s="81" t="str">
        <f>IF(A731="","",IF(OR(AWReleaseNum&gt;=A731,AWReleaseNum=0),"Available","Not Supported"))</f>
        <v>Available</v>
      </c>
      <c r="N731" s="81" t="str">
        <f>IF(A731="","",IF(TcRelease="Any","Available",IF(OR(AND(TcReleaseNum&gt;=VLOOKUP(AWReleaseNum,MinVerInfo,3,FALSE),TcReleaseNum&lt;=VLOOKUP(AWReleaseNum,MinVerInfo,4,FALSE)),AND(TcReleaseNum&gt;=VLOOKUP(AWReleaseNum,MinVerInfo,5,FALSE),TcReleaseNum&lt;=VLOOKUP(AWReleaseNum,MinVerInfo,6,FALSE))),"Available","Not Supported")))</f>
        <v>Available</v>
      </c>
      <c r="O731" s="81" t="str">
        <f>IF(TcReleaseNum&lt;P731,"Not Supported","Available")</f>
        <v>Available</v>
      </c>
      <c r="P731" s="81" cm="1">
        <f t="array" ref="P731">_xlfn.SWITCH(TcBaseVer, 14, K731, 13, J731, 12, I731, 11, IFERROR(VLOOKUP(H731,Table2[#All],3,FALSE),"N/A"),0)</f>
        <v>0</v>
      </c>
      <c r="Q731" s="81" t="str">
        <f>IF(TcBaseVer=0,M731,IF(AND(N731="Available",M731="Available",O731="Available"),"Available",IF(M731="","","Not Supported")))</f>
        <v>Available</v>
      </c>
      <c r="R731" s="81" t="str">
        <f>IF(A731&gt;=AWCurrentRel, "Future",Q731)</f>
        <v>Available</v>
      </c>
      <c r="S731" s="100" t="str">
        <f>HYPERLINK(U731,T731)</f>
        <v>What's New in Teamcenter Fall 2018 - PART 2</v>
      </c>
      <c r="T731" s="81" t="str">
        <f>IFERROR(VLOOKUP(CONCATENATE($B731,"_",$A731),Table4[#All],5,FALSE),"Not Available")</f>
        <v>What's New in Teamcenter Fall 2018 - PART 2</v>
      </c>
      <c r="U731" s="81" t="str">
        <f>IFERROR(VLOOKUP(CONCATENATE(B731,"_",A731),Table4[#All],6,FALSE),"")</f>
        <v>https://siemens.highspot.com/items/5c51d137c714333a475b54af?lfrm=srp.2</v>
      </c>
    </row>
    <row r="732" spans="1:21" x14ac:dyDescent="0.25">
      <c r="A732" s="81">
        <f>IF(OR('Raw Data'!A736=0,'Raw Data'!A736="Delete"),"",'Raw Data'!A736)</f>
        <v>4.0999999999999996</v>
      </c>
      <c r="B732" s="88" t="str">
        <f>IF(OR('Raw Data'!B736=0,'Raw Data'!B736="Delete"),"",'Raw Data'!B736)</f>
        <v>Foundation</v>
      </c>
      <c r="C732" s="89" t="str">
        <f>IF(OR('Raw Data'!C736=0,'Raw Data'!C736="Delete"),"",'Raw Data'!C736)</f>
        <v>Deployability</v>
      </c>
      <c r="D732" s="88" t="str">
        <f>IF(OR('Raw Data'!D736=0,'Raw Data'!D736="Delete"),"",'Raw Data'!D736)</f>
        <v>Product Excellence Program</v>
      </c>
      <c r="E732" s="84" t="str">
        <f>IF(OR('Raw Data'!E736=0,'Raw Data'!E736="Delete"),"",'Raw Data'!E736)</f>
        <v>Web application server reporting</v>
      </c>
      <c r="F732" s="81" cm="1">
        <f t="array" ref="F732">_xlfn.SWITCH(ROUND(VLOOKUP(A732,Table1[#All],3),0),11,H732,12,I732,13,J732,14,K732,"N/A")</f>
        <v>13</v>
      </c>
      <c r="G732" s="81" cm="1">
        <f t="array" ref="G732">_xlfn.SWITCH(ROUND(VLOOKUP(A732,Table1[#All],5),0),11,H732,12,I732,13,J732,14,K732,"N/A")</f>
        <v>14</v>
      </c>
      <c r="H732" s="81">
        <f>IF(OR('Raw Data'!H736=0,'Raw Data'!H736="Delete"),"",'Raw Data'!H736)</f>
        <v>13</v>
      </c>
      <c r="I732" s="81">
        <f>IF(OR('Raw Data'!I736=0,'Raw Data'!I736="Delete"),"",'Raw Data'!I736)</f>
        <v>14</v>
      </c>
      <c r="J732" s="81" t="str">
        <f>IF(OR('Raw Data'!J736=0,'Raw Data'!J736="Delete"),"",'Raw Data'!J736)</f>
        <v/>
      </c>
      <c r="K732" s="81" t="str">
        <f>IF(OR('Raw Data'!K736=0,'Raw Data'!K736="Delete"),"",'Raw Data'!K736)</f>
        <v/>
      </c>
      <c r="L732" s="81" t="str">
        <f>R732</f>
        <v>Available</v>
      </c>
      <c r="M732" s="81" t="str">
        <f>IF(A732="","",IF(OR(AWReleaseNum&gt;=A732,AWReleaseNum=0),"Available","Not Supported"))</f>
        <v>Available</v>
      </c>
      <c r="N732" s="81" t="str">
        <f>IF(A732="","",IF(TcRelease="Any","Available",IF(OR(AND(TcReleaseNum&gt;=VLOOKUP(AWReleaseNum,MinVerInfo,3,FALSE),TcReleaseNum&lt;=VLOOKUP(AWReleaseNum,MinVerInfo,4,FALSE)),AND(TcReleaseNum&gt;=VLOOKUP(AWReleaseNum,MinVerInfo,5,FALSE),TcReleaseNum&lt;=VLOOKUP(AWReleaseNum,MinVerInfo,6,FALSE))),"Available","Not Supported")))</f>
        <v>Available</v>
      </c>
      <c r="O732" s="81" t="str">
        <f>IF(TcReleaseNum&lt;P732,"Not Supported","Available")</f>
        <v>Available</v>
      </c>
      <c r="P732" s="81" cm="1">
        <f t="array" ref="P732">_xlfn.SWITCH(TcBaseVer, 14, K732, 13, J732, 12, I732, 11, IFERROR(VLOOKUP(H732,Table2[#All],3,FALSE),"N/A"),0)</f>
        <v>0</v>
      </c>
      <c r="Q732" s="81" t="str">
        <f>IF(TcBaseVer=0,M732,IF(AND(N732="Available",M732="Available",O732="Available"),"Available",IF(M732="","","Not Supported")))</f>
        <v>Available</v>
      </c>
      <c r="R732" s="81" t="str">
        <f>IF(A732&gt;=AWCurrentRel, "Future",Q732)</f>
        <v>Available</v>
      </c>
      <c r="S732" s="100" t="str">
        <f>HYPERLINK(U732,T732)</f>
        <v>What's New in Teamcenter Fall 2018 - PART 2</v>
      </c>
      <c r="T732" s="81" t="str">
        <f>IFERROR(VLOOKUP(CONCATENATE($B732,"_",$A732),Table4[#All],5,FALSE),"Not Available")</f>
        <v>What's New in Teamcenter Fall 2018 - PART 2</v>
      </c>
      <c r="U732" s="81" t="str">
        <f>IFERROR(VLOOKUP(CONCATENATE(B732,"_",A732),Table4[#All],6,FALSE),"")</f>
        <v>https://siemens.highspot.com/items/5c51d137c714333a475b54af?lfrm=srp.2</v>
      </c>
    </row>
    <row r="733" spans="1:21" x14ac:dyDescent="0.25">
      <c r="A733" s="81">
        <f>IF(OR('Raw Data'!A648=0,'Raw Data'!A648="Delete"),"",'Raw Data'!A648)</f>
        <v>4.0999999999999996</v>
      </c>
      <c r="B733" s="88" t="str">
        <f>IF(OR('Raw Data'!B648=0,'Raw Data'!B648="Delete"),"",'Raw Data'!B648)</f>
        <v>Plan</v>
      </c>
      <c r="C733" s="89" t="str">
        <f>IF(OR('Raw Data'!C648=0,'Raw Data'!C648="Delete"),"",'Raw Data'!C648)</f>
        <v>Process</v>
      </c>
      <c r="D733" s="88" t="str">
        <f>IF(OR('Raw Data'!D648=0,'Raw Data'!D648="Delete"),"",'Raw Data'!D648)</f>
        <v>Program Planning</v>
      </c>
      <c r="E733" s="84" t="str">
        <f>IF(OR('Raw Data'!E648=0,'Raw Data'!E648="Delete"),"",'Raw Data'!E648)</f>
        <v>Add relevant documents as attachments to Risks, Issues and Opportunities</v>
      </c>
      <c r="F733" s="81" cm="1">
        <f t="array" ref="F733">_xlfn.SWITCH(ROUND(VLOOKUP(A733,Table1[#All],3),0),11,H733,12,I733,13,J733,14,K733,"N/A")</f>
        <v>13</v>
      </c>
      <c r="G733" s="81" cm="1">
        <f t="array" ref="G733">_xlfn.SWITCH(ROUND(VLOOKUP(A733,Table1[#All],5),0),11,H733,12,I733,13,J733,14,K733,"N/A")</f>
        <v>14</v>
      </c>
      <c r="H733" s="81">
        <f>IF(OR('Raw Data'!H648=0,'Raw Data'!H648="Delete"),"",'Raw Data'!H648)</f>
        <v>13</v>
      </c>
      <c r="I733" s="81">
        <f>IF(OR('Raw Data'!I648=0,'Raw Data'!I648="Delete"),"",'Raw Data'!I648)</f>
        <v>14</v>
      </c>
      <c r="J733" s="81" t="str">
        <f>IF(OR('Raw Data'!J648=0,'Raw Data'!J648="Delete"),"",'Raw Data'!J648)</f>
        <v/>
      </c>
      <c r="K733" s="81" t="str">
        <f>IF(OR('Raw Data'!K648=0,'Raw Data'!K648="Delete"),"",'Raw Data'!K648)</f>
        <v/>
      </c>
      <c r="L733" s="81" t="str">
        <f>R733</f>
        <v>Available</v>
      </c>
      <c r="M733" s="81" t="str">
        <f>IF(A733="","",IF(OR(AWReleaseNum&gt;=A733,AWReleaseNum=0),"Available","Not Supported"))</f>
        <v>Available</v>
      </c>
      <c r="N733" s="81" t="str">
        <f>IF(A733="","",IF(TcRelease="Any","Available",IF(OR(AND(TcReleaseNum&gt;=VLOOKUP(AWReleaseNum,MinVerInfo,3,FALSE),TcReleaseNum&lt;=VLOOKUP(AWReleaseNum,MinVerInfo,4,FALSE)),AND(TcReleaseNum&gt;=VLOOKUP(AWReleaseNum,MinVerInfo,5,FALSE),TcReleaseNum&lt;=VLOOKUP(AWReleaseNum,MinVerInfo,6,FALSE))),"Available","Not Supported")))</f>
        <v>Available</v>
      </c>
      <c r="O733" s="81" t="str">
        <f>IF(TcReleaseNum&lt;P733,"Not Supported","Available")</f>
        <v>Available</v>
      </c>
      <c r="P733" s="81" cm="1">
        <f t="array" ref="P733">_xlfn.SWITCH(TcBaseVer, 14, K733, 13, J733, 12, I733, 11, IFERROR(VLOOKUP(H733,Table2[#All],3,FALSE),"N/A"),0)</f>
        <v>0</v>
      </c>
      <c r="Q733" s="81" t="str">
        <f>IF(TcBaseVer=0,M733,IF(AND(N733="Available",M733="Available",O733="Available"),"Available",IF(M733="","","Not Supported")))</f>
        <v>Available</v>
      </c>
      <c r="R733" s="81" t="str">
        <f>IF(A733&gt;=AWCurrentRel, "Future",Q733)</f>
        <v>Available</v>
      </c>
      <c r="S733" s="100" t="str">
        <f>HYPERLINK(U733,T733)</f>
        <v>What's New in TeamcenterFall 2018 - PART 1</v>
      </c>
      <c r="T733" s="81" t="str">
        <f>IFERROR(VLOOKUP(CONCATENATE($B733,"_",$A733),Table4[#All],5,FALSE),"Not Available")</f>
        <v>What's New in TeamcenterFall 2018 - PART 1</v>
      </c>
      <c r="U733" s="81" t="str">
        <f>IFERROR(VLOOKUP(CONCATENATE(B733,"_",A733),Table4[#All],6,FALSE),"")</f>
        <v>https://siemens.highspot.com/items/5c3debb2659e9374850df0de?lfrm=srp.0</v>
      </c>
    </row>
    <row r="734" spans="1:21" x14ac:dyDescent="0.25">
      <c r="A734" s="81">
        <f>IF(OR('Raw Data'!A649=0,'Raw Data'!A649="Delete"),"",'Raw Data'!A649)</f>
        <v>4.0999999999999996</v>
      </c>
      <c r="B734" s="88" t="str">
        <f>IF(OR('Raw Data'!B649=0,'Raw Data'!B649="Delete"),"",'Raw Data'!B649)</f>
        <v>Plan</v>
      </c>
      <c r="C734" s="89" t="str">
        <f>IF(OR('Raw Data'!C649=0,'Raw Data'!C649="Delete"),"",'Raw Data'!C649)</f>
        <v>Process</v>
      </c>
      <c r="D734" s="88" t="str">
        <f>IF(OR('Raw Data'!D649=0,'Raw Data'!D649="Delete"),"",'Raw Data'!D649)</f>
        <v>Program Planning</v>
      </c>
      <c r="E734" s="84" t="str">
        <f>IF(OR('Raw Data'!E649=0,'Raw Data'!E649="Delete"),"",'Raw Data'!E649)</f>
        <v>Advanced Product Quality Planning (APQP) – Phase 2</v>
      </c>
      <c r="F734" s="81" cm="1">
        <f t="array" ref="F734">_xlfn.SWITCH(ROUND(VLOOKUP(A734,Table1[#All],3),0),11,H734,12,I734,13,J734,14,K734,"N/A")</f>
        <v>13</v>
      </c>
      <c r="G734" s="81" cm="1">
        <f t="array" ref="G734">_xlfn.SWITCH(ROUND(VLOOKUP(A734,Table1[#All],5),0),11,H734,12,I734,13,J734,14,K734,"N/A")</f>
        <v>14</v>
      </c>
      <c r="H734" s="81">
        <f>IF(OR('Raw Data'!H649=0,'Raw Data'!H649="Delete"),"",'Raw Data'!H649)</f>
        <v>13</v>
      </c>
      <c r="I734" s="81">
        <f>IF(OR('Raw Data'!I649=0,'Raw Data'!I649="Delete"),"",'Raw Data'!I649)</f>
        <v>14</v>
      </c>
      <c r="J734" s="81" t="str">
        <f>IF(OR('Raw Data'!J649=0,'Raw Data'!J649="Delete"),"",'Raw Data'!J649)</f>
        <v/>
      </c>
      <c r="K734" s="81" t="str">
        <f>IF(OR('Raw Data'!K649=0,'Raw Data'!K649="Delete"),"",'Raw Data'!K649)</f>
        <v/>
      </c>
      <c r="L734" s="81" t="str">
        <f>R734</f>
        <v>Available</v>
      </c>
      <c r="M734" s="81" t="str">
        <f>IF(A734="","",IF(OR(AWReleaseNum&gt;=A734,AWReleaseNum=0),"Available","Not Supported"))</f>
        <v>Available</v>
      </c>
      <c r="N734" s="81" t="str">
        <f>IF(A734="","",IF(TcRelease="Any","Available",IF(OR(AND(TcReleaseNum&gt;=VLOOKUP(AWReleaseNum,MinVerInfo,3,FALSE),TcReleaseNum&lt;=VLOOKUP(AWReleaseNum,MinVerInfo,4,FALSE)),AND(TcReleaseNum&gt;=VLOOKUP(AWReleaseNum,MinVerInfo,5,FALSE),TcReleaseNum&lt;=VLOOKUP(AWReleaseNum,MinVerInfo,6,FALSE))),"Available","Not Supported")))</f>
        <v>Available</v>
      </c>
      <c r="O734" s="81" t="str">
        <f>IF(TcReleaseNum&lt;P734,"Not Supported","Available")</f>
        <v>Available</v>
      </c>
      <c r="P734" s="81" cm="1">
        <f t="array" ref="P734">_xlfn.SWITCH(TcBaseVer, 14, K734, 13, J734, 12, I734, 11, IFERROR(VLOOKUP(H734,Table2[#All],3,FALSE),"N/A"),0)</f>
        <v>0</v>
      </c>
      <c r="Q734" s="81" t="str">
        <f>IF(TcBaseVer=0,M734,IF(AND(N734="Available",M734="Available",O734="Available"),"Available",IF(M734="","","Not Supported")))</f>
        <v>Available</v>
      </c>
      <c r="R734" s="81" t="str">
        <f>IF(A734&gt;=AWCurrentRel, "Future",Q734)</f>
        <v>Available</v>
      </c>
      <c r="S734" s="100" t="str">
        <f>HYPERLINK(U734,T734)</f>
        <v>What's New in TeamcenterFall 2018 - PART 1</v>
      </c>
      <c r="T734" s="81" t="str">
        <f>IFERROR(VLOOKUP(CONCATENATE($B734,"_",$A734),Table4[#All],5,FALSE),"Not Available")</f>
        <v>What's New in TeamcenterFall 2018 - PART 1</v>
      </c>
      <c r="U734" s="81" t="str">
        <f>IFERROR(VLOOKUP(CONCATENATE(B734,"_",A734),Table4[#All],6,FALSE),"")</f>
        <v>https://siemens.highspot.com/items/5c3debb2659e9374850df0de?lfrm=srp.0</v>
      </c>
    </row>
    <row r="735" spans="1:21" x14ac:dyDescent="0.25">
      <c r="A735" s="81">
        <f>IF(OR('Raw Data'!A650=0,'Raw Data'!A650="Delete"),"",'Raw Data'!A650)</f>
        <v>4.0999999999999996</v>
      </c>
      <c r="B735" s="88" t="str">
        <f>IF(OR('Raw Data'!B650=0,'Raw Data'!B650="Delete"),"",'Raw Data'!B650)</f>
        <v>Plan</v>
      </c>
      <c r="C735" s="89" t="str">
        <f>IF(OR('Raw Data'!C650=0,'Raw Data'!C650="Delete"),"",'Raw Data'!C650)</f>
        <v>Process</v>
      </c>
      <c r="D735" s="88" t="str">
        <f>IF(OR('Raw Data'!D650=0,'Raw Data'!D650="Delete"),"",'Raw Data'!D650)</f>
        <v>Program Planning</v>
      </c>
      <c r="E735" s="84" t="str">
        <f>IF(OR('Raw Data'!E650=0,'Raw Data'!E650="Delete"),"",'Raw Data'!E650)</f>
        <v>Key event dates displayed in header of all event locations</v>
      </c>
      <c r="F735" s="81" cm="1">
        <f t="array" ref="F735">_xlfn.SWITCH(ROUND(VLOOKUP(A735,Table1[#All],3),0),11,H735,12,I735,13,J735,14,K735,"N/A")</f>
        <v>13</v>
      </c>
      <c r="G735" s="81" cm="1">
        <f t="array" ref="G735">_xlfn.SWITCH(ROUND(VLOOKUP(A735,Table1[#All],5),0),11,H735,12,I735,13,J735,14,K735,"N/A")</f>
        <v>14</v>
      </c>
      <c r="H735" s="81">
        <f>IF(OR('Raw Data'!H650=0,'Raw Data'!H650="Delete"),"",'Raw Data'!H650)</f>
        <v>13</v>
      </c>
      <c r="I735" s="81">
        <f>IF(OR('Raw Data'!I650=0,'Raw Data'!I650="Delete"),"",'Raw Data'!I650)</f>
        <v>14</v>
      </c>
      <c r="J735" s="81" t="str">
        <f>IF(OR('Raw Data'!J650=0,'Raw Data'!J650="Delete"),"",'Raw Data'!J650)</f>
        <v/>
      </c>
      <c r="K735" s="81" t="str">
        <f>IF(OR('Raw Data'!K650=0,'Raw Data'!K650="Delete"),"",'Raw Data'!K650)</f>
        <v/>
      </c>
      <c r="L735" s="81" t="str">
        <f>R735</f>
        <v>Available</v>
      </c>
      <c r="M735" s="81" t="str">
        <f>IF(A735="","",IF(OR(AWReleaseNum&gt;=A735,AWReleaseNum=0),"Available","Not Supported"))</f>
        <v>Available</v>
      </c>
      <c r="N735" s="81" t="str">
        <f>IF(A735="","",IF(TcRelease="Any","Available",IF(OR(AND(TcReleaseNum&gt;=VLOOKUP(AWReleaseNum,MinVerInfo,3,FALSE),TcReleaseNum&lt;=VLOOKUP(AWReleaseNum,MinVerInfo,4,FALSE)),AND(TcReleaseNum&gt;=VLOOKUP(AWReleaseNum,MinVerInfo,5,FALSE),TcReleaseNum&lt;=VLOOKUP(AWReleaseNum,MinVerInfo,6,FALSE))),"Available","Not Supported")))</f>
        <v>Available</v>
      </c>
      <c r="O735" s="81" t="str">
        <f>IF(TcReleaseNum&lt;P735,"Not Supported","Available")</f>
        <v>Available</v>
      </c>
      <c r="P735" s="81" cm="1">
        <f t="array" ref="P735">_xlfn.SWITCH(TcBaseVer, 14, K735, 13, J735, 12, I735, 11, IFERROR(VLOOKUP(H735,Table2[#All],3,FALSE),"N/A"),0)</f>
        <v>0</v>
      </c>
      <c r="Q735" s="81" t="str">
        <f>IF(TcBaseVer=0,M735,IF(AND(N735="Available",M735="Available",O735="Available"),"Available",IF(M735="","","Not Supported")))</f>
        <v>Available</v>
      </c>
      <c r="R735" s="81" t="str">
        <f>IF(A735&gt;=AWCurrentRel, "Future",Q735)</f>
        <v>Available</v>
      </c>
      <c r="S735" s="100" t="str">
        <f>HYPERLINK(U735,T735)</f>
        <v>What's New in TeamcenterFall 2018 - PART 1</v>
      </c>
      <c r="T735" s="81" t="str">
        <f>IFERROR(VLOOKUP(CONCATENATE($B735,"_",$A735),Table4[#All],5,FALSE),"Not Available")</f>
        <v>What's New in TeamcenterFall 2018 - PART 1</v>
      </c>
      <c r="U735" s="81" t="str">
        <f>IFERROR(VLOOKUP(CONCATENATE(B735,"_",A735),Table4[#All],6,FALSE),"")</f>
        <v>https://siemens.highspot.com/items/5c3debb2659e9374850df0de?lfrm=srp.0</v>
      </c>
    </row>
    <row r="736" spans="1:21" x14ac:dyDescent="0.25">
      <c r="A736" s="81">
        <f>IF(OR('Raw Data'!A651=0,'Raw Data'!A651="Delete"),"",'Raw Data'!A651)</f>
        <v>4.0999999999999996</v>
      </c>
      <c r="B736" s="88" t="str">
        <f>IF(OR('Raw Data'!B651=0,'Raw Data'!B651="Delete"),"",'Raw Data'!B651)</f>
        <v>Plan</v>
      </c>
      <c r="C736" s="89" t="str">
        <f>IF(OR('Raw Data'!C651=0,'Raw Data'!C651="Delete"),"",'Raw Data'!C651)</f>
        <v>Process</v>
      </c>
      <c r="D736" s="88" t="str">
        <f>IF(OR('Raw Data'!D651=0,'Raw Data'!D651="Delete"),"",'Raw Data'!D651)</f>
        <v>Program Planning</v>
      </c>
      <c r="E736" s="84" t="str">
        <f>IF(OR('Raw Data'!E651=0,'Raw Data'!E651="Delete"),"",'Raw Data'!E651)</f>
        <v>Link program content for better tracking and planning</v>
      </c>
      <c r="F736" s="81" cm="1">
        <f t="array" ref="F736">_xlfn.SWITCH(ROUND(VLOOKUP(A736,Table1[#All],3),0),11,H736,12,I736,13,J736,14,K736,"N/A")</f>
        <v>13</v>
      </c>
      <c r="G736" s="81" cm="1">
        <f t="array" ref="G736">_xlfn.SWITCH(ROUND(VLOOKUP(A736,Table1[#All],5),0),11,H736,12,I736,13,J736,14,K736,"N/A")</f>
        <v>14</v>
      </c>
      <c r="H736" s="81">
        <f>IF(OR('Raw Data'!H651=0,'Raw Data'!H651="Delete"),"",'Raw Data'!H651)</f>
        <v>13</v>
      </c>
      <c r="I736" s="81">
        <f>IF(OR('Raw Data'!I651=0,'Raw Data'!I651="Delete"),"",'Raw Data'!I651)</f>
        <v>14</v>
      </c>
      <c r="J736" s="81" t="str">
        <f>IF(OR('Raw Data'!J651=0,'Raw Data'!J651="Delete"),"",'Raw Data'!J651)</f>
        <v/>
      </c>
      <c r="K736" s="81" t="str">
        <f>IF(OR('Raw Data'!K651=0,'Raw Data'!K651="Delete"),"",'Raw Data'!K651)</f>
        <v/>
      </c>
      <c r="L736" s="81" t="str">
        <f>R736</f>
        <v>Available</v>
      </c>
      <c r="M736" s="81" t="str">
        <f>IF(A736="","",IF(OR(AWReleaseNum&gt;=A736,AWReleaseNum=0),"Available","Not Supported"))</f>
        <v>Available</v>
      </c>
      <c r="N736" s="81" t="str">
        <f>IF(A736="","",IF(TcRelease="Any","Available",IF(OR(AND(TcReleaseNum&gt;=VLOOKUP(AWReleaseNum,MinVerInfo,3,FALSE),TcReleaseNum&lt;=VLOOKUP(AWReleaseNum,MinVerInfo,4,FALSE)),AND(TcReleaseNum&gt;=VLOOKUP(AWReleaseNum,MinVerInfo,5,FALSE),TcReleaseNum&lt;=VLOOKUP(AWReleaseNum,MinVerInfo,6,FALSE))),"Available","Not Supported")))</f>
        <v>Available</v>
      </c>
      <c r="O736" s="81" t="str">
        <f>IF(TcReleaseNum&lt;P736,"Not Supported","Available")</f>
        <v>Available</v>
      </c>
      <c r="P736" s="81" cm="1">
        <f t="array" ref="P736">_xlfn.SWITCH(TcBaseVer, 14, K736, 13, J736, 12, I736, 11, IFERROR(VLOOKUP(H736,Table2[#All],3,FALSE),"N/A"),0)</f>
        <v>0</v>
      </c>
      <c r="Q736" s="81" t="str">
        <f>IF(TcBaseVer=0,M736,IF(AND(N736="Available",M736="Available",O736="Available"),"Available",IF(M736="","","Not Supported")))</f>
        <v>Available</v>
      </c>
      <c r="R736" s="81" t="str">
        <f>IF(A736&gt;=AWCurrentRel, "Future",Q736)</f>
        <v>Available</v>
      </c>
      <c r="S736" s="100" t="str">
        <f>HYPERLINK(U736,T736)</f>
        <v>What's New in TeamcenterFall 2018 - PART 1</v>
      </c>
      <c r="T736" s="81" t="str">
        <f>IFERROR(VLOOKUP(CONCATENATE($B736,"_",$A736),Table4[#All],5,FALSE),"Not Available")</f>
        <v>What's New in TeamcenterFall 2018 - PART 1</v>
      </c>
      <c r="U736" s="81" t="str">
        <f>IFERROR(VLOOKUP(CONCATENATE(B736,"_",A736),Table4[#All],6,FALSE),"")</f>
        <v>https://siemens.highspot.com/items/5c3debb2659e9374850df0de?lfrm=srp.0</v>
      </c>
    </row>
    <row r="737" spans="1:21" x14ac:dyDescent="0.25">
      <c r="A737" s="81">
        <f>IF(OR('Raw Data'!A652=0,'Raw Data'!A652="Delete"),"",'Raw Data'!A652)</f>
        <v>4.0999999999999996</v>
      </c>
      <c r="B737" s="88" t="str">
        <f>IF(OR('Raw Data'!B652=0,'Raw Data'!B652="Delete"),"",'Raw Data'!B652)</f>
        <v>Plan</v>
      </c>
      <c r="C737" s="89" t="str">
        <f>IF(OR('Raw Data'!C652=0,'Raw Data'!C652="Delete"),"",'Raw Data'!C652)</f>
        <v>Process</v>
      </c>
      <c r="D737" s="88" t="str">
        <f>IF(OR('Raw Data'!D652=0,'Raw Data'!D652="Delete"),"",'Raw Data'!D652)</f>
        <v>Program Planning</v>
      </c>
      <c r="E737" s="84" t="str">
        <f>IF(OR('Raw Data'!E652=0,'Raw Data'!E652="Delete"),"",'Raw Data'!E652)</f>
        <v xml:space="preserve">Multi-select events for deletion in a table view </v>
      </c>
      <c r="F737" s="81" cm="1">
        <f t="array" ref="F737">_xlfn.SWITCH(ROUND(VLOOKUP(A737,Table1[#All],3),0),11,H737,12,I737,13,J737,14,K737,"N/A")</f>
        <v>13</v>
      </c>
      <c r="G737" s="81" cm="1">
        <f t="array" ref="G737">_xlfn.SWITCH(ROUND(VLOOKUP(A737,Table1[#All],5),0),11,H737,12,I737,13,J737,14,K737,"N/A")</f>
        <v>14</v>
      </c>
      <c r="H737" s="81">
        <f>IF(OR('Raw Data'!H652=0,'Raw Data'!H652="Delete"),"",'Raw Data'!H652)</f>
        <v>13</v>
      </c>
      <c r="I737" s="81">
        <f>IF(OR('Raw Data'!I652=0,'Raw Data'!I652="Delete"),"",'Raw Data'!I652)</f>
        <v>14</v>
      </c>
      <c r="J737" s="81" t="str">
        <f>IF(OR('Raw Data'!J652=0,'Raw Data'!J652="Delete"),"",'Raw Data'!J652)</f>
        <v/>
      </c>
      <c r="K737" s="81" t="str">
        <f>IF(OR('Raw Data'!K652=0,'Raw Data'!K652="Delete"),"",'Raw Data'!K652)</f>
        <v/>
      </c>
      <c r="L737" s="81" t="str">
        <f>R737</f>
        <v>Available</v>
      </c>
      <c r="M737" s="81" t="str">
        <f>IF(A737="","",IF(OR(AWReleaseNum&gt;=A737,AWReleaseNum=0),"Available","Not Supported"))</f>
        <v>Available</v>
      </c>
      <c r="N737" s="81" t="str">
        <f>IF(A737="","",IF(TcRelease="Any","Available",IF(OR(AND(TcReleaseNum&gt;=VLOOKUP(AWReleaseNum,MinVerInfo,3,FALSE),TcReleaseNum&lt;=VLOOKUP(AWReleaseNum,MinVerInfo,4,FALSE)),AND(TcReleaseNum&gt;=VLOOKUP(AWReleaseNum,MinVerInfo,5,FALSE),TcReleaseNum&lt;=VLOOKUP(AWReleaseNum,MinVerInfo,6,FALSE))),"Available","Not Supported")))</f>
        <v>Available</v>
      </c>
      <c r="O737" s="81" t="str">
        <f>IF(TcReleaseNum&lt;P737,"Not Supported","Available")</f>
        <v>Available</v>
      </c>
      <c r="P737" s="81" cm="1">
        <f t="array" ref="P737">_xlfn.SWITCH(TcBaseVer, 14, K737, 13, J737, 12, I737, 11, IFERROR(VLOOKUP(H737,Table2[#All],3,FALSE),"N/A"),0)</f>
        <v>0</v>
      </c>
      <c r="Q737" s="81" t="str">
        <f>IF(TcBaseVer=0,M737,IF(AND(N737="Available",M737="Available",O737="Available"),"Available",IF(M737="","","Not Supported")))</f>
        <v>Available</v>
      </c>
      <c r="R737" s="81" t="str">
        <f>IF(A737&gt;=AWCurrentRel, "Future",Q737)</f>
        <v>Available</v>
      </c>
      <c r="S737" s="100" t="str">
        <f>HYPERLINK(U737,T737)</f>
        <v>What's New in TeamcenterFall 2018 - PART 1</v>
      </c>
      <c r="T737" s="81" t="str">
        <f>IFERROR(VLOOKUP(CONCATENATE($B737,"_",$A737),Table4[#All],5,FALSE),"Not Available")</f>
        <v>What's New in TeamcenterFall 2018 - PART 1</v>
      </c>
      <c r="U737" s="81" t="str">
        <f>IFERROR(VLOOKUP(CONCATENATE(B737,"_",A737),Table4[#All],6,FALSE),"")</f>
        <v>https://siemens.highspot.com/items/5c3debb2659e9374850df0de?lfrm=srp.0</v>
      </c>
    </row>
    <row r="738" spans="1:21" x14ac:dyDescent="0.25">
      <c r="A738" s="81">
        <f>IF(OR('Raw Data'!A653=0,'Raw Data'!A653="Delete"),"",'Raw Data'!A653)</f>
        <v>4.0999999999999996</v>
      </c>
      <c r="B738" s="88" t="str">
        <f>IF(OR('Raw Data'!B653=0,'Raw Data'!B653="Delete"),"",'Raw Data'!B653)</f>
        <v>Plan</v>
      </c>
      <c r="C738" s="89" t="str">
        <f>IF(OR('Raw Data'!C653=0,'Raw Data'!C653="Delete"),"",'Raw Data'!C653)</f>
        <v>Process</v>
      </c>
      <c r="D738" s="88" t="str">
        <f>IF(OR('Raw Data'!D653=0,'Raw Data'!D653="Delete"),"",'Raw Data'!D653)</f>
        <v>Program Planning</v>
      </c>
      <c r="E738" s="84" t="str">
        <f>IF(OR('Raw Data'!E653=0,'Raw Data'!E653="Delete"),"",'Raw Data'!E653)</f>
        <v>Save and re-use project templates with option to carry-forward deliverables and checklists</v>
      </c>
      <c r="F738" s="81" cm="1">
        <f t="array" ref="F738">_xlfn.SWITCH(ROUND(VLOOKUP(A738,Table1[#All],3),0),11,H738,12,I738,13,J738,14,K738,"N/A")</f>
        <v>13</v>
      </c>
      <c r="G738" s="81" cm="1">
        <f t="array" ref="G738">_xlfn.SWITCH(ROUND(VLOOKUP(A738,Table1[#All],5),0),11,H738,12,I738,13,J738,14,K738,"N/A")</f>
        <v>14</v>
      </c>
      <c r="H738" s="81">
        <f>IF(OR('Raw Data'!H653=0,'Raw Data'!H653="Delete"),"",'Raw Data'!H653)</f>
        <v>13</v>
      </c>
      <c r="I738" s="81">
        <f>IF(OR('Raw Data'!I653=0,'Raw Data'!I653="Delete"),"",'Raw Data'!I653)</f>
        <v>14</v>
      </c>
      <c r="J738" s="81" t="str">
        <f>IF(OR('Raw Data'!J653=0,'Raw Data'!J653="Delete"),"",'Raw Data'!J653)</f>
        <v/>
      </c>
      <c r="K738" s="81" t="str">
        <f>IF(OR('Raw Data'!K653=0,'Raw Data'!K653="Delete"),"",'Raw Data'!K653)</f>
        <v/>
      </c>
      <c r="L738" s="81" t="str">
        <f>R738</f>
        <v>Available</v>
      </c>
      <c r="M738" s="81" t="str">
        <f>IF(A738="","",IF(OR(AWReleaseNum&gt;=A738,AWReleaseNum=0),"Available","Not Supported"))</f>
        <v>Available</v>
      </c>
      <c r="N738" s="81" t="str">
        <f>IF(A738="","",IF(TcRelease="Any","Available",IF(OR(AND(TcReleaseNum&gt;=VLOOKUP(AWReleaseNum,MinVerInfo,3,FALSE),TcReleaseNum&lt;=VLOOKUP(AWReleaseNum,MinVerInfo,4,FALSE)),AND(TcReleaseNum&gt;=VLOOKUP(AWReleaseNum,MinVerInfo,5,FALSE),TcReleaseNum&lt;=VLOOKUP(AWReleaseNum,MinVerInfo,6,FALSE))),"Available","Not Supported")))</f>
        <v>Available</v>
      </c>
      <c r="O738" s="81" t="str">
        <f>IF(TcReleaseNum&lt;P738,"Not Supported","Available")</f>
        <v>Available</v>
      </c>
      <c r="P738" s="81" cm="1">
        <f t="array" ref="P738">_xlfn.SWITCH(TcBaseVer, 14, K738, 13, J738, 12, I738, 11, IFERROR(VLOOKUP(H738,Table2[#All],3,FALSE),"N/A"),0)</f>
        <v>0</v>
      </c>
      <c r="Q738" s="81" t="str">
        <f>IF(TcBaseVer=0,M738,IF(AND(N738="Available",M738="Available",O738="Available"),"Available",IF(M738="","","Not Supported")))</f>
        <v>Available</v>
      </c>
      <c r="R738" s="81" t="str">
        <f>IF(A738&gt;=AWCurrentRel, "Future",Q738)</f>
        <v>Available</v>
      </c>
      <c r="S738" s="100" t="str">
        <f>HYPERLINK(U738,T738)</f>
        <v>What's New in TeamcenterFall 2018 - PART 1</v>
      </c>
      <c r="T738" s="81" t="str">
        <f>IFERROR(VLOOKUP(CONCATENATE($B738,"_",$A738),Table4[#All],5,FALSE),"Not Available")</f>
        <v>What's New in TeamcenterFall 2018 - PART 1</v>
      </c>
      <c r="U738" s="81" t="str">
        <f>IFERROR(VLOOKUP(CONCATENATE(B738,"_",A738),Table4[#All],6,FALSE),"")</f>
        <v>https://siemens.highspot.com/items/5c3debb2659e9374850df0de?lfrm=srp.0</v>
      </c>
    </row>
    <row r="739" spans="1:21" x14ac:dyDescent="0.25">
      <c r="A739" s="81">
        <f>IF(OR('Raw Data'!A654=0,'Raw Data'!A654="Delete"),"",'Raw Data'!A654)</f>
        <v>4.0999999999999996</v>
      </c>
      <c r="B739" s="88" t="str">
        <f>IF(OR('Raw Data'!B654=0,'Raw Data'!B654="Delete"),"",'Raw Data'!B654)</f>
        <v>Plan</v>
      </c>
      <c r="C739" s="89" t="str">
        <f>IF(OR('Raw Data'!C654=0,'Raw Data'!C654="Delete"),"",'Raw Data'!C654)</f>
        <v>Process</v>
      </c>
      <c r="D739" s="88" t="str">
        <f>IF(OR('Raw Data'!D654=0,'Raw Data'!D654="Delete"),"",'Raw Data'!D654)</f>
        <v>Program Planning</v>
      </c>
      <c r="E739" s="84" t="str">
        <f>IF(OR('Raw Data'!E654=0,'Raw Data'!E654="Delete"),"",'Raw Data'!E654)</f>
        <v>Track requirements and tag changes to programs or events</v>
      </c>
      <c r="F739" s="81" cm="1">
        <f t="array" ref="F739">_xlfn.SWITCH(ROUND(VLOOKUP(A739,Table1[#All],3),0),11,H739,12,I739,13,J739,14,K739,"N/A")</f>
        <v>13</v>
      </c>
      <c r="G739" s="81" cm="1">
        <f t="array" ref="G739">_xlfn.SWITCH(ROUND(VLOOKUP(A739,Table1[#All],5),0),11,H739,12,I739,13,J739,14,K739,"N/A")</f>
        <v>14</v>
      </c>
      <c r="H739" s="81">
        <f>IF(OR('Raw Data'!H654=0,'Raw Data'!H654="Delete"),"",'Raw Data'!H654)</f>
        <v>13</v>
      </c>
      <c r="I739" s="81">
        <f>IF(OR('Raw Data'!I654=0,'Raw Data'!I654="Delete"),"",'Raw Data'!I654)</f>
        <v>14</v>
      </c>
      <c r="J739" s="81" t="str">
        <f>IF(OR('Raw Data'!J654=0,'Raw Data'!J654="Delete"),"",'Raw Data'!J654)</f>
        <v/>
      </c>
      <c r="K739" s="81" t="str">
        <f>IF(OR('Raw Data'!K654=0,'Raw Data'!K654="Delete"),"",'Raw Data'!K654)</f>
        <v/>
      </c>
      <c r="L739" s="81" t="str">
        <f>R739</f>
        <v>Available</v>
      </c>
      <c r="M739" s="81" t="str">
        <f>IF(A739="","",IF(OR(AWReleaseNum&gt;=A739,AWReleaseNum=0),"Available","Not Supported"))</f>
        <v>Available</v>
      </c>
      <c r="N739" s="81" t="str">
        <f>IF(A739="","",IF(TcRelease="Any","Available",IF(OR(AND(TcReleaseNum&gt;=VLOOKUP(AWReleaseNum,MinVerInfo,3,FALSE),TcReleaseNum&lt;=VLOOKUP(AWReleaseNum,MinVerInfo,4,FALSE)),AND(TcReleaseNum&gt;=VLOOKUP(AWReleaseNum,MinVerInfo,5,FALSE),TcReleaseNum&lt;=VLOOKUP(AWReleaseNum,MinVerInfo,6,FALSE))),"Available","Not Supported")))</f>
        <v>Available</v>
      </c>
      <c r="O739" s="81" t="str">
        <f>IF(TcReleaseNum&lt;P739,"Not Supported","Available")</f>
        <v>Available</v>
      </c>
      <c r="P739" s="81" cm="1">
        <f t="array" ref="P739">_xlfn.SWITCH(TcBaseVer, 14, K739, 13, J739, 12, I739, 11, IFERROR(VLOOKUP(H739,Table2[#All],3,FALSE),"N/A"),0)</f>
        <v>0</v>
      </c>
      <c r="Q739" s="81" t="str">
        <f>IF(TcBaseVer=0,M739,IF(AND(N739="Available",M739="Available",O739="Available"),"Available",IF(M739="","","Not Supported")))</f>
        <v>Available</v>
      </c>
      <c r="R739" s="81" t="str">
        <f>IF(A739&gt;=AWCurrentRel, "Future",Q739)</f>
        <v>Available</v>
      </c>
      <c r="S739" s="100" t="str">
        <f>HYPERLINK(U739,T739)</f>
        <v>What's New in TeamcenterFall 2018 - PART 1</v>
      </c>
      <c r="T739" s="81" t="str">
        <f>IFERROR(VLOOKUP(CONCATENATE($B739,"_",$A739),Table4[#All],5,FALSE),"Not Available")</f>
        <v>What's New in TeamcenterFall 2018 - PART 1</v>
      </c>
      <c r="U739" s="81" t="str">
        <f>IFERROR(VLOOKUP(CONCATENATE(B739,"_",A739),Table4[#All],6,FALSE),"")</f>
        <v>https://siemens.highspot.com/items/5c3debb2659e9374850df0de?lfrm=srp.0</v>
      </c>
    </row>
    <row r="740" spans="1:21" x14ac:dyDescent="0.25">
      <c r="A740" s="81">
        <f>IF(OR('Raw Data'!A655=0,'Raw Data'!A655="Delete"),"",'Raw Data'!A655)</f>
        <v>4.0999999999999996</v>
      </c>
      <c r="B740" s="88" t="str">
        <f>IF(OR('Raw Data'!B655=0,'Raw Data'!B655="Delete"),"",'Raw Data'!B655)</f>
        <v>Plan</v>
      </c>
      <c r="C740" s="89" t="str">
        <f>IF(OR('Raw Data'!C655=0,'Raw Data'!C655="Delete"),"",'Raw Data'!C655)</f>
        <v>Process</v>
      </c>
      <c r="D740" s="88" t="str">
        <f>IF(OR('Raw Data'!D655=0,'Raw Data'!D655="Delete"),"",'Raw Data'!D655)</f>
        <v>Program Planning</v>
      </c>
      <c r="E740" s="84" t="str">
        <f>IF(OR('Raw Data'!E655=0,'Raw Data'!E655="Delete"),"",'Raw Data'!E655)</f>
        <v>View program information without leaving the timeline view. Select and view specific program content in a split timeline view</v>
      </c>
      <c r="F740" s="81" cm="1">
        <f t="array" ref="F740">_xlfn.SWITCH(ROUND(VLOOKUP(A740,Table1[#All],3),0),11,H740,12,I740,13,J740,14,K740,"N/A")</f>
        <v>13</v>
      </c>
      <c r="G740" s="81" cm="1">
        <f t="array" ref="G740">_xlfn.SWITCH(ROUND(VLOOKUP(A740,Table1[#All],5),0),11,H740,12,I740,13,J740,14,K740,"N/A")</f>
        <v>14</v>
      </c>
      <c r="H740" s="81">
        <f>IF(OR('Raw Data'!H655=0,'Raw Data'!H655="Delete"),"",'Raw Data'!H655)</f>
        <v>13</v>
      </c>
      <c r="I740" s="81">
        <f>IF(OR('Raw Data'!I655=0,'Raw Data'!I655="Delete"),"",'Raw Data'!I655)</f>
        <v>14</v>
      </c>
      <c r="J740" s="81" t="str">
        <f>IF(OR('Raw Data'!J655=0,'Raw Data'!J655="Delete"),"",'Raw Data'!J655)</f>
        <v/>
      </c>
      <c r="K740" s="81" t="str">
        <f>IF(OR('Raw Data'!K655=0,'Raw Data'!K655="Delete"),"",'Raw Data'!K655)</f>
        <v/>
      </c>
      <c r="L740" s="81" t="str">
        <f>R740</f>
        <v>Available</v>
      </c>
      <c r="M740" s="81" t="str">
        <f>IF(A740="","",IF(OR(AWReleaseNum&gt;=A740,AWReleaseNum=0),"Available","Not Supported"))</f>
        <v>Available</v>
      </c>
      <c r="N740" s="81" t="str">
        <f>IF(A740="","",IF(TcRelease="Any","Available",IF(OR(AND(TcReleaseNum&gt;=VLOOKUP(AWReleaseNum,MinVerInfo,3,FALSE),TcReleaseNum&lt;=VLOOKUP(AWReleaseNum,MinVerInfo,4,FALSE)),AND(TcReleaseNum&gt;=VLOOKUP(AWReleaseNum,MinVerInfo,5,FALSE),TcReleaseNum&lt;=VLOOKUP(AWReleaseNum,MinVerInfo,6,FALSE))),"Available","Not Supported")))</f>
        <v>Available</v>
      </c>
      <c r="O740" s="81" t="str">
        <f>IF(TcReleaseNum&lt;P740,"Not Supported","Available")</f>
        <v>Available</v>
      </c>
      <c r="P740" s="81" cm="1">
        <f t="array" ref="P740">_xlfn.SWITCH(TcBaseVer, 14, K740, 13, J740, 12, I740, 11, IFERROR(VLOOKUP(H740,Table2[#All],3,FALSE),"N/A"),0)</f>
        <v>0</v>
      </c>
      <c r="Q740" s="81" t="str">
        <f>IF(TcBaseVer=0,M740,IF(AND(N740="Available",M740="Available",O740="Available"),"Available",IF(M740="","","Not Supported")))</f>
        <v>Available</v>
      </c>
      <c r="R740" s="81" t="str">
        <f>IF(A740&gt;=AWCurrentRel, "Future",Q740)</f>
        <v>Available</v>
      </c>
      <c r="S740" s="100" t="str">
        <f>HYPERLINK(U740,T740)</f>
        <v>What's New in TeamcenterFall 2018 - PART 1</v>
      </c>
      <c r="T740" s="81" t="str">
        <f>IFERROR(VLOOKUP(CONCATENATE($B740,"_",$A740),Table4[#All],5,FALSE),"Not Available")</f>
        <v>What's New in TeamcenterFall 2018 - PART 1</v>
      </c>
      <c r="U740" s="81" t="str">
        <f>IFERROR(VLOOKUP(CONCATENATE(B740,"_",A740),Table4[#All],6,FALSE),"")</f>
        <v>https://siemens.highspot.com/items/5c3debb2659e9374850df0de?lfrm=srp.0</v>
      </c>
    </row>
    <row r="741" spans="1:21" x14ac:dyDescent="0.25">
      <c r="A741" s="81">
        <f>IF(OR('Raw Data'!A656=0,'Raw Data'!A656="Delete"),"",'Raw Data'!A656)</f>
        <v>4.0999999999999996</v>
      </c>
      <c r="B741" s="88" t="str">
        <f>IF(OR('Raw Data'!B656=0,'Raw Data'!B656="Delete"),"",'Raw Data'!B656)</f>
        <v>Plan</v>
      </c>
      <c r="C741" s="89" t="str">
        <f>IF(OR('Raw Data'!C656=0,'Raw Data'!C656="Delete"),"",'Raw Data'!C656)</f>
        <v>Process</v>
      </c>
      <c r="D741" s="88" t="str">
        <f>IF(OR('Raw Data'!D656=0,'Raw Data'!D656="Delete"),"",'Raw Data'!D656)</f>
        <v>Program Planning</v>
      </c>
      <c r="E741" s="84" t="str">
        <f>IF(OR('Raw Data'!E656=0,'Raw Data'!E656="Delete"),"",'Raw Data'!E656)</f>
        <v>Zoom in/out of timeline to view different timescales (Quarters, Months, Weeks)</v>
      </c>
      <c r="F741" s="81" cm="1">
        <f t="array" ref="F741">_xlfn.SWITCH(ROUND(VLOOKUP(A741,Table1[#All],3),0),11,H741,12,I741,13,J741,14,K741,"N/A")</f>
        <v>13</v>
      </c>
      <c r="G741" s="81" cm="1">
        <f t="array" ref="G741">_xlfn.SWITCH(ROUND(VLOOKUP(A741,Table1[#All],5),0),11,H741,12,I741,13,J741,14,K741,"N/A")</f>
        <v>14</v>
      </c>
      <c r="H741" s="81">
        <f>IF(OR('Raw Data'!H656=0,'Raw Data'!H656="Delete"),"",'Raw Data'!H656)</f>
        <v>13</v>
      </c>
      <c r="I741" s="81">
        <f>IF(OR('Raw Data'!I656=0,'Raw Data'!I656="Delete"),"",'Raw Data'!I656)</f>
        <v>14</v>
      </c>
      <c r="J741" s="81" t="str">
        <f>IF(OR('Raw Data'!J656=0,'Raw Data'!J656="Delete"),"",'Raw Data'!J656)</f>
        <v/>
      </c>
      <c r="K741" s="81" t="str">
        <f>IF(OR('Raw Data'!K656=0,'Raw Data'!K656="Delete"),"",'Raw Data'!K656)</f>
        <v/>
      </c>
      <c r="L741" s="81" t="str">
        <f>R741</f>
        <v>Available</v>
      </c>
      <c r="M741" s="81" t="str">
        <f>IF(A741="","",IF(OR(AWReleaseNum&gt;=A741,AWReleaseNum=0),"Available","Not Supported"))</f>
        <v>Available</v>
      </c>
      <c r="N741" s="81" t="str">
        <f>IF(A741="","",IF(TcRelease="Any","Available",IF(OR(AND(TcReleaseNum&gt;=VLOOKUP(AWReleaseNum,MinVerInfo,3,FALSE),TcReleaseNum&lt;=VLOOKUP(AWReleaseNum,MinVerInfo,4,FALSE)),AND(TcReleaseNum&gt;=VLOOKUP(AWReleaseNum,MinVerInfo,5,FALSE),TcReleaseNum&lt;=VLOOKUP(AWReleaseNum,MinVerInfo,6,FALSE))),"Available","Not Supported")))</f>
        <v>Available</v>
      </c>
      <c r="O741" s="81" t="str">
        <f>IF(TcReleaseNum&lt;P741,"Not Supported","Available")</f>
        <v>Available</v>
      </c>
      <c r="P741" s="81" cm="1">
        <f t="array" ref="P741">_xlfn.SWITCH(TcBaseVer, 14, K741, 13, J741, 12, I741, 11, IFERROR(VLOOKUP(H741,Table2[#All],3,FALSE),"N/A"),0)</f>
        <v>0</v>
      </c>
      <c r="Q741" s="81" t="str">
        <f>IF(TcBaseVer=0,M741,IF(AND(N741="Available",M741="Available",O741="Available"),"Available",IF(M741="","","Not Supported")))</f>
        <v>Available</v>
      </c>
      <c r="R741" s="81" t="str">
        <f>IF(A741&gt;=AWCurrentRel, "Future",Q741)</f>
        <v>Available</v>
      </c>
      <c r="S741" s="100" t="str">
        <f>HYPERLINK(U741,T741)</f>
        <v>What's New in TeamcenterFall 2018 - PART 1</v>
      </c>
      <c r="T741" s="81" t="str">
        <f>IFERROR(VLOOKUP(CONCATENATE($B741,"_",$A741),Table4[#All],5,FALSE),"Not Available")</f>
        <v>What's New in TeamcenterFall 2018 - PART 1</v>
      </c>
      <c r="U741" s="81" t="str">
        <f>IFERROR(VLOOKUP(CONCATENATE(B741,"_",A741),Table4[#All],6,FALSE),"")</f>
        <v>https://siemens.highspot.com/items/5c3debb2659e9374850df0de?lfrm=srp.0</v>
      </c>
    </row>
    <row r="742" spans="1:21" x14ac:dyDescent="0.25">
      <c r="A742" s="81">
        <f>IF(OR('Raw Data'!A743=0,'Raw Data'!A743="Delete"),"",'Raw Data'!A743)</f>
        <v>4.0999999999999996</v>
      </c>
      <c r="B742" s="88" t="str">
        <f>IF(OR('Raw Data'!B743=0,'Raw Data'!B743="Delete"),"",'Raw Data'!B743)</f>
        <v>Plan</v>
      </c>
      <c r="C742" s="89" t="str">
        <f>IF(OR('Raw Data'!C743=0,'Raw Data'!C743="Delete"),"",'Raw Data'!C743)</f>
        <v>Requirements</v>
      </c>
      <c r="D742" s="88" t="str">
        <f>IF(OR('Raw Data'!D743=0,'Raw Data'!D743="Delete"),"",'Raw Data'!D743)</f>
        <v>Requirements Management</v>
      </c>
      <c r="E742" s="84" t="str">
        <f>IF(OR('Raw Data'!E743=0,'Raw Data'!E743="Delete"),"",'Raw Data'!E743)</f>
        <v>Centralized location for textual and structural comparisons</v>
      </c>
      <c r="F742" s="81" cm="1">
        <f t="array" ref="F742">_xlfn.SWITCH(ROUND(VLOOKUP(A742,Table1[#All],3),0),11,H742,12,I742,13,J742,14,K742,"N/A")</f>
        <v>13</v>
      </c>
      <c r="G742" s="81" cm="1">
        <f t="array" ref="G742">_xlfn.SWITCH(ROUND(VLOOKUP(A742,Table1[#All],5),0),11,H742,12,I742,13,J742,14,K742,"N/A")</f>
        <v>14</v>
      </c>
      <c r="H742" s="81">
        <f>IF(OR('Raw Data'!H743=0,'Raw Data'!H743="Delete"),"",'Raw Data'!H743)</f>
        <v>13</v>
      </c>
      <c r="I742" s="81">
        <f>IF(OR('Raw Data'!I743=0,'Raw Data'!I743="Delete"),"",'Raw Data'!I743)</f>
        <v>14</v>
      </c>
      <c r="J742" s="81" t="str">
        <f>IF(OR('Raw Data'!J743=0,'Raw Data'!J743="Delete"),"",'Raw Data'!J743)</f>
        <v/>
      </c>
      <c r="K742" s="81" t="str">
        <f>IF(OR('Raw Data'!K743=0,'Raw Data'!K743="Delete"),"",'Raw Data'!K743)</f>
        <v/>
      </c>
      <c r="L742" s="81" t="str">
        <f>R742</f>
        <v>Available</v>
      </c>
      <c r="M742" s="81" t="str">
        <f>IF(A742="","",IF(OR(AWReleaseNum&gt;=A742,AWReleaseNum=0),"Available","Not Supported"))</f>
        <v>Available</v>
      </c>
      <c r="N742" s="81" t="str">
        <f>IF(A742="","",IF(TcRelease="Any","Available",IF(OR(AND(TcReleaseNum&gt;=VLOOKUP(AWReleaseNum,MinVerInfo,3,FALSE),TcReleaseNum&lt;=VLOOKUP(AWReleaseNum,MinVerInfo,4,FALSE)),AND(TcReleaseNum&gt;=VLOOKUP(AWReleaseNum,MinVerInfo,5,FALSE),TcReleaseNum&lt;=VLOOKUP(AWReleaseNum,MinVerInfo,6,FALSE))),"Available","Not Supported")))</f>
        <v>Available</v>
      </c>
      <c r="O742" s="81" t="str">
        <f>IF(TcReleaseNum&lt;P742,"Not Supported","Available")</f>
        <v>Available</v>
      </c>
      <c r="P742" s="81" cm="1">
        <f t="array" ref="P742">_xlfn.SWITCH(TcBaseVer, 14, K742, 13, J742, 12, I742, 11, IFERROR(VLOOKUP(H742,Table2[#All],3,FALSE),"N/A"),0)</f>
        <v>0</v>
      </c>
      <c r="Q742" s="81" t="str">
        <f>IF(TcBaseVer=0,M742,IF(AND(N742="Available",M742="Available",O742="Available"),"Available",IF(M742="","","Not Supported")))</f>
        <v>Available</v>
      </c>
      <c r="R742" s="81" t="str">
        <f>IF(A742&gt;=AWCurrentRel, "Future",Q742)</f>
        <v>Available</v>
      </c>
      <c r="S742" s="100" t="str">
        <f>HYPERLINK(U742,T742)</f>
        <v>What's New in TeamcenterFall 2018 - PART 1</v>
      </c>
      <c r="T742" s="81" t="str">
        <f>IFERROR(VLOOKUP(CONCATENATE($B742,"_",$A742),Table4[#All],5,FALSE),"Not Available")</f>
        <v>What's New in TeamcenterFall 2018 - PART 1</v>
      </c>
      <c r="U742" s="81" t="str">
        <f>IFERROR(VLOOKUP(CONCATENATE(B742,"_",A742),Table4[#All],6,FALSE),"")</f>
        <v>https://siemens.highspot.com/items/5c3debb2659e9374850df0de?lfrm=srp.0</v>
      </c>
    </row>
    <row r="743" spans="1:21" x14ac:dyDescent="0.25">
      <c r="A743" s="81">
        <f>IF(OR('Raw Data'!A744=0,'Raw Data'!A744="Delete"),"",'Raw Data'!A744)</f>
        <v>4.0999999999999996</v>
      </c>
      <c r="B743" s="88" t="str">
        <f>IF(OR('Raw Data'!B744=0,'Raw Data'!B744="Delete"),"",'Raw Data'!B744)</f>
        <v>Plan</v>
      </c>
      <c r="C743" s="89" t="str">
        <f>IF(OR('Raw Data'!C744=0,'Raw Data'!C744="Delete"),"",'Raw Data'!C744)</f>
        <v>Requirements</v>
      </c>
      <c r="D743" s="88" t="str">
        <f>IF(OR('Raw Data'!D744=0,'Raw Data'!D744="Delete"),"",'Raw Data'!D744)</f>
        <v>Requirements Management</v>
      </c>
      <c r="E743" s="84" t="str">
        <f>IF(OR('Raw Data'!E744=0,'Raw Data'!E744="Delete"),"",'Raw Data'!E744)</f>
        <v>Create tracelinks to occurrences as well as revisions</v>
      </c>
      <c r="F743" s="81" cm="1">
        <f t="array" ref="F743">_xlfn.SWITCH(ROUND(VLOOKUP(A743,Table1[#All],3),0),11,H743,12,I743,13,J743,14,K743,"N/A")</f>
        <v>13</v>
      </c>
      <c r="G743" s="81" cm="1">
        <f t="array" ref="G743">_xlfn.SWITCH(ROUND(VLOOKUP(A743,Table1[#All],5),0),11,H743,12,I743,13,J743,14,K743,"N/A")</f>
        <v>14</v>
      </c>
      <c r="H743" s="81">
        <f>IF(OR('Raw Data'!H744=0,'Raw Data'!H744="Delete"),"",'Raw Data'!H744)</f>
        <v>13</v>
      </c>
      <c r="I743" s="81">
        <f>IF(OR('Raw Data'!I744=0,'Raw Data'!I744="Delete"),"",'Raw Data'!I744)</f>
        <v>14</v>
      </c>
      <c r="J743" s="81" t="str">
        <f>IF(OR('Raw Data'!J744=0,'Raw Data'!J744="Delete"),"",'Raw Data'!J744)</f>
        <v/>
      </c>
      <c r="K743" s="81" t="str">
        <f>IF(OR('Raw Data'!K744=0,'Raw Data'!K744="Delete"),"",'Raw Data'!K744)</f>
        <v/>
      </c>
      <c r="L743" s="81" t="str">
        <f>R743</f>
        <v>Available</v>
      </c>
      <c r="M743" s="81" t="str">
        <f>IF(A743="","",IF(OR(AWReleaseNum&gt;=A743,AWReleaseNum=0),"Available","Not Supported"))</f>
        <v>Available</v>
      </c>
      <c r="N743" s="81" t="str">
        <f>IF(A743="","",IF(TcRelease="Any","Available",IF(OR(AND(TcReleaseNum&gt;=VLOOKUP(AWReleaseNum,MinVerInfo,3,FALSE),TcReleaseNum&lt;=VLOOKUP(AWReleaseNum,MinVerInfo,4,FALSE)),AND(TcReleaseNum&gt;=VLOOKUP(AWReleaseNum,MinVerInfo,5,FALSE),TcReleaseNum&lt;=VLOOKUP(AWReleaseNum,MinVerInfo,6,FALSE))),"Available","Not Supported")))</f>
        <v>Available</v>
      </c>
      <c r="O743" s="81" t="str">
        <f>IF(TcReleaseNum&lt;P743,"Not Supported","Available")</f>
        <v>Available</v>
      </c>
      <c r="P743" s="81" cm="1">
        <f t="array" ref="P743">_xlfn.SWITCH(TcBaseVer, 14, K743, 13, J743, 12, I743, 11, IFERROR(VLOOKUP(H743,Table2[#All],3,FALSE),"N/A"),0)</f>
        <v>0</v>
      </c>
      <c r="Q743" s="81" t="str">
        <f>IF(TcBaseVer=0,M743,IF(AND(N743="Available",M743="Available",O743="Available"),"Available",IF(M743="","","Not Supported")))</f>
        <v>Available</v>
      </c>
      <c r="R743" s="81" t="str">
        <f>IF(A743&gt;=AWCurrentRel, "Future",Q743)</f>
        <v>Available</v>
      </c>
      <c r="S743" s="100" t="str">
        <f>HYPERLINK(U743,T743)</f>
        <v>What's New in TeamcenterFall 2018 - PART 1</v>
      </c>
      <c r="T743" s="81" t="str">
        <f>IFERROR(VLOOKUP(CONCATENATE($B743,"_",$A743),Table4[#All],5,FALSE),"Not Available")</f>
        <v>What's New in TeamcenterFall 2018 - PART 1</v>
      </c>
      <c r="U743" s="81" t="str">
        <f>IFERROR(VLOOKUP(CONCATENATE(B743,"_",A743),Table4[#All],6,FALSE),"")</f>
        <v>https://siemens.highspot.com/items/5c3debb2659e9374850df0de?lfrm=srp.0</v>
      </c>
    </row>
    <row r="744" spans="1:21" x14ac:dyDescent="0.25">
      <c r="A744" s="81">
        <f>IF(OR('Raw Data'!A745=0,'Raw Data'!A745="Delete"),"",'Raw Data'!A745)</f>
        <v>4.0999999999999996</v>
      </c>
      <c r="B744" s="88" t="str">
        <f>IF(OR('Raw Data'!B745=0,'Raw Data'!B745="Delete"),"",'Raw Data'!B745)</f>
        <v>Plan</v>
      </c>
      <c r="C744" s="89" t="str">
        <f>IF(OR('Raw Data'!C745=0,'Raw Data'!C745="Delete"),"",'Raw Data'!C745)</f>
        <v>Requirements</v>
      </c>
      <c r="D744" s="88" t="str">
        <f>IF(OR('Raw Data'!D745=0,'Raw Data'!D745="Delete"),"",'Raw Data'!D745)</f>
        <v>Requirements Management</v>
      </c>
      <c r="E744" s="84" t="str">
        <f>IF(OR('Raw Data'!E745=0,'Raw Data'!E745="Delete"),"",'Raw Data'!E745)</f>
        <v>Simplified tab-based user interface for viewing and creating new tracelinks</v>
      </c>
      <c r="F744" s="81" cm="1">
        <f t="array" ref="F744">_xlfn.SWITCH(ROUND(VLOOKUP(A744,Table1[#All],3),0),11,H744,12,I744,13,J744,14,K744,"N/A")</f>
        <v>13</v>
      </c>
      <c r="G744" s="81" cm="1">
        <f t="array" ref="G744">_xlfn.SWITCH(ROUND(VLOOKUP(A744,Table1[#All],5),0),11,H744,12,I744,13,J744,14,K744,"N/A")</f>
        <v>14</v>
      </c>
      <c r="H744" s="81">
        <f>IF(OR('Raw Data'!H745=0,'Raw Data'!H745="Delete"),"",'Raw Data'!H745)</f>
        <v>13</v>
      </c>
      <c r="I744" s="81">
        <f>IF(OR('Raw Data'!I745=0,'Raw Data'!I745="Delete"),"",'Raw Data'!I745)</f>
        <v>14</v>
      </c>
      <c r="J744" s="81" t="str">
        <f>IF(OR('Raw Data'!J745=0,'Raw Data'!J745="Delete"),"",'Raw Data'!J745)</f>
        <v/>
      </c>
      <c r="K744" s="81" t="str">
        <f>IF(OR('Raw Data'!K745=0,'Raw Data'!K745="Delete"),"",'Raw Data'!K745)</f>
        <v/>
      </c>
      <c r="L744" s="81" t="str">
        <f>R744</f>
        <v>Available</v>
      </c>
      <c r="M744" s="81" t="str">
        <f>IF(A744="","",IF(OR(AWReleaseNum&gt;=A744,AWReleaseNum=0),"Available","Not Supported"))</f>
        <v>Available</v>
      </c>
      <c r="N744" s="81" t="str">
        <f>IF(A744="","",IF(TcRelease="Any","Available",IF(OR(AND(TcReleaseNum&gt;=VLOOKUP(AWReleaseNum,MinVerInfo,3,FALSE),TcReleaseNum&lt;=VLOOKUP(AWReleaseNum,MinVerInfo,4,FALSE)),AND(TcReleaseNum&gt;=VLOOKUP(AWReleaseNum,MinVerInfo,5,FALSE),TcReleaseNum&lt;=VLOOKUP(AWReleaseNum,MinVerInfo,6,FALSE))),"Available","Not Supported")))</f>
        <v>Available</v>
      </c>
      <c r="O744" s="81" t="str">
        <f>IF(TcReleaseNum&lt;P744,"Not Supported","Available")</f>
        <v>Available</v>
      </c>
      <c r="P744" s="81" cm="1">
        <f t="array" ref="P744">_xlfn.SWITCH(TcBaseVer, 14, K744, 13, J744, 12, I744, 11, IFERROR(VLOOKUP(H744,Table2[#All],3,FALSE),"N/A"),0)</f>
        <v>0</v>
      </c>
      <c r="Q744" s="81" t="str">
        <f>IF(TcBaseVer=0,M744,IF(AND(N744="Available",M744="Available",O744="Available"),"Available",IF(M744="","","Not Supported")))</f>
        <v>Available</v>
      </c>
      <c r="R744" s="81" t="str">
        <f>IF(A744&gt;=AWCurrentRel, "Future",Q744)</f>
        <v>Available</v>
      </c>
      <c r="S744" s="100" t="str">
        <f>HYPERLINK(U744,T744)</f>
        <v>What's New in TeamcenterFall 2018 - PART 1</v>
      </c>
      <c r="T744" s="81" t="str">
        <f>IFERROR(VLOOKUP(CONCATENATE($B744,"_",$A744),Table4[#All],5,FALSE),"Not Available")</f>
        <v>What's New in TeamcenterFall 2018 - PART 1</v>
      </c>
      <c r="U744" s="81" t="str">
        <f>IFERROR(VLOOKUP(CONCATENATE(B744,"_",A744),Table4[#All],6,FALSE),"")</f>
        <v>https://siemens.highspot.com/items/5c3debb2659e9374850df0de?lfrm=srp.0</v>
      </c>
    </row>
    <row r="745" spans="1:21" x14ac:dyDescent="0.25">
      <c r="A745" s="81">
        <f>IF(OR('Raw Data'!A746=0,'Raw Data'!A746="Delete"),"",'Raw Data'!A746)</f>
        <v>4.0999999999999996</v>
      </c>
      <c r="B745" s="88" t="str">
        <f>IF(OR('Raw Data'!B746=0,'Raw Data'!B746="Delete"),"",'Raw Data'!B746)</f>
        <v>Plan</v>
      </c>
      <c r="C745" s="89" t="str">
        <f>IF(OR('Raw Data'!C746=0,'Raw Data'!C746="Delete"),"",'Raw Data'!C746)</f>
        <v>Requirements</v>
      </c>
      <c r="D745" s="88" t="str">
        <f>IF(OR('Raw Data'!D746=0,'Raw Data'!D746="Delete"),"",'Raw Data'!D746)</f>
        <v>Requirements Management</v>
      </c>
      <c r="E745" s="84" t="str">
        <f>IF(OR('Raw Data'!E746=0,'Raw Data'!E746="Delete"),"",'Raw Data'!E746)</f>
        <v>Tracelink matrix inside Active Workspace</v>
      </c>
      <c r="F745" s="81" cm="1">
        <f t="array" ref="F745">_xlfn.SWITCH(ROUND(VLOOKUP(A745,Table1[#All],3),0),11,H745,12,I745,13,J745,14,K745,"N/A")</f>
        <v>13</v>
      </c>
      <c r="G745" s="81" cm="1">
        <f t="array" ref="G745">_xlfn.SWITCH(ROUND(VLOOKUP(A745,Table1[#All],5),0),11,H745,12,I745,13,J745,14,K745,"N/A")</f>
        <v>14</v>
      </c>
      <c r="H745" s="81">
        <f>IF(OR('Raw Data'!H746=0,'Raw Data'!H746="Delete"),"",'Raw Data'!H746)</f>
        <v>13</v>
      </c>
      <c r="I745" s="81">
        <f>IF(OR('Raw Data'!I746=0,'Raw Data'!I746="Delete"),"",'Raw Data'!I746)</f>
        <v>14</v>
      </c>
      <c r="J745" s="81" t="str">
        <f>IF(OR('Raw Data'!J746=0,'Raw Data'!J746="Delete"),"",'Raw Data'!J746)</f>
        <v/>
      </c>
      <c r="K745" s="81" t="str">
        <f>IF(OR('Raw Data'!K746=0,'Raw Data'!K746="Delete"),"",'Raw Data'!K746)</f>
        <v/>
      </c>
      <c r="L745" s="81" t="str">
        <f>R745</f>
        <v>Available</v>
      </c>
      <c r="M745" s="81" t="str">
        <f>IF(A745="","",IF(OR(AWReleaseNum&gt;=A745,AWReleaseNum=0),"Available","Not Supported"))</f>
        <v>Available</v>
      </c>
      <c r="N745" s="81" t="str">
        <f>IF(A745="","",IF(TcRelease="Any","Available",IF(OR(AND(TcReleaseNum&gt;=VLOOKUP(AWReleaseNum,MinVerInfo,3,FALSE),TcReleaseNum&lt;=VLOOKUP(AWReleaseNum,MinVerInfo,4,FALSE)),AND(TcReleaseNum&gt;=VLOOKUP(AWReleaseNum,MinVerInfo,5,FALSE),TcReleaseNum&lt;=VLOOKUP(AWReleaseNum,MinVerInfo,6,FALSE))),"Available","Not Supported")))</f>
        <v>Available</v>
      </c>
      <c r="O745" s="81" t="str">
        <f>IF(TcReleaseNum&lt;P745,"Not Supported","Available")</f>
        <v>Available</v>
      </c>
      <c r="P745" s="81" cm="1">
        <f t="array" ref="P745">_xlfn.SWITCH(TcBaseVer, 14, K745, 13, J745, 12, I745, 11, IFERROR(VLOOKUP(H745,Table2[#All],3,FALSE),"N/A"),0)</f>
        <v>0</v>
      </c>
      <c r="Q745" s="81" t="str">
        <f>IF(TcBaseVer=0,M745,IF(AND(N745="Available",M745="Available",O745="Available"),"Available",IF(M745="","","Not Supported")))</f>
        <v>Available</v>
      </c>
      <c r="R745" s="81" t="str">
        <f>IF(A745&gt;=AWCurrentRel, "Future",Q745)</f>
        <v>Available</v>
      </c>
      <c r="S745" s="100" t="str">
        <f>HYPERLINK(U745,T745)</f>
        <v>What's New in TeamcenterFall 2018 - PART 1</v>
      </c>
      <c r="T745" s="81" t="str">
        <f>IFERROR(VLOOKUP(CONCATENATE($B745,"_",$A745),Table4[#All],5,FALSE),"Not Available")</f>
        <v>What's New in TeamcenterFall 2018 - PART 1</v>
      </c>
      <c r="U745" s="81" t="str">
        <f>IFERROR(VLOOKUP(CONCATENATE(B745,"_",A745),Table4[#All],6,FALSE),"")</f>
        <v>https://siemens.highspot.com/items/5c3debb2659e9374850df0de?lfrm=srp.0</v>
      </c>
    </row>
    <row r="746" spans="1:21" x14ac:dyDescent="0.25">
      <c r="A746" s="81">
        <f>IF(OR('Raw Data'!A880=0,'Raw Data'!A880="Delete"),"",'Raw Data'!A880)</f>
        <v>4.0999999999999996</v>
      </c>
      <c r="B746" s="88" t="str">
        <f>IF(OR('Raw Data'!B880=0,'Raw Data'!B880="Delete"),"",'Raw Data'!B880)</f>
        <v>Plan</v>
      </c>
      <c r="C746" s="89" t="str">
        <f>IF(OR('Raw Data'!C880=0,'Raw Data'!C880="Delete"),"",'Raw Data'!C880)</f>
        <v>Process</v>
      </c>
      <c r="D746" s="88" t="str">
        <f>IF(OR('Raw Data'!D880=0,'Raw Data'!D880="Delete"),"",'Raw Data'!D880)</f>
        <v>Schedule Manager</v>
      </c>
      <c r="E746" s="84" t="str">
        <f>IF(OR('Raw Data'!E880=0,'Raw Data'!E880="Delete"),"",'Raw Data'!E880)</f>
        <v>Assign a task deliverable to multiple tasks</v>
      </c>
      <c r="F746" s="81" cm="1">
        <f t="array" ref="F746">_xlfn.SWITCH(ROUND(VLOOKUP(A746,Table1[#All],3),0),11,H746,12,I746,13,J746,14,K746,"N/A")</f>
        <v>13</v>
      </c>
      <c r="G746" s="81" cm="1">
        <f t="array" ref="G746">_xlfn.SWITCH(ROUND(VLOOKUP(A746,Table1[#All],5),0),11,H746,12,I746,13,J746,14,K746,"N/A")</f>
        <v>14</v>
      </c>
      <c r="H746" s="81">
        <f>IF(OR('Raw Data'!H880=0,'Raw Data'!H880="Delete"),"",'Raw Data'!H880)</f>
        <v>13</v>
      </c>
      <c r="I746" s="81">
        <f>IF(OR('Raw Data'!I880=0,'Raw Data'!I880="Delete"),"",'Raw Data'!I880)</f>
        <v>14</v>
      </c>
      <c r="J746" s="81" t="str">
        <f>IF(OR('Raw Data'!J880=0,'Raw Data'!J880="Delete"),"",'Raw Data'!J880)</f>
        <v/>
      </c>
      <c r="K746" s="81" t="str">
        <f>IF(OR('Raw Data'!K880=0,'Raw Data'!K880="Delete"),"",'Raw Data'!K880)</f>
        <v/>
      </c>
      <c r="L746" s="81" t="str">
        <f>R746</f>
        <v>Available</v>
      </c>
      <c r="M746" s="81" t="str">
        <f>IF(A746="","",IF(OR(AWReleaseNum&gt;=A746,AWReleaseNum=0),"Available","Not Supported"))</f>
        <v>Available</v>
      </c>
      <c r="N746" s="81" t="str">
        <f>IF(A746="","",IF(TcRelease="Any","Available",IF(OR(AND(TcReleaseNum&gt;=VLOOKUP(AWReleaseNum,MinVerInfo,3,FALSE),TcReleaseNum&lt;=VLOOKUP(AWReleaseNum,MinVerInfo,4,FALSE)),AND(TcReleaseNum&gt;=VLOOKUP(AWReleaseNum,MinVerInfo,5,FALSE),TcReleaseNum&lt;=VLOOKUP(AWReleaseNum,MinVerInfo,6,FALSE))),"Available","Not Supported")))</f>
        <v>Available</v>
      </c>
      <c r="O746" s="81" t="str">
        <f>IF(TcReleaseNum&lt;P746,"Not Supported","Available")</f>
        <v>Available</v>
      </c>
      <c r="P746" s="81" cm="1">
        <f t="array" ref="P746">_xlfn.SWITCH(TcBaseVer, 14, K746, 13, J746, 12, I746, 11, IFERROR(VLOOKUP(H746,Table2[#All],3,FALSE),"N/A"),0)</f>
        <v>0</v>
      </c>
      <c r="Q746" s="81" t="str">
        <f>IF(TcBaseVer=0,M746,IF(AND(N746="Available",M746="Available",O746="Available"),"Available",IF(M746="","","Not Supported")))</f>
        <v>Available</v>
      </c>
      <c r="R746" s="81" t="str">
        <f>IF(A746&gt;=AWCurrentRel, "Future",Q746)</f>
        <v>Available</v>
      </c>
      <c r="S746" s="100" t="str">
        <f>HYPERLINK(U746,T746)</f>
        <v>What's New in TeamcenterFall 2018 - PART 1</v>
      </c>
      <c r="T746" s="81" t="str">
        <f>IFERROR(VLOOKUP(CONCATENATE($B746,"_",$A746),Table4[#All],5,FALSE),"Not Available")</f>
        <v>What's New in TeamcenterFall 2018 - PART 1</v>
      </c>
      <c r="U746" s="81" t="str">
        <f>IFERROR(VLOOKUP(CONCATENATE(B746,"_",A746),Table4[#All],6,FALSE),"")</f>
        <v>https://siemens.highspot.com/items/5c3debb2659e9374850df0de?lfrm=srp.0</v>
      </c>
    </row>
    <row r="747" spans="1:21" x14ac:dyDescent="0.25">
      <c r="A747" s="81">
        <f>IF(OR('Raw Data'!A881=0,'Raw Data'!A881="Delete"),"",'Raw Data'!A881)</f>
        <v>4.0999999999999996</v>
      </c>
      <c r="B747" s="88" t="str">
        <f>IF(OR('Raw Data'!B881=0,'Raw Data'!B881="Delete"),"",'Raw Data'!B881)</f>
        <v>Plan</v>
      </c>
      <c r="C747" s="89" t="str">
        <f>IF(OR('Raw Data'!C881=0,'Raw Data'!C881="Delete"),"",'Raw Data'!C881)</f>
        <v>Process</v>
      </c>
      <c r="D747" s="88" t="str">
        <f>IF(OR('Raw Data'!D881=0,'Raw Data'!D881="Delete"),"",'Raw Data'!D881)</f>
        <v>Schedule Manager</v>
      </c>
      <c r="E747" s="84" t="str">
        <f>IF(OR('Raw Data'!E881=0,'Raw Data'!E881="Delete"),"",'Raw Data'!E881)</f>
        <v>Compare actual schedule with schedule baseline</v>
      </c>
      <c r="F747" s="81" cm="1">
        <f t="array" ref="F747">_xlfn.SWITCH(ROUND(VLOOKUP(A747,Table1[#All],3),0),11,H747,12,I747,13,J747,14,K747,"N/A")</f>
        <v>13</v>
      </c>
      <c r="G747" s="81" cm="1">
        <f t="array" ref="G747">_xlfn.SWITCH(ROUND(VLOOKUP(A747,Table1[#All],5),0),11,H747,12,I747,13,J747,14,K747,"N/A")</f>
        <v>14</v>
      </c>
      <c r="H747" s="81">
        <f>IF(OR('Raw Data'!H881=0,'Raw Data'!H881="Delete"),"",'Raw Data'!H881)</f>
        <v>13</v>
      </c>
      <c r="I747" s="81">
        <f>IF(OR('Raw Data'!I881=0,'Raw Data'!I881="Delete"),"",'Raw Data'!I881)</f>
        <v>14</v>
      </c>
      <c r="J747" s="81" t="str">
        <f>IF(OR('Raw Data'!J881=0,'Raw Data'!J881="Delete"),"",'Raw Data'!J881)</f>
        <v/>
      </c>
      <c r="K747" s="81" t="str">
        <f>IF(OR('Raw Data'!K881=0,'Raw Data'!K881="Delete"),"",'Raw Data'!K881)</f>
        <v/>
      </c>
      <c r="L747" s="81" t="str">
        <f>R747</f>
        <v>Available</v>
      </c>
      <c r="M747" s="81" t="str">
        <f>IF(A747="","",IF(OR(AWReleaseNum&gt;=A747,AWReleaseNum=0),"Available","Not Supported"))</f>
        <v>Available</v>
      </c>
      <c r="N747" s="81" t="str">
        <f>IF(A747="","",IF(TcRelease="Any","Available",IF(OR(AND(TcReleaseNum&gt;=VLOOKUP(AWReleaseNum,MinVerInfo,3,FALSE),TcReleaseNum&lt;=VLOOKUP(AWReleaseNum,MinVerInfo,4,FALSE)),AND(TcReleaseNum&gt;=VLOOKUP(AWReleaseNum,MinVerInfo,5,FALSE),TcReleaseNum&lt;=VLOOKUP(AWReleaseNum,MinVerInfo,6,FALSE))),"Available","Not Supported")))</f>
        <v>Available</v>
      </c>
      <c r="O747" s="81" t="str">
        <f>IF(TcReleaseNum&lt;P747,"Not Supported","Available")</f>
        <v>Available</v>
      </c>
      <c r="P747" s="81" cm="1">
        <f t="array" ref="P747">_xlfn.SWITCH(TcBaseVer, 14, K747, 13, J747, 12, I747, 11, IFERROR(VLOOKUP(H747,Table2[#All],3,FALSE),"N/A"),0)</f>
        <v>0</v>
      </c>
      <c r="Q747" s="81" t="str">
        <f>IF(TcBaseVer=0,M747,IF(AND(N747="Available",M747="Available",O747="Available"),"Available",IF(M747="","","Not Supported")))</f>
        <v>Available</v>
      </c>
      <c r="R747" s="81" t="str">
        <f>IF(A747&gt;=AWCurrentRel, "Future",Q747)</f>
        <v>Available</v>
      </c>
      <c r="S747" s="100" t="str">
        <f>HYPERLINK(U747,T747)</f>
        <v>What's New in TeamcenterFall 2018 - PART 1</v>
      </c>
      <c r="T747" s="81" t="str">
        <f>IFERROR(VLOOKUP(CONCATENATE($B747,"_",$A747),Table4[#All],5,FALSE),"Not Available")</f>
        <v>What's New in TeamcenterFall 2018 - PART 1</v>
      </c>
      <c r="U747" s="81" t="str">
        <f>IFERROR(VLOOKUP(CONCATENATE(B747,"_",A747),Table4[#All],6,FALSE),"")</f>
        <v>https://siemens.highspot.com/items/5c3debb2659e9374850df0de?lfrm=srp.0</v>
      </c>
    </row>
    <row r="748" spans="1:21" x14ac:dyDescent="0.25">
      <c r="A748" s="81">
        <f>IF(OR('Raw Data'!A882=0,'Raw Data'!A882="Delete"),"",'Raw Data'!A882)</f>
        <v>4.0999999999999996</v>
      </c>
      <c r="B748" s="88" t="str">
        <f>IF(OR('Raw Data'!B882=0,'Raw Data'!B882="Delete"),"",'Raw Data'!B882)</f>
        <v>Plan</v>
      </c>
      <c r="C748" s="89" t="str">
        <f>IF(OR('Raw Data'!C882=0,'Raw Data'!C882="Delete"),"",'Raw Data'!C882)</f>
        <v>Process</v>
      </c>
      <c r="D748" s="88" t="str">
        <f>IF(OR('Raw Data'!D882=0,'Raw Data'!D882="Delete"),"",'Raw Data'!D882)</f>
        <v>Schedule Manager</v>
      </c>
      <c r="E748" s="84" t="str">
        <f>IF(OR('Raw Data'!E882=0,'Raw Data'!E882="Delete"),"",'Raw Data'!E882)</f>
        <v>Create tracelinks for schedule tasks</v>
      </c>
      <c r="F748" s="81" cm="1">
        <f t="array" ref="F748">_xlfn.SWITCH(ROUND(VLOOKUP(A748,Table1[#All],3),0),11,H748,12,I748,13,J748,14,K748,"N/A")</f>
        <v>13</v>
      </c>
      <c r="G748" s="81" cm="1">
        <f t="array" ref="G748">_xlfn.SWITCH(ROUND(VLOOKUP(A748,Table1[#All],5),0),11,H748,12,I748,13,J748,14,K748,"N/A")</f>
        <v>14</v>
      </c>
      <c r="H748" s="81">
        <f>IF(OR('Raw Data'!H882=0,'Raw Data'!H882="Delete"),"",'Raw Data'!H882)</f>
        <v>13</v>
      </c>
      <c r="I748" s="81">
        <f>IF(OR('Raw Data'!I882=0,'Raw Data'!I882="Delete"),"",'Raw Data'!I882)</f>
        <v>14</v>
      </c>
      <c r="J748" s="81" t="str">
        <f>IF(OR('Raw Data'!J882=0,'Raw Data'!J882="Delete"),"",'Raw Data'!J882)</f>
        <v/>
      </c>
      <c r="K748" s="81" t="str">
        <f>IF(OR('Raw Data'!K882=0,'Raw Data'!K882="Delete"),"",'Raw Data'!K882)</f>
        <v/>
      </c>
      <c r="L748" s="81" t="str">
        <f>R748</f>
        <v>Available</v>
      </c>
      <c r="M748" s="81" t="str">
        <f>IF(A748="","",IF(OR(AWReleaseNum&gt;=A748,AWReleaseNum=0),"Available","Not Supported"))</f>
        <v>Available</v>
      </c>
      <c r="N748" s="81" t="str">
        <f>IF(A748="","",IF(TcRelease="Any","Available",IF(OR(AND(TcReleaseNum&gt;=VLOOKUP(AWReleaseNum,MinVerInfo,3,FALSE),TcReleaseNum&lt;=VLOOKUP(AWReleaseNum,MinVerInfo,4,FALSE)),AND(TcReleaseNum&gt;=VLOOKUP(AWReleaseNum,MinVerInfo,5,FALSE),TcReleaseNum&lt;=VLOOKUP(AWReleaseNum,MinVerInfo,6,FALSE))),"Available","Not Supported")))</f>
        <v>Available</v>
      </c>
      <c r="O748" s="81" t="str">
        <f>IF(TcReleaseNum&lt;P748,"Not Supported","Available")</f>
        <v>Available</v>
      </c>
      <c r="P748" s="81" cm="1">
        <f t="array" ref="P748">_xlfn.SWITCH(TcBaseVer, 14, K748, 13, J748, 12, I748, 11, IFERROR(VLOOKUP(H748,Table2[#All],3,FALSE),"N/A"),0)</f>
        <v>0</v>
      </c>
      <c r="Q748" s="81" t="str">
        <f>IF(TcBaseVer=0,M748,IF(AND(N748="Available",M748="Available",O748="Available"),"Available",IF(M748="","","Not Supported")))</f>
        <v>Available</v>
      </c>
      <c r="R748" s="81" t="str">
        <f>IF(A748&gt;=AWCurrentRel, "Future",Q748)</f>
        <v>Available</v>
      </c>
      <c r="S748" s="100" t="str">
        <f>HYPERLINK(U748,T748)</f>
        <v>What's New in TeamcenterFall 2018 - PART 1</v>
      </c>
      <c r="T748" s="81" t="str">
        <f>IFERROR(VLOOKUP(CONCATENATE($B748,"_",$A748),Table4[#All],5,FALSE),"Not Available")</f>
        <v>What's New in TeamcenterFall 2018 - PART 1</v>
      </c>
      <c r="U748" s="81" t="str">
        <f>IFERROR(VLOOKUP(CONCATENATE(B748,"_",A748),Table4[#All],6,FALSE),"")</f>
        <v>https://siemens.highspot.com/items/5c3debb2659e9374850df0de?lfrm=srp.0</v>
      </c>
    </row>
    <row r="749" spans="1:21" x14ac:dyDescent="0.25">
      <c r="A749" s="81">
        <f>IF(OR('Raw Data'!A883=0,'Raw Data'!A883="Delete"),"",'Raw Data'!A883)</f>
        <v>4.0999999999999996</v>
      </c>
      <c r="B749" s="88" t="str">
        <f>IF(OR('Raw Data'!B883=0,'Raw Data'!B883="Delete"),"",'Raw Data'!B883)</f>
        <v>Plan</v>
      </c>
      <c r="C749" s="89" t="str">
        <f>IF(OR('Raw Data'!C883=0,'Raw Data'!C883="Delete"),"",'Raw Data'!C883)</f>
        <v>Process</v>
      </c>
      <c r="D749" s="88" t="str">
        <f>IF(OR('Raw Data'!D883=0,'Raw Data'!D883="Delete"),"",'Raw Data'!D883)</f>
        <v>Schedule Manager</v>
      </c>
      <c r="E749" s="84" t="str">
        <f>IF(OR('Raw Data'!E883=0,'Raw Data'!E883="Delete"),"",'Raw Data'!E883)</f>
        <v>Designate a discipline’s all task assignments to a specific user and revert a user’s all task assignments back to the discipline</v>
      </c>
      <c r="F749" s="81" cm="1">
        <f t="array" ref="F749">_xlfn.SWITCH(ROUND(VLOOKUP(A749,Table1[#All],3),0),11,H749,12,I749,13,J749,14,K749,"N/A")</f>
        <v>13</v>
      </c>
      <c r="G749" s="81" cm="1">
        <f t="array" ref="G749">_xlfn.SWITCH(ROUND(VLOOKUP(A749,Table1[#All],5),0),11,H749,12,I749,13,J749,14,K749,"N/A")</f>
        <v>14</v>
      </c>
      <c r="H749" s="81">
        <f>IF(OR('Raw Data'!H883=0,'Raw Data'!H883="Delete"),"",'Raw Data'!H883)</f>
        <v>13</v>
      </c>
      <c r="I749" s="81">
        <f>IF(OR('Raw Data'!I883=0,'Raw Data'!I883="Delete"),"",'Raw Data'!I883)</f>
        <v>14</v>
      </c>
      <c r="J749" s="81" t="str">
        <f>IF(OR('Raw Data'!J883=0,'Raw Data'!J883="Delete"),"",'Raw Data'!J883)</f>
        <v/>
      </c>
      <c r="K749" s="81" t="str">
        <f>IF(OR('Raw Data'!K883=0,'Raw Data'!K883="Delete"),"",'Raw Data'!K883)</f>
        <v/>
      </c>
      <c r="L749" s="81" t="str">
        <f>R749</f>
        <v>Available</v>
      </c>
      <c r="M749" s="81" t="str">
        <f>IF(A749="","",IF(OR(AWReleaseNum&gt;=A749,AWReleaseNum=0),"Available","Not Supported"))</f>
        <v>Available</v>
      </c>
      <c r="N749" s="81" t="str">
        <f>IF(A749="","",IF(TcRelease="Any","Available",IF(OR(AND(TcReleaseNum&gt;=VLOOKUP(AWReleaseNum,MinVerInfo,3,FALSE),TcReleaseNum&lt;=VLOOKUP(AWReleaseNum,MinVerInfo,4,FALSE)),AND(TcReleaseNum&gt;=VLOOKUP(AWReleaseNum,MinVerInfo,5,FALSE),TcReleaseNum&lt;=VLOOKUP(AWReleaseNum,MinVerInfo,6,FALSE))),"Available","Not Supported")))</f>
        <v>Available</v>
      </c>
      <c r="O749" s="81" t="str">
        <f>IF(TcReleaseNum&lt;P749,"Not Supported","Available")</f>
        <v>Available</v>
      </c>
      <c r="P749" s="81" cm="1">
        <f t="array" ref="P749">_xlfn.SWITCH(TcBaseVer, 14, K749, 13, J749, 12, I749, 11, IFERROR(VLOOKUP(H749,Table2[#All],3,FALSE),"N/A"),0)</f>
        <v>0</v>
      </c>
      <c r="Q749" s="81" t="str">
        <f>IF(TcBaseVer=0,M749,IF(AND(N749="Available",M749="Available",O749="Available"),"Available",IF(M749="","","Not Supported")))</f>
        <v>Available</v>
      </c>
      <c r="R749" s="81" t="str">
        <f>IF(A749&gt;=AWCurrentRel, "Future",Q749)</f>
        <v>Available</v>
      </c>
      <c r="S749" s="100" t="str">
        <f>HYPERLINK(U749,T749)</f>
        <v>What's New in TeamcenterFall 2018 - PART 1</v>
      </c>
      <c r="T749" s="81" t="str">
        <f>IFERROR(VLOOKUP(CONCATENATE($B749,"_",$A749),Table4[#All],5,FALSE),"Not Available")</f>
        <v>What's New in TeamcenterFall 2018 - PART 1</v>
      </c>
      <c r="U749" s="81" t="str">
        <f>IFERROR(VLOOKUP(CONCATENATE(B749,"_",A749),Table4[#All],6,FALSE),"")</f>
        <v>https://siemens.highspot.com/items/5c3debb2659e9374850df0de?lfrm=srp.0</v>
      </c>
    </row>
    <row r="750" spans="1:21" x14ac:dyDescent="0.25">
      <c r="A750" s="81">
        <f>IF(OR('Raw Data'!A884=0,'Raw Data'!A884="Delete"),"",'Raw Data'!A884)</f>
        <v>4.0999999999999996</v>
      </c>
      <c r="B750" s="88" t="str">
        <f>IF(OR('Raw Data'!B884=0,'Raw Data'!B884="Delete"),"",'Raw Data'!B884)</f>
        <v>Plan</v>
      </c>
      <c r="C750" s="89" t="str">
        <f>IF(OR('Raw Data'!C884=0,'Raw Data'!C884="Delete"),"",'Raw Data'!C884)</f>
        <v>Process</v>
      </c>
      <c r="D750" s="88" t="str">
        <f>IF(OR('Raw Data'!D884=0,'Raw Data'!D884="Delete"),"",'Raw Data'!D884)</f>
        <v>Schedule Manager</v>
      </c>
      <c r="E750" s="84" t="str">
        <f>IF(OR('Raw Data'!E884=0,'Raw Data'!E884="Delete"),"",'Raw Data'!E884)</f>
        <v>Directly create a new schedule/template from a template</v>
      </c>
      <c r="F750" s="81" cm="1">
        <f t="array" ref="F750">_xlfn.SWITCH(ROUND(VLOOKUP(A750,Table1[#All],3),0),11,H750,12,I750,13,J750,14,K750,"N/A")</f>
        <v>13</v>
      </c>
      <c r="G750" s="81" cm="1">
        <f t="array" ref="G750">_xlfn.SWITCH(ROUND(VLOOKUP(A750,Table1[#All],5),0),11,H750,12,I750,13,J750,14,K750,"N/A")</f>
        <v>14</v>
      </c>
      <c r="H750" s="81">
        <f>IF(OR('Raw Data'!H884=0,'Raw Data'!H884="Delete"),"",'Raw Data'!H884)</f>
        <v>13</v>
      </c>
      <c r="I750" s="81">
        <f>IF(OR('Raw Data'!I884=0,'Raw Data'!I884="Delete"),"",'Raw Data'!I884)</f>
        <v>14</v>
      </c>
      <c r="J750" s="81" t="str">
        <f>IF(OR('Raw Data'!J884=0,'Raw Data'!J884="Delete"),"",'Raw Data'!J884)</f>
        <v/>
      </c>
      <c r="K750" s="81" t="str">
        <f>IF(OR('Raw Data'!K884=0,'Raw Data'!K884="Delete"),"",'Raw Data'!K884)</f>
        <v/>
      </c>
      <c r="L750" s="81" t="str">
        <f>R750</f>
        <v>Available</v>
      </c>
      <c r="M750" s="81" t="str">
        <f>IF(A750="","",IF(OR(AWReleaseNum&gt;=A750,AWReleaseNum=0),"Available","Not Supported"))</f>
        <v>Available</v>
      </c>
      <c r="N750" s="81" t="str">
        <f>IF(A750="","",IF(TcRelease="Any","Available",IF(OR(AND(TcReleaseNum&gt;=VLOOKUP(AWReleaseNum,MinVerInfo,3,FALSE),TcReleaseNum&lt;=VLOOKUP(AWReleaseNum,MinVerInfo,4,FALSE)),AND(TcReleaseNum&gt;=VLOOKUP(AWReleaseNum,MinVerInfo,5,FALSE),TcReleaseNum&lt;=VLOOKUP(AWReleaseNum,MinVerInfo,6,FALSE))),"Available","Not Supported")))</f>
        <v>Available</v>
      </c>
      <c r="O750" s="81" t="str">
        <f>IF(TcReleaseNum&lt;P750,"Not Supported","Available")</f>
        <v>Available</v>
      </c>
      <c r="P750" s="81" cm="1">
        <f t="array" ref="P750">_xlfn.SWITCH(TcBaseVer, 14, K750, 13, J750, 12, I750, 11, IFERROR(VLOOKUP(H750,Table2[#All],3,FALSE),"N/A"),0)</f>
        <v>0</v>
      </c>
      <c r="Q750" s="81" t="str">
        <f>IF(TcBaseVer=0,M750,IF(AND(N750="Available",M750="Available",O750="Available"),"Available",IF(M750="","","Not Supported")))</f>
        <v>Available</v>
      </c>
      <c r="R750" s="81" t="str">
        <f>IF(A750&gt;=AWCurrentRel, "Future",Q750)</f>
        <v>Available</v>
      </c>
      <c r="S750" s="100" t="str">
        <f>HYPERLINK(U750,T750)</f>
        <v>What's New in TeamcenterFall 2018 - PART 1</v>
      </c>
      <c r="T750" s="81" t="str">
        <f>IFERROR(VLOOKUP(CONCATENATE($B750,"_",$A750),Table4[#All],5,FALSE),"Not Available")</f>
        <v>What's New in TeamcenterFall 2018 - PART 1</v>
      </c>
      <c r="U750" s="81" t="str">
        <f>IFERROR(VLOOKUP(CONCATENATE(B750,"_",A750),Table4[#All],6,FALSE),"")</f>
        <v>https://siemens.highspot.com/items/5c3debb2659e9374850df0de?lfrm=srp.0</v>
      </c>
    </row>
    <row r="751" spans="1:21" x14ac:dyDescent="0.25">
      <c r="A751" s="81">
        <f>IF(OR('Raw Data'!A885=0,'Raw Data'!A885="Delete"),"",'Raw Data'!A885)</f>
        <v>4.0999999999999996</v>
      </c>
      <c r="B751" s="88" t="str">
        <f>IF(OR('Raw Data'!B885=0,'Raw Data'!B885="Delete"),"",'Raw Data'!B885)</f>
        <v>Plan</v>
      </c>
      <c r="C751" s="89" t="str">
        <f>IF(OR('Raw Data'!C885=0,'Raw Data'!C885="Delete"),"",'Raw Data'!C885)</f>
        <v>Process</v>
      </c>
      <c r="D751" s="88" t="str">
        <f>IF(OR('Raw Data'!D885=0,'Raw Data'!D885="Delete"),"",'Raw Data'!D885)</f>
        <v>Schedule Manager</v>
      </c>
      <c r="E751" s="84" t="str">
        <f>IF(OR('Raw Data'!E885=0,'Raw Data'!E885="Delete"),"",'Raw Data'!E885)</f>
        <v>Enter time for assigned tasks using timesheet</v>
      </c>
      <c r="F751" s="81" cm="1">
        <f t="array" ref="F751">_xlfn.SWITCH(ROUND(VLOOKUP(A751,Table1[#All],3),0),11,H751,12,I751,13,J751,14,K751,"N/A")</f>
        <v>13</v>
      </c>
      <c r="G751" s="81" cm="1">
        <f t="array" ref="G751">_xlfn.SWITCH(ROUND(VLOOKUP(A751,Table1[#All],5),0),11,H751,12,I751,13,J751,14,K751,"N/A")</f>
        <v>14</v>
      </c>
      <c r="H751" s="81">
        <f>IF(OR('Raw Data'!H885=0,'Raw Data'!H885="Delete"),"",'Raw Data'!H885)</f>
        <v>13</v>
      </c>
      <c r="I751" s="81">
        <f>IF(OR('Raw Data'!I885=0,'Raw Data'!I885="Delete"),"",'Raw Data'!I885)</f>
        <v>14</v>
      </c>
      <c r="J751" s="81" t="str">
        <f>IF(OR('Raw Data'!J885=0,'Raw Data'!J885="Delete"),"",'Raw Data'!J885)</f>
        <v/>
      </c>
      <c r="K751" s="81" t="str">
        <f>IF(OR('Raw Data'!K885=0,'Raw Data'!K885="Delete"),"",'Raw Data'!K885)</f>
        <v/>
      </c>
      <c r="L751" s="81" t="str">
        <f>R751</f>
        <v>Available</v>
      </c>
      <c r="M751" s="81" t="str">
        <f>IF(A751="","",IF(OR(AWReleaseNum&gt;=A751,AWReleaseNum=0),"Available","Not Supported"))</f>
        <v>Available</v>
      </c>
      <c r="N751" s="81" t="str">
        <f>IF(A751="","",IF(TcRelease="Any","Available",IF(OR(AND(TcReleaseNum&gt;=VLOOKUP(AWReleaseNum,MinVerInfo,3,FALSE),TcReleaseNum&lt;=VLOOKUP(AWReleaseNum,MinVerInfo,4,FALSE)),AND(TcReleaseNum&gt;=VLOOKUP(AWReleaseNum,MinVerInfo,5,FALSE),TcReleaseNum&lt;=VLOOKUP(AWReleaseNum,MinVerInfo,6,FALSE))),"Available","Not Supported")))</f>
        <v>Available</v>
      </c>
      <c r="O751" s="81" t="str">
        <f>IF(TcReleaseNum&lt;P751,"Not Supported","Available")</f>
        <v>Available</v>
      </c>
      <c r="P751" s="81" cm="1">
        <f t="array" ref="P751">_xlfn.SWITCH(TcBaseVer, 14, K751, 13, J751, 12, I751, 11, IFERROR(VLOOKUP(H751,Table2[#All],3,FALSE),"N/A"),0)</f>
        <v>0</v>
      </c>
      <c r="Q751" s="81" t="str">
        <f>IF(TcBaseVer=0,M751,IF(AND(N751="Available",M751="Available",O751="Available"),"Available",IF(M751="","","Not Supported")))</f>
        <v>Available</v>
      </c>
      <c r="R751" s="81" t="str">
        <f>IF(A751&gt;=AWCurrentRel, "Future",Q751)</f>
        <v>Available</v>
      </c>
      <c r="S751" s="100" t="str">
        <f>HYPERLINK(U751,T751)</f>
        <v>What's New in TeamcenterFall 2018 - PART 1</v>
      </c>
      <c r="T751" s="81" t="str">
        <f>IFERROR(VLOOKUP(CONCATENATE($B751,"_",$A751),Table4[#All],5,FALSE),"Not Available")</f>
        <v>What's New in TeamcenterFall 2018 - PART 1</v>
      </c>
      <c r="U751" s="81" t="str">
        <f>IFERROR(VLOOKUP(CONCATENATE(B751,"_",A751),Table4[#All],6,FALSE),"")</f>
        <v>https://siemens.highspot.com/items/5c3debb2659e9374850df0de?lfrm=srp.0</v>
      </c>
    </row>
    <row r="752" spans="1:21" x14ac:dyDescent="0.25">
      <c r="A752" s="81">
        <f>IF(OR('Raw Data'!A886=0,'Raw Data'!A886="Delete"),"",'Raw Data'!A886)</f>
        <v>4.0999999999999996</v>
      </c>
      <c r="B752" s="88" t="str">
        <f>IF(OR('Raw Data'!B886=0,'Raw Data'!B886="Delete"),"",'Raw Data'!B886)</f>
        <v>Plan</v>
      </c>
      <c r="C752" s="89" t="str">
        <f>IF(OR('Raw Data'!C886=0,'Raw Data'!C886="Delete"),"",'Raw Data'!C886)</f>
        <v>Process</v>
      </c>
      <c r="D752" s="88" t="str">
        <f>IF(OR('Raw Data'!D886=0,'Raw Data'!D886="Delete"),"",'Raw Data'!D886)</f>
        <v>Schedule Manager</v>
      </c>
      <c r="E752" s="84" t="str">
        <f>IF(OR('Raw Data'!E886=0,'Raw Data'!E886="Delete"),"",'Raw Data'!E886)</f>
        <v>Establish schedule baselines</v>
      </c>
      <c r="F752" s="81" cm="1">
        <f t="array" ref="F752">_xlfn.SWITCH(ROUND(VLOOKUP(A752,Table1[#All],3),0),11,H752,12,I752,13,J752,14,K752,"N/A")</f>
        <v>13</v>
      </c>
      <c r="G752" s="81" cm="1">
        <f t="array" ref="G752">_xlfn.SWITCH(ROUND(VLOOKUP(A752,Table1[#All],5),0),11,H752,12,I752,13,J752,14,K752,"N/A")</f>
        <v>14</v>
      </c>
      <c r="H752" s="81">
        <f>IF(OR('Raw Data'!H886=0,'Raw Data'!H886="Delete"),"",'Raw Data'!H886)</f>
        <v>13</v>
      </c>
      <c r="I752" s="81">
        <f>IF(OR('Raw Data'!I886=0,'Raw Data'!I886="Delete"),"",'Raw Data'!I886)</f>
        <v>14</v>
      </c>
      <c r="J752" s="81" t="str">
        <f>IF(OR('Raw Data'!J886=0,'Raw Data'!J886="Delete"),"",'Raw Data'!J886)</f>
        <v/>
      </c>
      <c r="K752" s="81" t="str">
        <f>IF(OR('Raw Data'!K886=0,'Raw Data'!K886="Delete"),"",'Raw Data'!K886)</f>
        <v/>
      </c>
      <c r="L752" s="81" t="str">
        <f>R752</f>
        <v>Available</v>
      </c>
      <c r="M752" s="81" t="str">
        <f>IF(A752="","",IF(OR(AWReleaseNum&gt;=A752,AWReleaseNum=0),"Available","Not Supported"))</f>
        <v>Available</v>
      </c>
      <c r="N752" s="81" t="str">
        <f>IF(A752="","",IF(TcRelease="Any","Available",IF(OR(AND(TcReleaseNum&gt;=VLOOKUP(AWReleaseNum,MinVerInfo,3,FALSE),TcReleaseNum&lt;=VLOOKUP(AWReleaseNum,MinVerInfo,4,FALSE)),AND(TcReleaseNum&gt;=VLOOKUP(AWReleaseNum,MinVerInfo,5,FALSE),TcReleaseNum&lt;=VLOOKUP(AWReleaseNum,MinVerInfo,6,FALSE))),"Available","Not Supported")))</f>
        <v>Available</v>
      </c>
      <c r="O752" s="81" t="str">
        <f>IF(TcReleaseNum&lt;P752,"Not Supported","Available")</f>
        <v>Available</v>
      </c>
      <c r="P752" s="81" cm="1">
        <f t="array" ref="P752">_xlfn.SWITCH(TcBaseVer, 14, K752, 13, J752, 12, I752, 11, IFERROR(VLOOKUP(H752,Table2[#All],3,FALSE),"N/A"),0)</f>
        <v>0</v>
      </c>
      <c r="Q752" s="81" t="str">
        <f>IF(TcBaseVer=0,M752,IF(AND(N752="Available",M752="Available",O752="Available"),"Available",IF(M752="","","Not Supported")))</f>
        <v>Available</v>
      </c>
      <c r="R752" s="81" t="str">
        <f>IF(A752&gt;=AWCurrentRel, "Future",Q752)</f>
        <v>Available</v>
      </c>
      <c r="S752" s="100" t="str">
        <f>HYPERLINK(U752,T752)</f>
        <v>What's New in TeamcenterFall 2018 - PART 1</v>
      </c>
      <c r="T752" s="81" t="str">
        <f>IFERROR(VLOOKUP(CONCATENATE($B752,"_",$A752),Table4[#All],5,FALSE),"Not Available")</f>
        <v>What's New in TeamcenterFall 2018 - PART 1</v>
      </c>
      <c r="U752" s="81" t="str">
        <f>IFERROR(VLOOKUP(CONCATENATE(B752,"_",A752),Table4[#All],6,FALSE),"")</f>
        <v>https://siemens.highspot.com/items/5c3debb2659e9374850df0de?lfrm=srp.0</v>
      </c>
    </row>
    <row r="753" spans="1:21" x14ac:dyDescent="0.25">
      <c r="A753" s="81">
        <f>IF(OR('Raw Data'!A887=0,'Raw Data'!A887="Delete"),"",'Raw Data'!A887)</f>
        <v>4.0999999999999996</v>
      </c>
      <c r="B753" s="88" t="str">
        <f>IF(OR('Raw Data'!B887=0,'Raw Data'!B887="Delete"),"",'Raw Data'!B887)</f>
        <v>Plan</v>
      </c>
      <c r="C753" s="89" t="str">
        <f>IF(OR('Raw Data'!C887=0,'Raw Data'!C887="Delete"),"",'Raw Data'!C887)</f>
        <v>Process</v>
      </c>
      <c r="D753" s="88" t="str">
        <f>IF(OR('Raw Data'!D887=0,'Raw Data'!D887="Delete"),"",'Raw Data'!D887)</f>
        <v>Schedule Manager</v>
      </c>
      <c r="E753" s="84" t="str">
        <f>IF(OR('Raw Data'!E887=0,'Raw Data'!E887="Delete"),"",'Raw Data'!E887)</f>
        <v>Identify inactive users at schedule membership</v>
      </c>
      <c r="F753" s="81" cm="1">
        <f t="array" ref="F753">_xlfn.SWITCH(ROUND(VLOOKUP(A753,Table1[#All],3),0),11,H753,12,I753,13,J753,14,K753,"N/A")</f>
        <v>13</v>
      </c>
      <c r="G753" s="81" cm="1">
        <f t="array" ref="G753">_xlfn.SWITCH(ROUND(VLOOKUP(A753,Table1[#All],5),0),11,H753,12,I753,13,J753,14,K753,"N/A")</f>
        <v>14</v>
      </c>
      <c r="H753" s="81">
        <f>IF(OR('Raw Data'!H887=0,'Raw Data'!H887="Delete"),"",'Raw Data'!H887)</f>
        <v>13</v>
      </c>
      <c r="I753" s="81">
        <f>IF(OR('Raw Data'!I887=0,'Raw Data'!I887="Delete"),"",'Raw Data'!I887)</f>
        <v>14</v>
      </c>
      <c r="J753" s="81" t="str">
        <f>IF(OR('Raw Data'!J887=0,'Raw Data'!J887="Delete"),"",'Raw Data'!J887)</f>
        <v/>
      </c>
      <c r="K753" s="81" t="str">
        <f>IF(OR('Raw Data'!K887=0,'Raw Data'!K887="Delete"),"",'Raw Data'!K887)</f>
        <v/>
      </c>
      <c r="L753" s="81" t="str">
        <f>R753</f>
        <v>Available</v>
      </c>
      <c r="M753" s="81" t="str">
        <f>IF(A753="","",IF(OR(AWReleaseNum&gt;=A753,AWReleaseNum=0),"Available","Not Supported"))</f>
        <v>Available</v>
      </c>
      <c r="N753" s="81" t="str">
        <f>IF(A753="","",IF(TcRelease="Any","Available",IF(OR(AND(TcReleaseNum&gt;=VLOOKUP(AWReleaseNum,MinVerInfo,3,FALSE),TcReleaseNum&lt;=VLOOKUP(AWReleaseNum,MinVerInfo,4,FALSE)),AND(TcReleaseNum&gt;=VLOOKUP(AWReleaseNum,MinVerInfo,5,FALSE),TcReleaseNum&lt;=VLOOKUP(AWReleaseNum,MinVerInfo,6,FALSE))),"Available","Not Supported")))</f>
        <v>Available</v>
      </c>
      <c r="O753" s="81" t="str">
        <f>IF(TcReleaseNum&lt;P753,"Not Supported","Available")</f>
        <v>Available</v>
      </c>
      <c r="P753" s="81" cm="1">
        <f t="array" ref="P753">_xlfn.SWITCH(TcBaseVer, 14, K753, 13, J753, 12, I753, 11, IFERROR(VLOOKUP(H753,Table2[#All],3,FALSE),"N/A"),0)</f>
        <v>0</v>
      </c>
      <c r="Q753" s="81" t="str">
        <f>IF(TcBaseVer=0,M753,IF(AND(N753="Available",M753="Available",O753="Available"),"Available",IF(M753="","","Not Supported")))</f>
        <v>Available</v>
      </c>
      <c r="R753" s="81" t="str">
        <f>IF(A753&gt;=AWCurrentRel, "Future",Q753)</f>
        <v>Available</v>
      </c>
      <c r="S753" s="100" t="str">
        <f>HYPERLINK(U753,T753)</f>
        <v>What's New in TeamcenterFall 2018 - PART 1</v>
      </c>
      <c r="T753" s="81" t="str">
        <f>IFERROR(VLOOKUP(CONCATENATE($B753,"_",$A753),Table4[#All],5,FALSE),"Not Available")</f>
        <v>What's New in TeamcenterFall 2018 - PART 1</v>
      </c>
      <c r="U753" s="81" t="str">
        <f>IFERROR(VLOOKUP(CONCATENATE(B753,"_",A753),Table4[#All],6,FALSE),"")</f>
        <v>https://siemens.highspot.com/items/5c3debb2659e9374850df0de?lfrm=srp.0</v>
      </c>
    </row>
    <row r="754" spans="1:21" x14ac:dyDescent="0.25">
      <c r="A754" s="81">
        <f>IF(OR('Raw Data'!A888=0,'Raw Data'!A888="Delete"),"",'Raw Data'!A888)</f>
        <v>4.0999999999999996</v>
      </c>
      <c r="B754" s="88" t="str">
        <f>IF(OR('Raw Data'!B888=0,'Raw Data'!B888="Delete"),"",'Raw Data'!B888)</f>
        <v>Plan</v>
      </c>
      <c r="C754" s="89" t="str">
        <f>IF(OR('Raw Data'!C888=0,'Raw Data'!C888="Delete"),"",'Raw Data'!C888)</f>
        <v>Process</v>
      </c>
      <c r="D754" s="88" t="str">
        <f>IF(OR('Raw Data'!D888=0,'Raw Data'!D888="Delete"),"",'Raw Data'!D888)</f>
        <v>Schedule Manager</v>
      </c>
      <c r="E754" s="84" t="str">
        <f>IF(OR('Raw Data'!E888=0,'Raw Data'!E888="Delete"),"",'Raw Data'!E888)</f>
        <v>Quickly create tasks/milestone using RMB commands</v>
      </c>
      <c r="F754" s="81" cm="1">
        <f t="array" ref="F754">_xlfn.SWITCH(ROUND(VLOOKUP(A754,Table1[#All],3),0),11,H754,12,I754,13,J754,14,K754,"N/A")</f>
        <v>13</v>
      </c>
      <c r="G754" s="81" cm="1">
        <f t="array" ref="G754">_xlfn.SWITCH(ROUND(VLOOKUP(A754,Table1[#All],5),0),11,H754,12,I754,13,J754,14,K754,"N/A")</f>
        <v>14</v>
      </c>
      <c r="H754" s="81">
        <f>IF(OR('Raw Data'!H888=0,'Raw Data'!H888="Delete"),"",'Raw Data'!H888)</f>
        <v>13</v>
      </c>
      <c r="I754" s="81">
        <f>IF(OR('Raw Data'!I888=0,'Raw Data'!I888="Delete"),"",'Raw Data'!I888)</f>
        <v>14</v>
      </c>
      <c r="J754" s="81" t="str">
        <f>IF(OR('Raw Data'!J888=0,'Raw Data'!J888="Delete"),"",'Raw Data'!J888)</f>
        <v/>
      </c>
      <c r="K754" s="81" t="str">
        <f>IF(OR('Raw Data'!K888=0,'Raw Data'!K888="Delete"),"",'Raw Data'!K888)</f>
        <v/>
      </c>
      <c r="L754" s="81" t="str">
        <f>R754</f>
        <v>Available</v>
      </c>
      <c r="M754" s="81" t="str">
        <f>IF(A754="","",IF(OR(AWReleaseNum&gt;=A754,AWReleaseNum=0),"Available","Not Supported"))</f>
        <v>Available</v>
      </c>
      <c r="N754" s="81" t="str">
        <f>IF(A754="","",IF(TcRelease="Any","Available",IF(OR(AND(TcReleaseNum&gt;=VLOOKUP(AWReleaseNum,MinVerInfo,3,FALSE),TcReleaseNum&lt;=VLOOKUP(AWReleaseNum,MinVerInfo,4,FALSE)),AND(TcReleaseNum&gt;=VLOOKUP(AWReleaseNum,MinVerInfo,5,FALSE),TcReleaseNum&lt;=VLOOKUP(AWReleaseNum,MinVerInfo,6,FALSE))),"Available","Not Supported")))</f>
        <v>Available</v>
      </c>
      <c r="O754" s="81" t="str">
        <f>IF(TcReleaseNum&lt;P754,"Not Supported","Available")</f>
        <v>Available</v>
      </c>
      <c r="P754" s="81" cm="1">
        <f t="array" ref="P754">_xlfn.SWITCH(TcBaseVer, 14, K754, 13, J754, 12, I754, 11, IFERROR(VLOOKUP(H754,Table2[#All],3,FALSE),"N/A"),0)</f>
        <v>0</v>
      </c>
      <c r="Q754" s="81" t="str">
        <f>IF(TcBaseVer=0,M754,IF(AND(N754="Available",M754="Available",O754="Available"),"Available",IF(M754="","","Not Supported")))</f>
        <v>Available</v>
      </c>
      <c r="R754" s="81" t="str">
        <f>IF(A754&gt;=AWCurrentRel, "Future",Q754)</f>
        <v>Available</v>
      </c>
      <c r="S754" s="100" t="str">
        <f>HYPERLINK(U754,T754)</f>
        <v>What's New in TeamcenterFall 2018 - PART 1</v>
      </c>
      <c r="T754" s="81" t="str">
        <f>IFERROR(VLOOKUP(CONCATENATE($B754,"_",$A754),Table4[#All],5,FALSE),"Not Available")</f>
        <v>What's New in TeamcenterFall 2018 - PART 1</v>
      </c>
      <c r="U754" s="81" t="str">
        <f>IFERROR(VLOOKUP(CONCATENATE(B754,"_",A754),Table4[#All],6,FALSE),"")</f>
        <v>https://siemens.highspot.com/items/5c3debb2659e9374850df0de?lfrm=srp.0</v>
      </c>
    </row>
    <row r="755" spans="1:21" x14ac:dyDescent="0.25">
      <c r="A755" s="81">
        <f>IF(OR('Raw Data'!A889=0,'Raw Data'!A889="Delete"),"",'Raw Data'!A889)</f>
        <v>4.0999999999999996</v>
      </c>
      <c r="B755" s="88" t="str">
        <f>IF(OR('Raw Data'!B889=0,'Raw Data'!B889="Delete"),"",'Raw Data'!B889)</f>
        <v>Plan</v>
      </c>
      <c r="C755" s="89" t="str">
        <f>IF(OR('Raw Data'!C889=0,'Raw Data'!C889="Delete"),"",'Raw Data'!C889)</f>
        <v>Process</v>
      </c>
      <c r="D755" s="88" t="str">
        <f>IF(OR('Raw Data'!D889=0,'Raw Data'!D889="Delete"),"",'Raw Data'!D889)</f>
        <v>Schedule Manager</v>
      </c>
      <c r="E755" s="84" t="str">
        <f>IF(OR('Raw Data'!E889=0,'Raw Data'!E889="Delete"),"",'Raw Data'!E889)</f>
        <v>Recalculate a schedule</v>
      </c>
      <c r="F755" s="81" cm="1">
        <f t="array" ref="F755">_xlfn.SWITCH(ROUND(VLOOKUP(A755,Table1[#All],3),0),11,H755,12,I755,13,J755,14,K755,"N/A")</f>
        <v>13</v>
      </c>
      <c r="G755" s="81" cm="1">
        <f t="array" ref="G755">_xlfn.SWITCH(ROUND(VLOOKUP(A755,Table1[#All],5),0),11,H755,12,I755,13,J755,14,K755,"N/A")</f>
        <v>14</v>
      </c>
      <c r="H755" s="81">
        <f>IF(OR('Raw Data'!H889=0,'Raw Data'!H889="Delete"),"",'Raw Data'!H889)</f>
        <v>13</v>
      </c>
      <c r="I755" s="81">
        <f>IF(OR('Raw Data'!I889=0,'Raw Data'!I889="Delete"),"",'Raw Data'!I889)</f>
        <v>14</v>
      </c>
      <c r="J755" s="81" t="str">
        <f>IF(OR('Raw Data'!J889=0,'Raw Data'!J889="Delete"),"",'Raw Data'!J889)</f>
        <v/>
      </c>
      <c r="K755" s="81" t="str">
        <f>IF(OR('Raw Data'!K889=0,'Raw Data'!K889="Delete"),"",'Raw Data'!K889)</f>
        <v/>
      </c>
      <c r="L755" s="81" t="str">
        <f>R755</f>
        <v>Available</v>
      </c>
      <c r="M755" s="81" t="str">
        <f>IF(A755="","",IF(OR(AWReleaseNum&gt;=A755,AWReleaseNum=0),"Available","Not Supported"))</f>
        <v>Available</v>
      </c>
      <c r="N755" s="81" t="str">
        <f>IF(A755="","",IF(TcRelease="Any","Available",IF(OR(AND(TcReleaseNum&gt;=VLOOKUP(AWReleaseNum,MinVerInfo,3,FALSE),TcReleaseNum&lt;=VLOOKUP(AWReleaseNum,MinVerInfo,4,FALSE)),AND(TcReleaseNum&gt;=VLOOKUP(AWReleaseNum,MinVerInfo,5,FALSE),TcReleaseNum&lt;=VLOOKUP(AWReleaseNum,MinVerInfo,6,FALSE))),"Available","Not Supported")))</f>
        <v>Available</v>
      </c>
      <c r="O755" s="81" t="str">
        <f>IF(TcReleaseNum&lt;P755,"Not Supported","Available")</f>
        <v>Available</v>
      </c>
      <c r="P755" s="81" cm="1">
        <f t="array" ref="P755">_xlfn.SWITCH(TcBaseVer, 14, K755, 13, J755, 12, I755, 11, IFERROR(VLOOKUP(H755,Table2[#All],3,FALSE),"N/A"),0)</f>
        <v>0</v>
      </c>
      <c r="Q755" s="81" t="str">
        <f>IF(TcBaseVer=0,M755,IF(AND(N755="Available",M755="Available",O755="Available"),"Available",IF(M755="","","Not Supported")))</f>
        <v>Available</v>
      </c>
      <c r="R755" s="81" t="str">
        <f>IF(A755&gt;=AWCurrentRel, "Future",Q755)</f>
        <v>Available</v>
      </c>
      <c r="S755" s="100" t="str">
        <f>HYPERLINK(U755,T755)</f>
        <v>What's New in TeamcenterFall 2018 - PART 1</v>
      </c>
      <c r="T755" s="81" t="str">
        <f>IFERROR(VLOOKUP(CONCATENATE($B755,"_",$A755),Table4[#All],5,FALSE),"Not Available")</f>
        <v>What's New in TeamcenterFall 2018 - PART 1</v>
      </c>
      <c r="U755" s="81" t="str">
        <f>IFERROR(VLOOKUP(CONCATENATE(B755,"_",A755),Table4[#All],6,FALSE),"")</f>
        <v>https://siemens.highspot.com/items/5c3debb2659e9374850df0de?lfrm=srp.0</v>
      </c>
    </row>
    <row r="756" spans="1:21" x14ac:dyDescent="0.25">
      <c r="A756" s="81">
        <f>IF(OR('Raw Data'!A1000=0,'Raw Data'!A1000="Delete"),"",'Raw Data'!A1000)</f>
        <v>4.0999999999999996</v>
      </c>
      <c r="B756" s="88" t="str">
        <f>IF(OR('Raw Data'!B1000=0,'Raw Data'!B1000="Delete"),"",'Raw Data'!B1000)</f>
        <v>Plan</v>
      </c>
      <c r="C756" s="89" t="str">
        <f>IF(OR('Raw Data'!C1000=0,'Raw Data'!C1000="Delete"),"",'Raw Data'!C1000)</f>
        <v>Process</v>
      </c>
      <c r="D756" s="88" t="str">
        <f>IF(OR('Raw Data'!D1000=0,'Raw Data'!D1000="Delete"),"",'Raw Data'!D1000)</f>
        <v>Schedule Manager</v>
      </c>
      <c r="E756" s="84" t="str">
        <f>IF(OR('Raw Data'!E1000=0,'Raw Data'!E1000="Delete"),"",'Raw Data'!E1000)</f>
        <v>Set key properties during a new schedule/template creation</v>
      </c>
      <c r="F756" s="81" cm="1">
        <f t="array" ref="F756">_xlfn.SWITCH(ROUND(VLOOKUP(A756,Table1[#All],3),0),11,H756,12,I756,13,J756,14,K756,"N/A")</f>
        <v>13</v>
      </c>
      <c r="G756" s="81" cm="1">
        <f t="array" ref="G756">_xlfn.SWITCH(ROUND(VLOOKUP(A756,Table1[#All],5),0),11,H756,12,I756,13,J756,14,K756,"N/A")</f>
        <v>14</v>
      </c>
      <c r="H756" s="81">
        <f>IF(OR('Raw Data'!H1000=0,'Raw Data'!H1000="Delete"),"",'Raw Data'!H1000)</f>
        <v>13</v>
      </c>
      <c r="I756" s="81">
        <f>IF(OR('Raw Data'!I1000=0,'Raw Data'!I1000="Delete"),"",'Raw Data'!I1000)</f>
        <v>14</v>
      </c>
      <c r="J756" s="81" t="str">
        <f>IF(OR('Raw Data'!J1000=0,'Raw Data'!J1000="Delete"),"",'Raw Data'!J1000)</f>
        <v/>
      </c>
      <c r="K756" s="81" t="str">
        <f>IF(OR('Raw Data'!K1000=0,'Raw Data'!K1000="Delete"),"",'Raw Data'!K1000)</f>
        <v/>
      </c>
      <c r="L756" s="81" t="str">
        <f>R756</f>
        <v>Available</v>
      </c>
      <c r="M756" s="81" t="str">
        <f>IF(A756="","",IF(OR(AWReleaseNum&gt;=A756,AWReleaseNum=0),"Available","Not Supported"))</f>
        <v>Available</v>
      </c>
      <c r="N756" s="81" t="str">
        <f>IF(A756="","",IF(TcRelease="Any","Available",IF(OR(AND(TcReleaseNum&gt;=VLOOKUP(AWReleaseNum,MinVerInfo,3,FALSE),TcReleaseNum&lt;=VLOOKUP(AWReleaseNum,MinVerInfo,4,FALSE)),AND(TcReleaseNum&gt;=VLOOKUP(AWReleaseNum,MinVerInfo,5,FALSE),TcReleaseNum&lt;=VLOOKUP(AWReleaseNum,MinVerInfo,6,FALSE))),"Available","Not Supported")))</f>
        <v>Available</v>
      </c>
      <c r="O756" s="81" t="str">
        <f>IF(TcReleaseNum&lt;P756,"Not Supported","Available")</f>
        <v>Available</v>
      </c>
      <c r="P756" s="81" cm="1">
        <f t="array" ref="P756">_xlfn.SWITCH(TcBaseVer, 14, K756, 13, J756, 12, I756, 11, IFERROR(VLOOKUP(H756,Table2[#All],3,FALSE),"N/A"),0)</f>
        <v>0</v>
      </c>
      <c r="Q756" s="81" t="str">
        <f>IF(TcBaseVer=0,M756,IF(AND(N756="Available",M756="Available",O756="Available"),"Available",IF(M756="","","Not Supported")))</f>
        <v>Available</v>
      </c>
      <c r="R756" s="81" t="str">
        <f>IF(A756&gt;=AWCurrentRel, "Future",Q756)</f>
        <v>Available</v>
      </c>
      <c r="S756" s="100" t="str">
        <f>HYPERLINK(U756,T756)</f>
        <v>What's New in TeamcenterFall 2018 - PART 1</v>
      </c>
      <c r="T756" s="81" t="str">
        <f>IFERROR(VLOOKUP(CONCATENATE($B756,"_",$A756),Table4[#All],5,FALSE),"Not Available")</f>
        <v>What's New in TeamcenterFall 2018 - PART 1</v>
      </c>
      <c r="U756" s="81" t="str">
        <f>IFERROR(VLOOKUP(CONCATENATE(B756,"_",A756),Table4[#All],6,FALSE),"")</f>
        <v>https://siemens.highspot.com/items/5c3debb2659e9374850df0de?lfrm=srp.0</v>
      </c>
    </row>
    <row r="757" spans="1:21" x14ac:dyDescent="0.25">
      <c r="A757" s="81">
        <f>IF(OR('Raw Data'!A1001=0,'Raw Data'!A1001="Delete"),"",'Raw Data'!A1001)</f>
        <v>4.0999999999999996</v>
      </c>
      <c r="B757" s="88" t="str">
        <f>IF(OR('Raw Data'!B1001=0,'Raw Data'!B1001="Delete"),"",'Raw Data'!B1001)</f>
        <v>Plan</v>
      </c>
      <c r="C757" s="89" t="str">
        <f>IF(OR('Raw Data'!C1001=0,'Raw Data'!C1001="Delete"),"",'Raw Data'!C1001)</f>
        <v>Process</v>
      </c>
      <c r="D757" s="88" t="str">
        <f>IF(OR('Raw Data'!D1001=0,'Raw Data'!D1001="Delete"),"",'Raw Data'!D1001)</f>
        <v>Schedule Manager</v>
      </c>
      <c r="E757" s="84" t="str">
        <f>IF(OR('Raw Data'!E1001=0,'Raw Data'!E1001="Delete"),"",'Raw Data'!E1001)</f>
        <v xml:space="preserve">Use the Microsoft Project plug in to update a schedule with planning &amp; execution updates while keeping the task links, workflows, and deliverables intact </v>
      </c>
      <c r="F757" s="81" cm="1">
        <f t="array" ref="F757">_xlfn.SWITCH(ROUND(VLOOKUP(A757,Table1[#All],3),0),11,H757,12,I757,13,J757,14,K757,"N/A")</f>
        <v>13</v>
      </c>
      <c r="G757" s="81" cm="1">
        <f t="array" ref="G757">_xlfn.SWITCH(ROUND(VLOOKUP(A757,Table1[#All],5),0),11,H757,12,I757,13,J757,14,K757,"N/A")</f>
        <v>14</v>
      </c>
      <c r="H757" s="81">
        <f>IF(OR('Raw Data'!H1001=0,'Raw Data'!H1001="Delete"),"",'Raw Data'!H1001)</f>
        <v>13</v>
      </c>
      <c r="I757" s="81">
        <f>IF(OR('Raw Data'!I1001=0,'Raw Data'!I1001="Delete"),"",'Raw Data'!I1001)</f>
        <v>14</v>
      </c>
      <c r="J757" s="81" t="str">
        <f>IF(OR('Raw Data'!J1001=0,'Raw Data'!J1001="Delete"),"",'Raw Data'!J1001)</f>
        <v/>
      </c>
      <c r="K757" s="81" t="str">
        <f>IF(OR('Raw Data'!K1001=0,'Raw Data'!K1001="Delete"),"",'Raw Data'!K1001)</f>
        <v/>
      </c>
      <c r="L757" s="81" t="str">
        <f>R757</f>
        <v>Available</v>
      </c>
      <c r="M757" s="81" t="str">
        <f>IF(A757="","",IF(OR(AWReleaseNum&gt;=A757,AWReleaseNum=0),"Available","Not Supported"))</f>
        <v>Available</v>
      </c>
      <c r="N757" s="81" t="str">
        <f>IF(A757="","",IF(TcRelease="Any","Available",IF(OR(AND(TcReleaseNum&gt;=VLOOKUP(AWReleaseNum,MinVerInfo,3,FALSE),TcReleaseNum&lt;=VLOOKUP(AWReleaseNum,MinVerInfo,4,FALSE)),AND(TcReleaseNum&gt;=VLOOKUP(AWReleaseNum,MinVerInfo,5,FALSE),TcReleaseNum&lt;=VLOOKUP(AWReleaseNum,MinVerInfo,6,FALSE))),"Available","Not Supported")))</f>
        <v>Available</v>
      </c>
      <c r="O757" s="81" t="str">
        <f>IF(TcReleaseNum&lt;P757,"Not Supported","Available")</f>
        <v>Available</v>
      </c>
      <c r="P757" s="81" cm="1">
        <f t="array" ref="P757">_xlfn.SWITCH(TcBaseVer, 14, K757, 13, J757, 12, I757, 11, IFERROR(VLOOKUP(H757,Table2[#All],3,FALSE),"N/A"),0)</f>
        <v>0</v>
      </c>
      <c r="Q757" s="81" t="str">
        <f>IF(TcBaseVer=0,M757,IF(AND(N757="Available",M757="Available",O757="Available"),"Available",IF(M757="","","Not Supported")))</f>
        <v>Available</v>
      </c>
      <c r="R757" s="81" t="str">
        <f>IF(A757&gt;=AWCurrentRel, "Future",Q757)</f>
        <v>Available</v>
      </c>
      <c r="S757" s="100" t="str">
        <f>HYPERLINK(U757,T757)</f>
        <v>What's New in TeamcenterFall 2018 - PART 1</v>
      </c>
      <c r="T757" s="81" t="str">
        <f>IFERROR(VLOOKUP(CONCATENATE($B757,"_",$A757),Table4[#All],5,FALSE),"Not Available")</f>
        <v>What's New in TeamcenterFall 2018 - PART 1</v>
      </c>
      <c r="U757" s="81" t="str">
        <f>IFERROR(VLOOKUP(CONCATENATE(B757,"_",A757),Table4[#All],6,FALSE),"")</f>
        <v>https://siemens.highspot.com/items/5c3debb2659e9374850df0de?lfrm=srp.0</v>
      </c>
    </row>
    <row r="758" spans="1:21" x14ac:dyDescent="0.25">
      <c r="A758" s="81">
        <f>IF(OR('Raw Data'!A696=0,'Raw Data'!A696="Delete"),"",'Raw Data'!A696)</f>
        <v>4.0999999999999996</v>
      </c>
      <c r="B758" s="88" t="str">
        <f>IF(OR('Raw Data'!B696=0,'Raw Data'!B696="Delete"),"",'Raw Data'!B696)</f>
        <v>Deliver</v>
      </c>
      <c r="C758" s="89" t="str">
        <f>IF(OR('Raw Data'!C696=0,'Raw Data'!C696="Delete"),"",'Raw Data'!C696)</f>
        <v>Analytics</v>
      </c>
      <c r="D758" s="88" t="str">
        <f>IF(OR('Raw Data'!D696=0,'Raw Data'!D696="Delete"),"",'Raw Data'!D696)</f>
        <v>Search and Analytics - Search</v>
      </c>
      <c r="E758" s="84" t="str">
        <f>IF(OR('Raw Data'!E696=0,'Raw Data'!E696="Delete"),"",'Raw Data'!E696)</f>
        <v>Clearer and more discoverable input for refining results of a search</v>
      </c>
      <c r="F758" s="81" cm="1">
        <f t="array" ref="F758">_xlfn.SWITCH(ROUND(VLOOKUP(A758,Table1[#All],3),0),11,H758,12,I758,13,J758,14,K758,"N/A")</f>
        <v>13</v>
      </c>
      <c r="G758" s="81" cm="1">
        <f t="array" ref="G758">_xlfn.SWITCH(ROUND(VLOOKUP(A758,Table1[#All],5),0),11,H758,12,I758,13,J758,14,K758,"N/A")</f>
        <v>14</v>
      </c>
      <c r="H758" s="81">
        <f>IF(OR('Raw Data'!H696=0,'Raw Data'!H696="Delete"),"",'Raw Data'!H696)</f>
        <v>13</v>
      </c>
      <c r="I758" s="81">
        <f>IF(OR('Raw Data'!I696=0,'Raw Data'!I696="Delete"),"",'Raw Data'!I696)</f>
        <v>14</v>
      </c>
      <c r="J758" s="81" t="str">
        <f>IF(OR('Raw Data'!J696=0,'Raw Data'!J696="Delete"),"",'Raw Data'!J696)</f>
        <v/>
      </c>
      <c r="K758" s="81" t="str">
        <f>IF(OR('Raw Data'!K696=0,'Raw Data'!K696="Delete"),"",'Raw Data'!K696)</f>
        <v/>
      </c>
      <c r="L758" s="81" t="str">
        <f>R758</f>
        <v>Available</v>
      </c>
      <c r="M758" s="81" t="str">
        <f>IF(A758="","",IF(OR(AWReleaseNum&gt;=A758,AWReleaseNum=0),"Available","Not Supported"))</f>
        <v>Available</v>
      </c>
      <c r="N758" s="81" t="str">
        <f>IF(A758="","",IF(TcRelease="Any","Available",IF(OR(AND(TcReleaseNum&gt;=VLOOKUP(AWReleaseNum,MinVerInfo,3,FALSE),TcReleaseNum&lt;=VLOOKUP(AWReleaseNum,MinVerInfo,4,FALSE)),AND(TcReleaseNum&gt;=VLOOKUP(AWReleaseNum,MinVerInfo,5,FALSE),TcReleaseNum&lt;=VLOOKUP(AWReleaseNum,MinVerInfo,6,FALSE))),"Available","Not Supported")))</f>
        <v>Available</v>
      </c>
      <c r="O758" s="81" t="str">
        <f>IF(TcReleaseNum&lt;P758,"Not Supported","Available")</f>
        <v>Available</v>
      </c>
      <c r="P758" s="81" cm="1">
        <f t="array" ref="P758">_xlfn.SWITCH(TcBaseVer, 14, K758, 13, J758, 12, I758, 11, IFERROR(VLOOKUP(H758,Table2[#All],3,FALSE),"N/A"),0)</f>
        <v>0</v>
      </c>
      <c r="Q758" s="81" t="str">
        <f>IF(TcBaseVer=0,M758,IF(AND(N758="Available",M758="Available",O758="Available"),"Available",IF(M758="","","Not Supported")))</f>
        <v>Available</v>
      </c>
      <c r="R758" s="81" t="str">
        <f>IF(A758&gt;=AWCurrentRel, "Future",Q758)</f>
        <v>Available</v>
      </c>
      <c r="S758" s="100" t="str">
        <f>HYPERLINK(U758,T758)</f>
        <v>What's New in Teamcenter Fall 2018 - PART 2</v>
      </c>
      <c r="T758" s="81" t="str">
        <f>IFERROR(VLOOKUP(CONCATENATE($B758,"_",$A758),Table4[#All],5,FALSE),"Not Available")</f>
        <v>What's New in Teamcenter Fall 2018 - PART 2</v>
      </c>
      <c r="U758" s="81" t="str">
        <f>IFERROR(VLOOKUP(CONCATENATE(B758,"_",A758),Table4[#All],6,FALSE),"")</f>
        <v>https://siemens.highspot.com/items/5c51d137c714333a475b54af?lfrm=srp.2</v>
      </c>
    </row>
    <row r="759" spans="1:21" x14ac:dyDescent="0.25">
      <c r="A759" s="81">
        <f>IF(OR('Raw Data'!A703=0,'Raw Data'!A703="Delete"),"",'Raw Data'!A703)</f>
        <v>4.0999999999999996</v>
      </c>
      <c r="B759" s="88" t="str">
        <f>IF(OR('Raw Data'!B703=0,'Raw Data'!B703="Delete"),"",'Raw Data'!B703)</f>
        <v>Deliver</v>
      </c>
      <c r="C759" s="89" t="str">
        <f>IF(OR('Raw Data'!C703=0,'Raw Data'!C703="Delete"),"",'Raw Data'!C703)</f>
        <v>Analytics</v>
      </c>
      <c r="D759" s="88" t="str">
        <f>IF(OR('Raw Data'!D703=0,'Raw Data'!D703="Delete"),"",'Raw Data'!D703)</f>
        <v>Search and Analytics - Search</v>
      </c>
      <c r="E759" s="84" t="str">
        <f>IF(OR('Raw Data'!E703=0,'Raw Data'!E703="Delete"),"",'Raw Data'!E703)</f>
        <v>Granular 10 point shape search filter</v>
      </c>
      <c r="F759" s="81" cm="1">
        <f t="array" ref="F759">_xlfn.SWITCH(ROUND(VLOOKUP(A759,Table1[#All],3),0),11,H759,12,I759,13,J759,14,K759,"N/A")</f>
        <v>13</v>
      </c>
      <c r="G759" s="81" cm="1">
        <f t="array" ref="G759">_xlfn.SWITCH(ROUND(VLOOKUP(A759,Table1[#All],5),0),11,H759,12,I759,13,J759,14,K759,"N/A")</f>
        <v>14</v>
      </c>
      <c r="H759" s="81">
        <f>IF(OR('Raw Data'!H703=0,'Raw Data'!H703="Delete"),"",'Raw Data'!H703)</f>
        <v>13</v>
      </c>
      <c r="I759" s="81">
        <f>IF(OR('Raw Data'!I703=0,'Raw Data'!I703="Delete"),"",'Raw Data'!I703)</f>
        <v>14</v>
      </c>
      <c r="J759" s="81" t="str">
        <f>IF(OR('Raw Data'!J703=0,'Raw Data'!J703="Delete"),"",'Raw Data'!J703)</f>
        <v/>
      </c>
      <c r="K759" s="81" t="str">
        <f>IF(OR('Raw Data'!K703=0,'Raw Data'!K703="Delete"),"",'Raw Data'!K703)</f>
        <v/>
      </c>
      <c r="L759" s="81" t="str">
        <f>R759</f>
        <v>Available</v>
      </c>
      <c r="M759" s="81" t="str">
        <f>IF(A759="","",IF(OR(AWReleaseNum&gt;=A759,AWReleaseNum=0),"Available","Not Supported"))</f>
        <v>Available</v>
      </c>
      <c r="N759" s="81" t="str">
        <f>IF(A759="","",IF(TcRelease="Any","Available",IF(OR(AND(TcReleaseNum&gt;=VLOOKUP(AWReleaseNum,MinVerInfo,3,FALSE),TcReleaseNum&lt;=VLOOKUP(AWReleaseNum,MinVerInfo,4,FALSE)),AND(TcReleaseNum&gt;=VLOOKUP(AWReleaseNum,MinVerInfo,5,FALSE),TcReleaseNum&lt;=VLOOKUP(AWReleaseNum,MinVerInfo,6,FALSE))),"Available","Not Supported")))</f>
        <v>Available</v>
      </c>
      <c r="O759" s="81" t="str">
        <f>IF(TcReleaseNum&lt;P759,"Not Supported","Available")</f>
        <v>Available</v>
      </c>
      <c r="P759" s="81" cm="1">
        <f t="array" ref="P759">_xlfn.SWITCH(TcBaseVer, 14, K759, 13, J759, 12, I759, 11, IFERROR(VLOOKUP(H759,Table2[#All],3,FALSE),"N/A"),0)</f>
        <v>0</v>
      </c>
      <c r="Q759" s="81" t="str">
        <f>IF(TcBaseVer=0,M759,IF(AND(N759="Available",M759="Available",O759="Available"),"Available",IF(M759="","","Not Supported")))</f>
        <v>Available</v>
      </c>
      <c r="R759" s="81" t="str">
        <f>IF(A759&gt;=AWCurrentRel, "Future",Q759)</f>
        <v>Available</v>
      </c>
      <c r="S759" s="100" t="str">
        <f>HYPERLINK(U759,T759)</f>
        <v>What's New in Teamcenter Fall 2018 - PART 2</v>
      </c>
      <c r="T759" s="81" t="str">
        <f>IFERROR(VLOOKUP(CONCATENATE($B759,"_",$A759),Table4[#All],5,FALSE),"Not Available")</f>
        <v>What's New in Teamcenter Fall 2018 - PART 2</v>
      </c>
      <c r="U759" s="81" t="str">
        <f>IFERROR(VLOOKUP(CONCATENATE(B759,"_",A759),Table4[#All],6,FALSE),"")</f>
        <v>https://siemens.highspot.com/items/5c51d137c714333a475b54af?lfrm=srp.2</v>
      </c>
    </row>
    <row r="760" spans="1:21" x14ac:dyDescent="0.25">
      <c r="A760" s="81">
        <f>IF(OR('Raw Data'!A704=0,'Raw Data'!A704="Delete"),"",'Raw Data'!A704)</f>
        <v>4.0999999999999996</v>
      </c>
      <c r="B760" s="88" t="str">
        <f>IF(OR('Raw Data'!B704=0,'Raw Data'!B704="Delete"),"",'Raw Data'!B704)</f>
        <v>Deliver</v>
      </c>
      <c r="C760" s="89" t="str">
        <f>IF(OR('Raw Data'!C704=0,'Raw Data'!C704="Delete"),"",'Raw Data'!C704)</f>
        <v>Analytics</v>
      </c>
      <c r="D760" s="88" t="str">
        <f>IF(OR('Raw Data'!D704=0,'Raw Data'!D704="Delete"),"",'Raw Data'!D704)</f>
        <v>Search and Analytics - Search</v>
      </c>
      <c r="E760" s="84" t="str">
        <f>IF(OR('Raw Data'!E704=0,'Raw Data'!E704="Delete"),"",'Raw Data'!E704)</f>
        <v>Pre-expanded filter panel</v>
      </c>
      <c r="F760" s="81" cm="1">
        <f t="array" ref="F760">_xlfn.SWITCH(ROUND(VLOOKUP(A760,Table1[#All],3),0),11,H760,12,I760,13,J760,14,K760,"N/A")</f>
        <v>13</v>
      </c>
      <c r="G760" s="81" cm="1">
        <f t="array" ref="G760">_xlfn.SWITCH(ROUND(VLOOKUP(A760,Table1[#All],5),0),11,H760,12,I760,13,J760,14,K760,"N/A")</f>
        <v>14</v>
      </c>
      <c r="H760" s="81">
        <f>IF(OR('Raw Data'!H704=0,'Raw Data'!H704="Delete"),"",'Raw Data'!H704)</f>
        <v>13</v>
      </c>
      <c r="I760" s="81">
        <f>IF(OR('Raw Data'!I704=0,'Raw Data'!I704="Delete"),"",'Raw Data'!I704)</f>
        <v>14</v>
      </c>
      <c r="J760" s="81" t="str">
        <f>IF(OR('Raw Data'!J704=0,'Raw Data'!J704="Delete"),"",'Raw Data'!J704)</f>
        <v/>
      </c>
      <c r="K760" s="81" t="str">
        <f>IF(OR('Raw Data'!K704=0,'Raw Data'!K704="Delete"),"",'Raw Data'!K704)</f>
        <v/>
      </c>
      <c r="L760" s="81" t="str">
        <f>R760</f>
        <v>Available</v>
      </c>
      <c r="M760" s="81" t="str">
        <f>IF(A760="","",IF(OR(AWReleaseNum&gt;=A760,AWReleaseNum=0),"Available","Not Supported"))</f>
        <v>Available</v>
      </c>
      <c r="N760" s="81" t="str">
        <f>IF(A760="","",IF(TcRelease="Any","Available",IF(OR(AND(TcReleaseNum&gt;=VLOOKUP(AWReleaseNum,MinVerInfo,3,FALSE),TcReleaseNum&lt;=VLOOKUP(AWReleaseNum,MinVerInfo,4,FALSE)),AND(TcReleaseNum&gt;=VLOOKUP(AWReleaseNum,MinVerInfo,5,FALSE),TcReleaseNum&lt;=VLOOKUP(AWReleaseNum,MinVerInfo,6,FALSE))),"Available","Not Supported")))</f>
        <v>Available</v>
      </c>
      <c r="O760" s="81" t="str">
        <f>IF(TcReleaseNum&lt;P760,"Not Supported","Available")</f>
        <v>Available</v>
      </c>
      <c r="P760" s="81" cm="1">
        <f t="array" ref="P760">_xlfn.SWITCH(TcBaseVer, 14, K760, 13, J760, 12, I760, 11, IFERROR(VLOOKUP(H760,Table2[#All],3,FALSE),"N/A"),0)</f>
        <v>0</v>
      </c>
      <c r="Q760" s="81" t="str">
        <f>IF(TcBaseVer=0,M760,IF(AND(N760="Available",M760="Available",O760="Available"),"Available",IF(M760="","","Not Supported")))</f>
        <v>Available</v>
      </c>
      <c r="R760" s="81" t="str">
        <f>IF(A760&gt;=AWCurrentRel, "Future",Q760)</f>
        <v>Available</v>
      </c>
      <c r="S760" s="100" t="str">
        <f>HYPERLINK(U760,T760)</f>
        <v>What's New in Teamcenter Fall 2018 - PART 2</v>
      </c>
      <c r="T760" s="81" t="str">
        <f>IFERROR(VLOOKUP(CONCATENATE($B760,"_",$A760),Table4[#All],5,FALSE),"Not Available")</f>
        <v>What's New in Teamcenter Fall 2018 - PART 2</v>
      </c>
      <c r="U760" s="81" t="str">
        <f>IFERROR(VLOOKUP(CONCATENATE(B760,"_",A760),Table4[#All],6,FALSE),"")</f>
        <v>https://siemens.highspot.com/items/5c51d137c714333a475b54af?lfrm=srp.2</v>
      </c>
    </row>
    <row r="761" spans="1:21" x14ac:dyDescent="0.25">
      <c r="A761" s="81">
        <f>IF(OR('Raw Data'!A705=0,'Raw Data'!A705="Delete"),"",'Raw Data'!A705)</f>
        <v>4.0999999999999996</v>
      </c>
      <c r="B761" s="88" t="str">
        <f>IF(OR('Raw Data'!B705=0,'Raw Data'!B705="Delete"),"",'Raw Data'!B705)</f>
        <v>Deliver</v>
      </c>
      <c r="C761" s="89" t="str">
        <f>IF(OR('Raw Data'!C705=0,'Raw Data'!C705="Delete"),"",'Raw Data'!C705)</f>
        <v>Analytics</v>
      </c>
      <c r="D761" s="88" t="str">
        <f>IF(OR('Raw Data'!D705=0,'Raw Data'!D705="Delete"),"",'Raw Data'!D705)</f>
        <v>Search and Analytics - Search</v>
      </c>
      <c r="E761" s="84" t="str">
        <f>IF(OR('Raw Data'!E705=0,'Raw Data'!E705="Delete"),"",'Raw Data'!E705)</f>
        <v>Retain sort in list while switching between table and list displays</v>
      </c>
      <c r="F761" s="81" cm="1">
        <f t="array" ref="F761">_xlfn.SWITCH(ROUND(VLOOKUP(A761,Table1[#All],3),0),11,H761,12,I761,13,J761,14,K761,"N/A")</f>
        <v>13</v>
      </c>
      <c r="G761" s="81" cm="1">
        <f t="array" ref="G761">_xlfn.SWITCH(ROUND(VLOOKUP(A761,Table1[#All],5),0),11,H761,12,I761,13,J761,14,K761,"N/A")</f>
        <v>14</v>
      </c>
      <c r="H761" s="81">
        <f>IF(OR('Raw Data'!H705=0,'Raw Data'!H705="Delete"),"",'Raw Data'!H705)</f>
        <v>13</v>
      </c>
      <c r="I761" s="81">
        <f>IF(OR('Raw Data'!I705=0,'Raw Data'!I705="Delete"),"",'Raw Data'!I705)</f>
        <v>14</v>
      </c>
      <c r="J761" s="81" t="str">
        <f>IF(OR('Raw Data'!J705=0,'Raw Data'!J705="Delete"),"",'Raw Data'!J705)</f>
        <v/>
      </c>
      <c r="K761" s="81" t="str">
        <f>IF(OR('Raw Data'!K705=0,'Raw Data'!K705="Delete"),"",'Raw Data'!K705)</f>
        <v/>
      </c>
      <c r="L761" s="81" t="str">
        <f>R761</f>
        <v>Available</v>
      </c>
      <c r="M761" s="81" t="str">
        <f>IF(A761="","",IF(OR(AWReleaseNum&gt;=A761,AWReleaseNum=0),"Available","Not Supported"))</f>
        <v>Available</v>
      </c>
      <c r="N761" s="81" t="str">
        <f>IF(A761="","",IF(TcRelease="Any","Available",IF(OR(AND(TcReleaseNum&gt;=VLOOKUP(AWReleaseNum,MinVerInfo,3,FALSE),TcReleaseNum&lt;=VLOOKUP(AWReleaseNum,MinVerInfo,4,FALSE)),AND(TcReleaseNum&gt;=VLOOKUP(AWReleaseNum,MinVerInfo,5,FALSE),TcReleaseNum&lt;=VLOOKUP(AWReleaseNum,MinVerInfo,6,FALSE))),"Available","Not Supported")))</f>
        <v>Available</v>
      </c>
      <c r="O761" s="81" t="str">
        <f>IF(TcReleaseNum&lt;P761,"Not Supported","Available")</f>
        <v>Available</v>
      </c>
      <c r="P761" s="81" cm="1">
        <f t="array" ref="P761">_xlfn.SWITCH(TcBaseVer, 14, K761, 13, J761, 12, I761, 11, IFERROR(VLOOKUP(H761,Table2[#All],3,FALSE),"N/A"),0)</f>
        <v>0</v>
      </c>
      <c r="Q761" s="81" t="str">
        <f>IF(TcBaseVer=0,M761,IF(AND(N761="Available",M761="Available",O761="Available"),"Available",IF(M761="","","Not Supported")))</f>
        <v>Available</v>
      </c>
      <c r="R761" s="81" t="str">
        <f>IF(A761&gt;=AWCurrentRel, "Future",Q761)</f>
        <v>Available</v>
      </c>
      <c r="S761" s="100" t="str">
        <f>HYPERLINK(U761,T761)</f>
        <v>What's New in Teamcenter Fall 2018 - PART 2</v>
      </c>
      <c r="T761" s="81" t="str">
        <f>IFERROR(VLOOKUP(CONCATENATE($B761,"_",$A761),Table4[#All],5,FALSE),"Not Available")</f>
        <v>What's New in Teamcenter Fall 2018 - PART 2</v>
      </c>
      <c r="U761" s="81" t="str">
        <f>IFERROR(VLOOKUP(CONCATENATE(B761,"_",A761),Table4[#All],6,FALSE),"")</f>
        <v>https://siemens.highspot.com/items/5c51d137c714333a475b54af?lfrm=srp.2</v>
      </c>
    </row>
    <row r="762" spans="1:21" x14ac:dyDescent="0.25">
      <c r="A762" s="81">
        <f>IF(OR('Raw Data'!A706=0,'Raw Data'!A706="Delete"),"",'Raw Data'!A706)</f>
        <v>4.0999999999999996</v>
      </c>
      <c r="B762" s="88" t="str">
        <f>IF(OR('Raw Data'!B706=0,'Raw Data'!B706="Delete"),"",'Raw Data'!B706)</f>
        <v>Deliver</v>
      </c>
      <c r="C762" s="89" t="str">
        <f>IF(OR('Raw Data'!C706=0,'Raw Data'!C706="Delete"),"",'Raw Data'!C706)</f>
        <v>Analytics</v>
      </c>
      <c r="D762" s="88" t="str">
        <f>IF(OR('Raw Data'!D706=0,'Raw Data'!D706="Delete"),"",'Raw Data'!D706)</f>
        <v>Search and Analytics - Search</v>
      </c>
      <c r="E762" s="84" t="str">
        <f>IF(OR('Raw Data'!E706=0,'Raw Data'!E706="Delete"),"",'Raw Data'!E706)</f>
        <v>Search box improvements to clarify inputs and applicability</v>
      </c>
      <c r="F762" s="81" cm="1">
        <f t="array" ref="F762">_xlfn.SWITCH(ROUND(VLOOKUP(A762,Table1[#All],3),0),11,H762,12,I762,13,J762,14,K762,"N/A")</f>
        <v>13</v>
      </c>
      <c r="G762" s="81" cm="1">
        <f t="array" ref="G762">_xlfn.SWITCH(ROUND(VLOOKUP(A762,Table1[#All],5),0),11,H762,12,I762,13,J762,14,K762,"N/A")</f>
        <v>14</v>
      </c>
      <c r="H762" s="81">
        <f>IF(OR('Raw Data'!H706=0,'Raw Data'!H706="Delete"),"",'Raw Data'!H706)</f>
        <v>13</v>
      </c>
      <c r="I762" s="81">
        <f>IF(OR('Raw Data'!I706=0,'Raw Data'!I706="Delete"),"",'Raw Data'!I706)</f>
        <v>14</v>
      </c>
      <c r="J762" s="81" t="str">
        <f>IF(OR('Raw Data'!J706=0,'Raw Data'!J706="Delete"),"",'Raw Data'!J706)</f>
        <v/>
      </c>
      <c r="K762" s="81" t="str">
        <f>IF(OR('Raw Data'!K706=0,'Raw Data'!K706="Delete"),"",'Raw Data'!K706)</f>
        <v/>
      </c>
      <c r="L762" s="81" t="str">
        <f>R762</f>
        <v>Available</v>
      </c>
      <c r="M762" s="81" t="str">
        <f>IF(A762="","",IF(OR(AWReleaseNum&gt;=A762,AWReleaseNum=0),"Available","Not Supported"))</f>
        <v>Available</v>
      </c>
      <c r="N762" s="81" t="str">
        <f>IF(A762="","",IF(TcRelease="Any","Available",IF(OR(AND(TcReleaseNum&gt;=VLOOKUP(AWReleaseNum,MinVerInfo,3,FALSE),TcReleaseNum&lt;=VLOOKUP(AWReleaseNum,MinVerInfo,4,FALSE)),AND(TcReleaseNum&gt;=VLOOKUP(AWReleaseNum,MinVerInfo,5,FALSE),TcReleaseNum&lt;=VLOOKUP(AWReleaseNum,MinVerInfo,6,FALSE))),"Available","Not Supported")))</f>
        <v>Available</v>
      </c>
      <c r="O762" s="81" t="str">
        <f>IF(TcReleaseNum&lt;P762,"Not Supported","Available")</f>
        <v>Available</v>
      </c>
      <c r="P762" s="81" cm="1">
        <f t="array" ref="P762">_xlfn.SWITCH(TcBaseVer, 14, K762, 13, J762, 12, I762, 11, IFERROR(VLOOKUP(H762,Table2[#All],3,FALSE),"N/A"),0)</f>
        <v>0</v>
      </c>
      <c r="Q762" s="81" t="str">
        <f>IF(TcBaseVer=0,M762,IF(AND(N762="Available",M762="Available",O762="Available"),"Available",IF(M762="","","Not Supported")))</f>
        <v>Available</v>
      </c>
      <c r="R762" s="81" t="str">
        <f>IF(A762&gt;=AWCurrentRel, "Future",Q762)</f>
        <v>Available</v>
      </c>
      <c r="S762" s="100" t="str">
        <f>HYPERLINK(U762,T762)</f>
        <v>What's New in Teamcenter Fall 2018 - PART 2</v>
      </c>
      <c r="T762" s="81" t="str">
        <f>IFERROR(VLOOKUP(CONCATENATE($B762,"_",$A762),Table4[#All],5,FALSE),"Not Available")</f>
        <v>What's New in Teamcenter Fall 2018 - PART 2</v>
      </c>
      <c r="U762" s="81" t="str">
        <f>IFERROR(VLOOKUP(CONCATENATE(B762,"_",A762),Table4[#All],6,FALSE),"")</f>
        <v>https://siemens.highspot.com/items/5c51d137c714333a475b54af?lfrm=srp.2</v>
      </c>
    </row>
    <row r="763" spans="1:21" x14ac:dyDescent="0.25">
      <c r="A763" s="81">
        <f>IF(OR('Raw Data'!A707=0,'Raw Data'!A707="Delete"),"",'Raw Data'!A707)</f>
        <v>4.0999999999999996</v>
      </c>
      <c r="B763" s="88" t="str">
        <f>IF(OR('Raw Data'!B707=0,'Raw Data'!B707="Delete"),"",'Raw Data'!B707)</f>
        <v>Deliver</v>
      </c>
      <c r="C763" s="89" t="str">
        <f>IF(OR('Raw Data'!C707=0,'Raw Data'!C707="Delete"),"",'Raw Data'!C707)</f>
        <v>Analytics</v>
      </c>
      <c r="D763" s="88" t="str">
        <f>IF(OR('Raw Data'!D707=0,'Raw Data'!D707="Delete"),"",'Raw Data'!D707)</f>
        <v>Search and Analytics - Search</v>
      </c>
      <c r="E763" s="84" t="str">
        <f>IF(OR('Raw Data'!E707=0,'Raw Data'!E707="Delete"),"",'Raw Data'!E707)</f>
        <v>WYSIWYG Excel export of search results</v>
      </c>
      <c r="F763" s="81" cm="1">
        <f t="array" ref="F763">_xlfn.SWITCH(ROUND(VLOOKUP(A763,Table1[#All],3),0),11,H763,12,I763,13,J763,14,K763,"N/A")</f>
        <v>13</v>
      </c>
      <c r="G763" s="81" cm="1">
        <f t="array" ref="G763">_xlfn.SWITCH(ROUND(VLOOKUP(A763,Table1[#All],5),0),11,H763,12,I763,13,J763,14,K763,"N/A")</f>
        <v>14</v>
      </c>
      <c r="H763" s="81">
        <f>IF(OR('Raw Data'!H707=0,'Raw Data'!H707="Delete"),"",'Raw Data'!H707)</f>
        <v>13</v>
      </c>
      <c r="I763" s="81">
        <f>IF(OR('Raw Data'!I707=0,'Raw Data'!I707="Delete"),"",'Raw Data'!I707)</f>
        <v>14</v>
      </c>
      <c r="J763" s="81" t="str">
        <f>IF(OR('Raw Data'!J707=0,'Raw Data'!J707="Delete"),"",'Raw Data'!J707)</f>
        <v/>
      </c>
      <c r="K763" s="81" t="str">
        <f>IF(OR('Raw Data'!K707=0,'Raw Data'!K707="Delete"),"",'Raw Data'!K707)</f>
        <v/>
      </c>
      <c r="L763" s="81" t="str">
        <f>R763</f>
        <v>Available</v>
      </c>
      <c r="M763" s="81" t="str">
        <f>IF(A763="","",IF(OR(AWReleaseNum&gt;=A763,AWReleaseNum=0),"Available","Not Supported"))</f>
        <v>Available</v>
      </c>
      <c r="N763" s="81" t="str">
        <f>IF(A763="","",IF(TcRelease="Any","Available",IF(OR(AND(TcReleaseNum&gt;=VLOOKUP(AWReleaseNum,MinVerInfo,3,FALSE),TcReleaseNum&lt;=VLOOKUP(AWReleaseNum,MinVerInfo,4,FALSE)),AND(TcReleaseNum&gt;=VLOOKUP(AWReleaseNum,MinVerInfo,5,FALSE),TcReleaseNum&lt;=VLOOKUP(AWReleaseNum,MinVerInfo,6,FALSE))),"Available","Not Supported")))</f>
        <v>Available</v>
      </c>
      <c r="O763" s="81" t="str">
        <f>IF(TcReleaseNum&lt;P763,"Not Supported","Available")</f>
        <v>Available</v>
      </c>
      <c r="P763" s="81" cm="1">
        <f t="array" ref="P763">_xlfn.SWITCH(TcBaseVer, 14, K763, 13, J763, 12, I763, 11, IFERROR(VLOOKUP(H763,Table2[#All],3,FALSE),"N/A"),0)</f>
        <v>0</v>
      </c>
      <c r="Q763" s="81" t="str">
        <f>IF(TcBaseVer=0,M763,IF(AND(N763="Available",M763="Available",O763="Available"),"Available",IF(M763="","","Not Supported")))</f>
        <v>Available</v>
      </c>
      <c r="R763" s="81" t="str">
        <f>IF(A763&gt;=AWCurrentRel, "Future",Q763)</f>
        <v>Available</v>
      </c>
      <c r="S763" s="100" t="str">
        <f>HYPERLINK(U763,T763)</f>
        <v>What's New in Teamcenter Fall 2018 - PART 2</v>
      </c>
      <c r="T763" s="81" t="str">
        <f>IFERROR(VLOOKUP(CONCATENATE($B763,"_",$A763),Table4[#All],5,FALSE),"Not Available")</f>
        <v>What's New in Teamcenter Fall 2018 - PART 2</v>
      </c>
      <c r="U763" s="81" t="str">
        <f>IFERROR(VLOOKUP(CONCATENATE(B763,"_",A763),Table4[#All],6,FALSE),"")</f>
        <v>https://siemens.highspot.com/items/5c51d137c714333a475b54af?lfrm=srp.2</v>
      </c>
    </row>
    <row r="764" spans="1:21" x14ac:dyDescent="0.25">
      <c r="A764" s="81">
        <f>IF(OR('Raw Data'!A1648=0,'Raw Data'!A1648="Delete"),"",'Raw Data'!A1648)</f>
        <v>4.0999999999999996</v>
      </c>
      <c r="B764" s="88" t="str">
        <f>IF(OR('Raw Data'!B1648=0,'Raw Data'!B1648="Delete"),"",'Raw Data'!B1648)</f>
        <v>Plan</v>
      </c>
      <c r="C764" s="89" t="str">
        <f>IF(OR('Raw Data'!C1648=0,'Raw Data'!C1648="Delete"),"",'Raw Data'!C1648)</f>
        <v>Bill of Materials</v>
      </c>
      <c r="D764" s="88" t="str">
        <f>IF(OR('Raw Data'!D1648=0,'Raw Data'!D1648="Delete"),"",'Raw Data'!D1648)</f>
        <v>Structure Management</v>
      </c>
      <c r="E764" s="84" t="str">
        <f>IF(OR('Raw Data'!E1648=0,'Raw Data'!E1648="Delete"),"",'Raw Data'!E1648)</f>
        <v xml:space="preserve">BOM Markup to collaborate and propose changes </v>
      </c>
      <c r="F764" s="81" cm="1">
        <f t="array" ref="F764">_xlfn.SWITCH(ROUND(VLOOKUP(A764,Table1[#All],3),0),11,H764,12,I764,13,J764,14,K764,"N/A")</f>
        <v>13</v>
      </c>
      <c r="G764" s="81" cm="1">
        <f t="array" ref="G764">_xlfn.SWITCH(ROUND(VLOOKUP(A764,Table1[#All],5),0),11,H764,12,I764,13,J764,14,K764,"N/A")</f>
        <v>14</v>
      </c>
      <c r="H764" s="81">
        <f>IF(OR('Raw Data'!H1648=0,'Raw Data'!H1648="Delete"),"",'Raw Data'!H1648)</f>
        <v>13</v>
      </c>
      <c r="I764" s="81">
        <f>IF(OR('Raw Data'!I1648=0,'Raw Data'!I1648="Delete"),"",'Raw Data'!I1648)</f>
        <v>14</v>
      </c>
      <c r="J764" s="81" t="str">
        <f>IF(OR('Raw Data'!J1648=0,'Raw Data'!J1648="Delete"),"",'Raw Data'!J1648)</f>
        <v/>
      </c>
      <c r="K764" s="81" t="str">
        <f>IF(OR('Raw Data'!K1648=0,'Raw Data'!K1648="Delete"),"",'Raw Data'!K1648)</f>
        <v/>
      </c>
      <c r="L764" s="81" t="str">
        <f>R764</f>
        <v>Available</v>
      </c>
      <c r="M764" s="81" t="str">
        <f>IF(A764="","",IF(OR(AWReleaseNum&gt;=A764,AWReleaseNum=0),"Available","Not Supported"))</f>
        <v>Available</v>
      </c>
      <c r="N764" s="81" t="str">
        <f>IF(A764="","",IF(TcRelease="Any","Available",IF(OR(AND(TcReleaseNum&gt;=VLOOKUP(AWReleaseNum,MinVerInfo,3,FALSE),TcReleaseNum&lt;=VLOOKUP(AWReleaseNum,MinVerInfo,4,FALSE)),AND(TcReleaseNum&gt;=VLOOKUP(AWReleaseNum,MinVerInfo,5,FALSE),TcReleaseNum&lt;=VLOOKUP(AWReleaseNum,MinVerInfo,6,FALSE))),"Available","Not Supported")))</f>
        <v>Available</v>
      </c>
      <c r="O764" s="81" t="str">
        <f>IF(TcReleaseNum&lt;P764,"Not Supported","Available")</f>
        <v>Available</v>
      </c>
      <c r="P764" s="81" cm="1">
        <f t="array" ref="P764">_xlfn.SWITCH(TcBaseVer, 14, K764, 13, J764, 12, I764, 11, IFERROR(VLOOKUP(H764,Table2[#All],3,FALSE),"N/A"),0)</f>
        <v>0</v>
      </c>
      <c r="Q764" s="81" t="str">
        <f>IF(TcBaseVer=0,M764,IF(AND(N764="Available",M764="Available",O764="Available"),"Available",IF(M764="","","Not Supported")))</f>
        <v>Available</v>
      </c>
      <c r="R764" s="81" t="str">
        <f>IF(A764&gt;=AWCurrentRel, "Future",Q764)</f>
        <v>Available</v>
      </c>
      <c r="S764" s="100" t="str">
        <f>HYPERLINK(U764,T764)</f>
        <v>What's New in TeamcenterFall 2018 - PART 1</v>
      </c>
      <c r="T764" s="81" t="str">
        <f>IFERROR(VLOOKUP(CONCATENATE($B764,"_",$A764),Table4[#All],5,FALSE),"Not Available")</f>
        <v>What's New in TeamcenterFall 2018 - PART 1</v>
      </c>
      <c r="U764" s="81" t="str">
        <f>IFERROR(VLOOKUP(CONCATENATE(B764,"_",A764),Table4[#All],6,FALSE),"")</f>
        <v>https://siemens.highspot.com/items/5c3debb2659e9374850df0de?lfrm=srp.0</v>
      </c>
    </row>
    <row r="765" spans="1:21" x14ac:dyDescent="0.25">
      <c r="A765" s="81">
        <f>IF(OR('Raw Data'!A1669=0,'Raw Data'!A1669="Delete"),"",'Raw Data'!A1669)</f>
        <v>4.0999999999999996</v>
      </c>
      <c r="B765" s="88" t="str">
        <f>IF(OR('Raw Data'!B1669=0,'Raw Data'!B1669="Delete"),"",'Raw Data'!B1669)</f>
        <v>Plan</v>
      </c>
      <c r="C765" s="89" t="str">
        <f>IF(OR('Raw Data'!C1669=0,'Raw Data'!C1669="Delete"),"",'Raw Data'!C1669)</f>
        <v>Bill of Materials</v>
      </c>
      <c r="D765" s="88" t="str">
        <f>IF(OR('Raw Data'!D1669=0,'Raw Data'!D1669="Delete"),"",'Raw Data'!D1669)</f>
        <v>Structure Management</v>
      </c>
      <c r="E765" s="84" t="str">
        <f>IF(OR('Raw Data'!E1669=0,'Raw Data'!E1669="Delete"),"",'Raw Data'!E1669)</f>
        <v>Compare side by side tree table view</v>
      </c>
      <c r="F765" s="81" cm="1">
        <f t="array" ref="F765">_xlfn.SWITCH(ROUND(VLOOKUP(A765,Table1[#All],3),0),11,H765,12,I765,13,J765,14,K765,"N/A")</f>
        <v>13</v>
      </c>
      <c r="G765" s="81" cm="1">
        <f t="array" ref="G765">_xlfn.SWITCH(ROUND(VLOOKUP(A765,Table1[#All],5),0),11,H765,12,I765,13,J765,14,K765,"N/A")</f>
        <v>14</v>
      </c>
      <c r="H765" s="81">
        <f>IF(OR('Raw Data'!H1669=0,'Raw Data'!H1669="Delete"),"",'Raw Data'!H1669)</f>
        <v>13</v>
      </c>
      <c r="I765" s="81">
        <f>IF(OR('Raw Data'!I1669=0,'Raw Data'!I1669="Delete"),"",'Raw Data'!I1669)</f>
        <v>14</v>
      </c>
      <c r="J765" s="81" t="str">
        <f>IF(OR('Raw Data'!J1669=0,'Raw Data'!J1669="Delete"),"",'Raw Data'!J1669)</f>
        <v/>
      </c>
      <c r="K765" s="81" t="str">
        <f>IF(OR('Raw Data'!K1669=0,'Raw Data'!K1669="Delete"),"",'Raw Data'!K1669)</f>
        <v/>
      </c>
      <c r="L765" s="81" t="str">
        <f>R765</f>
        <v>Available</v>
      </c>
      <c r="M765" s="81" t="str">
        <f>IF(A765="","",IF(OR(AWReleaseNum&gt;=A765,AWReleaseNum=0),"Available","Not Supported"))</f>
        <v>Available</v>
      </c>
      <c r="N765" s="81" t="str">
        <f>IF(A765="","",IF(TcRelease="Any","Available",IF(OR(AND(TcReleaseNum&gt;=VLOOKUP(AWReleaseNum,MinVerInfo,3,FALSE),TcReleaseNum&lt;=VLOOKUP(AWReleaseNum,MinVerInfo,4,FALSE)),AND(TcReleaseNum&gt;=VLOOKUP(AWReleaseNum,MinVerInfo,5,FALSE),TcReleaseNum&lt;=VLOOKUP(AWReleaseNum,MinVerInfo,6,FALSE))),"Available","Not Supported")))</f>
        <v>Available</v>
      </c>
      <c r="O765" s="81" t="str">
        <f>IF(TcReleaseNum&lt;P765,"Not Supported","Available")</f>
        <v>Available</v>
      </c>
      <c r="P765" s="81" cm="1">
        <f t="array" ref="P765">_xlfn.SWITCH(TcBaseVer, 14, K765, 13, J765, 12, I765, 11, IFERROR(VLOOKUP(H765,Table2[#All],3,FALSE),"N/A"),0)</f>
        <v>0</v>
      </c>
      <c r="Q765" s="81" t="str">
        <f>IF(TcBaseVer=0,M765,IF(AND(N765="Available",M765="Available",O765="Available"),"Available",IF(M765="","","Not Supported")))</f>
        <v>Available</v>
      </c>
      <c r="R765" s="81" t="str">
        <f>IF(A765&gt;=AWCurrentRel, "Future",Q765)</f>
        <v>Available</v>
      </c>
      <c r="S765" s="100" t="str">
        <f>HYPERLINK(U765,T765)</f>
        <v>What's New in TeamcenterFall 2018 - PART 1</v>
      </c>
      <c r="T765" s="81" t="str">
        <f>IFERROR(VLOOKUP(CONCATENATE($B765,"_",$A765),Table4[#All],5,FALSE),"Not Available")</f>
        <v>What's New in TeamcenterFall 2018 - PART 1</v>
      </c>
      <c r="U765" s="81" t="str">
        <f>IFERROR(VLOOKUP(CONCATENATE(B765,"_",A765),Table4[#All],6,FALSE),"")</f>
        <v>https://siemens.highspot.com/items/5c3debb2659e9374850df0de?lfrm=srp.0</v>
      </c>
    </row>
    <row r="766" spans="1:21" x14ac:dyDescent="0.25">
      <c r="A766" s="81">
        <f>IF(OR('Raw Data'!A1670=0,'Raw Data'!A1670="Delete"),"",'Raw Data'!A1670)</f>
        <v>4.0999999999999996</v>
      </c>
      <c r="B766" s="88" t="str">
        <f>IF(OR('Raw Data'!B1670=0,'Raw Data'!B1670="Delete"),"",'Raw Data'!B1670)</f>
        <v>Plan</v>
      </c>
      <c r="C766" s="89" t="str">
        <f>IF(OR('Raw Data'!C1670=0,'Raw Data'!C1670="Delete"),"",'Raw Data'!C1670)</f>
        <v>Bill of Materials</v>
      </c>
      <c r="D766" s="88" t="str">
        <f>IF(OR('Raw Data'!D1670=0,'Raw Data'!D1670="Delete"),"",'Raw Data'!D1670)</f>
        <v>Structure Management</v>
      </c>
      <c r="E766" s="84" t="str">
        <f>IF(OR('Raw Data'!E1670=0,'Raw Data'!E1670="Delete"),"",'Raw Data'!E1670)</f>
        <v>Expand all elements and levels of a structure in area of interest</v>
      </c>
      <c r="F766" s="81" cm="1">
        <f t="array" ref="F766">_xlfn.SWITCH(ROUND(VLOOKUP(A766,Table1[#All],3),0),11,H766,12,I766,13,J766,14,K766,"N/A")</f>
        <v>13</v>
      </c>
      <c r="G766" s="81" cm="1">
        <f t="array" ref="G766">_xlfn.SWITCH(ROUND(VLOOKUP(A766,Table1[#All],5),0),11,H766,12,I766,13,J766,14,K766,"N/A")</f>
        <v>14</v>
      </c>
      <c r="H766" s="81">
        <f>IF(OR('Raw Data'!H1670=0,'Raw Data'!H1670="Delete"),"",'Raw Data'!H1670)</f>
        <v>13</v>
      </c>
      <c r="I766" s="81">
        <f>IF(OR('Raw Data'!I1670=0,'Raw Data'!I1670="Delete"),"",'Raw Data'!I1670)</f>
        <v>14</v>
      </c>
      <c r="J766" s="81" t="str">
        <f>IF(OR('Raw Data'!J1670=0,'Raw Data'!J1670="Delete"),"",'Raw Data'!J1670)</f>
        <v/>
      </c>
      <c r="K766" s="81" t="str">
        <f>IF(OR('Raw Data'!K1670=0,'Raw Data'!K1670="Delete"),"",'Raw Data'!K1670)</f>
        <v/>
      </c>
      <c r="L766" s="81" t="str">
        <f>R766</f>
        <v>Available</v>
      </c>
      <c r="M766" s="81" t="str">
        <f>IF(A766="","",IF(OR(AWReleaseNum&gt;=A766,AWReleaseNum=0),"Available","Not Supported"))</f>
        <v>Available</v>
      </c>
      <c r="N766" s="81" t="str">
        <f>IF(A766="","",IF(TcRelease="Any","Available",IF(OR(AND(TcReleaseNum&gt;=VLOOKUP(AWReleaseNum,MinVerInfo,3,FALSE),TcReleaseNum&lt;=VLOOKUP(AWReleaseNum,MinVerInfo,4,FALSE)),AND(TcReleaseNum&gt;=VLOOKUP(AWReleaseNum,MinVerInfo,5,FALSE),TcReleaseNum&lt;=VLOOKUP(AWReleaseNum,MinVerInfo,6,FALSE))),"Available","Not Supported")))</f>
        <v>Available</v>
      </c>
      <c r="O766" s="81" t="str">
        <f>IF(TcReleaseNum&lt;P766,"Not Supported","Available")</f>
        <v>Available</v>
      </c>
      <c r="P766" s="81" cm="1">
        <f t="array" ref="P766">_xlfn.SWITCH(TcBaseVer, 14, K766, 13, J766, 12, I766, 11, IFERROR(VLOOKUP(H766,Table2[#All],3,FALSE),"N/A"),0)</f>
        <v>0</v>
      </c>
      <c r="Q766" s="81" t="str">
        <f>IF(TcBaseVer=0,M766,IF(AND(N766="Available",M766="Available",O766="Available"),"Available",IF(M766="","","Not Supported")))</f>
        <v>Available</v>
      </c>
      <c r="R766" s="81" t="str">
        <f>IF(A766&gt;=AWCurrentRel, "Future",Q766)</f>
        <v>Available</v>
      </c>
      <c r="S766" s="100" t="str">
        <f>HYPERLINK(U766,T766)</f>
        <v>What's New in TeamcenterFall 2018 - PART 1</v>
      </c>
      <c r="T766" s="81" t="str">
        <f>IFERROR(VLOOKUP(CONCATENATE($B766,"_",$A766),Table4[#All],5,FALSE),"Not Available")</f>
        <v>What's New in TeamcenterFall 2018 - PART 1</v>
      </c>
      <c r="U766" s="81" t="str">
        <f>IFERROR(VLOOKUP(CONCATENATE(B766,"_",A766),Table4[#All],6,FALSE),"")</f>
        <v>https://siemens.highspot.com/items/5c3debb2659e9374850df0de?lfrm=srp.0</v>
      </c>
    </row>
    <row r="767" spans="1:21" x14ac:dyDescent="0.25">
      <c r="A767" s="81">
        <f>IF(OR('Raw Data'!A1671=0,'Raw Data'!A1671="Delete"),"",'Raw Data'!A1671)</f>
        <v>4.0999999999999996</v>
      </c>
      <c r="B767" s="88" t="str">
        <f>IF(OR('Raw Data'!B1671=0,'Raw Data'!B1671="Delete"),"",'Raw Data'!B1671)</f>
        <v>Plan</v>
      </c>
      <c r="C767" s="89" t="str">
        <f>IF(OR('Raw Data'!C1671=0,'Raw Data'!C1671="Delete"),"",'Raw Data'!C1671)</f>
        <v>Bill of Materials</v>
      </c>
      <c r="D767" s="88" t="str">
        <f>IF(OR('Raw Data'!D1671=0,'Raw Data'!D1671="Delete"),"",'Raw Data'!D1671)</f>
        <v>Structure Management</v>
      </c>
      <c r="E767" s="84" t="str">
        <f>IF(OR('Raw Data'!E1671=0,'Raw Data'!E1671="Delete"),"",'Raw Data'!E1671)</f>
        <v>Flexible effectivity configuration</v>
      </c>
      <c r="F767" s="81" cm="1">
        <f t="array" ref="F767">_xlfn.SWITCH(ROUND(VLOOKUP(A767,Table1[#All],3),0),11,H767,12,I767,13,J767,14,K767,"N/A")</f>
        <v>13</v>
      </c>
      <c r="G767" s="81" cm="1">
        <f t="array" ref="G767">_xlfn.SWITCH(ROUND(VLOOKUP(A767,Table1[#All],5),0),11,H767,12,I767,13,J767,14,K767,"N/A")</f>
        <v>14</v>
      </c>
      <c r="H767" s="81">
        <f>IF(OR('Raw Data'!H1671=0,'Raw Data'!H1671="Delete"),"",'Raw Data'!H1671)</f>
        <v>13</v>
      </c>
      <c r="I767" s="81">
        <f>IF(OR('Raw Data'!I1671=0,'Raw Data'!I1671="Delete"),"",'Raw Data'!I1671)</f>
        <v>14</v>
      </c>
      <c r="J767" s="81" t="str">
        <f>IF(OR('Raw Data'!J1671=0,'Raw Data'!J1671="Delete"),"",'Raw Data'!J1671)</f>
        <v/>
      </c>
      <c r="K767" s="81" t="str">
        <f>IF(OR('Raw Data'!K1671=0,'Raw Data'!K1671="Delete"),"",'Raw Data'!K1671)</f>
        <v/>
      </c>
      <c r="L767" s="81" t="str">
        <f>R767</f>
        <v>Available</v>
      </c>
      <c r="M767" s="81" t="str">
        <f>IF(A767="","",IF(OR(AWReleaseNum&gt;=A767,AWReleaseNum=0),"Available","Not Supported"))</f>
        <v>Available</v>
      </c>
      <c r="N767" s="81" t="str">
        <f>IF(A767="","",IF(TcRelease="Any","Available",IF(OR(AND(TcReleaseNum&gt;=VLOOKUP(AWReleaseNum,MinVerInfo,3,FALSE),TcReleaseNum&lt;=VLOOKUP(AWReleaseNum,MinVerInfo,4,FALSE)),AND(TcReleaseNum&gt;=VLOOKUP(AWReleaseNum,MinVerInfo,5,FALSE),TcReleaseNum&lt;=VLOOKUP(AWReleaseNum,MinVerInfo,6,FALSE))),"Available","Not Supported")))</f>
        <v>Available</v>
      </c>
      <c r="O767" s="81" t="str">
        <f>IF(TcReleaseNum&lt;P767,"Not Supported","Available")</f>
        <v>Available</v>
      </c>
      <c r="P767" s="81" cm="1">
        <f t="array" ref="P767">_xlfn.SWITCH(TcBaseVer, 14, K767, 13, J767, 12, I767, 11, IFERROR(VLOOKUP(H767,Table2[#All],3,FALSE),"N/A"),0)</f>
        <v>0</v>
      </c>
      <c r="Q767" s="81" t="str">
        <f>IF(TcBaseVer=0,M767,IF(AND(N767="Available",M767="Available",O767="Available"),"Available",IF(M767="","","Not Supported")))</f>
        <v>Available</v>
      </c>
      <c r="R767" s="81" t="str">
        <f>IF(A767&gt;=AWCurrentRel, "Future",Q767)</f>
        <v>Available</v>
      </c>
      <c r="S767" s="100" t="str">
        <f>HYPERLINK(U767,T767)</f>
        <v>What's New in TeamcenterFall 2018 - PART 1</v>
      </c>
      <c r="T767" s="81" t="str">
        <f>IFERROR(VLOOKUP(CONCATENATE($B767,"_",$A767),Table4[#All],5,FALSE),"Not Available")</f>
        <v>What's New in TeamcenterFall 2018 - PART 1</v>
      </c>
      <c r="U767" s="81" t="str">
        <f>IFERROR(VLOOKUP(CONCATENATE(B767,"_",A767),Table4[#All],6,FALSE),"")</f>
        <v>https://siemens.highspot.com/items/5c3debb2659e9374850df0de?lfrm=srp.0</v>
      </c>
    </row>
    <row r="768" spans="1:21" x14ac:dyDescent="0.25">
      <c r="A768" s="81">
        <f>IF(OR('Raw Data'!A1672=0,'Raw Data'!A1672="Delete"),"",'Raw Data'!A1672)</f>
        <v>4.0999999999999996</v>
      </c>
      <c r="B768" s="88" t="str">
        <f>IF(OR('Raw Data'!B1672=0,'Raw Data'!B1672="Delete"),"",'Raw Data'!B1672)</f>
        <v>Plan</v>
      </c>
      <c r="C768" s="89" t="str">
        <f>IF(OR('Raw Data'!C1672=0,'Raw Data'!C1672="Delete"),"",'Raw Data'!C1672)</f>
        <v>Bill of Materials</v>
      </c>
      <c r="D768" s="88" t="str">
        <f>IF(OR('Raw Data'!D1672=0,'Raw Data'!D1672="Delete"),"",'Raw Data'!D1672)</f>
        <v>Structure Management</v>
      </c>
      <c r="E768" s="84" t="str">
        <f>IF(OR('Raw Data'!E1672=0,'Raw Data'!E1672="Delete"),"",'Raw Data'!E1672)</f>
        <v>Header navigation and configuration</v>
      </c>
      <c r="F768" s="81" cm="1">
        <f t="array" ref="F768">_xlfn.SWITCH(ROUND(VLOOKUP(A768,Table1[#All],3),0),11,H768,12,I768,13,J768,14,K768,"N/A")</f>
        <v>13</v>
      </c>
      <c r="G768" s="81" cm="1">
        <f t="array" ref="G768">_xlfn.SWITCH(ROUND(VLOOKUP(A768,Table1[#All],5),0),11,H768,12,I768,13,J768,14,K768,"N/A")</f>
        <v>14</v>
      </c>
      <c r="H768" s="81">
        <f>IF(OR('Raw Data'!H1672=0,'Raw Data'!H1672="Delete"),"",'Raw Data'!H1672)</f>
        <v>13</v>
      </c>
      <c r="I768" s="81">
        <f>IF(OR('Raw Data'!I1672=0,'Raw Data'!I1672="Delete"),"",'Raw Data'!I1672)</f>
        <v>14</v>
      </c>
      <c r="J768" s="81" t="str">
        <f>IF(OR('Raw Data'!J1672=0,'Raw Data'!J1672="Delete"),"",'Raw Data'!J1672)</f>
        <v/>
      </c>
      <c r="K768" s="81" t="str">
        <f>IF(OR('Raw Data'!K1672=0,'Raw Data'!K1672="Delete"),"",'Raw Data'!K1672)</f>
        <v/>
      </c>
      <c r="L768" s="81" t="str">
        <f>R768</f>
        <v>Available</v>
      </c>
      <c r="M768" s="81" t="str">
        <f>IF(A768="","",IF(OR(AWReleaseNum&gt;=A768,AWReleaseNum=0),"Available","Not Supported"))</f>
        <v>Available</v>
      </c>
      <c r="N768" s="81" t="str">
        <f>IF(A768="","",IF(TcRelease="Any","Available",IF(OR(AND(TcReleaseNum&gt;=VLOOKUP(AWReleaseNum,MinVerInfo,3,FALSE),TcReleaseNum&lt;=VLOOKUP(AWReleaseNum,MinVerInfo,4,FALSE)),AND(TcReleaseNum&gt;=VLOOKUP(AWReleaseNum,MinVerInfo,5,FALSE),TcReleaseNum&lt;=VLOOKUP(AWReleaseNum,MinVerInfo,6,FALSE))),"Available","Not Supported")))</f>
        <v>Available</v>
      </c>
      <c r="O768" s="81" t="str">
        <f>IF(TcReleaseNum&lt;P768,"Not Supported","Available")</f>
        <v>Available</v>
      </c>
      <c r="P768" s="81" cm="1">
        <f t="array" ref="P768">_xlfn.SWITCH(TcBaseVer, 14, K768, 13, J768, 12, I768, 11, IFERROR(VLOOKUP(H768,Table2[#All],3,FALSE),"N/A"),0)</f>
        <v>0</v>
      </c>
      <c r="Q768" s="81" t="str">
        <f>IF(TcBaseVer=0,M768,IF(AND(N768="Available",M768="Available",O768="Available"),"Available",IF(M768="","","Not Supported")))</f>
        <v>Available</v>
      </c>
      <c r="R768" s="81" t="str">
        <f>IF(A768&gt;=AWCurrentRel, "Future",Q768)</f>
        <v>Available</v>
      </c>
      <c r="S768" s="100" t="str">
        <f>HYPERLINK(U768,T768)</f>
        <v>What's New in TeamcenterFall 2018 - PART 1</v>
      </c>
      <c r="T768" s="81" t="str">
        <f>IFERROR(VLOOKUP(CONCATENATE($B768,"_",$A768),Table4[#All],5,FALSE),"Not Available")</f>
        <v>What's New in TeamcenterFall 2018 - PART 1</v>
      </c>
      <c r="U768" s="81" t="str">
        <f>IFERROR(VLOOKUP(CONCATENATE(B768,"_",A768),Table4[#All],6,FALSE),"")</f>
        <v>https://siemens.highspot.com/items/5c3debb2659e9374850df0de?lfrm=srp.0</v>
      </c>
    </row>
    <row r="769" spans="1:21" x14ac:dyDescent="0.25">
      <c r="A769" s="81">
        <f>IF(OR('Raw Data'!A1673=0,'Raw Data'!A1673="Delete"),"",'Raw Data'!A1673)</f>
        <v>4.0999999999999996</v>
      </c>
      <c r="B769" s="88" t="str">
        <f>IF(OR('Raw Data'!B1673=0,'Raw Data'!B1673="Delete"),"",'Raw Data'!B1673)</f>
        <v>Plan</v>
      </c>
      <c r="C769" s="89" t="str">
        <f>IF(OR('Raw Data'!C1673=0,'Raw Data'!C1673="Delete"),"",'Raw Data'!C1673)</f>
        <v>Bill of Materials</v>
      </c>
      <c r="D769" s="88" t="str">
        <f>IF(OR('Raw Data'!D1673=0,'Raw Data'!D1673="Delete"),"",'Raw Data'!D1673)</f>
        <v>Structure Management</v>
      </c>
      <c r="E769" s="84" t="str">
        <f>IF(OR('Raw Data'!E1673=0,'Raw Data'!E1673="Delete"),"",'Raw Data'!E1673)</f>
        <v xml:space="preserve">Improved and consistent user experience whether using structure indexing or not </v>
      </c>
      <c r="F769" s="81" cm="1">
        <f t="array" ref="F769">_xlfn.SWITCH(ROUND(VLOOKUP(A769,Table1[#All],3),0),11,H769,12,I769,13,J769,14,K769,"N/A")</f>
        <v>13</v>
      </c>
      <c r="G769" s="81" cm="1">
        <f t="array" ref="G769">_xlfn.SWITCH(ROUND(VLOOKUP(A769,Table1[#All],5),0),11,H769,12,I769,13,J769,14,K769,"N/A")</f>
        <v>14</v>
      </c>
      <c r="H769" s="81">
        <f>IF(OR('Raw Data'!H1673=0,'Raw Data'!H1673="Delete"),"",'Raw Data'!H1673)</f>
        <v>13</v>
      </c>
      <c r="I769" s="81">
        <f>IF(OR('Raw Data'!I1673=0,'Raw Data'!I1673="Delete"),"",'Raw Data'!I1673)</f>
        <v>14</v>
      </c>
      <c r="J769" s="81" t="str">
        <f>IF(OR('Raw Data'!J1673=0,'Raw Data'!J1673="Delete"),"",'Raw Data'!J1673)</f>
        <v/>
      </c>
      <c r="K769" s="81" t="str">
        <f>IF(OR('Raw Data'!K1673=0,'Raw Data'!K1673="Delete"),"",'Raw Data'!K1673)</f>
        <v/>
      </c>
      <c r="L769" s="81" t="str">
        <f>R769</f>
        <v>Available</v>
      </c>
      <c r="M769" s="81" t="str">
        <f>IF(A769="","",IF(OR(AWReleaseNum&gt;=A769,AWReleaseNum=0),"Available","Not Supported"))</f>
        <v>Available</v>
      </c>
      <c r="N769" s="81" t="str">
        <f>IF(A769="","",IF(TcRelease="Any","Available",IF(OR(AND(TcReleaseNum&gt;=VLOOKUP(AWReleaseNum,MinVerInfo,3,FALSE),TcReleaseNum&lt;=VLOOKUP(AWReleaseNum,MinVerInfo,4,FALSE)),AND(TcReleaseNum&gt;=VLOOKUP(AWReleaseNum,MinVerInfo,5,FALSE),TcReleaseNum&lt;=VLOOKUP(AWReleaseNum,MinVerInfo,6,FALSE))),"Available","Not Supported")))</f>
        <v>Available</v>
      </c>
      <c r="O769" s="81" t="str">
        <f>IF(TcReleaseNum&lt;P769,"Not Supported","Available")</f>
        <v>Available</v>
      </c>
      <c r="P769" s="81" cm="1">
        <f t="array" ref="P769">_xlfn.SWITCH(TcBaseVer, 14, K769, 13, J769, 12, I769, 11, IFERROR(VLOOKUP(H769,Table2[#All],3,FALSE),"N/A"),0)</f>
        <v>0</v>
      </c>
      <c r="Q769" s="81" t="str">
        <f>IF(TcBaseVer=0,M769,IF(AND(N769="Available",M769="Available",O769="Available"),"Available",IF(M769="","","Not Supported")))</f>
        <v>Available</v>
      </c>
      <c r="R769" s="81" t="str">
        <f>IF(A769&gt;=AWCurrentRel, "Future",Q769)</f>
        <v>Available</v>
      </c>
      <c r="S769" s="100" t="str">
        <f>HYPERLINK(U769,T769)</f>
        <v>What's New in TeamcenterFall 2018 - PART 1</v>
      </c>
      <c r="T769" s="81" t="str">
        <f>IFERROR(VLOOKUP(CONCATENATE($B769,"_",$A769),Table4[#All],5,FALSE),"Not Available")</f>
        <v>What's New in TeamcenterFall 2018 - PART 1</v>
      </c>
      <c r="U769" s="81" t="str">
        <f>IFERROR(VLOOKUP(CONCATENATE(B769,"_",A769),Table4[#All],6,FALSE),"")</f>
        <v>https://siemens.highspot.com/items/5c3debb2659e9374850df0de?lfrm=srp.0</v>
      </c>
    </row>
    <row r="770" spans="1:21" x14ac:dyDescent="0.25">
      <c r="A770" s="81">
        <f>IF(OR('Raw Data'!A1674=0,'Raw Data'!A1674="Delete"),"",'Raw Data'!A1674)</f>
        <v>4.0999999999999996</v>
      </c>
      <c r="B770" s="88" t="str">
        <f>IF(OR('Raw Data'!B1674=0,'Raw Data'!B1674="Delete"),"",'Raw Data'!B1674)</f>
        <v>Plan</v>
      </c>
      <c r="C770" s="89" t="str">
        <f>IF(OR('Raw Data'!C1674=0,'Raw Data'!C1674="Delete"),"",'Raw Data'!C1674)</f>
        <v>Bill of Materials</v>
      </c>
      <c r="D770" s="88" t="str">
        <f>IF(OR('Raw Data'!D1674=0,'Raw Data'!D1674="Delete"),"",'Raw Data'!D1674)</f>
        <v>Structure Management</v>
      </c>
      <c r="E770" s="84" t="str">
        <f>IF(OR('Raw Data'!E1674=0,'Raw Data'!E1674="Delete"),"",'Raw Data'!E1674)</f>
        <v>Improved performance with large structures</v>
      </c>
      <c r="F770" s="81" cm="1">
        <f t="array" ref="F770">_xlfn.SWITCH(ROUND(VLOOKUP(A770,Table1[#All],3),0),11,H770,12,I770,13,J770,14,K770,"N/A")</f>
        <v>13</v>
      </c>
      <c r="G770" s="81" cm="1">
        <f t="array" ref="G770">_xlfn.SWITCH(ROUND(VLOOKUP(A770,Table1[#All],5),0),11,H770,12,I770,13,J770,14,K770,"N/A")</f>
        <v>14</v>
      </c>
      <c r="H770" s="81">
        <f>IF(OR('Raw Data'!H1674=0,'Raw Data'!H1674="Delete"),"",'Raw Data'!H1674)</f>
        <v>13</v>
      </c>
      <c r="I770" s="81">
        <f>IF(OR('Raw Data'!I1674=0,'Raw Data'!I1674="Delete"),"",'Raw Data'!I1674)</f>
        <v>14</v>
      </c>
      <c r="J770" s="81" t="str">
        <f>IF(OR('Raw Data'!J1674=0,'Raw Data'!J1674="Delete"),"",'Raw Data'!J1674)</f>
        <v/>
      </c>
      <c r="K770" s="81" t="str">
        <f>IF(OR('Raw Data'!K1674=0,'Raw Data'!K1674="Delete"),"",'Raw Data'!K1674)</f>
        <v/>
      </c>
      <c r="L770" s="81" t="str">
        <f>R770</f>
        <v>Available</v>
      </c>
      <c r="M770" s="81" t="str">
        <f>IF(A770="","",IF(OR(AWReleaseNum&gt;=A770,AWReleaseNum=0),"Available","Not Supported"))</f>
        <v>Available</v>
      </c>
      <c r="N770" s="81" t="str">
        <f>IF(A770="","",IF(TcRelease="Any","Available",IF(OR(AND(TcReleaseNum&gt;=VLOOKUP(AWReleaseNum,MinVerInfo,3,FALSE),TcReleaseNum&lt;=VLOOKUP(AWReleaseNum,MinVerInfo,4,FALSE)),AND(TcReleaseNum&gt;=VLOOKUP(AWReleaseNum,MinVerInfo,5,FALSE),TcReleaseNum&lt;=VLOOKUP(AWReleaseNum,MinVerInfo,6,FALSE))),"Available","Not Supported")))</f>
        <v>Available</v>
      </c>
      <c r="O770" s="81" t="str">
        <f>IF(TcReleaseNum&lt;P770,"Not Supported","Available")</f>
        <v>Available</v>
      </c>
      <c r="P770" s="81" cm="1">
        <f t="array" ref="P770">_xlfn.SWITCH(TcBaseVer, 14, K770, 13, J770, 12, I770, 11, IFERROR(VLOOKUP(H770,Table2[#All],3,FALSE),"N/A"),0)</f>
        <v>0</v>
      </c>
      <c r="Q770" s="81" t="str">
        <f>IF(TcBaseVer=0,M770,IF(AND(N770="Available",M770="Available",O770="Available"),"Available",IF(M770="","","Not Supported")))</f>
        <v>Available</v>
      </c>
      <c r="R770" s="81" t="str">
        <f>IF(A770&gt;=AWCurrentRel, "Future",Q770)</f>
        <v>Available</v>
      </c>
      <c r="S770" s="100" t="str">
        <f>HYPERLINK(U770,T770)</f>
        <v>What's New in TeamcenterFall 2018 - PART 1</v>
      </c>
      <c r="T770" s="81" t="str">
        <f>IFERROR(VLOOKUP(CONCATENATE($B770,"_",$A770),Table4[#All],5,FALSE),"Not Available")</f>
        <v>What's New in TeamcenterFall 2018 - PART 1</v>
      </c>
      <c r="U770" s="81" t="str">
        <f>IFERROR(VLOOKUP(CONCATENATE(B770,"_",A770),Table4[#All],6,FALSE),"")</f>
        <v>https://siemens.highspot.com/items/5c3debb2659e9374850df0de?lfrm=srp.0</v>
      </c>
    </row>
    <row r="771" spans="1:21" x14ac:dyDescent="0.25">
      <c r="A771" s="81">
        <f>IF(OR('Raw Data'!A1760=0,'Raw Data'!A1760="Delete"),"",'Raw Data'!A1760)</f>
        <v>4.0999999999999996</v>
      </c>
      <c r="B771" s="88" t="str">
        <f>IF(OR('Raw Data'!B1760=0,'Raw Data'!B1760="Delete"),"",'Raw Data'!B1760)</f>
        <v>Plan</v>
      </c>
      <c r="C771" s="89" t="str">
        <f>IF(OR('Raw Data'!C1760=0,'Raw Data'!C1760="Delete"),"",'Raw Data'!C1760)</f>
        <v>Bill of Materials</v>
      </c>
      <c r="D771" s="88" t="str">
        <f>IF(OR('Raw Data'!D1760=0,'Raw Data'!D1760="Delete"),"",'Raw Data'!D1760)</f>
        <v>Structure Management</v>
      </c>
      <c r="E771" s="84" t="str">
        <f>IF(OR('Raw Data'!E1760=0,'Raw Data'!E1760="Delete"),"",'Raw Data'!E1760)</f>
        <v xml:space="preserve">Mass update for efficient change across many products </v>
      </c>
      <c r="F771" s="81" cm="1">
        <f t="array" ref="F771">_xlfn.SWITCH(ROUND(VLOOKUP(A771,Table1[#All],3),0),11,H771,12,I771,13,J771,14,K771,"N/A")</f>
        <v>13</v>
      </c>
      <c r="G771" s="81" cm="1">
        <f t="array" ref="G771">_xlfn.SWITCH(ROUND(VLOOKUP(A771,Table1[#All],5),0),11,H771,12,I771,13,J771,14,K771,"N/A")</f>
        <v>14</v>
      </c>
      <c r="H771" s="81">
        <f>IF(OR('Raw Data'!H1760=0,'Raw Data'!H1760="Delete"),"",'Raw Data'!H1760)</f>
        <v>13</v>
      </c>
      <c r="I771" s="81">
        <f>IF(OR('Raw Data'!I1760=0,'Raw Data'!I1760="Delete"),"",'Raw Data'!I1760)</f>
        <v>14</v>
      </c>
      <c r="J771" s="81" t="str">
        <f>IF(OR('Raw Data'!J1760=0,'Raw Data'!J1760="Delete"),"",'Raw Data'!J1760)</f>
        <v/>
      </c>
      <c r="K771" s="81" t="str">
        <f>IF(OR('Raw Data'!K1760=0,'Raw Data'!K1760="Delete"),"",'Raw Data'!K1760)</f>
        <v/>
      </c>
      <c r="L771" s="81" t="str">
        <f>R771</f>
        <v>Available</v>
      </c>
      <c r="M771" s="81" t="str">
        <f>IF(A771="","",IF(OR(AWReleaseNum&gt;=A771,AWReleaseNum=0),"Available","Not Supported"))</f>
        <v>Available</v>
      </c>
      <c r="N771" s="81" t="str">
        <f>IF(A771="","",IF(TcRelease="Any","Available",IF(OR(AND(TcReleaseNum&gt;=VLOOKUP(AWReleaseNum,MinVerInfo,3,FALSE),TcReleaseNum&lt;=VLOOKUP(AWReleaseNum,MinVerInfo,4,FALSE)),AND(TcReleaseNum&gt;=VLOOKUP(AWReleaseNum,MinVerInfo,5,FALSE),TcReleaseNum&lt;=VLOOKUP(AWReleaseNum,MinVerInfo,6,FALSE))),"Available","Not Supported")))</f>
        <v>Available</v>
      </c>
      <c r="O771" s="81" t="str">
        <f>IF(TcReleaseNum&lt;P771,"Not Supported","Available")</f>
        <v>Available</v>
      </c>
      <c r="P771" s="81" cm="1">
        <f t="array" ref="P771">_xlfn.SWITCH(TcBaseVer, 14, K771, 13, J771, 12, I771, 11, IFERROR(VLOOKUP(H771,Table2[#All],3,FALSE),"N/A"),0)</f>
        <v>0</v>
      </c>
      <c r="Q771" s="81" t="str">
        <f>IF(TcBaseVer=0,M771,IF(AND(N771="Available",M771="Available",O771="Available"),"Available",IF(M771="","","Not Supported")))</f>
        <v>Available</v>
      </c>
      <c r="R771" s="81" t="str">
        <f>IF(A771&gt;=AWCurrentRel, "Future",Q771)</f>
        <v>Available</v>
      </c>
      <c r="S771" s="100" t="str">
        <f>HYPERLINK(U771,T771)</f>
        <v>What's New in TeamcenterFall 2018 - PART 1</v>
      </c>
      <c r="T771" s="81" t="str">
        <f>IFERROR(VLOOKUP(CONCATENATE($B771,"_",$A771),Table4[#All],5,FALSE),"Not Available")</f>
        <v>What's New in TeamcenterFall 2018 - PART 1</v>
      </c>
      <c r="U771" s="81" t="str">
        <f>IFERROR(VLOOKUP(CONCATENATE(B771,"_",A771),Table4[#All],6,FALSE),"")</f>
        <v>https://siemens.highspot.com/items/5c3debb2659e9374850df0de?lfrm=srp.0</v>
      </c>
    </row>
    <row r="772" spans="1:21" x14ac:dyDescent="0.25">
      <c r="A772" s="81">
        <f>IF(OR('Raw Data'!A1761=0,'Raw Data'!A1761="Delete"),"",'Raw Data'!A1761)</f>
        <v>4.0999999999999996</v>
      </c>
      <c r="B772" s="88" t="str">
        <f>IF(OR('Raw Data'!B1761=0,'Raw Data'!B1761="Delete"),"",'Raw Data'!B1761)</f>
        <v>Plan</v>
      </c>
      <c r="C772" s="89" t="str">
        <f>IF(OR('Raw Data'!C1761=0,'Raw Data'!C1761="Delete"),"",'Raw Data'!C1761)</f>
        <v>Bill of Materials</v>
      </c>
      <c r="D772" s="88" t="str">
        <f>IF(OR('Raw Data'!D1761=0,'Raw Data'!D1761="Delete"),"",'Raw Data'!D1761)</f>
        <v>Structure Management</v>
      </c>
      <c r="E772" s="84" t="str">
        <f>IF(OR('Raw Data'!E1761=0,'Raw Data'!E1761="Delete"),"",'Raw Data'!E1761)</f>
        <v>Organize filtered content by partition</v>
      </c>
      <c r="F772" s="81" cm="1">
        <f t="array" ref="F772">_xlfn.SWITCH(ROUND(VLOOKUP(A772,Table1[#All],3),0),11,H772,12,I772,13,J772,14,K772,"N/A")</f>
        <v>13</v>
      </c>
      <c r="G772" s="81" cm="1">
        <f t="array" ref="G772">_xlfn.SWITCH(ROUND(VLOOKUP(A772,Table1[#All],5),0),11,H772,12,I772,13,J772,14,K772,"N/A")</f>
        <v>14</v>
      </c>
      <c r="H772" s="81">
        <f>IF(OR('Raw Data'!H1761=0,'Raw Data'!H1761="Delete"),"",'Raw Data'!H1761)</f>
        <v>13</v>
      </c>
      <c r="I772" s="81">
        <f>IF(OR('Raw Data'!I1761=0,'Raw Data'!I1761="Delete"),"",'Raw Data'!I1761)</f>
        <v>14</v>
      </c>
      <c r="J772" s="81" t="str">
        <f>IF(OR('Raw Data'!J1761=0,'Raw Data'!J1761="Delete"),"",'Raw Data'!J1761)</f>
        <v/>
      </c>
      <c r="K772" s="81" t="str">
        <f>IF(OR('Raw Data'!K1761=0,'Raw Data'!K1761="Delete"),"",'Raw Data'!K1761)</f>
        <v/>
      </c>
      <c r="L772" s="81" t="str">
        <f>R772</f>
        <v>Available</v>
      </c>
      <c r="M772" s="81" t="str">
        <f>IF(A772="","",IF(OR(AWReleaseNum&gt;=A772,AWReleaseNum=0),"Available","Not Supported"))</f>
        <v>Available</v>
      </c>
      <c r="N772" s="81" t="str">
        <f>IF(A772="","",IF(TcRelease="Any","Available",IF(OR(AND(TcReleaseNum&gt;=VLOOKUP(AWReleaseNum,MinVerInfo,3,FALSE),TcReleaseNum&lt;=VLOOKUP(AWReleaseNum,MinVerInfo,4,FALSE)),AND(TcReleaseNum&gt;=VLOOKUP(AWReleaseNum,MinVerInfo,5,FALSE),TcReleaseNum&lt;=VLOOKUP(AWReleaseNum,MinVerInfo,6,FALSE))),"Available","Not Supported")))</f>
        <v>Available</v>
      </c>
      <c r="O772" s="81" t="str">
        <f>IF(TcReleaseNum&lt;P772,"Not Supported","Available")</f>
        <v>Available</v>
      </c>
      <c r="P772" s="81" cm="1">
        <f t="array" ref="P772">_xlfn.SWITCH(TcBaseVer, 14, K772, 13, J772, 12, I772, 11, IFERROR(VLOOKUP(H772,Table2[#All],3,FALSE),"N/A"),0)</f>
        <v>0</v>
      </c>
      <c r="Q772" s="81" t="str">
        <f>IF(TcBaseVer=0,M772,IF(AND(N772="Available",M772="Available",O772="Available"),"Available",IF(M772="","","Not Supported")))</f>
        <v>Available</v>
      </c>
      <c r="R772" s="81" t="str">
        <f>IF(A772&gt;=AWCurrentRel, "Future",Q772)</f>
        <v>Available</v>
      </c>
      <c r="S772" s="100" t="str">
        <f>HYPERLINK(U772,T772)</f>
        <v>What's New in TeamcenterFall 2018 - PART 1</v>
      </c>
      <c r="T772" s="81" t="str">
        <f>IFERROR(VLOOKUP(CONCATENATE($B772,"_",$A772),Table4[#All],5,FALSE),"Not Available")</f>
        <v>What's New in TeamcenterFall 2018 - PART 1</v>
      </c>
      <c r="U772" s="81" t="str">
        <f>IFERROR(VLOOKUP(CONCATENATE(B772,"_",A772),Table4[#All],6,FALSE),"")</f>
        <v>https://siemens.highspot.com/items/5c3debb2659e9374850df0de?lfrm=srp.0</v>
      </c>
    </row>
    <row r="773" spans="1:21" x14ac:dyDescent="0.25">
      <c r="A773" s="81">
        <f>IF(OR('Raw Data'!A1797=0,'Raw Data'!A1797="Delete"),"",'Raw Data'!A1797)</f>
        <v>4.0999999999999996</v>
      </c>
      <c r="B773" s="88" t="str">
        <f>IF(OR('Raw Data'!B1797=0,'Raw Data'!B1797="Delete"),"",'Raw Data'!B1797)</f>
        <v>Plan</v>
      </c>
      <c r="C773" s="89" t="str">
        <f>IF(OR('Raw Data'!C1797=0,'Raw Data'!C1797="Delete"),"",'Raw Data'!C1797)</f>
        <v>Bill of Materials</v>
      </c>
      <c r="D773" s="88" t="str">
        <f>IF(OR('Raw Data'!D1797=0,'Raw Data'!D1797="Delete"),"",'Raw Data'!D1797)</f>
        <v>Structure Management</v>
      </c>
      <c r="E773" s="84" t="str">
        <f>IF(OR('Raw Data'!E1797=0,'Raw Data'!E1797="Delete"),"",'Raw Data'!E1797)</f>
        <v>Save As and Replace Structure</v>
      </c>
      <c r="F773" s="81" cm="1">
        <f t="array" ref="F773">_xlfn.SWITCH(ROUND(VLOOKUP(A773,Table1[#All],3),0),11,H773,12,I773,13,J773,14,K773,"N/A")</f>
        <v>13</v>
      </c>
      <c r="G773" s="81" cm="1">
        <f t="array" ref="G773">_xlfn.SWITCH(ROUND(VLOOKUP(A773,Table1[#All],5),0),11,H773,12,I773,13,J773,14,K773,"N/A")</f>
        <v>14</v>
      </c>
      <c r="H773" s="81">
        <f>IF(OR('Raw Data'!H1797=0,'Raw Data'!H1797="Delete"),"",'Raw Data'!H1797)</f>
        <v>13</v>
      </c>
      <c r="I773" s="81">
        <f>IF(OR('Raw Data'!I1797=0,'Raw Data'!I1797="Delete"),"",'Raw Data'!I1797)</f>
        <v>14</v>
      </c>
      <c r="J773" s="81" t="str">
        <f>IF(OR('Raw Data'!J1797=0,'Raw Data'!J1797="Delete"),"",'Raw Data'!J1797)</f>
        <v/>
      </c>
      <c r="K773" s="81" t="str">
        <f>IF(OR('Raw Data'!K1797=0,'Raw Data'!K1797="Delete"),"",'Raw Data'!K1797)</f>
        <v/>
      </c>
      <c r="L773" s="81" t="str">
        <f>R773</f>
        <v>Available</v>
      </c>
      <c r="M773" s="81" t="str">
        <f>IF(A773="","",IF(OR(AWReleaseNum&gt;=A773,AWReleaseNum=0),"Available","Not Supported"))</f>
        <v>Available</v>
      </c>
      <c r="N773" s="81" t="str">
        <f>IF(A773="","",IF(TcRelease="Any","Available",IF(OR(AND(TcReleaseNum&gt;=VLOOKUP(AWReleaseNum,MinVerInfo,3,FALSE),TcReleaseNum&lt;=VLOOKUP(AWReleaseNum,MinVerInfo,4,FALSE)),AND(TcReleaseNum&gt;=VLOOKUP(AWReleaseNum,MinVerInfo,5,FALSE),TcReleaseNum&lt;=VLOOKUP(AWReleaseNum,MinVerInfo,6,FALSE))),"Available","Not Supported")))</f>
        <v>Available</v>
      </c>
      <c r="O773" s="81" t="str">
        <f>IF(TcReleaseNum&lt;P773,"Not Supported","Available")</f>
        <v>Available</v>
      </c>
      <c r="P773" s="81" cm="1">
        <f t="array" ref="P773">_xlfn.SWITCH(TcBaseVer, 14, K773, 13, J773, 12, I773, 11, IFERROR(VLOOKUP(H773,Table2[#All],3,FALSE),"N/A"),0)</f>
        <v>0</v>
      </c>
      <c r="Q773" s="81" t="str">
        <f>IF(TcBaseVer=0,M773,IF(AND(N773="Available",M773="Available",O773="Available"),"Available",IF(M773="","","Not Supported")))</f>
        <v>Available</v>
      </c>
      <c r="R773" s="81" t="str">
        <f>IF(A773&gt;=AWCurrentRel, "Future",Q773)</f>
        <v>Available</v>
      </c>
      <c r="S773" s="100" t="str">
        <f>HYPERLINK(U773,T773)</f>
        <v>What's New in TeamcenterFall 2018 - PART 1</v>
      </c>
      <c r="T773" s="81" t="str">
        <f>IFERROR(VLOOKUP(CONCATENATE($B773,"_",$A773),Table4[#All],5,FALSE),"Not Available")</f>
        <v>What's New in TeamcenterFall 2018 - PART 1</v>
      </c>
      <c r="U773" s="81" t="str">
        <f>IFERROR(VLOOKUP(CONCATENATE(B773,"_",A773),Table4[#All],6,FALSE),"")</f>
        <v>https://siemens.highspot.com/items/5c3debb2659e9374850df0de?lfrm=srp.0</v>
      </c>
    </row>
    <row r="774" spans="1:21" x14ac:dyDescent="0.25">
      <c r="A774" s="81">
        <f>IF(OR('Raw Data'!A708=0,'Raw Data'!A708="Delete"),"",'Raw Data'!A708)</f>
        <v>4.0999999999999996</v>
      </c>
      <c r="B774" s="88" t="str">
        <f>IF(OR('Raw Data'!B708=0,'Raw Data'!B708="Delete"),"",'Raw Data'!B708)</f>
        <v>Deliver</v>
      </c>
      <c r="C774" s="89" t="str">
        <f>IF(OR('Raw Data'!C708=0,'Raw Data'!C708="Delete"),"",'Raw Data'!C708)</f>
        <v>Suppliers</v>
      </c>
      <c r="D774" s="88" t="str">
        <f>IF(OR('Raw Data'!D708=0,'Raw Data'!D708="Delete"),"",'Raw Data'!D708)</f>
        <v>Supplier Collaboration - Design Data Exchange</v>
      </c>
      <c r="E774" s="84" t="str">
        <f>IF(OR('Raw Data'!E708=0,'Raw Data'!E708="Delete"),"",'Raw Data'!E708)</f>
        <v>Briefcase preview and compare</v>
      </c>
      <c r="F774" s="81" cm="1">
        <f t="array" ref="F774">_xlfn.SWITCH(ROUND(VLOOKUP(A774,Table1[#All],3),0),11,H774,12,I774,13,J774,14,K774,"N/A")</f>
        <v>13</v>
      </c>
      <c r="G774" s="81" cm="1">
        <f t="array" ref="G774">_xlfn.SWITCH(ROUND(VLOOKUP(A774,Table1[#All],5),0),11,H774,12,I774,13,J774,14,K774,"N/A")</f>
        <v>14</v>
      </c>
      <c r="H774" s="81">
        <f>IF(OR('Raw Data'!H708=0,'Raw Data'!H708="Delete"),"",'Raw Data'!H708)</f>
        <v>13</v>
      </c>
      <c r="I774" s="81">
        <f>IF(OR('Raw Data'!I708=0,'Raw Data'!I708="Delete"),"",'Raw Data'!I708)</f>
        <v>14</v>
      </c>
      <c r="J774" s="81" t="str">
        <f>IF(OR('Raw Data'!J708=0,'Raw Data'!J708="Delete"),"",'Raw Data'!J708)</f>
        <v/>
      </c>
      <c r="K774" s="81" t="str">
        <f>IF(OR('Raw Data'!K708=0,'Raw Data'!K708="Delete"),"",'Raw Data'!K708)</f>
        <v/>
      </c>
      <c r="L774" s="81" t="str">
        <f>R774</f>
        <v>Available</v>
      </c>
      <c r="M774" s="81" t="str">
        <f>IF(A774="","",IF(OR(AWReleaseNum&gt;=A774,AWReleaseNum=0),"Available","Not Supported"))</f>
        <v>Available</v>
      </c>
      <c r="N774" s="81" t="str">
        <f>IF(A774="","",IF(TcRelease="Any","Available",IF(OR(AND(TcReleaseNum&gt;=VLOOKUP(AWReleaseNum,MinVerInfo,3,FALSE),TcReleaseNum&lt;=VLOOKUP(AWReleaseNum,MinVerInfo,4,FALSE)),AND(TcReleaseNum&gt;=VLOOKUP(AWReleaseNum,MinVerInfo,5,FALSE),TcReleaseNum&lt;=VLOOKUP(AWReleaseNum,MinVerInfo,6,FALSE))),"Available","Not Supported")))</f>
        <v>Available</v>
      </c>
      <c r="O774" s="81" t="str">
        <f>IF(TcReleaseNum&lt;P774,"Not Supported","Available")</f>
        <v>Available</v>
      </c>
      <c r="P774" s="81" cm="1">
        <f t="array" ref="P774">_xlfn.SWITCH(TcBaseVer, 14, K774, 13, J774, 12, I774, 11, IFERROR(VLOOKUP(H774,Table2[#All],3,FALSE),"N/A"),0)</f>
        <v>0</v>
      </c>
      <c r="Q774" s="81" t="str">
        <f>IF(TcBaseVer=0,M774,IF(AND(N774="Available",M774="Available",O774="Available"),"Available",IF(M774="","","Not Supported")))</f>
        <v>Available</v>
      </c>
      <c r="R774" s="81" t="str">
        <f>IF(A774&gt;=AWCurrentRel, "Future",Q774)</f>
        <v>Available</v>
      </c>
      <c r="S774" s="100" t="str">
        <f>HYPERLINK(U774,T774)</f>
        <v>What's New in Teamcenter Fall 2018 - PART 2</v>
      </c>
      <c r="T774" s="81" t="str">
        <f>IFERROR(VLOOKUP(CONCATENATE($B774,"_",$A774),Table4[#All],5,FALSE),"Not Available")</f>
        <v>What's New in Teamcenter Fall 2018 - PART 2</v>
      </c>
      <c r="U774" s="81" t="str">
        <f>IFERROR(VLOOKUP(CONCATENATE(B774,"_",A774),Table4[#All],6,FALSE),"")</f>
        <v>https://siemens.highspot.com/items/5c51d137c714333a475b54af?lfrm=srp.2</v>
      </c>
    </row>
    <row r="775" spans="1:21" x14ac:dyDescent="0.25">
      <c r="A775" s="81">
        <f>IF(OR('Raw Data'!A709=0,'Raw Data'!A709="Delete"),"",'Raw Data'!A709)</f>
        <v>4.0999999999999996</v>
      </c>
      <c r="B775" s="88" t="str">
        <f>IF(OR('Raw Data'!B709=0,'Raw Data'!B709="Delete"),"",'Raw Data'!B709)</f>
        <v>Deliver</v>
      </c>
      <c r="C775" s="89" t="str">
        <f>IF(OR('Raw Data'!C709=0,'Raw Data'!C709="Delete"),"",'Raw Data'!C709)</f>
        <v>Suppliers</v>
      </c>
      <c r="D775" s="88" t="str">
        <f>IF(OR('Raw Data'!D709=0,'Raw Data'!D709="Delete"),"",'Raw Data'!D709)</f>
        <v>Supplier Collaboration - Direct Materials Sourcing</v>
      </c>
      <c r="E775" s="84" t="str">
        <f>IF(OR('Raw Data'!E709=0,'Raw Data'!E709="Delete"),"",'Raw Data'!E709)</f>
        <v>Activity tracking - Tracking reports allow sourcing managers to monitor supplier activities and submissions</v>
      </c>
      <c r="F775" s="81" cm="1">
        <f t="array" ref="F775">_xlfn.SWITCH(ROUND(VLOOKUP(A775,Table1[#All],3),0),11,H775,12,I775,13,J775,14,K775,"N/A")</f>
        <v>13</v>
      </c>
      <c r="G775" s="81" cm="1">
        <f t="array" ref="G775">_xlfn.SWITCH(ROUND(VLOOKUP(A775,Table1[#All],5),0),11,H775,12,I775,13,J775,14,K775,"N/A")</f>
        <v>14</v>
      </c>
      <c r="H775" s="81">
        <f>IF(OR('Raw Data'!H709=0,'Raw Data'!H709="Delete"),"",'Raw Data'!H709)</f>
        <v>13</v>
      </c>
      <c r="I775" s="81">
        <f>IF(OR('Raw Data'!I709=0,'Raw Data'!I709="Delete"),"",'Raw Data'!I709)</f>
        <v>14</v>
      </c>
      <c r="J775" s="81" t="str">
        <f>IF(OR('Raw Data'!J709=0,'Raw Data'!J709="Delete"),"",'Raw Data'!J709)</f>
        <v/>
      </c>
      <c r="K775" s="81" t="str">
        <f>IF(OR('Raw Data'!K709=0,'Raw Data'!K709="Delete"),"",'Raw Data'!K709)</f>
        <v/>
      </c>
      <c r="L775" s="81" t="str">
        <f>R775</f>
        <v>Available</v>
      </c>
      <c r="M775" s="81" t="str">
        <f>IF(A775="","",IF(OR(AWReleaseNum&gt;=A775,AWReleaseNum=0),"Available","Not Supported"))</f>
        <v>Available</v>
      </c>
      <c r="N775" s="81" t="str">
        <f>IF(A775="","",IF(TcRelease="Any","Available",IF(OR(AND(TcReleaseNum&gt;=VLOOKUP(AWReleaseNum,MinVerInfo,3,FALSE),TcReleaseNum&lt;=VLOOKUP(AWReleaseNum,MinVerInfo,4,FALSE)),AND(TcReleaseNum&gt;=VLOOKUP(AWReleaseNum,MinVerInfo,5,FALSE),TcReleaseNum&lt;=VLOOKUP(AWReleaseNum,MinVerInfo,6,FALSE))),"Available","Not Supported")))</f>
        <v>Available</v>
      </c>
      <c r="O775" s="81" t="str">
        <f>IF(TcReleaseNum&lt;P775,"Not Supported","Available")</f>
        <v>Available</v>
      </c>
      <c r="P775" s="81" cm="1">
        <f t="array" ref="P775">_xlfn.SWITCH(TcBaseVer, 14, K775, 13, J775, 12, I775, 11, IFERROR(VLOOKUP(H775,Table2[#All],3,FALSE),"N/A"),0)</f>
        <v>0</v>
      </c>
      <c r="Q775" s="81" t="str">
        <f>IF(TcBaseVer=0,M775,IF(AND(N775="Available",M775="Available",O775="Available"),"Available",IF(M775="","","Not Supported")))</f>
        <v>Available</v>
      </c>
      <c r="R775" s="81" t="str">
        <f>IF(A775&gt;=AWCurrentRel, "Future",Q775)</f>
        <v>Available</v>
      </c>
      <c r="S775" s="100" t="str">
        <f>HYPERLINK(U775,T775)</f>
        <v>What's New in Teamcenter Fall 2018 - PART 2</v>
      </c>
      <c r="T775" s="81" t="str">
        <f>IFERROR(VLOOKUP(CONCATENATE($B775,"_",$A775),Table4[#All],5,FALSE),"Not Available")</f>
        <v>What's New in Teamcenter Fall 2018 - PART 2</v>
      </c>
      <c r="U775" s="81" t="str">
        <f>IFERROR(VLOOKUP(CONCATENATE(B775,"_",A775),Table4[#All],6,FALSE),"")</f>
        <v>https://siemens.highspot.com/items/5c51d137c714333a475b54af?lfrm=srp.2</v>
      </c>
    </row>
    <row r="776" spans="1:21" x14ac:dyDescent="0.25">
      <c r="A776" s="81">
        <f>IF(OR('Raw Data'!A710=0,'Raw Data'!A710="Delete"),"",'Raw Data'!A710)</f>
        <v>4.0999999999999996</v>
      </c>
      <c r="B776" s="88" t="str">
        <f>IF(OR('Raw Data'!B710=0,'Raw Data'!B710="Delete"),"",'Raw Data'!B710)</f>
        <v>Deliver</v>
      </c>
      <c r="C776" s="89" t="str">
        <f>IF(OR('Raw Data'!C710=0,'Raw Data'!C710="Delete"),"",'Raw Data'!C710)</f>
        <v>Suppliers</v>
      </c>
      <c r="D776" s="88" t="str">
        <f>IF(OR('Raw Data'!D710=0,'Raw Data'!D710="Delete"),"",'Raw Data'!D710)</f>
        <v>Supplier Collaboration - Direct Materials Sourcing</v>
      </c>
      <c r="E776" s="84" t="str">
        <f>IF(OR('Raw Data'!E710=0,'Raw Data'!E710="Delete"),"",'Raw Data'!E710)</f>
        <v>Configure bid package</v>
      </c>
      <c r="F776" s="81" cm="1">
        <f t="array" ref="F776">_xlfn.SWITCH(ROUND(VLOOKUP(A776,Table1[#All],3),0),11,H776,12,I776,13,J776,14,K776,"N/A")</f>
        <v>13</v>
      </c>
      <c r="G776" s="81" cm="1">
        <f t="array" ref="G776">_xlfn.SWITCH(ROUND(VLOOKUP(A776,Table1[#All],5),0),11,H776,12,I776,13,J776,14,K776,"N/A")</f>
        <v>14</v>
      </c>
      <c r="H776" s="81">
        <f>IF(OR('Raw Data'!H710=0,'Raw Data'!H710="Delete"),"",'Raw Data'!H710)</f>
        <v>13</v>
      </c>
      <c r="I776" s="81">
        <f>IF(OR('Raw Data'!I710=0,'Raw Data'!I710="Delete"),"",'Raw Data'!I710)</f>
        <v>14</v>
      </c>
      <c r="J776" s="81" t="str">
        <f>IF(OR('Raw Data'!J710=0,'Raw Data'!J710="Delete"),"",'Raw Data'!J710)</f>
        <v/>
      </c>
      <c r="K776" s="81" t="str">
        <f>IF(OR('Raw Data'!K710=0,'Raw Data'!K710="Delete"),"",'Raw Data'!K710)</f>
        <v/>
      </c>
      <c r="L776" s="81" t="str">
        <f>R776</f>
        <v>Available</v>
      </c>
      <c r="M776" s="81" t="str">
        <f>IF(A776="","",IF(OR(AWReleaseNum&gt;=A776,AWReleaseNum=0),"Available","Not Supported"))</f>
        <v>Available</v>
      </c>
      <c r="N776" s="81" t="str">
        <f>IF(A776="","",IF(TcRelease="Any","Available",IF(OR(AND(TcReleaseNum&gt;=VLOOKUP(AWReleaseNum,MinVerInfo,3,FALSE),TcReleaseNum&lt;=VLOOKUP(AWReleaseNum,MinVerInfo,4,FALSE)),AND(TcReleaseNum&gt;=VLOOKUP(AWReleaseNum,MinVerInfo,5,FALSE),TcReleaseNum&lt;=VLOOKUP(AWReleaseNum,MinVerInfo,6,FALSE))),"Available","Not Supported")))</f>
        <v>Available</v>
      </c>
      <c r="O776" s="81" t="str">
        <f>IF(TcReleaseNum&lt;P776,"Not Supported","Available")</f>
        <v>Available</v>
      </c>
      <c r="P776" s="81" cm="1">
        <f t="array" ref="P776">_xlfn.SWITCH(TcBaseVer, 14, K776, 13, J776, 12, I776, 11, IFERROR(VLOOKUP(H776,Table2[#All],3,FALSE),"N/A"),0)</f>
        <v>0</v>
      </c>
      <c r="Q776" s="81" t="str">
        <f>IF(TcBaseVer=0,M776,IF(AND(N776="Available",M776="Available",O776="Available"),"Available",IF(M776="","","Not Supported")))</f>
        <v>Available</v>
      </c>
      <c r="R776" s="81" t="str">
        <f>IF(A776&gt;=AWCurrentRel, "Future",Q776)</f>
        <v>Available</v>
      </c>
      <c r="S776" s="100" t="str">
        <f>HYPERLINK(U776,T776)</f>
        <v>What's New in Teamcenter Fall 2018 - PART 2</v>
      </c>
      <c r="T776" s="81" t="str">
        <f>IFERROR(VLOOKUP(CONCATENATE($B776,"_",$A776),Table4[#All],5,FALSE),"Not Available")</f>
        <v>What's New in Teamcenter Fall 2018 - PART 2</v>
      </c>
      <c r="U776" s="81" t="str">
        <f>IFERROR(VLOOKUP(CONCATENATE(B776,"_",A776),Table4[#All],6,FALSE),"")</f>
        <v>https://siemens.highspot.com/items/5c51d137c714333a475b54af?lfrm=srp.2</v>
      </c>
    </row>
    <row r="777" spans="1:21" x14ac:dyDescent="0.25">
      <c r="A777" s="81">
        <f>IF(OR('Raw Data'!A711=0,'Raw Data'!A711="Delete"),"",'Raw Data'!A711)</f>
        <v>4.0999999999999996</v>
      </c>
      <c r="B777" s="88" t="str">
        <f>IF(OR('Raw Data'!B711=0,'Raw Data'!B711="Delete"),"",'Raw Data'!B711)</f>
        <v>Deliver</v>
      </c>
      <c r="C777" s="89" t="str">
        <f>IF(OR('Raw Data'!C711=0,'Raw Data'!C711="Delete"),"",'Raw Data'!C711)</f>
        <v>Suppliers</v>
      </c>
      <c r="D777" s="88" t="str">
        <f>IF(OR('Raw Data'!D711=0,'Raw Data'!D711="Delete"),"",'Raw Data'!D711)</f>
        <v>Supplier Collaboration - Direct Materials Sourcing</v>
      </c>
      <c r="E777" s="84" t="str">
        <f>IF(OR('Raw Data'!E711=0,'Raw Data'!E711="Delete"),"",'Raw Data'!E711)</f>
        <v>Create and assign bid packages</v>
      </c>
      <c r="F777" s="81" cm="1">
        <f t="array" ref="F777">_xlfn.SWITCH(ROUND(VLOOKUP(A777,Table1[#All],3),0),11,H777,12,I777,13,J777,14,K777,"N/A")</f>
        <v>13</v>
      </c>
      <c r="G777" s="81" cm="1">
        <f t="array" ref="G777">_xlfn.SWITCH(ROUND(VLOOKUP(A777,Table1[#All],5),0),11,H777,12,I777,13,J777,14,K777,"N/A")</f>
        <v>14</v>
      </c>
      <c r="H777" s="81">
        <f>IF(OR('Raw Data'!H711=0,'Raw Data'!H711="Delete"),"",'Raw Data'!H711)</f>
        <v>13</v>
      </c>
      <c r="I777" s="81">
        <f>IF(OR('Raw Data'!I711=0,'Raw Data'!I711="Delete"),"",'Raw Data'!I711)</f>
        <v>14</v>
      </c>
      <c r="J777" s="81" t="str">
        <f>IF(OR('Raw Data'!J711=0,'Raw Data'!J711="Delete"),"",'Raw Data'!J711)</f>
        <v/>
      </c>
      <c r="K777" s="81" t="str">
        <f>IF(OR('Raw Data'!K711=0,'Raw Data'!K711="Delete"),"",'Raw Data'!K711)</f>
        <v/>
      </c>
      <c r="L777" s="81" t="str">
        <f>R777</f>
        <v>Available</v>
      </c>
      <c r="M777" s="81" t="str">
        <f>IF(A777="","",IF(OR(AWReleaseNum&gt;=A777,AWReleaseNum=0),"Available","Not Supported"))</f>
        <v>Available</v>
      </c>
      <c r="N777" s="81" t="str">
        <f>IF(A777="","",IF(TcRelease="Any","Available",IF(OR(AND(TcReleaseNum&gt;=VLOOKUP(AWReleaseNum,MinVerInfo,3,FALSE),TcReleaseNum&lt;=VLOOKUP(AWReleaseNum,MinVerInfo,4,FALSE)),AND(TcReleaseNum&gt;=VLOOKUP(AWReleaseNum,MinVerInfo,5,FALSE),TcReleaseNum&lt;=VLOOKUP(AWReleaseNum,MinVerInfo,6,FALSE))),"Available","Not Supported")))</f>
        <v>Available</v>
      </c>
      <c r="O777" s="81" t="str">
        <f>IF(TcReleaseNum&lt;P777,"Not Supported","Available")</f>
        <v>Available</v>
      </c>
      <c r="P777" s="81" cm="1">
        <f t="array" ref="P777">_xlfn.SWITCH(TcBaseVer, 14, K777, 13, J777, 12, I777, 11, IFERROR(VLOOKUP(H777,Table2[#All],3,FALSE),"N/A"),0)</f>
        <v>0</v>
      </c>
      <c r="Q777" s="81" t="str">
        <f>IF(TcBaseVer=0,M777,IF(AND(N777="Available",M777="Available",O777="Available"),"Available",IF(M777="","","Not Supported")))</f>
        <v>Available</v>
      </c>
      <c r="R777" s="81" t="str">
        <f>IF(A777&gt;=AWCurrentRel, "Future",Q777)</f>
        <v>Available</v>
      </c>
      <c r="S777" s="100" t="str">
        <f>HYPERLINK(U777,T777)</f>
        <v>What's New in Teamcenter Fall 2018 - PART 2</v>
      </c>
      <c r="T777" s="81" t="str">
        <f>IFERROR(VLOOKUP(CONCATENATE($B777,"_",$A777),Table4[#All],5,FALSE),"Not Available")</f>
        <v>What's New in Teamcenter Fall 2018 - PART 2</v>
      </c>
      <c r="U777" s="81" t="str">
        <f>IFERROR(VLOOKUP(CONCATENATE(B777,"_",A777),Table4[#All],6,FALSE),"")</f>
        <v>https://siemens.highspot.com/items/5c51d137c714333a475b54af?lfrm=srp.2</v>
      </c>
    </row>
    <row r="778" spans="1:21" x14ac:dyDescent="0.25">
      <c r="A778" s="81">
        <f>IF(OR('Raw Data'!A712=0,'Raw Data'!A712="Delete"),"",'Raw Data'!A712)</f>
        <v>4.0999999999999996</v>
      </c>
      <c r="B778" s="88" t="str">
        <f>IF(OR('Raw Data'!B712=0,'Raw Data'!B712="Delete"),"",'Raw Data'!B712)</f>
        <v>Deliver</v>
      </c>
      <c r="C778" s="89" t="str">
        <f>IF(OR('Raw Data'!C712=0,'Raw Data'!C712="Delete"),"",'Raw Data'!C712)</f>
        <v>Suppliers</v>
      </c>
      <c r="D778" s="88" t="str">
        <f>IF(OR('Raw Data'!D712=0,'Raw Data'!D712="Delete"),"",'Raw Data'!D712)</f>
        <v>Supplier Collaboration - Direct Materials Sourcing</v>
      </c>
      <c r="E778" s="84" t="str">
        <f>IF(OR('Raw Data'!E712=0,'Raw Data'!E712="Delete"),"",'Raw Data'!E712)</f>
        <v>Review award recommendations</v>
      </c>
      <c r="F778" s="81" cm="1">
        <f t="array" ref="F778">_xlfn.SWITCH(ROUND(VLOOKUP(A778,Table1[#All],3),0),11,H778,12,I778,13,J778,14,K778,"N/A")</f>
        <v>13</v>
      </c>
      <c r="G778" s="81" cm="1">
        <f t="array" ref="G778">_xlfn.SWITCH(ROUND(VLOOKUP(A778,Table1[#All],5),0),11,H778,12,I778,13,J778,14,K778,"N/A")</f>
        <v>14</v>
      </c>
      <c r="H778" s="81">
        <f>IF(OR('Raw Data'!H712=0,'Raw Data'!H712="Delete"),"",'Raw Data'!H712)</f>
        <v>13</v>
      </c>
      <c r="I778" s="81">
        <f>IF(OR('Raw Data'!I712=0,'Raw Data'!I712="Delete"),"",'Raw Data'!I712)</f>
        <v>14</v>
      </c>
      <c r="J778" s="81" t="str">
        <f>IF(OR('Raw Data'!J712=0,'Raw Data'!J712="Delete"),"",'Raw Data'!J712)</f>
        <v/>
      </c>
      <c r="K778" s="81" t="str">
        <f>IF(OR('Raw Data'!K712=0,'Raw Data'!K712="Delete"),"",'Raw Data'!K712)</f>
        <v/>
      </c>
      <c r="L778" s="81" t="str">
        <f>R778</f>
        <v>Available</v>
      </c>
      <c r="M778" s="81" t="str">
        <f>IF(A778="","",IF(OR(AWReleaseNum&gt;=A778,AWReleaseNum=0),"Available","Not Supported"))</f>
        <v>Available</v>
      </c>
      <c r="N778" s="81" t="str">
        <f>IF(A778="","",IF(TcRelease="Any","Available",IF(OR(AND(TcReleaseNum&gt;=VLOOKUP(AWReleaseNum,MinVerInfo,3,FALSE),TcReleaseNum&lt;=VLOOKUP(AWReleaseNum,MinVerInfo,4,FALSE)),AND(TcReleaseNum&gt;=VLOOKUP(AWReleaseNum,MinVerInfo,5,FALSE),TcReleaseNum&lt;=VLOOKUP(AWReleaseNum,MinVerInfo,6,FALSE))),"Available","Not Supported")))</f>
        <v>Available</v>
      </c>
      <c r="O778" s="81" t="str">
        <f>IF(TcReleaseNum&lt;P778,"Not Supported","Available")</f>
        <v>Available</v>
      </c>
      <c r="P778" s="81" cm="1">
        <f t="array" ref="P778">_xlfn.SWITCH(TcBaseVer, 14, K778, 13, J778, 12, I778, 11, IFERROR(VLOOKUP(H778,Table2[#All],3,FALSE),"N/A"),0)</f>
        <v>0</v>
      </c>
      <c r="Q778" s="81" t="str">
        <f>IF(TcBaseVer=0,M778,IF(AND(N778="Available",M778="Available",O778="Available"),"Available",IF(M778="","","Not Supported")))</f>
        <v>Available</v>
      </c>
      <c r="R778" s="81" t="str">
        <f>IF(A778&gt;=AWCurrentRel, "Future",Q778)</f>
        <v>Available</v>
      </c>
      <c r="S778" s="100" t="str">
        <f>HYPERLINK(U778,T778)</f>
        <v>What's New in Teamcenter Fall 2018 - PART 2</v>
      </c>
      <c r="T778" s="81" t="str">
        <f>IFERROR(VLOOKUP(CONCATENATE($B778,"_",$A778),Table4[#All],5,FALSE),"Not Available")</f>
        <v>What's New in Teamcenter Fall 2018 - PART 2</v>
      </c>
      <c r="U778" s="81" t="str">
        <f>IFERROR(VLOOKUP(CONCATENATE(B778,"_",A778),Table4[#All],6,FALSE),"")</f>
        <v>https://siemens.highspot.com/items/5c51d137c714333a475b54af?lfrm=srp.2</v>
      </c>
    </row>
    <row r="779" spans="1:21" x14ac:dyDescent="0.25">
      <c r="A779" s="81">
        <f>IF(OR('Raw Data'!A713=0,'Raw Data'!A713="Delete"),"",'Raw Data'!A713)</f>
        <v>4.0999999999999996</v>
      </c>
      <c r="B779" s="88" t="str">
        <f>IF(OR('Raw Data'!B713=0,'Raw Data'!B713="Delete"),"",'Raw Data'!B713)</f>
        <v>Deliver</v>
      </c>
      <c r="C779" s="89" t="str">
        <f>IF(OR('Raw Data'!C713=0,'Raw Data'!C713="Delete"),"",'Raw Data'!C713)</f>
        <v>Suppliers</v>
      </c>
      <c r="D779" s="88" t="str">
        <f>IF(OR('Raw Data'!D713=0,'Raw Data'!D713="Delete"),"",'Raw Data'!D713)</f>
        <v>Supplier Collaboration - Supplier Program Management</v>
      </c>
      <c r="E779" s="84" t="str">
        <f>IF(OR('Raw Data'!E713=0,'Raw Data'!E713="Delete"),"",'Raw Data'!E713)</f>
        <v>Activity tracking - Tracking reports allow project managers to monitor supplier activities and submissions</v>
      </c>
      <c r="F779" s="81" cm="1">
        <f t="array" ref="F779">_xlfn.SWITCH(ROUND(VLOOKUP(A779,Table1[#All],3),0),11,H779,12,I779,13,J779,14,K779,"N/A")</f>
        <v>13</v>
      </c>
      <c r="G779" s="81" cm="1">
        <f t="array" ref="G779">_xlfn.SWITCH(ROUND(VLOOKUP(A779,Table1[#All],5),0),11,H779,12,I779,13,J779,14,K779,"N/A")</f>
        <v>14</v>
      </c>
      <c r="H779" s="81">
        <f>IF(OR('Raw Data'!H713=0,'Raw Data'!H713="Delete"),"",'Raw Data'!H713)</f>
        <v>13</v>
      </c>
      <c r="I779" s="81">
        <f>IF(OR('Raw Data'!I713=0,'Raw Data'!I713="Delete"),"",'Raw Data'!I713)</f>
        <v>14</v>
      </c>
      <c r="J779" s="81" t="str">
        <f>IF(OR('Raw Data'!J713=0,'Raw Data'!J713="Delete"),"",'Raw Data'!J713)</f>
        <v/>
      </c>
      <c r="K779" s="81" t="str">
        <f>IF(OR('Raw Data'!K713=0,'Raw Data'!K713="Delete"),"",'Raw Data'!K713)</f>
        <v/>
      </c>
      <c r="L779" s="81" t="str">
        <f>R779</f>
        <v>Available</v>
      </c>
      <c r="M779" s="81" t="str">
        <f>IF(A779="","",IF(OR(AWReleaseNum&gt;=A779,AWReleaseNum=0),"Available","Not Supported"))</f>
        <v>Available</v>
      </c>
      <c r="N779" s="81" t="str">
        <f>IF(A779="","",IF(TcRelease="Any","Available",IF(OR(AND(TcReleaseNum&gt;=VLOOKUP(AWReleaseNum,MinVerInfo,3,FALSE),TcReleaseNum&lt;=VLOOKUP(AWReleaseNum,MinVerInfo,4,FALSE)),AND(TcReleaseNum&gt;=VLOOKUP(AWReleaseNum,MinVerInfo,5,FALSE),TcReleaseNum&lt;=VLOOKUP(AWReleaseNum,MinVerInfo,6,FALSE))),"Available","Not Supported")))</f>
        <v>Available</v>
      </c>
      <c r="O779" s="81" t="str">
        <f>IF(TcReleaseNum&lt;P779,"Not Supported","Available")</f>
        <v>Available</v>
      </c>
      <c r="P779" s="81" cm="1">
        <f t="array" ref="P779">_xlfn.SWITCH(TcBaseVer, 14, K779, 13, J779, 12, I779, 11, IFERROR(VLOOKUP(H779,Table2[#All],3,FALSE),"N/A"),0)</f>
        <v>0</v>
      </c>
      <c r="Q779" s="81" t="str">
        <f>IF(TcBaseVer=0,M779,IF(AND(N779="Available",M779="Available",O779="Available"),"Available",IF(M779="","","Not Supported")))</f>
        <v>Available</v>
      </c>
      <c r="R779" s="81" t="str">
        <f>IF(A779&gt;=AWCurrentRel, "Future",Q779)</f>
        <v>Available</v>
      </c>
      <c r="S779" s="100" t="str">
        <f>HYPERLINK(U779,T779)</f>
        <v>What's New in Teamcenter Fall 2018 - PART 2</v>
      </c>
      <c r="T779" s="81" t="str">
        <f>IFERROR(VLOOKUP(CONCATENATE($B779,"_",$A779),Table4[#All],5,FALSE),"Not Available")</f>
        <v>What's New in Teamcenter Fall 2018 - PART 2</v>
      </c>
      <c r="U779" s="81" t="str">
        <f>IFERROR(VLOOKUP(CONCATENATE(B779,"_",A779),Table4[#All],6,FALSE),"")</f>
        <v>https://siemens.highspot.com/items/5c51d137c714333a475b54af?lfrm=srp.2</v>
      </c>
    </row>
    <row r="780" spans="1:21" x14ac:dyDescent="0.25">
      <c r="A780" s="81">
        <f>IF(OR('Raw Data'!A714=0,'Raw Data'!A714="Delete"),"",'Raw Data'!A714)</f>
        <v>4.0999999999999996</v>
      </c>
      <c r="B780" s="88" t="str">
        <f>IF(OR('Raw Data'!B714=0,'Raw Data'!B714="Delete"),"",'Raw Data'!B714)</f>
        <v>Deliver</v>
      </c>
      <c r="C780" s="89" t="str">
        <f>IF(OR('Raw Data'!C714=0,'Raw Data'!C714="Delete"),"",'Raw Data'!C714)</f>
        <v>Suppliers</v>
      </c>
      <c r="D780" s="88" t="str">
        <f>IF(OR('Raw Data'!D714=0,'Raw Data'!D714="Delete"),"",'Raw Data'!D714)</f>
        <v>Supplier Collaboration - Supplier Program Management</v>
      </c>
      <c r="E780" s="84" t="str">
        <f>IF(OR('Raw Data'!E714=0,'Raw Data'!E714="Delete"),"",'Raw Data'!E714)</f>
        <v>Assign schedule tasks to suppliers outside of Teamcenter</v>
      </c>
      <c r="F780" s="81" cm="1">
        <f t="array" ref="F780">_xlfn.SWITCH(ROUND(VLOOKUP(A780,Table1[#All],3),0),11,H780,12,I780,13,J780,14,K780,"N/A")</f>
        <v>13</v>
      </c>
      <c r="G780" s="81" cm="1">
        <f t="array" ref="G780">_xlfn.SWITCH(ROUND(VLOOKUP(A780,Table1[#All],5),0),11,H780,12,I780,13,J780,14,K780,"N/A")</f>
        <v>14</v>
      </c>
      <c r="H780" s="81">
        <f>IF(OR('Raw Data'!H714=0,'Raw Data'!H714="Delete"),"",'Raw Data'!H714)</f>
        <v>13</v>
      </c>
      <c r="I780" s="81">
        <f>IF(OR('Raw Data'!I714=0,'Raw Data'!I714="Delete"),"",'Raw Data'!I714)</f>
        <v>14</v>
      </c>
      <c r="J780" s="81" t="str">
        <f>IF(OR('Raw Data'!J714=0,'Raw Data'!J714="Delete"),"",'Raw Data'!J714)</f>
        <v/>
      </c>
      <c r="K780" s="81" t="str">
        <f>IF(OR('Raw Data'!K714=0,'Raw Data'!K714="Delete"),"",'Raw Data'!K714)</f>
        <v/>
      </c>
      <c r="L780" s="81" t="str">
        <f>R780</f>
        <v>Available</v>
      </c>
      <c r="M780" s="81" t="str">
        <f>IF(A780="","",IF(OR(AWReleaseNum&gt;=A780,AWReleaseNum=0),"Available","Not Supported"))</f>
        <v>Available</v>
      </c>
      <c r="N780" s="81" t="str">
        <f>IF(A780="","",IF(TcRelease="Any","Available",IF(OR(AND(TcReleaseNum&gt;=VLOOKUP(AWReleaseNum,MinVerInfo,3,FALSE),TcReleaseNum&lt;=VLOOKUP(AWReleaseNum,MinVerInfo,4,FALSE)),AND(TcReleaseNum&gt;=VLOOKUP(AWReleaseNum,MinVerInfo,5,FALSE),TcReleaseNum&lt;=VLOOKUP(AWReleaseNum,MinVerInfo,6,FALSE))),"Available","Not Supported")))</f>
        <v>Available</v>
      </c>
      <c r="O780" s="81" t="str">
        <f>IF(TcReleaseNum&lt;P780,"Not Supported","Available")</f>
        <v>Available</v>
      </c>
      <c r="P780" s="81" cm="1">
        <f t="array" ref="P780">_xlfn.SWITCH(TcBaseVer, 14, K780, 13, J780, 12, I780, 11, IFERROR(VLOOKUP(H780,Table2[#All],3,FALSE),"N/A"),0)</f>
        <v>0</v>
      </c>
      <c r="Q780" s="81" t="str">
        <f>IF(TcBaseVer=0,M780,IF(AND(N780="Available",M780="Available",O780="Available"),"Available",IF(M780="","","Not Supported")))</f>
        <v>Available</v>
      </c>
      <c r="R780" s="81" t="str">
        <f>IF(A780&gt;=AWCurrentRel, "Future",Q780)</f>
        <v>Available</v>
      </c>
      <c r="S780" s="100" t="str">
        <f>HYPERLINK(U780,T780)</f>
        <v>What's New in Teamcenter Fall 2018 - PART 2</v>
      </c>
      <c r="T780" s="81" t="str">
        <f>IFERROR(VLOOKUP(CONCATENATE($B780,"_",$A780),Table4[#All],5,FALSE),"Not Available")</f>
        <v>What's New in Teamcenter Fall 2018 - PART 2</v>
      </c>
      <c r="U780" s="81" t="str">
        <f>IFERROR(VLOOKUP(CONCATENATE(B780,"_",A780),Table4[#All],6,FALSE),"")</f>
        <v>https://siemens.highspot.com/items/5c51d137c714333a475b54af?lfrm=srp.2</v>
      </c>
    </row>
    <row r="781" spans="1:21" x14ac:dyDescent="0.25">
      <c r="A781" s="81">
        <f>IF(OR('Raw Data'!A784=0,'Raw Data'!A784="Delete"),"",'Raw Data'!A784)</f>
        <v>4.0999999999999996</v>
      </c>
      <c r="B781" s="88" t="str">
        <f>IF(OR('Raw Data'!B784=0,'Raw Data'!B784="Delete"),"",'Raw Data'!B784)</f>
        <v>Develop</v>
      </c>
      <c r="C781" s="89" t="str">
        <f>IF(OR('Raw Data'!C784=0,'Raw Data'!C784="Delete"),"",'Raw Data'!C784)</f>
        <v>Visualization</v>
      </c>
      <c r="D781" s="88" t="str">
        <f>IF(OR('Raw Data'!D784=0,'Raw Data'!D784="Delete"),"",'Raw Data'!D784)</f>
        <v>Visualization - Client Side Rendering</v>
      </c>
      <c r="E781" s="84" t="str">
        <f>IF(OR('Raw Data'!E784=0,'Raw Data'!E784="Delete"),"",'Raw Data'!E784)</f>
        <v>Client Side Rendering VisServer can be run as a Windows Service</v>
      </c>
      <c r="F781" s="81" cm="1">
        <f t="array" ref="F781">_xlfn.SWITCH(ROUND(VLOOKUP(A781,Table1[#All],3),0),11,H781,12,I781,13,J781,14,K781,"N/A")</f>
        <v>13</v>
      </c>
      <c r="G781" s="81" cm="1">
        <f t="array" ref="G781">_xlfn.SWITCH(ROUND(VLOOKUP(A781,Table1[#All],5),0),11,H781,12,I781,13,J781,14,K781,"N/A")</f>
        <v>14</v>
      </c>
      <c r="H781" s="81">
        <f>IF(OR('Raw Data'!H784=0,'Raw Data'!H784="Delete"),"",'Raw Data'!H784)</f>
        <v>13</v>
      </c>
      <c r="I781" s="81">
        <f>IF(OR('Raw Data'!I784=0,'Raw Data'!I784="Delete"),"",'Raw Data'!I784)</f>
        <v>14</v>
      </c>
      <c r="J781" s="81" t="str">
        <f>IF(OR('Raw Data'!J784=0,'Raw Data'!J784="Delete"),"",'Raw Data'!J784)</f>
        <v/>
      </c>
      <c r="K781" s="81" t="str">
        <f>IF(OR('Raw Data'!K784=0,'Raw Data'!K784="Delete"),"",'Raw Data'!K784)</f>
        <v/>
      </c>
      <c r="L781" s="81" t="str">
        <f>R781</f>
        <v>Available</v>
      </c>
      <c r="M781" s="81" t="str">
        <f>IF(A781="","",IF(OR(AWReleaseNum&gt;=A781,AWReleaseNum=0),"Available","Not Supported"))</f>
        <v>Available</v>
      </c>
      <c r="N781" s="81" t="str">
        <f>IF(A781="","",IF(TcRelease="Any","Available",IF(OR(AND(TcReleaseNum&gt;=VLOOKUP(AWReleaseNum,MinVerInfo,3,FALSE),TcReleaseNum&lt;=VLOOKUP(AWReleaseNum,MinVerInfo,4,FALSE)),AND(TcReleaseNum&gt;=VLOOKUP(AWReleaseNum,MinVerInfo,5,FALSE),TcReleaseNum&lt;=VLOOKUP(AWReleaseNum,MinVerInfo,6,FALSE))),"Available","Not Supported")))</f>
        <v>Available</v>
      </c>
      <c r="O781" s="81" t="str">
        <f>IF(TcReleaseNum&lt;P781,"Not Supported","Available")</f>
        <v>Available</v>
      </c>
      <c r="P781" s="81" cm="1">
        <f t="array" ref="P781">_xlfn.SWITCH(TcBaseVer, 14, K781, 13, J781, 12, I781, 11, IFERROR(VLOOKUP(H781,Table2[#All],3,FALSE),"N/A"),0)</f>
        <v>0</v>
      </c>
      <c r="Q781" s="81" t="str">
        <f>IF(TcBaseVer=0,M781,IF(AND(N781="Available",M781="Available",O781="Available"),"Available",IF(M781="","","Not Supported")))</f>
        <v>Available</v>
      </c>
      <c r="R781" s="81" t="str">
        <f>IF(A781&gt;=AWCurrentRel, "Future",Q781)</f>
        <v>Available</v>
      </c>
      <c r="S781" s="100" t="str">
        <f>HYPERLINK(U781,T781)</f>
        <v>What's New in TeamcenterFall 2018 - PART 1</v>
      </c>
      <c r="T781" s="81" t="str">
        <f>IFERROR(VLOOKUP(CONCATENATE($B781,"_",$A781),Table4[#All],5,FALSE),"Not Available")</f>
        <v>What's New in TeamcenterFall 2018 - PART 1</v>
      </c>
      <c r="U781" s="81" t="str">
        <f>IFERROR(VLOOKUP(CONCATENATE(B781,"_",A781),Table4[#All],6,FALSE),"")</f>
        <v>https://siemens.highspot.com/items/5c3debb2659e9374850df0de?lfrm=srp.0</v>
      </c>
    </row>
    <row r="782" spans="1:21" x14ac:dyDescent="0.25">
      <c r="A782" s="81">
        <f>IF(OR('Raw Data'!A785=0,'Raw Data'!A785="Delete"),"",'Raw Data'!A785)</f>
        <v>4.0999999999999996</v>
      </c>
      <c r="B782" s="88" t="str">
        <f>IF(OR('Raw Data'!B785=0,'Raw Data'!B785="Delete"),"",'Raw Data'!B785)</f>
        <v>Develop</v>
      </c>
      <c r="C782" s="89" t="str">
        <f>IF(OR('Raw Data'!C785=0,'Raw Data'!C785="Delete"),"",'Raw Data'!C785)</f>
        <v>Visualization</v>
      </c>
      <c r="D782" s="88" t="str">
        <f>IF(OR('Raw Data'!D785=0,'Raw Data'!D785="Delete"),"",'Raw Data'!D785)</f>
        <v>Visualization - Client Side Rendering</v>
      </c>
      <c r="E782" s="84" t="str">
        <f>IF(OR('Raw Data'!E785=0,'Raw Data'!E785="Delete"),"",'Raw Data'!E785)</f>
        <v>More consistency between client and server side rendering with the addition of Cross Sectioning, Measure/Query Label Dragging, Settings Panel, Error Messages, Part Coloring, and support for other viewers</v>
      </c>
      <c r="F782" s="81" cm="1">
        <f t="array" ref="F782">_xlfn.SWITCH(ROUND(VLOOKUP(A782,Table1[#All],3),0),11,H782,12,I782,13,J782,14,K782,"N/A")</f>
        <v>13</v>
      </c>
      <c r="G782" s="81" cm="1">
        <f t="array" ref="G782">_xlfn.SWITCH(ROUND(VLOOKUP(A782,Table1[#All],5),0),11,H782,12,I782,13,J782,14,K782,"N/A")</f>
        <v>14</v>
      </c>
      <c r="H782" s="81">
        <f>IF(OR('Raw Data'!H785=0,'Raw Data'!H785="Delete"),"",'Raw Data'!H785)</f>
        <v>13</v>
      </c>
      <c r="I782" s="81">
        <f>IF(OR('Raw Data'!I785=0,'Raw Data'!I785="Delete"),"",'Raw Data'!I785)</f>
        <v>14</v>
      </c>
      <c r="J782" s="81" t="str">
        <f>IF(OR('Raw Data'!J785=0,'Raw Data'!J785="Delete"),"",'Raw Data'!J785)</f>
        <v/>
      </c>
      <c r="K782" s="81" t="str">
        <f>IF(OR('Raw Data'!K785=0,'Raw Data'!K785="Delete"),"",'Raw Data'!K785)</f>
        <v/>
      </c>
      <c r="L782" s="81" t="str">
        <f>R782</f>
        <v>Available</v>
      </c>
      <c r="M782" s="81" t="str">
        <f>IF(A782="","",IF(OR(AWReleaseNum&gt;=A782,AWReleaseNum=0),"Available","Not Supported"))</f>
        <v>Available</v>
      </c>
      <c r="N782" s="81" t="str">
        <f>IF(A782="","",IF(TcRelease="Any","Available",IF(OR(AND(TcReleaseNum&gt;=VLOOKUP(AWReleaseNum,MinVerInfo,3,FALSE),TcReleaseNum&lt;=VLOOKUP(AWReleaseNum,MinVerInfo,4,FALSE)),AND(TcReleaseNum&gt;=VLOOKUP(AWReleaseNum,MinVerInfo,5,FALSE),TcReleaseNum&lt;=VLOOKUP(AWReleaseNum,MinVerInfo,6,FALSE))),"Available","Not Supported")))</f>
        <v>Available</v>
      </c>
      <c r="O782" s="81" t="str">
        <f>IF(TcReleaseNum&lt;P782,"Not Supported","Available")</f>
        <v>Available</v>
      </c>
      <c r="P782" s="81" cm="1">
        <f t="array" ref="P782">_xlfn.SWITCH(TcBaseVer, 14, K782, 13, J782, 12, I782, 11, IFERROR(VLOOKUP(H782,Table2[#All],3,FALSE),"N/A"),0)</f>
        <v>0</v>
      </c>
      <c r="Q782" s="81" t="str">
        <f>IF(TcBaseVer=0,M782,IF(AND(N782="Available",M782="Available",O782="Available"),"Available",IF(M782="","","Not Supported")))</f>
        <v>Available</v>
      </c>
      <c r="R782" s="81" t="str">
        <f>IF(A782&gt;=AWCurrentRel, "Future",Q782)</f>
        <v>Available</v>
      </c>
      <c r="S782" s="100" t="str">
        <f>HYPERLINK(U782,T782)</f>
        <v>What's New in TeamcenterFall 2018 - PART 1</v>
      </c>
      <c r="T782" s="81" t="str">
        <f>IFERROR(VLOOKUP(CONCATENATE($B782,"_",$A782),Table4[#All],5,FALSE),"Not Available")</f>
        <v>What's New in TeamcenterFall 2018 - PART 1</v>
      </c>
      <c r="U782" s="81" t="str">
        <f>IFERROR(VLOOKUP(CONCATENATE(B782,"_",A782),Table4[#All],6,FALSE),"")</f>
        <v>https://siemens.highspot.com/items/5c3debb2659e9374850df0de?lfrm=srp.0</v>
      </c>
    </row>
    <row r="783" spans="1:21" x14ac:dyDescent="0.25">
      <c r="A783" s="81">
        <f>IF(OR('Raw Data'!A786=0,'Raw Data'!A786="Delete"),"",'Raw Data'!A786)</f>
        <v>4.0999999999999996</v>
      </c>
      <c r="B783" s="88" t="str">
        <f>IF(OR('Raw Data'!B786=0,'Raw Data'!B786="Delete"),"",'Raw Data'!B786)</f>
        <v>Develop</v>
      </c>
      <c r="C783" s="89" t="str">
        <f>IF(OR('Raw Data'!C786=0,'Raw Data'!C786="Delete"),"",'Raw Data'!C786)</f>
        <v>Visualization</v>
      </c>
      <c r="D783" s="88" t="str">
        <f>IF(OR('Raw Data'!D786=0,'Raw Data'!D786="Delete"),"",'Raw Data'!D786)</f>
        <v>Visualization - Deployability &amp; Infrastructure</v>
      </c>
      <c r="E783" s="84" t="str">
        <f>IF(OR('Raw Data'!E786=0,'Raw Data'!E786="Delete"),"",'Raw Data'!E786)</f>
        <v>Improved indexing &amp; logging</v>
      </c>
      <c r="F783" s="81" cm="1">
        <f t="array" ref="F783">_xlfn.SWITCH(ROUND(VLOOKUP(A783,Table1[#All],3),0),11,H783,12,I783,13,J783,14,K783,"N/A")</f>
        <v>13</v>
      </c>
      <c r="G783" s="81" cm="1">
        <f t="array" ref="G783">_xlfn.SWITCH(ROUND(VLOOKUP(A783,Table1[#All],5),0),11,H783,12,I783,13,J783,14,K783,"N/A")</f>
        <v>14</v>
      </c>
      <c r="H783" s="81">
        <f>IF(OR('Raw Data'!H786=0,'Raw Data'!H786="Delete"),"",'Raw Data'!H786)</f>
        <v>13</v>
      </c>
      <c r="I783" s="81">
        <f>IF(OR('Raw Data'!I786=0,'Raw Data'!I786="Delete"),"",'Raw Data'!I786)</f>
        <v>14</v>
      </c>
      <c r="J783" s="81" t="str">
        <f>IF(OR('Raw Data'!J786=0,'Raw Data'!J786="Delete"),"",'Raw Data'!J786)</f>
        <v/>
      </c>
      <c r="K783" s="81" t="str">
        <f>IF(OR('Raw Data'!K786=0,'Raw Data'!K786="Delete"),"",'Raw Data'!K786)</f>
        <v/>
      </c>
      <c r="L783" s="81" t="str">
        <f>R783</f>
        <v>Available</v>
      </c>
      <c r="M783" s="81" t="str">
        <f>IF(A783="","",IF(OR(AWReleaseNum&gt;=A783,AWReleaseNum=0),"Available","Not Supported"))</f>
        <v>Available</v>
      </c>
      <c r="N783" s="81" t="str">
        <f>IF(A783="","",IF(TcRelease="Any","Available",IF(OR(AND(TcReleaseNum&gt;=VLOOKUP(AWReleaseNum,MinVerInfo,3,FALSE),TcReleaseNum&lt;=VLOOKUP(AWReleaseNum,MinVerInfo,4,FALSE)),AND(TcReleaseNum&gt;=VLOOKUP(AWReleaseNum,MinVerInfo,5,FALSE),TcReleaseNum&lt;=VLOOKUP(AWReleaseNum,MinVerInfo,6,FALSE))),"Available","Not Supported")))</f>
        <v>Available</v>
      </c>
      <c r="O783" s="81" t="str">
        <f>IF(TcReleaseNum&lt;P783,"Not Supported","Available")</f>
        <v>Available</v>
      </c>
      <c r="P783" s="81" cm="1">
        <f t="array" ref="P783">_xlfn.SWITCH(TcBaseVer, 14, K783, 13, J783, 12, I783, 11, IFERROR(VLOOKUP(H783,Table2[#All],3,FALSE),"N/A"),0)</f>
        <v>0</v>
      </c>
      <c r="Q783" s="81" t="str">
        <f>IF(TcBaseVer=0,M783,IF(AND(N783="Available",M783="Available",O783="Available"),"Available",IF(M783="","","Not Supported")))</f>
        <v>Available</v>
      </c>
      <c r="R783" s="81" t="str">
        <f>IF(A783&gt;=AWCurrentRel, "Future",Q783)</f>
        <v>Available</v>
      </c>
      <c r="S783" s="100" t="str">
        <f>HYPERLINK(U783,T783)</f>
        <v>What's New in TeamcenterFall 2018 - PART 1</v>
      </c>
      <c r="T783" s="81" t="str">
        <f>IFERROR(VLOOKUP(CONCATENATE($B783,"_",$A783),Table4[#All],5,FALSE),"Not Available")</f>
        <v>What's New in TeamcenterFall 2018 - PART 1</v>
      </c>
      <c r="U783" s="81" t="str">
        <f>IFERROR(VLOOKUP(CONCATENATE(B783,"_",A783),Table4[#All],6,FALSE),"")</f>
        <v>https://siemens.highspot.com/items/5c3debb2659e9374850df0de?lfrm=srp.0</v>
      </c>
    </row>
    <row r="784" spans="1:21" x14ac:dyDescent="0.25">
      <c r="A784" s="81">
        <f>IF(OR('Raw Data'!A787=0,'Raw Data'!A787="Delete"),"",'Raw Data'!A787)</f>
        <v>4.0999999999999996</v>
      </c>
      <c r="B784" s="88" t="str">
        <f>IF(OR('Raw Data'!B787=0,'Raw Data'!B787="Delete"),"",'Raw Data'!B787)</f>
        <v>Develop</v>
      </c>
      <c r="C784" s="89" t="str">
        <f>IF(OR('Raw Data'!C787=0,'Raw Data'!C787="Delete"),"",'Raw Data'!C787)</f>
        <v>Visualization</v>
      </c>
      <c r="D784" s="88" t="str">
        <f>IF(OR('Raw Data'!D787=0,'Raw Data'!D787="Delete"),"",'Raw Data'!D787)</f>
        <v>Visualization - Deployability &amp; Infrastructure</v>
      </c>
      <c r="E784" s="84" t="str">
        <f>IF(OR('Raw Data'!E787=0,'Raw Data'!E787="Delete"),"",'Raw Data'!E787)</f>
        <v>Uses latest cache during full index</v>
      </c>
      <c r="F784" s="81" cm="1">
        <f t="array" ref="F784">_xlfn.SWITCH(ROUND(VLOOKUP(A784,Table1[#All],3),0),11,H784,12,I784,13,J784,14,K784,"N/A")</f>
        <v>13</v>
      </c>
      <c r="G784" s="81" cm="1">
        <f t="array" ref="G784">_xlfn.SWITCH(ROUND(VLOOKUP(A784,Table1[#All],5),0),11,H784,12,I784,13,J784,14,K784,"N/A")</f>
        <v>14</v>
      </c>
      <c r="H784" s="81">
        <f>IF(OR('Raw Data'!H787=0,'Raw Data'!H787="Delete"),"",'Raw Data'!H787)</f>
        <v>13</v>
      </c>
      <c r="I784" s="81">
        <f>IF(OR('Raw Data'!I787=0,'Raw Data'!I787="Delete"),"",'Raw Data'!I787)</f>
        <v>14</v>
      </c>
      <c r="J784" s="81" t="str">
        <f>IF(OR('Raw Data'!J787=0,'Raw Data'!J787="Delete"),"",'Raw Data'!J787)</f>
        <v/>
      </c>
      <c r="K784" s="81" t="str">
        <f>IF(OR('Raw Data'!K787=0,'Raw Data'!K787="Delete"),"",'Raw Data'!K787)</f>
        <v/>
      </c>
      <c r="L784" s="81" t="str">
        <f>R784</f>
        <v>Available</v>
      </c>
      <c r="M784" s="81" t="str">
        <f>IF(A784="","",IF(OR(AWReleaseNum&gt;=A784,AWReleaseNum=0),"Available","Not Supported"))</f>
        <v>Available</v>
      </c>
      <c r="N784" s="81" t="str">
        <f>IF(A784="","",IF(TcRelease="Any","Available",IF(OR(AND(TcReleaseNum&gt;=VLOOKUP(AWReleaseNum,MinVerInfo,3,FALSE),TcReleaseNum&lt;=VLOOKUP(AWReleaseNum,MinVerInfo,4,FALSE)),AND(TcReleaseNum&gt;=VLOOKUP(AWReleaseNum,MinVerInfo,5,FALSE),TcReleaseNum&lt;=VLOOKUP(AWReleaseNum,MinVerInfo,6,FALSE))),"Available","Not Supported")))</f>
        <v>Available</v>
      </c>
      <c r="O784" s="81" t="str">
        <f>IF(TcReleaseNum&lt;P784,"Not Supported","Available")</f>
        <v>Available</v>
      </c>
      <c r="P784" s="81" cm="1">
        <f t="array" ref="P784">_xlfn.SWITCH(TcBaseVer, 14, K784, 13, J784, 12, I784, 11, IFERROR(VLOOKUP(H784,Table2[#All],3,FALSE),"N/A"),0)</f>
        <v>0</v>
      </c>
      <c r="Q784" s="81" t="str">
        <f>IF(TcBaseVer=0,M784,IF(AND(N784="Available",M784="Available",O784="Available"),"Available",IF(M784="","","Not Supported")))</f>
        <v>Available</v>
      </c>
      <c r="R784" s="81" t="str">
        <f>IF(A784&gt;=AWCurrentRel, "Future",Q784)</f>
        <v>Available</v>
      </c>
      <c r="S784" s="100" t="str">
        <f>HYPERLINK(U784,T784)</f>
        <v>What's New in TeamcenterFall 2018 - PART 1</v>
      </c>
      <c r="T784" s="81" t="str">
        <f>IFERROR(VLOOKUP(CONCATENATE($B784,"_",$A784),Table4[#All],5,FALSE),"Not Available")</f>
        <v>What's New in TeamcenterFall 2018 - PART 1</v>
      </c>
      <c r="U784" s="81" t="str">
        <f>IFERROR(VLOOKUP(CONCATENATE(B784,"_",A784),Table4[#All],6,FALSE),"")</f>
        <v>https://siemens.highspot.com/items/5c3debb2659e9374850df0de?lfrm=srp.0</v>
      </c>
    </row>
    <row r="785" spans="1:21" x14ac:dyDescent="0.25">
      <c r="A785" s="81">
        <f>IF(OR('Raw Data'!A788=0,'Raw Data'!A788="Delete"),"",'Raw Data'!A788)</f>
        <v>4.0999999999999996</v>
      </c>
      <c r="B785" s="88" t="str">
        <f>IF(OR('Raw Data'!B788=0,'Raw Data'!B788="Delete"),"",'Raw Data'!B788)</f>
        <v>Develop</v>
      </c>
      <c r="C785" s="89" t="str">
        <f>IF(OR('Raw Data'!C788=0,'Raw Data'!C788="Delete"),"",'Raw Data'!C788)</f>
        <v>Visualization</v>
      </c>
      <c r="D785" s="88" t="str">
        <f>IF(OR('Raw Data'!D788=0,'Raw Data'!D788="Delete"),"",'Raw Data'!D788)</f>
        <v>Visualization - Usability</v>
      </c>
      <c r="E785" s="84" t="str">
        <f>IF(OR('Raw Data'!E788=0,'Raw Data'!E788="Delete"),"",'Raw Data'!E788)</f>
        <v>“Open in Visualization” sends visible parts to Tc Visualization</v>
      </c>
      <c r="F785" s="81" cm="1">
        <f t="array" ref="F785">_xlfn.SWITCH(ROUND(VLOOKUP(A785,Table1[#All],3),0),11,H785,12,I785,13,J785,14,K785,"N/A")</f>
        <v>13</v>
      </c>
      <c r="G785" s="81" cm="1">
        <f t="array" ref="G785">_xlfn.SWITCH(ROUND(VLOOKUP(A785,Table1[#All],5),0),11,H785,12,I785,13,J785,14,K785,"N/A")</f>
        <v>14</v>
      </c>
      <c r="H785" s="81">
        <f>IF(OR('Raw Data'!H788=0,'Raw Data'!H788="Delete"),"",'Raw Data'!H788)</f>
        <v>13</v>
      </c>
      <c r="I785" s="81">
        <f>IF(OR('Raw Data'!I788=0,'Raw Data'!I788="Delete"),"",'Raw Data'!I788)</f>
        <v>14</v>
      </c>
      <c r="J785" s="81" t="str">
        <f>IF(OR('Raw Data'!J788=0,'Raw Data'!J788="Delete"),"",'Raw Data'!J788)</f>
        <v/>
      </c>
      <c r="K785" s="81" t="str">
        <f>IF(OR('Raw Data'!K788=0,'Raw Data'!K788="Delete"),"",'Raw Data'!K788)</f>
        <v/>
      </c>
      <c r="L785" s="81" t="str">
        <f>R785</f>
        <v>Available</v>
      </c>
      <c r="M785" s="81" t="str">
        <f>IF(A785="","",IF(OR(AWReleaseNum&gt;=A785,AWReleaseNum=0),"Available","Not Supported"))</f>
        <v>Available</v>
      </c>
      <c r="N785" s="81" t="str">
        <f>IF(A785="","",IF(TcRelease="Any","Available",IF(OR(AND(TcReleaseNum&gt;=VLOOKUP(AWReleaseNum,MinVerInfo,3,FALSE),TcReleaseNum&lt;=VLOOKUP(AWReleaseNum,MinVerInfo,4,FALSE)),AND(TcReleaseNum&gt;=VLOOKUP(AWReleaseNum,MinVerInfo,5,FALSE),TcReleaseNum&lt;=VLOOKUP(AWReleaseNum,MinVerInfo,6,FALSE))),"Available","Not Supported")))</f>
        <v>Available</v>
      </c>
      <c r="O785" s="81" t="str">
        <f>IF(TcReleaseNum&lt;P785,"Not Supported","Available")</f>
        <v>Available</v>
      </c>
      <c r="P785" s="81" cm="1">
        <f t="array" ref="P785">_xlfn.SWITCH(TcBaseVer, 14, K785, 13, J785, 12, I785, 11, IFERROR(VLOOKUP(H785,Table2[#All],3,FALSE),"N/A"),0)</f>
        <v>0</v>
      </c>
      <c r="Q785" s="81" t="str">
        <f>IF(TcBaseVer=0,M785,IF(AND(N785="Available",M785="Available",O785="Available"),"Available",IF(M785="","","Not Supported")))</f>
        <v>Available</v>
      </c>
      <c r="R785" s="81" t="str">
        <f>IF(A785&gt;=AWCurrentRel, "Future",Q785)</f>
        <v>Available</v>
      </c>
      <c r="S785" s="100" t="str">
        <f>HYPERLINK(U785,T785)</f>
        <v>What's New in TeamcenterFall 2018 - PART 1</v>
      </c>
      <c r="T785" s="81" t="str">
        <f>IFERROR(VLOOKUP(CONCATENATE($B785,"_",$A785),Table4[#All],5,FALSE),"Not Available")</f>
        <v>What's New in TeamcenterFall 2018 - PART 1</v>
      </c>
      <c r="U785" s="81" t="str">
        <f>IFERROR(VLOOKUP(CONCATENATE(B785,"_",A785),Table4[#All],6,FALSE),"")</f>
        <v>https://siemens.highspot.com/items/5c3debb2659e9374850df0de?lfrm=srp.0</v>
      </c>
    </row>
    <row r="786" spans="1:21" x14ac:dyDescent="0.25">
      <c r="A786" s="81">
        <f>IF(OR('Raw Data'!A789=0,'Raw Data'!A789="Delete"),"",'Raw Data'!A789)</f>
        <v>4.0999999999999996</v>
      </c>
      <c r="B786" s="88" t="str">
        <f>IF(OR('Raw Data'!B789=0,'Raw Data'!B789="Delete"),"",'Raw Data'!B789)</f>
        <v>Develop</v>
      </c>
      <c r="C786" s="89" t="str">
        <f>IF(OR('Raw Data'!C789=0,'Raw Data'!C789="Delete"),"",'Raw Data'!C789)</f>
        <v>Visualization</v>
      </c>
      <c r="D786" s="88" t="str">
        <f>IF(OR('Raw Data'!D789=0,'Raw Data'!D789="Delete"),"",'Raw Data'!D789)</f>
        <v>Visualization - Usability</v>
      </c>
      <c r="E786" s="84" t="str">
        <f>IF(OR('Raw Data'!E789=0,'Raw Data'!E789="Delete"),"",'Raw Data'!E789)</f>
        <v>Busy indicators distinguish blocking from interactive</v>
      </c>
      <c r="F786" s="81" cm="1">
        <f t="array" ref="F786">_xlfn.SWITCH(ROUND(VLOOKUP(A786,Table1[#All],3),0),11,H786,12,I786,13,J786,14,K786,"N/A")</f>
        <v>13</v>
      </c>
      <c r="G786" s="81" cm="1">
        <f t="array" ref="G786">_xlfn.SWITCH(ROUND(VLOOKUP(A786,Table1[#All],5),0),11,H786,12,I786,13,J786,14,K786,"N/A")</f>
        <v>14</v>
      </c>
      <c r="H786" s="81">
        <f>IF(OR('Raw Data'!H789=0,'Raw Data'!H789="Delete"),"",'Raw Data'!H789)</f>
        <v>13</v>
      </c>
      <c r="I786" s="81">
        <f>IF(OR('Raw Data'!I789=0,'Raw Data'!I789="Delete"),"",'Raw Data'!I789)</f>
        <v>14</v>
      </c>
      <c r="J786" s="81" t="str">
        <f>IF(OR('Raw Data'!J789=0,'Raw Data'!J789="Delete"),"",'Raw Data'!J789)</f>
        <v/>
      </c>
      <c r="K786" s="81" t="str">
        <f>IF(OR('Raw Data'!K789=0,'Raw Data'!K789="Delete"),"",'Raw Data'!K789)</f>
        <v/>
      </c>
      <c r="L786" s="81" t="str">
        <f>R786</f>
        <v>Available</v>
      </c>
      <c r="M786" s="81" t="str">
        <f>IF(A786="","",IF(OR(AWReleaseNum&gt;=A786,AWReleaseNum=0),"Available","Not Supported"))</f>
        <v>Available</v>
      </c>
      <c r="N786" s="81" t="str">
        <f>IF(A786="","",IF(TcRelease="Any","Available",IF(OR(AND(TcReleaseNum&gt;=VLOOKUP(AWReleaseNum,MinVerInfo,3,FALSE),TcReleaseNum&lt;=VLOOKUP(AWReleaseNum,MinVerInfo,4,FALSE)),AND(TcReleaseNum&gt;=VLOOKUP(AWReleaseNum,MinVerInfo,5,FALSE),TcReleaseNum&lt;=VLOOKUP(AWReleaseNum,MinVerInfo,6,FALSE))),"Available","Not Supported")))</f>
        <v>Available</v>
      </c>
      <c r="O786" s="81" t="str">
        <f>IF(TcReleaseNum&lt;P786,"Not Supported","Available")</f>
        <v>Available</v>
      </c>
      <c r="P786" s="81" cm="1">
        <f t="array" ref="P786">_xlfn.SWITCH(TcBaseVer, 14, K786, 13, J786, 12, I786, 11, IFERROR(VLOOKUP(H786,Table2[#All],3,FALSE),"N/A"),0)</f>
        <v>0</v>
      </c>
      <c r="Q786" s="81" t="str">
        <f>IF(TcBaseVer=0,M786,IF(AND(N786="Available",M786="Available",O786="Available"),"Available",IF(M786="","","Not Supported")))</f>
        <v>Available</v>
      </c>
      <c r="R786" s="81" t="str">
        <f>IF(A786&gt;=AWCurrentRel, "Future",Q786)</f>
        <v>Available</v>
      </c>
      <c r="S786" s="100" t="str">
        <f>HYPERLINK(U786,T786)</f>
        <v>What's New in TeamcenterFall 2018 - PART 1</v>
      </c>
      <c r="T786" s="81" t="str">
        <f>IFERROR(VLOOKUP(CONCATENATE($B786,"_",$A786),Table4[#All],5,FALSE),"Not Available")</f>
        <v>What's New in TeamcenterFall 2018 - PART 1</v>
      </c>
      <c r="U786" s="81" t="str">
        <f>IFERROR(VLOOKUP(CONCATENATE(B786,"_",A786),Table4[#All],6,FALSE),"")</f>
        <v>https://siemens.highspot.com/items/5c3debb2659e9374850df0de?lfrm=srp.0</v>
      </c>
    </row>
    <row r="787" spans="1:21" x14ac:dyDescent="0.25">
      <c r="A787" s="81">
        <f>IF(OR('Raw Data'!A790=0,'Raw Data'!A790="Delete"),"",'Raw Data'!A790)</f>
        <v>4.0999999999999996</v>
      </c>
      <c r="B787" s="88" t="str">
        <f>IF(OR('Raw Data'!B790=0,'Raw Data'!B790="Delete"),"",'Raw Data'!B790)</f>
        <v>Develop</v>
      </c>
      <c r="C787" s="89" t="str">
        <f>IF(OR('Raw Data'!C790=0,'Raw Data'!C790="Delete"),"",'Raw Data'!C790)</f>
        <v>Visualization</v>
      </c>
      <c r="D787" s="88" t="str">
        <f>IF(OR('Raw Data'!D790=0,'Raw Data'!D790="Delete"),"",'Raw Data'!D790)</f>
        <v>Visualization - Usability</v>
      </c>
      <c r="E787" s="84" t="str">
        <f>IF(OR('Raw Data'!E790=0,'Raw Data'!E790="Delete"),"",'Raw Data'!E790)</f>
        <v>Proximity performance improvements</v>
      </c>
      <c r="F787" s="81" cm="1">
        <f t="array" ref="F787">_xlfn.SWITCH(ROUND(VLOOKUP(A787,Table1[#All],3),0),11,H787,12,I787,13,J787,14,K787,"N/A")</f>
        <v>13</v>
      </c>
      <c r="G787" s="81" cm="1">
        <f t="array" ref="G787">_xlfn.SWITCH(ROUND(VLOOKUP(A787,Table1[#All],5),0),11,H787,12,I787,13,J787,14,K787,"N/A")</f>
        <v>14</v>
      </c>
      <c r="H787" s="81">
        <f>IF(OR('Raw Data'!H790=0,'Raw Data'!H790="Delete"),"",'Raw Data'!H790)</f>
        <v>13</v>
      </c>
      <c r="I787" s="81">
        <f>IF(OR('Raw Data'!I790=0,'Raw Data'!I790="Delete"),"",'Raw Data'!I790)</f>
        <v>14</v>
      </c>
      <c r="J787" s="81" t="str">
        <f>IF(OR('Raw Data'!J790=0,'Raw Data'!J790="Delete"),"",'Raw Data'!J790)</f>
        <v/>
      </c>
      <c r="K787" s="81" t="str">
        <f>IF(OR('Raw Data'!K790=0,'Raw Data'!K790="Delete"),"",'Raw Data'!K790)</f>
        <v/>
      </c>
      <c r="L787" s="81" t="str">
        <f>R787</f>
        <v>Available</v>
      </c>
      <c r="M787" s="81" t="str">
        <f>IF(A787="","",IF(OR(AWReleaseNum&gt;=A787,AWReleaseNum=0),"Available","Not Supported"))</f>
        <v>Available</v>
      </c>
      <c r="N787" s="81" t="str">
        <f>IF(A787="","",IF(TcRelease="Any","Available",IF(OR(AND(TcReleaseNum&gt;=VLOOKUP(AWReleaseNum,MinVerInfo,3,FALSE),TcReleaseNum&lt;=VLOOKUP(AWReleaseNum,MinVerInfo,4,FALSE)),AND(TcReleaseNum&gt;=VLOOKUP(AWReleaseNum,MinVerInfo,5,FALSE),TcReleaseNum&lt;=VLOOKUP(AWReleaseNum,MinVerInfo,6,FALSE))),"Available","Not Supported")))</f>
        <v>Available</v>
      </c>
      <c r="O787" s="81" t="str">
        <f>IF(TcReleaseNum&lt;P787,"Not Supported","Available")</f>
        <v>Available</v>
      </c>
      <c r="P787" s="81" cm="1">
        <f t="array" ref="P787">_xlfn.SWITCH(TcBaseVer, 14, K787, 13, J787, 12, I787, 11, IFERROR(VLOOKUP(H787,Table2[#All],3,FALSE),"N/A"),0)</f>
        <v>0</v>
      </c>
      <c r="Q787" s="81" t="str">
        <f>IF(TcBaseVer=0,M787,IF(AND(N787="Available",M787="Available",O787="Available"),"Available",IF(M787="","","Not Supported")))</f>
        <v>Available</v>
      </c>
      <c r="R787" s="81" t="str">
        <f>IF(A787&gt;=AWCurrentRel, "Future",Q787)</f>
        <v>Available</v>
      </c>
      <c r="S787" s="100" t="str">
        <f>HYPERLINK(U787,T787)</f>
        <v>What's New in TeamcenterFall 2018 - PART 1</v>
      </c>
      <c r="T787" s="81" t="str">
        <f>IFERROR(VLOOKUP(CONCATENATE($B787,"_",$A787),Table4[#All],5,FALSE),"Not Available")</f>
        <v>What's New in TeamcenterFall 2018 - PART 1</v>
      </c>
      <c r="U787" s="81" t="str">
        <f>IFERROR(VLOOKUP(CONCATENATE(B787,"_",A787),Table4[#All],6,FALSE),"")</f>
        <v>https://siemens.highspot.com/items/5c3debb2659e9374850df0de?lfrm=srp.0</v>
      </c>
    </row>
    <row r="788" spans="1:21" x14ac:dyDescent="0.25">
      <c r="A788" s="81">
        <f>IF(OR('Raw Data'!A791=0,'Raw Data'!A791="Delete"),"",'Raw Data'!A791)</f>
        <v>4.0999999999999996</v>
      </c>
      <c r="B788" s="88" t="str">
        <f>IF(OR('Raw Data'!B791=0,'Raw Data'!B791="Delete"),"",'Raw Data'!B791)</f>
        <v>Develop</v>
      </c>
      <c r="C788" s="89" t="str">
        <f>IF(OR('Raw Data'!C791=0,'Raw Data'!C791="Delete"),"",'Raw Data'!C791)</f>
        <v>Visualization</v>
      </c>
      <c r="D788" s="88" t="str">
        <f>IF(OR('Raw Data'!D791=0,'Raw Data'!D791="Delete"),"",'Raw Data'!D791)</f>
        <v>Visualization - Usability</v>
      </c>
      <c r="E788" s="84" t="str">
        <f>IF(OR('Raw Data'!E791=0,'Raw Data'!E791="Delete"),"",'Raw Data'!E791)</f>
        <v>Restore visibility after connection timeout</v>
      </c>
      <c r="F788" s="81" cm="1">
        <f t="array" ref="F788">_xlfn.SWITCH(ROUND(VLOOKUP(A788,Table1[#All],3),0),11,H788,12,I788,13,J788,14,K788,"N/A")</f>
        <v>13</v>
      </c>
      <c r="G788" s="81" cm="1">
        <f t="array" ref="G788">_xlfn.SWITCH(ROUND(VLOOKUP(A788,Table1[#All],5),0),11,H788,12,I788,13,J788,14,K788,"N/A")</f>
        <v>14</v>
      </c>
      <c r="H788" s="81">
        <f>IF(OR('Raw Data'!H791=0,'Raw Data'!H791="Delete"),"",'Raw Data'!H791)</f>
        <v>13</v>
      </c>
      <c r="I788" s="81">
        <f>IF(OR('Raw Data'!I791=0,'Raw Data'!I791="Delete"),"",'Raw Data'!I791)</f>
        <v>14</v>
      </c>
      <c r="J788" s="81" t="str">
        <f>IF(OR('Raw Data'!J791=0,'Raw Data'!J791="Delete"),"",'Raw Data'!J791)</f>
        <v/>
      </c>
      <c r="K788" s="81" t="str">
        <f>IF(OR('Raw Data'!K791=0,'Raw Data'!K791="Delete"),"",'Raw Data'!K791)</f>
        <v/>
      </c>
      <c r="L788" s="81" t="str">
        <f>R788</f>
        <v>Available</v>
      </c>
      <c r="M788" s="81" t="str">
        <f>IF(A788="","",IF(OR(AWReleaseNum&gt;=A788,AWReleaseNum=0),"Available","Not Supported"))</f>
        <v>Available</v>
      </c>
      <c r="N788" s="81" t="str">
        <f>IF(A788="","",IF(TcRelease="Any","Available",IF(OR(AND(TcReleaseNum&gt;=VLOOKUP(AWReleaseNum,MinVerInfo,3,FALSE),TcReleaseNum&lt;=VLOOKUP(AWReleaseNum,MinVerInfo,4,FALSE)),AND(TcReleaseNum&gt;=VLOOKUP(AWReleaseNum,MinVerInfo,5,FALSE),TcReleaseNum&lt;=VLOOKUP(AWReleaseNum,MinVerInfo,6,FALSE))),"Available","Not Supported")))</f>
        <v>Available</v>
      </c>
      <c r="O788" s="81" t="str">
        <f>IF(TcReleaseNum&lt;P788,"Not Supported","Available")</f>
        <v>Available</v>
      </c>
      <c r="P788" s="81" cm="1">
        <f t="array" ref="P788">_xlfn.SWITCH(TcBaseVer, 14, K788, 13, J788, 12, I788, 11, IFERROR(VLOOKUP(H788,Table2[#All],3,FALSE),"N/A"),0)</f>
        <v>0</v>
      </c>
      <c r="Q788" s="81" t="str">
        <f>IF(TcBaseVer=0,M788,IF(AND(N788="Available",M788="Available",O788="Available"),"Available",IF(M788="","","Not Supported")))</f>
        <v>Available</v>
      </c>
      <c r="R788" s="81" t="str">
        <f>IF(A788&gt;=AWCurrentRel, "Future",Q788)</f>
        <v>Available</v>
      </c>
      <c r="S788" s="100" t="str">
        <f>HYPERLINK(U788,T788)</f>
        <v>What's New in TeamcenterFall 2018 - PART 1</v>
      </c>
      <c r="T788" s="81" t="str">
        <f>IFERROR(VLOOKUP(CONCATENATE($B788,"_",$A788),Table4[#All],5,FALSE),"Not Available")</f>
        <v>What's New in TeamcenterFall 2018 - PART 1</v>
      </c>
      <c r="U788" s="81" t="str">
        <f>IFERROR(VLOOKUP(CONCATENATE(B788,"_",A788),Table4[#All],6,FALSE),"")</f>
        <v>https://siemens.highspot.com/items/5c3debb2659e9374850df0de?lfrm=srp.0</v>
      </c>
    </row>
    <row r="789" spans="1:21" x14ac:dyDescent="0.25">
      <c r="A789" s="81">
        <f>IF(OR('Raw Data'!A1666=0,'Raw Data'!A1666="Delete"),"",'Raw Data'!A1666)</f>
        <v>4.0999999999999996</v>
      </c>
      <c r="B789" s="88" t="str">
        <f>IF(OR('Raw Data'!B1666=0,'Raw Data'!B1666="Delete"),"",'Raw Data'!B1666)</f>
        <v>Plan</v>
      </c>
      <c r="C789" s="89" t="str">
        <f>IF(OR('Raw Data'!C1666=0,'Raw Data'!C1666="Delete"),"",'Raw Data'!C1666)</f>
        <v>Process</v>
      </c>
      <c r="D789" s="88" t="str">
        <f>IF(OR('Raw Data'!D1666=0,'Raw Data'!D1666="Delete"),"",'Raw Data'!D1666)</f>
        <v>Workflow</v>
      </c>
      <c r="E789" s="84" t="str">
        <f>IF(OR('Raw Data'!E1666=0,'Raw Data'!E1666="Delete"),"",'Raw Data'!E1666)</f>
        <v>Allow privileged users to abort workflows</v>
      </c>
      <c r="F789" s="81" cm="1">
        <f t="array" ref="F789">_xlfn.SWITCH(ROUND(VLOOKUP(A789,Table1[#All],3),0),11,H789,12,I789,13,J789,14,K789,"N/A")</f>
        <v>13</v>
      </c>
      <c r="G789" s="81" cm="1">
        <f t="array" ref="G789">_xlfn.SWITCH(ROUND(VLOOKUP(A789,Table1[#All],5),0),11,H789,12,I789,13,J789,14,K789,"N/A")</f>
        <v>14</v>
      </c>
      <c r="H789" s="81">
        <f>IF(OR('Raw Data'!H1666=0,'Raw Data'!H1666="Delete"),"",'Raw Data'!H1666)</f>
        <v>13</v>
      </c>
      <c r="I789" s="81">
        <f>IF(OR('Raw Data'!I1666=0,'Raw Data'!I1666="Delete"),"",'Raw Data'!I1666)</f>
        <v>14</v>
      </c>
      <c r="J789" s="81" t="str">
        <f>IF(OR('Raw Data'!J1666=0,'Raw Data'!J1666="Delete"),"",'Raw Data'!J1666)</f>
        <v/>
      </c>
      <c r="K789" s="81" t="str">
        <f>IF(OR('Raw Data'!K1666=0,'Raw Data'!K1666="Delete"),"",'Raw Data'!K1666)</f>
        <v/>
      </c>
      <c r="L789" s="81" t="str">
        <f>R789</f>
        <v>Available</v>
      </c>
      <c r="M789" s="81" t="str">
        <f>IF(A789="","",IF(OR(AWReleaseNum&gt;=A789,AWReleaseNum=0),"Available","Not Supported"))</f>
        <v>Available</v>
      </c>
      <c r="N789" s="81" t="str">
        <f>IF(A789="","",IF(TcRelease="Any","Available",IF(OR(AND(TcReleaseNum&gt;=VLOOKUP(AWReleaseNum,MinVerInfo,3,FALSE),TcReleaseNum&lt;=VLOOKUP(AWReleaseNum,MinVerInfo,4,FALSE)),AND(TcReleaseNum&gt;=VLOOKUP(AWReleaseNum,MinVerInfo,5,FALSE),TcReleaseNum&lt;=VLOOKUP(AWReleaseNum,MinVerInfo,6,FALSE))),"Available","Not Supported")))</f>
        <v>Available</v>
      </c>
      <c r="O789" s="81" t="str">
        <f>IF(TcReleaseNum&lt;P789,"Not Supported","Available")</f>
        <v>Available</v>
      </c>
      <c r="P789" s="81" cm="1">
        <f t="array" ref="P789">_xlfn.SWITCH(TcBaseVer, 14, K789, 13, J789, 12, I789, 11, IFERROR(VLOOKUP(H789,Table2[#All],3,FALSE),"N/A"),0)</f>
        <v>0</v>
      </c>
      <c r="Q789" s="81" t="str">
        <f>IF(TcBaseVer=0,M789,IF(AND(N789="Available",M789="Available",O789="Available"),"Available",IF(M789="","","Not Supported")))</f>
        <v>Available</v>
      </c>
      <c r="R789" s="81" t="str">
        <f>IF(A789&gt;=AWCurrentRel, "Future",Q789)</f>
        <v>Available</v>
      </c>
      <c r="S789" s="100" t="str">
        <f>HYPERLINK(U789,T789)</f>
        <v>What's New in TeamcenterFall 2018 - PART 1</v>
      </c>
      <c r="T789" s="81" t="str">
        <f>IFERROR(VLOOKUP(CONCATENATE($B789,"_",$A789),Table4[#All],5,FALSE),"Not Available")</f>
        <v>What's New in TeamcenterFall 2018 - PART 1</v>
      </c>
      <c r="U789" s="81" t="str">
        <f>IFERROR(VLOOKUP(CONCATENATE(B789,"_",A789),Table4[#All],6,FALSE),"")</f>
        <v>https://siemens.highspot.com/items/5c3debb2659e9374850df0de?lfrm=srp.0</v>
      </c>
    </row>
    <row r="790" spans="1:21" x14ac:dyDescent="0.25">
      <c r="A790" s="81">
        <f>IF(OR('Raw Data'!A1667=0,'Raw Data'!A1667="Delete"),"",'Raw Data'!A1667)</f>
        <v>4.0999999999999996</v>
      </c>
      <c r="B790" s="88" t="str">
        <f>IF(OR('Raw Data'!B1667=0,'Raw Data'!B1667="Delete"),"",'Raw Data'!B1667)</f>
        <v>Plan</v>
      </c>
      <c r="C790" s="89" t="str">
        <f>IF(OR('Raw Data'!C1667=0,'Raw Data'!C1667="Delete"),"",'Raw Data'!C1667)</f>
        <v>Process</v>
      </c>
      <c r="D790" s="88" t="str">
        <f>IF(OR('Raw Data'!D1667=0,'Raw Data'!D1667="Delete"),"",'Raw Data'!D1667)</f>
        <v>Workflow</v>
      </c>
      <c r="E790" s="84" t="str">
        <f>IF(OR('Raw Data'!E1667=0,'Raw Data'!E1667="Delete"),"",'Raw Data'!E1667)</f>
        <v xml:space="preserve">Assign dynamic participants at submit to workflow to reduce interaction </v>
      </c>
      <c r="F790" s="81" cm="1">
        <f t="array" ref="F790">_xlfn.SWITCH(ROUND(VLOOKUP(A790,Table1[#All],3),0),11,H790,12,I790,13,J790,14,K790,"N/A")</f>
        <v>13</v>
      </c>
      <c r="G790" s="81" cm="1">
        <f t="array" ref="G790">_xlfn.SWITCH(ROUND(VLOOKUP(A790,Table1[#All],5),0),11,H790,12,I790,13,J790,14,K790,"N/A")</f>
        <v>14</v>
      </c>
      <c r="H790" s="81">
        <f>IF(OR('Raw Data'!H1667=0,'Raw Data'!H1667="Delete"),"",'Raw Data'!H1667)</f>
        <v>13</v>
      </c>
      <c r="I790" s="81">
        <f>IF(OR('Raw Data'!I1667=0,'Raw Data'!I1667="Delete"),"",'Raw Data'!I1667)</f>
        <v>14</v>
      </c>
      <c r="J790" s="81" t="str">
        <f>IF(OR('Raw Data'!J1667=0,'Raw Data'!J1667="Delete"),"",'Raw Data'!J1667)</f>
        <v/>
      </c>
      <c r="K790" s="81" t="str">
        <f>IF(OR('Raw Data'!K1667=0,'Raw Data'!K1667="Delete"),"",'Raw Data'!K1667)</f>
        <v/>
      </c>
      <c r="L790" s="81" t="str">
        <f>R790</f>
        <v>Available</v>
      </c>
      <c r="M790" s="81" t="str">
        <f>IF(A790="","",IF(OR(AWReleaseNum&gt;=A790,AWReleaseNum=0),"Available","Not Supported"))</f>
        <v>Available</v>
      </c>
      <c r="N790" s="81" t="str">
        <f>IF(A790="","",IF(TcRelease="Any","Available",IF(OR(AND(TcReleaseNum&gt;=VLOOKUP(AWReleaseNum,MinVerInfo,3,FALSE),TcReleaseNum&lt;=VLOOKUP(AWReleaseNum,MinVerInfo,4,FALSE)),AND(TcReleaseNum&gt;=VLOOKUP(AWReleaseNum,MinVerInfo,5,FALSE),TcReleaseNum&lt;=VLOOKUP(AWReleaseNum,MinVerInfo,6,FALSE))),"Available","Not Supported")))</f>
        <v>Available</v>
      </c>
      <c r="O790" s="81" t="str">
        <f>IF(TcReleaseNum&lt;P790,"Not Supported","Available")</f>
        <v>Available</v>
      </c>
      <c r="P790" s="81" cm="1">
        <f t="array" ref="P790">_xlfn.SWITCH(TcBaseVer, 14, K790, 13, J790, 12, I790, 11, IFERROR(VLOOKUP(H790,Table2[#All],3,FALSE),"N/A"),0)</f>
        <v>0</v>
      </c>
      <c r="Q790" s="81" t="str">
        <f>IF(TcBaseVer=0,M790,IF(AND(N790="Available",M790="Available",O790="Available"),"Available",IF(M790="","","Not Supported")))</f>
        <v>Available</v>
      </c>
      <c r="R790" s="81" t="str">
        <f>IF(A790&gt;=AWCurrentRel, "Future",Q790)</f>
        <v>Available</v>
      </c>
      <c r="S790" s="100" t="str">
        <f>HYPERLINK(U790,T790)</f>
        <v>What's New in TeamcenterFall 2018 - PART 1</v>
      </c>
      <c r="T790" s="81" t="str">
        <f>IFERROR(VLOOKUP(CONCATENATE($B790,"_",$A790),Table4[#All],5,FALSE),"Not Available")</f>
        <v>What's New in TeamcenterFall 2018 - PART 1</v>
      </c>
      <c r="U790" s="81" t="str">
        <f>IFERROR(VLOOKUP(CONCATENATE(B790,"_",A790),Table4[#All],6,FALSE),"")</f>
        <v>https://siemens.highspot.com/items/5c3debb2659e9374850df0de?lfrm=srp.0</v>
      </c>
    </row>
    <row r="791" spans="1:21" x14ac:dyDescent="0.25">
      <c r="A791" s="81">
        <f>IF(OR('Raw Data'!A1668=0,'Raw Data'!A1668="Delete"),"",'Raw Data'!A1668)</f>
        <v>4.0999999999999996</v>
      </c>
      <c r="B791" s="88" t="str">
        <f>IF(OR('Raw Data'!B1668=0,'Raw Data'!B1668="Delete"),"",'Raw Data'!B1668)</f>
        <v>Plan</v>
      </c>
      <c r="C791" s="89" t="str">
        <f>IF(OR('Raw Data'!C1668=0,'Raw Data'!C1668="Delete"),"",'Raw Data'!C1668)</f>
        <v>Process</v>
      </c>
      <c r="D791" s="88" t="str">
        <f>IF(OR('Raw Data'!D1668=0,'Raw Data'!D1668="Delete"),"",'Raw Data'!D1668)</f>
        <v>Workflow</v>
      </c>
      <c r="E791" s="84" t="str">
        <f>IF(OR('Raw Data'!E1668=0,'Raw Data'!E1668="Delete"),"",'Raw Data'!E1668)</f>
        <v xml:space="preserve">Leverage process assignment lists (PALs) when repeatedly assigning the same set of users to workflows and tasks </v>
      </c>
      <c r="F791" s="81" cm="1">
        <f t="array" ref="F791">_xlfn.SWITCH(ROUND(VLOOKUP(A791,Table1[#All],3),0),11,H791,12,I791,13,J791,14,K791,"N/A")</f>
        <v>13</v>
      </c>
      <c r="G791" s="81" cm="1">
        <f t="array" ref="G791">_xlfn.SWITCH(ROUND(VLOOKUP(A791,Table1[#All],5),0),11,H791,12,I791,13,J791,14,K791,"N/A")</f>
        <v>14</v>
      </c>
      <c r="H791" s="81">
        <f>IF(OR('Raw Data'!H1668=0,'Raw Data'!H1668="Delete"),"",'Raw Data'!H1668)</f>
        <v>13</v>
      </c>
      <c r="I791" s="81">
        <f>IF(OR('Raw Data'!I1668=0,'Raw Data'!I1668="Delete"),"",'Raw Data'!I1668)</f>
        <v>14</v>
      </c>
      <c r="J791" s="81" t="str">
        <f>IF(OR('Raw Data'!J1668=0,'Raw Data'!J1668="Delete"),"",'Raw Data'!J1668)</f>
        <v/>
      </c>
      <c r="K791" s="81" t="str">
        <f>IF(OR('Raw Data'!K1668=0,'Raw Data'!K1668="Delete"),"",'Raw Data'!K1668)</f>
        <v/>
      </c>
      <c r="L791" s="81" t="str">
        <f>R791</f>
        <v>Available</v>
      </c>
      <c r="M791" s="81" t="str">
        <f>IF(A791="","",IF(OR(AWReleaseNum&gt;=A791,AWReleaseNum=0),"Available","Not Supported"))</f>
        <v>Available</v>
      </c>
      <c r="N791" s="81" t="str">
        <f>IF(A791="","",IF(TcRelease="Any","Available",IF(OR(AND(TcReleaseNum&gt;=VLOOKUP(AWReleaseNum,MinVerInfo,3,FALSE),TcReleaseNum&lt;=VLOOKUP(AWReleaseNum,MinVerInfo,4,FALSE)),AND(TcReleaseNum&gt;=VLOOKUP(AWReleaseNum,MinVerInfo,5,FALSE),TcReleaseNum&lt;=VLOOKUP(AWReleaseNum,MinVerInfo,6,FALSE))),"Available","Not Supported")))</f>
        <v>Available</v>
      </c>
      <c r="O791" s="81" t="str">
        <f>IF(TcReleaseNum&lt;P791,"Not Supported","Available")</f>
        <v>Available</v>
      </c>
      <c r="P791" s="81" cm="1">
        <f t="array" ref="P791">_xlfn.SWITCH(TcBaseVer, 14, K791, 13, J791, 12, I791, 11, IFERROR(VLOOKUP(H791,Table2[#All],3,FALSE),"N/A"),0)</f>
        <v>0</v>
      </c>
      <c r="Q791" s="81" t="str">
        <f>IF(TcBaseVer=0,M791,IF(AND(N791="Available",M791="Available",O791="Available"),"Available",IF(M791="","","Not Supported")))</f>
        <v>Available</v>
      </c>
      <c r="R791" s="81" t="str">
        <f>IF(A791&gt;=AWCurrentRel, "Future",Q791)</f>
        <v>Available</v>
      </c>
      <c r="S791" s="100" t="str">
        <f>HYPERLINK(U791,T791)</f>
        <v>What's New in TeamcenterFall 2018 - PART 1</v>
      </c>
      <c r="T791" s="81" t="str">
        <f>IFERROR(VLOOKUP(CONCATENATE($B791,"_",$A791),Table4[#All],5,FALSE),"Not Available")</f>
        <v>What's New in TeamcenterFall 2018 - PART 1</v>
      </c>
      <c r="U791" s="81" t="str">
        <f>IFERROR(VLOOKUP(CONCATENATE(B791,"_",A791),Table4[#All],6,FALSE),"")</f>
        <v>https://siemens.highspot.com/items/5c3debb2659e9374850df0de?lfrm=srp.0</v>
      </c>
    </row>
    <row r="792" spans="1:21" x14ac:dyDescent="0.25">
      <c r="A792" s="81">
        <f>IF(OR('Raw Data'!A1762=0,'Raw Data'!A1762="Delete"),"",'Raw Data'!A1762)</f>
        <v>4.0999999999999996</v>
      </c>
      <c r="B792" s="88" t="str">
        <f>IF(OR('Raw Data'!B1762=0,'Raw Data'!B1762="Delete"),"",'Raw Data'!B1762)</f>
        <v>Plan</v>
      </c>
      <c r="C792" s="89" t="str">
        <f>IF(OR('Raw Data'!C1762=0,'Raw Data'!C1762="Delete"),"",'Raw Data'!C1762)</f>
        <v>Process</v>
      </c>
      <c r="D792" s="88" t="str">
        <f>IF(OR('Raw Data'!D1762=0,'Raw Data'!D1762="Delete"),"",'Raw Data'!D1762)</f>
        <v>Workflow</v>
      </c>
      <c r="E792" s="84" t="str">
        <f>IF(OR('Raw Data'!E1762=0,'Raw Data'!E1762="Delete"),"",'Raw Data'!E1762)</f>
        <v>Only show applicable workflow templates in order to make selection simpler</v>
      </c>
      <c r="F792" s="81" cm="1">
        <f t="array" ref="F792">_xlfn.SWITCH(ROUND(VLOOKUP(A792,Table1[#All],3),0),11,H792,12,I792,13,J792,14,K792,"N/A")</f>
        <v>13</v>
      </c>
      <c r="G792" s="81" cm="1">
        <f t="array" ref="G792">_xlfn.SWITCH(ROUND(VLOOKUP(A792,Table1[#All],5),0),11,H792,12,I792,13,J792,14,K792,"N/A")</f>
        <v>14</v>
      </c>
      <c r="H792" s="81">
        <f>IF(OR('Raw Data'!H1762=0,'Raw Data'!H1762="Delete"),"",'Raw Data'!H1762)</f>
        <v>13</v>
      </c>
      <c r="I792" s="81">
        <f>IF(OR('Raw Data'!I1762=0,'Raw Data'!I1762="Delete"),"",'Raw Data'!I1762)</f>
        <v>14</v>
      </c>
      <c r="J792" s="81" t="str">
        <f>IF(OR('Raw Data'!J1762=0,'Raw Data'!J1762="Delete"),"",'Raw Data'!J1762)</f>
        <v/>
      </c>
      <c r="K792" s="81" t="str">
        <f>IF(OR('Raw Data'!K1762=0,'Raw Data'!K1762="Delete"),"",'Raw Data'!K1762)</f>
        <v/>
      </c>
      <c r="L792" s="81" t="str">
        <f>R792</f>
        <v>Available</v>
      </c>
      <c r="M792" s="81" t="str">
        <f>IF(A792="","",IF(OR(AWReleaseNum&gt;=A792,AWReleaseNum=0),"Available","Not Supported"))</f>
        <v>Available</v>
      </c>
      <c r="N792" s="81" t="str">
        <f>IF(A792="","",IF(TcRelease="Any","Available",IF(OR(AND(TcReleaseNum&gt;=VLOOKUP(AWReleaseNum,MinVerInfo,3,FALSE),TcReleaseNum&lt;=VLOOKUP(AWReleaseNum,MinVerInfo,4,FALSE)),AND(TcReleaseNum&gt;=VLOOKUP(AWReleaseNum,MinVerInfo,5,FALSE),TcReleaseNum&lt;=VLOOKUP(AWReleaseNum,MinVerInfo,6,FALSE))),"Available","Not Supported")))</f>
        <v>Available</v>
      </c>
      <c r="O792" s="81" t="str">
        <f>IF(TcReleaseNum&lt;P792,"Not Supported","Available")</f>
        <v>Available</v>
      </c>
      <c r="P792" s="81" cm="1">
        <f t="array" ref="P792">_xlfn.SWITCH(TcBaseVer, 14, K792, 13, J792, 12, I792, 11, IFERROR(VLOOKUP(H792,Table2[#All],3,FALSE),"N/A"),0)</f>
        <v>0</v>
      </c>
      <c r="Q792" s="81" t="str">
        <f>IF(TcBaseVer=0,M792,IF(AND(N792="Available",M792="Available",O792="Available"),"Available",IF(M792="","","Not Supported")))</f>
        <v>Available</v>
      </c>
      <c r="R792" s="81" t="str">
        <f>IF(A792&gt;=AWCurrentRel, "Future",Q792)</f>
        <v>Available</v>
      </c>
      <c r="S792" s="100" t="str">
        <f>HYPERLINK(U792,T792)</f>
        <v>What's New in TeamcenterFall 2018 - PART 1</v>
      </c>
      <c r="T792" s="81" t="str">
        <f>IFERROR(VLOOKUP(CONCATENATE($B792,"_",$A792),Table4[#All],5,FALSE),"Not Available")</f>
        <v>What's New in TeamcenterFall 2018 - PART 1</v>
      </c>
      <c r="U792" s="81" t="str">
        <f>IFERROR(VLOOKUP(CONCATENATE(B792,"_",A792),Table4[#All],6,FALSE),"")</f>
        <v>https://siemens.highspot.com/items/5c3debb2659e9374850df0de?lfrm=srp.0</v>
      </c>
    </row>
    <row r="793" spans="1:21" x14ac:dyDescent="0.25">
      <c r="A793" s="81">
        <f>IF(OR('Raw Data'!A793=0,'Raw Data'!A793="Delete"),"",'Raw Data'!A793)</f>
        <v>4.2</v>
      </c>
      <c r="B793" s="88" t="str">
        <f>IF(OR('Raw Data'!B793=0,'Raw Data'!B793="Delete"),"",'Raw Data'!B793)</f>
        <v>Foundation</v>
      </c>
      <c r="C793" s="89" t="str">
        <f>IF(OR('Raw Data'!C793=0,'Raw Data'!C793="Delete"),"",'Raw Data'!C793)</f>
        <v>Deployability</v>
      </c>
      <c r="D793" s="88" t="str">
        <f>IF(OR('Raw Data'!D793=0,'Raw Data'!D793="Delete"),"",'Raw Data'!D793)</f>
        <v>Active Administration</v>
      </c>
      <c r="E793" s="84" t="str">
        <f>IF(OR('Raw Data'!E793=0,'Raw Data'!E793="Delete"),"",'Raw Data'!E793)</f>
        <v>Delete a preference definition</v>
      </c>
      <c r="F793" s="81" cm="1">
        <f t="array" ref="F793">_xlfn.SWITCH(ROUND(VLOOKUP(A793,Table1[#All],3),0),11,H793,12,I793,13,J793,14,K793,"N/A")</f>
        <v>13</v>
      </c>
      <c r="G793" s="81" cm="1">
        <f t="array" ref="G793">_xlfn.SWITCH(ROUND(VLOOKUP(A793,Table1[#All],5),0),11,H793,12,I793,13,J793,14,K793,"N/A")</f>
        <v>14</v>
      </c>
      <c r="H793" s="81">
        <f>IF(OR('Raw Data'!H793=0,'Raw Data'!H793="Delete"),"",'Raw Data'!H793)</f>
        <v>13</v>
      </c>
      <c r="I793" s="81">
        <f>IF(OR('Raw Data'!I793=0,'Raw Data'!I793="Delete"),"",'Raw Data'!I793)</f>
        <v>14</v>
      </c>
      <c r="J793" s="81" t="str">
        <f>IF(OR('Raw Data'!J793=0,'Raw Data'!J793="Delete"),"",'Raw Data'!J793)</f>
        <v/>
      </c>
      <c r="K793" s="81" t="str">
        <f>IF(OR('Raw Data'!K793=0,'Raw Data'!K793="Delete"),"",'Raw Data'!K793)</f>
        <v/>
      </c>
      <c r="L793" s="81" t="str">
        <f>R793</f>
        <v>Available</v>
      </c>
      <c r="M793" s="81" t="str">
        <f>IF(A793="","",IF(OR(AWReleaseNum&gt;=A793,AWReleaseNum=0),"Available","Not Supported"))</f>
        <v>Available</v>
      </c>
      <c r="N793" s="81" t="str">
        <f>IF(A793="","",IF(TcRelease="Any","Available",IF(OR(AND(TcReleaseNum&gt;=VLOOKUP(AWReleaseNum,MinVerInfo,3,FALSE),TcReleaseNum&lt;=VLOOKUP(AWReleaseNum,MinVerInfo,4,FALSE)),AND(TcReleaseNum&gt;=VLOOKUP(AWReleaseNum,MinVerInfo,5,FALSE),TcReleaseNum&lt;=VLOOKUP(AWReleaseNum,MinVerInfo,6,FALSE))),"Available","Not Supported")))</f>
        <v>Available</v>
      </c>
      <c r="O793" s="81" t="str">
        <f>IF(TcReleaseNum&lt;P793,"Not Supported","Available")</f>
        <v>Available</v>
      </c>
      <c r="P793" s="81" cm="1">
        <f t="array" ref="P793">_xlfn.SWITCH(TcBaseVer, 14, K793, 13, J793, 12, I793, 11, IFERROR(VLOOKUP(H793,Table2[#All],3,FALSE),"N/A"),0)</f>
        <v>0</v>
      </c>
      <c r="Q793" s="81" t="str">
        <f>IF(TcBaseVer=0,M793,IF(AND(N793="Available",M793="Available",O793="Available"),"Available",IF(M793="","","Not Supported")))</f>
        <v>Available</v>
      </c>
      <c r="R793" s="81" t="str">
        <f>IF(A793&gt;=AWCurrentRel, "Future",Q793)</f>
        <v>Available</v>
      </c>
      <c r="S793" s="100" t="str">
        <f>HYPERLINK(U793,T793)</f>
        <v>What's New in Teamcenter Spring 2019 - PART 2</v>
      </c>
      <c r="T793" s="81" t="str">
        <f>IFERROR(VLOOKUP(CONCATENATE($B793,"_",$A793),Table4[#All],5,FALSE),"Not Available")</f>
        <v>What's New in Teamcenter Spring 2019 - PART 2</v>
      </c>
      <c r="U793" s="81" t="str">
        <f>IFERROR(VLOOKUP(CONCATENATE(B793,"_",A793),Table4[#All],6,FALSE),"")</f>
        <v>https://siemens.highspot.com/items/5d2c8e9d628ba217b1779c06?lfrm=srp.10</v>
      </c>
    </row>
    <row r="794" spans="1:21" x14ac:dyDescent="0.25">
      <c r="A794" s="81">
        <f>IF(OR('Raw Data'!A794=0,'Raw Data'!A794="Delete"),"",'Raw Data'!A794)</f>
        <v>4.2</v>
      </c>
      <c r="B794" s="88" t="str">
        <f>IF(OR('Raw Data'!B794=0,'Raw Data'!B794="Delete"),"",'Raw Data'!B794)</f>
        <v>Foundation</v>
      </c>
      <c r="C794" s="89" t="str">
        <f>IF(OR('Raw Data'!C794=0,'Raw Data'!C794="Delete"),"",'Raw Data'!C794)</f>
        <v>Deployability</v>
      </c>
      <c r="D794" s="88" t="str">
        <f>IF(OR('Raw Data'!D794=0,'Raw Data'!D794="Delete"),"",'Raw Data'!D794)</f>
        <v>Active Administration</v>
      </c>
      <c r="E794" s="84" t="str">
        <f>IF(OR('Raw Data'!E794=0,'Raw Data'!E794="Delete"),"",'Raw Data'!E794)</f>
        <v>Filter to find preferences by location and product area</v>
      </c>
      <c r="F794" s="81" cm="1">
        <f t="array" ref="F794">_xlfn.SWITCH(ROUND(VLOOKUP(A794,Table1[#All],3),0),11,H794,12,I794,13,J794,14,K794,"N/A")</f>
        <v>13</v>
      </c>
      <c r="G794" s="81" cm="1">
        <f t="array" ref="G794">_xlfn.SWITCH(ROUND(VLOOKUP(A794,Table1[#All],5),0),11,H794,12,I794,13,J794,14,K794,"N/A")</f>
        <v>14</v>
      </c>
      <c r="H794" s="81">
        <f>IF(OR('Raw Data'!H794=0,'Raw Data'!H794="Delete"),"",'Raw Data'!H794)</f>
        <v>13</v>
      </c>
      <c r="I794" s="81">
        <f>IF(OR('Raw Data'!I794=0,'Raw Data'!I794="Delete"),"",'Raw Data'!I794)</f>
        <v>14</v>
      </c>
      <c r="J794" s="81" t="str">
        <f>IF(OR('Raw Data'!J794=0,'Raw Data'!J794="Delete"),"",'Raw Data'!J794)</f>
        <v/>
      </c>
      <c r="K794" s="81" t="str">
        <f>IF(OR('Raw Data'!K794=0,'Raw Data'!K794="Delete"),"",'Raw Data'!K794)</f>
        <v/>
      </c>
      <c r="L794" s="81" t="str">
        <f>R794</f>
        <v>Available</v>
      </c>
      <c r="M794" s="81" t="str">
        <f>IF(A794="","",IF(OR(AWReleaseNum&gt;=A794,AWReleaseNum=0),"Available","Not Supported"))</f>
        <v>Available</v>
      </c>
      <c r="N794" s="81" t="str">
        <f>IF(A794="","",IF(TcRelease="Any","Available",IF(OR(AND(TcReleaseNum&gt;=VLOOKUP(AWReleaseNum,MinVerInfo,3,FALSE),TcReleaseNum&lt;=VLOOKUP(AWReleaseNum,MinVerInfo,4,FALSE)),AND(TcReleaseNum&gt;=VLOOKUP(AWReleaseNum,MinVerInfo,5,FALSE),TcReleaseNum&lt;=VLOOKUP(AWReleaseNum,MinVerInfo,6,FALSE))),"Available","Not Supported")))</f>
        <v>Available</v>
      </c>
      <c r="O794" s="81" t="str">
        <f>IF(TcReleaseNum&lt;P794,"Not Supported","Available")</f>
        <v>Available</v>
      </c>
      <c r="P794" s="81" cm="1">
        <f t="array" ref="P794">_xlfn.SWITCH(TcBaseVer, 14, K794, 13, J794, 12, I794, 11, IFERROR(VLOOKUP(H794,Table2[#All],3,FALSE),"N/A"),0)</f>
        <v>0</v>
      </c>
      <c r="Q794" s="81" t="str">
        <f>IF(TcBaseVer=0,M794,IF(AND(N794="Available",M794="Available",O794="Available"),"Available",IF(M794="","","Not Supported")))</f>
        <v>Available</v>
      </c>
      <c r="R794" s="81" t="str">
        <f>IF(A794&gt;=AWCurrentRel, "Future",Q794)</f>
        <v>Available</v>
      </c>
      <c r="S794" s="100" t="str">
        <f>HYPERLINK(U794,T794)</f>
        <v>What's New in Teamcenter Spring 2019 - PART 2</v>
      </c>
      <c r="T794" s="81" t="str">
        <f>IFERROR(VLOOKUP(CONCATENATE($B794,"_",$A794),Table4[#All],5,FALSE),"Not Available")</f>
        <v>What's New in Teamcenter Spring 2019 - PART 2</v>
      </c>
      <c r="U794" s="81" t="str">
        <f>IFERROR(VLOOKUP(CONCATENATE(B794,"_",A794),Table4[#All],6,FALSE),"")</f>
        <v>https://siemens.highspot.com/items/5d2c8e9d628ba217b1779c06?lfrm=srp.10</v>
      </c>
    </row>
    <row r="795" spans="1:21" x14ac:dyDescent="0.25">
      <c r="A795" s="81">
        <f>IF(OR('Raw Data'!A795=0,'Raw Data'!A795="Delete"),"",'Raw Data'!A795)</f>
        <v>4.2</v>
      </c>
      <c r="B795" s="88" t="str">
        <f>IF(OR('Raw Data'!B795=0,'Raw Data'!B795="Delete"),"",'Raw Data'!B795)</f>
        <v>Foundation</v>
      </c>
      <c r="C795" s="89" t="str">
        <f>IF(OR('Raw Data'!C795=0,'Raw Data'!C795="Delete"),"",'Raw Data'!C795)</f>
        <v>Deployability</v>
      </c>
      <c r="D795" s="88" t="str">
        <f>IF(OR('Raw Data'!D795=0,'Raw Data'!D795="Delete"),"",'Raw Data'!D795)</f>
        <v>Active Administration</v>
      </c>
      <c r="E795" s="84" t="str">
        <f>IF(OR('Raw Data'!E795=0,'Raw Data'!E795="Delete"),"",'Raw Data'!E795)</f>
        <v>Import/export preferences</v>
      </c>
      <c r="F795" s="81" cm="1">
        <f t="array" ref="F795">_xlfn.SWITCH(ROUND(VLOOKUP(A795,Table1[#All],3),0),11,H795,12,I795,13,J795,14,K795,"N/A")</f>
        <v>13</v>
      </c>
      <c r="G795" s="81" cm="1">
        <f t="array" ref="G795">_xlfn.SWITCH(ROUND(VLOOKUP(A795,Table1[#All],5),0),11,H795,12,I795,13,J795,14,K795,"N/A")</f>
        <v>14</v>
      </c>
      <c r="H795" s="81">
        <f>IF(OR('Raw Data'!H795=0,'Raw Data'!H795="Delete"),"",'Raw Data'!H795)</f>
        <v>13</v>
      </c>
      <c r="I795" s="81">
        <f>IF(OR('Raw Data'!I795=0,'Raw Data'!I795="Delete"),"",'Raw Data'!I795)</f>
        <v>14</v>
      </c>
      <c r="J795" s="81" t="str">
        <f>IF(OR('Raw Data'!J795=0,'Raw Data'!J795="Delete"),"",'Raw Data'!J795)</f>
        <v/>
      </c>
      <c r="K795" s="81" t="str">
        <f>IF(OR('Raw Data'!K795=0,'Raw Data'!K795="Delete"),"",'Raw Data'!K795)</f>
        <v/>
      </c>
      <c r="L795" s="81" t="str">
        <f>R795</f>
        <v>Available</v>
      </c>
      <c r="M795" s="81" t="str">
        <f>IF(A795="","",IF(OR(AWReleaseNum&gt;=A795,AWReleaseNum=0),"Available","Not Supported"))</f>
        <v>Available</v>
      </c>
      <c r="N795" s="81" t="str">
        <f>IF(A795="","",IF(TcRelease="Any","Available",IF(OR(AND(TcReleaseNum&gt;=VLOOKUP(AWReleaseNum,MinVerInfo,3,FALSE),TcReleaseNum&lt;=VLOOKUP(AWReleaseNum,MinVerInfo,4,FALSE)),AND(TcReleaseNum&gt;=VLOOKUP(AWReleaseNum,MinVerInfo,5,FALSE),TcReleaseNum&lt;=VLOOKUP(AWReleaseNum,MinVerInfo,6,FALSE))),"Available","Not Supported")))</f>
        <v>Available</v>
      </c>
      <c r="O795" s="81" t="str">
        <f>IF(TcReleaseNum&lt;P795,"Not Supported","Available")</f>
        <v>Available</v>
      </c>
      <c r="P795" s="81" cm="1">
        <f t="array" ref="P795">_xlfn.SWITCH(TcBaseVer, 14, K795, 13, J795, 12, I795, 11, IFERROR(VLOOKUP(H795,Table2[#All],3,FALSE),"N/A"),0)</f>
        <v>0</v>
      </c>
      <c r="Q795" s="81" t="str">
        <f>IF(TcBaseVer=0,M795,IF(AND(N795="Available",M795="Available",O795="Available"),"Available",IF(M795="","","Not Supported")))</f>
        <v>Available</v>
      </c>
      <c r="R795" s="81" t="str">
        <f>IF(A795&gt;=AWCurrentRel, "Future",Q795)</f>
        <v>Available</v>
      </c>
      <c r="S795" s="100" t="str">
        <f>HYPERLINK(U795,T795)</f>
        <v>What's New in Teamcenter Spring 2019 - PART 2</v>
      </c>
      <c r="T795" s="81" t="str">
        <f>IFERROR(VLOOKUP(CONCATENATE($B795,"_",$A795),Table4[#All],5,FALSE),"Not Available")</f>
        <v>What's New in Teamcenter Spring 2019 - PART 2</v>
      </c>
      <c r="U795" s="81" t="str">
        <f>IFERROR(VLOOKUP(CONCATENATE(B795,"_",A795),Table4[#All],6,FALSE),"")</f>
        <v>https://siemens.highspot.com/items/5d2c8e9d628ba217b1779c06?lfrm=srp.10</v>
      </c>
    </row>
    <row r="796" spans="1:21" x14ac:dyDescent="0.25">
      <c r="A796" s="81">
        <f>IF(OR('Raw Data'!A796=0,'Raw Data'!A796="Delete"),"",'Raw Data'!A796)</f>
        <v>4.2</v>
      </c>
      <c r="B796" s="88" t="str">
        <f>IF(OR('Raw Data'!B796=0,'Raw Data'!B796="Delete"),"",'Raw Data'!B796)</f>
        <v>Foundation</v>
      </c>
      <c r="C796" s="89" t="str">
        <f>IF(OR('Raw Data'!C796=0,'Raw Data'!C796="Delete"),"",'Raw Data'!C796)</f>
        <v>Deployability</v>
      </c>
      <c r="D796" s="88" t="str">
        <f>IF(OR('Raw Data'!D796=0,'Raw Data'!D796="Delete"),"",'Raw Data'!D796)</f>
        <v>Active Administration</v>
      </c>
      <c r="E796" s="84" t="str">
        <f>IF(OR('Raw Data'!E796=0,'Raw Data'!E796="Delete"),"",'Raw Data'!E796)</f>
        <v>Navigate or filter organization tree to select any group, role, or user to view and edit their preferences</v>
      </c>
      <c r="F796" s="81" cm="1">
        <f t="array" ref="F796">_xlfn.SWITCH(ROUND(VLOOKUP(A796,Table1[#All],3),0),11,H796,12,I796,13,J796,14,K796,"N/A")</f>
        <v>13</v>
      </c>
      <c r="G796" s="81" cm="1">
        <f t="array" ref="G796">_xlfn.SWITCH(ROUND(VLOOKUP(A796,Table1[#All],5),0),11,H796,12,I796,13,J796,14,K796,"N/A")</f>
        <v>14</v>
      </c>
      <c r="H796" s="81">
        <f>IF(OR('Raw Data'!H796=0,'Raw Data'!H796="Delete"),"",'Raw Data'!H796)</f>
        <v>13</v>
      </c>
      <c r="I796" s="81">
        <f>IF(OR('Raw Data'!I796=0,'Raw Data'!I796="Delete"),"",'Raw Data'!I796)</f>
        <v>14</v>
      </c>
      <c r="J796" s="81" t="str">
        <f>IF(OR('Raw Data'!J796=0,'Raw Data'!J796="Delete"),"",'Raw Data'!J796)</f>
        <v/>
      </c>
      <c r="K796" s="81" t="str">
        <f>IF(OR('Raw Data'!K796=0,'Raw Data'!K796="Delete"),"",'Raw Data'!K796)</f>
        <v/>
      </c>
      <c r="L796" s="81" t="str">
        <f>R796</f>
        <v>Available</v>
      </c>
      <c r="M796" s="81" t="str">
        <f>IF(A796="","",IF(OR(AWReleaseNum&gt;=A796,AWReleaseNum=0),"Available","Not Supported"))</f>
        <v>Available</v>
      </c>
      <c r="N796" s="81" t="str">
        <f>IF(A796="","",IF(TcRelease="Any","Available",IF(OR(AND(TcReleaseNum&gt;=VLOOKUP(AWReleaseNum,MinVerInfo,3,FALSE),TcReleaseNum&lt;=VLOOKUP(AWReleaseNum,MinVerInfo,4,FALSE)),AND(TcReleaseNum&gt;=VLOOKUP(AWReleaseNum,MinVerInfo,5,FALSE),TcReleaseNum&lt;=VLOOKUP(AWReleaseNum,MinVerInfo,6,FALSE))),"Available","Not Supported")))</f>
        <v>Available</v>
      </c>
      <c r="O796" s="81" t="str">
        <f>IF(TcReleaseNum&lt;P796,"Not Supported","Available")</f>
        <v>Available</v>
      </c>
      <c r="P796" s="81" cm="1">
        <f t="array" ref="P796">_xlfn.SWITCH(TcBaseVer, 14, K796, 13, J796, 12, I796, 11, IFERROR(VLOOKUP(H796,Table2[#All],3,FALSE),"N/A"),0)</f>
        <v>0</v>
      </c>
      <c r="Q796" s="81" t="str">
        <f>IF(TcBaseVer=0,M796,IF(AND(N796="Available",M796="Available",O796="Available"),"Available",IF(M796="","","Not Supported")))</f>
        <v>Available</v>
      </c>
      <c r="R796" s="81" t="str">
        <f>IF(A796&gt;=AWCurrentRel, "Future",Q796)</f>
        <v>Available</v>
      </c>
      <c r="S796" s="100" t="str">
        <f>HYPERLINK(U796,T796)</f>
        <v>What's New in Teamcenter Spring 2019 - PART 2</v>
      </c>
      <c r="T796" s="81" t="str">
        <f>IFERROR(VLOOKUP(CONCATENATE($B796,"_",$A796),Table4[#All],5,FALSE),"Not Available")</f>
        <v>What's New in Teamcenter Spring 2019 - PART 2</v>
      </c>
      <c r="U796" s="81" t="str">
        <f>IFERROR(VLOOKUP(CONCATENATE(B796,"_",A796),Table4[#All],6,FALSE),"")</f>
        <v>https://siemens.highspot.com/items/5d2c8e9d628ba217b1779c06?lfrm=srp.10</v>
      </c>
    </row>
    <row r="797" spans="1:21" x14ac:dyDescent="0.25">
      <c r="A797" s="81">
        <f>IF(OR('Raw Data'!A797=0,'Raw Data'!A797="Delete"),"",'Raw Data'!A797)</f>
        <v>4.2</v>
      </c>
      <c r="B797" s="88" t="str">
        <f>IF(OR('Raw Data'!B797=0,'Raw Data'!B797="Delete"),"",'Raw Data'!B797)</f>
        <v>Foundation</v>
      </c>
      <c r="C797" s="89" t="str">
        <f>IF(OR('Raw Data'!C797=0,'Raw Data'!C797="Delete"),"",'Raw Data'!C797)</f>
        <v>Deployability</v>
      </c>
      <c r="D797" s="88" t="str">
        <f>IF(OR('Raw Data'!D797=0,'Raw Data'!D797="Delete"),"",'Raw Data'!D797)</f>
        <v>Active Administration</v>
      </c>
      <c r="E797" s="84" t="str">
        <f>IF(OR('Raw Data'!E797=0,'Raw Data'!E797="Delete"),"",'Raw Data'!E797)</f>
        <v>Override a preference at a group or role</v>
      </c>
      <c r="F797" s="81" cm="1">
        <f t="array" ref="F797">_xlfn.SWITCH(ROUND(VLOOKUP(A797,Table1[#All],3),0),11,H797,12,I797,13,J797,14,K797,"N/A")</f>
        <v>13</v>
      </c>
      <c r="G797" s="81" cm="1">
        <f t="array" ref="G797">_xlfn.SWITCH(ROUND(VLOOKUP(A797,Table1[#All],5),0),11,H797,12,I797,13,J797,14,K797,"N/A")</f>
        <v>14</v>
      </c>
      <c r="H797" s="81">
        <f>IF(OR('Raw Data'!H797=0,'Raw Data'!H797="Delete"),"",'Raw Data'!H797)</f>
        <v>13</v>
      </c>
      <c r="I797" s="81">
        <f>IF(OR('Raw Data'!I797=0,'Raw Data'!I797="Delete"),"",'Raw Data'!I797)</f>
        <v>14</v>
      </c>
      <c r="J797" s="81" t="str">
        <f>IF(OR('Raw Data'!J797=0,'Raw Data'!J797="Delete"),"",'Raw Data'!J797)</f>
        <v/>
      </c>
      <c r="K797" s="81" t="str">
        <f>IF(OR('Raw Data'!K797=0,'Raw Data'!K797="Delete"),"",'Raw Data'!K797)</f>
        <v/>
      </c>
      <c r="L797" s="81" t="str">
        <f>R797</f>
        <v>Available</v>
      </c>
      <c r="M797" s="81" t="str">
        <f>IF(A797="","",IF(OR(AWReleaseNum&gt;=A797,AWReleaseNum=0),"Available","Not Supported"))</f>
        <v>Available</v>
      </c>
      <c r="N797" s="81" t="str">
        <f>IF(A797="","",IF(TcRelease="Any","Available",IF(OR(AND(TcReleaseNum&gt;=VLOOKUP(AWReleaseNum,MinVerInfo,3,FALSE),TcReleaseNum&lt;=VLOOKUP(AWReleaseNum,MinVerInfo,4,FALSE)),AND(TcReleaseNum&gt;=VLOOKUP(AWReleaseNum,MinVerInfo,5,FALSE),TcReleaseNum&lt;=VLOOKUP(AWReleaseNum,MinVerInfo,6,FALSE))),"Available","Not Supported")))</f>
        <v>Available</v>
      </c>
      <c r="O797" s="81" t="str">
        <f>IF(TcReleaseNum&lt;P797,"Not Supported","Available")</f>
        <v>Available</v>
      </c>
      <c r="P797" s="81" cm="1">
        <f t="array" ref="P797">_xlfn.SWITCH(TcBaseVer, 14, K797, 13, J797, 12, I797, 11, IFERROR(VLOOKUP(H797,Table2[#All],3,FALSE),"N/A"),0)</f>
        <v>0</v>
      </c>
      <c r="Q797" s="81" t="str">
        <f>IF(TcBaseVer=0,M797,IF(AND(N797="Available",M797="Available",O797="Available"),"Available",IF(M797="","","Not Supported")))</f>
        <v>Available</v>
      </c>
      <c r="R797" s="81" t="str">
        <f>IF(A797&gt;=AWCurrentRel, "Future",Q797)</f>
        <v>Available</v>
      </c>
      <c r="S797" s="100" t="str">
        <f>HYPERLINK(U797,T797)</f>
        <v>What's New in Teamcenter Spring 2019 - PART 2</v>
      </c>
      <c r="T797" s="81" t="str">
        <f>IFERROR(VLOOKUP(CONCATENATE($B797,"_",$A797),Table4[#All],5,FALSE),"Not Available")</f>
        <v>What's New in Teamcenter Spring 2019 - PART 2</v>
      </c>
      <c r="U797" s="81" t="str">
        <f>IFERROR(VLOOKUP(CONCATENATE(B797,"_",A797),Table4[#All],6,FALSE),"")</f>
        <v>https://siemens.highspot.com/items/5d2c8e9d628ba217b1779c06?lfrm=srp.10</v>
      </c>
    </row>
    <row r="798" spans="1:21" x14ac:dyDescent="0.25">
      <c r="A798" s="81">
        <f>IF(OR('Raw Data'!A183=0,'Raw Data'!A183="Delete"),"",'Raw Data'!A183)</f>
        <v>4.2</v>
      </c>
      <c r="B798" s="88" t="str">
        <f>IF(OR('Raw Data'!B183=0,'Raw Data'!B183="Delete"),"",'Raw Data'!B183)</f>
        <v>Plan</v>
      </c>
      <c r="C798" s="89" t="str">
        <f>IF(OR('Raw Data'!C183=0,'Raw Data'!C183="Delete"),"",'Raw Data'!C183)</f>
        <v>Process</v>
      </c>
      <c r="D798" s="88" t="str">
        <f>IF(OR('Raw Data'!D183=0,'Raw Data'!D183="Delete"),"",'Raw Data'!D183)</f>
        <v>Change Management</v>
      </c>
      <c r="E798" s="84" t="str">
        <f>IF(OR('Raw Data'!E183=0,'Raw Data'!E183="Delete"),"",'Raw Data'!E183)</f>
        <v>Add an item to a Change without going to change location</v>
      </c>
      <c r="F798" s="81" cm="1">
        <f t="array" ref="F798">_xlfn.SWITCH(ROUND(VLOOKUP(A798,Table1[#All],3),0),11,H798,12,I798,13,J798,14,K798,"N/A")</f>
        <v>13</v>
      </c>
      <c r="G798" s="81" cm="1">
        <f t="array" ref="G798">_xlfn.SWITCH(ROUND(VLOOKUP(A798,Table1[#All],5),0),11,H798,12,I798,13,J798,14,K798,"N/A")</f>
        <v>14</v>
      </c>
      <c r="H798" s="81">
        <f>IF(OR('Raw Data'!H183=0,'Raw Data'!H183="Delete"),"",'Raw Data'!H183)</f>
        <v>13</v>
      </c>
      <c r="I798" s="81">
        <f>IF(OR('Raw Data'!I183=0,'Raw Data'!I183="Delete"),"",'Raw Data'!I183)</f>
        <v>14</v>
      </c>
      <c r="J798" s="81" t="str">
        <f>IF(OR('Raw Data'!J183=0,'Raw Data'!J183="Delete"),"",'Raw Data'!J183)</f>
        <v/>
      </c>
      <c r="K798" s="81" t="str">
        <f>IF(OR('Raw Data'!K183=0,'Raw Data'!K183="Delete"),"",'Raw Data'!K183)</f>
        <v/>
      </c>
      <c r="L798" s="81" t="str">
        <f>R798</f>
        <v>Available</v>
      </c>
      <c r="M798" s="81" t="str">
        <f>IF(A798="","",IF(OR(AWReleaseNum&gt;=A798,AWReleaseNum=0),"Available","Not Supported"))</f>
        <v>Available</v>
      </c>
      <c r="N798" s="81" t="str">
        <f>IF(A798="","",IF(TcRelease="Any","Available",IF(OR(AND(TcReleaseNum&gt;=VLOOKUP(AWReleaseNum,MinVerInfo,3,FALSE),TcReleaseNum&lt;=VLOOKUP(AWReleaseNum,MinVerInfo,4,FALSE)),AND(TcReleaseNum&gt;=VLOOKUP(AWReleaseNum,MinVerInfo,5,FALSE),TcReleaseNum&lt;=VLOOKUP(AWReleaseNum,MinVerInfo,6,FALSE))),"Available","Not Supported")))</f>
        <v>Available</v>
      </c>
      <c r="O798" s="81" t="str">
        <f>IF(TcReleaseNum&lt;P798,"Not Supported","Available")</f>
        <v>Available</v>
      </c>
      <c r="P798" s="81" cm="1">
        <f t="array" ref="P798">_xlfn.SWITCH(TcBaseVer, 14, K798, 13, J798, 12, I798, 11, IFERROR(VLOOKUP(H798,Table2[#All],3,FALSE),"N/A"),0)</f>
        <v>0</v>
      </c>
      <c r="Q798" s="81" t="str">
        <f>IF(TcBaseVer=0,M798,IF(AND(N798="Available",M798="Available",O798="Available"),"Available",IF(M798="","","Not Supported")))</f>
        <v>Available</v>
      </c>
      <c r="R798" s="81" t="str">
        <f>IF(A798&gt;=AWCurrentRel, "Future",Q798)</f>
        <v>Available</v>
      </c>
      <c r="S798" s="100" t="str">
        <f>HYPERLINK(U798,T798)</f>
        <v>What's New in Teamcenter Spring 2019 - PART 1</v>
      </c>
      <c r="T798" s="81" t="str">
        <f>IFERROR(VLOOKUP(CONCATENATE($B798,"_",$A798),Table4[#All],5,FALSE),"Not Available")</f>
        <v>What's New in Teamcenter Spring 2019 - PART 1</v>
      </c>
      <c r="U798" s="81" t="str">
        <f>IFERROR(VLOOKUP(CONCATENATE(B798,"_",A798),Table4[#All],6,FALSE),"")</f>
        <v>https://siemens.highspot.com/items/5d2c8c73a2e3a951b13e4867?lfrm=srp.1</v>
      </c>
    </row>
    <row r="799" spans="1:21" x14ac:dyDescent="0.25">
      <c r="A799" s="81">
        <f>IF(OR('Raw Data'!A184=0,'Raw Data'!A184="Delete"),"",'Raw Data'!A184)</f>
        <v>4.2</v>
      </c>
      <c r="B799" s="88" t="str">
        <f>IF(OR('Raw Data'!B184=0,'Raw Data'!B184="Delete"),"",'Raw Data'!B184)</f>
        <v>Plan</v>
      </c>
      <c r="C799" s="89" t="str">
        <f>IF(OR('Raw Data'!C184=0,'Raw Data'!C184="Delete"),"",'Raw Data'!C184)</f>
        <v>Process</v>
      </c>
      <c r="D799" s="88" t="str">
        <f>IF(OR('Raw Data'!D184=0,'Raw Data'!D184="Delete"),"",'Raw Data'!D184)</f>
        <v>Change Management</v>
      </c>
      <c r="E799" s="84" t="str">
        <f>IF(OR('Raw Data'!E184=0,'Raw Data'!E184="Delete"),"",'Raw Data'!E184)</f>
        <v>Automated impact analysis</v>
      </c>
      <c r="F799" s="81" cm="1">
        <f t="array" ref="F799">_xlfn.SWITCH(ROUND(VLOOKUP(A799,Table1[#All],3),0),11,H799,12,I799,13,J799,14,K799,"N/A")</f>
        <v>13</v>
      </c>
      <c r="G799" s="81" cm="1">
        <f t="array" ref="G799">_xlfn.SWITCH(ROUND(VLOOKUP(A799,Table1[#All],5),0),11,H799,12,I799,13,J799,14,K799,"N/A")</f>
        <v>14</v>
      </c>
      <c r="H799" s="81">
        <f>IF(OR('Raw Data'!H184=0,'Raw Data'!H184="Delete"),"",'Raw Data'!H184)</f>
        <v>13</v>
      </c>
      <c r="I799" s="81">
        <f>IF(OR('Raw Data'!I184=0,'Raw Data'!I184="Delete"),"",'Raw Data'!I184)</f>
        <v>14</v>
      </c>
      <c r="J799" s="81" t="str">
        <f>IF(OR('Raw Data'!J184=0,'Raw Data'!J184="Delete"),"",'Raw Data'!J184)</f>
        <v/>
      </c>
      <c r="K799" s="81" t="str">
        <f>IF(OR('Raw Data'!K184=0,'Raw Data'!K184="Delete"),"",'Raw Data'!K184)</f>
        <v/>
      </c>
      <c r="L799" s="81" t="str">
        <f>R799</f>
        <v>Available</v>
      </c>
      <c r="M799" s="81" t="str">
        <f>IF(A799="","",IF(OR(AWReleaseNum&gt;=A799,AWReleaseNum=0),"Available","Not Supported"))</f>
        <v>Available</v>
      </c>
      <c r="N799" s="81" t="str">
        <f>IF(A799="","",IF(TcRelease="Any","Available",IF(OR(AND(TcReleaseNum&gt;=VLOOKUP(AWReleaseNum,MinVerInfo,3,FALSE),TcReleaseNum&lt;=VLOOKUP(AWReleaseNum,MinVerInfo,4,FALSE)),AND(TcReleaseNum&gt;=VLOOKUP(AWReleaseNum,MinVerInfo,5,FALSE),TcReleaseNum&lt;=VLOOKUP(AWReleaseNum,MinVerInfo,6,FALSE))),"Available","Not Supported")))</f>
        <v>Available</v>
      </c>
      <c r="O799" s="81" t="str">
        <f>IF(TcReleaseNum&lt;P799,"Not Supported","Available")</f>
        <v>Available</v>
      </c>
      <c r="P799" s="81" cm="1">
        <f t="array" ref="P799">_xlfn.SWITCH(TcBaseVer, 14, K799, 13, J799, 12, I799, 11, IFERROR(VLOOKUP(H799,Table2[#All],3,FALSE),"N/A"),0)</f>
        <v>0</v>
      </c>
      <c r="Q799" s="81" t="str">
        <f>IF(TcBaseVer=0,M799,IF(AND(N799="Available",M799="Available",O799="Available"),"Available",IF(M799="","","Not Supported")))</f>
        <v>Available</v>
      </c>
      <c r="R799" s="81" t="str">
        <f>IF(A799&gt;=AWCurrentRel, "Future",Q799)</f>
        <v>Available</v>
      </c>
      <c r="S799" s="100" t="str">
        <f>HYPERLINK(U799,T799)</f>
        <v>What's New in Teamcenter Spring 2019 - PART 1</v>
      </c>
      <c r="T799" s="81" t="str">
        <f>IFERROR(VLOOKUP(CONCATENATE($B799,"_",$A799),Table4[#All],5,FALSE),"Not Available")</f>
        <v>What's New in Teamcenter Spring 2019 - PART 1</v>
      </c>
      <c r="U799" s="81" t="str">
        <f>IFERROR(VLOOKUP(CONCATENATE(B799,"_",A799),Table4[#All],6,FALSE),"")</f>
        <v>https://siemens.highspot.com/items/5d2c8c73a2e3a951b13e4867?lfrm=srp.1</v>
      </c>
    </row>
    <row r="800" spans="1:21" x14ac:dyDescent="0.25">
      <c r="A800" s="81">
        <f>IF(OR('Raw Data'!A185=0,'Raw Data'!A185="Delete"),"",'Raw Data'!A185)</f>
        <v>4.2</v>
      </c>
      <c r="B800" s="88" t="str">
        <f>IF(OR('Raw Data'!B185=0,'Raw Data'!B185="Delete"),"",'Raw Data'!B185)</f>
        <v>Plan</v>
      </c>
      <c r="C800" s="89" t="str">
        <f>IF(OR('Raw Data'!C185=0,'Raw Data'!C185="Delete"),"",'Raw Data'!C185)</f>
        <v>Process</v>
      </c>
      <c r="D800" s="88" t="str">
        <f>IF(OR('Raw Data'!D185=0,'Raw Data'!D185="Delete"),"",'Raw Data'!D185)</f>
        <v>Change Management</v>
      </c>
      <c r="E800" s="84" t="str">
        <f>IF(OR('Raw Data'!E185=0,'Raw Data'!E185="Delete"),"",'Raw Data'!E185)</f>
        <v>Create a schedule to execute a change</v>
      </c>
      <c r="F800" s="81" cm="1">
        <f t="array" ref="F800">_xlfn.SWITCH(ROUND(VLOOKUP(A800,Table1[#All],3),0),11,H800,12,I800,13,J800,14,K800,"N/A")</f>
        <v>13</v>
      </c>
      <c r="G800" s="81" cm="1">
        <f t="array" ref="G800">_xlfn.SWITCH(ROUND(VLOOKUP(A800,Table1[#All],5),0),11,H800,12,I800,13,J800,14,K800,"N/A")</f>
        <v>14</v>
      </c>
      <c r="H800" s="81">
        <f>IF(OR('Raw Data'!H185=0,'Raw Data'!H185="Delete"),"",'Raw Data'!H185)</f>
        <v>13</v>
      </c>
      <c r="I800" s="81">
        <f>IF(OR('Raw Data'!I185=0,'Raw Data'!I185="Delete"),"",'Raw Data'!I185)</f>
        <v>14</v>
      </c>
      <c r="J800" s="81" t="str">
        <f>IF(OR('Raw Data'!J185=0,'Raw Data'!J185="Delete"),"",'Raw Data'!J185)</f>
        <v/>
      </c>
      <c r="K800" s="81" t="str">
        <f>IF(OR('Raw Data'!K185=0,'Raw Data'!K185="Delete"),"",'Raw Data'!K185)</f>
        <v/>
      </c>
      <c r="L800" s="81" t="str">
        <f>R800</f>
        <v>Available</v>
      </c>
      <c r="M800" s="81" t="str">
        <f>IF(A800="","",IF(OR(AWReleaseNum&gt;=A800,AWReleaseNum=0),"Available","Not Supported"))</f>
        <v>Available</v>
      </c>
      <c r="N800" s="81" t="str">
        <f>IF(A800="","",IF(TcRelease="Any","Available",IF(OR(AND(TcReleaseNum&gt;=VLOOKUP(AWReleaseNum,MinVerInfo,3,FALSE),TcReleaseNum&lt;=VLOOKUP(AWReleaseNum,MinVerInfo,4,FALSE)),AND(TcReleaseNum&gt;=VLOOKUP(AWReleaseNum,MinVerInfo,5,FALSE),TcReleaseNum&lt;=VLOOKUP(AWReleaseNum,MinVerInfo,6,FALSE))),"Available","Not Supported")))</f>
        <v>Available</v>
      </c>
      <c r="O800" s="81" t="str">
        <f>IF(TcReleaseNum&lt;P800,"Not Supported","Available")</f>
        <v>Available</v>
      </c>
      <c r="P800" s="81" cm="1">
        <f t="array" ref="P800">_xlfn.SWITCH(TcBaseVer, 14, K800, 13, J800, 12, I800, 11, IFERROR(VLOOKUP(H800,Table2[#All],3,FALSE),"N/A"),0)</f>
        <v>0</v>
      </c>
      <c r="Q800" s="81" t="str">
        <f>IF(TcBaseVer=0,M800,IF(AND(N800="Available",M800="Available",O800="Available"),"Available",IF(M800="","","Not Supported")))</f>
        <v>Available</v>
      </c>
      <c r="R800" s="81" t="str">
        <f>IF(A800&gt;=AWCurrentRel, "Future",Q800)</f>
        <v>Available</v>
      </c>
      <c r="S800" s="100" t="str">
        <f>HYPERLINK(U800,T800)</f>
        <v>What's New in Teamcenter Spring 2019 - PART 1</v>
      </c>
      <c r="T800" s="81" t="str">
        <f>IFERROR(VLOOKUP(CONCATENATE($B800,"_",$A800),Table4[#All],5,FALSE),"Not Available")</f>
        <v>What's New in Teamcenter Spring 2019 - PART 1</v>
      </c>
      <c r="U800" s="81" t="str">
        <f>IFERROR(VLOOKUP(CONCATENATE(B800,"_",A800),Table4[#All],6,FALSE),"")</f>
        <v>https://siemens.highspot.com/items/5d2c8c73a2e3a951b13e4867?lfrm=srp.1</v>
      </c>
    </row>
    <row r="801" spans="1:21" x14ac:dyDescent="0.25">
      <c r="A801" s="81">
        <f>IF(OR('Raw Data'!A186=0,'Raw Data'!A186="Delete"),"",'Raw Data'!A186)</f>
        <v>4.2</v>
      </c>
      <c r="B801" s="88" t="str">
        <f>IF(OR('Raw Data'!B186=0,'Raw Data'!B186="Delete"),"",'Raw Data'!B186)</f>
        <v>Plan</v>
      </c>
      <c r="C801" s="89" t="str">
        <f>IF(OR('Raw Data'!C186=0,'Raw Data'!C186="Delete"),"",'Raw Data'!C186)</f>
        <v>Process</v>
      </c>
      <c r="D801" s="88" t="str">
        <f>IF(OR('Raw Data'!D186=0,'Raw Data'!D186="Delete"),"",'Raw Data'!D186)</f>
        <v>Change Management</v>
      </c>
      <c r="E801" s="84" t="str">
        <f>IF(OR('Raw Data'!E186=0,'Raw Data'!E186="Delete"),"",'Raw Data'!E186)</f>
        <v>Easily view in-process changes for an Item (Change tab)</v>
      </c>
      <c r="F801" s="81" cm="1">
        <f t="array" ref="F801">_xlfn.SWITCH(ROUND(VLOOKUP(A801,Table1[#All],3),0),11,H801,12,I801,13,J801,14,K801,"N/A")</f>
        <v>13</v>
      </c>
      <c r="G801" s="81" cm="1">
        <f t="array" ref="G801">_xlfn.SWITCH(ROUND(VLOOKUP(A801,Table1[#All],5),0),11,H801,12,I801,13,J801,14,K801,"N/A")</f>
        <v>14</v>
      </c>
      <c r="H801" s="81">
        <f>IF(OR('Raw Data'!H186=0,'Raw Data'!H186="Delete"),"",'Raw Data'!H186)</f>
        <v>13</v>
      </c>
      <c r="I801" s="81">
        <f>IF(OR('Raw Data'!I186=0,'Raw Data'!I186="Delete"),"",'Raw Data'!I186)</f>
        <v>14</v>
      </c>
      <c r="J801" s="81" t="str">
        <f>IF(OR('Raw Data'!J186=0,'Raw Data'!J186="Delete"),"",'Raw Data'!J186)</f>
        <v/>
      </c>
      <c r="K801" s="81" t="str">
        <f>IF(OR('Raw Data'!K186=0,'Raw Data'!K186="Delete"),"",'Raw Data'!K186)</f>
        <v/>
      </c>
      <c r="L801" s="81" t="str">
        <f>R801</f>
        <v>Available</v>
      </c>
      <c r="M801" s="81" t="str">
        <f>IF(A801="","",IF(OR(AWReleaseNum&gt;=A801,AWReleaseNum=0),"Available","Not Supported"))</f>
        <v>Available</v>
      </c>
      <c r="N801" s="81" t="str">
        <f>IF(A801="","",IF(TcRelease="Any","Available",IF(OR(AND(TcReleaseNum&gt;=VLOOKUP(AWReleaseNum,MinVerInfo,3,FALSE),TcReleaseNum&lt;=VLOOKUP(AWReleaseNum,MinVerInfo,4,FALSE)),AND(TcReleaseNum&gt;=VLOOKUP(AWReleaseNum,MinVerInfo,5,FALSE),TcReleaseNum&lt;=VLOOKUP(AWReleaseNum,MinVerInfo,6,FALSE))),"Available","Not Supported")))</f>
        <v>Available</v>
      </c>
      <c r="O801" s="81" t="str">
        <f>IF(TcReleaseNum&lt;P801,"Not Supported","Available")</f>
        <v>Available</v>
      </c>
      <c r="P801" s="81" cm="1">
        <f t="array" ref="P801">_xlfn.SWITCH(TcBaseVer, 14, K801, 13, J801, 12, I801, 11, IFERROR(VLOOKUP(H801,Table2[#All],3,FALSE),"N/A"),0)</f>
        <v>0</v>
      </c>
      <c r="Q801" s="81" t="str">
        <f>IF(TcBaseVer=0,M801,IF(AND(N801="Available",M801="Available",O801="Available"),"Available",IF(M801="","","Not Supported")))</f>
        <v>Available</v>
      </c>
      <c r="R801" s="81" t="str">
        <f>IF(A801&gt;=AWCurrentRel, "Future",Q801)</f>
        <v>Available</v>
      </c>
      <c r="S801" s="100" t="str">
        <f>HYPERLINK(U801,T801)</f>
        <v>What's New in Teamcenter Spring 2019 - PART 1</v>
      </c>
      <c r="T801" s="81" t="str">
        <f>IFERROR(VLOOKUP(CONCATENATE($B801,"_",$A801),Table4[#All],5,FALSE),"Not Available")</f>
        <v>What's New in Teamcenter Spring 2019 - PART 1</v>
      </c>
      <c r="U801" s="81" t="str">
        <f>IFERROR(VLOOKUP(CONCATENATE(B801,"_",A801),Table4[#All],6,FALSE),"")</f>
        <v>https://siemens.highspot.com/items/5d2c8c73a2e3a951b13e4867?lfrm=srp.1</v>
      </c>
    </row>
    <row r="802" spans="1:21" x14ac:dyDescent="0.25">
      <c r="A802" s="81">
        <f>IF(OR('Raw Data'!A187=0,'Raw Data'!A187="Delete"),"",'Raw Data'!A187)</f>
        <v>4.2</v>
      </c>
      <c r="B802" s="88" t="str">
        <f>IF(OR('Raw Data'!B187=0,'Raw Data'!B187="Delete"),"",'Raw Data'!B187)</f>
        <v>Plan</v>
      </c>
      <c r="C802" s="89" t="str">
        <f>IF(OR('Raw Data'!C187=0,'Raw Data'!C187="Delete"),"",'Raw Data'!C187)</f>
        <v>Process</v>
      </c>
      <c r="D802" s="88" t="str">
        <f>IF(OR('Raw Data'!D187=0,'Raw Data'!D187="Delete"),"",'Raw Data'!D187)</f>
        <v>Change Management</v>
      </c>
      <c r="E802" s="84" t="str">
        <f>IF(OR('Raw Data'!E187=0,'Raw Data'!E187="Delete"),"",'Raw Data'!E187)</f>
        <v>Enhanced auto-tracking functionality in active change</v>
      </c>
      <c r="F802" s="81" cm="1">
        <f t="array" ref="F802">_xlfn.SWITCH(ROUND(VLOOKUP(A802,Table1[#All],3),0),11,H802,12,I802,13,J802,14,K802,"N/A")</f>
        <v>13</v>
      </c>
      <c r="G802" s="81" cm="1">
        <f t="array" ref="G802">_xlfn.SWITCH(ROUND(VLOOKUP(A802,Table1[#All],5),0),11,H802,12,I802,13,J802,14,K802,"N/A")</f>
        <v>14</v>
      </c>
      <c r="H802" s="81">
        <f>IF(OR('Raw Data'!H187=0,'Raw Data'!H187="Delete"),"",'Raw Data'!H187)</f>
        <v>13</v>
      </c>
      <c r="I802" s="81">
        <f>IF(OR('Raw Data'!I187=0,'Raw Data'!I187="Delete"),"",'Raw Data'!I187)</f>
        <v>14</v>
      </c>
      <c r="J802" s="81" t="str">
        <f>IF(OR('Raw Data'!J187=0,'Raw Data'!J187="Delete"),"",'Raw Data'!J187)</f>
        <v/>
      </c>
      <c r="K802" s="81" t="str">
        <f>IF(OR('Raw Data'!K187=0,'Raw Data'!K187="Delete"),"",'Raw Data'!K187)</f>
        <v/>
      </c>
      <c r="L802" s="81" t="str">
        <f>R802</f>
        <v>Available</v>
      </c>
      <c r="M802" s="81" t="str">
        <f>IF(A802="","",IF(OR(AWReleaseNum&gt;=A802,AWReleaseNum=0),"Available","Not Supported"))</f>
        <v>Available</v>
      </c>
      <c r="N802" s="81" t="str">
        <f>IF(A802="","",IF(TcRelease="Any","Available",IF(OR(AND(TcReleaseNum&gt;=VLOOKUP(AWReleaseNum,MinVerInfo,3,FALSE),TcReleaseNum&lt;=VLOOKUP(AWReleaseNum,MinVerInfo,4,FALSE)),AND(TcReleaseNum&gt;=VLOOKUP(AWReleaseNum,MinVerInfo,5,FALSE),TcReleaseNum&lt;=VLOOKUP(AWReleaseNum,MinVerInfo,6,FALSE))),"Available","Not Supported")))</f>
        <v>Available</v>
      </c>
      <c r="O802" s="81" t="str">
        <f>IF(TcReleaseNum&lt;P802,"Not Supported","Available")</f>
        <v>Available</v>
      </c>
      <c r="P802" s="81" cm="1">
        <f t="array" ref="P802">_xlfn.SWITCH(TcBaseVer, 14, K802, 13, J802, 12, I802, 11, IFERROR(VLOOKUP(H802,Table2[#All],3,FALSE),"N/A"),0)</f>
        <v>0</v>
      </c>
      <c r="Q802" s="81" t="str">
        <f>IF(TcBaseVer=0,M802,IF(AND(N802="Available",M802="Available",O802="Available"),"Available",IF(M802="","","Not Supported")))</f>
        <v>Available</v>
      </c>
      <c r="R802" s="81" t="str">
        <f>IF(A802&gt;=AWCurrentRel, "Future",Q802)</f>
        <v>Available</v>
      </c>
      <c r="S802" s="100" t="str">
        <f>HYPERLINK(U802,T802)</f>
        <v>What's New in Teamcenter Spring 2019 - PART 1</v>
      </c>
      <c r="T802" s="81" t="str">
        <f>IFERROR(VLOOKUP(CONCATENATE($B802,"_",$A802),Table4[#All],5,FALSE),"Not Available")</f>
        <v>What's New in Teamcenter Spring 2019 - PART 1</v>
      </c>
      <c r="U802" s="81" t="str">
        <f>IFERROR(VLOOKUP(CONCATENATE(B802,"_",A802),Table4[#All],6,FALSE),"")</f>
        <v>https://siemens.highspot.com/items/5d2c8c73a2e3a951b13e4867?lfrm=srp.1</v>
      </c>
    </row>
    <row r="803" spans="1:21" x14ac:dyDescent="0.25">
      <c r="A803" s="81">
        <f>IF(OR('Raw Data'!A682=0,'Raw Data'!A682="Delete"),"",'Raw Data'!A682)</f>
        <v>4.2</v>
      </c>
      <c r="B803" s="88" t="str">
        <f>IF(OR('Raw Data'!B682=0,'Raw Data'!B682="Delete"),"",'Raw Data'!B682)</f>
        <v>Deliver</v>
      </c>
      <c r="C803" s="89" t="str">
        <f>IF(OR('Raw Data'!C682=0,'Raw Data'!C682="Delete"),"",'Raw Data'!C682)</f>
        <v>Analytics</v>
      </c>
      <c r="D803" s="88" t="str">
        <f>IF(OR('Raw Data'!D682=0,'Raw Data'!D682="Delete"),"",'Raw Data'!D682)</f>
        <v>Classification</v>
      </c>
      <c r="E803" s="84" t="str">
        <f>IF(OR('Raw Data'!E682=0,'Raw Data'!E682="Delete"),"",'Raw Data'!E682)</f>
        <v>Artificial intelligence to predict which classification hierarchy to use including suggested values</v>
      </c>
      <c r="F803" s="81" cm="1">
        <f t="array" ref="F803">_xlfn.SWITCH(ROUND(VLOOKUP(A803,Table1[#All],3),0),11,H803,12,I803,13,J803,14,K803,"N/A")</f>
        <v>13</v>
      </c>
      <c r="G803" s="81" cm="1">
        <f t="array" ref="G803">_xlfn.SWITCH(ROUND(VLOOKUP(A803,Table1[#All],5),0),11,H803,12,I803,13,J803,14,K803,"N/A")</f>
        <v>14</v>
      </c>
      <c r="H803" s="81">
        <f>IF(OR('Raw Data'!H682=0,'Raw Data'!H682="Delete"),"",'Raw Data'!H682)</f>
        <v>13</v>
      </c>
      <c r="I803" s="81">
        <f>IF(OR('Raw Data'!I682=0,'Raw Data'!I682="Delete"),"",'Raw Data'!I682)</f>
        <v>14</v>
      </c>
      <c r="J803" s="81" t="str">
        <f>IF(OR('Raw Data'!J682=0,'Raw Data'!J682="Delete"),"",'Raw Data'!J682)</f>
        <v/>
      </c>
      <c r="K803" s="81" t="str">
        <f>IF(OR('Raw Data'!K682=0,'Raw Data'!K682="Delete"),"",'Raw Data'!K682)</f>
        <v/>
      </c>
      <c r="L803" s="81" t="str">
        <f>R803</f>
        <v>Available</v>
      </c>
      <c r="M803" s="81" t="str">
        <f>IF(A803="","",IF(OR(AWReleaseNum&gt;=A803,AWReleaseNum=0),"Available","Not Supported"))</f>
        <v>Available</v>
      </c>
      <c r="N803" s="81" t="str">
        <f>IF(A803="","",IF(TcRelease="Any","Available",IF(OR(AND(TcReleaseNum&gt;=VLOOKUP(AWReleaseNum,MinVerInfo,3,FALSE),TcReleaseNum&lt;=VLOOKUP(AWReleaseNum,MinVerInfo,4,FALSE)),AND(TcReleaseNum&gt;=VLOOKUP(AWReleaseNum,MinVerInfo,5,FALSE),TcReleaseNum&lt;=VLOOKUP(AWReleaseNum,MinVerInfo,6,FALSE))),"Available","Not Supported")))</f>
        <v>Available</v>
      </c>
      <c r="O803" s="81" t="str">
        <f>IF(TcReleaseNum&lt;P803,"Not Supported","Available")</f>
        <v>Available</v>
      </c>
      <c r="P803" s="81" cm="1">
        <f t="array" ref="P803">_xlfn.SWITCH(TcBaseVer, 14, K803, 13, J803, 12, I803, 11, IFERROR(VLOOKUP(H803,Table2[#All],3,FALSE),"N/A"),0)</f>
        <v>0</v>
      </c>
      <c r="Q803" s="81" t="str">
        <f>IF(TcBaseVer=0,M803,IF(AND(N803="Available",M803="Available",O803="Available"),"Available",IF(M803="","","Not Supported")))</f>
        <v>Available</v>
      </c>
      <c r="R803" s="81" t="str">
        <f>IF(A803&gt;=AWCurrentRel, "Future",Q803)</f>
        <v>Available</v>
      </c>
      <c r="S803" s="100" t="str">
        <f>HYPERLINK(U803,T803)</f>
        <v>What's New in Teamcenter Spring 2019 - PART 2</v>
      </c>
      <c r="T803" s="81" t="str">
        <f>IFERROR(VLOOKUP(CONCATENATE($B803,"_",$A803),Table4[#All],5,FALSE),"Not Available")</f>
        <v>What's New in Teamcenter Spring 2019 - PART 2</v>
      </c>
      <c r="U803" s="81" t="str">
        <f>IFERROR(VLOOKUP(CONCATENATE(B803,"_",A803),Table4[#All],6,FALSE),"")</f>
        <v>https://siemens.highspot.com/items/5d2c8e9d628ba217b1779c06?lfrm=srp.10</v>
      </c>
    </row>
    <row r="804" spans="1:21" x14ac:dyDescent="0.25">
      <c r="A804" s="81">
        <f>IF(OR('Raw Data'!A810=0,'Raw Data'!A810="Delete"),"",'Raw Data'!A810)</f>
        <v>4.2</v>
      </c>
      <c r="B804" s="88" t="str">
        <f>IF(OR('Raw Data'!B810=0,'Raw Data'!B810="Delete"),"",'Raw Data'!B810)</f>
        <v>Deliver</v>
      </c>
      <c r="C804" s="89" t="str">
        <f>IF(OR('Raw Data'!C810=0,'Raw Data'!C810="Delete"),"",'Raw Data'!C810)</f>
        <v>Analytics</v>
      </c>
      <c r="D804" s="88" t="str">
        <f>IF(OR('Raw Data'!D810=0,'Raw Data'!D810="Delete"),"",'Raw Data'!D810)</f>
        <v>Classification</v>
      </c>
      <c r="E804" s="84" t="str">
        <f>IF(OR('Raw Data'!E810=0,'Raw Data'!E810="Delete"),"",'Raw Data'!E810)</f>
        <v>Classfy item objects (In addition to item revisions)</v>
      </c>
      <c r="F804" s="81" cm="1">
        <f t="array" ref="F804">_xlfn.SWITCH(ROUND(VLOOKUP(A804,Table1[#All],3),0),11,H804,12,I804,13,J804,14,K804,"N/A")</f>
        <v>13</v>
      </c>
      <c r="G804" s="81" cm="1">
        <f t="array" ref="G804">_xlfn.SWITCH(ROUND(VLOOKUP(A804,Table1[#All],5),0),11,H804,12,I804,13,J804,14,K804,"N/A")</f>
        <v>14</v>
      </c>
      <c r="H804" s="81">
        <f>IF(OR('Raw Data'!H810=0,'Raw Data'!H810="Delete"),"",'Raw Data'!H810)</f>
        <v>13</v>
      </c>
      <c r="I804" s="81">
        <f>IF(OR('Raw Data'!I810=0,'Raw Data'!I810="Delete"),"",'Raw Data'!I810)</f>
        <v>14</v>
      </c>
      <c r="J804" s="81" t="str">
        <f>IF(OR('Raw Data'!J810=0,'Raw Data'!J810="Delete"),"",'Raw Data'!J810)</f>
        <v/>
      </c>
      <c r="K804" s="81" t="str">
        <f>IF(OR('Raw Data'!K810=0,'Raw Data'!K810="Delete"),"",'Raw Data'!K810)</f>
        <v/>
      </c>
      <c r="L804" s="81" t="str">
        <f>R804</f>
        <v>Available</v>
      </c>
      <c r="M804" s="81" t="str">
        <f>IF(A804="","",IF(OR(AWReleaseNum&gt;=A804,AWReleaseNum=0),"Available","Not Supported"))</f>
        <v>Available</v>
      </c>
      <c r="N804" s="81" t="str">
        <f>IF(A804="","",IF(TcRelease="Any","Available",IF(OR(AND(TcReleaseNum&gt;=VLOOKUP(AWReleaseNum,MinVerInfo,3,FALSE),TcReleaseNum&lt;=VLOOKUP(AWReleaseNum,MinVerInfo,4,FALSE)),AND(TcReleaseNum&gt;=VLOOKUP(AWReleaseNum,MinVerInfo,5,FALSE),TcReleaseNum&lt;=VLOOKUP(AWReleaseNum,MinVerInfo,6,FALSE))),"Available","Not Supported")))</f>
        <v>Available</v>
      </c>
      <c r="O804" s="81" t="str">
        <f>IF(TcReleaseNum&lt;P804,"Not Supported","Available")</f>
        <v>Available</v>
      </c>
      <c r="P804" s="81" cm="1">
        <f t="array" ref="P804">_xlfn.SWITCH(TcBaseVer, 14, K804, 13, J804, 12, I804, 11, IFERROR(VLOOKUP(H804,Table2[#All],3,FALSE),"N/A"),0)</f>
        <v>0</v>
      </c>
      <c r="Q804" s="81" t="str">
        <f>IF(TcBaseVer=0,M804,IF(AND(N804="Available",M804="Available",O804="Available"),"Available",IF(M804="","","Not Supported")))</f>
        <v>Available</v>
      </c>
      <c r="R804" s="81" t="str">
        <f>IF(A804&gt;=AWCurrentRel, "Future",Q804)</f>
        <v>Available</v>
      </c>
      <c r="S804" s="100" t="str">
        <f>HYPERLINK(U804,T804)</f>
        <v>What's New in Teamcenter Spring 2019 - PART 2</v>
      </c>
      <c r="T804" s="81" t="str">
        <f>IFERROR(VLOOKUP(CONCATENATE($B804,"_",$A804),Table4[#All],5,FALSE),"Not Available")</f>
        <v>What's New in Teamcenter Spring 2019 - PART 2</v>
      </c>
      <c r="U804" s="81" t="str">
        <f>IFERROR(VLOOKUP(CONCATENATE(B804,"_",A804),Table4[#All],6,FALSE),"")</f>
        <v>https://siemens.highspot.com/items/5d2c8e9d628ba217b1779c06?lfrm=srp.10</v>
      </c>
    </row>
    <row r="805" spans="1:21" x14ac:dyDescent="0.25">
      <c r="A805" s="81">
        <f>IF(OR('Raw Data'!A811=0,'Raw Data'!A811="Delete"),"",'Raw Data'!A811)</f>
        <v>4.2</v>
      </c>
      <c r="B805" s="88" t="str">
        <f>IF(OR('Raw Data'!B811=0,'Raw Data'!B811="Delete"),"",'Raw Data'!B811)</f>
        <v>Deliver</v>
      </c>
      <c r="C805" s="89" t="str">
        <f>IF(OR('Raw Data'!C811=0,'Raw Data'!C811="Delete"),"",'Raw Data'!C811)</f>
        <v>Analytics</v>
      </c>
      <c r="D805" s="88" t="str">
        <f>IF(OR('Raw Data'!D811=0,'Raw Data'!D811="Delete"),"",'Raw Data'!D811)</f>
        <v>Classification</v>
      </c>
      <c r="E805" s="84" t="str">
        <f>IF(OR('Raw Data'!E811=0,'Raw Data'!E811="Delete"),"",'Raw Data'!E811)</f>
        <v>Classification comparisons</v>
      </c>
      <c r="F805" s="81" cm="1">
        <f t="array" ref="F805">_xlfn.SWITCH(ROUND(VLOOKUP(A805,Table1[#All],3),0),11,H805,12,I805,13,J805,14,K805,"N/A")</f>
        <v>13</v>
      </c>
      <c r="G805" s="81" cm="1">
        <f t="array" ref="G805">_xlfn.SWITCH(ROUND(VLOOKUP(A805,Table1[#All],5),0),11,H805,12,I805,13,J805,14,K805,"N/A")</f>
        <v>14</v>
      </c>
      <c r="H805" s="81">
        <f>IF(OR('Raw Data'!H811=0,'Raw Data'!H811="Delete"),"",'Raw Data'!H811)</f>
        <v>13</v>
      </c>
      <c r="I805" s="81">
        <f>IF(OR('Raw Data'!I811=0,'Raw Data'!I811="Delete"),"",'Raw Data'!I811)</f>
        <v>14</v>
      </c>
      <c r="J805" s="81" t="str">
        <f>IF(OR('Raw Data'!J811=0,'Raw Data'!J811="Delete"),"",'Raw Data'!J811)</f>
        <v/>
      </c>
      <c r="K805" s="81" t="str">
        <f>IF(OR('Raw Data'!K811=0,'Raw Data'!K811="Delete"),"",'Raw Data'!K811)</f>
        <v/>
      </c>
      <c r="L805" s="81" t="str">
        <f>R805</f>
        <v>Available</v>
      </c>
      <c r="M805" s="81" t="str">
        <f>IF(A805="","",IF(OR(AWReleaseNum&gt;=A805,AWReleaseNum=0),"Available","Not Supported"))</f>
        <v>Available</v>
      </c>
      <c r="N805" s="81" t="str">
        <f>IF(A805="","",IF(TcRelease="Any","Available",IF(OR(AND(TcReleaseNum&gt;=VLOOKUP(AWReleaseNum,MinVerInfo,3,FALSE),TcReleaseNum&lt;=VLOOKUP(AWReleaseNum,MinVerInfo,4,FALSE)),AND(TcReleaseNum&gt;=VLOOKUP(AWReleaseNum,MinVerInfo,5,FALSE),TcReleaseNum&lt;=VLOOKUP(AWReleaseNum,MinVerInfo,6,FALSE))),"Available","Not Supported")))</f>
        <v>Available</v>
      </c>
      <c r="O805" s="81" t="str">
        <f>IF(TcReleaseNum&lt;P805,"Not Supported","Available")</f>
        <v>Available</v>
      </c>
      <c r="P805" s="81" cm="1">
        <f t="array" ref="P805">_xlfn.SWITCH(TcBaseVer, 14, K805, 13, J805, 12, I805, 11, IFERROR(VLOOKUP(H805,Table2[#All],3,FALSE),"N/A"),0)</f>
        <v>0</v>
      </c>
      <c r="Q805" s="81" t="str">
        <f>IF(TcBaseVer=0,M805,IF(AND(N805="Available",M805="Available",O805="Available"),"Available",IF(M805="","","Not Supported")))</f>
        <v>Available</v>
      </c>
      <c r="R805" s="81" t="str">
        <f>IF(A805&gt;=AWCurrentRel, "Future",Q805)</f>
        <v>Available</v>
      </c>
      <c r="S805" s="100" t="str">
        <f>HYPERLINK(U805,T805)</f>
        <v>What's New in Teamcenter Spring 2019 - PART 2</v>
      </c>
      <c r="T805" s="81" t="str">
        <f>IFERROR(VLOOKUP(CONCATENATE($B805,"_",$A805),Table4[#All],5,FALSE),"Not Available")</f>
        <v>What's New in Teamcenter Spring 2019 - PART 2</v>
      </c>
      <c r="U805" s="81" t="str">
        <f>IFERROR(VLOOKUP(CONCATENATE(B805,"_",A805),Table4[#All],6,FALSE),"")</f>
        <v>https://siemens.highspot.com/items/5d2c8e9d628ba217b1779c06?lfrm=srp.10</v>
      </c>
    </row>
    <row r="806" spans="1:21" x14ac:dyDescent="0.25">
      <c r="A806" s="81">
        <f>IF(OR('Raw Data'!A812=0,'Raw Data'!A812="Delete"),"",'Raw Data'!A812)</f>
        <v>4.2</v>
      </c>
      <c r="B806" s="88" t="str">
        <f>IF(OR('Raw Data'!B812=0,'Raw Data'!B812="Delete"),"",'Raw Data'!B812)</f>
        <v>Deliver</v>
      </c>
      <c r="C806" s="89" t="str">
        <f>IF(OR('Raw Data'!C812=0,'Raw Data'!C812="Delete"),"",'Raw Data'!C812)</f>
        <v>Analytics</v>
      </c>
      <c r="D806" s="88" t="str">
        <f>IF(OR('Raw Data'!D812=0,'Raw Data'!D812="Delete"),"",'Raw Data'!D812)</f>
        <v>Classification</v>
      </c>
      <c r="E806" s="84" t="str">
        <f>IF(OR('Raw Data'!E812=0,'Raw Data'!E812="Delete"),"",'Raw Data'!E812)</f>
        <v>Hierarchical tree navigation during authoring</v>
      </c>
      <c r="F806" s="81" cm="1">
        <f t="array" ref="F806">_xlfn.SWITCH(ROUND(VLOOKUP(A806,Table1[#All],3),0),11,H806,12,I806,13,J806,14,K806,"N/A")</f>
        <v>13</v>
      </c>
      <c r="G806" s="81" cm="1">
        <f t="array" ref="G806">_xlfn.SWITCH(ROUND(VLOOKUP(A806,Table1[#All],5),0),11,H806,12,I806,13,J806,14,K806,"N/A")</f>
        <v>14</v>
      </c>
      <c r="H806" s="81">
        <f>IF(OR('Raw Data'!H812=0,'Raw Data'!H812="Delete"),"",'Raw Data'!H812)</f>
        <v>13</v>
      </c>
      <c r="I806" s="81">
        <f>IF(OR('Raw Data'!I812=0,'Raw Data'!I812="Delete"),"",'Raw Data'!I812)</f>
        <v>14</v>
      </c>
      <c r="J806" s="81" t="str">
        <f>IF(OR('Raw Data'!J812=0,'Raw Data'!J812="Delete"),"",'Raw Data'!J812)</f>
        <v/>
      </c>
      <c r="K806" s="81" t="str">
        <f>IF(OR('Raw Data'!K812=0,'Raw Data'!K812="Delete"),"",'Raw Data'!K812)</f>
        <v/>
      </c>
      <c r="L806" s="81" t="str">
        <f>R806</f>
        <v>Available</v>
      </c>
      <c r="M806" s="81" t="str">
        <f>IF(A806="","",IF(OR(AWReleaseNum&gt;=A806,AWReleaseNum=0),"Available","Not Supported"))</f>
        <v>Available</v>
      </c>
      <c r="N806" s="81" t="str">
        <f>IF(A806="","",IF(TcRelease="Any","Available",IF(OR(AND(TcReleaseNum&gt;=VLOOKUP(AWReleaseNum,MinVerInfo,3,FALSE),TcReleaseNum&lt;=VLOOKUP(AWReleaseNum,MinVerInfo,4,FALSE)),AND(TcReleaseNum&gt;=VLOOKUP(AWReleaseNum,MinVerInfo,5,FALSE),TcReleaseNum&lt;=VLOOKUP(AWReleaseNum,MinVerInfo,6,FALSE))),"Available","Not Supported")))</f>
        <v>Available</v>
      </c>
      <c r="O806" s="81" t="str">
        <f>IF(TcReleaseNum&lt;P806,"Not Supported","Available")</f>
        <v>Available</v>
      </c>
      <c r="P806" s="81" cm="1">
        <f t="array" ref="P806">_xlfn.SWITCH(TcBaseVer, 14, K806, 13, J806, 12, I806, 11, IFERROR(VLOOKUP(H806,Table2[#All],3,FALSE),"N/A"),0)</f>
        <v>0</v>
      </c>
      <c r="Q806" s="81" t="str">
        <f>IF(TcBaseVer=0,M806,IF(AND(N806="Available",M806="Available",O806="Available"),"Available",IF(M806="","","Not Supported")))</f>
        <v>Available</v>
      </c>
      <c r="R806" s="81" t="str">
        <f>IF(A806&gt;=AWCurrentRel, "Future",Q806)</f>
        <v>Available</v>
      </c>
      <c r="S806" s="100" t="str">
        <f>HYPERLINK(U806,T806)</f>
        <v>What's New in Teamcenter Spring 2019 - PART 2</v>
      </c>
      <c r="T806" s="81" t="str">
        <f>IFERROR(VLOOKUP(CONCATENATE($B806,"_",$A806),Table4[#All],5,FALSE),"Not Available")</f>
        <v>What's New in Teamcenter Spring 2019 - PART 2</v>
      </c>
      <c r="U806" s="81" t="str">
        <f>IFERROR(VLOOKUP(CONCATENATE(B806,"_",A806),Table4[#All],6,FALSE),"")</f>
        <v>https://siemens.highspot.com/items/5d2c8e9d628ba217b1779c06?lfrm=srp.10</v>
      </c>
    </row>
    <row r="807" spans="1:21" x14ac:dyDescent="0.25">
      <c r="A807" s="81">
        <f>IF(OR('Raw Data'!A813=0,'Raw Data'!A813="Delete"),"",'Raw Data'!A813)</f>
        <v>4.2</v>
      </c>
      <c r="B807" s="88" t="str">
        <f>IF(OR('Raw Data'!B813=0,'Raw Data'!B813="Delete"),"",'Raw Data'!B813)</f>
        <v>Deliver</v>
      </c>
      <c r="C807" s="89" t="str">
        <f>IF(OR('Raw Data'!C813=0,'Raw Data'!C813="Delete"),"",'Raw Data'!C813)</f>
        <v>Analytics</v>
      </c>
      <c r="D807" s="88" t="str">
        <f>IF(OR('Raw Data'!D813=0,'Raw Data'!D813="Delete"),"",'Raw Data'!D813)</f>
        <v>Classification</v>
      </c>
      <c r="E807" s="84" t="str">
        <f>IF(OR('Raw Data'!E813=0,'Raw Data'!E813="Delete"),"",'Raw Data'!E813)</f>
        <v>Seamless batch filtering and auto-update filtering</v>
      </c>
      <c r="F807" s="81" cm="1">
        <f t="array" ref="F807">_xlfn.SWITCH(ROUND(VLOOKUP(A807,Table1[#All],3),0),11,H807,12,I807,13,J807,14,K807,"N/A")</f>
        <v>13</v>
      </c>
      <c r="G807" s="81" cm="1">
        <f t="array" ref="G807">_xlfn.SWITCH(ROUND(VLOOKUP(A807,Table1[#All],5),0),11,H807,12,I807,13,J807,14,K807,"N/A")</f>
        <v>14</v>
      </c>
      <c r="H807" s="81">
        <f>IF(OR('Raw Data'!H813=0,'Raw Data'!H813="Delete"),"",'Raw Data'!H813)</f>
        <v>13</v>
      </c>
      <c r="I807" s="81">
        <f>IF(OR('Raw Data'!I813=0,'Raw Data'!I813="Delete"),"",'Raw Data'!I813)</f>
        <v>14</v>
      </c>
      <c r="J807" s="81" t="str">
        <f>IF(OR('Raw Data'!J813=0,'Raw Data'!J813="Delete"),"",'Raw Data'!J813)</f>
        <v/>
      </c>
      <c r="K807" s="81" t="str">
        <f>IF(OR('Raw Data'!K813=0,'Raw Data'!K813="Delete"),"",'Raw Data'!K813)</f>
        <v/>
      </c>
      <c r="L807" s="81" t="str">
        <f>R807</f>
        <v>Available</v>
      </c>
      <c r="M807" s="81" t="str">
        <f>IF(A807="","",IF(OR(AWReleaseNum&gt;=A807,AWReleaseNum=0),"Available","Not Supported"))</f>
        <v>Available</v>
      </c>
      <c r="N807" s="81" t="str">
        <f>IF(A807="","",IF(TcRelease="Any","Available",IF(OR(AND(TcReleaseNum&gt;=VLOOKUP(AWReleaseNum,MinVerInfo,3,FALSE),TcReleaseNum&lt;=VLOOKUP(AWReleaseNum,MinVerInfo,4,FALSE)),AND(TcReleaseNum&gt;=VLOOKUP(AWReleaseNum,MinVerInfo,5,FALSE),TcReleaseNum&lt;=VLOOKUP(AWReleaseNum,MinVerInfo,6,FALSE))),"Available","Not Supported")))</f>
        <v>Available</v>
      </c>
      <c r="O807" s="81" t="str">
        <f>IF(TcReleaseNum&lt;P807,"Not Supported","Available")</f>
        <v>Available</v>
      </c>
      <c r="P807" s="81" cm="1">
        <f t="array" ref="P807">_xlfn.SWITCH(TcBaseVer, 14, K807, 13, J807, 12, I807, 11, IFERROR(VLOOKUP(H807,Table2[#All],3,FALSE),"N/A"),0)</f>
        <v>0</v>
      </c>
      <c r="Q807" s="81" t="str">
        <f>IF(TcBaseVer=0,M807,IF(AND(N807="Available",M807="Available",O807="Available"),"Available",IF(M807="","","Not Supported")))</f>
        <v>Available</v>
      </c>
      <c r="R807" s="81" t="str">
        <f>IF(A807&gt;=AWCurrentRel, "Future",Q807)</f>
        <v>Available</v>
      </c>
      <c r="S807" s="100" t="str">
        <f>HYPERLINK(U807,T807)</f>
        <v>What's New in Teamcenter Spring 2019 - PART 2</v>
      </c>
      <c r="T807" s="81" t="str">
        <f>IFERROR(VLOOKUP(CONCATENATE($B807,"_",$A807),Table4[#All],5,FALSE),"Not Available")</f>
        <v>What's New in Teamcenter Spring 2019 - PART 2</v>
      </c>
      <c r="U807" s="81" t="str">
        <f>IFERROR(VLOOKUP(CONCATENATE(B807,"_",A807),Table4[#All],6,FALSE),"")</f>
        <v>https://siemens.highspot.com/items/5d2c8e9d628ba217b1779c06?lfrm=srp.10</v>
      </c>
    </row>
    <row r="808" spans="1:21" x14ac:dyDescent="0.25">
      <c r="A808" s="81">
        <f>IF(OR('Raw Data'!A814=0,'Raw Data'!A814="Delete"),"",'Raw Data'!A814)</f>
        <v>4.2</v>
      </c>
      <c r="B808" s="88" t="str">
        <f>IF(OR('Raw Data'!B814=0,'Raw Data'!B814="Delete"),"",'Raw Data'!B814)</f>
        <v>Deliver</v>
      </c>
      <c r="C808" s="89" t="str">
        <f>IF(OR('Raw Data'!C814=0,'Raw Data'!C814="Delete"),"",'Raw Data'!C814)</f>
        <v>Analytics</v>
      </c>
      <c r="D808" s="88" t="str">
        <f>IF(OR('Raw Data'!D814=0,'Raw Data'!D814="Delete"),"",'Raw Data'!D814)</f>
        <v>Classification</v>
      </c>
      <c r="E808" s="84" t="str">
        <f>IF(OR('Raw Data'!E814=0,'Raw Data'!E814="Delete"),"",'Raw Data'!E814)</f>
        <v>Secondary views and tabs (like in search)</v>
      </c>
      <c r="F808" s="81" cm="1">
        <f t="array" ref="F808">_xlfn.SWITCH(ROUND(VLOOKUP(A808,Table1[#All],3),0),11,H808,12,I808,13,J808,14,K808,"N/A")</f>
        <v>13</v>
      </c>
      <c r="G808" s="81" cm="1">
        <f t="array" ref="G808">_xlfn.SWITCH(ROUND(VLOOKUP(A808,Table1[#All],5),0),11,H808,12,I808,13,J808,14,K808,"N/A")</f>
        <v>14</v>
      </c>
      <c r="H808" s="81">
        <f>IF(OR('Raw Data'!H814=0,'Raw Data'!H814="Delete"),"",'Raw Data'!H814)</f>
        <v>13</v>
      </c>
      <c r="I808" s="81">
        <f>IF(OR('Raw Data'!I814=0,'Raw Data'!I814="Delete"),"",'Raw Data'!I814)</f>
        <v>14</v>
      </c>
      <c r="J808" s="81" t="str">
        <f>IF(OR('Raw Data'!J814=0,'Raw Data'!J814="Delete"),"",'Raw Data'!J814)</f>
        <v/>
      </c>
      <c r="K808" s="81" t="str">
        <f>IF(OR('Raw Data'!K814=0,'Raw Data'!K814="Delete"),"",'Raw Data'!K814)</f>
        <v/>
      </c>
      <c r="L808" s="81" t="str">
        <f>R808</f>
        <v>Available</v>
      </c>
      <c r="M808" s="81" t="str">
        <f>IF(A808="","",IF(OR(AWReleaseNum&gt;=A808,AWReleaseNum=0),"Available","Not Supported"))</f>
        <v>Available</v>
      </c>
      <c r="N808" s="81" t="str">
        <f>IF(A808="","",IF(TcRelease="Any","Available",IF(OR(AND(TcReleaseNum&gt;=VLOOKUP(AWReleaseNum,MinVerInfo,3,FALSE),TcReleaseNum&lt;=VLOOKUP(AWReleaseNum,MinVerInfo,4,FALSE)),AND(TcReleaseNum&gt;=VLOOKUP(AWReleaseNum,MinVerInfo,5,FALSE),TcReleaseNum&lt;=VLOOKUP(AWReleaseNum,MinVerInfo,6,FALSE))),"Available","Not Supported")))</f>
        <v>Available</v>
      </c>
      <c r="O808" s="81" t="str">
        <f>IF(TcReleaseNum&lt;P808,"Not Supported","Available")</f>
        <v>Available</v>
      </c>
      <c r="P808" s="81" cm="1">
        <f t="array" ref="P808">_xlfn.SWITCH(TcBaseVer, 14, K808, 13, J808, 12, I808, 11, IFERROR(VLOOKUP(H808,Table2[#All],3,FALSE),"N/A"),0)</f>
        <v>0</v>
      </c>
      <c r="Q808" s="81" t="str">
        <f>IF(TcBaseVer=0,M808,IF(AND(N808="Available",M808="Available",O808="Available"),"Available",IF(M808="","","Not Supported")))</f>
        <v>Available</v>
      </c>
      <c r="R808" s="81" t="str">
        <f>IF(A808&gt;=AWCurrentRel, "Future",Q808)</f>
        <v>Available</v>
      </c>
      <c r="S808" s="100" t="str">
        <f>HYPERLINK(U808,T808)</f>
        <v>What's New in Teamcenter Spring 2019 - PART 2</v>
      </c>
      <c r="T808" s="81" t="str">
        <f>IFERROR(VLOOKUP(CONCATENATE($B808,"_",$A808),Table4[#All],5,FALSE),"Not Available")</f>
        <v>What's New in Teamcenter Spring 2019 - PART 2</v>
      </c>
      <c r="U808" s="81" t="str">
        <f>IFERROR(VLOOKUP(CONCATENATE(B808,"_",A808),Table4[#All],6,FALSE),"")</f>
        <v>https://siemens.highspot.com/items/5d2c8e9d628ba217b1779c06?lfrm=srp.10</v>
      </c>
    </row>
    <row r="809" spans="1:21" x14ac:dyDescent="0.25">
      <c r="A809" s="81">
        <f>IF(OR('Raw Data'!A850=0,'Raw Data'!A850="Delete"),"",'Raw Data'!A850)</f>
        <v>4.2</v>
      </c>
      <c r="B809" s="88" t="str">
        <f>IF(OR('Raw Data'!B850=0,'Raw Data'!B850="Delete"),"",'Raw Data'!B850)</f>
        <v>Deliver</v>
      </c>
      <c r="C809" s="89" t="str">
        <f>IF(OR('Raw Data'!C850=0,'Raw Data'!C850="Delete"),"",'Raw Data'!C850)</f>
        <v>Analytics</v>
      </c>
      <c r="D809" s="88" t="str">
        <f>IF(OR('Raw Data'!D850=0,'Raw Data'!D850="Delete"),"",'Raw Data'!D850)</f>
        <v>Classification</v>
      </c>
      <c r="E809" s="84" t="str">
        <f>IF(OR('Raw Data'!E850=0,'Raw Data'!E850="Delete"),"",'Raw Data'!E850)</f>
        <v>Support for eCl@ss industry standard</v>
      </c>
      <c r="F809" s="81" cm="1">
        <f t="array" ref="F809">_xlfn.SWITCH(ROUND(VLOOKUP(A809,Table1[#All],3),0),11,H809,12,I809,13,J809,14,K809,"N/A")</f>
        <v>13</v>
      </c>
      <c r="G809" s="81" cm="1">
        <f t="array" ref="G809">_xlfn.SWITCH(ROUND(VLOOKUP(A809,Table1[#All],5),0),11,H809,12,I809,13,J809,14,K809,"N/A")</f>
        <v>14</v>
      </c>
      <c r="H809" s="81">
        <f>IF(OR('Raw Data'!H850=0,'Raw Data'!H850="Delete"),"",'Raw Data'!H850)</f>
        <v>13</v>
      </c>
      <c r="I809" s="81">
        <f>IF(OR('Raw Data'!I850=0,'Raw Data'!I850="Delete"),"",'Raw Data'!I850)</f>
        <v>14</v>
      </c>
      <c r="J809" s="81" t="str">
        <f>IF(OR('Raw Data'!J850=0,'Raw Data'!J850="Delete"),"",'Raw Data'!J850)</f>
        <v/>
      </c>
      <c r="K809" s="81" t="str">
        <f>IF(OR('Raw Data'!K850=0,'Raw Data'!K850="Delete"),"",'Raw Data'!K850)</f>
        <v/>
      </c>
      <c r="L809" s="81" t="str">
        <f>R809</f>
        <v>Available</v>
      </c>
      <c r="M809" s="81" t="str">
        <f>IF(A809="","",IF(OR(AWReleaseNum&gt;=A809,AWReleaseNum=0),"Available","Not Supported"))</f>
        <v>Available</v>
      </c>
      <c r="N809" s="81" t="str">
        <f>IF(A809="","",IF(TcRelease="Any","Available",IF(OR(AND(TcReleaseNum&gt;=VLOOKUP(AWReleaseNum,MinVerInfo,3,FALSE),TcReleaseNum&lt;=VLOOKUP(AWReleaseNum,MinVerInfo,4,FALSE)),AND(TcReleaseNum&gt;=VLOOKUP(AWReleaseNum,MinVerInfo,5,FALSE),TcReleaseNum&lt;=VLOOKUP(AWReleaseNum,MinVerInfo,6,FALSE))),"Available","Not Supported")))</f>
        <v>Available</v>
      </c>
      <c r="O809" s="81" t="str">
        <f>IF(TcReleaseNum&lt;P809,"Not Supported","Available")</f>
        <v>Available</v>
      </c>
      <c r="P809" s="81" cm="1">
        <f t="array" ref="P809">_xlfn.SWITCH(TcBaseVer, 14, K809, 13, J809, 12, I809, 11, IFERROR(VLOOKUP(H809,Table2[#All],3,FALSE),"N/A"),0)</f>
        <v>0</v>
      </c>
      <c r="Q809" s="81" t="str">
        <f>IF(TcBaseVer=0,M809,IF(AND(N809="Available",M809="Available",O809="Available"),"Available",IF(M809="","","Not Supported")))</f>
        <v>Available</v>
      </c>
      <c r="R809" s="81" t="str">
        <f>IF(A809&gt;=AWCurrentRel, "Future",Q809)</f>
        <v>Available</v>
      </c>
      <c r="S809" s="100" t="str">
        <f>HYPERLINK(U809,T809)</f>
        <v>What's New in Teamcenter Spring 2019 - PART 2</v>
      </c>
      <c r="T809" s="81" t="str">
        <f>IFERROR(VLOOKUP(CONCATENATE($B809,"_",$A809),Table4[#All],5,FALSE),"Not Available")</f>
        <v>What's New in Teamcenter Spring 2019 - PART 2</v>
      </c>
      <c r="U809" s="81" t="str">
        <f>IFERROR(VLOOKUP(CONCATENATE(B809,"_",A809),Table4[#All],6,FALSE),"")</f>
        <v>https://siemens.highspot.com/items/5d2c8e9d628ba217b1779c06?lfrm=srp.10</v>
      </c>
    </row>
    <row r="810" spans="1:21" x14ac:dyDescent="0.25">
      <c r="A810" s="81">
        <f>IF(OR('Raw Data'!A798=0,'Raw Data'!A798="Delete"),"",'Raw Data'!A798)</f>
        <v>4.2</v>
      </c>
      <c r="B810" s="88" t="str">
        <f>IF(OR('Raw Data'!B798=0,'Raw Data'!B798="Delete"),"",'Raw Data'!B798)</f>
        <v>Develop</v>
      </c>
      <c r="C810" s="89" t="str">
        <f>IF(OR('Raw Data'!C798=0,'Raw Data'!C798="Delete"),"",'Raw Data'!C798)</f>
        <v>Documents</v>
      </c>
      <c r="D810" s="88" t="str">
        <f>IF(OR('Raw Data'!D798=0,'Raw Data'!D798="Delete"),"",'Raw Data'!D798)</f>
        <v>Document Management</v>
      </c>
      <c r="E810" s="84" t="str">
        <f>IF(OR('Raw Data'!E798=0,'Raw Data'!E798="Delete"),"",'Raw Data'!E798)</f>
        <v>Collaboratively author Microsoft Office files with Teamcenter Office Online</v>
      </c>
      <c r="F810" s="81" cm="1">
        <f t="array" ref="F810">_xlfn.SWITCH(ROUND(VLOOKUP(A810,Table1[#All],3),0),11,H810,12,I810,13,J810,14,K810,"N/A")</f>
        <v>13</v>
      </c>
      <c r="G810" s="81" cm="1">
        <f t="array" ref="G810">_xlfn.SWITCH(ROUND(VLOOKUP(A810,Table1[#All],5),0),11,H810,12,I810,13,J810,14,K810,"N/A")</f>
        <v>14</v>
      </c>
      <c r="H810" s="81">
        <f>IF(OR('Raw Data'!H798=0,'Raw Data'!H798="Delete"),"",'Raw Data'!H798)</f>
        <v>13</v>
      </c>
      <c r="I810" s="81">
        <f>IF(OR('Raw Data'!I798=0,'Raw Data'!I798="Delete"),"",'Raw Data'!I798)</f>
        <v>14</v>
      </c>
      <c r="J810" s="81" t="str">
        <f>IF(OR('Raw Data'!J798=0,'Raw Data'!J798="Delete"),"",'Raw Data'!J798)</f>
        <v/>
      </c>
      <c r="K810" s="81" t="str">
        <f>IF(OR('Raw Data'!K798=0,'Raw Data'!K798="Delete"),"",'Raw Data'!K798)</f>
        <v/>
      </c>
      <c r="L810" s="81" t="str">
        <f>R810</f>
        <v>Available</v>
      </c>
      <c r="M810" s="81" t="str">
        <f>IF(A810="","",IF(OR(AWReleaseNum&gt;=A810,AWReleaseNum=0),"Available","Not Supported"))</f>
        <v>Available</v>
      </c>
      <c r="N810" s="81" t="str">
        <f>IF(A810="","",IF(TcRelease="Any","Available",IF(OR(AND(TcReleaseNum&gt;=VLOOKUP(AWReleaseNum,MinVerInfo,3,FALSE),TcReleaseNum&lt;=VLOOKUP(AWReleaseNum,MinVerInfo,4,FALSE)),AND(TcReleaseNum&gt;=VLOOKUP(AWReleaseNum,MinVerInfo,5,FALSE),TcReleaseNum&lt;=VLOOKUP(AWReleaseNum,MinVerInfo,6,FALSE))),"Available","Not Supported")))</f>
        <v>Available</v>
      </c>
      <c r="O810" s="81" t="str">
        <f>IF(TcReleaseNum&lt;P810,"Not Supported","Available")</f>
        <v>Available</v>
      </c>
      <c r="P810" s="81" cm="1">
        <f t="array" ref="P810">_xlfn.SWITCH(TcBaseVer, 14, K810, 13, J810, 12, I810, 11, IFERROR(VLOOKUP(H810,Table2[#All],3,FALSE),"N/A"),0)</f>
        <v>0</v>
      </c>
      <c r="Q810" s="81" t="str">
        <f>IF(TcBaseVer=0,M810,IF(AND(N810="Available",M810="Available",O810="Available"),"Available",IF(M810="","","Not Supported")))</f>
        <v>Available</v>
      </c>
      <c r="R810" s="81" t="str">
        <f>IF(A810&gt;=AWCurrentRel, "Future",Q810)</f>
        <v>Available</v>
      </c>
      <c r="S810" s="100" t="str">
        <f>HYPERLINK(U810,T810)</f>
        <v>What's New in Teamcenter Spring 2019 - PART 1</v>
      </c>
      <c r="T810" s="81" t="str">
        <f>IFERROR(VLOOKUP(CONCATENATE($B810,"_",$A810),Table4[#All],5,FALSE),"Not Available")</f>
        <v>What's New in Teamcenter Spring 2019 - PART 1</v>
      </c>
      <c r="U810" s="81" t="str">
        <f>IFERROR(VLOOKUP(CONCATENATE(B810,"_",A810),Table4[#All],6,FALSE),"")</f>
        <v>https://siemens.highspot.com/items/5d2c8c73a2e3a951b13e4867?lfrm=srp.1</v>
      </c>
    </row>
    <row r="811" spans="1:21" x14ac:dyDescent="0.25">
      <c r="A811" s="81">
        <f>IF(OR('Raw Data'!A799=0,'Raw Data'!A799="Delete"),"",'Raw Data'!A799)</f>
        <v>4.2</v>
      </c>
      <c r="B811" s="88" t="str">
        <f>IF(OR('Raw Data'!B799=0,'Raw Data'!B799="Delete"),"",'Raw Data'!B799)</f>
        <v>Develop</v>
      </c>
      <c r="C811" s="89" t="str">
        <f>IF(OR('Raw Data'!C799=0,'Raw Data'!C799="Delete"),"",'Raw Data'!C799)</f>
        <v>Documents</v>
      </c>
      <c r="D811" s="88" t="str">
        <f>IF(OR('Raw Data'!D799=0,'Raw Data'!D799="Delete"),"",'Raw Data'!D799)</f>
        <v>Document Management</v>
      </c>
      <c r="E811" s="84" t="str">
        <f>IF(OR('Raw Data'!E799=0,'Raw Data'!E799="Delete"),"",'Raw Data'!E799)</f>
        <v>Configure document management using Active Workspace</v>
      </c>
      <c r="F811" s="81" cm="1">
        <f t="array" ref="F811">_xlfn.SWITCH(ROUND(VLOOKUP(A811,Table1[#All],3),0),11,H811,12,I811,13,J811,14,K811,"N/A")</f>
        <v>13</v>
      </c>
      <c r="G811" s="81" cm="1">
        <f t="array" ref="G811">_xlfn.SWITCH(ROUND(VLOOKUP(A811,Table1[#All],5),0),11,H811,12,I811,13,J811,14,K811,"N/A")</f>
        <v>14</v>
      </c>
      <c r="H811" s="81">
        <f>IF(OR('Raw Data'!H799=0,'Raw Data'!H799="Delete"),"",'Raw Data'!H799)</f>
        <v>13</v>
      </c>
      <c r="I811" s="81">
        <f>IF(OR('Raw Data'!I799=0,'Raw Data'!I799="Delete"),"",'Raw Data'!I799)</f>
        <v>14</v>
      </c>
      <c r="J811" s="81" t="str">
        <f>IF(OR('Raw Data'!J799=0,'Raw Data'!J799="Delete"),"",'Raw Data'!J799)</f>
        <v/>
      </c>
      <c r="K811" s="81" t="str">
        <f>IF(OR('Raw Data'!K799=0,'Raw Data'!K799="Delete"),"",'Raw Data'!K799)</f>
        <v/>
      </c>
      <c r="L811" s="81" t="str">
        <f>R811</f>
        <v>Available</v>
      </c>
      <c r="M811" s="81" t="str">
        <f>IF(A811="","",IF(OR(AWReleaseNum&gt;=A811,AWReleaseNum=0),"Available","Not Supported"))</f>
        <v>Available</v>
      </c>
      <c r="N811" s="81" t="str">
        <f>IF(A811="","",IF(TcRelease="Any","Available",IF(OR(AND(TcReleaseNum&gt;=VLOOKUP(AWReleaseNum,MinVerInfo,3,FALSE),TcReleaseNum&lt;=VLOOKUP(AWReleaseNum,MinVerInfo,4,FALSE)),AND(TcReleaseNum&gt;=VLOOKUP(AWReleaseNum,MinVerInfo,5,FALSE),TcReleaseNum&lt;=VLOOKUP(AWReleaseNum,MinVerInfo,6,FALSE))),"Available","Not Supported")))</f>
        <v>Available</v>
      </c>
      <c r="O811" s="81" t="str">
        <f>IF(TcReleaseNum&lt;P811,"Not Supported","Available")</f>
        <v>Available</v>
      </c>
      <c r="P811" s="81" cm="1">
        <f t="array" ref="P811">_xlfn.SWITCH(TcBaseVer, 14, K811, 13, J811, 12, I811, 11, IFERROR(VLOOKUP(H811,Table2[#All],3,FALSE),"N/A"),0)</f>
        <v>0</v>
      </c>
      <c r="Q811" s="81" t="str">
        <f>IF(TcBaseVer=0,M811,IF(AND(N811="Available",M811="Available",O811="Available"),"Available",IF(M811="","","Not Supported")))</f>
        <v>Available</v>
      </c>
      <c r="R811" s="81" t="str">
        <f>IF(A811&gt;=AWCurrentRel, "Future",Q811)</f>
        <v>Available</v>
      </c>
      <c r="S811" s="100" t="str">
        <f>HYPERLINK(U811,T811)</f>
        <v>What's New in Teamcenter Spring 2019 - PART 1</v>
      </c>
      <c r="T811" s="81" t="str">
        <f>IFERROR(VLOOKUP(CONCATENATE($B811,"_",$A811),Table4[#All],5,FALSE),"Not Available")</f>
        <v>What's New in Teamcenter Spring 2019 - PART 1</v>
      </c>
      <c r="U811" s="81" t="str">
        <f>IFERROR(VLOOKUP(CONCATENATE(B811,"_",A811),Table4[#All],6,FALSE),"")</f>
        <v>https://siemens.highspot.com/items/5d2c8c73a2e3a951b13e4867?lfrm=srp.1</v>
      </c>
    </row>
    <row r="812" spans="1:21" x14ac:dyDescent="0.25">
      <c r="A812" s="81">
        <f>IF(OR('Raw Data'!A800=0,'Raw Data'!A800="Delete"),"",'Raw Data'!A800)</f>
        <v>4.2</v>
      </c>
      <c r="B812" s="88" t="str">
        <f>IF(OR('Raw Data'!B800=0,'Raw Data'!B800="Delete"),"",'Raw Data'!B800)</f>
        <v>Develop</v>
      </c>
      <c r="C812" s="89" t="str">
        <f>IF(OR('Raw Data'!C800=0,'Raw Data'!C800="Delete"),"",'Raw Data'!C800)</f>
        <v>Documents</v>
      </c>
      <c r="D812" s="88" t="str">
        <f>IF(OR('Raw Data'!D800=0,'Raw Data'!D800="Delete"),"",'Raw Data'!D800)</f>
        <v>Document Management</v>
      </c>
      <c r="E812" s="84" t="str">
        <f>IF(OR('Raw Data'!E800=0,'Raw Data'!E800="Delete"),"",'Raw Data'!E800)</f>
        <v>Generic attribute exchange in Office client for Microsoft PowerPoint</v>
      </c>
      <c r="F812" s="81" cm="1">
        <f t="array" ref="F812">_xlfn.SWITCH(ROUND(VLOOKUP(A812,Table1[#All],3),0),11,H812,12,I812,13,J812,14,K812,"N/A")</f>
        <v>13</v>
      </c>
      <c r="G812" s="81" cm="1">
        <f t="array" ref="G812">_xlfn.SWITCH(ROUND(VLOOKUP(A812,Table1[#All],5),0),11,H812,12,I812,13,J812,14,K812,"N/A")</f>
        <v>14</v>
      </c>
      <c r="H812" s="81">
        <f>IF(OR('Raw Data'!H800=0,'Raw Data'!H800="Delete"),"",'Raw Data'!H800)</f>
        <v>13</v>
      </c>
      <c r="I812" s="81">
        <f>IF(OR('Raw Data'!I800=0,'Raw Data'!I800="Delete"),"",'Raw Data'!I800)</f>
        <v>14</v>
      </c>
      <c r="J812" s="81" t="str">
        <f>IF(OR('Raw Data'!J800=0,'Raw Data'!J800="Delete"),"",'Raw Data'!J800)</f>
        <v/>
      </c>
      <c r="K812" s="81" t="str">
        <f>IF(OR('Raw Data'!K800=0,'Raw Data'!K800="Delete"),"",'Raw Data'!K800)</f>
        <v/>
      </c>
      <c r="L812" s="81" t="str">
        <f>R812</f>
        <v>Available</v>
      </c>
      <c r="M812" s="81" t="str">
        <f>IF(A812="","",IF(OR(AWReleaseNum&gt;=A812,AWReleaseNum=0),"Available","Not Supported"))</f>
        <v>Available</v>
      </c>
      <c r="N812" s="81" t="str">
        <f>IF(A812="","",IF(TcRelease="Any","Available",IF(OR(AND(TcReleaseNum&gt;=VLOOKUP(AWReleaseNum,MinVerInfo,3,FALSE),TcReleaseNum&lt;=VLOOKUP(AWReleaseNum,MinVerInfo,4,FALSE)),AND(TcReleaseNum&gt;=VLOOKUP(AWReleaseNum,MinVerInfo,5,FALSE),TcReleaseNum&lt;=VLOOKUP(AWReleaseNum,MinVerInfo,6,FALSE))),"Available","Not Supported")))</f>
        <v>Available</v>
      </c>
      <c r="O812" s="81" t="str">
        <f>IF(TcReleaseNum&lt;P812,"Not Supported","Available")</f>
        <v>Available</v>
      </c>
      <c r="P812" s="81" cm="1">
        <f t="array" ref="P812">_xlfn.SWITCH(TcBaseVer, 14, K812, 13, J812, 12, I812, 11, IFERROR(VLOOKUP(H812,Table2[#All],3,FALSE),"N/A"),0)</f>
        <v>0</v>
      </c>
      <c r="Q812" s="81" t="str">
        <f>IF(TcBaseVer=0,M812,IF(AND(N812="Available",M812="Available",O812="Available"),"Available",IF(M812="","","Not Supported")))</f>
        <v>Available</v>
      </c>
      <c r="R812" s="81" t="str">
        <f>IF(A812&gt;=AWCurrentRel, "Future",Q812)</f>
        <v>Available</v>
      </c>
      <c r="S812" s="100" t="str">
        <f>HYPERLINK(U812,T812)</f>
        <v>What's New in Teamcenter Spring 2019 - PART 1</v>
      </c>
      <c r="T812" s="81" t="str">
        <f>IFERROR(VLOOKUP(CONCATENATE($B812,"_",$A812),Table4[#All],5,FALSE),"Not Available")</f>
        <v>What's New in Teamcenter Spring 2019 - PART 1</v>
      </c>
      <c r="U812" s="81" t="str">
        <f>IFERROR(VLOOKUP(CONCATENATE(B812,"_",A812),Table4[#All],6,FALSE),"")</f>
        <v>https://siemens.highspot.com/items/5d2c8c73a2e3a951b13e4867?lfrm=srp.1</v>
      </c>
    </row>
    <row r="813" spans="1:21" x14ac:dyDescent="0.25">
      <c r="A813" s="81">
        <f>IF(OR('Raw Data'!A801=0,'Raw Data'!A801="Delete"),"",'Raw Data'!A801)</f>
        <v>4.2</v>
      </c>
      <c r="B813" s="88" t="str">
        <f>IF(OR('Raw Data'!B801=0,'Raw Data'!B801="Delete"),"",'Raw Data'!B801)</f>
        <v>Develop</v>
      </c>
      <c r="C813" s="89" t="str">
        <f>IF(OR('Raw Data'!C801=0,'Raw Data'!C801="Delete"),"",'Raw Data'!C801)</f>
        <v>Documents</v>
      </c>
      <c r="D813" s="88" t="str">
        <f>IF(OR('Raw Data'!D801=0,'Raw Data'!D801="Delete"),"",'Raw Data'!D801)</f>
        <v>Document Management</v>
      </c>
      <c r="E813" s="84" t="str">
        <f>IF(OR('Raw Data'!E801=0,'Raw Data'!E801="Delete"),"",'Raw Data'!E801)</f>
        <v>View markup created in Active Workspace in Teamcenter Visualization</v>
      </c>
      <c r="F813" s="81" cm="1">
        <f t="array" ref="F813">_xlfn.SWITCH(ROUND(VLOOKUP(A813,Table1[#All],3),0),11,H813,12,I813,13,J813,14,K813,"N/A")</f>
        <v>13</v>
      </c>
      <c r="G813" s="81" cm="1">
        <f t="array" ref="G813">_xlfn.SWITCH(ROUND(VLOOKUP(A813,Table1[#All],5),0),11,H813,12,I813,13,J813,14,K813,"N/A")</f>
        <v>14</v>
      </c>
      <c r="H813" s="81">
        <f>IF(OR('Raw Data'!H801=0,'Raw Data'!H801="Delete"),"",'Raw Data'!H801)</f>
        <v>13</v>
      </c>
      <c r="I813" s="81">
        <f>IF(OR('Raw Data'!I801=0,'Raw Data'!I801="Delete"),"",'Raw Data'!I801)</f>
        <v>14</v>
      </c>
      <c r="J813" s="81" t="str">
        <f>IF(OR('Raw Data'!J801=0,'Raw Data'!J801="Delete"),"",'Raw Data'!J801)</f>
        <v/>
      </c>
      <c r="K813" s="81" t="str">
        <f>IF(OR('Raw Data'!K801=0,'Raw Data'!K801="Delete"),"",'Raw Data'!K801)</f>
        <v/>
      </c>
      <c r="L813" s="81" t="str">
        <f>R813</f>
        <v>Available</v>
      </c>
      <c r="M813" s="81" t="str">
        <f>IF(A813="","",IF(OR(AWReleaseNum&gt;=A813,AWReleaseNum=0),"Available","Not Supported"))</f>
        <v>Available</v>
      </c>
      <c r="N813" s="81" t="str">
        <f>IF(A813="","",IF(TcRelease="Any","Available",IF(OR(AND(TcReleaseNum&gt;=VLOOKUP(AWReleaseNum,MinVerInfo,3,FALSE),TcReleaseNum&lt;=VLOOKUP(AWReleaseNum,MinVerInfo,4,FALSE)),AND(TcReleaseNum&gt;=VLOOKUP(AWReleaseNum,MinVerInfo,5,FALSE),TcReleaseNum&lt;=VLOOKUP(AWReleaseNum,MinVerInfo,6,FALSE))),"Available","Not Supported")))</f>
        <v>Available</v>
      </c>
      <c r="O813" s="81" t="str">
        <f>IF(TcReleaseNum&lt;P813,"Not Supported","Available")</f>
        <v>Available</v>
      </c>
      <c r="P813" s="81" cm="1">
        <f t="array" ref="P813">_xlfn.SWITCH(TcBaseVer, 14, K813, 13, J813, 12, I813, 11, IFERROR(VLOOKUP(H813,Table2[#All],3,FALSE),"N/A"),0)</f>
        <v>0</v>
      </c>
      <c r="Q813" s="81" t="str">
        <f>IF(TcBaseVer=0,M813,IF(AND(N813="Available",M813="Available",O813="Available"),"Available",IF(M813="","","Not Supported")))</f>
        <v>Available</v>
      </c>
      <c r="R813" s="81" t="str">
        <f>IF(A813&gt;=AWCurrentRel, "Future",Q813)</f>
        <v>Available</v>
      </c>
      <c r="S813" s="100" t="str">
        <f>HYPERLINK(U813,T813)</f>
        <v>What's New in Teamcenter Spring 2019 - PART 1</v>
      </c>
      <c r="T813" s="81" t="str">
        <f>IFERROR(VLOOKUP(CONCATENATE($B813,"_",$A813),Table4[#All],5,FALSE),"Not Available")</f>
        <v>What's New in Teamcenter Spring 2019 - PART 1</v>
      </c>
      <c r="U813" s="81" t="str">
        <f>IFERROR(VLOOKUP(CONCATENATE(B813,"_",A813),Table4[#All],6,FALSE),"")</f>
        <v>https://siemens.highspot.com/items/5d2c8c73a2e3a951b13e4867?lfrm=srp.1</v>
      </c>
    </row>
    <row r="814" spans="1:21" x14ac:dyDescent="0.25">
      <c r="A814" s="81">
        <f>IF(OR('Raw Data'!A802=0,'Raw Data'!A802="Delete"),"",'Raw Data'!A802)</f>
        <v>4.2</v>
      </c>
      <c r="B814" s="88" t="str">
        <f>IF(OR('Raw Data'!B802=0,'Raw Data'!B802="Delete"),"",'Raw Data'!B802)</f>
        <v>Develop</v>
      </c>
      <c r="C814" s="89" t="str">
        <f>IF(OR('Raw Data'!C802=0,'Raw Data'!C802="Delete"),"",'Raw Data'!C802)</f>
        <v>Documents</v>
      </c>
      <c r="D814" s="88" t="str">
        <f>IF(OR('Raw Data'!D802=0,'Raw Data'!D802="Delete"),"",'Raw Data'!D802)</f>
        <v>Document Management</v>
      </c>
      <c r="E814" s="84" t="str">
        <f>IF(OR('Raw Data'!E802=0,'Raw Data'!E802="Delete"),"",'Raw Data'!E802)</f>
        <v>View most 2D drawing formats in Active Workspace without any client plugins</v>
      </c>
      <c r="F814" s="81" cm="1">
        <f t="array" ref="F814">_xlfn.SWITCH(ROUND(VLOOKUP(A814,Table1[#All],3),0),11,H814,12,I814,13,J814,14,K814,"N/A")</f>
        <v>13</v>
      </c>
      <c r="G814" s="81" cm="1">
        <f t="array" ref="G814">_xlfn.SWITCH(ROUND(VLOOKUP(A814,Table1[#All],5),0),11,H814,12,I814,13,J814,14,K814,"N/A")</f>
        <v>14</v>
      </c>
      <c r="H814" s="81">
        <f>IF(OR('Raw Data'!H802=0,'Raw Data'!H802="Delete"),"",'Raw Data'!H802)</f>
        <v>13</v>
      </c>
      <c r="I814" s="81">
        <f>IF(OR('Raw Data'!I802=0,'Raw Data'!I802="Delete"),"",'Raw Data'!I802)</f>
        <v>14</v>
      </c>
      <c r="J814" s="81" t="str">
        <f>IF(OR('Raw Data'!J802=0,'Raw Data'!J802="Delete"),"",'Raw Data'!J802)</f>
        <v/>
      </c>
      <c r="K814" s="81" t="str">
        <f>IF(OR('Raw Data'!K802=0,'Raw Data'!K802="Delete"),"",'Raw Data'!K802)</f>
        <v/>
      </c>
      <c r="L814" s="81" t="str">
        <f>R814</f>
        <v>Available</v>
      </c>
      <c r="M814" s="81" t="str">
        <f>IF(A814="","",IF(OR(AWReleaseNum&gt;=A814,AWReleaseNum=0),"Available","Not Supported"))</f>
        <v>Available</v>
      </c>
      <c r="N814" s="81" t="str">
        <f>IF(A814="","",IF(TcRelease="Any","Available",IF(OR(AND(TcReleaseNum&gt;=VLOOKUP(AWReleaseNum,MinVerInfo,3,FALSE),TcReleaseNum&lt;=VLOOKUP(AWReleaseNum,MinVerInfo,4,FALSE)),AND(TcReleaseNum&gt;=VLOOKUP(AWReleaseNum,MinVerInfo,5,FALSE),TcReleaseNum&lt;=VLOOKUP(AWReleaseNum,MinVerInfo,6,FALSE))),"Available","Not Supported")))</f>
        <v>Available</v>
      </c>
      <c r="O814" s="81" t="str">
        <f>IF(TcReleaseNum&lt;P814,"Not Supported","Available")</f>
        <v>Available</v>
      </c>
      <c r="P814" s="81" cm="1">
        <f t="array" ref="P814">_xlfn.SWITCH(TcBaseVer, 14, K814, 13, J814, 12, I814, 11, IFERROR(VLOOKUP(H814,Table2[#All],3,FALSE),"N/A"),0)</f>
        <v>0</v>
      </c>
      <c r="Q814" s="81" t="str">
        <f>IF(TcBaseVer=0,M814,IF(AND(N814="Available",M814="Available",O814="Available"),"Available",IF(M814="","","Not Supported")))</f>
        <v>Available</v>
      </c>
      <c r="R814" s="81" t="str">
        <f>IF(A814&gt;=AWCurrentRel, "Future",Q814)</f>
        <v>Available</v>
      </c>
      <c r="S814" s="100" t="str">
        <f>HYPERLINK(U814,T814)</f>
        <v>What's New in Teamcenter Spring 2019 - PART 1</v>
      </c>
      <c r="T814" s="81" t="str">
        <f>IFERROR(VLOOKUP(CONCATENATE($B814,"_",$A814),Table4[#All],5,FALSE),"Not Available")</f>
        <v>What's New in Teamcenter Spring 2019 - PART 1</v>
      </c>
      <c r="U814" s="81" t="str">
        <f>IFERROR(VLOOKUP(CONCATENATE(B814,"_",A814),Table4[#All],6,FALSE),"")</f>
        <v>https://siemens.highspot.com/items/5d2c8c73a2e3a951b13e4867?lfrm=srp.1</v>
      </c>
    </row>
    <row r="815" spans="1:21" x14ac:dyDescent="0.25">
      <c r="A815" s="81">
        <f>IF(OR('Raw Data'!A852=0,'Raw Data'!A852="Delete"),"",'Raw Data'!A852)</f>
        <v>4.2</v>
      </c>
      <c r="B815" s="88" t="str">
        <f>IF(OR('Raw Data'!B852=0,'Raw Data'!B852="Delete"),"",'Raw Data'!B852)</f>
        <v>Deliver</v>
      </c>
      <c r="C815" s="89" t="str">
        <f>IF(OR('Raw Data'!C852=0,'Raw Data'!C852="Delete"),"",'Raw Data'!C852)</f>
        <v>Sustainability</v>
      </c>
      <c r="D815" s="88" t="str">
        <f>IF(OR('Raw Data'!D852=0,'Raw Data'!D852="Delete"),"",'Raw Data'!D852)</f>
        <v>Environmental Compliance and Product Sustainability</v>
      </c>
      <c r="E815" s="84" t="str">
        <f>IF(OR('Raw Data'!E852=0,'Raw Data'!E852="Delete"),"",'Raw Data'!E852)</f>
        <v xml:space="preserve">IMDS Integration for Automotive industry – Import hierarchy of vendor parts </v>
      </c>
      <c r="F815" s="81" cm="1">
        <f t="array" ref="F815">_xlfn.SWITCH(ROUND(VLOOKUP(A815,Table1[#All],3),0),11,H815,12,I815,13,J815,14,K815,"N/A")</f>
        <v>13</v>
      </c>
      <c r="G815" s="81" cm="1">
        <f t="array" ref="G815">_xlfn.SWITCH(ROUND(VLOOKUP(A815,Table1[#All],5),0),11,H815,12,I815,13,J815,14,K815,"N/A")</f>
        <v>14</v>
      </c>
      <c r="H815" s="81">
        <f>IF(OR('Raw Data'!H852=0,'Raw Data'!H852="Delete"),"",'Raw Data'!H852)</f>
        <v>13</v>
      </c>
      <c r="I815" s="81">
        <f>IF(OR('Raw Data'!I852=0,'Raw Data'!I852="Delete"),"",'Raw Data'!I852)</f>
        <v>14</v>
      </c>
      <c r="J815" s="81" t="str">
        <f>IF(OR('Raw Data'!J852=0,'Raw Data'!J852="Delete"),"",'Raw Data'!J852)</f>
        <v/>
      </c>
      <c r="K815" s="81" t="str">
        <f>IF(OR('Raw Data'!K852=0,'Raw Data'!K852="Delete"),"",'Raw Data'!K852)</f>
        <v/>
      </c>
      <c r="L815" s="81" t="str">
        <f>R815</f>
        <v>Available</v>
      </c>
      <c r="M815" s="81" t="str">
        <f>IF(A815="","",IF(OR(AWReleaseNum&gt;=A815,AWReleaseNum=0),"Available","Not Supported"))</f>
        <v>Available</v>
      </c>
      <c r="N815" s="81" t="str">
        <f>IF(A815="","",IF(TcRelease="Any","Available",IF(OR(AND(TcReleaseNum&gt;=VLOOKUP(AWReleaseNum,MinVerInfo,3,FALSE),TcReleaseNum&lt;=VLOOKUP(AWReleaseNum,MinVerInfo,4,FALSE)),AND(TcReleaseNum&gt;=VLOOKUP(AWReleaseNum,MinVerInfo,5,FALSE),TcReleaseNum&lt;=VLOOKUP(AWReleaseNum,MinVerInfo,6,FALSE))),"Available","Not Supported")))</f>
        <v>Available</v>
      </c>
      <c r="O815" s="81" t="str">
        <f>IF(TcReleaseNum&lt;P815,"Not Supported","Available")</f>
        <v>Available</v>
      </c>
      <c r="P815" s="81" cm="1">
        <f t="array" ref="P815">_xlfn.SWITCH(TcBaseVer, 14, K815, 13, J815, 12, I815, 11, IFERROR(VLOOKUP(H815,Table2[#All],3,FALSE),"N/A"),0)</f>
        <v>0</v>
      </c>
      <c r="Q815" s="81" t="str">
        <f>IF(TcBaseVer=0,M815,IF(AND(N815="Available",M815="Available",O815="Available"),"Available",IF(M815="","","Not Supported")))</f>
        <v>Available</v>
      </c>
      <c r="R815" s="81" t="str">
        <f>IF(A815&gt;=AWCurrentRel, "Future",Q815)</f>
        <v>Available</v>
      </c>
      <c r="S815" s="100" t="str">
        <f>HYPERLINK(U815,T815)</f>
        <v>What's New in Teamcenter Spring 2019 - PART 2</v>
      </c>
      <c r="T815" s="81" t="str">
        <f>IFERROR(VLOOKUP(CONCATENATE($B815,"_",$A815),Table4[#All],5,FALSE),"Not Available")</f>
        <v>What's New in Teamcenter Spring 2019 - PART 2</v>
      </c>
      <c r="U815" s="81" t="str">
        <f>IFERROR(VLOOKUP(CONCATENATE(B815,"_",A815),Table4[#All],6,FALSE),"")</f>
        <v>https://siemens.highspot.com/items/5d2c8e9d628ba217b1779c06?lfrm=srp.10</v>
      </c>
    </row>
    <row r="816" spans="1:21" x14ac:dyDescent="0.25">
      <c r="A816" s="81">
        <f>IF(OR('Raw Data'!A853=0,'Raw Data'!A853="Delete"),"",'Raw Data'!A853)</f>
        <v>4.2</v>
      </c>
      <c r="B816" s="88" t="str">
        <f>IF(OR('Raw Data'!B853=0,'Raw Data'!B853="Delete"),"",'Raw Data'!B853)</f>
        <v>Deliver</v>
      </c>
      <c r="C816" s="89" t="str">
        <f>IF(OR('Raw Data'!C853=0,'Raw Data'!C853="Delete"),"",'Raw Data'!C853)</f>
        <v>Sustainability</v>
      </c>
      <c r="D816" s="88" t="str">
        <f>IF(OR('Raw Data'!D853=0,'Raw Data'!D853="Delete"),"",'Raw Data'!D853)</f>
        <v>Environmental Compliance and Product Sustainability</v>
      </c>
      <c r="E816" s="84" t="str">
        <f>IF(OR('Raw Data'!E853=0,'Raw Data'!E853="Delete"),"",'Raw Data'!E853)</f>
        <v>Reason for failure added to compliance dashboard</v>
      </c>
      <c r="F816" s="81" cm="1">
        <f t="array" ref="F816">_xlfn.SWITCH(ROUND(VLOOKUP(A816,Table1[#All],3),0),11,H816,12,I816,13,J816,14,K816,"N/A")</f>
        <v>13</v>
      </c>
      <c r="G816" s="81" cm="1">
        <f t="array" ref="G816">_xlfn.SWITCH(ROUND(VLOOKUP(A816,Table1[#All],5),0),11,H816,12,I816,13,J816,14,K816,"N/A")</f>
        <v>14</v>
      </c>
      <c r="H816" s="81">
        <f>IF(OR('Raw Data'!H853=0,'Raw Data'!H853="Delete"),"",'Raw Data'!H853)</f>
        <v>13</v>
      </c>
      <c r="I816" s="81">
        <f>IF(OR('Raw Data'!I853=0,'Raw Data'!I853="Delete"),"",'Raw Data'!I853)</f>
        <v>14</v>
      </c>
      <c r="J816" s="81" t="str">
        <f>IF(OR('Raw Data'!J853=0,'Raw Data'!J853="Delete"),"",'Raw Data'!J853)</f>
        <v/>
      </c>
      <c r="K816" s="81" t="str">
        <f>IF(OR('Raw Data'!K853=0,'Raw Data'!K853="Delete"),"",'Raw Data'!K853)</f>
        <v/>
      </c>
      <c r="L816" s="81" t="str">
        <f>R816</f>
        <v>Available</v>
      </c>
      <c r="M816" s="81" t="str">
        <f>IF(A816="","",IF(OR(AWReleaseNum&gt;=A816,AWReleaseNum=0),"Available","Not Supported"))</f>
        <v>Available</v>
      </c>
      <c r="N816" s="81" t="str">
        <f>IF(A816="","",IF(TcRelease="Any","Available",IF(OR(AND(TcReleaseNum&gt;=VLOOKUP(AWReleaseNum,MinVerInfo,3,FALSE),TcReleaseNum&lt;=VLOOKUP(AWReleaseNum,MinVerInfo,4,FALSE)),AND(TcReleaseNum&gt;=VLOOKUP(AWReleaseNum,MinVerInfo,5,FALSE),TcReleaseNum&lt;=VLOOKUP(AWReleaseNum,MinVerInfo,6,FALSE))),"Available","Not Supported")))</f>
        <v>Available</v>
      </c>
      <c r="O816" s="81" t="str">
        <f>IF(TcReleaseNum&lt;P816,"Not Supported","Available")</f>
        <v>Available</v>
      </c>
      <c r="P816" s="81" cm="1">
        <f t="array" ref="P816">_xlfn.SWITCH(TcBaseVer, 14, K816, 13, J816, 12, I816, 11, IFERROR(VLOOKUP(H816,Table2[#All],3,FALSE),"N/A"),0)</f>
        <v>0</v>
      </c>
      <c r="Q816" s="81" t="str">
        <f>IF(TcBaseVer=0,M816,IF(AND(N816="Available",M816="Available",O816="Available"),"Available",IF(M816="","","Not Supported")))</f>
        <v>Available</v>
      </c>
      <c r="R816" s="81" t="str">
        <f>IF(A816&gt;=AWCurrentRel, "Future",Q816)</f>
        <v>Available</v>
      </c>
      <c r="S816" s="100" t="str">
        <f>HYPERLINK(U816,T816)</f>
        <v>What's New in Teamcenter Spring 2019 - PART 2</v>
      </c>
      <c r="T816" s="81" t="str">
        <f>IFERROR(VLOOKUP(CONCATENATE($B816,"_",$A816),Table4[#All],5,FALSE),"Not Available")</f>
        <v>What's New in Teamcenter Spring 2019 - PART 2</v>
      </c>
      <c r="U816" s="81" t="str">
        <f>IFERROR(VLOOKUP(CONCATENATE(B816,"_",A816),Table4[#All],6,FALSE),"")</f>
        <v>https://siemens.highspot.com/items/5d2c8e9d628ba217b1779c06?lfrm=srp.10</v>
      </c>
    </row>
    <row r="817" spans="1:21" x14ac:dyDescent="0.25">
      <c r="A817" s="81">
        <f>IF(OR('Raw Data'!A803=0,'Raw Data'!A803="Delete"),"",'Raw Data'!A803)</f>
        <v>4.2</v>
      </c>
      <c r="B817" s="88" t="str">
        <f>IF(OR('Raw Data'!B803=0,'Raw Data'!B803="Delete"),"",'Raw Data'!B803)</f>
        <v>Foundation</v>
      </c>
      <c r="C817" s="89" t="str">
        <f>IF(OR('Raw Data'!C803=0,'Raw Data'!C803="Delete"),"",'Raw Data'!C803)</f>
        <v>Industry Solutions</v>
      </c>
      <c r="D817" s="88" t="str">
        <f>IF(OR('Raw Data'!D803=0,'Raw Data'!D803="Delete"),"",'Raw Data'!D803)</f>
        <v>Industries - Aerospace &amp; Defense</v>
      </c>
      <c r="E817" s="84" t="str">
        <f>IF(OR('Raw Data'!E803=0,'Raw Data'!E803="Delete"),"",'Raw Data'!E803)</f>
        <v>Assign finishes and finish groups in the context of an assembly</v>
      </c>
      <c r="F817" s="81" cm="1">
        <f t="array" ref="F817">_xlfn.SWITCH(ROUND(VLOOKUP(A817,Table1[#All],3),0),11,H817,12,I817,13,J817,14,K817,"N/A")</f>
        <v>13</v>
      </c>
      <c r="G817" s="81" cm="1">
        <f t="array" ref="G817">_xlfn.SWITCH(ROUND(VLOOKUP(A817,Table1[#All],5),0),11,H817,12,I817,13,J817,14,K817,"N/A")</f>
        <v>14</v>
      </c>
      <c r="H817" s="81">
        <f>IF(OR('Raw Data'!H803=0,'Raw Data'!H803="Delete"),"",'Raw Data'!H803)</f>
        <v>13</v>
      </c>
      <c r="I817" s="81">
        <f>IF(OR('Raw Data'!I803=0,'Raw Data'!I803="Delete"),"",'Raw Data'!I803)</f>
        <v>14</v>
      </c>
      <c r="J817" s="81" t="str">
        <f>IF(OR('Raw Data'!J803=0,'Raw Data'!J803="Delete"),"",'Raw Data'!J803)</f>
        <v/>
      </c>
      <c r="K817" s="81" t="str">
        <f>IF(OR('Raw Data'!K803=0,'Raw Data'!K803="Delete"),"",'Raw Data'!K803)</f>
        <v/>
      </c>
      <c r="L817" s="81" t="str">
        <f>R817</f>
        <v>Available</v>
      </c>
      <c r="M817" s="81" t="str">
        <f>IF(A817="","",IF(OR(AWReleaseNum&gt;=A817,AWReleaseNum=0),"Available","Not Supported"))</f>
        <v>Available</v>
      </c>
      <c r="N817" s="81" t="str">
        <f>IF(A817="","",IF(TcRelease="Any","Available",IF(OR(AND(TcReleaseNum&gt;=VLOOKUP(AWReleaseNum,MinVerInfo,3,FALSE),TcReleaseNum&lt;=VLOOKUP(AWReleaseNum,MinVerInfo,4,FALSE)),AND(TcReleaseNum&gt;=VLOOKUP(AWReleaseNum,MinVerInfo,5,FALSE),TcReleaseNum&lt;=VLOOKUP(AWReleaseNum,MinVerInfo,6,FALSE))),"Available","Not Supported")))</f>
        <v>Available</v>
      </c>
      <c r="O817" s="81" t="str">
        <f>IF(TcReleaseNum&lt;P817,"Not Supported","Available")</f>
        <v>Available</v>
      </c>
      <c r="P817" s="81" cm="1">
        <f t="array" ref="P817">_xlfn.SWITCH(TcBaseVer, 14, K817, 13, J817, 12, I817, 11, IFERROR(VLOOKUP(H817,Table2[#All],3,FALSE),"N/A"),0)</f>
        <v>0</v>
      </c>
      <c r="Q817" s="81" t="str">
        <f>IF(TcBaseVer=0,M817,IF(AND(N817="Available",M817="Available",O817="Available"),"Available",IF(M817="","","Not Supported")))</f>
        <v>Available</v>
      </c>
      <c r="R817" s="81" t="str">
        <f>IF(A817&gt;=AWCurrentRel, "Future",Q817)</f>
        <v>Available</v>
      </c>
      <c r="S817" s="100" t="str">
        <f>HYPERLINK(U817,T817)</f>
        <v>What's New in Teamcenter Spring 2019 - PART 2</v>
      </c>
      <c r="T817" s="81" t="str">
        <f>IFERROR(VLOOKUP(CONCATENATE($B817,"_",$A817),Table4[#All],5,FALSE),"Not Available")</f>
        <v>What's New in Teamcenter Spring 2019 - PART 2</v>
      </c>
      <c r="U817" s="81" t="str">
        <f>IFERROR(VLOOKUP(CONCATENATE(B817,"_",A817),Table4[#All],6,FALSE),"")</f>
        <v>https://siemens.highspot.com/items/5d2c8e9d628ba217b1779c06?lfrm=srp.10</v>
      </c>
    </row>
    <row r="818" spans="1:21" x14ac:dyDescent="0.25">
      <c r="A818" s="81">
        <f>IF(OR('Raw Data'!A804=0,'Raw Data'!A804="Delete"),"",'Raw Data'!A804)</f>
        <v>4.2</v>
      </c>
      <c r="B818" s="88" t="str">
        <f>IF(OR('Raw Data'!B804=0,'Raw Data'!B804="Delete"),"",'Raw Data'!B804)</f>
        <v>Foundation</v>
      </c>
      <c r="C818" s="89" t="str">
        <f>IF(OR('Raw Data'!C804=0,'Raw Data'!C804="Delete"),"",'Raw Data'!C804)</f>
        <v>Industry Solutions</v>
      </c>
      <c r="D818" s="88" t="str">
        <f>IF(OR('Raw Data'!D804=0,'Raw Data'!D804="Delete"),"",'Raw Data'!D804)</f>
        <v>Industries - Aerospace &amp; Defense</v>
      </c>
      <c r="E818" s="84" t="str">
        <f>IF(OR('Raw Data'!E804=0,'Raw Data'!E804="Delete"),"",'Raw Data'!E804)</f>
        <v>Attach standard and custom notes using the same relationship type</v>
      </c>
      <c r="F818" s="81" cm="1">
        <f t="array" ref="F818">_xlfn.SWITCH(ROUND(VLOOKUP(A818,Table1[#All],3),0),11,H818,12,I818,13,J818,14,K818,"N/A")</f>
        <v>13</v>
      </c>
      <c r="G818" s="81" cm="1">
        <f t="array" ref="G818">_xlfn.SWITCH(ROUND(VLOOKUP(A818,Table1[#All],5),0),11,H818,12,I818,13,J818,14,K818,"N/A")</f>
        <v>14</v>
      </c>
      <c r="H818" s="81">
        <f>IF(OR('Raw Data'!H804=0,'Raw Data'!H804="Delete"),"",'Raw Data'!H804)</f>
        <v>13</v>
      </c>
      <c r="I818" s="81">
        <f>IF(OR('Raw Data'!I804=0,'Raw Data'!I804="Delete"),"",'Raw Data'!I804)</f>
        <v>14</v>
      </c>
      <c r="J818" s="81" t="str">
        <f>IF(OR('Raw Data'!J804=0,'Raw Data'!J804="Delete"),"",'Raw Data'!J804)</f>
        <v/>
      </c>
      <c r="K818" s="81" t="str">
        <f>IF(OR('Raw Data'!K804=0,'Raw Data'!K804="Delete"),"",'Raw Data'!K804)</f>
        <v/>
      </c>
      <c r="L818" s="81" t="str">
        <f>R818</f>
        <v>Available</v>
      </c>
      <c r="M818" s="81" t="str">
        <f>IF(A818="","",IF(OR(AWReleaseNum&gt;=A818,AWReleaseNum=0),"Available","Not Supported"))</f>
        <v>Available</v>
      </c>
      <c r="N818" s="81" t="str">
        <f>IF(A818="","",IF(TcRelease="Any","Available",IF(OR(AND(TcReleaseNum&gt;=VLOOKUP(AWReleaseNum,MinVerInfo,3,FALSE),TcReleaseNum&lt;=VLOOKUP(AWReleaseNum,MinVerInfo,4,FALSE)),AND(TcReleaseNum&gt;=VLOOKUP(AWReleaseNum,MinVerInfo,5,FALSE),TcReleaseNum&lt;=VLOOKUP(AWReleaseNum,MinVerInfo,6,FALSE))),"Available","Not Supported")))</f>
        <v>Available</v>
      </c>
      <c r="O818" s="81" t="str">
        <f>IF(TcReleaseNum&lt;P818,"Not Supported","Available")</f>
        <v>Available</v>
      </c>
      <c r="P818" s="81" cm="1">
        <f t="array" ref="P818">_xlfn.SWITCH(TcBaseVer, 14, K818, 13, J818, 12, I818, 11, IFERROR(VLOOKUP(H818,Table2[#All],3,FALSE),"N/A"),0)</f>
        <v>0</v>
      </c>
      <c r="Q818" s="81" t="str">
        <f>IF(TcBaseVer=0,M818,IF(AND(N818="Available",M818="Available",O818="Available"),"Available",IF(M818="","","Not Supported")))</f>
        <v>Available</v>
      </c>
      <c r="R818" s="81" t="str">
        <f>IF(A818&gt;=AWCurrentRel, "Future",Q818)</f>
        <v>Available</v>
      </c>
      <c r="S818" s="100" t="str">
        <f>HYPERLINK(U818,T818)</f>
        <v>What's New in Teamcenter Spring 2019 - PART 2</v>
      </c>
      <c r="T818" s="81" t="str">
        <f>IFERROR(VLOOKUP(CONCATENATE($B818,"_",$A818),Table4[#All],5,FALSE),"Not Available")</f>
        <v>What's New in Teamcenter Spring 2019 - PART 2</v>
      </c>
      <c r="U818" s="81" t="str">
        <f>IFERROR(VLOOKUP(CONCATENATE(B818,"_",A818),Table4[#All],6,FALSE),"")</f>
        <v>https://siemens.highspot.com/items/5d2c8e9d628ba217b1779c06?lfrm=srp.10</v>
      </c>
    </row>
    <row r="819" spans="1:21" x14ac:dyDescent="0.25">
      <c r="A819" s="81">
        <f>IF(OR('Raw Data'!A805=0,'Raw Data'!A805="Delete"),"",'Raw Data'!A805)</f>
        <v>4.2</v>
      </c>
      <c r="B819" s="88" t="str">
        <f>IF(OR('Raw Data'!B805=0,'Raw Data'!B805="Delete"),"",'Raw Data'!B805)</f>
        <v>Foundation</v>
      </c>
      <c r="C819" s="89" t="str">
        <f>IF(OR('Raw Data'!C805=0,'Raw Data'!C805="Delete"),"",'Raw Data'!C805)</f>
        <v>Industry Solutions</v>
      </c>
      <c r="D819" s="88" t="str">
        <f>IF(OR('Raw Data'!D805=0,'Raw Data'!D805="Delete"),"",'Raw Data'!D805)</f>
        <v>Industries - Aerospace &amp; Defense</v>
      </c>
      <c r="E819" s="84" t="str">
        <f>IF(OR('Raw Data'!E805=0,'Raw Data'!E805="Delete"),"",'Raw Data'!E805)</f>
        <v>Automatically filter out baseline revision</v>
      </c>
      <c r="F819" s="81" cm="1">
        <f t="array" ref="F819">_xlfn.SWITCH(ROUND(VLOOKUP(A819,Table1[#All],3),0),11,H819,12,I819,13,J819,14,K819,"N/A")</f>
        <v>13</v>
      </c>
      <c r="G819" s="81" cm="1">
        <f t="array" ref="G819">_xlfn.SWITCH(ROUND(VLOOKUP(A819,Table1[#All],5),0),11,H819,12,I819,13,J819,14,K819,"N/A")</f>
        <v>14</v>
      </c>
      <c r="H819" s="81">
        <f>IF(OR('Raw Data'!H805=0,'Raw Data'!H805="Delete"),"",'Raw Data'!H805)</f>
        <v>13</v>
      </c>
      <c r="I819" s="81">
        <f>IF(OR('Raw Data'!I805=0,'Raw Data'!I805="Delete"),"",'Raw Data'!I805)</f>
        <v>14</v>
      </c>
      <c r="J819" s="81" t="str">
        <f>IF(OR('Raw Data'!J805=0,'Raw Data'!J805="Delete"),"",'Raw Data'!J805)</f>
        <v/>
      </c>
      <c r="K819" s="81" t="str">
        <f>IF(OR('Raw Data'!K805=0,'Raw Data'!K805="Delete"),"",'Raw Data'!K805)</f>
        <v/>
      </c>
      <c r="L819" s="81" t="str">
        <f>R819</f>
        <v>Available</v>
      </c>
      <c r="M819" s="81" t="str">
        <f>IF(A819="","",IF(OR(AWReleaseNum&gt;=A819,AWReleaseNum=0),"Available","Not Supported"))</f>
        <v>Available</v>
      </c>
      <c r="N819" s="81" t="str">
        <f>IF(A819="","",IF(TcRelease="Any","Available",IF(OR(AND(TcReleaseNum&gt;=VLOOKUP(AWReleaseNum,MinVerInfo,3,FALSE),TcReleaseNum&lt;=VLOOKUP(AWReleaseNum,MinVerInfo,4,FALSE)),AND(TcReleaseNum&gt;=VLOOKUP(AWReleaseNum,MinVerInfo,5,FALSE),TcReleaseNum&lt;=VLOOKUP(AWReleaseNum,MinVerInfo,6,FALSE))),"Available","Not Supported")))</f>
        <v>Available</v>
      </c>
      <c r="O819" s="81" t="str">
        <f>IF(TcReleaseNum&lt;P819,"Not Supported","Available")</f>
        <v>Available</v>
      </c>
      <c r="P819" s="81" cm="1">
        <f t="array" ref="P819">_xlfn.SWITCH(TcBaseVer, 14, K819, 13, J819, 12, I819, 11, IFERROR(VLOOKUP(H819,Table2[#All],3,FALSE),"N/A"),0)</f>
        <v>0</v>
      </c>
      <c r="Q819" s="81" t="str">
        <f>IF(TcBaseVer=0,M819,IF(AND(N819="Available",M819="Available",O819="Available"),"Available",IF(M819="","","Not Supported")))</f>
        <v>Available</v>
      </c>
      <c r="R819" s="81" t="str">
        <f>IF(A819&gt;=AWCurrentRel, "Future",Q819)</f>
        <v>Available</v>
      </c>
      <c r="S819" s="100" t="str">
        <f>HYPERLINK(U819,T819)</f>
        <v>What's New in Teamcenter Spring 2019 - PART 2</v>
      </c>
      <c r="T819" s="81" t="str">
        <f>IFERROR(VLOOKUP(CONCATENATE($B819,"_",$A819),Table4[#All],5,FALSE),"Not Available")</f>
        <v>What's New in Teamcenter Spring 2019 - PART 2</v>
      </c>
      <c r="U819" s="81" t="str">
        <f>IFERROR(VLOOKUP(CONCATENATE(B819,"_",A819),Table4[#All],6,FALSE),"")</f>
        <v>https://siemens.highspot.com/items/5d2c8e9d628ba217b1779c06?lfrm=srp.10</v>
      </c>
    </row>
    <row r="820" spans="1:21" x14ac:dyDescent="0.25">
      <c r="A820" s="81">
        <f>IF(OR('Raw Data'!A806=0,'Raw Data'!A806="Delete"),"",'Raw Data'!A806)</f>
        <v>4.2</v>
      </c>
      <c r="B820" s="88" t="str">
        <f>IF(OR('Raw Data'!B806=0,'Raw Data'!B806="Delete"),"",'Raw Data'!B806)</f>
        <v>Foundation</v>
      </c>
      <c r="C820" s="89" t="str">
        <f>IF(OR('Raw Data'!C806=0,'Raw Data'!C806="Delete"),"",'Raw Data'!C806)</f>
        <v>Industry Solutions</v>
      </c>
      <c r="D820" s="88" t="str">
        <f>IF(OR('Raw Data'!D806=0,'Raw Data'!D806="Delete"),"",'Raw Data'!D806)</f>
        <v>Industries - Aerospace &amp; Defense</v>
      </c>
      <c r="E820" s="84" t="str">
        <f>IF(OR('Raw Data'!E806=0,'Raw Data'!E806="Delete"),"",'Raw Data'!E806)</f>
        <v>Automatically synchronize the  “Document Category” and “Tech Document Category” attributes to avoid mismatch</v>
      </c>
      <c r="F820" s="81" cm="1">
        <f t="array" ref="F820">_xlfn.SWITCH(ROUND(VLOOKUP(A820,Table1[#All],3),0),11,H820,12,I820,13,J820,14,K820,"N/A")</f>
        <v>13</v>
      </c>
      <c r="G820" s="81" cm="1">
        <f t="array" ref="G820">_xlfn.SWITCH(ROUND(VLOOKUP(A820,Table1[#All],5),0),11,H820,12,I820,13,J820,14,K820,"N/A")</f>
        <v>14</v>
      </c>
      <c r="H820" s="81">
        <f>IF(OR('Raw Data'!H806=0,'Raw Data'!H806="Delete"),"",'Raw Data'!H806)</f>
        <v>13</v>
      </c>
      <c r="I820" s="81">
        <f>IF(OR('Raw Data'!I806=0,'Raw Data'!I806="Delete"),"",'Raw Data'!I806)</f>
        <v>14</v>
      </c>
      <c r="J820" s="81" t="str">
        <f>IF(OR('Raw Data'!J806=0,'Raw Data'!J806="Delete"),"",'Raw Data'!J806)</f>
        <v/>
      </c>
      <c r="K820" s="81" t="str">
        <f>IF(OR('Raw Data'!K806=0,'Raw Data'!K806="Delete"),"",'Raw Data'!K806)</f>
        <v/>
      </c>
      <c r="L820" s="81" t="str">
        <f>R820</f>
        <v>Available</v>
      </c>
      <c r="M820" s="81" t="str">
        <f>IF(A820="","",IF(OR(AWReleaseNum&gt;=A820,AWReleaseNum=0),"Available","Not Supported"))</f>
        <v>Available</v>
      </c>
      <c r="N820" s="81" t="str">
        <f>IF(A820="","",IF(TcRelease="Any","Available",IF(OR(AND(TcReleaseNum&gt;=VLOOKUP(AWReleaseNum,MinVerInfo,3,FALSE),TcReleaseNum&lt;=VLOOKUP(AWReleaseNum,MinVerInfo,4,FALSE)),AND(TcReleaseNum&gt;=VLOOKUP(AWReleaseNum,MinVerInfo,5,FALSE),TcReleaseNum&lt;=VLOOKUP(AWReleaseNum,MinVerInfo,6,FALSE))),"Available","Not Supported")))</f>
        <v>Available</v>
      </c>
      <c r="O820" s="81" t="str">
        <f>IF(TcReleaseNum&lt;P820,"Not Supported","Available")</f>
        <v>Available</v>
      </c>
      <c r="P820" s="81" cm="1">
        <f t="array" ref="P820">_xlfn.SWITCH(TcBaseVer, 14, K820, 13, J820, 12, I820, 11, IFERROR(VLOOKUP(H820,Table2[#All],3,FALSE),"N/A"),0)</f>
        <v>0</v>
      </c>
      <c r="Q820" s="81" t="str">
        <f>IF(TcBaseVer=0,M820,IF(AND(N820="Available",M820="Available",O820="Available"),"Available",IF(M820="","","Not Supported")))</f>
        <v>Available</v>
      </c>
      <c r="R820" s="81" t="str">
        <f>IF(A820&gt;=AWCurrentRel, "Future",Q820)</f>
        <v>Available</v>
      </c>
      <c r="S820" s="100" t="str">
        <f>HYPERLINK(U820,T820)</f>
        <v>What's New in Teamcenter Spring 2019 - PART 2</v>
      </c>
      <c r="T820" s="81" t="str">
        <f>IFERROR(VLOOKUP(CONCATENATE($B820,"_",$A820),Table4[#All],5,FALSE),"Not Available")</f>
        <v>What's New in Teamcenter Spring 2019 - PART 2</v>
      </c>
      <c r="U820" s="81" t="str">
        <f>IFERROR(VLOOKUP(CONCATENATE(B820,"_",A820),Table4[#All],6,FALSE),"")</f>
        <v>https://siemens.highspot.com/items/5d2c8e9d628ba217b1779c06?lfrm=srp.10</v>
      </c>
    </row>
    <row r="821" spans="1:21" x14ac:dyDescent="0.25">
      <c r="A821" s="81">
        <f>IF(OR('Raw Data'!A807=0,'Raw Data'!A807="Delete"),"",'Raw Data'!A807)</f>
        <v>4.2</v>
      </c>
      <c r="B821" s="88" t="str">
        <f>IF(OR('Raw Data'!B807=0,'Raw Data'!B807="Delete"),"",'Raw Data'!B807)</f>
        <v>Foundation</v>
      </c>
      <c r="C821" s="89" t="str">
        <f>IF(OR('Raw Data'!C807=0,'Raw Data'!C807="Delete"),"",'Raw Data'!C807)</f>
        <v>Industry Solutions</v>
      </c>
      <c r="D821" s="88" t="str">
        <f>IF(OR('Raw Data'!D807=0,'Raw Data'!D807="Delete"),"",'Raw Data'!D807)</f>
        <v>Industries - Aerospace &amp; Defense</v>
      </c>
      <c r="E821" s="84" t="str">
        <f>IF(OR('Raw Data'!E807=0,'Raw Data'!E807="Delete"),"",'Raw Data'!E807)</f>
        <v>Limit the attaching of notes to those that are qualified in document centric mode</v>
      </c>
      <c r="F821" s="81" cm="1">
        <f t="array" ref="F821">_xlfn.SWITCH(ROUND(VLOOKUP(A821,Table1[#All],3),0),11,H821,12,I821,13,J821,14,K821,"N/A")</f>
        <v>13</v>
      </c>
      <c r="G821" s="81" cm="1">
        <f t="array" ref="G821">_xlfn.SWITCH(ROUND(VLOOKUP(A821,Table1[#All],5),0),11,H821,12,I821,13,J821,14,K821,"N/A")</f>
        <v>14</v>
      </c>
      <c r="H821" s="81">
        <f>IF(OR('Raw Data'!H807=0,'Raw Data'!H807="Delete"),"",'Raw Data'!H807)</f>
        <v>13</v>
      </c>
      <c r="I821" s="81">
        <f>IF(OR('Raw Data'!I807=0,'Raw Data'!I807="Delete"),"",'Raw Data'!I807)</f>
        <v>14</v>
      </c>
      <c r="J821" s="81" t="str">
        <f>IF(OR('Raw Data'!J807=0,'Raw Data'!J807="Delete"),"",'Raw Data'!J807)</f>
        <v/>
      </c>
      <c r="K821" s="81" t="str">
        <f>IF(OR('Raw Data'!K807=0,'Raw Data'!K807="Delete"),"",'Raw Data'!K807)</f>
        <v/>
      </c>
      <c r="L821" s="81" t="str">
        <f>R821</f>
        <v>Available</v>
      </c>
      <c r="M821" s="81" t="str">
        <f>IF(A821="","",IF(OR(AWReleaseNum&gt;=A821,AWReleaseNum=0),"Available","Not Supported"))</f>
        <v>Available</v>
      </c>
      <c r="N821" s="81" t="str">
        <f>IF(A821="","",IF(TcRelease="Any","Available",IF(OR(AND(TcReleaseNum&gt;=VLOOKUP(AWReleaseNum,MinVerInfo,3,FALSE),TcReleaseNum&lt;=VLOOKUP(AWReleaseNum,MinVerInfo,4,FALSE)),AND(TcReleaseNum&gt;=VLOOKUP(AWReleaseNum,MinVerInfo,5,FALSE),TcReleaseNum&lt;=VLOOKUP(AWReleaseNum,MinVerInfo,6,FALSE))),"Available","Not Supported")))</f>
        <v>Available</v>
      </c>
      <c r="O821" s="81" t="str">
        <f>IF(TcReleaseNum&lt;P821,"Not Supported","Available")</f>
        <v>Available</v>
      </c>
      <c r="P821" s="81" cm="1">
        <f t="array" ref="P821">_xlfn.SWITCH(TcBaseVer, 14, K821, 13, J821, 12, I821, 11, IFERROR(VLOOKUP(H821,Table2[#All],3,FALSE),"N/A"),0)</f>
        <v>0</v>
      </c>
      <c r="Q821" s="81" t="str">
        <f>IF(TcBaseVer=0,M821,IF(AND(N821="Available",M821="Available",O821="Available"),"Available",IF(M821="","","Not Supported")))</f>
        <v>Available</v>
      </c>
      <c r="R821" s="81" t="str">
        <f>IF(A821&gt;=AWCurrentRel, "Future",Q821)</f>
        <v>Available</v>
      </c>
      <c r="S821" s="100" t="str">
        <f>HYPERLINK(U821,T821)</f>
        <v>What's New in Teamcenter Spring 2019 - PART 2</v>
      </c>
      <c r="T821" s="81" t="str">
        <f>IFERROR(VLOOKUP(CONCATENATE($B821,"_",$A821),Table4[#All],5,FALSE),"Not Available")</f>
        <v>What's New in Teamcenter Spring 2019 - PART 2</v>
      </c>
      <c r="U821" s="81" t="str">
        <f>IFERROR(VLOOKUP(CONCATENATE(B821,"_",A821),Table4[#All],6,FALSE),"")</f>
        <v>https://siemens.highspot.com/items/5d2c8e9d628ba217b1779c06?lfrm=srp.10</v>
      </c>
    </row>
    <row r="822" spans="1:21" x14ac:dyDescent="0.25">
      <c r="A822" s="81">
        <f>IF(OR('Raw Data'!A808=0,'Raw Data'!A808="Delete"),"",'Raw Data'!A808)</f>
        <v>4.2</v>
      </c>
      <c r="B822" s="88" t="str">
        <f>IF(OR('Raw Data'!B808=0,'Raw Data'!B808="Delete"),"",'Raw Data'!B808)</f>
        <v>Foundation</v>
      </c>
      <c r="C822" s="89" t="str">
        <f>IF(OR('Raw Data'!C808=0,'Raw Data'!C808="Delete"),"",'Raw Data'!C808)</f>
        <v>Industry Solutions</v>
      </c>
      <c r="D822" s="88" t="str">
        <f>IF(OR('Raw Data'!D808=0,'Raw Data'!D808="Delete"),"",'Raw Data'!D808)</f>
        <v>Industries - Aerospace &amp; Defense</v>
      </c>
      <c r="E822" s="84" t="str">
        <f>IF(OR('Raw Data'!E808=0,'Raw Data'!E808="Delete"),"",'Raw Data'!E808)</f>
        <v>Miscellaneous user interface enhancements in Contract Data Management</v>
      </c>
      <c r="F822" s="81" cm="1">
        <f t="array" ref="F822">_xlfn.SWITCH(ROUND(VLOOKUP(A822,Table1[#All],3),0),11,H822,12,I822,13,J822,14,K822,"N/A")</f>
        <v>13</v>
      </c>
      <c r="G822" s="81" cm="1">
        <f t="array" ref="G822">_xlfn.SWITCH(ROUND(VLOOKUP(A822,Table1[#All],5),0),11,H822,12,I822,13,J822,14,K822,"N/A")</f>
        <v>14</v>
      </c>
      <c r="H822" s="81">
        <f>IF(OR('Raw Data'!H808=0,'Raw Data'!H808="Delete"),"",'Raw Data'!H808)</f>
        <v>13</v>
      </c>
      <c r="I822" s="81">
        <f>IF(OR('Raw Data'!I808=0,'Raw Data'!I808="Delete"),"",'Raw Data'!I808)</f>
        <v>14</v>
      </c>
      <c r="J822" s="81" t="str">
        <f>IF(OR('Raw Data'!J808=0,'Raw Data'!J808="Delete"),"",'Raw Data'!J808)</f>
        <v/>
      </c>
      <c r="K822" s="81" t="str">
        <f>IF(OR('Raw Data'!K808=0,'Raw Data'!K808="Delete"),"",'Raw Data'!K808)</f>
        <v/>
      </c>
      <c r="L822" s="81" t="str">
        <f>R822</f>
        <v>Available</v>
      </c>
      <c r="M822" s="81" t="str">
        <f>IF(A822="","",IF(OR(AWReleaseNum&gt;=A822,AWReleaseNum=0),"Available","Not Supported"))</f>
        <v>Available</v>
      </c>
      <c r="N822" s="81" t="str">
        <f>IF(A822="","",IF(TcRelease="Any","Available",IF(OR(AND(TcReleaseNum&gt;=VLOOKUP(AWReleaseNum,MinVerInfo,3,FALSE),TcReleaseNum&lt;=VLOOKUP(AWReleaseNum,MinVerInfo,4,FALSE)),AND(TcReleaseNum&gt;=VLOOKUP(AWReleaseNum,MinVerInfo,5,FALSE),TcReleaseNum&lt;=VLOOKUP(AWReleaseNum,MinVerInfo,6,FALSE))),"Available","Not Supported")))</f>
        <v>Available</v>
      </c>
      <c r="O822" s="81" t="str">
        <f>IF(TcReleaseNum&lt;P822,"Not Supported","Available")</f>
        <v>Available</v>
      </c>
      <c r="P822" s="81" cm="1">
        <f t="array" ref="P822">_xlfn.SWITCH(TcBaseVer, 14, K822, 13, J822, 12, I822, 11, IFERROR(VLOOKUP(H822,Table2[#All],3,FALSE),"N/A"),0)</f>
        <v>0</v>
      </c>
      <c r="Q822" s="81" t="str">
        <f>IF(TcBaseVer=0,M822,IF(AND(N822="Available",M822="Available",O822="Available"),"Available",IF(M822="","","Not Supported")))</f>
        <v>Available</v>
      </c>
      <c r="R822" s="81" t="str">
        <f>IF(A822&gt;=AWCurrentRel, "Future",Q822)</f>
        <v>Available</v>
      </c>
      <c r="S822" s="100" t="str">
        <f>HYPERLINK(U822,T822)</f>
        <v>What's New in Teamcenter Spring 2019 - PART 2</v>
      </c>
      <c r="T822" s="81" t="str">
        <f>IFERROR(VLOOKUP(CONCATENATE($B822,"_",$A822),Table4[#All],5,FALSE),"Not Available")</f>
        <v>What's New in Teamcenter Spring 2019 - PART 2</v>
      </c>
      <c r="U822" s="81" t="str">
        <f>IFERROR(VLOOKUP(CONCATENATE(B822,"_",A822),Table4[#All],6,FALSE),"")</f>
        <v>https://siemens.highspot.com/items/5d2c8e9d628ba217b1779c06?lfrm=srp.10</v>
      </c>
    </row>
    <row r="823" spans="1:21" x14ac:dyDescent="0.25">
      <c r="A823" s="81">
        <f>IF(OR('Raw Data'!A809=0,'Raw Data'!A809="Delete"),"",'Raw Data'!A809)</f>
        <v>4.2</v>
      </c>
      <c r="B823" s="88" t="str">
        <f>IF(OR('Raw Data'!B809=0,'Raw Data'!B809="Delete"),"",'Raw Data'!B809)</f>
        <v>Foundation</v>
      </c>
      <c r="C823" s="89" t="str">
        <f>IF(OR('Raw Data'!C809=0,'Raw Data'!C809="Delete"),"",'Raw Data'!C809)</f>
        <v>Industry Solutions</v>
      </c>
      <c r="D823" s="88" t="str">
        <f>IF(OR('Raw Data'!D809=0,'Raw Data'!D809="Delete"),"",'Raw Data'!D809)</f>
        <v>Industries - Aerospace &amp; Defense</v>
      </c>
      <c r="E823" s="84" t="str">
        <f>IF(OR('Raw Data'!E809=0,'Raw Data'!E809="Delete"),"",'Raw Data'!E809)</f>
        <v>Retain uniqueness of custom notes when copying and pasting or dragging and dropping</v>
      </c>
      <c r="F823" s="81" cm="1">
        <f t="array" ref="F823">_xlfn.SWITCH(ROUND(VLOOKUP(A823,Table1[#All],3),0),11,H823,12,I823,13,J823,14,K823,"N/A")</f>
        <v>13</v>
      </c>
      <c r="G823" s="81" cm="1">
        <f t="array" ref="G823">_xlfn.SWITCH(ROUND(VLOOKUP(A823,Table1[#All],5),0),11,H823,12,I823,13,J823,14,K823,"N/A")</f>
        <v>14</v>
      </c>
      <c r="H823" s="81">
        <f>IF(OR('Raw Data'!H809=0,'Raw Data'!H809="Delete"),"",'Raw Data'!H809)</f>
        <v>13</v>
      </c>
      <c r="I823" s="81">
        <f>IF(OR('Raw Data'!I809=0,'Raw Data'!I809="Delete"),"",'Raw Data'!I809)</f>
        <v>14</v>
      </c>
      <c r="J823" s="81" t="str">
        <f>IF(OR('Raw Data'!J809=0,'Raw Data'!J809="Delete"),"",'Raw Data'!J809)</f>
        <v/>
      </c>
      <c r="K823" s="81" t="str">
        <f>IF(OR('Raw Data'!K809=0,'Raw Data'!K809="Delete"),"",'Raw Data'!K809)</f>
        <v/>
      </c>
      <c r="L823" s="81" t="str">
        <f>R823</f>
        <v>Available</v>
      </c>
      <c r="M823" s="81" t="str">
        <f>IF(A823="","",IF(OR(AWReleaseNum&gt;=A823,AWReleaseNum=0),"Available","Not Supported"))</f>
        <v>Available</v>
      </c>
      <c r="N823" s="81" t="str">
        <f>IF(A823="","",IF(TcRelease="Any","Available",IF(OR(AND(TcReleaseNum&gt;=VLOOKUP(AWReleaseNum,MinVerInfo,3,FALSE),TcReleaseNum&lt;=VLOOKUP(AWReleaseNum,MinVerInfo,4,FALSE)),AND(TcReleaseNum&gt;=VLOOKUP(AWReleaseNum,MinVerInfo,5,FALSE),TcReleaseNum&lt;=VLOOKUP(AWReleaseNum,MinVerInfo,6,FALSE))),"Available","Not Supported")))</f>
        <v>Available</v>
      </c>
      <c r="O823" s="81" t="str">
        <f>IF(TcReleaseNum&lt;P823,"Not Supported","Available")</f>
        <v>Available</v>
      </c>
      <c r="P823" s="81" cm="1">
        <f t="array" ref="P823">_xlfn.SWITCH(TcBaseVer, 14, K823, 13, J823, 12, I823, 11, IFERROR(VLOOKUP(H823,Table2[#All],3,FALSE),"N/A"),0)</f>
        <v>0</v>
      </c>
      <c r="Q823" s="81" t="str">
        <f>IF(TcBaseVer=0,M823,IF(AND(N823="Available",M823="Available",O823="Available"),"Available",IF(M823="","","Not Supported")))</f>
        <v>Available</v>
      </c>
      <c r="R823" s="81" t="str">
        <f>IF(A823&gt;=AWCurrentRel, "Future",Q823)</f>
        <v>Available</v>
      </c>
      <c r="S823" s="100" t="str">
        <f>HYPERLINK(U823,T823)</f>
        <v>What's New in Teamcenter Spring 2019 - PART 2</v>
      </c>
      <c r="T823" s="81" t="str">
        <f>IFERROR(VLOOKUP(CONCATENATE($B823,"_",$A823),Table4[#All],5,FALSE),"Not Available")</f>
        <v>What's New in Teamcenter Spring 2019 - PART 2</v>
      </c>
      <c r="U823" s="81" t="str">
        <f>IFERROR(VLOOKUP(CONCATENATE(B823,"_",A823),Table4[#All],6,FALSE),"")</f>
        <v>https://siemens.highspot.com/items/5d2c8e9d628ba217b1779c06?lfrm=srp.10</v>
      </c>
    </row>
    <row r="824" spans="1:21" x14ac:dyDescent="0.25">
      <c r="A824" s="81">
        <f>IF(OR('Raw Data'!A815=0,'Raw Data'!A815="Delete"),"",'Raw Data'!A815)</f>
        <v>4.2</v>
      </c>
      <c r="B824" s="88" t="str">
        <f>IF(OR('Raw Data'!B815=0,'Raw Data'!B815="Delete"),"",'Raw Data'!B815)</f>
        <v>Foundation</v>
      </c>
      <c r="C824" s="89" t="str">
        <f>IF(OR('Raw Data'!C815=0,'Raw Data'!C815="Delete"),"",'Raw Data'!C815)</f>
        <v>Deployability</v>
      </c>
      <c r="D824" s="88" t="str">
        <f>IF(OR('Raw Data'!D815=0,'Raw Data'!D815="Delete"),"",'Raw Data'!D815)</f>
        <v>Multi-site</v>
      </c>
      <c r="E824" s="84" t="str">
        <f>IF(OR('Raw Data'!E815=0,'Raw Data'!E815="Delete"),"",'Raw Data'!E815)</f>
        <v>Checkout and check-in of data located at other sites</v>
      </c>
      <c r="F824" s="81" cm="1">
        <f t="array" ref="F824">_xlfn.SWITCH(ROUND(VLOOKUP(A824,Table1[#All],3),0),11,H824,12,I824,13,J824,14,K824,"N/A")</f>
        <v>13</v>
      </c>
      <c r="G824" s="81" cm="1">
        <f t="array" ref="G824">_xlfn.SWITCH(ROUND(VLOOKUP(A824,Table1[#All],5),0),11,H824,12,I824,13,J824,14,K824,"N/A")</f>
        <v>14</v>
      </c>
      <c r="H824" s="81">
        <f>IF(OR('Raw Data'!H815=0,'Raw Data'!H815="Delete"),"",'Raw Data'!H815)</f>
        <v>13</v>
      </c>
      <c r="I824" s="81">
        <f>IF(OR('Raw Data'!I815=0,'Raw Data'!I815="Delete"),"",'Raw Data'!I815)</f>
        <v>14</v>
      </c>
      <c r="J824" s="81" t="str">
        <f>IF(OR('Raw Data'!J815=0,'Raw Data'!J815="Delete"),"",'Raw Data'!J815)</f>
        <v/>
      </c>
      <c r="K824" s="81" t="str">
        <f>IF(OR('Raw Data'!K815=0,'Raw Data'!K815="Delete"),"",'Raw Data'!K815)</f>
        <v/>
      </c>
      <c r="L824" s="81" t="str">
        <f>R824</f>
        <v>Available</v>
      </c>
      <c r="M824" s="81" t="str">
        <f>IF(A824="","",IF(OR(AWReleaseNum&gt;=A824,AWReleaseNum=0),"Available","Not Supported"))</f>
        <v>Available</v>
      </c>
      <c r="N824" s="81" t="str">
        <f>IF(A824="","",IF(TcRelease="Any","Available",IF(OR(AND(TcReleaseNum&gt;=VLOOKUP(AWReleaseNum,MinVerInfo,3,FALSE),TcReleaseNum&lt;=VLOOKUP(AWReleaseNum,MinVerInfo,4,FALSE)),AND(TcReleaseNum&gt;=VLOOKUP(AWReleaseNum,MinVerInfo,5,FALSE),TcReleaseNum&lt;=VLOOKUP(AWReleaseNum,MinVerInfo,6,FALSE))),"Available","Not Supported")))</f>
        <v>Available</v>
      </c>
      <c r="O824" s="81" t="str">
        <f>IF(TcReleaseNum&lt;P824,"Not Supported","Available")</f>
        <v>Available</v>
      </c>
      <c r="P824" s="81" cm="1">
        <f t="array" ref="P824">_xlfn.SWITCH(TcBaseVer, 14, K824, 13, J824, 12, I824, 11, IFERROR(VLOOKUP(H824,Table2[#All],3,FALSE),"N/A"),0)</f>
        <v>0</v>
      </c>
      <c r="Q824" s="81" t="str">
        <f>IF(TcBaseVer=0,M824,IF(AND(N824="Available",M824="Available",O824="Available"),"Available",IF(M824="","","Not Supported")))</f>
        <v>Available</v>
      </c>
      <c r="R824" s="81" t="str">
        <f>IF(A824&gt;=AWCurrentRel, "Future",Q824)</f>
        <v>Available</v>
      </c>
      <c r="S824" s="100" t="str">
        <f>HYPERLINK(U824,T824)</f>
        <v>What's New in Teamcenter Spring 2019 - PART 2</v>
      </c>
      <c r="T824" s="81" t="str">
        <f>IFERROR(VLOOKUP(CONCATENATE($B824,"_",$A824),Table4[#All],5,FALSE),"Not Available")</f>
        <v>What's New in Teamcenter Spring 2019 - PART 2</v>
      </c>
      <c r="U824" s="81" t="str">
        <f>IFERROR(VLOOKUP(CONCATENATE(B824,"_",A824),Table4[#All],6,FALSE),"")</f>
        <v>https://siemens.highspot.com/items/5d2c8e9d628ba217b1779c06?lfrm=srp.10</v>
      </c>
    </row>
    <row r="825" spans="1:21" x14ac:dyDescent="0.25">
      <c r="A825" s="81">
        <f>IF(OR('Raw Data'!A816=0,'Raw Data'!A816="Delete"),"",'Raw Data'!A816)</f>
        <v>4.2</v>
      </c>
      <c r="B825" s="88" t="str">
        <f>IF(OR('Raw Data'!B816=0,'Raw Data'!B816="Delete"),"",'Raw Data'!B816)</f>
        <v>Foundation</v>
      </c>
      <c r="C825" s="89" t="str">
        <f>IF(OR('Raw Data'!C816=0,'Raw Data'!C816="Delete"),"",'Raw Data'!C816)</f>
        <v>Deployability</v>
      </c>
      <c r="D825" s="88" t="str">
        <f>IF(OR('Raw Data'!D816=0,'Raw Data'!D816="Delete"),"",'Raw Data'!D816)</f>
        <v>Multi-site</v>
      </c>
      <c r="E825" s="84" t="str">
        <f>IF(OR('Raw Data'!E816=0,'Raw Data'!E816="Delete"),"",'Raw Data'!E816)</f>
        <v>Publish and un-publish data making it available for other sites</v>
      </c>
      <c r="F825" s="81" cm="1">
        <f t="array" ref="F825">_xlfn.SWITCH(ROUND(VLOOKUP(A825,Table1[#All],3),0),11,H825,12,I825,13,J825,14,K825,"N/A")</f>
        <v>13</v>
      </c>
      <c r="G825" s="81" cm="1">
        <f t="array" ref="G825">_xlfn.SWITCH(ROUND(VLOOKUP(A825,Table1[#All],5),0),11,H825,12,I825,13,J825,14,K825,"N/A")</f>
        <v>14</v>
      </c>
      <c r="H825" s="81">
        <f>IF(OR('Raw Data'!H816=0,'Raw Data'!H816="Delete"),"",'Raw Data'!H816)</f>
        <v>13</v>
      </c>
      <c r="I825" s="81">
        <f>IF(OR('Raw Data'!I816=0,'Raw Data'!I816="Delete"),"",'Raw Data'!I816)</f>
        <v>14</v>
      </c>
      <c r="J825" s="81" t="str">
        <f>IF(OR('Raw Data'!J816=0,'Raw Data'!J816="Delete"),"",'Raw Data'!J816)</f>
        <v/>
      </c>
      <c r="K825" s="81" t="str">
        <f>IF(OR('Raw Data'!K816=0,'Raw Data'!K816="Delete"),"",'Raw Data'!K816)</f>
        <v/>
      </c>
      <c r="L825" s="81" t="str">
        <f>R825</f>
        <v>Available</v>
      </c>
      <c r="M825" s="81" t="str">
        <f>IF(A825="","",IF(OR(AWReleaseNum&gt;=A825,AWReleaseNum=0),"Available","Not Supported"))</f>
        <v>Available</v>
      </c>
      <c r="N825" s="81" t="str">
        <f>IF(A825="","",IF(TcRelease="Any","Available",IF(OR(AND(TcReleaseNum&gt;=VLOOKUP(AWReleaseNum,MinVerInfo,3,FALSE),TcReleaseNum&lt;=VLOOKUP(AWReleaseNum,MinVerInfo,4,FALSE)),AND(TcReleaseNum&gt;=VLOOKUP(AWReleaseNum,MinVerInfo,5,FALSE),TcReleaseNum&lt;=VLOOKUP(AWReleaseNum,MinVerInfo,6,FALSE))),"Available","Not Supported")))</f>
        <v>Available</v>
      </c>
      <c r="O825" s="81" t="str">
        <f>IF(TcReleaseNum&lt;P825,"Not Supported","Available")</f>
        <v>Available</v>
      </c>
      <c r="P825" s="81" cm="1">
        <f t="array" ref="P825">_xlfn.SWITCH(TcBaseVer, 14, K825, 13, J825, 12, I825, 11, IFERROR(VLOOKUP(H825,Table2[#All],3,FALSE),"N/A"),0)</f>
        <v>0</v>
      </c>
      <c r="Q825" s="81" t="str">
        <f>IF(TcBaseVer=0,M825,IF(AND(N825="Available",M825="Available",O825="Available"),"Available",IF(M825="","","Not Supported")))</f>
        <v>Available</v>
      </c>
      <c r="R825" s="81" t="str">
        <f>IF(A825&gt;=AWCurrentRel, "Future",Q825)</f>
        <v>Available</v>
      </c>
      <c r="S825" s="100" t="str">
        <f>HYPERLINK(U825,T825)</f>
        <v>What's New in Teamcenter Spring 2019 - PART 2</v>
      </c>
      <c r="T825" s="81" t="str">
        <f>IFERROR(VLOOKUP(CONCATENATE($B825,"_",$A825),Table4[#All],5,FALSE),"Not Available")</f>
        <v>What's New in Teamcenter Spring 2019 - PART 2</v>
      </c>
      <c r="U825" s="81" t="str">
        <f>IFERROR(VLOOKUP(CONCATENATE(B825,"_",A825),Table4[#All],6,FALSE),"")</f>
        <v>https://siemens.highspot.com/items/5d2c8e9d628ba217b1779c06?lfrm=srp.10</v>
      </c>
    </row>
    <row r="826" spans="1:21" x14ac:dyDescent="0.25">
      <c r="A826" s="81">
        <f>IF(OR('Raw Data'!A817=0,'Raw Data'!A817="Delete"),"",'Raw Data'!A817)</f>
        <v>4.2</v>
      </c>
      <c r="B826" s="88" t="str">
        <f>IF(OR('Raw Data'!B817=0,'Raw Data'!B817="Delete"),"",'Raw Data'!B817)</f>
        <v>Foundation</v>
      </c>
      <c r="C826" s="89" t="str">
        <f>IF(OR('Raw Data'!C817=0,'Raw Data'!C817="Delete"),"",'Raw Data'!C817)</f>
        <v>Deployability</v>
      </c>
      <c r="D826" s="88" t="str">
        <f>IF(OR('Raw Data'!D817=0,'Raw Data'!D817="Delete"),"",'Raw Data'!D817)</f>
        <v>Multi-site</v>
      </c>
      <c r="E826" s="84" t="str">
        <f>IF(OR('Raw Data'!E817=0,'Raw Data'!E817="Delete"),"",'Raw Data'!E817)</f>
        <v>Remote export and remote import to share data across sites</v>
      </c>
      <c r="F826" s="81" cm="1">
        <f t="array" ref="F826">_xlfn.SWITCH(ROUND(VLOOKUP(A826,Table1[#All],3),0),11,H826,12,I826,13,J826,14,K826,"N/A")</f>
        <v>13</v>
      </c>
      <c r="G826" s="81" cm="1">
        <f t="array" ref="G826">_xlfn.SWITCH(ROUND(VLOOKUP(A826,Table1[#All],5),0),11,H826,12,I826,13,J826,14,K826,"N/A")</f>
        <v>14</v>
      </c>
      <c r="H826" s="81">
        <f>IF(OR('Raw Data'!H817=0,'Raw Data'!H817="Delete"),"",'Raw Data'!H817)</f>
        <v>13</v>
      </c>
      <c r="I826" s="81">
        <f>IF(OR('Raw Data'!I817=0,'Raw Data'!I817="Delete"),"",'Raw Data'!I817)</f>
        <v>14</v>
      </c>
      <c r="J826" s="81" t="str">
        <f>IF(OR('Raw Data'!J817=0,'Raw Data'!J817="Delete"),"",'Raw Data'!J817)</f>
        <v/>
      </c>
      <c r="K826" s="81" t="str">
        <f>IF(OR('Raw Data'!K817=0,'Raw Data'!K817="Delete"),"",'Raw Data'!K817)</f>
        <v/>
      </c>
      <c r="L826" s="81" t="str">
        <f>R826</f>
        <v>Available</v>
      </c>
      <c r="M826" s="81" t="str">
        <f>IF(A826="","",IF(OR(AWReleaseNum&gt;=A826,AWReleaseNum=0),"Available","Not Supported"))</f>
        <v>Available</v>
      </c>
      <c r="N826" s="81" t="str">
        <f>IF(A826="","",IF(TcRelease="Any","Available",IF(OR(AND(TcReleaseNum&gt;=VLOOKUP(AWReleaseNum,MinVerInfo,3,FALSE),TcReleaseNum&lt;=VLOOKUP(AWReleaseNum,MinVerInfo,4,FALSE)),AND(TcReleaseNum&gt;=VLOOKUP(AWReleaseNum,MinVerInfo,5,FALSE),TcReleaseNum&lt;=VLOOKUP(AWReleaseNum,MinVerInfo,6,FALSE))),"Available","Not Supported")))</f>
        <v>Available</v>
      </c>
      <c r="O826" s="81" t="str">
        <f>IF(TcReleaseNum&lt;P826,"Not Supported","Available")</f>
        <v>Available</v>
      </c>
      <c r="P826" s="81" cm="1">
        <f t="array" ref="P826">_xlfn.SWITCH(TcBaseVer, 14, K826, 13, J826, 12, I826, 11, IFERROR(VLOOKUP(H826,Table2[#All],3,FALSE),"N/A"),0)</f>
        <v>0</v>
      </c>
      <c r="Q826" s="81" t="str">
        <f>IF(TcBaseVer=0,M826,IF(AND(N826="Available",M826="Available",O826="Available"),"Available",IF(M826="","","Not Supported")))</f>
        <v>Available</v>
      </c>
      <c r="R826" s="81" t="str">
        <f>IF(A826&gt;=AWCurrentRel, "Future",Q826)</f>
        <v>Available</v>
      </c>
      <c r="S826" s="100" t="str">
        <f>HYPERLINK(U826,T826)</f>
        <v>What's New in Teamcenter Spring 2019 - PART 2</v>
      </c>
      <c r="T826" s="81" t="str">
        <f>IFERROR(VLOOKUP(CONCATENATE($B826,"_",$A826),Table4[#All],5,FALSE),"Not Available")</f>
        <v>What's New in Teamcenter Spring 2019 - PART 2</v>
      </c>
      <c r="U826" s="81" t="str">
        <f>IFERROR(VLOOKUP(CONCATENATE(B826,"_",A826),Table4[#All],6,FALSE),"")</f>
        <v>https://siemens.highspot.com/items/5d2c8e9d628ba217b1779c06?lfrm=srp.10</v>
      </c>
    </row>
    <row r="827" spans="1:21" x14ac:dyDescent="0.25">
      <c r="A827" s="81">
        <f>IF(OR('Raw Data'!A818=0,'Raw Data'!A818="Delete"),"",'Raw Data'!A818)</f>
        <v>4.2</v>
      </c>
      <c r="B827" s="88" t="str">
        <f>IF(OR('Raw Data'!B818=0,'Raw Data'!B818="Delete"),"",'Raw Data'!B818)</f>
        <v>Foundation</v>
      </c>
      <c r="C827" s="89" t="str">
        <f>IF(OR('Raw Data'!C818=0,'Raw Data'!C818="Delete"),"",'Raw Data'!C818)</f>
        <v>Deployability</v>
      </c>
      <c r="D827" s="88" t="str">
        <f>IF(OR('Raw Data'!D818=0,'Raw Data'!D818="Delete"),"",'Raw Data'!D818)</f>
        <v>Multi-site</v>
      </c>
      <c r="E827" s="84" t="str">
        <f>IF(OR('Raw Data'!E818=0,'Raw Data'!E818="Delete"),"",'Raw Data'!E818)</f>
        <v>Transfer ownership from the remote site to the local site</v>
      </c>
      <c r="F827" s="81" cm="1">
        <f t="array" ref="F827">_xlfn.SWITCH(ROUND(VLOOKUP(A827,Table1[#All],3),0),11,H827,12,I827,13,J827,14,K827,"N/A")</f>
        <v>13</v>
      </c>
      <c r="G827" s="81" cm="1">
        <f t="array" ref="G827">_xlfn.SWITCH(ROUND(VLOOKUP(A827,Table1[#All],5),0),11,H827,12,I827,13,J827,14,K827,"N/A")</f>
        <v>14</v>
      </c>
      <c r="H827" s="81">
        <f>IF(OR('Raw Data'!H818=0,'Raw Data'!H818="Delete"),"",'Raw Data'!H818)</f>
        <v>13</v>
      </c>
      <c r="I827" s="81">
        <f>IF(OR('Raw Data'!I818=0,'Raw Data'!I818="Delete"),"",'Raw Data'!I818)</f>
        <v>14</v>
      </c>
      <c r="J827" s="81" t="str">
        <f>IF(OR('Raw Data'!J818=0,'Raw Data'!J818="Delete"),"",'Raw Data'!J818)</f>
        <v/>
      </c>
      <c r="K827" s="81" t="str">
        <f>IF(OR('Raw Data'!K818=0,'Raw Data'!K818="Delete"),"",'Raw Data'!K818)</f>
        <v/>
      </c>
      <c r="L827" s="81" t="str">
        <f>R827</f>
        <v>Available</v>
      </c>
      <c r="M827" s="81" t="str">
        <f>IF(A827="","",IF(OR(AWReleaseNum&gt;=A827,AWReleaseNum=0),"Available","Not Supported"))</f>
        <v>Available</v>
      </c>
      <c r="N827" s="81" t="str">
        <f>IF(A827="","",IF(TcRelease="Any","Available",IF(OR(AND(TcReleaseNum&gt;=VLOOKUP(AWReleaseNum,MinVerInfo,3,FALSE),TcReleaseNum&lt;=VLOOKUP(AWReleaseNum,MinVerInfo,4,FALSE)),AND(TcReleaseNum&gt;=VLOOKUP(AWReleaseNum,MinVerInfo,5,FALSE),TcReleaseNum&lt;=VLOOKUP(AWReleaseNum,MinVerInfo,6,FALSE))),"Available","Not Supported")))</f>
        <v>Available</v>
      </c>
      <c r="O827" s="81" t="str">
        <f>IF(TcReleaseNum&lt;P827,"Not Supported","Available")</f>
        <v>Available</v>
      </c>
      <c r="P827" s="81" cm="1">
        <f t="array" ref="P827">_xlfn.SWITCH(TcBaseVer, 14, K827, 13, J827, 12, I827, 11, IFERROR(VLOOKUP(H827,Table2[#All],3,FALSE),"N/A"),0)</f>
        <v>0</v>
      </c>
      <c r="Q827" s="81" t="str">
        <f>IF(TcBaseVer=0,M827,IF(AND(N827="Available",M827="Available",O827="Available"),"Available",IF(M827="","","Not Supported")))</f>
        <v>Available</v>
      </c>
      <c r="R827" s="81" t="str">
        <f>IF(A827&gt;=AWCurrentRel, "Future",Q827)</f>
        <v>Available</v>
      </c>
      <c r="S827" s="100" t="str">
        <f>HYPERLINK(U827,T827)</f>
        <v>What's New in Teamcenter Spring 2019 - PART 2</v>
      </c>
      <c r="T827" s="81" t="str">
        <f>IFERROR(VLOOKUP(CONCATENATE($B827,"_",$A827),Table4[#All],5,FALSE),"Not Available")</f>
        <v>What's New in Teamcenter Spring 2019 - PART 2</v>
      </c>
      <c r="U827" s="81" t="str">
        <f>IFERROR(VLOOKUP(CONCATENATE(B827,"_",A827),Table4[#All],6,FALSE),"")</f>
        <v>https://siemens.highspot.com/items/5d2c8e9d628ba217b1779c06?lfrm=srp.10</v>
      </c>
    </row>
    <row r="828" spans="1:21" x14ac:dyDescent="0.25">
      <c r="A828" s="81">
        <f>IF(OR('Raw Data'!A819=0,'Raw Data'!A819="Delete"),"",'Raw Data'!A819)</f>
        <v>4.2</v>
      </c>
      <c r="B828" s="88" t="str">
        <f>IF(OR('Raw Data'!B819=0,'Raw Data'!B819="Delete"),"",'Raw Data'!B819)</f>
        <v>Foundation</v>
      </c>
      <c r="C828" s="89" t="str">
        <f>IF(OR('Raw Data'!C819=0,'Raw Data'!C819="Delete"),"",'Raw Data'!C819)</f>
        <v>Extensibility</v>
      </c>
      <c r="D828" s="88" t="str">
        <f>IF(OR('Raw Data'!D819=0,'Raw Data'!D819="Delete"),"",'Raw Data'!D819)</f>
        <v>Platform - Active Workspace Framework - Extensibility</v>
      </c>
      <c r="E828" s="84" t="str">
        <f>IF(OR('Raw Data'!E819=0,'Raw Data'!E819="Delete"),"",'Raw Data'!E819)</f>
        <v>Command builder</v>
      </c>
      <c r="F828" s="81" cm="1">
        <f t="array" ref="F828">_xlfn.SWITCH(ROUND(VLOOKUP(A828,Table1[#All],3),0),11,H828,12,I828,13,J828,14,K828,"N/A")</f>
        <v>13</v>
      </c>
      <c r="G828" s="81" cm="1">
        <f t="array" ref="G828">_xlfn.SWITCH(ROUND(VLOOKUP(A828,Table1[#All],5),0),11,H828,12,I828,13,J828,14,K828,"N/A")</f>
        <v>14</v>
      </c>
      <c r="H828" s="81">
        <f>IF(OR('Raw Data'!H819=0,'Raw Data'!H819="Delete"),"",'Raw Data'!H819)</f>
        <v>13</v>
      </c>
      <c r="I828" s="81">
        <f>IF(OR('Raw Data'!I819=0,'Raw Data'!I819="Delete"),"",'Raw Data'!I819)</f>
        <v>14</v>
      </c>
      <c r="J828" s="81" t="str">
        <f>IF(OR('Raw Data'!J819=0,'Raw Data'!J819="Delete"),"",'Raw Data'!J819)</f>
        <v/>
      </c>
      <c r="K828" s="81" t="str">
        <f>IF(OR('Raw Data'!K819=0,'Raw Data'!K819="Delete"),"",'Raw Data'!K819)</f>
        <v/>
      </c>
      <c r="L828" s="81" t="str">
        <f>R828</f>
        <v>Available</v>
      </c>
      <c r="M828" s="81" t="str">
        <f>IF(A828="","",IF(OR(AWReleaseNum&gt;=A828,AWReleaseNum=0),"Available","Not Supported"))</f>
        <v>Available</v>
      </c>
      <c r="N828" s="81" t="str">
        <f>IF(A828="","",IF(TcRelease="Any","Available",IF(OR(AND(TcReleaseNum&gt;=VLOOKUP(AWReleaseNum,MinVerInfo,3,FALSE),TcReleaseNum&lt;=VLOOKUP(AWReleaseNum,MinVerInfo,4,FALSE)),AND(TcReleaseNum&gt;=VLOOKUP(AWReleaseNum,MinVerInfo,5,FALSE),TcReleaseNum&lt;=VLOOKUP(AWReleaseNum,MinVerInfo,6,FALSE))),"Available","Not Supported")))</f>
        <v>Available</v>
      </c>
      <c r="O828" s="81" t="str">
        <f>IF(TcReleaseNum&lt;P828,"Not Supported","Available")</f>
        <v>Available</v>
      </c>
      <c r="P828" s="81" cm="1">
        <f t="array" ref="P828">_xlfn.SWITCH(TcBaseVer, 14, K828, 13, J828, 12, I828, 11, IFERROR(VLOOKUP(H828,Table2[#All],3,FALSE),"N/A"),0)</f>
        <v>0</v>
      </c>
      <c r="Q828" s="81" t="str">
        <f>IF(TcBaseVer=0,M828,IF(AND(N828="Available",M828="Available",O828="Available"),"Available",IF(M828="","","Not Supported")))</f>
        <v>Available</v>
      </c>
      <c r="R828" s="81" t="str">
        <f>IF(A828&gt;=AWCurrentRel, "Future",Q828)</f>
        <v>Available</v>
      </c>
      <c r="S828" s="100" t="str">
        <f>HYPERLINK(U828,T828)</f>
        <v>What's New in Teamcenter Spring 2019 - PART 2</v>
      </c>
      <c r="T828" s="81" t="str">
        <f>IFERROR(VLOOKUP(CONCATENATE($B828,"_",$A828),Table4[#All],5,FALSE),"Not Available")</f>
        <v>What's New in Teamcenter Spring 2019 - PART 2</v>
      </c>
      <c r="U828" s="81" t="str">
        <f>IFERROR(VLOOKUP(CONCATENATE(B828,"_",A828),Table4[#All],6,FALSE),"")</f>
        <v>https://siemens.highspot.com/items/5d2c8e9d628ba217b1779c06?lfrm=srp.10</v>
      </c>
    </row>
    <row r="829" spans="1:21" x14ac:dyDescent="0.25">
      <c r="A829" s="81">
        <f>IF(OR('Raw Data'!A820=0,'Raw Data'!A820="Delete"),"",'Raw Data'!A820)</f>
        <v>4.2</v>
      </c>
      <c r="B829" s="88" t="str">
        <f>IF(OR('Raw Data'!B820=0,'Raw Data'!B820="Delete"),"",'Raw Data'!B820)</f>
        <v>Foundation</v>
      </c>
      <c r="C829" s="89" t="str">
        <f>IF(OR('Raw Data'!C820=0,'Raw Data'!C820="Delete"),"",'Raw Data'!C820)</f>
        <v>Extensibility</v>
      </c>
      <c r="D829" s="88" t="str">
        <f>IF(OR('Raw Data'!D820=0,'Raw Data'!D820="Delete"),"",'Raw Data'!D820)</f>
        <v>Platform - Active Workspace Framework - Extensibility</v>
      </c>
      <c r="E829" s="84" t="str">
        <f>IF(OR('Raw Data'!E820=0,'Raw Data'!E820="Delete"),"",'Raw Data'!E820)</f>
        <v>Graphical property renderers in trees and tables</v>
      </c>
      <c r="F829" s="81" cm="1">
        <f t="array" ref="F829">_xlfn.SWITCH(ROUND(VLOOKUP(A829,Table1[#All],3),0),11,H829,12,I829,13,J829,14,K829,"N/A")</f>
        <v>13</v>
      </c>
      <c r="G829" s="81" cm="1">
        <f t="array" ref="G829">_xlfn.SWITCH(ROUND(VLOOKUP(A829,Table1[#All],5),0),11,H829,12,I829,13,J829,14,K829,"N/A")</f>
        <v>14</v>
      </c>
      <c r="H829" s="81">
        <f>IF(OR('Raw Data'!H820=0,'Raw Data'!H820="Delete"),"",'Raw Data'!H820)</f>
        <v>13</v>
      </c>
      <c r="I829" s="81">
        <f>IF(OR('Raw Data'!I820=0,'Raw Data'!I820="Delete"),"",'Raw Data'!I820)</f>
        <v>14</v>
      </c>
      <c r="J829" s="81" t="str">
        <f>IF(OR('Raw Data'!J820=0,'Raw Data'!J820="Delete"),"",'Raw Data'!J820)</f>
        <v/>
      </c>
      <c r="K829" s="81" t="str">
        <f>IF(OR('Raw Data'!K820=0,'Raw Data'!K820="Delete"),"",'Raw Data'!K820)</f>
        <v/>
      </c>
      <c r="L829" s="81" t="str">
        <f>R829</f>
        <v>Available</v>
      </c>
      <c r="M829" s="81" t="str">
        <f>IF(A829="","",IF(OR(AWReleaseNum&gt;=A829,AWReleaseNum=0),"Available","Not Supported"))</f>
        <v>Available</v>
      </c>
      <c r="N829" s="81" t="str">
        <f>IF(A829="","",IF(TcRelease="Any","Available",IF(OR(AND(TcReleaseNum&gt;=VLOOKUP(AWReleaseNum,MinVerInfo,3,FALSE),TcReleaseNum&lt;=VLOOKUP(AWReleaseNum,MinVerInfo,4,FALSE)),AND(TcReleaseNum&gt;=VLOOKUP(AWReleaseNum,MinVerInfo,5,FALSE),TcReleaseNum&lt;=VLOOKUP(AWReleaseNum,MinVerInfo,6,FALSE))),"Available","Not Supported")))</f>
        <v>Available</v>
      </c>
      <c r="O829" s="81" t="str">
        <f>IF(TcReleaseNum&lt;P829,"Not Supported","Available")</f>
        <v>Available</v>
      </c>
      <c r="P829" s="81" cm="1">
        <f t="array" ref="P829">_xlfn.SWITCH(TcBaseVer, 14, K829, 13, J829, 12, I829, 11, IFERROR(VLOOKUP(H829,Table2[#All],3,FALSE),"N/A"),0)</f>
        <v>0</v>
      </c>
      <c r="Q829" s="81" t="str">
        <f>IF(TcBaseVer=0,M829,IF(AND(N829="Available",M829="Available",O829="Available"),"Available",IF(M829="","","Not Supported")))</f>
        <v>Available</v>
      </c>
      <c r="R829" s="81" t="str">
        <f>IF(A829&gt;=AWCurrentRel, "Future",Q829)</f>
        <v>Available</v>
      </c>
      <c r="S829" s="100" t="str">
        <f>HYPERLINK(U829,T829)</f>
        <v>What's New in Teamcenter Spring 2019 - PART 2</v>
      </c>
      <c r="T829" s="81" t="str">
        <f>IFERROR(VLOOKUP(CONCATENATE($B829,"_",$A829),Table4[#All],5,FALSE),"Not Available")</f>
        <v>What's New in Teamcenter Spring 2019 - PART 2</v>
      </c>
      <c r="U829" s="81" t="str">
        <f>IFERROR(VLOOKUP(CONCATENATE(B829,"_",A829),Table4[#All],6,FALSE),"")</f>
        <v>https://siemens.highspot.com/items/5d2c8e9d628ba217b1779c06?lfrm=srp.10</v>
      </c>
    </row>
    <row r="830" spans="1:21" x14ac:dyDescent="0.25">
      <c r="A830" s="81">
        <f>IF(OR('Raw Data'!A821=0,'Raw Data'!A821="Delete"),"",'Raw Data'!A821)</f>
        <v>4.2</v>
      </c>
      <c r="B830" s="88" t="str">
        <f>IF(OR('Raw Data'!B821=0,'Raw Data'!B821="Delete"),"",'Raw Data'!B821)</f>
        <v>Foundation</v>
      </c>
      <c r="C830" s="89" t="str">
        <f>IF(OR('Raw Data'!C821=0,'Raw Data'!C821="Delete"),"",'Raw Data'!C821)</f>
        <v>Extensibility</v>
      </c>
      <c r="D830" s="88" t="str">
        <f>IF(OR('Raw Data'!D821=0,'Raw Data'!D821="Delete"),"",'Raw Data'!D821)</f>
        <v>Platform - Active Workspace Framework - Extensibility</v>
      </c>
      <c r="E830" s="84" t="str">
        <f>IF(OR('Raw Data'!E821=0,'Raw Data'!E821="Delete"),"",'Raw Data'!E821)</f>
        <v>Tutorials for App creation</v>
      </c>
      <c r="F830" s="81" cm="1">
        <f t="array" ref="F830">_xlfn.SWITCH(ROUND(VLOOKUP(A830,Table1[#All],3),0),11,H830,12,I830,13,J830,14,K830,"N/A")</f>
        <v>13</v>
      </c>
      <c r="G830" s="81" cm="1">
        <f t="array" ref="G830">_xlfn.SWITCH(ROUND(VLOOKUP(A830,Table1[#All],5),0),11,H830,12,I830,13,J830,14,K830,"N/A")</f>
        <v>14</v>
      </c>
      <c r="H830" s="81">
        <f>IF(OR('Raw Data'!H821=0,'Raw Data'!H821="Delete"),"",'Raw Data'!H821)</f>
        <v>13</v>
      </c>
      <c r="I830" s="81">
        <f>IF(OR('Raw Data'!I821=0,'Raw Data'!I821="Delete"),"",'Raw Data'!I821)</f>
        <v>14</v>
      </c>
      <c r="J830" s="81" t="str">
        <f>IF(OR('Raw Data'!J821=0,'Raw Data'!J821="Delete"),"",'Raw Data'!J821)</f>
        <v/>
      </c>
      <c r="K830" s="81" t="str">
        <f>IF(OR('Raw Data'!K821=0,'Raw Data'!K821="Delete"),"",'Raw Data'!K821)</f>
        <v/>
      </c>
      <c r="L830" s="81" t="str">
        <f>R830</f>
        <v>Available</v>
      </c>
      <c r="M830" s="81" t="str">
        <f>IF(A830="","",IF(OR(AWReleaseNum&gt;=A830,AWReleaseNum=0),"Available","Not Supported"))</f>
        <v>Available</v>
      </c>
      <c r="N830" s="81" t="str">
        <f>IF(A830="","",IF(TcRelease="Any","Available",IF(OR(AND(TcReleaseNum&gt;=VLOOKUP(AWReleaseNum,MinVerInfo,3,FALSE),TcReleaseNum&lt;=VLOOKUP(AWReleaseNum,MinVerInfo,4,FALSE)),AND(TcReleaseNum&gt;=VLOOKUP(AWReleaseNum,MinVerInfo,5,FALSE),TcReleaseNum&lt;=VLOOKUP(AWReleaseNum,MinVerInfo,6,FALSE))),"Available","Not Supported")))</f>
        <v>Available</v>
      </c>
      <c r="O830" s="81" t="str">
        <f>IF(TcReleaseNum&lt;P830,"Not Supported","Available")</f>
        <v>Available</v>
      </c>
      <c r="P830" s="81" cm="1">
        <f t="array" ref="P830">_xlfn.SWITCH(TcBaseVer, 14, K830, 13, J830, 12, I830, 11, IFERROR(VLOOKUP(H830,Table2[#All],3,FALSE),"N/A"),0)</f>
        <v>0</v>
      </c>
      <c r="Q830" s="81" t="str">
        <f>IF(TcBaseVer=0,M830,IF(AND(N830="Available",M830="Available",O830="Available"),"Available",IF(M830="","","Not Supported")))</f>
        <v>Available</v>
      </c>
      <c r="R830" s="81" t="str">
        <f>IF(A830&gt;=AWCurrentRel, "Future",Q830)</f>
        <v>Available</v>
      </c>
      <c r="S830" s="100" t="str">
        <f>HYPERLINK(U830,T830)</f>
        <v>What's New in Teamcenter Spring 2019 - PART 2</v>
      </c>
      <c r="T830" s="81" t="str">
        <f>IFERROR(VLOOKUP(CONCATENATE($B830,"_",$A830),Table4[#All],5,FALSE),"Not Available")</f>
        <v>What's New in Teamcenter Spring 2019 - PART 2</v>
      </c>
      <c r="U830" s="81" t="str">
        <f>IFERROR(VLOOKUP(CONCATENATE(B830,"_",A830),Table4[#All],6,FALSE),"")</f>
        <v>https://siemens.highspot.com/items/5d2c8e9d628ba217b1779c06?lfrm=srp.10</v>
      </c>
    </row>
    <row r="831" spans="1:21" x14ac:dyDescent="0.25">
      <c r="A831" s="81">
        <f>IF(OR('Raw Data'!A822=0,'Raw Data'!A822="Delete"),"",'Raw Data'!A822)</f>
        <v>4.2</v>
      </c>
      <c r="B831" s="88" t="str">
        <f>IF(OR('Raw Data'!B822=0,'Raw Data'!B822="Delete"),"",'Raw Data'!B822)</f>
        <v>Foundation</v>
      </c>
      <c r="C831" s="89" t="str">
        <f>IF(OR('Raw Data'!C822=0,'Raw Data'!C822="Delete"),"",'Raw Data'!C822)</f>
        <v>Extensibility</v>
      </c>
      <c r="D831" s="88" t="str">
        <f>IF(OR('Raw Data'!D822=0,'Raw Data'!D822="Delete"),"",'Raw Data'!D822)</f>
        <v>Platform - Active Workspace Framework - Extensibility</v>
      </c>
      <c r="E831" s="84" t="str">
        <f>IF(OR('Raw Data'!E822=0,'Raw Data'!E822="Delete"),"",'Raw Data'!E822)</f>
        <v xml:space="preserve">Workspace support for command visibility </v>
      </c>
      <c r="F831" s="81" cm="1">
        <f t="array" ref="F831">_xlfn.SWITCH(ROUND(VLOOKUP(A831,Table1[#All],3),0),11,H831,12,I831,13,J831,14,K831,"N/A")</f>
        <v>13</v>
      </c>
      <c r="G831" s="81" cm="1">
        <f t="array" ref="G831">_xlfn.SWITCH(ROUND(VLOOKUP(A831,Table1[#All],5),0),11,H831,12,I831,13,J831,14,K831,"N/A")</f>
        <v>14</v>
      </c>
      <c r="H831" s="81">
        <f>IF(OR('Raw Data'!H822=0,'Raw Data'!H822="Delete"),"",'Raw Data'!H822)</f>
        <v>13</v>
      </c>
      <c r="I831" s="81">
        <f>IF(OR('Raw Data'!I822=0,'Raw Data'!I822="Delete"),"",'Raw Data'!I822)</f>
        <v>14</v>
      </c>
      <c r="J831" s="81" t="str">
        <f>IF(OR('Raw Data'!J822=0,'Raw Data'!J822="Delete"),"",'Raw Data'!J822)</f>
        <v/>
      </c>
      <c r="K831" s="81" t="str">
        <f>IF(OR('Raw Data'!K822=0,'Raw Data'!K822="Delete"),"",'Raw Data'!K822)</f>
        <v/>
      </c>
      <c r="L831" s="81" t="str">
        <f>R831</f>
        <v>Available</v>
      </c>
      <c r="M831" s="81" t="str">
        <f>IF(A831="","",IF(OR(AWReleaseNum&gt;=A831,AWReleaseNum=0),"Available","Not Supported"))</f>
        <v>Available</v>
      </c>
      <c r="N831" s="81" t="str">
        <f>IF(A831="","",IF(TcRelease="Any","Available",IF(OR(AND(TcReleaseNum&gt;=VLOOKUP(AWReleaseNum,MinVerInfo,3,FALSE),TcReleaseNum&lt;=VLOOKUP(AWReleaseNum,MinVerInfo,4,FALSE)),AND(TcReleaseNum&gt;=VLOOKUP(AWReleaseNum,MinVerInfo,5,FALSE),TcReleaseNum&lt;=VLOOKUP(AWReleaseNum,MinVerInfo,6,FALSE))),"Available","Not Supported")))</f>
        <v>Available</v>
      </c>
      <c r="O831" s="81" t="str">
        <f>IF(TcReleaseNum&lt;P831,"Not Supported","Available")</f>
        <v>Available</v>
      </c>
      <c r="P831" s="81" cm="1">
        <f t="array" ref="P831">_xlfn.SWITCH(TcBaseVer, 14, K831, 13, J831, 12, I831, 11, IFERROR(VLOOKUP(H831,Table2[#All],3,FALSE),"N/A"),0)</f>
        <v>0</v>
      </c>
      <c r="Q831" s="81" t="str">
        <f>IF(TcBaseVer=0,M831,IF(AND(N831="Available",M831="Available",O831="Available"),"Available",IF(M831="","","Not Supported")))</f>
        <v>Available</v>
      </c>
      <c r="R831" s="81" t="str">
        <f>IF(A831&gt;=AWCurrentRel, "Future",Q831)</f>
        <v>Available</v>
      </c>
      <c r="S831" s="100" t="str">
        <f>HYPERLINK(U831,T831)</f>
        <v>What's New in Teamcenter Spring 2019 - PART 2</v>
      </c>
      <c r="T831" s="81" t="str">
        <f>IFERROR(VLOOKUP(CONCATENATE($B831,"_",$A831),Table4[#All],5,FALSE),"Not Available")</f>
        <v>What's New in Teamcenter Spring 2019 - PART 2</v>
      </c>
      <c r="U831" s="81" t="str">
        <f>IFERROR(VLOOKUP(CONCATENATE(B831,"_",A831),Table4[#All],6,FALSE),"")</f>
        <v>https://siemens.highspot.com/items/5d2c8e9d628ba217b1779c06?lfrm=srp.10</v>
      </c>
    </row>
    <row r="832" spans="1:21" x14ac:dyDescent="0.25">
      <c r="A832" s="81">
        <f>IF(OR('Raw Data'!A823=0,'Raw Data'!A823="Delete"),"",'Raw Data'!A823)</f>
        <v>4.2</v>
      </c>
      <c r="B832" s="88" t="str">
        <f>IF(OR('Raw Data'!B823=0,'Raw Data'!B823="Delete"),"",'Raw Data'!B823)</f>
        <v>Foundation</v>
      </c>
      <c r="C832" s="89" t="str">
        <f>IF(OR('Raw Data'!C823=0,'Raw Data'!C823="Delete"),"",'Raw Data'!C823)</f>
        <v>Extensibility</v>
      </c>
      <c r="D832" s="88" t="str">
        <f>IF(OR('Raw Data'!D823=0,'Raw Data'!D823="Delete"),"",'Raw Data'!D823)</f>
        <v>Platform - Active Workspace Framework - Extensibility</v>
      </c>
      <c r="E832" s="84" t="str">
        <f>IF(OR('Raw Data'!E823=0,'Raw Data'!E823="Delete"),"",'Raw Data'!E823)</f>
        <v>WYSIWYG command panel builder</v>
      </c>
      <c r="F832" s="81" cm="1">
        <f t="array" ref="F832">_xlfn.SWITCH(ROUND(VLOOKUP(A832,Table1[#All],3),0),11,H832,12,I832,13,J832,14,K832,"N/A")</f>
        <v>13</v>
      </c>
      <c r="G832" s="81" cm="1">
        <f t="array" ref="G832">_xlfn.SWITCH(ROUND(VLOOKUP(A832,Table1[#All],5),0),11,H832,12,I832,13,J832,14,K832,"N/A")</f>
        <v>14</v>
      </c>
      <c r="H832" s="81">
        <f>IF(OR('Raw Data'!H823=0,'Raw Data'!H823="Delete"),"",'Raw Data'!H823)</f>
        <v>13</v>
      </c>
      <c r="I832" s="81">
        <f>IF(OR('Raw Data'!I823=0,'Raw Data'!I823="Delete"),"",'Raw Data'!I823)</f>
        <v>14</v>
      </c>
      <c r="J832" s="81" t="str">
        <f>IF(OR('Raw Data'!J823=0,'Raw Data'!J823="Delete"),"",'Raw Data'!J823)</f>
        <v/>
      </c>
      <c r="K832" s="81" t="str">
        <f>IF(OR('Raw Data'!K823=0,'Raw Data'!K823="Delete"),"",'Raw Data'!K823)</f>
        <v/>
      </c>
      <c r="L832" s="81" t="str">
        <f>R832</f>
        <v>Available</v>
      </c>
      <c r="M832" s="81" t="str">
        <f>IF(A832="","",IF(OR(AWReleaseNum&gt;=A832,AWReleaseNum=0),"Available","Not Supported"))</f>
        <v>Available</v>
      </c>
      <c r="N832" s="81" t="str">
        <f>IF(A832="","",IF(TcRelease="Any","Available",IF(OR(AND(TcReleaseNum&gt;=VLOOKUP(AWReleaseNum,MinVerInfo,3,FALSE),TcReleaseNum&lt;=VLOOKUP(AWReleaseNum,MinVerInfo,4,FALSE)),AND(TcReleaseNum&gt;=VLOOKUP(AWReleaseNum,MinVerInfo,5,FALSE),TcReleaseNum&lt;=VLOOKUP(AWReleaseNum,MinVerInfo,6,FALSE))),"Available","Not Supported")))</f>
        <v>Available</v>
      </c>
      <c r="O832" s="81" t="str">
        <f>IF(TcReleaseNum&lt;P832,"Not Supported","Available")</f>
        <v>Available</v>
      </c>
      <c r="P832" s="81" cm="1">
        <f t="array" ref="P832">_xlfn.SWITCH(TcBaseVer, 14, K832, 13, J832, 12, I832, 11, IFERROR(VLOOKUP(H832,Table2[#All],3,FALSE),"N/A"),0)</f>
        <v>0</v>
      </c>
      <c r="Q832" s="81" t="str">
        <f>IF(TcBaseVer=0,M832,IF(AND(N832="Available",M832="Available",O832="Available"),"Available",IF(M832="","","Not Supported")))</f>
        <v>Available</v>
      </c>
      <c r="R832" s="81" t="str">
        <f>IF(A832&gt;=AWCurrentRel, "Future",Q832)</f>
        <v>Available</v>
      </c>
      <c r="S832" s="100" t="str">
        <f>HYPERLINK(U832,T832)</f>
        <v>What's New in Teamcenter Spring 2019 - PART 2</v>
      </c>
      <c r="T832" s="81" t="str">
        <f>IFERROR(VLOOKUP(CONCATENATE($B832,"_",$A832),Table4[#All],5,FALSE),"Not Available")</f>
        <v>What's New in Teamcenter Spring 2019 - PART 2</v>
      </c>
      <c r="U832" s="81" t="str">
        <f>IFERROR(VLOOKUP(CONCATENATE(B832,"_",A832),Table4[#All],6,FALSE),"")</f>
        <v>https://siemens.highspot.com/items/5d2c8e9d628ba217b1779c06?lfrm=srp.10</v>
      </c>
    </row>
    <row r="833" spans="1:21" x14ac:dyDescent="0.25">
      <c r="A833" s="81">
        <f>IF(OR('Raw Data'!A824=0,'Raw Data'!A824="Delete"),"",'Raw Data'!A824)</f>
        <v>4.2</v>
      </c>
      <c r="B833" s="88" t="str">
        <f>IF(OR('Raw Data'!B824=0,'Raw Data'!B824="Delete"),"",'Raw Data'!B824)</f>
        <v>Foundation</v>
      </c>
      <c r="C833" s="89" t="str">
        <f>IF(OR('Raw Data'!C824=0,'Raw Data'!C824="Delete"),"",'Raw Data'!C824)</f>
        <v>Usability</v>
      </c>
      <c r="D833" s="88" t="str">
        <f>IF(OR('Raw Data'!D824=0,'Raw Data'!D824="Delete"),"",'Raw Data'!D824)</f>
        <v>Platform - Active Workspace Framework - Usability</v>
      </c>
      <c r="E833" s="84" t="str">
        <f>IF(OR('Raw Data'!E824=0,'Raw Data'!E824="Delete"),"",'Raw Data'!E824)</f>
        <v>Checkbox LOV Widget updated styling and simplified manipulation</v>
      </c>
      <c r="F833" s="81" cm="1">
        <f t="array" ref="F833">_xlfn.SWITCH(ROUND(VLOOKUP(A833,Table1[#All],3),0),11,H833,12,I833,13,J833,14,K833,"N/A")</f>
        <v>13</v>
      </c>
      <c r="G833" s="81" cm="1">
        <f t="array" ref="G833">_xlfn.SWITCH(ROUND(VLOOKUP(A833,Table1[#All],5),0),11,H833,12,I833,13,J833,14,K833,"N/A")</f>
        <v>14</v>
      </c>
      <c r="H833" s="81">
        <f>IF(OR('Raw Data'!H824=0,'Raw Data'!H824="Delete"),"",'Raw Data'!H824)</f>
        <v>13</v>
      </c>
      <c r="I833" s="81">
        <f>IF(OR('Raw Data'!I824=0,'Raw Data'!I824="Delete"),"",'Raw Data'!I824)</f>
        <v>14</v>
      </c>
      <c r="J833" s="81" t="str">
        <f>IF(OR('Raw Data'!J824=0,'Raw Data'!J824="Delete"),"",'Raw Data'!J824)</f>
        <v/>
      </c>
      <c r="K833" s="81" t="str">
        <f>IF(OR('Raw Data'!K824=0,'Raw Data'!K824="Delete"),"",'Raw Data'!K824)</f>
        <v/>
      </c>
      <c r="L833" s="81" t="str">
        <f>R833</f>
        <v>Available</v>
      </c>
      <c r="M833" s="81" t="str">
        <f>IF(A833="","",IF(OR(AWReleaseNum&gt;=A833,AWReleaseNum=0),"Available","Not Supported"))</f>
        <v>Available</v>
      </c>
      <c r="N833" s="81" t="str">
        <f>IF(A833="","",IF(TcRelease="Any","Available",IF(OR(AND(TcReleaseNum&gt;=VLOOKUP(AWReleaseNum,MinVerInfo,3,FALSE),TcReleaseNum&lt;=VLOOKUP(AWReleaseNum,MinVerInfo,4,FALSE)),AND(TcReleaseNum&gt;=VLOOKUP(AWReleaseNum,MinVerInfo,5,FALSE),TcReleaseNum&lt;=VLOOKUP(AWReleaseNum,MinVerInfo,6,FALSE))),"Available","Not Supported")))</f>
        <v>Available</v>
      </c>
      <c r="O833" s="81" t="str">
        <f>IF(TcReleaseNum&lt;P833,"Not Supported","Available")</f>
        <v>Available</v>
      </c>
      <c r="P833" s="81" cm="1">
        <f t="array" ref="P833">_xlfn.SWITCH(TcBaseVer, 14, K833, 13, J833, 12, I833, 11, IFERROR(VLOOKUP(H833,Table2[#All],3,FALSE),"N/A"),0)</f>
        <v>0</v>
      </c>
      <c r="Q833" s="81" t="str">
        <f>IF(TcBaseVer=0,M833,IF(AND(N833="Available",M833="Available",O833="Available"),"Available",IF(M833="","","Not Supported")))</f>
        <v>Available</v>
      </c>
      <c r="R833" s="81" t="str">
        <f>IF(A833&gt;=AWCurrentRel, "Future",Q833)</f>
        <v>Available</v>
      </c>
      <c r="S833" s="100" t="str">
        <f>HYPERLINK(U833,T833)</f>
        <v>What's New in Teamcenter Spring 2019 - PART 2</v>
      </c>
      <c r="T833" s="81" t="str">
        <f>IFERROR(VLOOKUP(CONCATENATE($B833,"_",$A833),Table4[#All],5,FALSE),"Not Available")</f>
        <v>What's New in Teamcenter Spring 2019 - PART 2</v>
      </c>
      <c r="U833" s="81" t="str">
        <f>IFERROR(VLOOKUP(CONCATENATE(B833,"_",A833),Table4[#All],6,FALSE),"")</f>
        <v>https://siemens.highspot.com/items/5d2c8e9d628ba217b1779c06?lfrm=srp.10</v>
      </c>
    </row>
    <row r="834" spans="1:21" x14ac:dyDescent="0.25">
      <c r="A834" s="81">
        <f>IF(OR('Raw Data'!A825=0,'Raw Data'!A825="Delete"),"",'Raw Data'!A825)</f>
        <v>4.2</v>
      </c>
      <c r="B834" s="88" t="str">
        <f>IF(OR('Raw Data'!B825=0,'Raw Data'!B825="Delete"),"",'Raw Data'!B825)</f>
        <v>Foundation</v>
      </c>
      <c r="C834" s="89" t="str">
        <f>IF(OR('Raw Data'!C825=0,'Raw Data'!C825="Delete"),"",'Raw Data'!C825)</f>
        <v>Usability</v>
      </c>
      <c r="D834" s="88" t="str">
        <f>IF(OR('Raw Data'!D825=0,'Raw Data'!D825="Delete"),"",'Raw Data'!D825)</f>
        <v>Platform - Active Workspace Framework - Usability</v>
      </c>
      <c r="E834" s="84" t="str">
        <f>IF(OR('Raw Data'!E825=0,'Raw Data'!E825="Delete"),"",'Raw Data'!E825)</f>
        <v>Checked out indicator</v>
      </c>
      <c r="F834" s="81" cm="1">
        <f t="array" ref="F834">_xlfn.SWITCH(ROUND(VLOOKUP(A834,Table1[#All],3),0),11,H834,12,I834,13,J834,14,K834,"N/A")</f>
        <v>13</v>
      </c>
      <c r="G834" s="81" cm="1">
        <f t="array" ref="G834">_xlfn.SWITCH(ROUND(VLOOKUP(A834,Table1[#All],5),0),11,H834,12,I834,13,J834,14,K834,"N/A")</f>
        <v>14</v>
      </c>
      <c r="H834" s="81">
        <f>IF(OR('Raw Data'!H825=0,'Raw Data'!H825="Delete"),"",'Raw Data'!H825)</f>
        <v>13</v>
      </c>
      <c r="I834" s="81">
        <f>IF(OR('Raw Data'!I825=0,'Raw Data'!I825="Delete"),"",'Raw Data'!I825)</f>
        <v>14</v>
      </c>
      <c r="J834" s="81" t="str">
        <f>IF(OR('Raw Data'!J825=0,'Raw Data'!J825="Delete"),"",'Raw Data'!J825)</f>
        <v/>
      </c>
      <c r="K834" s="81" t="str">
        <f>IF(OR('Raw Data'!K825=0,'Raw Data'!K825="Delete"),"",'Raw Data'!K825)</f>
        <v/>
      </c>
      <c r="L834" s="81" t="str">
        <f>R834</f>
        <v>Available</v>
      </c>
      <c r="M834" s="81" t="str">
        <f>IF(A834="","",IF(OR(AWReleaseNum&gt;=A834,AWReleaseNum=0),"Available","Not Supported"))</f>
        <v>Available</v>
      </c>
      <c r="N834" s="81" t="str">
        <f>IF(A834="","",IF(TcRelease="Any","Available",IF(OR(AND(TcReleaseNum&gt;=VLOOKUP(AWReleaseNum,MinVerInfo,3,FALSE),TcReleaseNum&lt;=VLOOKUP(AWReleaseNum,MinVerInfo,4,FALSE)),AND(TcReleaseNum&gt;=VLOOKUP(AWReleaseNum,MinVerInfo,5,FALSE),TcReleaseNum&lt;=VLOOKUP(AWReleaseNum,MinVerInfo,6,FALSE))),"Available","Not Supported")))</f>
        <v>Available</v>
      </c>
      <c r="O834" s="81" t="str">
        <f>IF(TcReleaseNum&lt;P834,"Not Supported","Available")</f>
        <v>Available</v>
      </c>
      <c r="P834" s="81" cm="1">
        <f t="array" ref="P834">_xlfn.SWITCH(TcBaseVer, 14, K834, 13, J834, 12, I834, 11, IFERROR(VLOOKUP(H834,Table2[#All],3,FALSE),"N/A"),0)</f>
        <v>0</v>
      </c>
      <c r="Q834" s="81" t="str">
        <f>IF(TcBaseVer=0,M834,IF(AND(N834="Available",M834="Available",O834="Available"),"Available",IF(M834="","","Not Supported")))</f>
        <v>Available</v>
      </c>
      <c r="R834" s="81" t="str">
        <f>IF(A834&gt;=AWCurrentRel, "Future",Q834)</f>
        <v>Available</v>
      </c>
      <c r="S834" s="100" t="str">
        <f>HYPERLINK(U834,T834)</f>
        <v>What's New in Teamcenter Spring 2019 - PART 2</v>
      </c>
      <c r="T834" s="81" t="str">
        <f>IFERROR(VLOOKUP(CONCATENATE($B834,"_",$A834),Table4[#All],5,FALSE),"Not Available")</f>
        <v>What's New in Teamcenter Spring 2019 - PART 2</v>
      </c>
      <c r="U834" s="81" t="str">
        <f>IFERROR(VLOOKUP(CONCATENATE(B834,"_",A834),Table4[#All],6,FALSE),"")</f>
        <v>https://siemens.highspot.com/items/5d2c8e9d628ba217b1779c06?lfrm=srp.10</v>
      </c>
    </row>
    <row r="835" spans="1:21" x14ac:dyDescent="0.25">
      <c r="A835" s="81">
        <f>IF(OR('Raw Data'!A826=0,'Raw Data'!A826="Delete"),"",'Raw Data'!A826)</f>
        <v>4.2</v>
      </c>
      <c r="B835" s="88" t="str">
        <f>IF(OR('Raw Data'!B826=0,'Raw Data'!B826="Delete"),"",'Raw Data'!B826)</f>
        <v>Foundation</v>
      </c>
      <c r="C835" s="89" t="str">
        <f>IF(OR('Raw Data'!C826=0,'Raw Data'!C826="Delete"),"",'Raw Data'!C826)</f>
        <v>Usability</v>
      </c>
      <c r="D835" s="88" t="str">
        <f>IF(OR('Raw Data'!D826=0,'Raw Data'!D826="Delete"),"",'Raw Data'!D826)</f>
        <v>Platform - Active Workspace Framework - Usability</v>
      </c>
      <c r="E835" s="84" t="str">
        <f>IF(OR('Raw Data'!E826=0,'Raw Data'!E826="Delete"),"",'Raw Data'!E826)</f>
        <v>Column filtering in tables</v>
      </c>
      <c r="F835" s="81" cm="1">
        <f t="array" ref="F835">_xlfn.SWITCH(ROUND(VLOOKUP(A835,Table1[#All],3),0),11,H835,12,I835,13,J835,14,K835,"N/A")</f>
        <v>13</v>
      </c>
      <c r="G835" s="81" cm="1">
        <f t="array" ref="G835">_xlfn.SWITCH(ROUND(VLOOKUP(A835,Table1[#All],5),0),11,H835,12,I835,13,J835,14,K835,"N/A")</f>
        <v>14</v>
      </c>
      <c r="H835" s="81">
        <f>IF(OR('Raw Data'!H826=0,'Raw Data'!H826="Delete"),"",'Raw Data'!H826)</f>
        <v>13</v>
      </c>
      <c r="I835" s="81">
        <f>IF(OR('Raw Data'!I826=0,'Raw Data'!I826="Delete"),"",'Raw Data'!I826)</f>
        <v>14</v>
      </c>
      <c r="J835" s="81" t="str">
        <f>IF(OR('Raw Data'!J826=0,'Raw Data'!J826="Delete"),"",'Raw Data'!J826)</f>
        <v/>
      </c>
      <c r="K835" s="81" t="str">
        <f>IF(OR('Raw Data'!K826=0,'Raw Data'!K826="Delete"),"",'Raw Data'!K826)</f>
        <v/>
      </c>
      <c r="L835" s="81" t="str">
        <f>R835</f>
        <v>Available</v>
      </c>
      <c r="M835" s="81" t="str">
        <f>IF(A835="","",IF(OR(AWReleaseNum&gt;=A835,AWReleaseNum=0),"Available","Not Supported"))</f>
        <v>Available</v>
      </c>
      <c r="N835" s="81" t="str">
        <f>IF(A835="","",IF(TcRelease="Any","Available",IF(OR(AND(TcReleaseNum&gt;=VLOOKUP(AWReleaseNum,MinVerInfo,3,FALSE),TcReleaseNum&lt;=VLOOKUP(AWReleaseNum,MinVerInfo,4,FALSE)),AND(TcReleaseNum&gt;=VLOOKUP(AWReleaseNum,MinVerInfo,5,FALSE),TcReleaseNum&lt;=VLOOKUP(AWReleaseNum,MinVerInfo,6,FALSE))),"Available","Not Supported")))</f>
        <v>Available</v>
      </c>
      <c r="O835" s="81" t="str">
        <f>IF(TcReleaseNum&lt;P835,"Not Supported","Available")</f>
        <v>Available</v>
      </c>
      <c r="P835" s="81" cm="1">
        <f t="array" ref="P835">_xlfn.SWITCH(TcBaseVer, 14, K835, 13, J835, 12, I835, 11, IFERROR(VLOOKUP(H835,Table2[#All],3,FALSE),"N/A"),0)</f>
        <v>0</v>
      </c>
      <c r="Q835" s="81" t="str">
        <f>IF(TcBaseVer=0,M835,IF(AND(N835="Available",M835="Available",O835="Available"),"Available",IF(M835="","","Not Supported")))</f>
        <v>Available</v>
      </c>
      <c r="R835" s="81" t="str">
        <f>IF(A835&gt;=AWCurrentRel, "Future",Q835)</f>
        <v>Available</v>
      </c>
      <c r="S835" s="100" t="str">
        <f>HYPERLINK(U835,T835)</f>
        <v>What's New in Teamcenter Spring 2019 - PART 2</v>
      </c>
      <c r="T835" s="81" t="str">
        <f>IFERROR(VLOOKUP(CONCATENATE($B835,"_",$A835),Table4[#All],5,FALSE),"Not Available")</f>
        <v>What's New in Teamcenter Spring 2019 - PART 2</v>
      </c>
      <c r="U835" s="81" t="str">
        <f>IFERROR(VLOOKUP(CONCATENATE(B835,"_",A835),Table4[#All],6,FALSE),"")</f>
        <v>https://siemens.highspot.com/items/5d2c8e9d628ba217b1779c06?lfrm=srp.10</v>
      </c>
    </row>
    <row r="836" spans="1:21" x14ac:dyDescent="0.25">
      <c r="A836" s="81">
        <f>IF(OR('Raw Data'!A827=0,'Raw Data'!A827="Delete"),"",'Raw Data'!A827)</f>
        <v>4.2</v>
      </c>
      <c r="B836" s="88" t="str">
        <f>IF(OR('Raw Data'!B827=0,'Raw Data'!B827="Delete"),"",'Raw Data'!B827)</f>
        <v>Foundation</v>
      </c>
      <c r="C836" s="89" t="str">
        <f>IF(OR('Raw Data'!C827=0,'Raw Data'!C827="Delete"),"",'Raw Data'!C827)</f>
        <v>Usability</v>
      </c>
      <c r="D836" s="88" t="str">
        <f>IF(OR('Raw Data'!D827=0,'Raw Data'!D827="Delete"),"",'Raw Data'!D827)</f>
        <v>Platform - Active Workspace Framework - Usability</v>
      </c>
      <c r="E836" s="84" t="str">
        <f>IF(OR('Raw Data'!E827=0,'Raw Data'!E827="Delete"),"",'Raw Data'!E827)</f>
        <v>Configurable panel dimensions</v>
      </c>
      <c r="F836" s="81" cm="1">
        <f t="array" ref="F836">_xlfn.SWITCH(ROUND(VLOOKUP(A836,Table1[#All],3),0),11,H836,12,I836,13,J836,14,K836,"N/A")</f>
        <v>13</v>
      </c>
      <c r="G836" s="81" cm="1">
        <f t="array" ref="G836">_xlfn.SWITCH(ROUND(VLOOKUP(A836,Table1[#All],5),0),11,H836,12,I836,13,J836,14,K836,"N/A")</f>
        <v>14</v>
      </c>
      <c r="H836" s="81">
        <f>IF(OR('Raw Data'!H827=0,'Raw Data'!H827="Delete"),"",'Raw Data'!H827)</f>
        <v>13</v>
      </c>
      <c r="I836" s="81">
        <f>IF(OR('Raw Data'!I827=0,'Raw Data'!I827="Delete"),"",'Raw Data'!I827)</f>
        <v>14</v>
      </c>
      <c r="J836" s="81" t="str">
        <f>IF(OR('Raw Data'!J827=0,'Raw Data'!J827="Delete"),"",'Raw Data'!J827)</f>
        <v/>
      </c>
      <c r="K836" s="81" t="str">
        <f>IF(OR('Raw Data'!K827=0,'Raw Data'!K827="Delete"),"",'Raw Data'!K827)</f>
        <v/>
      </c>
      <c r="L836" s="81" t="str">
        <f>R836</f>
        <v>Available</v>
      </c>
      <c r="M836" s="81" t="str">
        <f>IF(A836="","",IF(OR(AWReleaseNum&gt;=A836,AWReleaseNum=0),"Available","Not Supported"))</f>
        <v>Available</v>
      </c>
      <c r="N836" s="81" t="str">
        <f>IF(A836="","",IF(TcRelease="Any","Available",IF(OR(AND(TcReleaseNum&gt;=VLOOKUP(AWReleaseNum,MinVerInfo,3,FALSE),TcReleaseNum&lt;=VLOOKUP(AWReleaseNum,MinVerInfo,4,FALSE)),AND(TcReleaseNum&gt;=VLOOKUP(AWReleaseNum,MinVerInfo,5,FALSE),TcReleaseNum&lt;=VLOOKUP(AWReleaseNum,MinVerInfo,6,FALSE))),"Available","Not Supported")))</f>
        <v>Available</v>
      </c>
      <c r="O836" s="81" t="str">
        <f>IF(TcReleaseNum&lt;P836,"Not Supported","Available")</f>
        <v>Available</v>
      </c>
      <c r="P836" s="81" cm="1">
        <f t="array" ref="P836">_xlfn.SWITCH(TcBaseVer, 14, K836, 13, J836, 12, I836, 11, IFERROR(VLOOKUP(H836,Table2[#All],3,FALSE),"N/A"),0)</f>
        <v>0</v>
      </c>
      <c r="Q836" s="81" t="str">
        <f>IF(TcBaseVer=0,M836,IF(AND(N836="Available",M836="Available",O836="Available"),"Available",IF(M836="","","Not Supported")))</f>
        <v>Available</v>
      </c>
      <c r="R836" s="81" t="str">
        <f>IF(A836&gt;=AWCurrentRel, "Future",Q836)</f>
        <v>Available</v>
      </c>
      <c r="S836" s="100" t="str">
        <f>HYPERLINK(U836,T836)</f>
        <v>What's New in Teamcenter Spring 2019 - PART 2</v>
      </c>
      <c r="T836" s="81" t="str">
        <f>IFERROR(VLOOKUP(CONCATENATE($B836,"_",$A836),Table4[#All],5,FALSE),"Not Available")</f>
        <v>What's New in Teamcenter Spring 2019 - PART 2</v>
      </c>
      <c r="U836" s="81" t="str">
        <f>IFERROR(VLOOKUP(CONCATENATE(B836,"_",A836),Table4[#All],6,FALSE),"")</f>
        <v>https://siemens.highspot.com/items/5d2c8e9d628ba217b1779c06?lfrm=srp.10</v>
      </c>
    </row>
    <row r="837" spans="1:21" x14ac:dyDescent="0.25">
      <c r="A837" s="81">
        <f>IF(OR('Raw Data'!A828=0,'Raw Data'!A828="Delete"),"",'Raw Data'!A828)</f>
        <v>4.2</v>
      </c>
      <c r="B837" s="88" t="str">
        <f>IF(OR('Raw Data'!B828=0,'Raw Data'!B828="Delete"),"",'Raw Data'!B828)</f>
        <v>Foundation</v>
      </c>
      <c r="C837" s="89" t="str">
        <f>IF(OR('Raw Data'!C828=0,'Raw Data'!C828="Delete"),"",'Raw Data'!C828)</f>
        <v>Usability</v>
      </c>
      <c r="D837" s="88" t="str">
        <f>IF(OR('Raw Data'!D828=0,'Raw Data'!D828="Delete"),"",'Raw Data'!D828)</f>
        <v>Platform - Active Workspace Framework - Usability</v>
      </c>
      <c r="E837" s="84" t="str">
        <f>IF(OR('Raw Data'!E828=0,'Raw Data'!E828="Delete"),"",'Raw Data'!E828)</f>
        <v>Copy/Paste to duplicate table row</v>
      </c>
      <c r="F837" s="81" cm="1">
        <f t="array" ref="F837">_xlfn.SWITCH(ROUND(VLOOKUP(A837,Table1[#All],3),0),11,H837,12,I837,13,J837,14,K837,"N/A")</f>
        <v>13</v>
      </c>
      <c r="G837" s="81" cm="1">
        <f t="array" ref="G837">_xlfn.SWITCH(ROUND(VLOOKUP(A837,Table1[#All],5),0),11,H837,12,I837,13,J837,14,K837,"N/A")</f>
        <v>14</v>
      </c>
      <c r="H837" s="81">
        <f>IF(OR('Raw Data'!H828=0,'Raw Data'!H828="Delete"),"",'Raw Data'!H828)</f>
        <v>13</v>
      </c>
      <c r="I837" s="81">
        <f>IF(OR('Raw Data'!I828=0,'Raw Data'!I828="Delete"),"",'Raw Data'!I828)</f>
        <v>14</v>
      </c>
      <c r="J837" s="81" t="str">
        <f>IF(OR('Raw Data'!J828=0,'Raw Data'!J828="Delete"),"",'Raw Data'!J828)</f>
        <v/>
      </c>
      <c r="K837" s="81" t="str">
        <f>IF(OR('Raw Data'!K828=0,'Raw Data'!K828="Delete"),"",'Raw Data'!K828)</f>
        <v/>
      </c>
      <c r="L837" s="81" t="str">
        <f>R837</f>
        <v>Available</v>
      </c>
      <c r="M837" s="81" t="str">
        <f>IF(A837="","",IF(OR(AWReleaseNum&gt;=A837,AWReleaseNum=0),"Available","Not Supported"))</f>
        <v>Available</v>
      </c>
      <c r="N837" s="81" t="str">
        <f>IF(A837="","",IF(TcRelease="Any","Available",IF(OR(AND(TcReleaseNum&gt;=VLOOKUP(AWReleaseNum,MinVerInfo,3,FALSE),TcReleaseNum&lt;=VLOOKUP(AWReleaseNum,MinVerInfo,4,FALSE)),AND(TcReleaseNum&gt;=VLOOKUP(AWReleaseNum,MinVerInfo,5,FALSE),TcReleaseNum&lt;=VLOOKUP(AWReleaseNum,MinVerInfo,6,FALSE))),"Available","Not Supported")))</f>
        <v>Available</v>
      </c>
      <c r="O837" s="81" t="str">
        <f>IF(TcReleaseNum&lt;P837,"Not Supported","Available")</f>
        <v>Available</v>
      </c>
      <c r="P837" s="81" cm="1">
        <f t="array" ref="P837">_xlfn.SWITCH(TcBaseVer, 14, K837, 13, J837, 12, I837, 11, IFERROR(VLOOKUP(H837,Table2[#All],3,FALSE),"N/A"),0)</f>
        <v>0</v>
      </c>
      <c r="Q837" s="81" t="str">
        <f>IF(TcBaseVer=0,M837,IF(AND(N837="Available",M837="Available",O837="Available"),"Available",IF(M837="","","Not Supported")))</f>
        <v>Available</v>
      </c>
      <c r="R837" s="81" t="str">
        <f>IF(A837&gt;=AWCurrentRel, "Future",Q837)</f>
        <v>Available</v>
      </c>
      <c r="S837" s="100" t="str">
        <f>HYPERLINK(U837,T837)</f>
        <v>What's New in Teamcenter Spring 2019 - PART 2</v>
      </c>
      <c r="T837" s="81" t="str">
        <f>IFERROR(VLOOKUP(CONCATENATE($B837,"_",$A837),Table4[#All],5,FALSE),"Not Available")</f>
        <v>What's New in Teamcenter Spring 2019 - PART 2</v>
      </c>
      <c r="U837" s="81" t="str">
        <f>IFERROR(VLOOKUP(CONCATENATE(B837,"_",A837),Table4[#All],6,FALSE),"")</f>
        <v>https://siemens.highspot.com/items/5d2c8e9d628ba217b1779c06?lfrm=srp.10</v>
      </c>
    </row>
    <row r="838" spans="1:21" x14ac:dyDescent="0.25">
      <c r="A838" s="81">
        <f>IF(OR('Raw Data'!A829=0,'Raw Data'!A829="Delete"),"",'Raw Data'!A829)</f>
        <v>4.2</v>
      </c>
      <c r="B838" s="88" t="str">
        <f>IF(OR('Raw Data'!B829=0,'Raw Data'!B829="Delete"),"",'Raw Data'!B829)</f>
        <v>Foundation</v>
      </c>
      <c r="C838" s="89" t="str">
        <f>IF(OR('Raw Data'!C829=0,'Raw Data'!C829="Delete"),"",'Raw Data'!C829)</f>
        <v>Usability</v>
      </c>
      <c r="D838" s="88" t="str">
        <f>IF(OR('Raw Data'!D829=0,'Raw Data'!D829="Delete"),"",'Raw Data'!D829)</f>
        <v>Platform - Active Workspace Framework - Usability</v>
      </c>
      <c r="E838" s="84" t="str">
        <f>IF(OR('Raw Data'!E829=0,'Raw Data'!E829="Delete"),"",'Raw Data'!E829)</f>
        <v>Create items instead of item revisions</v>
      </c>
      <c r="F838" s="81" cm="1">
        <f t="array" ref="F838">_xlfn.SWITCH(ROUND(VLOOKUP(A838,Table1[#All],3),0),11,H838,12,I838,13,J838,14,K838,"N/A")</f>
        <v>13</v>
      </c>
      <c r="G838" s="81" cm="1">
        <f t="array" ref="G838">_xlfn.SWITCH(ROUND(VLOOKUP(A838,Table1[#All],5),0),11,H838,12,I838,13,J838,14,K838,"N/A")</f>
        <v>14</v>
      </c>
      <c r="H838" s="81">
        <f>IF(OR('Raw Data'!H829=0,'Raw Data'!H829="Delete"),"",'Raw Data'!H829)</f>
        <v>13</v>
      </c>
      <c r="I838" s="81">
        <f>IF(OR('Raw Data'!I829=0,'Raw Data'!I829="Delete"),"",'Raw Data'!I829)</f>
        <v>14</v>
      </c>
      <c r="J838" s="81" t="str">
        <f>IF(OR('Raw Data'!J829=0,'Raw Data'!J829="Delete"),"",'Raw Data'!J829)</f>
        <v/>
      </c>
      <c r="K838" s="81" t="str">
        <f>IF(OR('Raw Data'!K829=0,'Raw Data'!K829="Delete"),"",'Raw Data'!K829)</f>
        <v/>
      </c>
      <c r="L838" s="81" t="str">
        <f>R838</f>
        <v>Available</v>
      </c>
      <c r="M838" s="81" t="str">
        <f>IF(A838="","",IF(OR(AWReleaseNum&gt;=A838,AWReleaseNum=0),"Available","Not Supported"))</f>
        <v>Available</v>
      </c>
      <c r="N838" s="81" t="str">
        <f>IF(A838="","",IF(TcRelease="Any","Available",IF(OR(AND(TcReleaseNum&gt;=VLOOKUP(AWReleaseNum,MinVerInfo,3,FALSE),TcReleaseNum&lt;=VLOOKUP(AWReleaseNum,MinVerInfo,4,FALSE)),AND(TcReleaseNum&gt;=VLOOKUP(AWReleaseNum,MinVerInfo,5,FALSE),TcReleaseNum&lt;=VLOOKUP(AWReleaseNum,MinVerInfo,6,FALSE))),"Available","Not Supported")))</f>
        <v>Available</v>
      </c>
      <c r="O838" s="81" t="str">
        <f>IF(TcReleaseNum&lt;P838,"Not Supported","Available")</f>
        <v>Available</v>
      </c>
      <c r="P838" s="81" cm="1">
        <f t="array" ref="P838">_xlfn.SWITCH(TcBaseVer, 14, K838, 13, J838, 12, I838, 11, IFERROR(VLOOKUP(H838,Table2[#All],3,FALSE),"N/A"),0)</f>
        <v>0</v>
      </c>
      <c r="Q838" s="81" t="str">
        <f>IF(TcBaseVer=0,M838,IF(AND(N838="Available",M838="Available",O838="Available"),"Available",IF(M838="","","Not Supported")))</f>
        <v>Available</v>
      </c>
      <c r="R838" s="81" t="str">
        <f>IF(A838&gt;=AWCurrentRel, "Future",Q838)</f>
        <v>Available</v>
      </c>
      <c r="S838" s="100" t="str">
        <f>HYPERLINK(U838,T838)</f>
        <v>What's New in Teamcenter Spring 2019 - PART 2</v>
      </c>
      <c r="T838" s="81" t="str">
        <f>IFERROR(VLOOKUP(CONCATENATE($B838,"_",$A838),Table4[#All],5,FALSE),"Not Available")</f>
        <v>What's New in Teamcenter Spring 2019 - PART 2</v>
      </c>
      <c r="U838" s="81" t="str">
        <f>IFERROR(VLOOKUP(CONCATENATE(B838,"_",A838),Table4[#All],6,FALSE),"")</f>
        <v>https://siemens.highspot.com/items/5d2c8e9d628ba217b1779c06?lfrm=srp.10</v>
      </c>
    </row>
    <row r="839" spans="1:21" x14ac:dyDescent="0.25">
      <c r="A839" s="81">
        <f>IF(OR('Raw Data'!A830=0,'Raw Data'!A830="Delete"),"",'Raw Data'!A830)</f>
        <v>4.2</v>
      </c>
      <c r="B839" s="88" t="str">
        <f>IF(OR('Raw Data'!B830=0,'Raw Data'!B830="Delete"),"",'Raw Data'!B830)</f>
        <v>Foundation</v>
      </c>
      <c r="C839" s="89" t="str">
        <f>IF(OR('Raw Data'!C830=0,'Raw Data'!C830="Delete"),"",'Raw Data'!C830)</f>
        <v>Usability</v>
      </c>
      <c r="D839" s="88" t="str">
        <f>IF(OR('Raw Data'!D830=0,'Raw Data'!D830="Delete"),"",'Raw Data'!D830)</f>
        <v>Platform - Active Workspace Framework - Usability</v>
      </c>
      <c r="E839" s="84" t="str">
        <f>IF(OR('Raw Data'!E830=0,'Raw Data'!E830="Delete"),"",'Raw Data'!E830)</f>
        <v>Delete files and folders in one step</v>
      </c>
      <c r="F839" s="81" cm="1">
        <f t="array" ref="F839">_xlfn.SWITCH(ROUND(VLOOKUP(A839,Table1[#All],3),0),11,H839,12,I839,13,J839,14,K839,"N/A")</f>
        <v>13</v>
      </c>
      <c r="G839" s="81" cm="1">
        <f t="array" ref="G839">_xlfn.SWITCH(ROUND(VLOOKUP(A839,Table1[#All],5),0),11,H839,12,I839,13,J839,14,K839,"N/A")</f>
        <v>14</v>
      </c>
      <c r="H839" s="81">
        <f>IF(OR('Raw Data'!H830=0,'Raw Data'!H830="Delete"),"",'Raw Data'!H830)</f>
        <v>13</v>
      </c>
      <c r="I839" s="81">
        <f>IF(OR('Raw Data'!I830=0,'Raw Data'!I830="Delete"),"",'Raw Data'!I830)</f>
        <v>14</v>
      </c>
      <c r="J839" s="81" t="str">
        <f>IF(OR('Raw Data'!J830=0,'Raw Data'!J830="Delete"),"",'Raw Data'!J830)</f>
        <v/>
      </c>
      <c r="K839" s="81" t="str">
        <f>IF(OR('Raw Data'!K830=0,'Raw Data'!K830="Delete"),"",'Raw Data'!K830)</f>
        <v/>
      </c>
      <c r="L839" s="81" t="str">
        <f>R839</f>
        <v>Available</v>
      </c>
      <c r="M839" s="81" t="str">
        <f>IF(A839="","",IF(OR(AWReleaseNum&gt;=A839,AWReleaseNum=0),"Available","Not Supported"))</f>
        <v>Available</v>
      </c>
      <c r="N839" s="81" t="str">
        <f>IF(A839="","",IF(TcRelease="Any","Available",IF(OR(AND(TcReleaseNum&gt;=VLOOKUP(AWReleaseNum,MinVerInfo,3,FALSE),TcReleaseNum&lt;=VLOOKUP(AWReleaseNum,MinVerInfo,4,FALSE)),AND(TcReleaseNum&gt;=VLOOKUP(AWReleaseNum,MinVerInfo,5,FALSE),TcReleaseNum&lt;=VLOOKUP(AWReleaseNum,MinVerInfo,6,FALSE))),"Available","Not Supported")))</f>
        <v>Available</v>
      </c>
      <c r="O839" s="81" t="str">
        <f>IF(TcReleaseNum&lt;P839,"Not Supported","Available")</f>
        <v>Available</v>
      </c>
      <c r="P839" s="81" cm="1">
        <f t="array" ref="P839">_xlfn.SWITCH(TcBaseVer, 14, K839, 13, J839, 12, I839, 11, IFERROR(VLOOKUP(H839,Table2[#All],3,FALSE),"N/A"),0)</f>
        <v>0</v>
      </c>
      <c r="Q839" s="81" t="str">
        <f>IF(TcBaseVer=0,M839,IF(AND(N839="Available",M839="Available",O839="Available"),"Available",IF(M839="","","Not Supported")))</f>
        <v>Available</v>
      </c>
      <c r="R839" s="81" t="str">
        <f>IF(A839&gt;=AWCurrentRel, "Future",Q839)</f>
        <v>Available</v>
      </c>
      <c r="S839" s="100" t="str">
        <f>HYPERLINK(U839,T839)</f>
        <v>What's New in Teamcenter Spring 2019 - PART 2</v>
      </c>
      <c r="T839" s="81" t="str">
        <f>IFERROR(VLOOKUP(CONCATENATE($B839,"_",$A839),Table4[#All],5,FALSE),"Not Available")</f>
        <v>What's New in Teamcenter Spring 2019 - PART 2</v>
      </c>
      <c r="U839" s="81" t="str">
        <f>IFERROR(VLOOKUP(CONCATENATE(B839,"_",A839),Table4[#All],6,FALSE),"")</f>
        <v>https://siemens.highspot.com/items/5d2c8e9d628ba217b1779c06?lfrm=srp.10</v>
      </c>
    </row>
    <row r="840" spans="1:21" x14ac:dyDescent="0.25">
      <c r="A840" s="81">
        <f>IF(OR('Raw Data'!A831=0,'Raw Data'!A831="Delete"),"",'Raw Data'!A831)</f>
        <v>4.2</v>
      </c>
      <c r="B840" s="88" t="str">
        <f>IF(OR('Raw Data'!B831=0,'Raw Data'!B831="Delete"),"",'Raw Data'!B831)</f>
        <v>Foundation</v>
      </c>
      <c r="C840" s="89" t="str">
        <f>IF(OR('Raw Data'!C831=0,'Raw Data'!C831="Delete"),"",'Raw Data'!C831)</f>
        <v>Usability</v>
      </c>
      <c r="D840" s="88" t="str">
        <f>IF(OR('Raw Data'!D831=0,'Raw Data'!D831="Delete"),"",'Raw Data'!D831)</f>
        <v>Platform - Active Workspace Framework - Usability</v>
      </c>
      <c r="E840" s="84" t="str">
        <f>IF(OR('Raw Data'!E831=0,'Raw Data'!E831="Delete"),"",'Raw Data'!E831)</f>
        <v>Display and navigate to the appropriate configured object</v>
      </c>
      <c r="F840" s="81" cm="1">
        <f t="array" ref="F840">_xlfn.SWITCH(ROUND(VLOOKUP(A840,Table1[#All],3),0),11,H840,12,I840,13,J840,14,K840,"N/A")</f>
        <v>13</v>
      </c>
      <c r="G840" s="81" cm="1">
        <f t="array" ref="G840">_xlfn.SWITCH(ROUND(VLOOKUP(A840,Table1[#All],5),0),11,H840,12,I840,13,J840,14,K840,"N/A")</f>
        <v>14</v>
      </c>
      <c r="H840" s="81">
        <f>IF(OR('Raw Data'!H831=0,'Raw Data'!H831="Delete"),"",'Raw Data'!H831)</f>
        <v>13</v>
      </c>
      <c r="I840" s="81">
        <f>IF(OR('Raw Data'!I831=0,'Raw Data'!I831="Delete"),"",'Raw Data'!I831)</f>
        <v>14</v>
      </c>
      <c r="J840" s="81" t="str">
        <f>IF(OR('Raw Data'!J831=0,'Raw Data'!J831="Delete"),"",'Raw Data'!J831)</f>
        <v/>
      </c>
      <c r="K840" s="81" t="str">
        <f>IF(OR('Raw Data'!K831=0,'Raw Data'!K831="Delete"),"",'Raw Data'!K831)</f>
        <v/>
      </c>
      <c r="L840" s="81" t="str">
        <f>R840</f>
        <v>Available</v>
      </c>
      <c r="M840" s="81" t="str">
        <f>IF(A840="","",IF(OR(AWReleaseNum&gt;=A840,AWReleaseNum=0),"Available","Not Supported"))</f>
        <v>Available</v>
      </c>
      <c r="N840" s="81" t="str">
        <f>IF(A840="","",IF(TcRelease="Any","Available",IF(OR(AND(TcReleaseNum&gt;=VLOOKUP(AWReleaseNum,MinVerInfo,3,FALSE),TcReleaseNum&lt;=VLOOKUP(AWReleaseNum,MinVerInfo,4,FALSE)),AND(TcReleaseNum&gt;=VLOOKUP(AWReleaseNum,MinVerInfo,5,FALSE),TcReleaseNum&lt;=VLOOKUP(AWReleaseNum,MinVerInfo,6,FALSE))),"Available","Not Supported")))</f>
        <v>Available</v>
      </c>
      <c r="O840" s="81" t="str">
        <f>IF(TcReleaseNum&lt;P840,"Not Supported","Available")</f>
        <v>Available</v>
      </c>
      <c r="P840" s="81" cm="1">
        <f t="array" ref="P840">_xlfn.SWITCH(TcBaseVer, 14, K840, 13, J840, 12, I840, 11, IFERROR(VLOOKUP(H840,Table2[#All],3,FALSE),"N/A"),0)</f>
        <v>0</v>
      </c>
      <c r="Q840" s="81" t="str">
        <f>IF(TcBaseVer=0,M840,IF(AND(N840="Available",M840="Available",O840="Available"),"Available",IF(M840="","","Not Supported")))</f>
        <v>Available</v>
      </c>
      <c r="R840" s="81" t="str">
        <f>IF(A840&gt;=AWCurrentRel, "Future",Q840)</f>
        <v>Available</v>
      </c>
      <c r="S840" s="100" t="str">
        <f>HYPERLINK(U840,T840)</f>
        <v>What's New in Teamcenter Spring 2019 - PART 2</v>
      </c>
      <c r="T840" s="81" t="str">
        <f>IFERROR(VLOOKUP(CONCATENATE($B840,"_",$A840),Table4[#All],5,FALSE),"Not Available")</f>
        <v>What's New in Teamcenter Spring 2019 - PART 2</v>
      </c>
      <c r="U840" s="81" t="str">
        <f>IFERROR(VLOOKUP(CONCATENATE(B840,"_",A840),Table4[#All],6,FALSE),"")</f>
        <v>https://siemens.highspot.com/items/5d2c8e9d628ba217b1779c06?lfrm=srp.10</v>
      </c>
    </row>
    <row r="841" spans="1:21" x14ac:dyDescent="0.25">
      <c r="A841" s="81">
        <f>IF(OR('Raw Data'!A832=0,'Raw Data'!A832="Delete"),"",'Raw Data'!A832)</f>
        <v>4.2</v>
      </c>
      <c r="B841" s="88" t="str">
        <f>IF(OR('Raw Data'!B832=0,'Raw Data'!B832="Delete"),"",'Raw Data'!B832)</f>
        <v>Foundation</v>
      </c>
      <c r="C841" s="89" t="str">
        <f>IF(OR('Raw Data'!C832=0,'Raw Data'!C832="Delete"),"",'Raw Data'!C832)</f>
        <v>Usability</v>
      </c>
      <c r="D841" s="88" t="str">
        <f>IF(OR('Raw Data'!D832=0,'Raw Data'!D832="Delete"),"",'Raw Data'!D832)</f>
        <v>Platform - Active Workspace Framework - Usability</v>
      </c>
      <c r="E841" s="84" t="str">
        <f>IF(OR('Raw Data'!E832=0,'Raw Data'!E832="Delete"),"",'Raw Data'!E832)</f>
        <v>Display indicator for required field</v>
      </c>
      <c r="F841" s="81" cm="1">
        <f t="array" ref="F841">_xlfn.SWITCH(ROUND(VLOOKUP(A841,Table1[#All],3),0),11,H841,12,I841,13,J841,14,K841,"N/A")</f>
        <v>13</v>
      </c>
      <c r="G841" s="81" cm="1">
        <f t="array" ref="G841">_xlfn.SWITCH(ROUND(VLOOKUP(A841,Table1[#All],5),0),11,H841,12,I841,13,J841,14,K841,"N/A")</f>
        <v>14</v>
      </c>
      <c r="H841" s="81">
        <f>IF(OR('Raw Data'!H832=0,'Raw Data'!H832="Delete"),"",'Raw Data'!H832)</f>
        <v>13</v>
      </c>
      <c r="I841" s="81">
        <f>IF(OR('Raw Data'!I832=0,'Raw Data'!I832="Delete"),"",'Raw Data'!I832)</f>
        <v>14</v>
      </c>
      <c r="J841" s="81" t="str">
        <f>IF(OR('Raw Data'!J832=0,'Raw Data'!J832="Delete"),"",'Raw Data'!J832)</f>
        <v/>
      </c>
      <c r="K841" s="81" t="str">
        <f>IF(OR('Raw Data'!K832=0,'Raw Data'!K832="Delete"),"",'Raw Data'!K832)</f>
        <v/>
      </c>
      <c r="L841" s="81" t="str">
        <f>R841</f>
        <v>Available</v>
      </c>
      <c r="M841" s="81" t="str">
        <f>IF(A841="","",IF(OR(AWReleaseNum&gt;=A841,AWReleaseNum=0),"Available","Not Supported"))</f>
        <v>Available</v>
      </c>
      <c r="N841" s="81" t="str">
        <f>IF(A841="","",IF(TcRelease="Any","Available",IF(OR(AND(TcReleaseNum&gt;=VLOOKUP(AWReleaseNum,MinVerInfo,3,FALSE),TcReleaseNum&lt;=VLOOKUP(AWReleaseNum,MinVerInfo,4,FALSE)),AND(TcReleaseNum&gt;=VLOOKUP(AWReleaseNum,MinVerInfo,5,FALSE),TcReleaseNum&lt;=VLOOKUP(AWReleaseNum,MinVerInfo,6,FALSE))),"Available","Not Supported")))</f>
        <v>Available</v>
      </c>
      <c r="O841" s="81" t="str">
        <f>IF(TcReleaseNum&lt;P841,"Not Supported","Available")</f>
        <v>Available</v>
      </c>
      <c r="P841" s="81" cm="1">
        <f t="array" ref="P841">_xlfn.SWITCH(TcBaseVer, 14, K841, 13, J841, 12, I841, 11, IFERROR(VLOOKUP(H841,Table2[#All],3,FALSE),"N/A"),0)</f>
        <v>0</v>
      </c>
      <c r="Q841" s="81" t="str">
        <f>IF(TcBaseVer=0,M841,IF(AND(N841="Available",M841="Available",O841="Available"),"Available",IF(M841="","","Not Supported")))</f>
        <v>Available</v>
      </c>
      <c r="R841" s="81" t="str">
        <f>IF(A841&gt;=AWCurrentRel, "Future",Q841)</f>
        <v>Available</v>
      </c>
      <c r="S841" s="100" t="str">
        <f>HYPERLINK(U841,T841)</f>
        <v>What's New in Teamcenter Spring 2019 - PART 2</v>
      </c>
      <c r="T841" s="81" t="str">
        <f>IFERROR(VLOOKUP(CONCATENATE($B841,"_",$A841),Table4[#All],5,FALSE),"Not Available")</f>
        <v>What's New in Teamcenter Spring 2019 - PART 2</v>
      </c>
      <c r="U841" s="81" t="str">
        <f>IFERROR(VLOOKUP(CONCATENATE(B841,"_",A841),Table4[#All],6,FALSE),"")</f>
        <v>https://siemens.highspot.com/items/5d2c8e9d628ba217b1779c06?lfrm=srp.10</v>
      </c>
    </row>
    <row r="842" spans="1:21" x14ac:dyDescent="0.25">
      <c r="A842" s="81">
        <f>IF(OR('Raw Data'!A833=0,'Raw Data'!A833="Delete"),"",'Raw Data'!A833)</f>
        <v>4.2</v>
      </c>
      <c r="B842" s="88" t="str">
        <f>IF(OR('Raw Data'!B833=0,'Raw Data'!B833="Delete"),"",'Raw Data'!B833)</f>
        <v>Foundation</v>
      </c>
      <c r="C842" s="89" t="str">
        <f>IF(OR('Raw Data'!C833=0,'Raw Data'!C833="Delete"),"",'Raw Data'!C833)</f>
        <v>Usability</v>
      </c>
      <c r="D842" s="88" t="str">
        <f>IF(OR('Raw Data'!D833=0,'Raw Data'!D833="Delete"),"",'Raw Data'!D833)</f>
        <v>Platform - Active Workspace Framework - Usability</v>
      </c>
      <c r="E842" s="84" t="str">
        <f>IF(OR('Raw Data'!E833=0,'Raw Data'!E833="Delete"),"",'Raw Data'!E833)</f>
        <v>Display indicator icon for superceded revisions</v>
      </c>
      <c r="F842" s="81" cm="1">
        <f t="array" ref="F842">_xlfn.SWITCH(ROUND(VLOOKUP(A842,Table1[#All],3),0),11,H842,12,I842,13,J842,14,K842,"N/A")</f>
        <v>13</v>
      </c>
      <c r="G842" s="81" cm="1">
        <f t="array" ref="G842">_xlfn.SWITCH(ROUND(VLOOKUP(A842,Table1[#All],5),0),11,H842,12,I842,13,J842,14,K842,"N/A")</f>
        <v>14</v>
      </c>
      <c r="H842" s="81">
        <f>IF(OR('Raw Data'!H833=0,'Raw Data'!H833="Delete"),"",'Raw Data'!H833)</f>
        <v>13</v>
      </c>
      <c r="I842" s="81">
        <f>IF(OR('Raw Data'!I833=0,'Raw Data'!I833="Delete"),"",'Raw Data'!I833)</f>
        <v>14</v>
      </c>
      <c r="J842" s="81" t="str">
        <f>IF(OR('Raw Data'!J833=0,'Raw Data'!J833="Delete"),"",'Raw Data'!J833)</f>
        <v/>
      </c>
      <c r="K842" s="81" t="str">
        <f>IF(OR('Raw Data'!K833=0,'Raw Data'!K833="Delete"),"",'Raw Data'!K833)</f>
        <v/>
      </c>
      <c r="L842" s="81" t="str">
        <f>R842</f>
        <v>Available</v>
      </c>
      <c r="M842" s="81" t="str">
        <f>IF(A842="","",IF(OR(AWReleaseNum&gt;=A842,AWReleaseNum=0),"Available","Not Supported"))</f>
        <v>Available</v>
      </c>
      <c r="N842" s="81" t="str">
        <f>IF(A842="","",IF(TcRelease="Any","Available",IF(OR(AND(TcReleaseNum&gt;=VLOOKUP(AWReleaseNum,MinVerInfo,3,FALSE),TcReleaseNum&lt;=VLOOKUP(AWReleaseNum,MinVerInfo,4,FALSE)),AND(TcReleaseNum&gt;=VLOOKUP(AWReleaseNum,MinVerInfo,5,FALSE),TcReleaseNum&lt;=VLOOKUP(AWReleaseNum,MinVerInfo,6,FALSE))),"Available","Not Supported")))</f>
        <v>Available</v>
      </c>
      <c r="O842" s="81" t="str">
        <f>IF(TcReleaseNum&lt;P842,"Not Supported","Available")</f>
        <v>Available</v>
      </c>
      <c r="P842" s="81" cm="1">
        <f t="array" ref="P842">_xlfn.SWITCH(TcBaseVer, 14, K842, 13, J842, 12, I842, 11, IFERROR(VLOOKUP(H842,Table2[#All],3,FALSE),"N/A"),0)</f>
        <v>0</v>
      </c>
      <c r="Q842" s="81" t="str">
        <f>IF(TcBaseVer=0,M842,IF(AND(N842="Available",M842="Available",O842="Available"),"Available",IF(M842="","","Not Supported")))</f>
        <v>Available</v>
      </c>
      <c r="R842" s="81" t="str">
        <f>IF(A842&gt;=AWCurrentRel, "Future",Q842)</f>
        <v>Available</v>
      </c>
      <c r="S842" s="100" t="str">
        <f>HYPERLINK(U842,T842)</f>
        <v>What's New in Teamcenter Spring 2019 - PART 2</v>
      </c>
      <c r="T842" s="81" t="str">
        <f>IFERROR(VLOOKUP(CONCATENATE($B842,"_",$A842),Table4[#All],5,FALSE),"Not Available")</f>
        <v>What's New in Teamcenter Spring 2019 - PART 2</v>
      </c>
      <c r="U842" s="81" t="str">
        <f>IFERROR(VLOOKUP(CONCATENATE(B842,"_",A842),Table4[#All],6,FALSE),"")</f>
        <v>https://siemens.highspot.com/items/5d2c8e9d628ba217b1779c06?lfrm=srp.10</v>
      </c>
    </row>
    <row r="843" spans="1:21" x14ac:dyDescent="0.25">
      <c r="A843" s="81">
        <f>IF(OR('Raw Data'!A834=0,'Raw Data'!A834="Delete"),"",'Raw Data'!A834)</f>
        <v>4.2</v>
      </c>
      <c r="B843" s="88" t="str">
        <f>IF(OR('Raw Data'!B834=0,'Raw Data'!B834="Delete"),"",'Raw Data'!B834)</f>
        <v>Foundation</v>
      </c>
      <c r="C843" s="89" t="str">
        <f>IF(OR('Raw Data'!C834=0,'Raw Data'!C834="Delete"),"",'Raw Data'!C834)</f>
        <v>Usability</v>
      </c>
      <c r="D843" s="88" t="str">
        <f>IF(OR('Raw Data'!D834=0,'Raw Data'!D834="Delete"),"",'Raw Data'!D834)</f>
        <v>Platform - Active Workspace Framework - Usability</v>
      </c>
      <c r="E843" s="84" t="str">
        <f>IF(OR('Raw Data'!E834=0,'Raw Data'!E834="Delete"),"",'Raw Data'!E834)</f>
        <v>Display labels for user session properties</v>
      </c>
      <c r="F843" s="81" cm="1">
        <f t="array" ref="F843">_xlfn.SWITCH(ROUND(VLOOKUP(A843,Table1[#All],3),0),11,H843,12,I843,13,J843,14,K843,"N/A")</f>
        <v>13</v>
      </c>
      <c r="G843" s="81" cm="1">
        <f t="array" ref="G843">_xlfn.SWITCH(ROUND(VLOOKUP(A843,Table1[#All],5),0),11,H843,12,I843,13,J843,14,K843,"N/A")</f>
        <v>14</v>
      </c>
      <c r="H843" s="81">
        <f>IF(OR('Raw Data'!H834=0,'Raw Data'!H834="Delete"),"",'Raw Data'!H834)</f>
        <v>13</v>
      </c>
      <c r="I843" s="81">
        <f>IF(OR('Raw Data'!I834=0,'Raw Data'!I834="Delete"),"",'Raw Data'!I834)</f>
        <v>14</v>
      </c>
      <c r="J843" s="81" t="str">
        <f>IF(OR('Raw Data'!J834=0,'Raw Data'!J834="Delete"),"",'Raw Data'!J834)</f>
        <v/>
      </c>
      <c r="K843" s="81" t="str">
        <f>IF(OR('Raw Data'!K834=0,'Raw Data'!K834="Delete"),"",'Raw Data'!K834)</f>
        <v/>
      </c>
      <c r="L843" s="81" t="str">
        <f>R843</f>
        <v>Available</v>
      </c>
      <c r="M843" s="81" t="str">
        <f>IF(A843="","",IF(OR(AWReleaseNum&gt;=A843,AWReleaseNum=0),"Available","Not Supported"))</f>
        <v>Available</v>
      </c>
      <c r="N843" s="81" t="str">
        <f>IF(A843="","",IF(TcRelease="Any","Available",IF(OR(AND(TcReleaseNum&gt;=VLOOKUP(AWReleaseNum,MinVerInfo,3,FALSE),TcReleaseNum&lt;=VLOOKUP(AWReleaseNum,MinVerInfo,4,FALSE)),AND(TcReleaseNum&gt;=VLOOKUP(AWReleaseNum,MinVerInfo,5,FALSE),TcReleaseNum&lt;=VLOOKUP(AWReleaseNum,MinVerInfo,6,FALSE))),"Available","Not Supported")))</f>
        <v>Available</v>
      </c>
      <c r="O843" s="81" t="str">
        <f>IF(TcReleaseNum&lt;P843,"Not Supported","Available")</f>
        <v>Available</v>
      </c>
      <c r="P843" s="81" cm="1">
        <f t="array" ref="P843">_xlfn.SWITCH(TcBaseVer, 14, K843, 13, J843, 12, I843, 11, IFERROR(VLOOKUP(H843,Table2[#All],3,FALSE),"N/A"),0)</f>
        <v>0</v>
      </c>
      <c r="Q843" s="81" t="str">
        <f>IF(TcBaseVer=0,M843,IF(AND(N843="Available",M843="Available",O843="Available"),"Available",IF(M843="","","Not Supported")))</f>
        <v>Available</v>
      </c>
      <c r="R843" s="81" t="str">
        <f>IF(A843&gt;=AWCurrentRel, "Future",Q843)</f>
        <v>Available</v>
      </c>
      <c r="S843" s="100" t="str">
        <f>HYPERLINK(U843,T843)</f>
        <v>What's New in Teamcenter Spring 2019 - PART 2</v>
      </c>
      <c r="T843" s="81" t="str">
        <f>IFERROR(VLOOKUP(CONCATENATE($B843,"_",$A843),Table4[#All],5,FALSE),"Not Available")</f>
        <v>What's New in Teamcenter Spring 2019 - PART 2</v>
      </c>
      <c r="U843" s="81" t="str">
        <f>IFERROR(VLOOKUP(CONCATENATE(B843,"_",A843),Table4[#All],6,FALSE),"")</f>
        <v>https://siemens.highspot.com/items/5d2c8e9d628ba217b1779c06?lfrm=srp.10</v>
      </c>
    </row>
    <row r="844" spans="1:21" x14ac:dyDescent="0.25">
      <c r="A844" s="81">
        <f>IF(OR('Raw Data'!A835=0,'Raw Data'!A835="Delete"),"",'Raw Data'!A835)</f>
        <v>4.2</v>
      </c>
      <c r="B844" s="88" t="str">
        <f>IF(OR('Raw Data'!B835=0,'Raw Data'!B835="Delete"),"",'Raw Data'!B835)</f>
        <v>Foundation</v>
      </c>
      <c r="C844" s="89" t="str">
        <f>IF(OR('Raw Data'!C835=0,'Raw Data'!C835="Delete"),"",'Raw Data'!C835)</f>
        <v>Usability</v>
      </c>
      <c r="D844" s="88" t="str">
        <f>IF(OR('Raw Data'!D835=0,'Raw Data'!D835="Delete"),"",'Raw Data'!D835)</f>
        <v>Platform - Active Workspace Framework - Usability</v>
      </c>
      <c r="E844" s="84" t="str">
        <f>IF(OR('Raw Data'!E835=0,'Raw Data'!E835="Delete"),"",'Raw Data'!E835)</f>
        <v>Filter and personalize news feed</v>
      </c>
      <c r="F844" s="81" cm="1">
        <f t="array" ref="F844">_xlfn.SWITCH(ROUND(VLOOKUP(A844,Table1[#All],3),0),11,H844,12,I844,13,J844,14,K844,"N/A")</f>
        <v>13</v>
      </c>
      <c r="G844" s="81" cm="1">
        <f t="array" ref="G844">_xlfn.SWITCH(ROUND(VLOOKUP(A844,Table1[#All],5),0),11,H844,12,I844,13,J844,14,K844,"N/A")</f>
        <v>14</v>
      </c>
      <c r="H844" s="81">
        <f>IF(OR('Raw Data'!H835=0,'Raw Data'!H835="Delete"),"",'Raw Data'!H835)</f>
        <v>13</v>
      </c>
      <c r="I844" s="81">
        <f>IF(OR('Raw Data'!I835=0,'Raw Data'!I835="Delete"),"",'Raw Data'!I835)</f>
        <v>14</v>
      </c>
      <c r="J844" s="81" t="str">
        <f>IF(OR('Raw Data'!J835=0,'Raw Data'!J835="Delete"),"",'Raw Data'!J835)</f>
        <v/>
      </c>
      <c r="K844" s="81" t="str">
        <f>IF(OR('Raw Data'!K835=0,'Raw Data'!K835="Delete"),"",'Raw Data'!K835)</f>
        <v/>
      </c>
      <c r="L844" s="81" t="str">
        <f>R844</f>
        <v>Available</v>
      </c>
      <c r="M844" s="81" t="str">
        <f>IF(A844="","",IF(OR(AWReleaseNum&gt;=A844,AWReleaseNum=0),"Available","Not Supported"))</f>
        <v>Available</v>
      </c>
      <c r="N844" s="81" t="str">
        <f>IF(A844="","",IF(TcRelease="Any","Available",IF(OR(AND(TcReleaseNum&gt;=VLOOKUP(AWReleaseNum,MinVerInfo,3,FALSE),TcReleaseNum&lt;=VLOOKUP(AWReleaseNum,MinVerInfo,4,FALSE)),AND(TcReleaseNum&gt;=VLOOKUP(AWReleaseNum,MinVerInfo,5,FALSE),TcReleaseNum&lt;=VLOOKUP(AWReleaseNum,MinVerInfo,6,FALSE))),"Available","Not Supported")))</f>
        <v>Available</v>
      </c>
      <c r="O844" s="81" t="str">
        <f>IF(TcReleaseNum&lt;P844,"Not Supported","Available")</f>
        <v>Available</v>
      </c>
      <c r="P844" s="81" cm="1">
        <f t="array" ref="P844">_xlfn.SWITCH(TcBaseVer, 14, K844, 13, J844, 12, I844, 11, IFERROR(VLOOKUP(H844,Table2[#All],3,FALSE),"N/A"),0)</f>
        <v>0</v>
      </c>
      <c r="Q844" s="81" t="str">
        <f>IF(TcBaseVer=0,M844,IF(AND(N844="Available",M844="Available",O844="Available"),"Available",IF(M844="","","Not Supported")))</f>
        <v>Available</v>
      </c>
      <c r="R844" s="81" t="str">
        <f>IF(A844&gt;=AWCurrentRel, "Future",Q844)</f>
        <v>Available</v>
      </c>
      <c r="S844" s="100" t="str">
        <f>HYPERLINK(U844,T844)</f>
        <v>What's New in Teamcenter Spring 2019 - PART 2</v>
      </c>
      <c r="T844" s="81" t="str">
        <f>IFERROR(VLOOKUP(CONCATENATE($B844,"_",$A844),Table4[#All],5,FALSE),"Not Available")</f>
        <v>What's New in Teamcenter Spring 2019 - PART 2</v>
      </c>
      <c r="U844" s="81" t="str">
        <f>IFERROR(VLOOKUP(CONCATENATE(B844,"_",A844),Table4[#All],6,FALSE),"")</f>
        <v>https://siemens.highspot.com/items/5d2c8e9d628ba217b1779c06?lfrm=srp.10</v>
      </c>
    </row>
    <row r="845" spans="1:21" x14ac:dyDescent="0.25">
      <c r="A845" s="81">
        <f>IF(OR('Raw Data'!A836=0,'Raw Data'!A836="Delete"),"",'Raw Data'!A836)</f>
        <v>4.2</v>
      </c>
      <c r="B845" s="88" t="str">
        <f>IF(OR('Raw Data'!B836=0,'Raw Data'!B836="Delete"),"",'Raw Data'!B836)</f>
        <v>Foundation</v>
      </c>
      <c r="C845" s="89" t="str">
        <f>IF(OR('Raw Data'!C836=0,'Raw Data'!C836="Delete"),"",'Raw Data'!C836)</f>
        <v>Usability</v>
      </c>
      <c r="D845" s="88" t="str">
        <f>IF(OR('Raw Data'!D836=0,'Raw Data'!D836="Delete"),"",'Raw Data'!D836)</f>
        <v>Platform - Active Workspace Framework - Usability</v>
      </c>
      <c r="E845" s="84" t="str">
        <f>IF(OR('Raw Data'!E836=0,'Raw Data'!E836="Delete"),"",'Raw Data'!E836)</f>
        <v>Filter columns with DCP properties</v>
      </c>
      <c r="F845" s="81" cm="1">
        <f t="array" ref="F845">_xlfn.SWITCH(ROUND(VLOOKUP(A845,Table1[#All],3),0),11,H845,12,I845,13,J845,14,K845,"N/A")</f>
        <v>13</v>
      </c>
      <c r="G845" s="81" cm="1">
        <f t="array" ref="G845">_xlfn.SWITCH(ROUND(VLOOKUP(A845,Table1[#All],5),0),11,H845,12,I845,13,J845,14,K845,"N/A")</f>
        <v>14</v>
      </c>
      <c r="H845" s="81">
        <f>IF(OR('Raw Data'!H836=0,'Raw Data'!H836="Delete"),"",'Raw Data'!H836)</f>
        <v>13</v>
      </c>
      <c r="I845" s="81">
        <f>IF(OR('Raw Data'!I836=0,'Raw Data'!I836="Delete"),"",'Raw Data'!I836)</f>
        <v>14</v>
      </c>
      <c r="J845" s="81" t="str">
        <f>IF(OR('Raw Data'!J836=0,'Raw Data'!J836="Delete"),"",'Raw Data'!J836)</f>
        <v/>
      </c>
      <c r="K845" s="81" t="str">
        <f>IF(OR('Raw Data'!K836=0,'Raw Data'!K836="Delete"),"",'Raw Data'!K836)</f>
        <v/>
      </c>
      <c r="L845" s="81" t="str">
        <f>R845</f>
        <v>Available</v>
      </c>
      <c r="M845" s="81" t="str">
        <f>IF(A845="","",IF(OR(AWReleaseNum&gt;=A845,AWReleaseNum=0),"Available","Not Supported"))</f>
        <v>Available</v>
      </c>
      <c r="N845" s="81" t="str">
        <f>IF(A845="","",IF(TcRelease="Any","Available",IF(OR(AND(TcReleaseNum&gt;=VLOOKUP(AWReleaseNum,MinVerInfo,3,FALSE),TcReleaseNum&lt;=VLOOKUP(AWReleaseNum,MinVerInfo,4,FALSE)),AND(TcReleaseNum&gt;=VLOOKUP(AWReleaseNum,MinVerInfo,5,FALSE),TcReleaseNum&lt;=VLOOKUP(AWReleaseNum,MinVerInfo,6,FALSE))),"Available","Not Supported")))</f>
        <v>Available</v>
      </c>
      <c r="O845" s="81" t="str">
        <f>IF(TcReleaseNum&lt;P845,"Not Supported","Available")</f>
        <v>Available</v>
      </c>
      <c r="P845" s="81" cm="1">
        <f t="array" ref="P845">_xlfn.SWITCH(TcBaseVer, 14, K845, 13, J845, 12, I845, 11, IFERROR(VLOOKUP(H845,Table2[#All],3,FALSE),"N/A"),0)</f>
        <v>0</v>
      </c>
      <c r="Q845" s="81" t="str">
        <f>IF(TcBaseVer=0,M845,IF(AND(N845="Available",M845="Available",O845="Available"),"Available",IF(M845="","","Not Supported")))</f>
        <v>Available</v>
      </c>
      <c r="R845" s="81" t="str">
        <f>IF(A845&gt;=AWCurrentRel, "Future",Q845)</f>
        <v>Available</v>
      </c>
      <c r="S845" s="100" t="str">
        <f>HYPERLINK(U845,T845)</f>
        <v>What's New in Teamcenter Spring 2019 - PART 2</v>
      </c>
      <c r="T845" s="81" t="str">
        <f>IFERROR(VLOOKUP(CONCATENATE($B845,"_",$A845),Table4[#All],5,FALSE),"Not Available")</f>
        <v>What's New in Teamcenter Spring 2019 - PART 2</v>
      </c>
      <c r="U845" s="81" t="str">
        <f>IFERROR(VLOOKUP(CONCATENATE(B845,"_",A845),Table4[#All],6,FALSE),"")</f>
        <v>https://siemens.highspot.com/items/5d2c8e9d628ba217b1779c06?lfrm=srp.10</v>
      </c>
    </row>
    <row r="846" spans="1:21" x14ac:dyDescent="0.25">
      <c r="A846" s="81">
        <f>IF(OR('Raw Data'!A837=0,'Raw Data'!A837="Delete"),"",'Raw Data'!A837)</f>
        <v>4.2</v>
      </c>
      <c r="B846" s="88" t="str">
        <f>IF(OR('Raw Data'!B837=0,'Raw Data'!B837="Delete"),"",'Raw Data'!B837)</f>
        <v>Foundation</v>
      </c>
      <c r="C846" s="89" t="str">
        <f>IF(OR('Raw Data'!C837=0,'Raw Data'!C837="Delete"),"",'Raw Data'!C837)</f>
        <v>Usability</v>
      </c>
      <c r="D846" s="88" t="str">
        <f>IF(OR('Raw Data'!D837=0,'Raw Data'!D837="Delete"),"",'Raw Data'!D837)</f>
        <v>Platform - Active Workspace Framework - Usability</v>
      </c>
      <c r="E846" s="84" t="str">
        <f>IF(OR('Raw Data'!E837=0,'Raw Data'!E837="Delete"),"",'Raw Data'!E837)</f>
        <v xml:space="preserve">Graphical property renderers in trees and tables
</v>
      </c>
      <c r="F846" s="81" cm="1">
        <f t="array" ref="F846">_xlfn.SWITCH(ROUND(VLOOKUP(A846,Table1[#All],3),0),11,H846,12,I846,13,J846,14,K846,"N/A")</f>
        <v>13</v>
      </c>
      <c r="G846" s="81" cm="1">
        <f t="array" ref="G846">_xlfn.SWITCH(ROUND(VLOOKUP(A846,Table1[#All],5),0),11,H846,12,I846,13,J846,14,K846,"N/A")</f>
        <v>14</v>
      </c>
      <c r="H846" s="81">
        <f>IF(OR('Raw Data'!H837=0,'Raw Data'!H837="Delete"),"",'Raw Data'!H837)</f>
        <v>13</v>
      </c>
      <c r="I846" s="81">
        <f>IF(OR('Raw Data'!I837=0,'Raw Data'!I837="Delete"),"",'Raw Data'!I837)</f>
        <v>14</v>
      </c>
      <c r="J846" s="81" t="str">
        <f>IF(OR('Raw Data'!J837=0,'Raw Data'!J837="Delete"),"",'Raw Data'!J837)</f>
        <v/>
      </c>
      <c r="K846" s="81" t="str">
        <f>IF(OR('Raw Data'!K837=0,'Raw Data'!K837="Delete"),"",'Raw Data'!K837)</f>
        <v/>
      </c>
      <c r="L846" s="81" t="str">
        <f>R846</f>
        <v>Available</v>
      </c>
      <c r="M846" s="81" t="str">
        <f>IF(A846="","",IF(OR(AWReleaseNum&gt;=A846,AWReleaseNum=0),"Available","Not Supported"))</f>
        <v>Available</v>
      </c>
      <c r="N846" s="81" t="str">
        <f>IF(A846="","",IF(TcRelease="Any","Available",IF(OR(AND(TcReleaseNum&gt;=VLOOKUP(AWReleaseNum,MinVerInfo,3,FALSE),TcReleaseNum&lt;=VLOOKUP(AWReleaseNum,MinVerInfo,4,FALSE)),AND(TcReleaseNum&gt;=VLOOKUP(AWReleaseNum,MinVerInfo,5,FALSE),TcReleaseNum&lt;=VLOOKUP(AWReleaseNum,MinVerInfo,6,FALSE))),"Available","Not Supported")))</f>
        <v>Available</v>
      </c>
      <c r="O846" s="81" t="str">
        <f>IF(TcReleaseNum&lt;P846,"Not Supported","Available")</f>
        <v>Available</v>
      </c>
      <c r="P846" s="81" cm="1">
        <f t="array" ref="P846">_xlfn.SWITCH(TcBaseVer, 14, K846, 13, J846, 12, I846, 11, IFERROR(VLOOKUP(H846,Table2[#All],3,FALSE),"N/A"),0)</f>
        <v>0</v>
      </c>
      <c r="Q846" s="81" t="str">
        <f>IF(TcBaseVer=0,M846,IF(AND(N846="Available",M846="Available",O846="Available"),"Available",IF(M846="","","Not Supported")))</f>
        <v>Available</v>
      </c>
      <c r="R846" s="81" t="str">
        <f>IF(A846&gt;=AWCurrentRel, "Future",Q846)</f>
        <v>Available</v>
      </c>
      <c r="S846" s="100" t="str">
        <f>HYPERLINK(U846,T846)</f>
        <v>What's New in Teamcenter Spring 2019 - PART 2</v>
      </c>
      <c r="T846" s="81" t="str">
        <f>IFERROR(VLOOKUP(CONCATENATE($B846,"_",$A846),Table4[#All],5,FALSE),"Not Available")</f>
        <v>What's New in Teamcenter Spring 2019 - PART 2</v>
      </c>
      <c r="U846" s="81" t="str">
        <f>IFERROR(VLOOKUP(CONCATENATE(B846,"_",A846),Table4[#All],6,FALSE),"")</f>
        <v>https://siemens.highspot.com/items/5d2c8e9d628ba217b1779c06?lfrm=srp.10</v>
      </c>
    </row>
    <row r="847" spans="1:21" x14ac:dyDescent="0.25">
      <c r="A847" s="81">
        <f>IF(OR('Raw Data'!A838=0,'Raw Data'!A838="Delete"),"",'Raw Data'!A838)</f>
        <v>4.2</v>
      </c>
      <c r="B847" s="88" t="str">
        <f>IF(OR('Raw Data'!B838=0,'Raw Data'!B838="Delete"),"",'Raw Data'!B838)</f>
        <v>Foundation</v>
      </c>
      <c r="C847" s="89" t="str">
        <f>IF(OR('Raw Data'!C838=0,'Raw Data'!C838="Delete"),"",'Raw Data'!C838)</f>
        <v>Usability</v>
      </c>
      <c r="D847" s="88" t="str">
        <f>IF(OR('Raw Data'!D838=0,'Raw Data'!D838="Delete"),"",'Raw Data'!D838)</f>
        <v>Platform - Active Workspace Framework - Usability</v>
      </c>
      <c r="E847" s="84" t="str">
        <f>IF(OR('Raw Data'!E838=0,'Raw Data'!E838="Delete"),"",'Raw Data'!E838)</f>
        <v>Help about - Shows the site and database information</v>
      </c>
      <c r="F847" s="81" cm="1">
        <f t="array" ref="F847">_xlfn.SWITCH(ROUND(VLOOKUP(A847,Table1[#All],3),0),11,H847,12,I847,13,J847,14,K847,"N/A")</f>
        <v>13</v>
      </c>
      <c r="G847" s="81" cm="1">
        <f t="array" ref="G847">_xlfn.SWITCH(ROUND(VLOOKUP(A847,Table1[#All],5),0),11,H847,12,I847,13,J847,14,K847,"N/A")</f>
        <v>14</v>
      </c>
      <c r="H847" s="81">
        <f>IF(OR('Raw Data'!H838=0,'Raw Data'!H838="Delete"),"",'Raw Data'!H838)</f>
        <v>13</v>
      </c>
      <c r="I847" s="81">
        <f>IF(OR('Raw Data'!I838=0,'Raw Data'!I838="Delete"),"",'Raw Data'!I838)</f>
        <v>14</v>
      </c>
      <c r="J847" s="81" t="str">
        <f>IF(OR('Raw Data'!J838=0,'Raw Data'!J838="Delete"),"",'Raw Data'!J838)</f>
        <v/>
      </c>
      <c r="K847" s="81" t="str">
        <f>IF(OR('Raw Data'!K838=0,'Raw Data'!K838="Delete"),"",'Raw Data'!K838)</f>
        <v/>
      </c>
      <c r="L847" s="81" t="str">
        <f>R847</f>
        <v>Available</v>
      </c>
      <c r="M847" s="81" t="str">
        <f>IF(A847="","",IF(OR(AWReleaseNum&gt;=A847,AWReleaseNum=0),"Available","Not Supported"))</f>
        <v>Available</v>
      </c>
      <c r="N847" s="81" t="str">
        <f>IF(A847="","",IF(TcRelease="Any","Available",IF(OR(AND(TcReleaseNum&gt;=VLOOKUP(AWReleaseNum,MinVerInfo,3,FALSE),TcReleaseNum&lt;=VLOOKUP(AWReleaseNum,MinVerInfo,4,FALSE)),AND(TcReleaseNum&gt;=VLOOKUP(AWReleaseNum,MinVerInfo,5,FALSE),TcReleaseNum&lt;=VLOOKUP(AWReleaseNum,MinVerInfo,6,FALSE))),"Available","Not Supported")))</f>
        <v>Available</v>
      </c>
      <c r="O847" s="81" t="str">
        <f>IF(TcReleaseNum&lt;P847,"Not Supported","Available")</f>
        <v>Available</v>
      </c>
      <c r="P847" s="81" cm="1">
        <f t="array" ref="P847">_xlfn.SWITCH(TcBaseVer, 14, K847, 13, J847, 12, I847, 11, IFERROR(VLOOKUP(H847,Table2[#All],3,FALSE),"N/A"),0)</f>
        <v>0</v>
      </c>
      <c r="Q847" s="81" t="str">
        <f>IF(TcBaseVer=0,M847,IF(AND(N847="Available",M847="Available",O847="Available"),"Available",IF(M847="","","Not Supported")))</f>
        <v>Available</v>
      </c>
      <c r="R847" s="81" t="str">
        <f>IF(A847&gt;=AWCurrentRel, "Future",Q847)</f>
        <v>Available</v>
      </c>
      <c r="S847" s="100" t="str">
        <f>HYPERLINK(U847,T847)</f>
        <v>What's New in Teamcenter Spring 2019 - PART 2</v>
      </c>
      <c r="T847" s="81" t="str">
        <f>IFERROR(VLOOKUP(CONCATENATE($B847,"_",$A847),Table4[#All],5,FALSE),"Not Available")</f>
        <v>What's New in Teamcenter Spring 2019 - PART 2</v>
      </c>
      <c r="U847" s="81" t="str">
        <f>IFERROR(VLOOKUP(CONCATENATE(B847,"_",A847),Table4[#All],6,FALSE),"")</f>
        <v>https://siemens.highspot.com/items/5d2c8e9d628ba217b1779c06?lfrm=srp.10</v>
      </c>
    </row>
    <row r="848" spans="1:21" x14ac:dyDescent="0.25">
      <c r="A848" s="81">
        <f>IF(OR('Raw Data'!A839=0,'Raw Data'!A839="Delete"),"",'Raw Data'!A839)</f>
        <v>4.2</v>
      </c>
      <c r="B848" s="88" t="str">
        <f>IF(OR('Raw Data'!B839=0,'Raw Data'!B839="Delete"),"",'Raw Data'!B839)</f>
        <v>Foundation</v>
      </c>
      <c r="C848" s="89" t="str">
        <f>IF(OR('Raw Data'!C839=0,'Raw Data'!C839="Delete"),"",'Raw Data'!C839)</f>
        <v>Usability</v>
      </c>
      <c r="D848" s="88" t="str">
        <f>IF(OR('Raw Data'!D839=0,'Raw Data'!D839="Delete"),"",'Raw Data'!D839)</f>
        <v>Platform - Active Workspace Framework - Usability</v>
      </c>
      <c r="E848" s="84" t="str">
        <f>IF(OR('Raw Data'!E839=0,'Raw Data'!E839="Delete"),"",'Raw Data'!E839)</f>
        <v>Improved drag &amp; drop targets</v>
      </c>
      <c r="F848" s="81" cm="1">
        <f t="array" ref="F848">_xlfn.SWITCH(ROUND(VLOOKUP(A848,Table1[#All],3),0),11,H848,12,I848,13,J848,14,K848,"N/A")</f>
        <v>13</v>
      </c>
      <c r="G848" s="81" cm="1">
        <f t="array" ref="G848">_xlfn.SWITCH(ROUND(VLOOKUP(A848,Table1[#All],5),0),11,H848,12,I848,13,J848,14,K848,"N/A")</f>
        <v>14</v>
      </c>
      <c r="H848" s="81">
        <f>IF(OR('Raw Data'!H839=0,'Raw Data'!H839="Delete"),"",'Raw Data'!H839)</f>
        <v>13</v>
      </c>
      <c r="I848" s="81">
        <f>IF(OR('Raw Data'!I839=0,'Raw Data'!I839="Delete"),"",'Raw Data'!I839)</f>
        <v>14</v>
      </c>
      <c r="J848" s="81" t="str">
        <f>IF(OR('Raw Data'!J839=0,'Raw Data'!J839="Delete"),"",'Raw Data'!J839)</f>
        <v/>
      </c>
      <c r="K848" s="81" t="str">
        <f>IF(OR('Raw Data'!K839=0,'Raw Data'!K839="Delete"),"",'Raw Data'!K839)</f>
        <v/>
      </c>
      <c r="L848" s="81" t="str">
        <f>R848</f>
        <v>Available</v>
      </c>
      <c r="M848" s="81" t="str">
        <f>IF(A848="","",IF(OR(AWReleaseNum&gt;=A848,AWReleaseNum=0),"Available","Not Supported"))</f>
        <v>Available</v>
      </c>
      <c r="N848" s="81" t="str">
        <f>IF(A848="","",IF(TcRelease="Any","Available",IF(OR(AND(TcReleaseNum&gt;=VLOOKUP(AWReleaseNum,MinVerInfo,3,FALSE),TcReleaseNum&lt;=VLOOKUP(AWReleaseNum,MinVerInfo,4,FALSE)),AND(TcReleaseNum&gt;=VLOOKUP(AWReleaseNum,MinVerInfo,5,FALSE),TcReleaseNum&lt;=VLOOKUP(AWReleaseNum,MinVerInfo,6,FALSE))),"Available","Not Supported")))</f>
        <v>Available</v>
      </c>
      <c r="O848" s="81" t="str">
        <f>IF(TcReleaseNum&lt;P848,"Not Supported","Available")</f>
        <v>Available</v>
      </c>
      <c r="P848" s="81" cm="1">
        <f t="array" ref="P848">_xlfn.SWITCH(TcBaseVer, 14, K848, 13, J848, 12, I848, 11, IFERROR(VLOOKUP(H848,Table2[#All],3,FALSE),"N/A"),0)</f>
        <v>0</v>
      </c>
      <c r="Q848" s="81" t="str">
        <f>IF(TcBaseVer=0,M848,IF(AND(N848="Available",M848="Available",O848="Available"),"Available",IF(M848="","","Not Supported")))</f>
        <v>Available</v>
      </c>
      <c r="R848" s="81" t="str">
        <f>IF(A848&gt;=AWCurrentRel, "Future",Q848)</f>
        <v>Available</v>
      </c>
      <c r="S848" s="100" t="str">
        <f>HYPERLINK(U848,T848)</f>
        <v>What's New in Teamcenter Spring 2019 - PART 2</v>
      </c>
      <c r="T848" s="81" t="str">
        <f>IFERROR(VLOOKUP(CONCATENATE($B848,"_",$A848),Table4[#All],5,FALSE),"Not Available")</f>
        <v>What's New in Teamcenter Spring 2019 - PART 2</v>
      </c>
      <c r="U848" s="81" t="str">
        <f>IFERROR(VLOOKUP(CONCATENATE(B848,"_",A848),Table4[#All],6,FALSE),"")</f>
        <v>https://siemens.highspot.com/items/5d2c8e9d628ba217b1779c06?lfrm=srp.10</v>
      </c>
    </row>
    <row r="849" spans="1:21" x14ac:dyDescent="0.25">
      <c r="A849" s="81">
        <f>IF(OR('Raw Data'!A840=0,'Raw Data'!A840="Delete"),"",'Raw Data'!A840)</f>
        <v>4.2</v>
      </c>
      <c r="B849" s="88" t="str">
        <f>IF(OR('Raw Data'!B840=0,'Raw Data'!B840="Delete"),"",'Raw Data'!B840)</f>
        <v>Foundation</v>
      </c>
      <c r="C849" s="89" t="str">
        <f>IF(OR('Raw Data'!C840=0,'Raw Data'!C840="Delete"),"",'Raw Data'!C840)</f>
        <v>Usability</v>
      </c>
      <c r="D849" s="88" t="str">
        <f>IF(OR('Raw Data'!D840=0,'Raw Data'!D840="Delete"),"",'Raw Data'!D840)</f>
        <v>Platform - Active Workspace Framework - Usability</v>
      </c>
      <c r="E849" s="84" t="str">
        <f>IF(OR('Raw Data'!E840=0,'Raw Data'!E840="Delete"),"",'Raw Data'!E840)</f>
        <v>Improved notification messages</v>
      </c>
      <c r="F849" s="81" cm="1">
        <f t="array" ref="F849">_xlfn.SWITCH(ROUND(VLOOKUP(A849,Table1[#All],3),0),11,H849,12,I849,13,J849,14,K849,"N/A")</f>
        <v>13</v>
      </c>
      <c r="G849" s="81" cm="1">
        <f t="array" ref="G849">_xlfn.SWITCH(ROUND(VLOOKUP(A849,Table1[#All],5),0),11,H849,12,I849,13,J849,14,K849,"N/A")</f>
        <v>14</v>
      </c>
      <c r="H849" s="81">
        <f>IF(OR('Raw Data'!H840=0,'Raw Data'!H840="Delete"),"",'Raw Data'!H840)</f>
        <v>13</v>
      </c>
      <c r="I849" s="81">
        <f>IF(OR('Raw Data'!I840=0,'Raw Data'!I840="Delete"),"",'Raw Data'!I840)</f>
        <v>14</v>
      </c>
      <c r="J849" s="81" t="str">
        <f>IF(OR('Raw Data'!J840=0,'Raw Data'!J840="Delete"),"",'Raw Data'!J840)</f>
        <v/>
      </c>
      <c r="K849" s="81" t="str">
        <f>IF(OR('Raw Data'!K840=0,'Raw Data'!K840="Delete"),"",'Raw Data'!K840)</f>
        <v/>
      </c>
      <c r="L849" s="81" t="str">
        <f>R849</f>
        <v>Available</v>
      </c>
      <c r="M849" s="81" t="str">
        <f>IF(A849="","",IF(OR(AWReleaseNum&gt;=A849,AWReleaseNum=0),"Available","Not Supported"))</f>
        <v>Available</v>
      </c>
      <c r="N849" s="81" t="str">
        <f>IF(A849="","",IF(TcRelease="Any","Available",IF(OR(AND(TcReleaseNum&gt;=VLOOKUP(AWReleaseNum,MinVerInfo,3,FALSE),TcReleaseNum&lt;=VLOOKUP(AWReleaseNum,MinVerInfo,4,FALSE)),AND(TcReleaseNum&gt;=VLOOKUP(AWReleaseNum,MinVerInfo,5,FALSE),TcReleaseNum&lt;=VLOOKUP(AWReleaseNum,MinVerInfo,6,FALSE))),"Available","Not Supported")))</f>
        <v>Available</v>
      </c>
      <c r="O849" s="81" t="str">
        <f>IF(TcReleaseNum&lt;P849,"Not Supported","Available")</f>
        <v>Available</v>
      </c>
      <c r="P849" s="81" cm="1">
        <f t="array" ref="P849">_xlfn.SWITCH(TcBaseVer, 14, K849, 13, J849, 12, I849, 11, IFERROR(VLOOKUP(H849,Table2[#All],3,FALSE),"N/A"),0)</f>
        <v>0</v>
      </c>
      <c r="Q849" s="81" t="str">
        <f>IF(TcBaseVer=0,M849,IF(AND(N849="Available",M849="Available",O849="Available"),"Available",IF(M849="","","Not Supported")))</f>
        <v>Available</v>
      </c>
      <c r="R849" s="81" t="str">
        <f>IF(A849&gt;=AWCurrentRel, "Future",Q849)</f>
        <v>Available</v>
      </c>
      <c r="S849" s="100" t="str">
        <f>HYPERLINK(U849,T849)</f>
        <v>What's New in Teamcenter Spring 2019 - PART 2</v>
      </c>
      <c r="T849" s="81" t="str">
        <f>IFERROR(VLOOKUP(CONCATENATE($B849,"_",$A849),Table4[#All],5,FALSE),"Not Available")</f>
        <v>What's New in Teamcenter Spring 2019 - PART 2</v>
      </c>
      <c r="U849" s="81" t="str">
        <f>IFERROR(VLOOKUP(CONCATENATE(B849,"_",A849),Table4[#All],6,FALSE),"")</f>
        <v>https://siemens.highspot.com/items/5d2c8e9d628ba217b1779c06?lfrm=srp.10</v>
      </c>
    </row>
    <row r="850" spans="1:21" x14ac:dyDescent="0.25">
      <c r="A850" s="81">
        <f>IF(OR('Raw Data'!A841=0,'Raw Data'!A841="Delete"),"",'Raw Data'!A841)</f>
        <v>4.2</v>
      </c>
      <c r="B850" s="88" t="str">
        <f>IF(OR('Raw Data'!B841=0,'Raw Data'!B841="Delete"),"",'Raw Data'!B841)</f>
        <v>Foundation</v>
      </c>
      <c r="C850" s="89" t="str">
        <f>IF(OR('Raw Data'!C841=0,'Raw Data'!C841="Delete"),"",'Raw Data'!C841)</f>
        <v>Usability</v>
      </c>
      <c r="D850" s="88" t="str">
        <f>IF(OR('Raw Data'!D841=0,'Raw Data'!D841="Delete"),"",'Raw Data'!D841)</f>
        <v>Platform - Active Workspace Framework - Usability</v>
      </c>
      <c r="E850" s="84" t="str">
        <f>IF(OR('Raw Data'!E841=0,'Raw Data'!E841="Delete"),"",'Raw Data'!E841)</f>
        <v>In page commands</v>
      </c>
      <c r="F850" s="81" cm="1">
        <f t="array" ref="F850">_xlfn.SWITCH(ROUND(VLOOKUP(A850,Table1[#All],3),0),11,H850,12,I850,13,J850,14,K850,"N/A")</f>
        <v>13</v>
      </c>
      <c r="G850" s="81" cm="1">
        <f t="array" ref="G850">_xlfn.SWITCH(ROUND(VLOOKUP(A850,Table1[#All],5),0),11,H850,12,I850,13,J850,14,K850,"N/A")</f>
        <v>14</v>
      </c>
      <c r="H850" s="81">
        <f>IF(OR('Raw Data'!H841=0,'Raw Data'!H841="Delete"),"",'Raw Data'!H841)</f>
        <v>13</v>
      </c>
      <c r="I850" s="81">
        <f>IF(OR('Raw Data'!I841=0,'Raw Data'!I841="Delete"),"",'Raw Data'!I841)</f>
        <v>14</v>
      </c>
      <c r="J850" s="81" t="str">
        <f>IF(OR('Raw Data'!J841=0,'Raw Data'!J841="Delete"),"",'Raw Data'!J841)</f>
        <v/>
      </c>
      <c r="K850" s="81" t="str">
        <f>IF(OR('Raw Data'!K841=0,'Raw Data'!K841="Delete"),"",'Raw Data'!K841)</f>
        <v/>
      </c>
      <c r="L850" s="81" t="str">
        <f>R850</f>
        <v>Available</v>
      </c>
      <c r="M850" s="81" t="str">
        <f>IF(A850="","",IF(OR(AWReleaseNum&gt;=A850,AWReleaseNum=0),"Available","Not Supported"))</f>
        <v>Available</v>
      </c>
      <c r="N850" s="81" t="str">
        <f>IF(A850="","",IF(TcRelease="Any","Available",IF(OR(AND(TcReleaseNum&gt;=VLOOKUP(AWReleaseNum,MinVerInfo,3,FALSE),TcReleaseNum&lt;=VLOOKUP(AWReleaseNum,MinVerInfo,4,FALSE)),AND(TcReleaseNum&gt;=VLOOKUP(AWReleaseNum,MinVerInfo,5,FALSE),TcReleaseNum&lt;=VLOOKUP(AWReleaseNum,MinVerInfo,6,FALSE))),"Available","Not Supported")))</f>
        <v>Available</v>
      </c>
      <c r="O850" s="81" t="str">
        <f>IF(TcReleaseNum&lt;P850,"Not Supported","Available")</f>
        <v>Available</v>
      </c>
      <c r="P850" s="81" cm="1">
        <f t="array" ref="P850">_xlfn.SWITCH(TcBaseVer, 14, K850, 13, J850, 12, I850, 11, IFERROR(VLOOKUP(H850,Table2[#All],3,FALSE),"N/A"),0)</f>
        <v>0</v>
      </c>
      <c r="Q850" s="81" t="str">
        <f>IF(TcBaseVer=0,M850,IF(AND(N850="Available",M850="Available",O850="Available"),"Available",IF(M850="","","Not Supported")))</f>
        <v>Available</v>
      </c>
      <c r="R850" s="81" t="str">
        <f>IF(A850&gt;=AWCurrentRel, "Future",Q850)</f>
        <v>Available</v>
      </c>
      <c r="S850" s="100" t="str">
        <f>HYPERLINK(U850,T850)</f>
        <v>What's New in Teamcenter Spring 2019 - PART 2</v>
      </c>
      <c r="T850" s="81" t="str">
        <f>IFERROR(VLOOKUP(CONCATENATE($B850,"_",$A850),Table4[#All],5,FALSE),"Not Available")</f>
        <v>What's New in Teamcenter Spring 2019 - PART 2</v>
      </c>
      <c r="U850" s="81" t="str">
        <f>IFERROR(VLOOKUP(CONCATENATE(B850,"_",A850),Table4[#All],6,FALSE),"")</f>
        <v>https://siemens.highspot.com/items/5d2c8e9d628ba217b1779c06?lfrm=srp.10</v>
      </c>
    </row>
    <row r="851" spans="1:21" x14ac:dyDescent="0.25">
      <c r="A851" s="81">
        <f>IF(OR('Raw Data'!A842=0,'Raw Data'!A842="Delete"),"",'Raw Data'!A842)</f>
        <v>4.2</v>
      </c>
      <c r="B851" s="88" t="str">
        <f>IF(OR('Raw Data'!B842=0,'Raw Data'!B842="Delete"),"",'Raw Data'!B842)</f>
        <v>Foundation</v>
      </c>
      <c r="C851" s="89" t="str">
        <f>IF(OR('Raw Data'!C842=0,'Raw Data'!C842="Delete"),"",'Raw Data'!C842)</f>
        <v>Usability</v>
      </c>
      <c r="D851" s="88" t="str">
        <f>IF(OR('Raw Data'!D842=0,'Raw Data'!D842="Delete"),"",'Raw Data'!D842)</f>
        <v>Platform - Active Workspace Framework - Usability</v>
      </c>
      <c r="E851" s="84" t="str">
        <f>IF(OR('Raw Data'!E842=0,'Raw Data'!E842="Delete"),"",'Raw Data'!E842)</f>
        <v>Indicator icon support for trees and tables</v>
      </c>
      <c r="F851" s="81" cm="1">
        <f t="array" ref="F851">_xlfn.SWITCH(ROUND(VLOOKUP(A851,Table1[#All],3),0),11,H851,12,I851,13,J851,14,K851,"N/A")</f>
        <v>13</v>
      </c>
      <c r="G851" s="81" cm="1">
        <f t="array" ref="G851">_xlfn.SWITCH(ROUND(VLOOKUP(A851,Table1[#All],5),0),11,H851,12,I851,13,J851,14,K851,"N/A")</f>
        <v>14</v>
      </c>
      <c r="H851" s="81">
        <f>IF(OR('Raw Data'!H842=0,'Raw Data'!H842="Delete"),"",'Raw Data'!H842)</f>
        <v>13</v>
      </c>
      <c r="I851" s="81">
        <f>IF(OR('Raw Data'!I842=0,'Raw Data'!I842="Delete"),"",'Raw Data'!I842)</f>
        <v>14</v>
      </c>
      <c r="J851" s="81" t="str">
        <f>IF(OR('Raw Data'!J842=0,'Raw Data'!J842="Delete"),"",'Raw Data'!J842)</f>
        <v/>
      </c>
      <c r="K851" s="81" t="str">
        <f>IF(OR('Raw Data'!K842=0,'Raw Data'!K842="Delete"),"",'Raw Data'!K842)</f>
        <v/>
      </c>
      <c r="L851" s="81" t="str">
        <f>R851</f>
        <v>Available</v>
      </c>
      <c r="M851" s="81" t="str">
        <f>IF(A851="","",IF(OR(AWReleaseNum&gt;=A851,AWReleaseNum=0),"Available","Not Supported"))</f>
        <v>Available</v>
      </c>
      <c r="N851" s="81" t="str">
        <f>IF(A851="","",IF(TcRelease="Any","Available",IF(OR(AND(TcReleaseNum&gt;=VLOOKUP(AWReleaseNum,MinVerInfo,3,FALSE),TcReleaseNum&lt;=VLOOKUP(AWReleaseNum,MinVerInfo,4,FALSE)),AND(TcReleaseNum&gt;=VLOOKUP(AWReleaseNum,MinVerInfo,5,FALSE),TcReleaseNum&lt;=VLOOKUP(AWReleaseNum,MinVerInfo,6,FALSE))),"Available","Not Supported")))</f>
        <v>Available</v>
      </c>
      <c r="O851" s="81" t="str">
        <f>IF(TcReleaseNum&lt;P851,"Not Supported","Available")</f>
        <v>Available</v>
      </c>
      <c r="P851" s="81" cm="1">
        <f t="array" ref="P851">_xlfn.SWITCH(TcBaseVer, 14, K851, 13, J851, 12, I851, 11, IFERROR(VLOOKUP(H851,Table2[#All],3,FALSE),"N/A"),0)</f>
        <v>0</v>
      </c>
      <c r="Q851" s="81" t="str">
        <f>IF(TcBaseVer=0,M851,IF(AND(N851="Available",M851="Available",O851="Available"),"Available",IF(M851="","","Not Supported")))</f>
        <v>Available</v>
      </c>
      <c r="R851" s="81" t="str">
        <f>IF(A851&gt;=AWCurrentRel, "Future",Q851)</f>
        <v>Available</v>
      </c>
      <c r="S851" s="100" t="str">
        <f>HYPERLINK(U851,T851)</f>
        <v>What's New in Teamcenter Spring 2019 - PART 2</v>
      </c>
      <c r="T851" s="81" t="str">
        <f>IFERROR(VLOOKUP(CONCATENATE($B851,"_",$A851),Table4[#All],5,FALSE),"Not Available")</f>
        <v>What's New in Teamcenter Spring 2019 - PART 2</v>
      </c>
      <c r="U851" s="81" t="str">
        <f>IFERROR(VLOOKUP(CONCATENATE(B851,"_",A851),Table4[#All],6,FALSE),"")</f>
        <v>https://siemens.highspot.com/items/5d2c8e9d628ba217b1779c06?lfrm=srp.10</v>
      </c>
    </row>
    <row r="852" spans="1:21" x14ac:dyDescent="0.25">
      <c r="A852" s="81">
        <f>IF(OR('Raw Data'!A843=0,'Raw Data'!A843="Delete"),"",'Raw Data'!A843)</f>
        <v>4.2</v>
      </c>
      <c r="B852" s="88" t="str">
        <f>IF(OR('Raw Data'!B843=0,'Raw Data'!B843="Delete"),"",'Raw Data'!B843)</f>
        <v>Foundation</v>
      </c>
      <c r="C852" s="89" t="str">
        <f>IF(OR('Raw Data'!C843=0,'Raw Data'!C843="Delete"),"",'Raw Data'!C843)</f>
        <v>Usability</v>
      </c>
      <c r="D852" s="88" t="str">
        <f>IF(OR('Raw Data'!D843=0,'Raw Data'!D843="Delete"),"",'Raw Data'!D843)</f>
        <v>Platform - Active Workspace Framework - Usability</v>
      </c>
      <c r="E852" s="84" t="str">
        <f>IF(OR('Raw Data'!E843=0,'Raw Data'!E843="Delete"),"",'Raw Data'!E843)</f>
        <v>New declarative UI elements available for building apps</v>
      </c>
      <c r="F852" s="81" cm="1">
        <f t="array" ref="F852">_xlfn.SWITCH(ROUND(VLOOKUP(A852,Table1[#All],3),0),11,H852,12,I852,13,J852,14,K852,"N/A")</f>
        <v>13</v>
      </c>
      <c r="G852" s="81" cm="1">
        <f t="array" ref="G852">_xlfn.SWITCH(ROUND(VLOOKUP(A852,Table1[#All],5),0),11,H852,12,I852,13,J852,14,K852,"N/A")</f>
        <v>14</v>
      </c>
      <c r="H852" s="81">
        <f>IF(OR('Raw Data'!H843=0,'Raw Data'!H843="Delete"),"",'Raw Data'!H843)</f>
        <v>13</v>
      </c>
      <c r="I852" s="81">
        <f>IF(OR('Raw Data'!I843=0,'Raw Data'!I843="Delete"),"",'Raw Data'!I843)</f>
        <v>14</v>
      </c>
      <c r="J852" s="81" t="str">
        <f>IF(OR('Raw Data'!J843=0,'Raw Data'!J843="Delete"),"",'Raw Data'!J843)</f>
        <v/>
      </c>
      <c r="K852" s="81" t="str">
        <f>IF(OR('Raw Data'!K843=0,'Raw Data'!K843="Delete"),"",'Raw Data'!K843)</f>
        <v/>
      </c>
      <c r="L852" s="81" t="str">
        <f>R852</f>
        <v>Available</v>
      </c>
      <c r="M852" s="81" t="str">
        <f>IF(A852="","",IF(OR(AWReleaseNum&gt;=A852,AWReleaseNum=0),"Available","Not Supported"))</f>
        <v>Available</v>
      </c>
      <c r="N852" s="81" t="str">
        <f>IF(A852="","",IF(TcRelease="Any","Available",IF(OR(AND(TcReleaseNum&gt;=VLOOKUP(AWReleaseNum,MinVerInfo,3,FALSE),TcReleaseNum&lt;=VLOOKUP(AWReleaseNum,MinVerInfo,4,FALSE)),AND(TcReleaseNum&gt;=VLOOKUP(AWReleaseNum,MinVerInfo,5,FALSE),TcReleaseNum&lt;=VLOOKUP(AWReleaseNum,MinVerInfo,6,FALSE))),"Available","Not Supported")))</f>
        <v>Available</v>
      </c>
      <c r="O852" s="81" t="str">
        <f>IF(TcReleaseNum&lt;P852,"Not Supported","Available")</f>
        <v>Available</v>
      </c>
      <c r="P852" s="81" cm="1">
        <f t="array" ref="P852">_xlfn.SWITCH(TcBaseVer, 14, K852, 13, J852, 12, I852, 11, IFERROR(VLOOKUP(H852,Table2[#All],3,FALSE),"N/A"),0)</f>
        <v>0</v>
      </c>
      <c r="Q852" s="81" t="str">
        <f>IF(TcBaseVer=0,M852,IF(AND(N852="Available",M852="Available",O852="Available"),"Available",IF(M852="","","Not Supported")))</f>
        <v>Available</v>
      </c>
      <c r="R852" s="81" t="str">
        <f>IF(A852&gt;=AWCurrentRel, "Future",Q852)</f>
        <v>Available</v>
      </c>
      <c r="S852" s="100" t="str">
        <f>HYPERLINK(U852,T852)</f>
        <v>What's New in Teamcenter Spring 2019 - PART 2</v>
      </c>
      <c r="T852" s="81" t="str">
        <f>IFERROR(VLOOKUP(CONCATENATE($B852,"_",$A852),Table4[#All],5,FALSE),"Not Available")</f>
        <v>What's New in Teamcenter Spring 2019 - PART 2</v>
      </c>
      <c r="U852" s="81" t="str">
        <f>IFERROR(VLOOKUP(CONCATENATE(B852,"_",A852),Table4[#All],6,FALSE),"")</f>
        <v>https://siemens.highspot.com/items/5d2c8e9d628ba217b1779c06?lfrm=srp.10</v>
      </c>
    </row>
    <row r="853" spans="1:21" x14ac:dyDescent="0.25">
      <c r="A853" s="81">
        <f>IF(OR('Raw Data'!A844=0,'Raw Data'!A844="Delete"),"",'Raw Data'!A844)</f>
        <v>4.2</v>
      </c>
      <c r="B853" s="88" t="str">
        <f>IF(OR('Raw Data'!B844=0,'Raw Data'!B844="Delete"),"",'Raw Data'!B844)</f>
        <v>Foundation</v>
      </c>
      <c r="C853" s="89" t="str">
        <f>IF(OR('Raw Data'!C844=0,'Raw Data'!C844="Delete"),"",'Raw Data'!C844)</f>
        <v>Usability</v>
      </c>
      <c r="D853" s="88" t="str">
        <f>IF(OR('Raw Data'!D844=0,'Raw Data'!D844="Delete"),"",'Raw Data'!D844)</f>
        <v>Platform - Active Workspace Framework - Usability</v>
      </c>
      <c r="E853" s="84" t="str">
        <f>IF(OR('Raw Data'!E844=0,'Raw Data'!E844="Delete"),"",'Raw Data'!E844)</f>
        <v>Persistent Back Button History and destination label</v>
      </c>
      <c r="F853" s="81" cm="1">
        <f t="array" ref="F853">_xlfn.SWITCH(ROUND(VLOOKUP(A853,Table1[#All],3),0),11,H853,12,I853,13,J853,14,K853,"N/A")</f>
        <v>13</v>
      </c>
      <c r="G853" s="81" cm="1">
        <f t="array" ref="G853">_xlfn.SWITCH(ROUND(VLOOKUP(A853,Table1[#All],5),0),11,H853,12,I853,13,J853,14,K853,"N/A")</f>
        <v>14</v>
      </c>
      <c r="H853" s="81">
        <f>IF(OR('Raw Data'!H844=0,'Raw Data'!H844="Delete"),"",'Raw Data'!H844)</f>
        <v>13</v>
      </c>
      <c r="I853" s="81">
        <f>IF(OR('Raw Data'!I844=0,'Raw Data'!I844="Delete"),"",'Raw Data'!I844)</f>
        <v>14</v>
      </c>
      <c r="J853" s="81" t="str">
        <f>IF(OR('Raw Data'!J844=0,'Raw Data'!J844="Delete"),"",'Raw Data'!J844)</f>
        <v/>
      </c>
      <c r="K853" s="81" t="str">
        <f>IF(OR('Raw Data'!K844=0,'Raw Data'!K844="Delete"),"",'Raw Data'!K844)</f>
        <v/>
      </c>
      <c r="L853" s="81" t="str">
        <f>R853</f>
        <v>Available</v>
      </c>
      <c r="M853" s="81" t="str">
        <f>IF(A853="","",IF(OR(AWReleaseNum&gt;=A853,AWReleaseNum=0),"Available","Not Supported"))</f>
        <v>Available</v>
      </c>
      <c r="N853" s="81" t="str">
        <f>IF(A853="","",IF(TcRelease="Any","Available",IF(OR(AND(TcReleaseNum&gt;=VLOOKUP(AWReleaseNum,MinVerInfo,3,FALSE),TcReleaseNum&lt;=VLOOKUP(AWReleaseNum,MinVerInfo,4,FALSE)),AND(TcReleaseNum&gt;=VLOOKUP(AWReleaseNum,MinVerInfo,5,FALSE),TcReleaseNum&lt;=VLOOKUP(AWReleaseNum,MinVerInfo,6,FALSE))),"Available","Not Supported")))</f>
        <v>Available</v>
      </c>
      <c r="O853" s="81" t="str">
        <f>IF(TcReleaseNum&lt;P853,"Not Supported","Available")</f>
        <v>Available</v>
      </c>
      <c r="P853" s="81" cm="1">
        <f t="array" ref="P853">_xlfn.SWITCH(TcBaseVer, 14, K853, 13, J853, 12, I853, 11, IFERROR(VLOOKUP(H853,Table2[#All],3,FALSE),"N/A"),0)</f>
        <v>0</v>
      </c>
      <c r="Q853" s="81" t="str">
        <f>IF(TcBaseVer=0,M853,IF(AND(N853="Available",M853="Available",O853="Available"),"Available",IF(M853="","","Not Supported")))</f>
        <v>Available</v>
      </c>
      <c r="R853" s="81" t="str">
        <f>IF(A853&gt;=AWCurrentRel, "Future",Q853)</f>
        <v>Available</v>
      </c>
      <c r="S853" s="100" t="str">
        <f>HYPERLINK(U853,T853)</f>
        <v>What's New in Teamcenter Spring 2019 - PART 2</v>
      </c>
      <c r="T853" s="81" t="str">
        <f>IFERROR(VLOOKUP(CONCATENATE($B853,"_",$A853),Table4[#All],5,FALSE),"Not Available")</f>
        <v>What's New in Teamcenter Spring 2019 - PART 2</v>
      </c>
      <c r="U853" s="81" t="str">
        <f>IFERROR(VLOOKUP(CONCATENATE(B853,"_",A853),Table4[#All],6,FALSE),"")</f>
        <v>https://siemens.highspot.com/items/5d2c8e9d628ba217b1779c06?lfrm=srp.10</v>
      </c>
    </row>
    <row r="854" spans="1:21" x14ac:dyDescent="0.25">
      <c r="A854" s="81">
        <f>IF(OR('Raw Data'!A845=0,'Raw Data'!A845="Delete"),"",'Raw Data'!A845)</f>
        <v>4.2</v>
      </c>
      <c r="B854" s="88" t="str">
        <f>IF(OR('Raw Data'!B845=0,'Raw Data'!B845="Delete"),"",'Raw Data'!B845)</f>
        <v>Foundation</v>
      </c>
      <c r="C854" s="89" t="str">
        <f>IF(OR('Raw Data'!C845=0,'Raw Data'!C845="Delete"),"",'Raw Data'!C845)</f>
        <v>Usability</v>
      </c>
      <c r="D854" s="88" t="str">
        <f>IF(OR('Raw Data'!D845=0,'Raw Data'!D845="Delete"),"",'Raw Data'!D845)</f>
        <v>Platform - Active Workspace Framework - Usability</v>
      </c>
      <c r="E854" s="84" t="str">
        <f>IF(OR('Raw Data'!E845=0,'Raw Data'!E845="Delete"),"",'Raw Data'!E845)</f>
        <v>Persistent command labels</v>
      </c>
      <c r="F854" s="81" cm="1">
        <f t="array" ref="F854">_xlfn.SWITCH(ROUND(VLOOKUP(A854,Table1[#All],3),0),11,H854,12,I854,13,J854,14,K854,"N/A")</f>
        <v>13</v>
      </c>
      <c r="G854" s="81" cm="1">
        <f t="array" ref="G854">_xlfn.SWITCH(ROUND(VLOOKUP(A854,Table1[#All],5),0),11,H854,12,I854,13,J854,14,K854,"N/A")</f>
        <v>14</v>
      </c>
      <c r="H854" s="81">
        <f>IF(OR('Raw Data'!H845=0,'Raw Data'!H845="Delete"),"",'Raw Data'!H845)</f>
        <v>13</v>
      </c>
      <c r="I854" s="81">
        <f>IF(OR('Raw Data'!I845=0,'Raw Data'!I845="Delete"),"",'Raw Data'!I845)</f>
        <v>14</v>
      </c>
      <c r="J854" s="81" t="str">
        <f>IF(OR('Raw Data'!J845=0,'Raw Data'!J845="Delete"),"",'Raw Data'!J845)</f>
        <v/>
      </c>
      <c r="K854" s="81" t="str">
        <f>IF(OR('Raw Data'!K845=0,'Raw Data'!K845="Delete"),"",'Raw Data'!K845)</f>
        <v/>
      </c>
      <c r="L854" s="81" t="str">
        <f>R854</f>
        <v>Available</v>
      </c>
      <c r="M854" s="81" t="str">
        <f>IF(A854="","",IF(OR(AWReleaseNum&gt;=A854,AWReleaseNum=0),"Available","Not Supported"))</f>
        <v>Available</v>
      </c>
      <c r="N854" s="81" t="str">
        <f>IF(A854="","",IF(TcRelease="Any","Available",IF(OR(AND(TcReleaseNum&gt;=VLOOKUP(AWReleaseNum,MinVerInfo,3,FALSE),TcReleaseNum&lt;=VLOOKUP(AWReleaseNum,MinVerInfo,4,FALSE)),AND(TcReleaseNum&gt;=VLOOKUP(AWReleaseNum,MinVerInfo,5,FALSE),TcReleaseNum&lt;=VLOOKUP(AWReleaseNum,MinVerInfo,6,FALSE))),"Available","Not Supported")))</f>
        <v>Available</v>
      </c>
      <c r="O854" s="81" t="str">
        <f>IF(TcReleaseNum&lt;P854,"Not Supported","Available")</f>
        <v>Available</v>
      </c>
      <c r="P854" s="81" cm="1">
        <f t="array" ref="P854">_xlfn.SWITCH(TcBaseVer, 14, K854, 13, J854, 12, I854, 11, IFERROR(VLOOKUP(H854,Table2[#All],3,FALSE),"N/A"),0)</f>
        <v>0</v>
      </c>
      <c r="Q854" s="81" t="str">
        <f>IF(TcBaseVer=0,M854,IF(AND(N854="Available",M854="Available",O854="Available"),"Available",IF(M854="","","Not Supported")))</f>
        <v>Available</v>
      </c>
      <c r="R854" s="81" t="str">
        <f>IF(A854&gt;=AWCurrentRel, "Future",Q854)</f>
        <v>Available</v>
      </c>
      <c r="S854" s="100" t="str">
        <f>HYPERLINK(U854,T854)</f>
        <v>What's New in Teamcenter Spring 2019 - PART 2</v>
      </c>
      <c r="T854" s="81" t="str">
        <f>IFERROR(VLOOKUP(CONCATENATE($B854,"_",$A854),Table4[#All],5,FALSE),"Not Available")</f>
        <v>What's New in Teamcenter Spring 2019 - PART 2</v>
      </c>
      <c r="U854" s="81" t="str">
        <f>IFERROR(VLOOKUP(CONCATENATE(B854,"_",A854),Table4[#All],6,FALSE),"")</f>
        <v>https://siemens.highspot.com/items/5d2c8e9d628ba217b1779c06?lfrm=srp.10</v>
      </c>
    </row>
    <row r="855" spans="1:21" x14ac:dyDescent="0.25">
      <c r="A855" s="81">
        <f>IF(OR('Raw Data'!A846=0,'Raw Data'!A846="Delete"),"",'Raw Data'!A846)</f>
        <v>4.2</v>
      </c>
      <c r="B855" s="88" t="str">
        <f>IF(OR('Raw Data'!B846=0,'Raw Data'!B846="Delete"),"",'Raw Data'!B846)</f>
        <v>Foundation</v>
      </c>
      <c r="C855" s="89" t="str">
        <f>IF(OR('Raw Data'!C846=0,'Raw Data'!C846="Delete"),"",'Raw Data'!C846)</f>
        <v>Usability</v>
      </c>
      <c r="D855" s="88" t="str">
        <f>IF(OR('Raw Data'!D846=0,'Raw Data'!D846="Delete"),"",'Raw Data'!D846)</f>
        <v>Platform - Active Workspace Framework - Usability</v>
      </c>
      <c r="E855" s="84" t="str">
        <f>IF(OR('Raw Data'!E846=0,'Raw Data'!E846="Delete"),"",'Raw Data'!E846)</f>
        <v>Pre-configure table columns as default visibile/hidden</v>
      </c>
      <c r="F855" s="81" cm="1">
        <f t="array" ref="F855">_xlfn.SWITCH(ROUND(VLOOKUP(A855,Table1[#All],3),0),11,H855,12,I855,13,J855,14,K855,"N/A")</f>
        <v>13</v>
      </c>
      <c r="G855" s="81" cm="1">
        <f t="array" ref="G855">_xlfn.SWITCH(ROUND(VLOOKUP(A855,Table1[#All],5),0),11,H855,12,I855,13,J855,14,K855,"N/A")</f>
        <v>14</v>
      </c>
      <c r="H855" s="81">
        <f>IF(OR('Raw Data'!H846=0,'Raw Data'!H846="Delete"),"",'Raw Data'!H846)</f>
        <v>13</v>
      </c>
      <c r="I855" s="81">
        <f>IF(OR('Raw Data'!I846=0,'Raw Data'!I846="Delete"),"",'Raw Data'!I846)</f>
        <v>14</v>
      </c>
      <c r="J855" s="81" t="str">
        <f>IF(OR('Raw Data'!J846=0,'Raw Data'!J846="Delete"),"",'Raw Data'!J846)</f>
        <v/>
      </c>
      <c r="K855" s="81" t="str">
        <f>IF(OR('Raw Data'!K846=0,'Raw Data'!K846="Delete"),"",'Raw Data'!K846)</f>
        <v/>
      </c>
      <c r="L855" s="81" t="str">
        <f>R855</f>
        <v>Available</v>
      </c>
      <c r="M855" s="81" t="str">
        <f>IF(A855="","",IF(OR(AWReleaseNum&gt;=A855,AWReleaseNum=0),"Available","Not Supported"))</f>
        <v>Available</v>
      </c>
      <c r="N855" s="81" t="str">
        <f>IF(A855="","",IF(TcRelease="Any","Available",IF(OR(AND(TcReleaseNum&gt;=VLOOKUP(AWReleaseNum,MinVerInfo,3,FALSE),TcReleaseNum&lt;=VLOOKUP(AWReleaseNum,MinVerInfo,4,FALSE)),AND(TcReleaseNum&gt;=VLOOKUP(AWReleaseNum,MinVerInfo,5,FALSE),TcReleaseNum&lt;=VLOOKUP(AWReleaseNum,MinVerInfo,6,FALSE))),"Available","Not Supported")))</f>
        <v>Available</v>
      </c>
      <c r="O855" s="81" t="str">
        <f>IF(TcReleaseNum&lt;P855,"Not Supported","Available")</f>
        <v>Available</v>
      </c>
      <c r="P855" s="81" cm="1">
        <f t="array" ref="P855">_xlfn.SWITCH(TcBaseVer, 14, K855, 13, J855, 12, I855, 11, IFERROR(VLOOKUP(H855,Table2[#All],3,FALSE),"N/A"),0)</f>
        <v>0</v>
      </c>
      <c r="Q855" s="81" t="str">
        <f>IF(TcBaseVer=0,M855,IF(AND(N855="Available",M855="Available",O855="Available"),"Available",IF(M855="","","Not Supported")))</f>
        <v>Available</v>
      </c>
      <c r="R855" s="81" t="str">
        <f>IF(A855&gt;=AWCurrentRel, "Future",Q855)</f>
        <v>Available</v>
      </c>
      <c r="S855" s="100" t="str">
        <f>HYPERLINK(U855,T855)</f>
        <v>What's New in Teamcenter Spring 2019 - PART 2</v>
      </c>
      <c r="T855" s="81" t="str">
        <f>IFERROR(VLOOKUP(CONCATENATE($B855,"_",$A855),Table4[#All],5,FALSE),"Not Available")</f>
        <v>What's New in Teamcenter Spring 2019 - PART 2</v>
      </c>
      <c r="U855" s="81" t="str">
        <f>IFERROR(VLOOKUP(CONCATENATE(B855,"_",A855),Table4[#All],6,FALSE),"")</f>
        <v>https://siemens.highspot.com/items/5d2c8e9d628ba217b1779c06?lfrm=srp.10</v>
      </c>
    </row>
    <row r="856" spans="1:21" x14ac:dyDescent="0.25">
      <c r="A856" s="81">
        <f>IF(OR('Raw Data'!A847=0,'Raw Data'!A847="Delete"),"",'Raw Data'!A847)</f>
        <v>4.2</v>
      </c>
      <c r="B856" s="88" t="str">
        <f>IF(OR('Raw Data'!B847=0,'Raw Data'!B847="Delete"),"",'Raw Data'!B847)</f>
        <v>Foundation</v>
      </c>
      <c r="C856" s="89" t="str">
        <f>IF(OR('Raw Data'!C847=0,'Raw Data'!C847="Delete"),"",'Raw Data'!C847)</f>
        <v>Usability</v>
      </c>
      <c r="D856" s="88" t="str">
        <f>IF(OR('Raw Data'!D847=0,'Raw Data'!D847="Delete"),"",'Raw Data'!D847)</f>
        <v>Platform - Active Workspace Framework - Usability</v>
      </c>
      <c r="E856" s="84" t="str">
        <f>IF(OR('Raw Data'!E847=0,'Raw Data'!E847="Delete"),"",'Raw Data'!E847)</f>
        <v>Simplified multi-select</v>
      </c>
      <c r="F856" s="81" cm="1">
        <f t="array" ref="F856">_xlfn.SWITCH(ROUND(VLOOKUP(A856,Table1[#All],3),0),11,H856,12,I856,13,J856,14,K856,"N/A")</f>
        <v>13</v>
      </c>
      <c r="G856" s="81" cm="1">
        <f t="array" ref="G856">_xlfn.SWITCH(ROUND(VLOOKUP(A856,Table1[#All],5),0),11,H856,12,I856,13,J856,14,K856,"N/A")</f>
        <v>14</v>
      </c>
      <c r="H856" s="81">
        <f>IF(OR('Raw Data'!H847=0,'Raw Data'!H847="Delete"),"",'Raw Data'!H847)</f>
        <v>13</v>
      </c>
      <c r="I856" s="81">
        <f>IF(OR('Raw Data'!I847=0,'Raw Data'!I847="Delete"),"",'Raw Data'!I847)</f>
        <v>14</v>
      </c>
      <c r="J856" s="81" t="str">
        <f>IF(OR('Raw Data'!J847=0,'Raw Data'!J847="Delete"),"",'Raw Data'!J847)</f>
        <v/>
      </c>
      <c r="K856" s="81" t="str">
        <f>IF(OR('Raw Data'!K847=0,'Raw Data'!K847="Delete"),"",'Raw Data'!K847)</f>
        <v/>
      </c>
      <c r="L856" s="81" t="str">
        <f>R856</f>
        <v>Available</v>
      </c>
      <c r="M856" s="81" t="str">
        <f>IF(A856="","",IF(OR(AWReleaseNum&gt;=A856,AWReleaseNum=0),"Available","Not Supported"))</f>
        <v>Available</v>
      </c>
      <c r="N856" s="81" t="str">
        <f>IF(A856="","",IF(TcRelease="Any","Available",IF(OR(AND(TcReleaseNum&gt;=VLOOKUP(AWReleaseNum,MinVerInfo,3,FALSE),TcReleaseNum&lt;=VLOOKUP(AWReleaseNum,MinVerInfo,4,FALSE)),AND(TcReleaseNum&gt;=VLOOKUP(AWReleaseNum,MinVerInfo,5,FALSE),TcReleaseNum&lt;=VLOOKUP(AWReleaseNum,MinVerInfo,6,FALSE))),"Available","Not Supported")))</f>
        <v>Available</v>
      </c>
      <c r="O856" s="81" t="str">
        <f>IF(TcReleaseNum&lt;P856,"Not Supported","Available")</f>
        <v>Available</v>
      </c>
      <c r="P856" s="81" cm="1">
        <f t="array" ref="P856">_xlfn.SWITCH(TcBaseVer, 14, K856, 13, J856, 12, I856, 11, IFERROR(VLOOKUP(H856,Table2[#All],3,FALSE),"N/A"),0)</f>
        <v>0</v>
      </c>
      <c r="Q856" s="81" t="str">
        <f>IF(TcBaseVer=0,M856,IF(AND(N856="Available",M856="Available",O856="Available"),"Available",IF(M856="","","Not Supported")))</f>
        <v>Available</v>
      </c>
      <c r="R856" s="81" t="str">
        <f>IF(A856&gt;=AWCurrentRel, "Future",Q856)</f>
        <v>Available</v>
      </c>
      <c r="S856" s="100" t="str">
        <f>HYPERLINK(U856,T856)</f>
        <v>What's New in Teamcenter Spring 2019 - PART 2</v>
      </c>
      <c r="T856" s="81" t="str">
        <f>IFERROR(VLOOKUP(CONCATENATE($B856,"_",$A856),Table4[#All],5,FALSE),"Not Available")</f>
        <v>What's New in Teamcenter Spring 2019 - PART 2</v>
      </c>
      <c r="U856" s="81" t="str">
        <f>IFERROR(VLOOKUP(CONCATENATE(B856,"_",A856),Table4[#All],6,FALSE),"")</f>
        <v>https://siemens.highspot.com/items/5d2c8e9d628ba217b1779c06?lfrm=srp.10</v>
      </c>
    </row>
    <row r="857" spans="1:21" x14ac:dyDescent="0.25">
      <c r="A857" s="81">
        <f>IF(OR('Raw Data'!A848=0,'Raw Data'!A848="Delete"),"",'Raw Data'!A848)</f>
        <v>4.2</v>
      </c>
      <c r="B857" s="88" t="str">
        <f>IF(OR('Raw Data'!B848=0,'Raw Data'!B848="Delete"),"",'Raw Data'!B848)</f>
        <v>Foundation</v>
      </c>
      <c r="C857" s="89" t="str">
        <f>IF(OR('Raw Data'!C848=0,'Raw Data'!C848="Delete"),"",'Raw Data'!C848)</f>
        <v>Usability</v>
      </c>
      <c r="D857" s="88" t="str">
        <f>IF(OR('Raw Data'!D848=0,'Raw Data'!D848="Delete"),"",'Raw Data'!D848)</f>
        <v>Platform - Active Workspace Framework - Usability</v>
      </c>
      <c r="E857" s="84" t="str">
        <f>IF(OR('Raw Data'!E848=0,'Raw Data'!E848="Delete"),"",'Raw Data'!E848)</f>
        <v>Subscription - Multi event subscription</v>
      </c>
      <c r="F857" s="81" cm="1">
        <f t="array" ref="F857">_xlfn.SWITCH(ROUND(VLOOKUP(A857,Table1[#All],3),0),11,H857,12,I857,13,J857,14,K857,"N/A")</f>
        <v>13</v>
      </c>
      <c r="G857" s="81" cm="1">
        <f t="array" ref="G857">_xlfn.SWITCH(ROUND(VLOOKUP(A857,Table1[#All],5),0),11,H857,12,I857,13,J857,14,K857,"N/A")</f>
        <v>14</v>
      </c>
      <c r="H857" s="81">
        <f>IF(OR('Raw Data'!H848=0,'Raw Data'!H848="Delete"),"",'Raw Data'!H848)</f>
        <v>13</v>
      </c>
      <c r="I857" s="81">
        <f>IF(OR('Raw Data'!I848=0,'Raw Data'!I848="Delete"),"",'Raw Data'!I848)</f>
        <v>14</v>
      </c>
      <c r="J857" s="81" t="str">
        <f>IF(OR('Raw Data'!J848=0,'Raw Data'!J848="Delete"),"",'Raw Data'!J848)</f>
        <v/>
      </c>
      <c r="K857" s="81" t="str">
        <f>IF(OR('Raw Data'!K848=0,'Raw Data'!K848="Delete"),"",'Raw Data'!K848)</f>
        <v/>
      </c>
      <c r="L857" s="81" t="str">
        <f>R857</f>
        <v>Available</v>
      </c>
      <c r="M857" s="81" t="str">
        <f>IF(A857="","",IF(OR(AWReleaseNum&gt;=A857,AWReleaseNum=0),"Available","Not Supported"))</f>
        <v>Available</v>
      </c>
      <c r="N857" s="81" t="str">
        <f>IF(A857="","",IF(TcRelease="Any","Available",IF(OR(AND(TcReleaseNum&gt;=VLOOKUP(AWReleaseNum,MinVerInfo,3,FALSE),TcReleaseNum&lt;=VLOOKUP(AWReleaseNum,MinVerInfo,4,FALSE)),AND(TcReleaseNum&gt;=VLOOKUP(AWReleaseNum,MinVerInfo,5,FALSE),TcReleaseNum&lt;=VLOOKUP(AWReleaseNum,MinVerInfo,6,FALSE))),"Available","Not Supported")))</f>
        <v>Available</v>
      </c>
      <c r="O857" s="81" t="str">
        <f>IF(TcReleaseNum&lt;P857,"Not Supported","Available")</f>
        <v>Available</v>
      </c>
      <c r="P857" s="81" cm="1">
        <f t="array" ref="P857">_xlfn.SWITCH(TcBaseVer, 14, K857, 13, J857, 12, I857, 11, IFERROR(VLOOKUP(H857,Table2[#All],3,FALSE),"N/A"),0)</f>
        <v>0</v>
      </c>
      <c r="Q857" s="81" t="str">
        <f>IF(TcBaseVer=0,M857,IF(AND(N857="Available",M857="Available",O857="Available"),"Available",IF(M857="","","Not Supported")))</f>
        <v>Available</v>
      </c>
      <c r="R857" s="81" t="str">
        <f>IF(A857&gt;=AWCurrentRel, "Future",Q857)</f>
        <v>Available</v>
      </c>
      <c r="S857" s="100" t="str">
        <f>HYPERLINK(U857,T857)</f>
        <v>What's New in Teamcenter Spring 2019 - PART 2</v>
      </c>
      <c r="T857" s="81" t="str">
        <f>IFERROR(VLOOKUP(CONCATENATE($B857,"_",$A857),Table4[#All],5,FALSE),"Not Available")</f>
        <v>What's New in Teamcenter Spring 2019 - PART 2</v>
      </c>
      <c r="U857" s="81" t="str">
        <f>IFERROR(VLOOKUP(CONCATENATE(B857,"_",A857),Table4[#All],6,FALSE),"")</f>
        <v>https://siemens.highspot.com/items/5d2c8e9d628ba217b1779c06?lfrm=srp.10</v>
      </c>
    </row>
    <row r="858" spans="1:21" x14ac:dyDescent="0.25">
      <c r="A858" s="81">
        <f>IF(OR('Raw Data'!A849=0,'Raw Data'!A849="Delete"),"",'Raw Data'!A849)</f>
        <v>4.2</v>
      </c>
      <c r="B858" s="88" t="str">
        <f>IF(OR('Raw Data'!B849=0,'Raw Data'!B849="Delete"),"",'Raw Data'!B849)</f>
        <v>Foundation</v>
      </c>
      <c r="C858" s="89" t="str">
        <f>IF(OR('Raw Data'!C849=0,'Raw Data'!C849="Delete"),"",'Raw Data'!C849)</f>
        <v>Usability</v>
      </c>
      <c r="D858" s="88" t="str">
        <f>IF(OR('Raw Data'!D849=0,'Raw Data'!D849="Delete"),"",'Raw Data'!D849)</f>
        <v>Platform - Active Workspace Framework - Usability</v>
      </c>
      <c r="E858" s="84" t="str">
        <f>IF(OR('Raw Data'!E849=0,'Raw Data'!E849="Delete"),"",'Raw Data'!E849)</f>
        <v>Summary page load performance improvements: faster list displays and loading of objects</v>
      </c>
      <c r="F858" s="81" cm="1">
        <f t="array" ref="F858">_xlfn.SWITCH(ROUND(VLOOKUP(A858,Table1[#All],3),0),11,H858,12,I858,13,J858,14,K858,"N/A")</f>
        <v>13</v>
      </c>
      <c r="G858" s="81" cm="1">
        <f t="array" ref="G858">_xlfn.SWITCH(ROUND(VLOOKUP(A858,Table1[#All],5),0),11,H858,12,I858,13,J858,14,K858,"N/A")</f>
        <v>14</v>
      </c>
      <c r="H858" s="81">
        <f>IF(OR('Raw Data'!H849=0,'Raw Data'!H849="Delete"),"",'Raw Data'!H849)</f>
        <v>13</v>
      </c>
      <c r="I858" s="81">
        <f>IF(OR('Raw Data'!I849=0,'Raw Data'!I849="Delete"),"",'Raw Data'!I849)</f>
        <v>14</v>
      </c>
      <c r="J858" s="81" t="str">
        <f>IF(OR('Raw Data'!J849=0,'Raw Data'!J849="Delete"),"",'Raw Data'!J849)</f>
        <v/>
      </c>
      <c r="K858" s="81" t="str">
        <f>IF(OR('Raw Data'!K849=0,'Raw Data'!K849="Delete"),"",'Raw Data'!K849)</f>
        <v/>
      </c>
      <c r="L858" s="81" t="str">
        <f>R858</f>
        <v>Available</v>
      </c>
      <c r="M858" s="81" t="str">
        <f>IF(A858="","",IF(OR(AWReleaseNum&gt;=A858,AWReleaseNum=0),"Available","Not Supported"))</f>
        <v>Available</v>
      </c>
      <c r="N858" s="81" t="str">
        <f>IF(A858="","",IF(TcRelease="Any","Available",IF(OR(AND(TcReleaseNum&gt;=VLOOKUP(AWReleaseNum,MinVerInfo,3,FALSE),TcReleaseNum&lt;=VLOOKUP(AWReleaseNum,MinVerInfo,4,FALSE)),AND(TcReleaseNum&gt;=VLOOKUP(AWReleaseNum,MinVerInfo,5,FALSE),TcReleaseNum&lt;=VLOOKUP(AWReleaseNum,MinVerInfo,6,FALSE))),"Available","Not Supported")))</f>
        <v>Available</v>
      </c>
      <c r="O858" s="81" t="str">
        <f>IF(TcReleaseNum&lt;P858,"Not Supported","Available")</f>
        <v>Available</v>
      </c>
      <c r="P858" s="81" cm="1">
        <f t="array" ref="P858">_xlfn.SWITCH(TcBaseVer, 14, K858, 13, J858, 12, I858, 11, IFERROR(VLOOKUP(H858,Table2[#All],3,FALSE),"N/A"),0)</f>
        <v>0</v>
      </c>
      <c r="Q858" s="81" t="str">
        <f>IF(TcBaseVer=0,M858,IF(AND(N858="Available",M858="Available",O858="Available"),"Available",IF(M858="","","Not Supported")))</f>
        <v>Available</v>
      </c>
      <c r="R858" s="81" t="str">
        <f>IF(A858&gt;=AWCurrentRel, "Future",Q858)</f>
        <v>Available</v>
      </c>
      <c r="S858" s="100" t="str">
        <f>HYPERLINK(U858,T858)</f>
        <v>What's New in Teamcenter Spring 2019 - PART 2</v>
      </c>
      <c r="T858" s="81" t="str">
        <f>IFERROR(VLOOKUP(CONCATENATE($B858,"_",$A858),Table4[#All],5,FALSE),"Not Available")</f>
        <v>What's New in Teamcenter Spring 2019 - PART 2</v>
      </c>
      <c r="U858" s="81" t="str">
        <f>IFERROR(VLOOKUP(CONCATENATE(B858,"_",A858),Table4[#All],6,FALSE),"")</f>
        <v>https://siemens.highspot.com/items/5d2c8e9d628ba217b1779c06?lfrm=srp.10</v>
      </c>
    </row>
    <row r="859" spans="1:21" x14ac:dyDescent="0.25">
      <c r="A859" s="81">
        <f>IF(OR('Raw Data'!A657=0,'Raw Data'!A657="Delete"),"",'Raw Data'!A657)</f>
        <v>4.2</v>
      </c>
      <c r="B859" s="88" t="str">
        <f>IF(OR('Raw Data'!B657=0,'Raw Data'!B657="Delete"),"",'Raw Data'!B657)</f>
        <v>Plan</v>
      </c>
      <c r="C859" s="89" t="str">
        <f>IF(OR('Raw Data'!C657=0,'Raw Data'!C657="Delete"),"",'Raw Data'!C657)</f>
        <v>Process</v>
      </c>
      <c r="D859" s="88" t="str">
        <f>IF(OR('Raw Data'!D657=0,'Raw Data'!D657="Delete"),"",'Raw Data'!D657)</f>
        <v>Program Planning</v>
      </c>
      <c r="E859" s="84" t="str">
        <f>IF(OR('Raw Data'!E657=0,'Raw Data'!E657="Delete"),"",'Raw Data'!E657)</f>
        <v>Program boards for assigning program deliverables to events</v>
      </c>
      <c r="F859" s="81" cm="1">
        <f t="array" ref="F859">_xlfn.SWITCH(ROUND(VLOOKUP(A859,Table1[#All],3),0),11,H859,12,I859,13,J859,14,K859,"N/A")</f>
        <v>13</v>
      </c>
      <c r="G859" s="81" cm="1">
        <f t="array" ref="G859">_xlfn.SWITCH(ROUND(VLOOKUP(A859,Table1[#All],5),0),11,H859,12,I859,13,J859,14,K859,"N/A")</f>
        <v>14</v>
      </c>
      <c r="H859" s="81">
        <f>IF(OR('Raw Data'!H657=0,'Raw Data'!H657="Delete"),"",'Raw Data'!H657)</f>
        <v>13</v>
      </c>
      <c r="I859" s="81">
        <f>IF(OR('Raw Data'!I657=0,'Raw Data'!I657="Delete"),"",'Raw Data'!I657)</f>
        <v>14</v>
      </c>
      <c r="J859" s="81" t="str">
        <f>IF(OR('Raw Data'!J657=0,'Raw Data'!J657="Delete"),"",'Raw Data'!J657)</f>
        <v/>
      </c>
      <c r="K859" s="81" t="str">
        <f>IF(OR('Raw Data'!K657=0,'Raw Data'!K657="Delete"),"",'Raw Data'!K657)</f>
        <v/>
      </c>
      <c r="L859" s="81" t="str">
        <f>R859</f>
        <v>Available</v>
      </c>
      <c r="M859" s="81" t="str">
        <f>IF(A859="","",IF(OR(AWReleaseNum&gt;=A859,AWReleaseNum=0),"Available","Not Supported"))</f>
        <v>Available</v>
      </c>
      <c r="N859" s="81" t="str">
        <f>IF(A859="","",IF(TcRelease="Any","Available",IF(OR(AND(TcReleaseNum&gt;=VLOOKUP(AWReleaseNum,MinVerInfo,3,FALSE),TcReleaseNum&lt;=VLOOKUP(AWReleaseNum,MinVerInfo,4,FALSE)),AND(TcReleaseNum&gt;=VLOOKUP(AWReleaseNum,MinVerInfo,5,FALSE),TcReleaseNum&lt;=VLOOKUP(AWReleaseNum,MinVerInfo,6,FALSE))),"Available","Not Supported")))</f>
        <v>Available</v>
      </c>
      <c r="O859" s="81" t="str">
        <f>IF(TcReleaseNum&lt;P859,"Not Supported","Available")</f>
        <v>Available</v>
      </c>
      <c r="P859" s="81" cm="1">
        <f t="array" ref="P859">_xlfn.SWITCH(TcBaseVer, 14, K859, 13, J859, 12, I859, 11, IFERROR(VLOOKUP(H859,Table2[#All],3,FALSE),"N/A"),0)</f>
        <v>0</v>
      </c>
      <c r="Q859" s="81" t="str">
        <f>IF(TcBaseVer=0,M859,IF(AND(N859="Available",M859="Available",O859="Available"),"Available",IF(M859="","","Not Supported")))</f>
        <v>Available</v>
      </c>
      <c r="R859" s="81" t="str">
        <f>IF(A859&gt;=AWCurrentRel, "Future",Q859)</f>
        <v>Available</v>
      </c>
      <c r="S859" s="100" t="str">
        <f>HYPERLINK(U859,T859)</f>
        <v>What's New in Teamcenter Spring 2019 - PART 1</v>
      </c>
      <c r="T859" s="81" t="str">
        <f>IFERROR(VLOOKUP(CONCATENATE($B859,"_",$A859),Table4[#All],5,FALSE),"Not Available")</f>
        <v>What's New in Teamcenter Spring 2019 - PART 1</v>
      </c>
      <c r="U859" s="81" t="str">
        <f>IFERROR(VLOOKUP(CONCATENATE(B859,"_",A859),Table4[#All],6,FALSE),"")</f>
        <v>https://siemens.highspot.com/items/5d2c8c73a2e3a951b13e4867?lfrm=srp.1</v>
      </c>
    </row>
    <row r="860" spans="1:21" x14ac:dyDescent="0.25">
      <c r="A860" s="81">
        <f>IF(OR('Raw Data'!A658=0,'Raw Data'!A658="Delete"),"",'Raw Data'!A658)</f>
        <v>4.2</v>
      </c>
      <c r="B860" s="88" t="str">
        <f>IF(OR('Raw Data'!B658=0,'Raw Data'!B658="Delete"),"",'Raw Data'!B658)</f>
        <v>Plan</v>
      </c>
      <c r="C860" s="89" t="str">
        <f>IF(OR('Raw Data'!C658=0,'Raw Data'!C658="Delete"),"",'Raw Data'!C658)</f>
        <v>Process</v>
      </c>
      <c r="D860" s="88" t="str">
        <f>IF(OR('Raw Data'!D658=0,'Raw Data'!D658="Delete"),"",'Raw Data'!D658)</f>
        <v>Program Planning</v>
      </c>
      <c r="E860" s="84" t="str">
        <f>IF(OR('Raw Data'!E658=0,'Raw Data'!E658="Delete"),"",'Raw Data'!E658)</f>
        <v>Program deliverable dependency and sequencing</v>
      </c>
      <c r="F860" s="81" cm="1">
        <f t="array" ref="F860">_xlfn.SWITCH(ROUND(VLOOKUP(A860,Table1[#All],3),0),11,H860,12,I860,13,J860,14,K860,"N/A")</f>
        <v>13</v>
      </c>
      <c r="G860" s="81" cm="1">
        <f t="array" ref="G860">_xlfn.SWITCH(ROUND(VLOOKUP(A860,Table1[#All],5),0),11,H860,12,I860,13,J860,14,K860,"N/A")</f>
        <v>14</v>
      </c>
      <c r="H860" s="81">
        <f>IF(OR('Raw Data'!H658=0,'Raw Data'!H658="Delete"),"",'Raw Data'!H658)</f>
        <v>13</v>
      </c>
      <c r="I860" s="81">
        <f>IF(OR('Raw Data'!I658=0,'Raw Data'!I658="Delete"),"",'Raw Data'!I658)</f>
        <v>14</v>
      </c>
      <c r="J860" s="81" t="str">
        <f>IF(OR('Raw Data'!J658=0,'Raw Data'!J658="Delete"),"",'Raw Data'!J658)</f>
        <v/>
      </c>
      <c r="K860" s="81" t="str">
        <f>IF(OR('Raw Data'!K658=0,'Raw Data'!K658="Delete"),"",'Raw Data'!K658)</f>
        <v/>
      </c>
      <c r="L860" s="81" t="str">
        <f>R860</f>
        <v>Available</v>
      </c>
      <c r="M860" s="81" t="str">
        <f>IF(A860="","",IF(OR(AWReleaseNum&gt;=A860,AWReleaseNum=0),"Available","Not Supported"))</f>
        <v>Available</v>
      </c>
      <c r="N860" s="81" t="str">
        <f>IF(A860="","",IF(TcRelease="Any","Available",IF(OR(AND(TcReleaseNum&gt;=VLOOKUP(AWReleaseNum,MinVerInfo,3,FALSE),TcReleaseNum&lt;=VLOOKUP(AWReleaseNum,MinVerInfo,4,FALSE)),AND(TcReleaseNum&gt;=VLOOKUP(AWReleaseNum,MinVerInfo,5,FALSE),TcReleaseNum&lt;=VLOOKUP(AWReleaseNum,MinVerInfo,6,FALSE))),"Available","Not Supported")))</f>
        <v>Available</v>
      </c>
      <c r="O860" s="81" t="str">
        <f>IF(TcReleaseNum&lt;P860,"Not Supported","Available")</f>
        <v>Available</v>
      </c>
      <c r="P860" s="81" cm="1">
        <f t="array" ref="P860">_xlfn.SWITCH(TcBaseVer, 14, K860, 13, J860, 12, I860, 11, IFERROR(VLOOKUP(H860,Table2[#All],3,FALSE),"N/A"),0)</f>
        <v>0</v>
      </c>
      <c r="Q860" s="81" t="str">
        <f>IF(TcBaseVer=0,M860,IF(AND(N860="Available",M860="Available",O860="Available"),"Available",IF(M860="","","Not Supported")))</f>
        <v>Available</v>
      </c>
      <c r="R860" s="81" t="str">
        <f>IF(A860&gt;=AWCurrentRel, "Future",Q860)</f>
        <v>Available</v>
      </c>
      <c r="S860" s="100" t="str">
        <f>HYPERLINK(U860,T860)</f>
        <v>What's New in Teamcenter Spring 2019 - PART 1</v>
      </c>
      <c r="T860" s="81" t="str">
        <f>IFERROR(VLOOKUP(CONCATENATE($B860,"_",$A860),Table4[#All],5,FALSE),"Not Available")</f>
        <v>What's New in Teamcenter Spring 2019 - PART 1</v>
      </c>
      <c r="U860" s="81" t="str">
        <f>IFERROR(VLOOKUP(CONCATENATE(B860,"_",A860),Table4[#All],6,FALSE),"")</f>
        <v>https://siemens.highspot.com/items/5d2c8c73a2e3a951b13e4867?lfrm=srp.1</v>
      </c>
    </row>
    <row r="861" spans="1:21" x14ac:dyDescent="0.25">
      <c r="A861" s="81">
        <f>IF(OR('Raw Data'!A659=0,'Raw Data'!A659="Delete"),"",'Raw Data'!A659)</f>
        <v>4.2</v>
      </c>
      <c r="B861" s="88" t="str">
        <f>IF(OR('Raw Data'!B659=0,'Raw Data'!B659="Delete"),"",'Raw Data'!B659)</f>
        <v>Plan</v>
      </c>
      <c r="C861" s="89" t="str">
        <f>IF(OR('Raw Data'!C659=0,'Raw Data'!C659="Delete"),"",'Raw Data'!C659)</f>
        <v>Process</v>
      </c>
      <c r="D861" s="88" t="str">
        <f>IF(OR('Raw Data'!D659=0,'Raw Data'!D659="Delete"),"",'Raw Data'!D659)</f>
        <v>Program Planning</v>
      </c>
      <c r="E861" s="84" t="str">
        <f>IF(OR('Raw Data'!E659=0,'Raw Data'!E659="Delete"),"",'Raw Data'!E659)</f>
        <v>View dependencies in an easy to understand graphical view</v>
      </c>
      <c r="F861" s="81" cm="1">
        <f t="array" ref="F861">_xlfn.SWITCH(ROUND(VLOOKUP(A861,Table1[#All],3),0),11,H861,12,I861,13,J861,14,K861,"N/A")</f>
        <v>13</v>
      </c>
      <c r="G861" s="81" cm="1">
        <f t="array" ref="G861">_xlfn.SWITCH(ROUND(VLOOKUP(A861,Table1[#All],5),0),11,H861,12,I861,13,J861,14,K861,"N/A")</f>
        <v>14</v>
      </c>
      <c r="H861" s="81">
        <f>IF(OR('Raw Data'!H659=0,'Raw Data'!H659="Delete"),"",'Raw Data'!H659)</f>
        <v>13</v>
      </c>
      <c r="I861" s="81">
        <f>IF(OR('Raw Data'!I659=0,'Raw Data'!I659="Delete"),"",'Raw Data'!I659)</f>
        <v>14</v>
      </c>
      <c r="J861" s="81" t="str">
        <f>IF(OR('Raw Data'!J659=0,'Raw Data'!J659="Delete"),"",'Raw Data'!J659)</f>
        <v/>
      </c>
      <c r="K861" s="81" t="str">
        <f>IF(OR('Raw Data'!K659=0,'Raw Data'!K659="Delete"),"",'Raw Data'!K659)</f>
        <v/>
      </c>
      <c r="L861" s="81" t="str">
        <f>R861</f>
        <v>Available</v>
      </c>
      <c r="M861" s="81" t="str">
        <f>IF(A861="","",IF(OR(AWReleaseNum&gt;=A861,AWReleaseNum=0),"Available","Not Supported"))</f>
        <v>Available</v>
      </c>
      <c r="N861" s="81" t="str">
        <f>IF(A861="","",IF(TcRelease="Any","Available",IF(OR(AND(TcReleaseNum&gt;=VLOOKUP(AWReleaseNum,MinVerInfo,3,FALSE),TcReleaseNum&lt;=VLOOKUP(AWReleaseNum,MinVerInfo,4,FALSE)),AND(TcReleaseNum&gt;=VLOOKUP(AWReleaseNum,MinVerInfo,5,FALSE),TcReleaseNum&lt;=VLOOKUP(AWReleaseNum,MinVerInfo,6,FALSE))),"Available","Not Supported")))</f>
        <v>Available</v>
      </c>
      <c r="O861" s="81" t="str">
        <f>IF(TcReleaseNum&lt;P861,"Not Supported","Available")</f>
        <v>Available</v>
      </c>
      <c r="P861" s="81" cm="1">
        <f t="array" ref="P861">_xlfn.SWITCH(TcBaseVer, 14, K861, 13, J861, 12, I861, 11, IFERROR(VLOOKUP(H861,Table2[#All],3,FALSE),"N/A"),0)</f>
        <v>0</v>
      </c>
      <c r="Q861" s="81" t="str">
        <f>IF(TcBaseVer=0,M861,IF(AND(N861="Available",M861="Available",O861="Available"),"Available",IF(M861="","","Not Supported")))</f>
        <v>Available</v>
      </c>
      <c r="R861" s="81" t="str">
        <f>IF(A861&gt;=AWCurrentRel, "Future",Q861)</f>
        <v>Available</v>
      </c>
      <c r="S861" s="100" t="str">
        <f>HYPERLINK(U861,T861)</f>
        <v>What's New in Teamcenter Spring 2019 - PART 1</v>
      </c>
      <c r="T861" s="81" t="str">
        <f>IFERROR(VLOOKUP(CONCATENATE($B861,"_",$A861),Table4[#All],5,FALSE),"Not Available")</f>
        <v>What's New in Teamcenter Spring 2019 - PART 1</v>
      </c>
      <c r="U861" s="81" t="str">
        <f>IFERROR(VLOOKUP(CONCATENATE(B861,"_",A861),Table4[#All],6,FALSE),"")</f>
        <v>https://siemens.highspot.com/items/5d2c8c73a2e3a951b13e4867?lfrm=srp.1</v>
      </c>
    </row>
    <row r="862" spans="1:21" x14ac:dyDescent="0.25">
      <c r="A862" s="81">
        <f>IF(OR('Raw Data'!A863=0,'Raw Data'!A863="Delete"),"",'Raw Data'!A863)</f>
        <v>4.2</v>
      </c>
      <c r="B862" s="88" t="str">
        <f>IF(OR('Raw Data'!B863=0,'Raw Data'!B863="Delete"),"",'Raw Data'!B863)</f>
        <v>Plan</v>
      </c>
      <c r="C862" s="89" t="str">
        <f>IF(OR('Raw Data'!C863=0,'Raw Data'!C863="Delete"),"",'Raw Data'!C863)</f>
        <v>Requirements</v>
      </c>
      <c r="D862" s="88" t="str">
        <f>IF(OR('Raw Data'!D863=0,'Raw Data'!D863="Delete"),"",'Raw Data'!D863)</f>
        <v>Requirements Management</v>
      </c>
      <c r="E862" s="84" t="str">
        <f>IF(OR('Raw Data'!E863=0,'Raw Data'!E863="Delete"),"",'Raw Data'!E863)</f>
        <v>Continued enhancements to bolster inline editing</v>
      </c>
      <c r="F862" s="81" cm="1">
        <f t="array" ref="F862">_xlfn.SWITCH(ROUND(VLOOKUP(A862,Table1[#All],3),0),11,H862,12,I862,13,J862,14,K862,"N/A")</f>
        <v>13</v>
      </c>
      <c r="G862" s="81" cm="1">
        <f t="array" ref="G862">_xlfn.SWITCH(ROUND(VLOOKUP(A862,Table1[#All],5),0),11,H862,12,I862,13,J862,14,K862,"N/A")</f>
        <v>14</v>
      </c>
      <c r="H862" s="81">
        <f>IF(OR('Raw Data'!H863=0,'Raw Data'!H863="Delete"),"",'Raw Data'!H863)</f>
        <v>13</v>
      </c>
      <c r="I862" s="81">
        <f>IF(OR('Raw Data'!I863=0,'Raw Data'!I863="Delete"),"",'Raw Data'!I863)</f>
        <v>14</v>
      </c>
      <c r="J862" s="81" t="str">
        <f>IF(OR('Raw Data'!J863=0,'Raw Data'!J863="Delete"),"",'Raw Data'!J863)</f>
        <v/>
      </c>
      <c r="K862" s="81" t="str">
        <f>IF(OR('Raw Data'!K863=0,'Raw Data'!K863="Delete"),"",'Raw Data'!K863)</f>
        <v/>
      </c>
      <c r="L862" s="81" t="str">
        <f>R862</f>
        <v>Available</v>
      </c>
      <c r="M862" s="81" t="str">
        <f>IF(A862="","",IF(OR(AWReleaseNum&gt;=A862,AWReleaseNum=0),"Available","Not Supported"))</f>
        <v>Available</v>
      </c>
      <c r="N862" s="81" t="str">
        <f>IF(A862="","",IF(TcRelease="Any","Available",IF(OR(AND(TcReleaseNum&gt;=VLOOKUP(AWReleaseNum,MinVerInfo,3,FALSE),TcReleaseNum&lt;=VLOOKUP(AWReleaseNum,MinVerInfo,4,FALSE)),AND(TcReleaseNum&gt;=VLOOKUP(AWReleaseNum,MinVerInfo,5,FALSE),TcReleaseNum&lt;=VLOOKUP(AWReleaseNum,MinVerInfo,6,FALSE))),"Available","Not Supported")))</f>
        <v>Available</v>
      </c>
      <c r="O862" s="81" t="str">
        <f>IF(TcReleaseNum&lt;P862,"Not Supported","Available")</f>
        <v>Available</v>
      </c>
      <c r="P862" s="81" cm="1">
        <f t="array" ref="P862">_xlfn.SWITCH(TcBaseVer, 14, K862, 13, J862, 12, I862, 11, IFERROR(VLOOKUP(H862,Table2[#All],3,FALSE),"N/A"),0)</f>
        <v>0</v>
      </c>
      <c r="Q862" s="81" t="str">
        <f>IF(TcBaseVer=0,M862,IF(AND(N862="Available",M862="Available",O862="Available"),"Available",IF(M862="","","Not Supported")))</f>
        <v>Available</v>
      </c>
      <c r="R862" s="81" t="str">
        <f>IF(A862&gt;=AWCurrentRel, "Future",Q862)</f>
        <v>Available</v>
      </c>
      <c r="S862" s="100" t="str">
        <f>HYPERLINK(U862,T862)</f>
        <v>What's New in Teamcenter Spring 2019 - PART 1</v>
      </c>
      <c r="T862" s="81" t="str">
        <f>IFERROR(VLOOKUP(CONCATENATE($B862,"_",$A862),Table4[#All],5,FALSE),"Not Available")</f>
        <v>What's New in Teamcenter Spring 2019 - PART 1</v>
      </c>
      <c r="U862" s="81" t="str">
        <f>IFERROR(VLOOKUP(CONCATENATE(B862,"_",A862),Table4[#All],6,FALSE),"")</f>
        <v>https://siemens.highspot.com/items/5d2c8c73a2e3a951b13e4867?lfrm=srp.1</v>
      </c>
    </row>
    <row r="863" spans="1:21" x14ac:dyDescent="0.25">
      <c r="A863" s="81">
        <f>IF(OR('Raw Data'!A864=0,'Raw Data'!A864="Delete"),"",'Raw Data'!A864)</f>
        <v>4.2</v>
      </c>
      <c r="B863" s="88" t="str">
        <f>IF(OR('Raw Data'!B864=0,'Raw Data'!B864="Delete"),"",'Raw Data'!B864)</f>
        <v>Plan</v>
      </c>
      <c r="C863" s="89" t="str">
        <f>IF(OR('Raw Data'!C864=0,'Raw Data'!C864="Delete"),"",'Raw Data'!C864)</f>
        <v>Requirements</v>
      </c>
      <c r="D863" s="88" t="str">
        <f>IF(OR('Raw Data'!D864=0,'Raw Data'!D864="Delete"),"",'Raw Data'!D864)</f>
        <v>Requirements Management</v>
      </c>
      <c r="E863" s="84" t="str">
        <f>IF(OR('Raw Data'!E864=0,'Raw Data'!E864="Delete"),"",'Raw Data'!E864)</f>
        <v>Create a new specification from an HTML template to better communicate document intent</v>
      </c>
      <c r="F863" s="81" cm="1">
        <f t="array" ref="F863">_xlfn.SWITCH(ROUND(VLOOKUP(A863,Table1[#All],3),0),11,H863,12,I863,13,J863,14,K863,"N/A")</f>
        <v>13</v>
      </c>
      <c r="G863" s="81" cm="1">
        <f t="array" ref="G863">_xlfn.SWITCH(ROUND(VLOOKUP(A863,Table1[#All],5),0),11,H863,12,I863,13,J863,14,K863,"N/A")</f>
        <v>14</v>
      </c>
      <c r="H863" s="81">
        <f>IF(OR('Raw Data'!H864=0,'Raw Data'!H864="Delete"),"",'Raw Data'!H864)</f>
        <v>13</v>
      </c>
      <c r="I863" s="81">
        <f>IF(OR('Raw Data'!I864=0,'Raw Data'!I864="Delete"),"",'Raw Data'!I864)</f>
        <v>14</v>
      </c>
      <c r="J863" s="81" t="str">
        <f>IF(OR('Raw Data'!J864=0,'Raw Data'!J864="Delete"),"",'Raw Data'!J864)</f>
        <v/>
      </c>
      <c r="K863" s="81" t="str">
        <f>IF(OR('Raw Data'!K864=0,'Raw Data'!K864="Delete"),"",'Raw Data'!K864)</f>
        <v/>
      </c>
      <c r="L863" s="81" t="str">
        <f>R863</f>
        <v>Available</v>
      </c>
      <c r="M863" s="81" t="str">
        <f>IF(A863="","",IF(OR(AWReleaseNum&gt;=A863,AWReleaseNum=0),"Available","Not Supported"))</f>
        <v>Available</v>
      </c>
      <c r="N863" s="81" t="str">
        <f>IF(A863="","",IF(TcRelease="Any","Available",IF(OR(AND(TcReleaseNum&gt;=VLOOKUP(AWReleaseNum,MinVerInfo,3,FALSE),TcReleaseNum&lt;=VLOOKUP(AWReleaseNum,MinVerInfo,4,FALSE)),AND(TcReleaseNum&gt;=VLOOKUP(AWReleaseNum,MinVerInfo,5,FALSE),TcReleaseNum&lt;=VLOOKUP(AWReleaseNum,MinVerInfo,6,FALSE))),"Available","Not Supported")))</f>
        <v>Available</v>
      </c>
      <c r="O863" s="81" t="str">
        <f>IF(TcReleaseNum&lt;P863,"Not Supported","Available")</f>
        <v>Available</v>
      </c>
      <c r="P863" s="81" cm="1">
        <f t="array" ref="P863">_xlfn.SWITCH(TcBaseVer, 14, K863, 13, J863, 12, I863, 11, IFERROR(VLOOKUP(H863,Table2[#All],3,FALSE),"N/A"),0)</f>
        <v>0</v>
      </c>
      <c r="Q863" s="81" t="str">
        <f>IF(TcBaseVer=0,M863,IF(AND(N863="Available",M863="Available",O863="Available"),"Available",IF(M863="","","Not Supported")))</f>
        <v>Available</v>
      </c>
      <c r="R863" s="81" t="str">
        <f>IF(A863&gt;=AWCurrentRel, "Future",Q863)</f>
        <v>Available</v>
      </c>
      <c r="S863" s="100" t="str">
        <f>HYPERLINK(U863,T863)</f>
        <v>What's New in Teamcenter Spring 2019 - PART 1</v>
      </c>
      <c r="T863" s="81" t="str">
        <f>IFERROR(VLOOKUP(CONCATENATE($B863,"_",$A863),Table4[#All],5,FALSE),"Not Available")</f>
        <v>What's New in Teamcenter Spring 2019 - PART 1</v>
      </c>
      <c r="U863" s="81" t="str">
        <f>IFERROR(VLOOKUP(CONCATENATE(B863,"_",A863),Table4[#All],6,FALSE),"")</f>
        <v>https://siemens.highspot.com/items/5d2c8c73a2e3a951b13e4867?lfrm=srp.1</v>
      </c>
    </row>
    <row r="864" spans="1:21" x14ac:dyDescent="0.25">
      <c r="A864" s="81">
        <f>IF(OR('Raw Data'!A865=0,'Raw Data'!A865="Delete"),"",'Raw Data'!A865)</f>
        <v>4.2</v>
      </c>
      <c r="B864" s="88" t="str">
        <f>IF(OR('Raw Data'!B865=0,'Raw Data'!B865="Delete"),"",'Raw Data'!B865)</f>
        <v>Plan</v>
      </c>
      <c r="C864" s="89" t="str">
        <f>IF(OR('Raw Data'!C865=0,'Raw Data'!C865="Delete"),"",'Raw Data'!C865)</f>
        <v>Requirements</v>
      </c>
      <c r="D864" s="88" t="str">
        <f>IF(OR('Raw Data'!D865=0,'Raw Data'!D865="Delete"),"",'Raw Data'!D865)</f>
        <v>Requirements Management</v>
      </c>
      <c r="E864" s="84" t="str">
        <f>IF(OR('Raw Data'!E865=0,'Raw Data'!E865="Delete"),"",'Raw Data'!E865)</f>
        <v>Reduce document import time and effort by previewing/verifying content before saving to Teamcenter</v>
      </c>
      <c r="F864" s="81" cm="1">
        <f t="array" ref="F864">_xlfn.SWITCH(ROUND(VLOOKUP(A864,Table1[#All],3),0),11,H864,12,I864,13,J864,14,K864,"N/A")</f>
        <v>13</v>
      </c>
      <c r="G864" s="81" cm="1">
        <f t="array" ref="G864">_xlfn.SWITCH(ROUND(VLOOKUP(A864,Table1[#All],5),0),11,H864,12,I864,13,J864,14,K864,"N/A")</f>
        <v>14</v>
      </c>
      <c r="H864" s="81">
        <f>IF(OR('Raw Data'!H865=0,'Raw Data'!H865="Delete"),"",'Raw Data'!H865)</f>
        <v>13</v>
      </c>
      <c r="I864" s="81">
        <f>IF(OR('Raw Data'!I865=0,'Raw Data'!I865="Delete"),"",'Raw Data'!I865)</f>
        <v>14</v>
      </c>
      <c r="J864" s="81" t="str">
        <f>IF(OR('Raw Data'!J865=0,'Raw Data'!J865="Delete"),"",'Raw Data'!J865)</f>
        <v/>
      </c>
      <c r="K864" s="81" t="str">
        <f>IF(OR('Raw Data'!K865=0,'Raw Data'!K865="Delete"),"",'Raw Data'!K865)</f>
        <v/>
      </c>
      <c r="L864" s="81" t="str">
        <f>R864</f>
        <v>Available</v>
      </c>
      <c r="M864" s="81" t="str">
        <f>IF(A864="","",IF(OR(AWReleaseNum&gt;=A864,AWReleaseNum=0),"Available","Not Supported"))</f>
        <v>Available</v>
      </c>
      <c r="N864" s="81" t="str">
        <f>IF(A864="","",IF(TcRelease="Any","Available",IF(OR(AND(TcReleaseNum&gt;=VLOOKUP(AWReleaseNum,MinVerInfo,3,FALSE),TcReleaseNum&lt;=VLOOKUP(AWReleaseNum,MinVerInfo,4,FALSE)),AND(TcReleaseNum&gt;=VLOOKUP(AWReleaseNum,MinVerInfo,5,FALSE),TcReleaseNum&lt;=VLOOKUP(AWReleaseNum,MinVerInfo,6,FALSE))),"Available","Not Supported")))</f>
        <v>Available</v>
      </c>
      <c r="O864" s="81" t="str">
        <f>IF(TcReleaseNum&lt;P864,"Not Supported","Available")</f>
        <v>Available</v>
      </c>
      <c r="P864" s="81" cm="1">
        <f t="array" ref="P864">_xlfn.SWITCH(TcBaseVer, 14, K864, 13, J864, 12, I864, 11, IFERROR(VLOOKUP(H864,Table2[#All],3,FALSE),"N/A"),0)</f>
        <v>0</v>
      </c>
      <c r="Q864" s="81" t="str">
        <f>IF(TcBaseVer=0,M864,IF(AND(N864="Available",M864="Available",O864="Available"),"Available",IF(M864="","","Not Supported")))</f>
        <v>Available</v>
      </c>
      <c r="R864" s="81" t="str">
        <f>IF(A864&gt;=AWCurrentRel, "Future",Q864)</f>
        <v>Available</v>
      </c>
      <c r="S864" s="100" t="str">
        <f>HYPERLINK(U864,T864)</f>
        <v>What's New in Teamcenter Spring 2019 - PART 1</v>
      </c>
      <c r="T864" s="81" t="str">
        <f>IFERROR(VLOOKUP(CONCATENATE($B864,"_",$A864),Table4[#All],5,FALSE),"Not Available")</f>
        <v>What's New in Teamcenter Spring 2019 - PART 1</v>
      </c>
      <c r="U864" s="81" t="str">
        <f>IFERROR(VLOOKUP(CONCATENATE(B864,"_",A864),Table4[#All],6,FALSE),"")</f>
        <v>https://siemens.highspot.com/items/5d2c8c73a2e3a951b13e4867?lfrm=srp.1</v>
      </c>
    </row>
    <row r="865" spans="1:21" x14ac:dyDescent="0.25">
      <c r="A865" s="81">
        <f>IF(OR('Raw Data'!A866=0,'Raw Data'!A866="Delete"),"",'Raw Data'!A866)</f>
        <v>4.2</v>
      </c>
      <c r="B865" s="88" t="str">
        <f>IF(OR('Raw Data'!B866=0,'Raw Data'!B866="Delete"),"",'Raw Data'!B866)</f>
        <v>Plan</v>
      </c>
      <c r="C865" s="89" t="str">
        <f>IF(OR('Raw Data'!C866=0,'Raw Data'!C866="Delete"),"",'Raw Data'!C866)</f>
        <v>Requirements</v>
      </c>
      <c r="D865" s="88" t="str">
        <f>IF(OR('Raw Data'!D866=0,'Raw Data'!D866="Delete"),"",'Raw Data'!D866)</f>
        <v>Requirements Management</v>
      </c>
      <c r="E865" s="84" t="str">
        <f>IF(OR('Raw Data'!E866=0,'Raw Data'!E866="Delete"),"",'Raw Data'!E866)</f>
        <v>Reuse function shows where a requirement came from</v>
      </c>
      <c r="F865" s="81" cm="1">
        <f t="array" ref="F865">_xlfn.SWITCH(ROUND(VLOOKUP(A865,Table1[#All],3),0),11,H865,12,I865,13,J865,14,K865,"N/A")</f>
        <v>13</v>
      </c>
      <c r="G865" s="81" cm="1">
        <f t="array" ref="G865">_xlfn.SWITCH(ROUND(VLOOKUP(A865,Table1[#All],5),0),11,H865,12,I865,13,J865,14,K865,"N/A")</f>
        <v>14</v>
      </c>
      <c r="H865" s="81">
        <f>IF(OR('Raw Data'!H866=0,'Raw Data'!H866="Delete"),"",'Raw Data'!H866)</f>
        <v>13</v>
      </c>
      <c r="I865" s="81">
        <f>IF(OR('Raw Data'!I866=0,'Raw Data'!I866="Delete"),"",'Raw Data'!I866)</f>
        <v>14</v>
      </c>
      <c r="J865" s="81" t="str">
        <f>IF(OR('Raw Data'!J866=0,'Raw Data'!J866="Delete"),"",'Raw Data'!J866)</f>
        <v/>
      </c>
      <c r="K865" s="81" t="str">
        <f>IF(OR('Raw Data'!K866=0,'Raw Data'!K866="Delete"),"",'Raw Data'!K866)</f>
        <v/>
      </c>
      <c r="L865" s="81" t="str">
        <f>R865</f>
        <v>Available</v>
      </c>
      <c r="M865" s="81" t="str">
        <f>IF(A865="","",IF(OR(AWReleaseNum&gt;=A865,AWReleaseNum=0),"Available","Not Supported"))</f>
        <v>Available</v>
      </c>
      <c r="N865" s="81" t="str">
        <f>IF(A865="","",IF(TcRelease="Any","Available",IF(OR(AND(TcReleaseNum&gt;=VLOOKUP(AWReleaseNum,MinVerInfo,3,FALSE),TcReleaseNum&lt;=VLOOKUP(AWReleaseNum,MinVerInfo,4,FALSE)),AND(TcReleaseNum&gt;=VLOOKUP(AWReleaseNum,MinVerInfo,5,FALSE),TcReleaseNum&lt;=VLOOKUP(AWReleaseNum,MinVerInfo,6,FALSE))),"Available","Not Supported")))</f>
        <v>Available</v>
      </c>
      <c r="O865" s="81" t="str">
        <f>IF(TcReleaseNum&lt;P865,"Not Supported","Available")</f>
        <v>Available</v>
      </c>
      <c r="P865" s="81" cm="1">
        <f t="array" ref="P865">_xlfn.SWITCH(TcBaseVer, 14, K865, 13, J865, 12, I865, 11, IFERROR(VLOOKUP(H865,Table2[#All],3,FALSE),"N/A"),0)</f>
        <v>0</v>
      </c>
      <c r="Q865" s="81" t="str">
        <f>IF(TcBaseVer=0,M865,IF(AND(N865="Available",M865="Available",O865="Available"),"Available",IF(M865="","","Not Supported")))</f>
        <v>Available</v>
      </c>
      <c r="R865" s="81" t="str">
        <f>IF(A865&gt;=AWCurrentRel, "Future",Q865)</f>
        <v>Available</v>
      </c>
      <c r="S865" s="100" t="str">
        <f>HYPERLINK(U865,T865)</f>
        <v>What's New in Teamcenter Spring 2019 - PART 1</v>
      </c>
      <c r="T865" s="81" t="str">
        <f>IFERROR(VLOOKUP(CONCATENATE($B865,"_",$A865),Table4[#All],5,FALSE),"Not Available")</f>
        <v>What's New in Teamcenter Spring 2019 - PART 1</v>
      </c>
      <c r="U865" s="81" t="str">
        <f>IFERROR(VLOOKUP(CONCATENATE(B865,"_",A865),Table4[#All],6,FALSE),"")</f>
        <v>https://siemens.highspot.com/items/5d2c8c73a2e3a951b13e4867?lfrm=srp.1</v>
      </c>
    </row>
    <row r="866" spans="1:21" x14ac:dyDescent="0.25">
      <c r="A866" s="81">
        <f>IF(OR('Raw Data'!A867=0,'Raw Data'!A867="Delete"),"",'Raw Data'!A867)</f>
        <v>4.2</v>
      </c>
      <c r="B866" s="88" t="str">
        <f>IF(OR('Raw Data'!B867=0,'Raw Data'!B867="Delete"),"",'Raw Data'!B867)</f>
        <v>Plan</v>
      </c>
      <c r="C866" s="89" t="str">
        <f>IF(OR('Raw Data'!C867=0,'Raw Data'!C867="Delete"),"",'Raw Data'!C867)</f>
        <v>Requirements</v>
      </c>
      <c r="D866" s="88" t="str">
        <f>IF(OR('Raw Data'!D867=0,'Raw Data'!D867="Delete"),"",'Raw Data'!D867)</f>
        <v>Requirements Management</v>
      </c>
      <c r="E866" s="84" t="str">
        <f>IF(OR('Raw Data'!E867=0,'Raw Data'!E867="Delete"),"",'Raw Data'!E867)</f>
        <v>Streamlined the editing interoperability between Excel and Active Workspace - No plugin required for editing of requirement documents using Microsoft Excel</v>
      </c>
      <c r="F866" s="81" cm="1">
        <f t="array" ref="F866">_xlfn.SWITCH(ROUND(VLOOKUP(A866,Table1[#All],3),0),11,H866,12,I866,13,J866,14,K866,"N/A")</f>
        <v>13</v>
      </c>
      <c r="G866" s="81" cm="1">
        <f t="array" ref="G866">_xlfn.SWITCH(ROUND(VLOOKUP(A866,Table1[#All],5),0),11,H866,12,I866,13,J866,14,K866,"N/A")</f>
        <v>14</v>
      </c>
      <c r="H866" s="81">
        <f>IF(OR('Raw Data'!H867=0,'Raw Data'!H867="Delete"),"",'Raw Data'!H867)</f>
        <v>13</v>
      </c>
      <c r="I866" s="81">
        <f>IF(OR('Raw Data'!I867=0,'Raw Data'!I867="Delete"),"",'Raw Data'!I867)</f>
        <v>14</v>
      </c>
      <c r="J866" s="81" t="str">
        <f>IF(OR('Raw Data'!J867=0,'Raw Data'!J867="Delete"),"",'Raw Data'!J867)</f>
        <v/>
      </c>
      <c r="K866" s="81" t="str">
        <f>IF(OR('Raw Data'!K867=0,'Raw Data'!K867="Delete"),"",'Raw Data'!K867)</f>
        <v/>
      </c>
      <c r="L866" s="81" t="str">
        <f>R866</f>
        <v>Available</v>
      </c>
      <c r="M866" s="81" t="str">
        <f>IF(A866="","",IF(OR(AWReleaseNum&gt;=A866,AWReleaseNum=0),"Available","Not Supported"))</f>
        <v>Available</v>
      </c>
      <c r="N866" s="81" t="str">
        <f>IF(A866="","",IF(TcRelease="Any","Available",IF(OR(AND(TcReleaseNum&gt;=VLOOKUP(AWReleaseNum,MinVerInfo,3,FALSE),TcReleaseNum&lt;=VLOOKUP(AWReleaseNum,MinVerInfo,4,FALSE)),AND(TcReleaseNum&gt;=VLOOKUP(AWReleaseNum,MinVerInfo,5,FALSE),TcReleaseNum&lt;=VLOOKUP(AWReleaseNum,MinVerInfo,6,FALSE))),"Available","Not Supported")))</f>
        <v>Available</v>
      </c>
      <c r="O866" s="81" t="str">
        <f>IF(TcReleaseNum&lt;P866,"Not Supported","Available")</f>
        <v>Available</v>
      </c>
      <c r="P866" s="81" cm="1">
        <f t="array" ref="P866">_xlfn.SWITCH(TcBaseVer, 14, K866, 13, J866, 12, I866, 11, IFERROR(VLOOKUP(H866,Table2[#All],3,FALSE),"N/A"),0)</f>
        <v>0</v>
      </c>
      <c r="Q866" s="81" t="str">
        <f>IF(TcBaseVer=0,M866,IF(AND(N866="Available",M866="Available",O866="Available"),"Available",IF(M866="","","Not Supported")))</f>
        <v>Available</v>
      </c>
      <c r="R866" s="81" t="str">
        <f>IF(A866&gt;=AWCurrentRel, "Future",Q866)</f>
        <v>Available</v>
      </c>
      <c r="S866" s="100" t="str">
        <f>HYPERLINK(U866,T866)</f>
        <v>What's New in Teamcenter Spring 2019 - PART 1</v>
      </c>
      <c r="T866" s="81" t="str">
        <f>IFERROR(VLOOKUP(CONCATENATE($B866,"_",$A866),Table4[#All],5,FALSE),"Not Available")</f>
        <v>What's New in Teamcenter Spring 2019 - PART 1</v>
      </c>
      <c r="U866" s="81" t="str">
        <f>IFERROR(VLOOKUP(CONCATENATE(B866,"_",A866),Table4[#All],6,FALSE),"")</f>
        <v>https://siemens.highspot.com/items/5d2c8c73a2e3a951b13e4867?lfrm=srp.1</v>
      </c>
    </row>
    <row r="867" spans="1:21" x14ac:dyDescent="0.25">
      <c r="A867" s="81">
        <f>IF(OR('Raw Data'!A868=0,'Raw Data'!A868="Delete"),"",'Raw Data'!A868)</f>
        <v>4.2</v>
      </c>
      <c r="B867" s="88" t="str">
        <f>IF(OR('Raw Data'!B868=0,'Raw Data'!B868="Delete"),"",'Raw Data'!B868)</f>
        <v>Plan</v>
      </c>
      <c r="C867" s="89" t="str">
        <f>IF(OR('Raw Data'!C868=0,'Raw Data'!C868="Delete"),"",'Raw Data'!C868)</f>
        <v>Requirements</v>
      </c>
      <c r="D867" s="88" t="str">
        <f>IF(OR('Raw Data'!D868=0,'Raw Data'!D868="Delete"),"",'Raw Data'!D868)</f>
        <v>Requirements Management</v>
      </c>
      <c r="E867" s="84" t="str">
        <f>IF(OR('Raw Data'!E868=0,'Raw Data'!E868="Delete"),"",'Raw Data'!E868)</f>
        <v>Streamlined the editing interoperability between Word and Active Workspace - No plugin required for editing of requirement documents using Microsoft Word</v>
      </c>
      <c r="F867" s="81" cm="1">
        <f t="array" ref="F867">_xlfn.SWITCH(ROUND(VLOOKUP(A867,Table1[#All],3),0),11,H867,12,I867,13,J867,14,K867,"N/A")</f>
        <v>13</v>
      </c>
      <c r="G867" s="81" cm="1">
        <f t="array" ref="G867">_xlfn.SWITCH(ROUND(VLOOKUP(A867,Table1[#All],5),0),11,H867,12,I867,13,J867,14,K867,"N/A")</f>
        <v>14</v>
      </c>
      <c r="H867" s="81">
        <f>IF(OR('Raw Data'!H868=0,'Raw Data'!H868="Delete"),"",'Raw Data'!H868)</f>
        <v>13</v>
      </c>
      <c r="I867" s="81">
        <f>IF(OR('Raw Data'!I868=0,'Raw Data'!I868="Delete"),"",'Raw Data'!I868)</f>
        <v>14</v>
      </c>
      <c r="J867" s="81" t="str">
        <f>IF(OR('Raw Data'!J868=0,'Raw Data'!J868="Delete"),"",'Raw Data'!J868)</f>
        <v/>
      </c>
      <c r="K867" s="81" t="str">
        <f>IF(OR('Raw Data'!K868=0,'Raw Data'!K868="Delete"),"",'Raw Data'!K868)</f>
        <v/>
      </c>
      <c r="L867" s="81" t="str">
        <f>R867</f>
        <v>Available</v>
      </c>
      <c r="M867" s="81" t="str">
        <f>IF(A867="","",IF(OR(AWReleaseNum&gt;=A867,AWReleaseNum=0),"Available","Not Supported"))</f>
        <v>Available</v>
      </c>
      <c r="N867" s="81" t="str">
        <f>IF(A867="","",IF(TcRelease="Any","Available",IF(OR(AND(TcReleaseNum&gt;=VLOOKUP(AWReleaseNum,MinVerInfo,3,FALSE),TcReleaseNum&lt;=VLOOKUP(AWReleaseNum,MinVerInfo,4,FALSE)),AND(TcReleaseNum&gt;=VLOOKUP(AWReleaseNum,MinVerInfo,5,FALSE),TcReleaseNum&lt;=VLOOKUP(AWReleaseNum,MinVerInfo,6,FALSE))),"Available","Not Supported")))</f>
        <v>Available</v>
      </c>
      <c r="O867" s="81" t="str">
        <f>IF(TcReleaseNum&lt;P867,"Not Supported","Available")</f>
        <v>Available</v>
      </c>
      <c r="P867" s="81" cm="1">
        <f t="array" ref="P867">_xlfn.SWITCH(TcBaseVer, 14, K867, 13, J867, 12, I867, 11, IFERROR(VLOOKUP(H867,Table2[#All],3,FALSE),"N/A"),0)</f>
        <v>0</v>
      </c>
      <c r="Q867" s="81" t="str">
        <f>IF(TcBaseVer=0,M867,IF(AND(N867="Available",M867="Available",O867="Available"),"Available",IF(M867="","","Not Supported")))</f>
        <v>Available</v>
      </c>
      <c r="R867" s="81" t="str">
        <f>IF(A867&gt;=AWCurrentRel, "Future",Q867)</f>
        <v>Available</v>
      </c>
      <c r="S867" s="100" t="str">
        <f>HYPERLINK(U867,T867)</f>
        <v>What's New in Teamcenter Spring 2019 - PART 1</v>
      </c>
      <c r="T867" s="81" t="str">
        <f>IFERROR(VLOOKUP(CONCATENATE($B867,"_",$A867),Table4[#All],5,FALSE),"Not Available")</f>
        <v>What's New in Teamcenter Spring 2019 - PART 1</v>
      </c>
      <c r="U867" s="81" t="str">
        <f>IFERROR(VLOOKUP(CONCATENATE(B867,"_",A867),Table4[#All],6,FALSE),"")</f>
        <v>https://siemens.highspot.com/items/5d2c8c73a2e3a951b13e4867?lfrm=srp.1</v>
      </c>
    </row>
    <row r="868" spans="1:21" x14ac:dyDescent="0.25">
      <c r="A868" s="81">
        <f>IF(OR('Raw Data'!A869=0,'Raw Data'!A869="Delete"),"",'Raw Data'!A869)</f>
        <v>4.2</v>
      </c>
      <c r="B868" s="88" t="str">
        <f>IF(OR('Raw Data'!B869=0,'Raw Data'!B869="Delete"),"",'Raw Data'!B869)</f>
        <v>Plan</v>
      </c>
      <c r="C868" s="89" t="str">
        <f>IF(OR('Raw Data'!C869=0,'Raw Data'!C869="Delete"),"",'Raw Data'!C869)</f>
        <v>Requirements</v>
      </c>
      <c r="D868" s="88" t="str">
        <f>IF(OR('Raw Data'!D869=0,'Raw Data'!D869="Delete"),"",'Raw Data'!D869)</f>
        <v>Requirements Management</v>
      </c>
      <c r="E868" s="84" t="str">
        <f>IF(OR('Raw Data'!E869=0,'Raw Data'!E869="Delete"),"",'Raw Data'!E869)</f>
        <v>Visualize the edit history for requirements</v>
      </c>
      <c r="F868" s="81" cm="1">
        <f t="array" ref="F868">_xlfn.SWITCH(ROUND(VLOOKUP(A868,Table1[#All],3),0),11,H868,12,I868,13,J868,14,K868,"N/A")</f>
        <v>13</v>
      </c>
      <c r="G868" s="81" cm="1">
        <f t="array" ref="G868">_xlfn.SWITCH(ROUND(VLOOKUP(A868,Table1[#All],5),0),11,H868,12,I868,13,J868,14,K868,"N/A")</f>
        <v>14</v>
      </c>
      <c r="H868" s="81">
        <f>IF(OR('Raw Data'!H869=0,'Raw Data'!H869="Delete"),"",'Raw Data'!H869)</f>
        <v>13</v>
      </c>
      <c r="I868" s="81">
        <f>IF(OR('Raw Data'!I869=0,'Raw Data'!I869="Delete"),"",'Raw Data'!I869)</f>
        <v>14</v>
      </c>
      <c r="J868" s="81" t="str">
        <f>IF(OR('Raw Data'!J869=0,'Raw Data'!J869="Delete"),"",'Raw Data'!J869)</f>
        <v/>
      </c>
      <c r="K868" s="81" t="str">
        <f>IF(OR('Raw Data'!K869=0,'Raw Data'!K869="Delete"),"",'Raw Data'!K869)</f>
        <v/>
      </c>
      <c r="L868" s="81" t="str">
        <f>R868</f>
        <v>Available</v>
      </c>
      <c r="M868" s="81" t="str">
        <f>IF(A868="","",IF(OR(AWReleaseNum&gt;=A868,AWReleaseNum=0),"Available","Not Supported"))</f>
        <v>Available</v>
      </c>
      <c r="N868" s="81" t="str">
        <f>IF(A868="","",IF(TcRelease="Any","Available",IF(OR(AND(TcReleaseNum&gt;=VLOOKUP(AWReleaseNum,MinVerInfo,3,FALSE),TcReleaseNum&lt;=VLOOKUP(AWReleaseNum,MinVerInfo,4,FALSE)),AND(TcReleaseNum&gt;=VLOOKUP(AWReleaseNum,MinVerInfo,5,FALSE),TcReleaseNum&lt;=VLOOKUP(AWReleaseNum,MinVerInfo,6,FALSE))),"Available","Not Supported")))</f>
        <v>Available</v>
      </c>
      <c r="O868" s="81" t="str">
        <f>IF(TcReleaseNum&lt;P868,"Not Supported","Available")</f>
        <v>Available</v>
      </c>
      <c r="P868" s="81" cm="1">
        <f t="array" ref="P868">_xlfn.SWITCH(TcBaseVer, 14, K868, 13, J868, 12, I868, 11, IFERROR(VLOOKUP(H868,Table2[#All],3,FALSE),"N/A"),0)</f>
        <v>0</v>
      </c>
      <c r="Q868" s="81" t="str">
        <f>IF(TcBaseVer=0,M868,IF(AND(N868="Available",M868="Available",O868="Available"),"Available",IF(M868="","","Not Supported")))</f>
        <v>Available</v>
      </c>
      <c r="R868" s="81" t="str">
        <f>IF(A868&gt;=AWCurrentRel, "Future",Q868)</f>
        <v>Available</v>
      </c>
      <c r="S868" s="100" t="str">
        <f>HYPERLINK(U868,T868)</f>
        <v>What's New in Teamcenter Spring 2019 - PART 1</v>
      </c>
      <c r="T868" s="81" t="str">
        <f>IFERROR(VLOOKUP(CONCATENATE($B868,"_",$A868),Table4[#All],5,FALSE),"Not Available")</f>
        <v>What's New in Teamcenter Spring 2019 - PART 1</v>
      </c>
      <c r="U868" s="81" t="str">
        <f>IFERROR(VLOOKUP(CONCATENATE(B868,"_",A868),Table4[#All],6,FALSE),"")</f>
        <v>https://siemens.highspot.com/items/5d2c8c73a2e3a951b13e4867?lfrm=srp.1</v>
      </c>
    </row>
    <row r="869" spans="1:21" x14ac:dyDescent="0.25">
      <c r="A869" s="81">
        <f>IF(OR('Raw Data'!A1002=0,'Raw Data'!A1002="Delete"),"",'Raw Data'!A1002)</f>
        <v>4.2</v>
      </c>
      <c r="B869" s="88" t="str">
        <f>IF(OR('Raw Data'!B1002=0,'Raw Data'!B1002="Delete"),"",'Raw Data'!B1002)</f>
        <v>Plan</v>
      </c>
      <c r="C869" s="89" t="str">
        <f>IF(OR('Raw Data'!C1002=0,'Raw Data'!C1002="Delete"),"",'Raw Data'!C1002)</f>
        <v>Process</v>
      </c>
      <c r="D869" s="88" t="str">
        <f>IF(OR('Raw Data'!D1002=0,'Raw Data'!D1002="Delete"),"",'Raw Data'!D1002)</f>
        <v>Schedule Manager</v>
      </c>
      <c r="E869" s="84" t="str">
        <f>IF(OR('Raw Data'!E1002=0,'Raw Data'!E1002="Delete"),"",'Raw Data'!E1002)</f>
        <v>From the Gantt tab, view task specific members and deliverables</v>
      </c>
      <c r="F869" s="81" cm="1">
        <f t="array" ref="F869">_xlfn.SWITCH(ROUND(VLOOKUP(A869,Table1[#All],3),0),11,H869,12,I869,13,J869,14,K869,"N/A")</f>
        <v>13</v>
      </c>
      <c r="G869" s="81" cm="1">
        <f t="array" ref="G869">_xlfn.SWITCH(ROUND(VLOOKUP(A869,Table1[#All],5),0),11,H869,12,I869,13,J869,14,K869,"N/A")</f>
        <v>14</v>
      </c>
      <c r="H869" s="81">
        <f>IF(OR('Raw Data'!H1002=0,'Raw Data'!H1002="Delete"),"",'Raw Data'!H1002)</f>
        <v>13</v>
      </c>
      <c r="I869" s="81">
        <f>IF(OR('Raw Data'!I1002=0,'Raw Data'!I1002="Delete"),"",'Raw Data'!I1002)</f>
        <v>14</v>
      </c>
      <c r="J869" s="81" t="str">
        <f>IF(OR('Raw Data'!J1002=0,'Raw Data'!J1002="Delete"),"",'Raw Data'!J1002)</f>
        <v/>
      </c>
      <c r="K869" s="81" t="str">
        <f>IF(OR('Raw Data'!K1002=0,'Raw Data'!K1002="Delete"),"",'Raw Data'!K1002)</f>
        <v/>
      </c>
      <c r="L869" s="81" t="str">
        <f>R869</f>
        <v>Available</v>
      </c>
      <c r="M869" s="81" t="str">
        <f>IF(A869="","",IF(OR(AWReleaseNum&gt;=A869,AWReleaseNum=0),"Available","Not Supported"))</f>
        <v>Available</v>
      </c>
      <c r="N869" s="81" t="str">
        <f>IF(A869="","",IF(TcRelease="Any","Available",IF(OR(AND(TcReleaseNum&gt;=VLOOKUP(AWReleaseNum,MinVerInfo,3,FALSE),TcReleaseNum&lt;=VLOOKUP(AWReleaseNum,MinVerInfo,4,FALSE)),AND(TcReleaseNum&gt;=VLOOKUP(AWReleaseNum,MinVerInfo,5,FALSE),TcReleaseNum&lt;=VLOOKUP(AWReleaseNum,MinVerInfo,6,FALSE))),"Available","Not Supported")))</f>
        <v>Available</v>
      </c>
      <c r="O869" s="81" t="str">
        <f>IF(TcReleaseNum&lt;P869,"Not Supported","Available")</f>
        <v>Available</v>
      </c>
      <c r="P869" s="81" cm="1">
        <f t="array" ref="P869">_xlfn.SWITCH(TcBaseVer, 14, K869, 13, J869, 12, I869, 11, IFERROR(VLOOKUP(H869,Table2[#All],3,FALSE),"N/A"),0)</f>
        <v>0</v>
      </c>
      <c r="Q869" s="81" t="str">
        <f>IF(TcBaseVer=0,M869,IF(AND(N869="Available",M869="Available",O869="Available"),"Available",IF(M869="","","Not Supported")))</f>
        <v>Available</v>
      </c>
      <c r="R869" s="81" t="str">
        <f>IF(A869&gt;=AWCurrentRel, "Future",Q869)</f>
        <v>Available</v>
      </c>
      <c r="S869" s="100" t="str">
        <f>HYPERLINK(U869,T869)</f>
        <v>What's New in Teamcenter Spring 2019 - PART 1</v>
      </c>
      <c r="T869" s="81" t="str">
        <f>IFERROR(VLOOKUP(CONCATENATE($B869,"_",$A869),Table4[#All],5,FALSE),"Not Available")</f>
        <v>What's New in Teamcenter Spring 2019 - PART 1</v>
      </c>
      <c r="U869" s="81" t="str">
        <f>IFERROR(VLOOKUP(CONCATENATE(B869,"_",A869),Table4[#All],6,FALSE),"")</f>
        <v>https://siemens.highspot.com/items/5d2c8c73a2e3a951b13e4867?lfrm=srp.1</v>
      </c>
    </row>
    <row r="870" spans="1:21" x14ac:dyDescent="0.25">
      <c r="A870" s="81">
        <f>IF(OR('Raw Data'!A1003=0,'Raw Data'!A1003="Delete"),"",'Raw Data'!A1003)</f>
        <v>4.2</v>
      </c>
      <c r="B870" s="88" t="str">
        <f>IF(OR('Raw Data'!B1003=0,'Raw Data'!B1003="Delete"),"",'Raw Data'!B1003)</f>
        <v>Plan</v>
      </c>
      <c r="C870" s="89" t="str">
        <f>IF(OR('Raw Data'!C1003=0,'Raw Data'!C1003="Delete"),"",'Raw Data'!C1003)</f>
        <v>Process</v>
      </c>
      <c r="D870" s="88" t="str">
        <f>IF(OR('Raw Data'!D1003=0,'Raw Data'!D1003="Delete"),"",'Raw Data'!D1003)</f>
        <v>Schedule Manager</v>
      </c>
      <c r="E870" s="84" t="str">
        <f>IF(OR('Raw Data'!E1003=0,'Raw Data'!E1003="Delete"),"",'Raw Data'!E1003)</f>
        <v>From the schedule overview, view members and deliverables with minimal navigation</v>
      </c>
      <c r="F870" s="81" cm="1">
        <f t="array" ref="F870">_xlfn.SWITCH(ROUND(VLOOKUP(A870,Table1[#All],3),0),11,H870,12,I870,13,J870,14,K870,"N/A")</f>
        <v>13</v>
      </c>
      <c r="G870" s="81" cm="1">
        <f t="array" ref="G870">_xlfn.SWITCH(ROUND(VLOOKUP(A870,Table1[#All],5),0),11,H870,12,I870,13,J870,14,K870,"N/A")</f>
        <v>14</v>
      </c>
      <c r="H870" s="81">
        <f>IF(OR('Raw Data'!H1003=0,'Raw Data'!H1003="Delete"),"",'Raw Data'!H1003)</f>
        <v>13</v>
      </c>
      <c r="I870" s="81">
        <f>IF(OR('Raw Data'!I1003=0,'Raw Data'!I1003="Delete"),"",'Raw Data'!I1003)</f>
        <v>14</v>
      </c>
      <c r="J870" s="81" t="str">
        <f>IF(OR('Raw Data'!J1003=0,'Raw Data'!J1003="Delete"),"",'Raw Data'!J1003)</f>
        <v/>
      </c>
      <c r="K870" s="81" t="str">
        <f>IF(OR('Raw Data'!K1003=0,'Raw Data'!K1003="Delete"),"",'Raw Data'!K1003)</f>
        <v/>
      </c>
      <c r="L870" s="81" t="str">
        <f>R870</f>
        <v>Available</v>
      </c>
      <c r="M870" s="81" t="str">
        <f>IF(A870="","",IF(OR(AWReleaseNum&gt;=A870,AWReleaseNum=0),"Available","Not Supported"))</f>
        <v>Available</v>
      </c>
      <c r="N870" s="81" t="str">
        <f>IF(A870="","",IF(TcRelease="Any","Available",IF(OR(AND(TcReleaseNum&gt;=VLOOKUP(AWReleaseNum,MinVerInfo,3,FALSE),TcReleaseNum&lt;=VLOOKUP(AWReleaseNum,MinVerInfo,4,FALSE)),AND(TcReleaseNum&gt;=VLOOKUP(AWReleaseNum,MinVerInfo,5,FALSE),TcReleaseNum&lt;=VLOOKUP(AWReleaseNum,MinVerInfo,6,FALSE))),"Available","Not Supported")))</f>
        <v>Available</v>
      </c>
      <c r="O870" s="81" t="str">
        <f>IF(TcReleaseNum&lt;P870,"Not Supported","Available")</f>
        <v>Available</v>
      </c>
      <c r="P870" s="81" cm="1">
        <f t="array" ref="P870">_xlfn.SWITCH(TcBaseVer, 14, K870, 13, J870, 12, I870, 11, IFERROR(VLOOKUP(H870,Table2[#All],3,FALSE),"N/A"),0)</f>
        <v>0</v>
      </c>
      <c r="Q870" s="81" t="str">
        <f>IF(TcBaseVer=0,M870,IF(AND(N870="Available",M870="Available",O870="Available"),"Available",IF(M870="","","Not Supported")))</f>
        <v>Available</v>
      </c>
      <c r="R870" s="81" t="str">
        <f>IF(A870&gt;=AWCurrentRel, "Future",Q870)</f>
        <v>Available</v>
      </c>
      <c r="S870" s="100" t="str">
        <f>HYPERLINK(U870,T870)</f>
        <v>What's New in Teamcenter Spring 2019 - PART 1</v>
      </c>
      <c r="T870" s="81" t="str">
        <f>IFERROR(VLOOKUP(CONCATENATE($B870,"_",$A870),Table4[#All],5,FALSE),"Not Available")</f>
        <v>What's New in Teamcenter Spring 2019 - PART 1</v>
      </c>
      <c r="U870" s="81" t="str">
        <f>IFERROR(VLOOKUP(CONCATENATE(B870,"_",A870),Table4[#All],6,FALSE),"")</f>
        <v>https://siemens.highspot.com/items/5d2c8c73a2e3a951b13e4867?lfrm=srp.1</v>
      </c>
    </row>
    <row r="871" spans="1:21" x14ac:dyDescent="0.25">
      <c r="A871" s="81">
        <f>IF(OR('Raw Data'!A1004=0,'Raw Data'!A1004="Delete"),"",'Raw Data'!A1004)</f>
        <v>4.2</v>
      </c>
      <c r="B871" s="88" t="str">
        <f>IF(OR('Raw Data'!B1004=0,'Raw Data'!B1004="Delete"),"",'Raw Data'!B1004)</f>
        <v>Plan</v>
      </c>
      <c r="C871" s="89" t="str">
        <f>IF(OR('Raw Data'!C1004=0,'Raw Data'!C1004="Delete"),"",'Raw Data'!C1004)</f>
        <v>Process</v>
      </c>
      <c r="D871" s="88" t="str">
        <f>IF(OR('Raw Data'!D1004=0,'Raw Data'!D1004="Delete"),"",'Raw Data'!D1004)</f>
        <v>Schedule Manager</v>
      </c>
      <c r="E871" s="84" t="str">
        <f>IF(OR('Raw Data'!E1004=0,'Raw Data'!E1004="Delete"),"",'Raw Data'!E1004)</f>
        <v>Task board for visual optimized task flow management</v>
      </c>
      <c r="F871" s="81" cm="1">
        <f t="array" ref="F871">_xlfn.SWITCH(ROUND(VLOOKUP(A871,Table1[#All],3),0),11,H871,12,I871,13,J871,14,K871,"N/A")</f>
        <v>13</v>
      </c>
      <c r="G871" s="81" cm="1">
        <f t="array" ref="G871">_xlfn.SWITCH(ROUND(VLOOKUP(A871,Table1[#All],5),0),11,H871,12,I871,13,J871,14,K871,"N/A")</f>
        <v>14</v>
      </c>
      <c r="H871" s="81">
        <f>IF(OR('Raw Data'!H1004=0,'Raw Data'!H1004="Delete"),"",'Raw Data'!H1004)</f>
        <v>13</v>
      </c>
      <c r="I871" s="81">
        <f>IF(OR('Raw Data'!I1004=0,'Raw Data'!I1004="Delete"),"",'Raw Data'!I1004)</f>
        <v>14</v>
      </c>
      <c r="J871" s="81" t="str">
        <f>IF(OR('Raw Data'!J1004=0,'Raw Data'!J1004="Delete"),"",'Raw Data'!J1004)</f>
        <v/>
      </c>
      <c r="K871" s="81" t="str">
        <f>IF(OR('Raw Data'!K1004=0,'Raw Data'!K1004="Delete"),"",'Raw Data'!K1004)</f>
        <v/>
      </c>
      <c r="L871" s="81" t="str">
        <f>R871</f>
        <v>Available</v>
      </c>
      <c r="M871" s="81" t="str">
        <f>IF(A871="","",IF(OR(AWReleaseNum&gt;=A871,AWReleaseNum=0),"Available","Not Supported"))</f>
        <v>Available</v>
      </c>
      <c r="N871" s="81" t="str">
        <f>IF(A871="","",IF(TcRelease="Any","Available",IF(OR(AND(TcReleaseNum&gt;=VLOOKUP(AWReleaseNum,MinVerInfo,3,FALSE),TcReleaseNum&lt;=VLOOKUP(AWReleaseNum,MinVerInfo,4,FALSE)),AND(TcReleaseNum&gt;=VLOOKUP(AWReleaseNum,MinVerInfo,5,FALSE),TcReleaseNum&lt;=VLOOKUP(AWReleaseNum,MinVerInfo,6,FALSE))),"Available","Not Supported")))</f>
        <v>Available</v>
      </c>
      <c r="O871" s="81" t="str">
        <f>IF(TcReleaseNum&lt;P871,"Not Supported","Available")</f>
        <v>Available</v>
      </c>
      <c r="P871" s="81" cm="1">
        <f t="array" ref="P871">_xlfn.SWITCH(TcBaseVer, 14, K871, 13, J871, 12, I871, 11, IFERROR(VLOOKUP(H871,Table2[#All],3,FALSE),"N/A"),0)</f>
        <v>0</v>
      </c>
      <c r="Q871" s="81" t="str">
        <f>IF(TcBaseVer=0,M871,IF(AND(N871="Available",M871="Available",O871="Available"),"Available",IF(M871="","","Not Supported")))</f>
        <v>Available</v>
      </c>
      <c r="R871" s="81" t="str">
        <f>IF(A871&gt;=AWCurrentRel, "Future",Q871)</f>
        <v>Available</v>
      </c>
      <c r="S871" s="100" t="str">
        <f>HYPERLINK(U871,T871)</f>
        <v>What's New in Teamcenter Spring 2019 - PART 1</v>
      </c>
      <c r="T871" s="81" t="str">
        <f>IFERROR(VLOOKUP(CONCATENATE($B871,"_",$A871),Table4[#All],5,FALSE),"Not Available")</f>
        <v>What's New in Teamcenter Spring 2019 - PART 1</v>
      </c>
      <c r="U871" s="81" t="str">
        <f>IFERROR(VLOOKUP(CONCATENATE(B871,"_",A871),Table4[#All],6,FALSE),"")</f>
        <v>https://siemens.highspot.com/items/5d2c8c73a2e3a951b13e4867?lfrm=srp.1</v>
      </c>
    </row>
    <row r="872" spans="1:21" x14ac:dyDescent="0.25">
      <c r="A872" s="81">
        <f>IF(OR('Raw Data'!A1005=0,'Raw Data'!A1005="Delete"),"",'Raw Data'!A1005)</f>
        <v>4.2</v>
      </c>
      <c r="B872" s="88" t="str">
        <f>IF(OR('Raw Data'!B1005=0,'Raw Data'!B1005="Delete"),"",'Raw Data'!B1005)</f>
        <v>Plan</v>
      </c>
      <c r="C872" s="89" t="str">
        <f>IF(OR('Raw Data'!C1005=0,'Raw Data'!C1005="Delete"),"",'Raw Data'!C1005)</f>
        <v>Process</v>
      </c>
      <c r="D872" s="88" t="str">
        <f>IF(OR('Raw Data'!D1005=0,'Raw Data'!D1005="Delete"),"",'Raw Data'!D1005)</f>
        <v>Schedule Manager</v>
      </c>
      <c r="E872" s="84" t="str">
        <f>IF(OR('Raw Data'!E1005=0,'Raw Data'!E1005="Delete"),"",'Raw Data'!E1005)</f>
        <v>Update the Teamcenter schedule using the Microsoft Project plugin’s export update option for newly created or deleted Microsoft Project tasks</v>
      </c>
      <c r="F872" s="81" cm="1">
        <f t="array" ref="F872">_xlfn.SWITCH(ROUND(VLOOKUP(A872,Table1[#All],3),0),11,H872,12,I872,13,J872,14,K872,"N/A")</f>
        <v>13</v>
      </c>
      <c r="G872" s="81" cm="1">
        <f t="array" ref="G872">_xlfn.SWITCH(ROUND(VLOOKUP(A872,Table1[#All],5),0),11,H872,12,I872,13,J872,14,K872,"N/A")</f>
        <v>14</v>
      </c>
      <c r="H872" s="81">
        <f>IF(OR('Raw Data'!H1005=0,'Raw Data'!H1005="Delete"),"",'Raw Data'!H1005)</f>
        <v>13</v>
      </c>
      <c r="I872" s="81">
        <f>IF(OR('Raw Data'!I1005=0,'Raw Data'!I1005="Delete"),"",'Raw Data'!I1005)</f>
        <v>14</v>
      </c>
      <c r="J872" s="81" t="str">
        <f>IF(OR('Raw Data'!J1005=0,'Raw Data'!J1005="Delete"),"",'Raw Data'!J1005)</f>
        <v/>
      </c>
      <c r="K872" s="81" t="str">
        <f>IF(OR('Raw Data'!K1005=0,'Raw Data'!K1005="Delete"),"",'Raw Data'!K1005)</f>
        <v/>
      </c>
      <c r="L872" s="81" t="str">
        <f>R872</f>
        <v>Available</v>
      </c>
      <c r="M872" s="81" t="str">
        <f>IF(A872="","",IF(OR(AWReleaseNum&gt;=A872,AWReleaseNum=0),"Available","Not Supported"))</f>
        <v>Available</v>
      </c>
      <c r="N872" s="81" t="str">
        <f>IF(A872="","",IF(TcRelease="Any","Available",IF(OR(AND(TcReleaseNum&gt;=VLOOKUP(AWReleaseNum,MinVerInfo,3,FALSE),TcReleaseNum&lt;=VLOOKUP(AWReleaseNum,MinVerInfo,4,FALSE)),AND(TcReleaseNum&gt;=VLOOKUP(AWReleaseNum,MinVerInfo,5,FALSE),TcReleaseNum&lt;=VLOOKUP(AWReleaseNum,MinVerInfo,6,FALSE))),"Available","Not Supported")))</f>
        <v>Available</v>
      </c>
      <c r="O872" s="81" t="str">
        <f>IF(TcReleaseNum&lt;P872,"Not Supported","Available")</f>
        <v>Available</v>
      </c>
      <c r="P872" s="81" cm="1">
        <f t="array" ref="P872">_xlfn.SWITCH(TcBaseVer, 14, K872, 13, J872, 12, I872, 11, IFERROR(VLOOKUP(H872,Table2[#All],3,FALSE),"N/A"),0)</f>
        <v>0</v>
      </c>
      <c r="Q872" s="81" t="str">
        <f>IF(TcBaseVer=0,M872,IF(AND(N872="Available",M872="Available",O872="Available"),"Available",IF(M872="","","Not Supported")))</f>
        <v>Available</v>
      </c>
      <c r="R872" s="81" t="str">
        <f>IF(A872&gt;=AWCurrentRel, "Future",Q872)</f>
        <v>Available</v>
      </c>
      <c r="S872" s="100" t="str">
        <f>HYPERLINK(U872,T872)</f>
        <v>What's New in Teamcenter Spring 2019 - PART 1</v>
      </c>
      <c r="T872" s="81" t="str">
        <f>IFERROR(VLOOKUP(CONCATENATE($B872,"_",$A872),Table4[#All],5,FALSE),"Not Available")</f>
        <v>What's New in Teamcenter Spring 2019 - PART 1</v>
      </c>
      <c r="U872" s="81" t="str">
        <f>IFERROR(VLOOKUP(CONCATENATE(B872,"_",A872),Table4[#All],6,FALSE),"")</f>
        <v>https://siemens.highspot.com/items/5d2c8c73a2e3a951b13e4867?lfrm=srp.1</v>
      </c>
    </row>
    <row r="873" spans="1:21" x14ac:dyDescent="0.25">
      <c r="A873" s="81">
        <f>IF(OR('Raw Data'!A854=0,'Raw Data'!A854="Delete"),"",'Raw Data'!A854)</f>
        <v>4.2</v>
      </c>
      <c r="B873" s="88" t="str">
        <f>IF(OR('Raw Data'!B854=0,'Raw Data'!B854="Delete"),"",'Raw Data'!B854)</f>
        <v>Deliver</v>
      </c>
      <c r="C873" s="89" t="str">
        <f>IF(OR('Raw Data'!C854=0,'Raw Data'!C854="Delete"),"",'Raw Data'!C854)</f>
        <v>Analytics</v>
      </c>
      <c r="D873" s="88" t="str">
        <f>IF(OR('Raw Data'!D854=0,'Raw Data'!D854="Delete"),"",'Raw Data'!D854)</f>
        <v>Search and Analytics - Reporting and Analytics</v>
      </c>
      <c r="E873" s="84" t="str">
        <f>IF(OR('Raw Data'!E854=0,'Raw Data'!E854="Delete"),"",'Raw Data'!E854)</f>
        <v>Integration of Teamcenter Reporting and Analytics and Geolus</v>
      </c>
      <c r="F873" s="81" cm="1">
        <f t="array" ref="F873">_xlfn.SWITCH(ROUND(VLOOKUP(A873,Table1[#All],3),0),11,H873,12,I873,13,J873,14,K873,"N/A")</f>
        <v>13</v>
      </c>
      <c r="G873" s="81" cm="1">
        <f t="array" ref="G873">_xlfn.SWITCH(ROUND(VLOOKUP(A873,Table1[#All],5),0),11,H873,12,I873,13,J873,14,K873,"N/A")</f>
        <v>14</v>
      </c>
      <c r="H873" s="81">
        <f>IF(OR('Raw Data'!H854=0,'Raw Data'!H854="Delete"),"",'Raw Data'!H854)</f>
        <v>13</v>
      </c>
      <c r="I873" s="81">
        <f>IF(OR('Raw Data'!I854=0,'Raw Data'!I854="Delete"),"",'Raw Data'!I854)</f>
        <v>14</v>
      </c>
      <c r="J873" s="81" t="str">
        <f>IF(OR('Raw Data'!J854=0,'Raw Data'!J854="Delete"),"",'Raw Data'!J854)</f>
        <v/>
      </c>
      <c r="K873" s="81" t="str">
        <f>IF(OR('Raw Data'!K854=0,'Raw Data'!K854="Delete"),"",'Raw Data'!K854)</f>
        <v/>
      </c>
      <c r="L873" s="81" t="str">
        <f>R873</f>
        <v>Available</v>
      </c>
      <c r="M873" s="81" t="str">
        <f>IF(A873="","",IF(OR(AWReleaseNum&gt;=A873,AWReleaseNum=0),"Available","Not Supported"))</f>
        <v>Available</v>
      </c>
      <c r="N873" s="81" t="str">
        <f>IF(A873="","",IF(TcRelease="Any","Available",IF(OR(AND(TcReleaseNum&gt;=VLOOKUP(AWReleaseNum,MinVerInfo,3,FALSE),TcReleaseNum&lt;=VLOOKUP(AWReleaseNum,MinVerInfo,4,FALSE)),AND(TcReleaseNum&gt;=VLOOKUP(AWReleaseNum,MinVerInfo,5,FALSE),TcReleaseNum&lt;=VLOOKUP(AWReleaseNum,MinVerInfo,6,FALSE))),"Available","Not Supported")))</f>
        <v>Available</v>
      </c>
      <c r="O873" s="81" t="str">
        <f>IF(TcReleaseNum&lt;P873,"Not Supported","Available")</f>
        <v>Available</v>
      </c>
      <c r="P873" s="81" cm="1">
        <f t="array" ref="P873">_xlfn.SWITCH(TcBaseVer, 14, K873, 13, J873, 12, I873, 11, IFERROR(VLOOKUP(H873,Table2[#All],3,FALSE),"N/A"),0)</f>
        <v>0</v>
      </c>
      <c r="Q873" s="81" t="str">
        <f>IF(TcBaseVer=0,M873,IF(AND(N873="Available",M873="Available",O873="Available"),"Available",IF(M873="","","Not Supported")))</f>
        <v>Available</v>
      </c>
      <c r="R873" s="81" t="str">
        <f>IF(A873&gt;=AWCurrentRel, "Future",Q873)</f>
        <v>Available</v>
      </c>
      <c r="S873" s="100" t="str">
        <f>HYPERLINK(U873,T873)</f>
        <v>What's New in Teamcenter Spring 2019 - PART 2</v>
      </c>
      <c r="T873" s="81" t="str">
        <f>IFERROR(VLOOKUP(CONCATENATE($B873,"_",$A873),Table4[#All],5,FALSE),"Not Available")</f>
        <v>What's New in Teamcenter Spring 2019 - PART 2</v>
      </c>
      <c r="U873" s="81" t="str">
        <f>IFERROR(VLOOKUP(CONCATENATE(B873,"_",A873),Table4[#All],6,FALSE),"")</f>
        <v>https://siemens.highspot.com/items/5d2c8e9d628ba217b1779c06?lfrm=srp.10</v>
      </c>
    </row>
    <row r="874" spans="1:21" x14ac:dyDescent="0.25">
      <c r="A874" s="81">
        <f>IF(OR('Raw Data'!A855=0,'Raw Data'!A855="Delete"),"",'Raw Data'!A855)</f>
        <v>4.2</v>
      </c>
      <c r="B874" s="88" t="str">
        <f>IF(OR('Raw Data'!B855=0,'Raw Data'!B855="Delete"),"",'Raw Data'!B855)</f>
        <v>Deliver</v>
      </c>
      <c r="C874" s="89" t="str">
        <f>IF(OR('Raw Data'!C855=0,'Raw Data'!C855="Delete"),"",'Raw Data'!C855)</f>
        <v>Analytics</v>
      </c>
      <c r="D874" s="88" t="str">
        <f>IF(OR('Raw Data'!D855=0,'Raw Data'!D855="Delete"),"",'Raw Data'!D855)</f>
        <v>Search and Analytics - Reporting and Analytics</v>
      </c>
      <c r="E874" s="84" t="str">
        <f>IF(OR('Raw Data'!E855=0,'Raw Data'!E855="Delete"),"",'Raw Data'!E855)</f>
        <v>Pin report to home page</v>
      </c>
      <c r="F874" s="81" cm="1">
        <f t="array" ref="F874">_xlfn.SWITCH(ROUND(VLOOKUP(A874,Table1[#All],3),0),11,H874,12,I874,13,J874,14,K874,"N/A")</f>
        <v>13</v>
      </c>
      <c r="G874" s="81" cm="1">
        <f t="array" ref="G874">_xlfn.SWITCH(ROUND(VLOOKUP(A874,Table1[#All],5),0),11,H874,12,I874,13,J874,14,K874,"N/A")</f>
        <v>14</v>
      </c>
      <c r="H874" s="81">
        <f>IF(OR('Raw Data'!H855=0,'Raw Data'!H855="Delete"),"",'Raw Data'!H855)</f>
        <v>13</v>
      </c>
      <c r="I874" s="81">
        <f>IF(OR('Raw Data'!I855=0,'Raw Data'!I855="Delete"),"",'Raw Data'!I855)</f>
        <v>14</v>
      </c>
      <c r="J874" s="81" t="str">
        <f>IF(OR('Raw Data'!J855=0,'Raw Data'!J855="Delete"),"",'Raw Data'!J855)</f>
        <v/>
      </c>
      <c r="K874" s="81" t="str">
        <f>IF(OR('Raw Data'!K855=0,'Raw Data'!K855="Delete"),"",'Raw Data'!K855)</f>
        <v/>
      </c>
      <c r="L874" s="81" t="str">
        <f>R874</f>
        <v>Available</v>
      </c>
      <c r="M874" s="81" t="str">
        <f>IF(A874="","",IF(OR(AWReleaseNum&gt;=A874,AWReleaseNum=0),"Available","Not Supported"))</f>
        <v>Available</v>
      </c>
      <c r="N874" s="81" t="str">
        <f>IF(A874="","",IF(TcRelease="Any","Available",IF(OR(AND(TcReleaseNum&gt;=VLOOKUP(AWReleaseNum,MinVerInfo,3,FALSE),TcReleaseNum&lt;=VLOOKUP(AWReleaseNum,MinVerInfo,4,FALSE)),AND(TcReleaseNum&gt;=VLOOKUP(AWReleaseNum,MinVerInfo,5,FALSE),TcReleaseNum&lt;=VLOOKUP(AWReleaseNum,MinVerInfo,6,FALSE))),"Available","Not Supported")))</f>
        <v>Available</v>
      </c>
      <c r="O874" s="81" t="str">
        <f>IF(TcReleaseNum&lt;P874,"Not Supported","Available")</f>
        <v>Available</v>
      </c>
      <c r="P874" s="81" cm="1">
        <f t="array" ref="P874">_xlfn.SWITCH(TcBaseVer, 14, K874, 13, J874, 12, I874, 11, IFERROR(VLOOKUP(H874,Table2[#All],3,FALSE),"N/A"),0)</f>
        <v>0</v>
      </c>
      <c r="Q874" s="81" t="str">
        <f>IF(TcBaseVer=0,M874,IF(AND(N874="Available",M874="Available",O874="Available"),"Available",IF(M874="","","Not Supported")))</f>
        <v>Available</v>
      </c>
      <c r="R874" s="81" t="str">
        <f>IF(A874&gt;=AWCurrentRel, "Future",Q874)</f>
        <v>Available</v>
      </c>
      <c r="S874" s="100" t="str">
        <f>HYPERLINK(U874,T874)</f>
        <v>What's New in Teamcenter Spring 2019 - PART 2</v>
      </c>
      <c r="T874" s="81" t="str">
        <f>IFERROR(VLOOKUP(CONCATENATE($B874,"_",$A874),Table4[#All],5,FALSE),"Not Available")</f>
        <v>What's New in Teamcenter Spring 2019 - PART 2</v>
      </c>
      <c r="U874" s="81" t="str">
        <f>IFERROR(VLOOKUP(CONCATENATE(B874,"_",A874),Table4[#All],6,FALSE),"")</f>
        <v>https://siemens.highspot.com/items/5d2c8e9d628ba217b1779c06?lfrm=srp.10</v>
      </c>
    </row>
    <row r="875" spans="1:21" x14ac:dyDescent="0.25">
      <c r="A875" s="81">
        <f>IF(OR('Raw Data'!A856=0,'Raw Data'!A856="Delete"),"",'Raw Data'!A856)</f>
        <v>4.2</v>
      </c>
      <c r="B875" s="88" t="str">
        <f>IF(OR('Raw Data'!B856=0,'Raw Data'!B856="Delete"),"",'Raw Data'!B856)</f>
        <v>Deliver</v>
      </c>
      <c r="C875" s="89" t="str">
        <f>IF(OR('Raw Data'!C856=0,'Raw Data'!C856="Delete"),"",'Raw Data'!C856)</f>
        <v>Analytics</v>
      </c>
      <c r="D875" s="88" t="str">
        <f>IF(OR('Raw Data'!D856=0,'Raw Data'!D856="Delete"),"",'Raw Data'!D856)</f>
        <v>Search and Analytics - Reporting and Analytics</v>
      </c>
      <c r="E875" s="84" t="str">
        <f>IF(OR('Raw Data'!E856=0,'Raw Data'!E856="Delete"),"",'Raw Data'!E856)</f>
        <v>Simple chart authoring</v>
      </c>
      <c r="F875" s="81" cm="1">
        <f t="array" ref="F875">_xlfn.SWITCH(ROUND(VLOOKUP(A875,Table1[#All],3),0),11,H875,12,I875,13,J875,14,K875,"N/A")</f>
        <v>13</v>
      </c>
      <c r="G875" s="81" cm="1">
        <f t="array" ref="G875">_xlfn.SWITCH(ROUND(VLOOKUP(A875,Table1[#All],5),0),11,H875,12,I875,13,J875,14,K875,"N/A")</f>
        <v>14</v>
      </c>
      <c r="H875" s="81">
        <f>IF(OR('Raw Data'!H856=0,'Raw Data'!H856="Delete"),"",'Raw Data'!H856)</f>
        <v>13</v>
      </c>
      <c r="I875" s="81">
        <f>IF(OR('Raw Data'!I856=0,'Raw Data'!I856="Delete"),"",'Raw Data'!I856)</f>
        <v>14</v>
      </c>
      <c r="J875" s="81" t="str">
        <f>IF(OR('Raw Data'!J856=0,'Raw Data'!J856="Delete"),"",'Raw Data'!J856)</f>
        <v/>
      </c>
      <c r="K875" s="81" t="str">
        <f>IF(OR('Raw Data'!K856=0,'Raw Data'!K856="Delete"),"",'Raw Data'!K856)</f>
        <v/>
      </c>
      <c r="L875" s="81" t="str">
        <f>R875</f>
        <v>Available</v>
      </c>
      <c r="M875" s="81" t="str">
        <f>IF(A875="","",IF(OR(AWReleaseNum&gt;=A875,AWReleaseNum=0),"Available","Not Supported"))</f>
        <v>Available</v>
      </c>
      <c r="N875" s="81" t="str">
        <f>IF(A875="","",IF(TcRelease="Any","Available",IF(OR(AND(TcReleaseNum&gt;=VLOOKUP(AWReleaseNum,MinVerInfo,3,FALSE),TcReleaseNum&lt;=VLOOKUP(AWReleaseNum,MinVerInfo,4,FALSE)),AND(TcReleaseNum&gt;=VLOOKUP(AWReleaseNum,MinVerInfo,5,FALSE),TcReleaseNum&lt;=VLOOKUP(AWReleaseNum,MinVerInfo,6,FALSE))),"Available","Not Supported")))</f>
        <v>Available</v>
      </c>
      <c r="O875" s="81" t="str">
        <f>IF(TcReleaseNum&lt;P875,"Not Supported","Available")</f>
        <v>Available</v>
      </c>
      <c r="P875" s="81" cm="1">
        <f t="array" ref="P875">_xlfn.SWITCH(TcBaseVer, 14, K875, 13, J875, 12, I875, 11, IFERROR(VLOOKUP(H875,Table2[#All],3,FALSE),"N/A"),0)</f>
        <v>0</v>
      </c>
      <c r="Q875" s="81" t="str">
        <f>IF(TcBaseVer=0,M875,IF(AND(N875="Available",M875="Available",O875="Available"),"Available",IF(M875="","","Not Supported")))</f>
        <v>Available</v>
      </c>
      <c r="R875" s="81" t="str">
        <f>IF(A875&gt;=AWCurrentRel, "Future",Q875)</f>
        <v>Available</v>
      </c>
      <c r="S875" s="100" t="str">
        <f>HYPERLINK(U875,T875)</f>
        <v>What's New in Teamcenter Spring 2019 - PART 2</v>
      </c>
      <c r="T875" s="81" t="str">
        <f>IFERROR(VLOOKUP(CONCATENATE($B875,"_",$A875),Table4[#All],5,FALSE),"Not Available")</f>
        <v>What's New in Teamcenter Spring 2019 - PART 2</v>
      </c>
      <c r="U875" s="81" t="str">
        <f>IFERROR(VLOOKUP(CONCATENATE(B875,"_",A875),Table4[#All],6,FALSE),"")</f>
        <v>https://siemens.highspot.com/items/5d2c8e9d628ba217b1779c06?lfrm=srp.10</v>
      </c>
    </row>
    <row r="876" spans="1:21" x14ac:dyDescent="0.25">
      <c r="A876" s="81">
        <f>IF(OR('Raw Data'!A857=0,'Raw Data'!A857="Delete"),"",'Raw Data'!A857)</f>
        <v>4.2</v>
      </c>
      <c r="B876" s="88" t="str">
        <f>IF(OR('Raw Data'!B857=0,'Raw Data'!B857="Delete"),"",'Raw Data'!B857)</f>
        <v>Deliver</v>
      </c>
      <c r="C876" s="89" t="str">
        <f>IF(OR('Raw Data'!C857=0,'Raw Data'!C857="Delete"),"",'Raw Data'!C857)</f>
        <v>Analytics</v>
      </c>
      <c r="D876" s="88" t="str">
        <f>IF(OR('Raw Data'!D857=0,'Raw Data'!D857="Delete"),"",'Raw Data'!D857)</f>
        <v>Search and Analytics - Search</v>
      </c>
      <c r="E876" s="84" t="str">
        <f>IF(OR('Raw Data'!E857=0,'Raw Data'!E857="Delete"),"",'Raw Data'!E857)</f>
        <v>Clear all data fields in advanced search with one click</v>
      </c>
      <c r="F876" s="81" cm="1">
        <f t="array" ref="F876">_xlfn.SWITCH(ROUND(VLOOKUP(A876,Table1[#All],3),0),11,H876,12,I876,13,J876,14,K876,"N/A")</f>
        <v>13</v>
      </c>
      <c r="G876" s="81" cm="1">
        <f t="array" ref="G876">_xlfn.SWITCH(ROUND(VLOOKUP(A876,Table1[#All],5),0),11,H876,12,I876,13,J876,14,K876,"N/A")</f>
        <v>14</v>
      </c>
      <c r="H876" s="81">
        <f>IF(OR('Raw Data'!H857=0,'Raw Data'!H857="Delete"),"",'Raw Data'!H857)</f>
        <v>13</v>
      </c>
      <c r="I876" s="81">
        <f>IF(OR('Raw Data'!I857=0,'Raw Data'!I857="Delete"),"",'Raw Data'!I857)</f>
        <v>14</v>
      </c>
      <c r="J876" s="81" t="str">
        <f>IF(OR('Raw Data'!J857=0,'Raw Data'!J857="Delete"),"",'Raw Data'!J857)</f>
        <v/>
      </c>
      <c r="K876" s="81" t="str">
        <f>IF(OR('Raw Data'!K857=0,'Raw Data'!K857="Delete"),"",'Raw Data'!K857)</f>
        <v/>
      </c>
      <c r="L876" s="81" t="str">
        <f>R876</f>
        <v>Available</v>
      </c>
      <c r="M876" s="81" t="str">
        <f>IF(A876="","",IF(OR(AWReleaseNum&gt;=A876,AWReleaseNum=0),"Available","Not Supported"))</f>
        <v>Available</v>
      </c>
      <c r="N876" s="81" t="str">
        <f>IF(A876="","",IF(TcRelease="Any","Available",IF(OR(AND(TcReleaseNum&gt;=VLOOKUP(AWReleaseNum,MinVerInfo,3,FALSE),TcReleaseNum&lt;=VLOOKUP(AWReleaseNum,MinVerInfo,4,FALSE)),AND(TcReleaseNum&gt;=VLOOKUP(AWReleaseNum,MinVerInfo,5,FALSE),TcReleaseNum&lt;=VLOOKUP(AWReleaseNum,MinVerInfo,6,FALSE))),"Available","Not Supported")))</f>
        <v>Available</v>
      </c>
      <c r="O876" s="81" t="str">
        <f>IF(TcReleaseNum&lt;P876,"Not Supported","Available")</f>
        <v>Available</v>
      </c>
      <c r="P876" s="81" cm="1">
        <f t="array" ref="P876">_xlfn.SWITCH(TcBaseVer, 14, K876, 13, J876, 12, I876, 11, IFERROR(VLOOKUP(H876,Table2[#All],3,FALSE),"N/A"),0)</f>
        <v>0</v>
      </c>
      <c r="Q876" s="81" t="str">
        <f>IF(TcBaseVer=0,M876,IF(AND(N876="Available",M876="Available",O876="Available"),"Available",IF(M876="","","Not Supported")))</f>
        <v>Available</v>
      </c>
      <c r="R876" s="81" t="str">
        <f>IF(A876&gt;=AWCurrentRel, "Future",Q876)</f>
        <v>Available</v>
      </c>
      <c r="S876" s="100" t="str">
        <f>HYPERLINK(U876,T876)</f>
        <v>What's New in Teamcenter Spring 2019 - PART 2</v>
      </c>
      <c r="T876" s="81" t="str">
        <f>IFERROR(VLOOKUP(CONCATENATE($B876,"_",$A876),Table4[#All],5,FALSE),"Not Available")</f>
        <v>What's New in Teamcenter Spring 2019 - PART 2</v>
      </c>
      <c r="U876" s="81" t="str">
        <f>IFERROR(VLOOKUP(CONCATENATE(B876,"_",A876),Table4[#All],6,FALSE),"")</f>
        <v>https://siemens.highspot.com/items/5d2c8e9d628ba217b1779c06?lfrm=srp.10</v>
      </c>
    </row>
    <row r="877" spans="1:21" x14ac:dyDescent="0.25">
      <c r="A877" s="81">
        <f>IF(OR('Raw Data'!A858=0,'Raw Data'!A858="Delete"),"",'Raw Data'!A858)</f>
        <v>4.2</v>
      </c>
      <c r="B877" s="88" t="str">
        <f>IF(OR('Raw Data'!B858=0,'Raw Data'!B858="Delete"),"",'Raw Data'!B858)</f>
        <v>Deliver</v>
      </c>
      <c r="C877" s="89" t="str">
        <f>IF(OR('Raw Data'!C858=0,'Raw Data'!C858="Delete"),"",'Raw Data'!C858)</f>
        <v>Analytics</v>
      </c>
      <c r="D877" s="88" t="str">
        <f>IF(OR('Raw Data'!D858=0,'Raw Data'!D858="Delete"),"",'Raw Data'!D858)</f>
        <v>Search and Analytics - Search</v>
      </c>
      <c r="E877" s="84" t="str">
        <f>IF(OR('Raw Data'!E858=0,'Raw Data'!E858="Delete"),"",'Raw Data'!E858)</f>
        <v>Filter saved searches</v>
      </c>
      <c r="F877" s="81" cm="1">
        <f t="array" ref="F877">_xlfn.SWITCH(ROUND(VLOOKUP(A877,Table1[#All],3),0),11,H877,12,I877,13,J877,14,K877,"N/A")</f>
        <v>13</v>
      </c>
      <c r="G877" s="81" cm="1">
        <f t="array" ref="G877">_xlfn.SWITCH(ROUND(VLOOKUP(A877,Table1[#All],5),0),11,H877,12,I877,13,J877,14,K877,"N/A")</f>
        <v>14</v>
      </c>
      <c r="H877" s="81">
        <f>IF(OR('Raw Data'!H858=0,'Raw Data'!H858="Delete"),"",'Raw Data'!H858)</f>
        <v>13</v>
      </c>
      <c r="I877" s="81">
        <f>IF(OR('Raw Data'!I858=0,'Raw Data'!I858="Delete"),"",'Raw Data'!I858)</f>
        <v>14</v>
      </c>
      <c r="J877" s="81" t="str">
        <f>IF(OR('Raw Data'!J858=0,'Raw Data'!J858="Delete"),"",'Raw Data'!J858)</f>
        <v/>
      </c>
      <c r="K877" s="81" t="str">
        <f>IF(OR('Raw Data'!K858=0,'Raw Data'!K858="Delete"),"",'Raw Data'!K858)</f>
        <v/>
      </c>
      <c r="L877" s="81" t="str">
        <f>R877</f>
        <v>Available</v>
      </c>
      <c r="M877" s="81" t="str">
        <f>IF(A877="","",IF(OR(AWReleaseNum&gt;=A877,AWReleaseNum=0),"Available","Not Supported"))</f>
        <v>Available</v>
      </c>
      <c r="N877" s="81" t="str">
        <f>IF(A877="","",IF(TcRelease="Any","Available",IF(OR(AND(TcReleaseNum&gt;=VLOOKUP(AWReleaseNum,MinVerInfo,3,FALSE),TcReleaseNum&lt;=VLOOKUP(AWReleaseNum,MinVerInfo,4,FALSE)),AND(TcReleaseNum&gt;=VLOOKUP(AWReleaseNum,MinVerInfo,5,FALSE),TcReleaseNum&lt;=VLOOKUP(AWReleaseNum,MinVerInfo,6,FALSE))),"Available","Not Supported")))</f>
        <v>Available</v>
      </c>
      <c r="O877" s="81" t="str">
        <f>IF(TcReleaseNum&lt;P877,"Not Supported","Available")</f>
        <v>Available</v>
      </c>
      <c r="P877" s="81" cm="1">
        <f t="array" ref="P877">_xlfn.SWITCH(TcBaseVer, 14, K877, 13, J877, 12, I877, 11, IFERROR(VLOOKUP(H877,Table2[#All],3,FALSE),"N/A"),0)</f>
        <v>0</v>
      </c>
      <c r="Q877" s="81" t="str">
        <f>IF(TcBaseVer=0,M877,IF(AND(N877="Available",M877="Available",O877="Available"),"Available",IF(M877="","","Not Supported")))</f>
        <v>Available</v>
      </c>
      <c r="R877" s="81" t="str">
        <f>IF(A877&gt;=AWCurrentRel, "Future",Q877)</f>
        <v>Available</v>
      </c>
      <c r="S877" s="100" t="str">
        <f>HYPERLINK(U877,T877)</f>
        <v>What's New in Teamcenter Spring 2019 - PART 2</v>
      </c>
      <c r="T877" s="81" t="str">
        <f>IFERROR(VLOOKUP(CONCATENATE($B877,"_",$A877),Table4[#All],5,FALSE),"Not Available")</f>
        <v>What's New in Teamcenter Spring 2019 - PART 2</v>
      </c>
      <c r="U877" s="81" t="str">
        <f>IFERROR(VLOOKUP(CONCATENATE(B877,"_",A877),Table4[#All],6,FALSE),"")</f>
        <v>https://siemens.highspot.com/items/5d2c8e9d628ba217b1779c06?lfrm=srp.10</v>
      </c>
    </row>
    <row r="878" spans="1:21" x14ac:dyDescent="0.25">
      <c r="A878" s="81">
        <f>IF(OR('Raw Data'!A859=0,'Raw Data'!A859="Delete"),"",'Raw Data'!A859)</f>
        <v>4.2</v>
      </c>
      <c r="B878" s="88" t="str">
        <f>IF(OR('Raw Data'!B859=0,'Raw Data'!B859="Delete"),"",'Raw Data'!B859)</f>
        <v>Deliver</v>
      </c>
      <c r="C878" s="89" t="str">
        <f>IF(OR('Raw Data'!C859=0,'Raw Data'!C859="Delete"),"",'Raw Data'!C859)</f>
        <v>Analytics</v>
      </c>
      <c r="D878" s="88" t="str">
        <f>IF(OR('Raw Data'!D859=0,'Raw Data'!D859="Delete"),"",'Raw Data'!D859)</f>
        <v>Search and Analytics - Search</v>
      </c>
      <c r="E878" s="84" t="str">
        <f>IF(OR('Raw Data'!E859=0,'Raw Data'!E859="Delete"),"",'Raw Data'!E859)</f>
        <v>Save advanced search for reuse</v>
      </c>
      <c r="F878" s="81" cm="1">
        <f t="array" ref="F878">_xlfn.SWITCH(ROUND(VLOOKUP(A878,Table1[#All],3),0),11,H878,12,I878,13,J878,14,K878,"N/A")</f>
        <v>13</v>
      </c>
      <c r="G878" s="81" cm="1">
        <f t="array" ref="G878">_xlfn.SWITCH(ROUND(VLOOKUP(A878,Table1[#All],5),0),11,H878,12,I878,13,J878,14,K878,"N/A")</f>
        <v>14</v>
      </c>
      <c r="H878" s="81">
        <f>IF(OR('Raw Data'!H859=0,'Raw Data'!H859="Delete"),"",'Raw Data'!H859)</f>
        <v>13</v>
      </c>
      <c r="I878" s="81">
        <f>IF(OR('Raw Data'!I859=0,'Raw Data'!I859="Delete"),"",'Raw Data'!I859)</f>
        <v>14</v>
      </c>
      <c r="J878" s="81" t="str">
        <f>IF(OR('Raw Data'!J859=0,'Raw Data'!J859="Delete"),"",'Raw Data'!J859)</f>
        <v/>
      </c>
      <c r="K878" s="81" t="str">
        <f>IF(OR('Raw Data'!K859=0,'Raw Data'!K859="Delete"),"",'Raw Data'!K859)</f>
        <v/>
      </c>
      <c r="L878" s="81" t="str">
        <f>R878</f>
        <v>Available</v>
      </c>
      <c r="M878" s="81" t="str">
        <f>IF(A878="","",IF(OR(AWReleaseNum&gt;=A878,AWReleaseNum=0),"Available","Not Supported"))</f>
        <v>Available</v>
      </c>
      <c r="N878" s="81" t="str">
        <f>IF(A878="","",IF(TcRelease="Any","Available",IF(OR(AND(TcReleaseNum&gt;=VLOOKUP(AWReleaseNum,MinVerInfo,3,FALSE),TcReleaseNum&lt;=VLOOKUP(AWReleaseNum,MinVerInfo,4,FALSE)),AND(TcReleaseNum&gt;=VLOOKUP(AWReleaseNum,MinVerInfo,5,FALSE),TcReleaseNum&lt;=VLOOKUP(AWReleaseNum,MinVerInfo,6,FALSE))),"Available","Not Supported")))</f>
        <v>Available</v>
      </c>
      <c r="O878" s="81" t="str">
        <f>IF(TcReleaseNum&lt;P878,"Not Supported","Available")</f>
        <v>Available</v>
      </c>
      <c r="P878" s="81" cm="1">
        <f t="array" ref="P878">_xlfn.SWITCH(TcBaseVer, 14, K878, 13, J878, 12, I878, 11, IFERROR(VLOOKUP(H878,Table2[#All],3,FALSE),"N/A"),0)</f>
        <v>0</v>
      </c>
      <c r="Q878" s="81" t="str">
        <f>IF(TcBaseVer=0,M878,IF(AND(N878="Available",M878="Available",O878="Available"),"Available",IF(M878="","","Not Supported")))</f>
        <v>Available</v>
      </c>
      <c r="R878" s="81" t="str">
        <f>IF(A878&gt;=AWCurrentRel, "Future",Q878)</f>
        <v>Available</v>
      </c>
      <c r="S878" s="100" t="str">
        <f>HYPERLINK(U878,T878)</f>
        <v>What's New in Teamcenter Spring 2019 - PART 2</v>
      </c>
      <c r="T878" s="81" t="str">
        <f>IFERROR(VLOOKUP(CONCATENATE($B878,"_",$A878),Table4[#All],5,FALSE),"Not Available")</f>
        <v>What's New in Teamcenter Spring 2019 - PART 2</v>
      </c>
      <c r="U878" s="81" t="str">
        <f>IFERROR(VLOOKUP(CONCATENATE(B878,"_",A878),Table4[#All],6,FALSE),"")</f>
        <v>https://siemens.highspot.com/items/5d2c8e9d628ba217b1779c06?lfrm=srp.10</v>
      </c>
    </row>
    <row r="879" spans="1:21" x14ac:dyDescent="0.25">
      <c r="A879" s="81">
        <f>IF(OR('Raw Data'!A860=0,'Raw Data'!A860="Delete"),"",'Raw Data'!A860)</f>
        <v>4.2</v>
      </c>
      <c r="B879" s="88" t="str">
        <f>IF(OR('Raw Data'!B860=0,'Raw Data'!B860="Delete"),"",'Raw Data'!B860)</f>
        <v>Deliver</v>
      </c>
      <c r="C879" s="89" t="str">
        <f>IF(OR('Raw Data'!C860=0,'Raw Data'!C860="Delete"),"",'Raw Data'!C860)</f>
        <v>Analytics</v>
      </c>
      <c r="D879" s="88" t="str">
        <f>IF(OR('Raw Data'!D860=0,'Raw Data'!D860="Delete"),"",'Raw Data'!D860)</f>
        <v>Search and Analytics - Search</v>
      </c>
      <c r="E879" s="84" t="str">
        <f>IF(OR('Raw Data'!E860=0,'Raw Data'!E860="Delete"),"",'Raw Data'!E860)</f>
        <v>Tag advanced searches as a preferred</v>
      </c>
      <c r="F879" s="81" cm="1">
        <f t="array" ref="F879">_xlfn.SWITCH(ROUND(VLOOKUP(A879,Table1[#All],3),0),11,H879,12,I879,13,J879,14,K879,"N/A")</f>
        <v>13</v>
      </c>
      <c r="G879" s="81" cm="1">
        <f t="array" ref="G879">_xlfn.SWITCH(ROUND(VLOOKUP(A879,Table1[#All],5),0),11,H879,12,I879,13,J879,14,K879,"N/A")</f>
        <v>14</v>
      </c>
      <c r="H879" s="81">
        <f>IF(OR('Raw Data'!H860=0,'Raw Data'!H860="Delete"),"",'Raw Data'!H860)</f>
        <v>13</v>
      </c>
      <c r="I879" s="81">
        <f>IF(OR('Raw Data'!I860=0,'Raw Data'!I860="Delete"),"",'Raw Data'!I860)</f>
        <v>14</v>
      </c>
      <c r="J879" s="81" t="str">
        <f>IF(OR('Raw Data'!J860=0,'Raw Data'!J860="Delete"),"",'Raw Data'!J860)</f>
        <v/>
      </c>
      <c r="K879" s="81" t="str">
        <f>IF(OR('Raw Data'!K860=0,'Raw Data'!K860="Delete"),"",'Raw Data'!K860)</f>
        <v/>
      </c>
      <c r="L879" s="81" t="str">
        <f>R879</f>
        <v>Available</v>
      </c>
      <c r="M879" s="81" t="str">
        <f>IF(A879="","",IF(OR(AWReleaseNum&gt;=A879,AWReleaseNum=0),"Available","Not Supported"))</f>
        <v>Available</v>
      </c>
      <c r="N879" s="81" t="str">
        <f>IF(A879="","",IF(TcRelease="Any","Available",IF(OR(AND(TcReleaseNum&gt;=VLOOKUP(AWReleaseNum,MinVerInfo,3,FALSE),TcReleaseNum&lt;=VLOOKUP(AWReleaseNum,MinVerInfo,4,FALSE)),AND(TcReleaseNum&gt;=VLOOKUP(AWReleaseNum,MinVerInfo,5,FALSE),TcReleaseNum&lt;=VLOOKUP(AWReleaseNum,MinVerInfo,6,FALSE))),"Available","Not Supported")))</f>
        <v>Available</v>
      </c>
      <c r="O879" s="81" t="str">
        <f>IF(TcReleaseNum&lt;P879,"Not Supported","Available")</f>
        <v>Available</v>
      </c>
      <c r="P879" s="81" cm="1">
        <f t="array" ref="P879">_xlfn.SWITCH(TcBaseVer, 14, K879, 13, J879, 12, I879, 11, IFERROR(VLOOKUP(H879,Table2[#All],3,FALSE),"N/A"),0)</f>
        <v>0</v>
      </c>
      <c r="Q879" s="81" t="str">
        <f>IF(TcBaseVer=0,M879,IF(AND(N879="Available",M879="Available",O879="Available"),"Available",IF(M879="","","Not Supported")))</f>
        <v>Available</v>
      </c>
      <c r="R879" s="81" t="str">
        <f>IF(A879&gt;=AWCurrentRel, "Future",Q879)</f>
        <v>Available</v>
      </c>
      <c r="S879" s="100" t="str">
        <f>HYPERLINK(U879,T879)</f>
        <v>What's New in Teamcenter Spring 2019 - PART 2</v>
      </c>
      <c r="T879" s="81" t="str">
        <f>IFERROR(VLOOKUP(CONCATENATE($B879,"_",$A879),Table4[#All],5,FALSE),"Not Available")</f>
        <v>What's New in Teamcenter Spring 2019 - PART 2</v>
      </c>
      <c r="U879" s="81" t="str">
        <f>IFERROR(VLOOKUP(CONCATENATE(B879,"_",A879),Table4[#All],6,FALSE),"")</f>
        <v>https://siemens.highspot.com/items/5d2c8e9d628ba217b1779c06?lfrm=srp.10</v>
      </c>
    </row>
    <row r="880" spans="1:21" x14ac:dyDescent="0.25">
      <c r="A880" s="81">
        <f>IF(OR('Raw Data'!A861=0,'Raw Data'!A861="Delete"),"",'Raw Data'!A861)</f>
        <v>4.2</v>
      </c>
      <c r="B880" s="88" t="str">
        <f>IF(OR('Raw Data'!B861=0,'Raw Data'!B861="Delete"),"",'Raw Data'!B861)</f>
        <v>Deliver</v>
      </c>
      <c r="C880" s="89" t="str">
        <f>IF(OR('Raw Data'!C861=0,'Raw Data'!C861="Delete"),"",'Raw Data'!C861)</f>
        <v>Analytics</v>
      </c>
      <c r="D880" s="88" t="str">
        <f>IF(OR('Raw Data'!D861=0,'Raw Data'!D861="Delete"),"",'Raw Data'!D861)</f>
        <v>Search and Analytics - Search</v>
      </c>
      <c r="E880" s="84" t="str">
        <f>IF(OR('Raw Data'!E861=0,'Raw Data'!E861="Delete"),"",'Raw Data'!E861)</f>
        <v>Unset Boolean criteria in advanced search to search for either condition</v>
      </c>
      <c r="F880" s="81" cm="1">
        <f t="array" ref="F880">_xlfn.SWITCH(ROUND(VLOOKUP(A880,Table1[#All],3),0),11,H880,12,I880,13,J880,14,K880,"N/A")</f>
        <v>13</v>
      </c>
      <c r="G880" s="81" cm="1">
        <f t="array" ref="G880">_xlfn.SWITCH(ROUND(VLOOKUP(A880,Table1[#All],5),0),11,H880,12,I880,13,J880,14,K880,"N/A")</f>
        <v>14</v>
      </c>
      <c r="H880" s="81">
        <f>IF(OR('Raw Data'!H861=0,'Raw Data'!H861="Delete"),"",'Raw Data'!H861)</f>
        <v>13</v>
      </c>
      <c r="I880" s="81">
        <f>IF(OR('Raw Data'!I861=0,'Raw Data'!I861="Delete"),"",'Raw Data'!I861)</f>
        <v>14</v>
      </c>
      <c r="J880" s="81" t="str">
        <f>IF(OR('Raw Data'!J861=0,'Raw Data'!J861="Delete"),"",'Raw Data'!J861)</f>
        <v/>
      </c>
      <c r="K880" s="81" t="str">
        <f>IF(OR('Raw Data'!K861=0,'Raw Data'!K861="Delete"),"",'Raw Data'!K861)</f>
        <v/>
      </c>
      <c r="L880" s="81" t="str">
        <f>R880</f>
        <v>Available</v>
      </c>
      <c r="M880" s="81" t="str">
        <f>IF(A880="","",IF(OR(AWReleaseNum&gt;=A880,AWReleaseNum=0),"Available","Not Supported"))</f>
        <v>Available</v>
      </c>
      <c r="N880" s="81" t="str">
        <f>IF(A880="","",IF(TcRelease="Any","Available",IF(OR(AND(TcReleaseNum&gt;=VLOOKUP(AWReleaseNum,MinVerInfo,3,FALSE),TcReleaseNum&lt;=VLOOKUP(AWReleaseNum,MinVerInfo,4,FALSE)),AND(TcReleaseNum&gt;=VLOOKUP(AWReleaseNum,MinVerInfo,5,FALSE),TcReleaseNum&lt;=VLOOKUP(AWReleaseNum,MinVerInfo,6,FALSE))),"Available","Not Supported")))</f>
        <v>Available</v>
      </c>
      <c r="O880" s="81" t="str">
        <f>IF(TcReleaseNum&lt;P880,"Not Supported","Available")</f>
        <v>Available</v>
      </c>
      <c r="P880" s="81" cm="1">
        <f t="array" ref="P880">_xlfn.SWITCH(TcBaseVer, 14, K880, 13, J880, 12, I880, 11, IFERROR(VLOOKUP(H880,Table2[#All],3,FALSE),"N/A"),0)</f>
        <v>0</v>
      </c>
      <c r="Q880" s="81" t="str">
        <f>IF(TcBaseVer=0,M880,IF(AND(N880="Available",M880="Available",O880="Available"),"Available",IF(M880="","","Not Supported")))</f>
        <v>Available</v>
      </c>
      <c r="R880" s="81" t="str">
        <f>IF(A880&gt;=AWCurrentRel, "Future",Q880)</f>
        <v>Available</v>
      </c>
      <c r="S880" s="100" t="str">
        <f>HYPERLINK(U880,T880)</f>
        <v>What's New in Teamcenter Spring 2019 - PART 2</v>
      </c>
      <c r="T880" s="81" t="str">
        <f>IFERROR(VLOOKUP(CONCATENATE($B880,"_",$A880),Table4[#All],5,FALSE),"Not Available")</f>
        <v>What's New in Teamcenter Spring 2019 - PART 2</v>
      </c>
      <c r="U880" s="81" t="str">
        <f>IFERROR(VLOOKUP(CONCATENATE(B880,"_",A880),Table4[#All],6,FALSE),"")</f>
        <v>https://siemens.highspot.com/items/5d2c8e9d628ba217b1779c06?lfrm=srp.10</v>
      </c>
    </row>
    <row r="881" spans="1:21" x14ac:dyDescent="0.25">
      <c r="A881" s="81">
        <f>IF(OR('Raw Data'!A862=0,'Raw Data'!A862="Delete"),"",'Raw Data'!A862)</f>
        <v>4.2</v>
      </c>
      <c r="B881" s="88" t="str">
        <f>IF(OR('Raw Data'!B862=0,'Raw Data'!B862="Delete"),"",'Raw Data'!B862)</f>
        <v>Deliver</v>
      </c>
      <c r="C881" s="89" t="str">
        <f>IF(OR('Raw Data'!C862=0,'Raw Data'!C862="Delete"),"",'Raw Data'!C862)</f>
        <v>Analytics</v>
      </c>
      <c r="D881" s="88" t="str">
        <f>IF(OR('Raw Data'!D862=0,'Raw Data'!D862="Delete"),"",'Raw Data'!D862)</f>
        <v>Search and Analytics - Search</v>
      </c>
      <c r="E881" s="84" t="str">
        <f>IF(OR('Raw Data'!E862=0,'Raw Data'!E862="Delete"),"",'Raw Data'!E862)</f>
        <v>WYSIWYG export of advanced search results</v>
      </c>
      <c r="F881" s="81" cm="1">
        <f t="array" ref="F881">_xlfn.SWITCH(ROUND(VLOOKUP(A881,Table1[#All],3),0),11,H881,12,I881,13,J881,14,K881,"N/A")</f>
        <v>13</v>
      </c>
      <c r="G881" s="81" cm="1">
        <f t="array" ref="G881">_xlfn.SWITCH(ROUND(VLOOKUP(A881,Table1[#All],5),0),11,H881,12,I881,13,J881,14,K881,"N/A")</f>
        <v>14</v>
      </c>
      <c r="H881" s="81">
        <f>IF(OR('Raw Data'!H862=0,'Raw Data'!H862="Delete"),"",'Raw Data'!H862)</f>
        <v>13</v>
      </c>
      <c r="I881" s="81">
        <f>IF(OR('Raw Data'!I862=0,'Raw Data'!I862="Delete"),"",'Raw Data'!I862)</f>
        <v>14</v>
      </c>
      <c r="J881" s="81" t="str">
        <f>IF(OR('Raw Data'!J862=0,'Raw Data'!J862="Delete"),"",'Raw Data'!J862)</f>
        <v/>
      </c>
      <c r="K881" s="81" t="str">
        <f>IF(OR('Raw Data'!K862=0,'Raw Data'!K862="Delete"),"",'Raw Data'!K862)</f>
        <v/>
      </c>
      <c r="L881" s="81" t="str">
        <f>R881</f>
        <v>Available</v>
      </c>
      <c r="M881" s="81" t="str">
        <f>IF(A881="","",IF(OR(AWReleaseNum&gt;=A881,AWReleaseNum=0),"Available","Not Supported"))</f>
        <v>Available</v>
      </c>
      <c r="N881" s="81" t="str">
        <f>IF(A881="","",IF(TcRelease="Any","Available",IF(OR(AND(TcReleaseNum&gt;=VLOOKUP(AWReleaseNum,MinVerInfo,3,FALSE),TcReleaseNum&lt;=VLOOKUP(AWReleaseNum,MinVerInfo,4,FALSE)),AND(TcReleaseNum&gt;=VLOOKUP(AWReleaseNum,MinVerInfo,5,FALSE),TcReleaseNum&lt;=VLOOKUP(AWReleaseNum,MinVerInfo,6,FALSE))),"Available","Not Supported")))</f>
        <v>Available</v>
      </c>
      <c r="O881" s="81" t="str">
        <f>IF(TcReleaseNum&lt;P881,"Not Supported","Available")</f>
        <v>Available</v>
      </c>
      <c r="P881" s="81" cm="1">
        <f t="array" ref="P881">_xlfn.SWITCH(TcBaseVer, 14, K881, 13, J881, 12, I881, 11, IFERROR(VLOOKUP(H881,Table2[#All],3,FALSE),"N/A"),0)</f>
        <v>0</v>
      </c>
      <c r="Q881" s="81" t="str">
        <f>IF(TcBaseVer=0,M881,IF(AND(N881="Available",M881="Available",O881="Available"),"Available",IF(M881="","","Not Supported")))</f>
        <v>Available</v>
      </c>
      <c r="R881" s="81" t="str">
        <f>IF(A881&gt;=AWCurrentRel, "Future",Q881)</f>
        <v>Available</v>
      </c>
      <c r="S881" s="100" t="str">
        <f>HYPERLINK(U881,T881)</f>
        <v>What's New in Teamcenter Spring 2019 - PART 2</v>
      </c>
      <c r="T881" s="81" t="str">
        <f>IFERROR(VLOOKUP(CONCATENATE($B881,"_",$A881),Table4[#All],5,FALSE),"Not Available")</f>
        <v>What's New in Teamcenter Spring 2019 - PART 2</v>
      </c>
      <c r="U881" s="81" t="str">
        <f>IFERROR(VLOOKUP(CONCATENATE(B881,"_",A881),Table4[#All],6,FALSE),"")</f>
        <v>https://siemens.highspot.com/items/5d2c8e9d628ba217b1779c06?lfrm=srp.10</v>
      </c>
    </row>
    <row r="882" spans="1:21" x14ac:dyDescent="0.25">
      <c r="A882" s="81">
        <f>IF(OR('Raw Data'!A1798=0,'Raw Data'!A1798="Delete"),"",'Raw Data'!A1798)</f>
        <v>4.2</v>
      </c>
      <c r="B882" s="88" t="str">
        <f>IF(OR('Raw Data'!B1798=0,'Raw Data'!B1798="Delete"),"",'Raw Data'!B1798)</f>
        <v>Plan</v>
      </c>
      <c r="C882" s="89" t="str">
        <f>IF(OR('Raw Data'!C1798=0,'Raw Data'!C1798="Delete"),"",'Raw Data'!C1798)</f>
        <v>Bill of Materials</v>
      </c>
      <c r="D882" s="88" t="str">
        <f>IF(OR('Raw Data'!D1798=0,'Raw Data'!D1798="Delete"),"",'Raw Data'!D1798)</f>
        <v>Structure Management</v>
      </c>
      <c r="E882" s="84" t="str">
        <f>IF(OR('Raw Data'!E1798=0,'Raw Data'!E1798="Delete"),"",'Raw Data'!E1798)</f>
        <v>Better performing and more reponsive trees for working with structures and other uses</v>
      </c>
      <c r="F882" s="81" cm="1">
        <f t="array" ref="F882">_xlfn.SWITCH(ROUND(VLOOKUP(A882,Table1[#All],3),0),11,H882,12,I882,13,J882,14,K882,"N/A")</f>
        <v>13</v>
      </c>
      <c r="G882" s="81" cm="1">
        <f t="array" ref="G882">_xlfn.SWITCH(ROUND(VLOOKUP(A882,Table1[#All],5),0),11,H882,12,I882,13,J882,14,K882,"N/A")</f>
        <v>14</v>
      </c>
      <c r="H882" s="81">
        <f>IF(OR('Raw Data'!H1798=0,'Raw Data'!H1798="Delete"),"",'Raw Data'!H1798)</f>
        <v>13</v>
      </c>
      <c r="I882" s="81">
        <f>IF(OR('Raw Data'!I1798=0,'Raw Data'!I1798="Delete"),"",'Raw Data'!I1798)</f>
        <v>14</v>
      </c>
      <c r="J882" s="81" t="str">
        <f>IF(OR('Raw Data'!J1798=0,'Raw Data'!J1798="Delete"),"",'Raw Data'!J1798)</f>
        <v/>
      </c>
      <c r="K882" s="81" t="str">
        <f>IF(OR('Raw Data'!K1798=0,'Raw Data'!K1798="Delete"),"",'Raw Data'!K1798)</f>
        <v/>
      </c>
      <c r="L882" s="81" t="str">
        <f>R882</f>
        <v>Available</v>
      </c>
      <c r="M882" s="81" t="str">
        <f>IF(A882="","",IF(OR(AWReleaseNum&gt;=A882,AWReleaseNum=0),"Available","Not Supported"))</f>
        <v>Available</v>
      </c>
      <c r="N882" s="81" t="str">
        <f>IF(A882="","",IF(TcRelease="Any","Available",IF(OR(AND(TcReleaseNum&gt;=VLOOKUP(AWReleaseNum,MinVerInfo,3,FALSE),TcReleaseNum&lt;=VLOOKUP(AWReleaseNum,MinVerInfo,4,FALSE)),AND(TcReleaseNum&gt;=VLOOKUP(AWReleaseNum,MinVerInfo,5,FALSE),TcReleaseNum&lt;=VLOOKUP(AWReleaseNum,MinVerInfo,6,FALSE))),"Available","Not Supported")))</f>
        <v>Available</v>
      </c>
      <c r="O882" s="81" t="str">
        <f>IF(TcReleaseNum&lt;P882,"Not Supported","Available")</f>
        <v>Available</v>
      </c>
      <c r="P882" s="81" cm="1">
        <f t="array" ref="P882">_xlfn.SWITCH(TcBaseVer, 14, K882, 13, J882, 12, I882, 11, IFERROR(VLOOKUP(H882,Table2[#All],3,FALSE),"N/A"),0)</f>
        <v>0</v>
      </c>
      <c r="Q882" s="81" t="str">
        <f>IF(TcBaseVer=0,M882,IF(AND(N882="Available",M882="Available",O882="Available"),"Available",IF(M882="","","Not Supported")))</f>
        <v>Available</v>
      </c>
      <c r="R882" s="81" t="str">
        <f>IF(A882&gt;=AWCurrentRel, "Future",Q882)</f>
        <v>Available</v>
      </c>
      <c r="S882" s="100" t="str">
        <f>HYPERLINK(U882,T882)</f>
        <v>What's New in Teamcenter Spring 2019 - PART 1</v>
      </c>
      <c r="T882" s="81" t="str">
        <f>IFERROR(VLOOKUP(CONCATENATE($B882,"_",$A882),Table4[#All],5,FALSE),"Not Available")</f>
        <v>What's New in Teamcenter Spring 2019 - PART 1</v>
      </c>
      <c r="U882" s="81" t="str">
        <f>IFERROR(VLOOKUP(CONCATENATE(B882,"_",A882),Table4[#All],6,FALSE),"")</f>
        <v>https://siemens.highspot.com/items/5d2c8c73a2e3a951b13e4867?lfrm=srp.1</v>
      </c>
    </row>
    <row r="883" spans="1:21" x14ac:dyDescent="0.25">
      <c r="A883" s="81">
        <f>IF(OR('Raw Data'!A1799=0,'Raw Data'!A1799="Delete"),"",'Raw Data'!A1799)</f>
        <v>4.2</v>
      </c>
      <c r="B883" s="88" t="str">
        <f>IF(OR('Raw Data'!B1799=0,'Raw Data'!B1799="Delete"),"",'Raw Data'!B1799)</f>
        <v>Plan</v>
      </c>
      <c r="C883" s="89" t="str">
        <f>IF(OR('Raw Data'!C1799=0,'Raw Data'!C1799="Delete"),"",'Raw Data'!C1799)</f>
        <v>Bill of Materials</v>
      </c>
      <c r="D883" s="88" t="str">
        <f>IF(OR('Raw Data'!D1799=0,'Raw Data'!D1799="Delete"),"",'Raw Data'!D1799)</f>
        <v>Structure Management</v>
      </c>
      <c r="E883" s="84" t="str">
        <f>IF(OR('Raw Data'!E1799=0,'Raw Data'!E1799="Delete"),"",'Raw Data'!E1799)</f>
        <v>Compare and reconcile to revisions or configurations of the same structure (Split View)</v>
      </c>
      <c r="F883" s="81" cm="1">
        <f t="array" ref="F883">_xlfn.SWITCH(ROUND(VLOOKUP(A883,Table1[#All],3),0),11,H883,12,I883,13,J883,14,K883,"N/A")</f>
        <v>13</v>
      </c>
      <c r="G883" s="81" cm="1">
        <f t="array" ref="G883">_xlfn.SWITCH(ROUND(VLOOKUP(A883,Table1[#All],5),0),11,H883,12,I883,13,J883,14,K883,"N/A")</f>
        <v>14</v>
      </c>
      <c r="H883" s="81">
        <f>IF(OR('Raw Data'!H1799=0,'Raw Data'!H1799="Delete"),"",'Raw Data'!H1799)</f>
        <v>13</v>
      </c>
      <c r="I883" s="81">
        <f>IF(OR('Raw Data'!I1799=0,'Raw Data'!I1799="Delete"),"",'Raw Data'!I1799)</f>
        <v>14</v>
      </c>
      <c r="J883" s="81" t="str">
        <f>IF(OR('Raw Data'!J1799=0,'Raw Data'!J1799="Delete"),"",'Raw Data'!J1799)</f>
        <v/>
      </c>
      <c r="K883" s="81" t="str">
        <f>IF(OR('Raw Data'!K1799=0,'Raw Data'!K1799="Delete"),"",'Raw Data'!K1799)</f>
        <v/>
      </c>
      <c r="L883" s="81" t="str">
        <f>R883</f>
        <v>Available</v>
      </c>
      <c r="M883" s="81" t="str">
        <f>IF(A883="","",IF(OR(AWReleaseNum&gt;=A883,AWReleaseNum=0),"Available","Not Supported"))</f>
        <v>Available</v>
      </c>
      <c r="N883" s="81" t="str">
        <f>IF(A883="","",IF(TcRelease="Any","Available",IF(OR(AND(TcReleaseNum&gt;=VLOOKUP(AWReleaseNum,MinVerInfo,3,FALSE),TcReleaseNum&lt;=VLOOKUP(AWReleaseNum,MinVerInfo,4,FALSE)),AND(TcReleaseNum&gt;=VLOOKUP(AWReleaseNum,MinVerInfo,5,FALSE),TcReleaseNum&lt;=VLOOKUP(AWReleaseNum,MinVerInfo,6,FALSE))),"Available","Not Supported")))</f>
        <v>Available</v>
      </c>
      <c r="O883" s="81" t="str">
        <f>IF(TcReleaseNum&lt;P883,"Not Supported","Available")</f>
        <v>Available</v>
      </c>
      <c r="P883" s="81" cm="1">
        <f t="array" ref="P883">_xlfn.SWITCH(TcBaseVer, 14, K883, 13, J883, 12, I883, 11, IFERROR(VLOOKUP(H883,Table2[#All],3,FALSE),"N/A"),0)</f>
        <v>0</v>
      </c>
      <c r="Q883" s="81" t="str">
        <f>IF(TcBaseVer=0,M883,IF(AND(N883="Available",M883="Available",O883="Available"),"Available",IF(M883="","","Not Supported")))</f>
        <v>Available</v>
      </c>
      <c r="R883" s="81" t="str">
        <f>IF(A883&gt;=AWCurrentRel, "Future",Q883)</f>
        <v>Available</v>
      </c>
      <c r="S883" s="100" t="str">
        <f>HYPERLINK(U883,T883)</f>
        <v>What's New in Teamcenter Spring 2019 - PART 1</v>
      </c>
      <c r="T883" s="81" t="str">
        <f>IFERROR(VLOOKUP(CONCATENATE($B883,"_",$A883),Table4[#All],5,FALSE),"Not Available")</f>
        <v>What's New in Teamcenter Spring 2019 - PART 1</v>
      </c>
      <c r="U883" s="81" t="str">
        <f>IFERROR(VLOOKUP(CONCATENATE(B883,"_",A883),Table4[#All],6,FALSE),"")</f>
        <v>https://siemens.highspot.com/items/5d2c8c73a2e3a951b13e4867?lfrm=srp.1</v>
      </c>
    </row>
    <row r="884" spans="1:21" x14ac:dyDescent="0.25">
      <c r="A884" s="81">
        <f>IF(OR('Raw Data'!A1800=0,'Raw Data'!A1800="Delete"),"",'Raw Data'!A1800)</f>
        <v>4.2</v>
      </c>
      <c r="B884" s="88" t="str">
        <f>IF(OR('Raw Data'!B1800=0,'Raw Data'!B1800="Delete"),"",'Raw Data'!B1800)</f>
        <v>Plan</v>
      </c>
      <c r="C884" s="89" t="str">
        <f>IF(OR('Raw Data'!C1800=0,'Raw Data'!C1800="Delete"),"",'Raw Data'!C1800)</f>
        <v>Bill of Materials</v>
      </c>
      <c r="D884" s="88" t="str">
        <f>IF(OR('Raw Data'!D1800=0,'Raw Data'!D1800="Delete"),"",'Raw Data'!D1800)</f>
        <v>Structure Management</v>
      </c>
      <c r="E884" s="84" t="str">
        <f>IF(OR('Raw Data'!E1800=0,'Raw Data'!E1800="Delete"),"",'Raw Data'!E1800)</f>
        <v>Configurable first column for structure trees so it clearly conveys what the user expects for their information</v>
      </c>
      <c r="F884" s="81" cm="1">
        <f t="array" ref="F884">_xlfn.SWITCH(ROUND(VLOOKUP(A884,Table1[#All],3),0),11,H884,12,I884,13,J884,14,K884,"N/A")</f>
        <v>13</v>
      </c>
      <c r="G884" s="81" cm="1">
        <f t="array" ref="G884">_xlfn.SWITCH(ROUND(VLOOKUP(A884,Table1[#All],5),0),11,H884,12,I884,13,J884,14,K884,"N/A")</f>
        <v>14</v>
      </c>
      <c r="H884" s="81">
        <f>IF(OR('Raw Data'!H1800=0,'Raw Data'!H1800="Delete"),"",'Raw Data'!H1800)</f>
        <v>13</v>
      </c>
      <c r="I884" s="81">
        <f>IF(OR('Raw Data'!I1800=0,'Raw Data'!I1800="Delete"),"",'Raw Data'!I1800)</f>
        <v>14</v>
      </c>
      <c r="J884" s="81" t="str">
        <f>IF(OR('Raw Data'!J1800=0,'Raw Data'!J1800="Delete"),"",'Raw Data'!J1800)</f>
        <v/>
      </c>
      <c r="K884" s="81" t="str">
        <f>IF(OR('Raw Data'!K1800=0,'Raw Data'!K1800="Delete"),"",'Raw Data'!K1800)</f>
        <v/>
      </c>
      <c r="L884" s="81" t="str">
        <f>R884</f>
        <v>Available</v>
      </c>
      <c r="M884" s="81" t="str">
        <f>IF(A884="","",IF(OR(AWReleaseNum&gt;=A884,AWReleaseNum=0),"Available","Not Supported"))</f>
        <v>Available</v>
      </c>
      <c r="N884" s="81" t="str">
        <f>IF(A884="","",IF(TcRelease="Any","Available",IF(OR(AND(TcReleaseNum&gt;=VLOOKUP(AWReleaseNum,MinVerInfo,3,FALSE),TcReleaseNum&lt;=VLOOKUP(AWReleaseNum,MinVerInfo,4,FALSE)),AND(TcReleaseNum&gt;=VLOOKUP(AWReleaseNum,MinVerInfo,5,FALSE),TcReleaseNum&lt;=VLOOKUP(AWReleaseNum,MinVerInfo,6,FALSE))),"Available","Not Supported")))</f>
        <v>Available</v>
      </c>
      <c r="O884" s="81" t="str">
        <f>IF(TcReleaseNum&lt;P884,"Not Supported","Available")</f>
        <v>Available</v>
      </c>
      <c r="P884" s="81" cm="1">
        <f t="array" ref="P884">_xlfn.SWITCH(TcBaseVer, 14, K884, 13, J884, 12, I884, 11, IFERROR(VLOOKUP(H884,Table2[#All],3,FALSE),"N/A"),0)</f>
        <v>0</v>
      </c>
      <c r="Q884" s="81" t="str">
        <f>IF(TcBaseVer=0,M884,IF(AND(N884="Available",M884="Available",O884="Available"),"Available",IF(M884="","","Not Supported")))</f>
        <v>Available</v>
      </c>
      <c r="R884" s="81" t="str">
        <f>IF(A884&gt;=AWCurrentRel, "Future",Q884)</f>
        <v>Available</v>
      </c>
      <c r="S884" s="100" t="str">
        <f>HYPERLINK(U884,T884)</f>
        <v>What's New in Teamcenter Spring 2019 - PART 1</v>
      </c>
      <c r="T884" s="81" t="str">
        <f>IFERROR(VLOOKUP(CONCATENATE($B884,"_",$A884),Table4[#All],5,FALSE),"Not Available")</f>
        <v>What's New in Teamcenter Spring 2019 - PART 1</v>
      </c>
      <c r="U884" s="81" t="str">
        <f>IFERROR(VLOOKUP(CONCATENATE(B884,"_",A884),Table4[#All],6,FALSE),"")</f>
        <v>https://siemens.highspot.com/items/5d2c8c73a2e3a951b13e4867?lfrm=srp.1</v>
      </c>
    </row>
    <row r="885" spans="1:21" x14ac:dyDescent="0.25">
      <c r="A885" s="81">
        <f>IF(OR('Raw Data'!A1801=0,'Raw Data'!A1801="Delete"),"",'Raw Data'!A1801)</f>
        <v>4.2</v>
      </c>
      <c r="B885" s="88" t="str">
        <f>IF(OR('Raw Data'!B1801=0,'Raw Data'!B1801="Delete"),"",'Raw Data'!B1801)</f>
        <v>Plan</v>
      </c>
      <c r="C885" s="89" t="str">
        <f>IF(OR('Raw Data'!C1801=0,'Raw Data'!C1801="Delete"),"",'Raw Data'!C1801)</f>
        <v>Bill of Materials</v>
      </c>
      <c r="D885" s="88" t="str">
        <f>IF(OR('Raw Data'!D1801=0,'Raw Data'!D1801="Delete"),"",'Raw Data'!D1801)</f>
        <v>Structure Management</v>
      </c>
      <c r="E885" s="84" t="str">
        <f>IF(OR('Raw Data'!E1801=0,'Raw Data'!E1801="Delete"),"",'Raw Data'!E1801)</f>
        <v>Derive a new structure from existing source structure</v>
      </c>
      <c r="F885" s="81" cm="1">
        <f t="array" ref="F885">_xlfn.SWITCH(ROUND(VLOOKUP(A885,Table1[#All],3),0),11,H885,12,I885,13,J885,14,K885,"N/A")</f>
        <v>13</v>
      </c>
      <c r="G885" s="81" cm="1">
        <f t="array" ref="G885">_xlfn.SWITCH(ROUND(VLOOKUP(A885,Table1[#All],5),0),11,H885,12,I885,13,J885,14,K885,"N/A")</f>
        <v>14</v>
      </c>
      <c r="H885" s="81">
        <f>IF(OR('Raw Data'!H1801=0,'Raw Data'!H1801="Delete"),"",'Raw Data'!H1801)</f>
        <v>13</v>
      </c>
      <c r="I885" s="81">
        <f>IF(OR('Raw Data'!I1801=0,'Raw Data'!I1801="Delete"),"",'Raw Data'!I1801)</f>
        <v>14</v>
      </c>
      <c r="J885" s="81" t="str">
        <f>IF(OR('Raw Data'!J1801=0,'Raw Data'!J1801="Delete"),"",'Raw Data'!J1801)</f>
        <v/>
      </c>
      <c r="K885" s="81" t="str">
        <f>IF(OR('Raw Data'!K1801=0,'Raw Data'!K1801="Delete"),"",'Raw Data'!K1801)</f>
        <v/>
      </c>
      <c r="L885" s="81" t="str">
        <f>R885</f>
        <v>Available</v>
      </c>
      <c r="M885" s="81" t="str">
        <f>IF(A885="","",IF(OR(AWReleaseNum&gt;=A885,AWReleaseNum=0),"Available","Not Supported"))</f>
        <v>Available</v>
      </c>
      <c r="N885" s="81" t="str">
        <f>IF(A885="","",IF(TcRelease="Any","Available",IF(OR(AND(TcReleaseNum&gt;=VLOOKUP(AWReleaseNum,MinVerInfo,3,FALSE),TcReleaseNum&lt;=VLOOKUP(AWReleaseNum,MinVerInfo,4,FALSE)),AND(TcReleaseNum&gt;=VLOOKUP(AWReleaseNum,MinVerInfo,5,FALSE),TcReleaseNum&lt;=VLOOKUP(AWReleaseNum,MinVerInfo,6,FALSE))),"Available","Not Supported")))</f>
        <v>Available</v>
      </c>
      <c r="O885" s="81" t="str">
        <f>IF(TcReleaseNum&lt;P885,"Not Supported","Available")</f>
        <v>Available</v>
      </c>
      <c r="P885" s="81" cm="1">
        <f t="array" ref="P885">_xlfn.SWITCH(TcBaseVer, 14, K885, 13, J885, 12, I885, 11, IFERROR(VLOOKUP(H885,Table2[#All],3,FALSE),"N/A"),0)</f>
        <v>0</v>
      </c>
      <c r="Q885" s="81" t="str">
        <f>IF(TcBaseVer=0,M885,IF(AND(N885="Available",M885="Available",O885="Available"),"Available",IF(M885="","","Not Supported")))</f>
        <v>Available</v>
      </c>
      <c r="R885" s="81" t="str">
        <f>IF(A885&gt;=AWCurrentRel, "Future",Q885)</f>
        <v>Available</v>
      </c>
      <c r="S885" s="100" t="str">
        <f>HYPERLINK(U885,T885)</f>
        <v>What's New in Teamcenter Spring 2019 - PART 1</v>
      </c>
      <c r="T885" s="81" t="str">
        <f>IFERROR(VLOOKUP(CONCATENATE($B885,"_",$A885),Table4[#All],5,FALSE),"Not Available")</f>
        <v>What's New in Teamcenter Spring 2019 - PART 1</v>
      </c>
      <c r="U885" s="81" t="str">
        <f>IFERROR(VLOOKUP(CONCATENATE(B885,"_",A885),Table4[#All],6,FALSE),"")</f>
        <v>https://siemens.highspot.com/items/5d2c8c73a2e3a951b13e4867?lfrm=srp.1</v>
      </c>
    </row>
    <row r="886" spans="1:21" x14ac:dyDescent="0.25">
      <c r="A886" s="81">
        <f>IF(OR('Raw Data'!A1802=0,'Raw Data'!A1802="Delete"),"",'Raw Data'!A1802)</f>
        <v>4.2</v>
      </c>
      <c r="B886" s="88" t="str">
        <f>IF(OR('Raw Data'!B1802=0,'Raw Data'!B1802="Delete"),"",'Raw Data'!B1802)</f>
        <v>Plan</v>
      </c>
      <c r="C886" s="89" t="str">
        <f>IF(OR('Raw Data'!C1802=0,'Raw Data'!C1802="Delete"),"",'Raw Data'!C1802)</f>
        <v>Bill of Materials</v>
      </c>
      <c r="D886" s="88" t="str">
        <f>IF(OR('Raw Data'!D1802=0,'Raw Data'!D1802="Delete"),"",'Raw Data'!D1802)</f>
        <v>Structure Management</v>
      </c>
      <c r="E886" s="84" t="str">
        <f>IF(OR('Raw Data'!E1802=0,'Raw Data'!E1802="Delete"),"",'Raw Data'!E1802)</f>
        <v>Include top level in tree views to see its properties in context of its structure content</v>
      </c>
      <c r="F886" s="81" cm="1">
        <f t="array" ref="F886">_xlfn.SWITCH(ROUND(VLOOKUP(A886,Table1[#All],3),0),11,H886,12,I886,13,J886,14,K886,"N/A")</f>
        <v>13</v>
      </c>
      <c r="G886" s="81" cm="1">
        <f t="array" ref="G886">_xlfn.SWITCH(ROUND(VLOOKUP(A886,Table1[#All],5),0),11,H886,12,I886,13,J886,14,K886,"N/A")</f>
        <v>14</v>
      </c>
      <c r="H886" s="81">
        <f>IF(OR('Raw Data'!H1802=0,'Raw Data'!H1802="Delete"),"",'Raw Data'!H1802)</f>
        <v>13</v>
      </c>
      <c r="I886" s="81">
        <f>IF(OR('Raw Data'!I1802=0,'Raw Data'!I1802="Delete"),"",'Raw Data'!I1802)</f>
        <v>14</v>
      </c>
      <c r="J886" s="81" t="str">
        <f>IF(OR('Raw Data'!J1802=0,'Raw Data'!J1802="Delete"),"",'Raw Data'!J1802)</f>
        <v/>
      </c>
      <c r="K886" s="81" t="str">
        <f>IF(OR('Raw Data'!K1802=0,'Raw Data'!K1802="Delete"),"",'Raw Data'!K1802)</f>
        <v/>
      </c>
      <c r="L886" s="81" t="str">
        <f>R886</f>
        <v>Available</v>
      </c>
      <c r="M886" s="81" t="str">
        <f>IF(A886="","",IF(OR(AWReleaseNum&gt;=A886,AWReleaseNum=0),"Available","Not Supported"))</f>
        <v>Available</v>
      </c>
      <c r="N886" s="81" t="str">
        <f>IF(A886="","",IF(TcRelease="Any","Available",IF(OR(AND(TcReleaseNum&gt;=VLOOKUP(AWReleaseNum,MinVerInfo,3,FALSE),TcReleaseNum&lt;=VLOOKUP(AWReleaseNum,MinVerInfo,4,FALSE)),AND(TcReleaseNum&gt;=VLOOKUP(AWReleaseNum,MinVerInfo,5,FALSE),TcReleaseNum&lt;=VLOOKUP(AWReleaseNum,MinVerInfo,6,FALSE))),"Available","Not Supported")))</f>
        <v>Available</v>
      </c>
      <c r="O886" s="81" t="str">
        <f>IF(TcReleaseNum&lt;P886,"Not Supported","Available")</f>
        <v>Available</v>
      </c>
      <c r="P886" s="81" cm="1">
        <f t="array" ref="P886">_xlfn.SWITCH(TcBaseVer, 14, K886, 13, J886, 12, I886, 11, IFERROR(VLOOKUP(H886,Table2[#All],3,FALSE),"N/A"),0)</f>
        <v>0</v>
      </c>
      <c r="Q886" s="81" t="str">
        <f>IF(TcBaseVer=0,M886,IF(AND(N886="Available",M886="Available",O886="Available"),"Available",IF(M886="","","Not Supported")))</f>
        <v>Available</v>
      </c>
      <c r="R886" s="81" t="str">
        <f>IF(A886&gt;=AWCurrentRel, "Future",Q886)</f>
        <v>Available</v>
      </c>
      <c r="S886" s="100" t="str">
        <f>HYPERLINK(U886,T886)</f>
        <v>What's New in Teamcenter Spring 2019 - PART 1</v>
      </c>
      <c r="T886" s="81" t="str">
        <f>IFERROR(VLOOKUP(CONCATENATE($B886,"_",$A886),Table4[#All],5,FALSE),"Not Available")</f>
        <v>What's New in Teamcenter Spring 2019 - PART 1</v>
      </c>
      <c r="U886" s="81" t="str">
        <f>IFERROR(VLOOKUP(CONCATENATE(B886,"_",A886),Table4[#All],6,FALSE),"")</f>
        <v>https://siemens.highspot.com/items/5d2c8c73a2e3a951b13e4867?lfrm=srp.1</v>
      </c>
    </row>
    <row r="887" spans="1:21" x14ac:dyDescent="0.25">
      <c r="A887" s="81">
        <f>IF(OR('Raw Data'!A1803=0,'Raw Data'!A1803="Delete"),"",'Raw Data'!A1803)</f>
        <v>4.2</v>
      </c>
      <c r="B887" s="88" t="str">
        <f>IF(OR('Raw Data'!B1803=0,'Raw Data'!B1803="Delete"),"",'Raw Data'!B1803)</f>
        <v>Plan</v>
      </c>
      <c r="C887" s="89" t="str">
        <f>IF(OR('Raw Data'!C1803=0,'Raw Data'!C1803="Delete"),"",'Raw Data'!C1803)</f>
        <v>Bill of Materials</v>
      </c>
      <c r="D887" s="88" t="str">
        <f>IF(OR('Raw Data'!D1803=0,'Raw Data'!D1803="Delete"),"",'Raw Data'!D1803)</f>
        <v>Structure Management</v>
      </c>
      <c r="E887" s="84" t="str">
        <f>IF(OR('Raw Data'!E1803=0,'Raw Data'!E1803="Delete"),"",'Raw Data'!E1803)</f>
        <v>Multi-unit effectivity configuration</v>
      </c>
      <c r="F887" s="81" cm="1">
        <f t="array" ref="F887">_xlfn.SWITCH(ROUND(VLOOKUP(A887,Table1[#All],3),0),11,H887,12,I887,13,J887,14,K887,"N/A")</f>
        <v>13</v>
      </c>
      <c r="G887" s="81" cm="1">
        <f t="array" ref="G887">_xlfn.SWITCH(ROUND(VLOOKUP(A887,Table1[#All],5),0),11,H887,12,I887,13,J887,14,K887,"N/A")</f>
        <v>14</v>
      </c>
      <c r="H887" s="81">
        <f>IF(OR('Raw Data'!H1803=0,'Raw Data'!H1803="Delete"),"",'Raw Data'!H1803)</f>
        <v>13</v>
      </c>
      <c r="I887" s="81">
        <f>IF(OR('Raw Data'!I1803=0,'Raw Data'!I1803="Delete"),"",'Raw Data'!I1803)</f>
        <v>14</v>
      </c>
      <c r="J887" s="81" t="str">
        <f>IF(OR('Raw Data'!J1803=0,'Raw Data'!J1803="Delete"),"",'Raw Data'!J1803)</f>
        <v/>
      </c>
      <c r="K887" s="81" t="str">
        <f>IF(OR('Raw Data'!K1803=0,'Raw Data'!K1803="Delete"),"",'Raw Data'!K1803)</f>
        <v/>
      </c>
      <c r="L887" s="81" t="str">
        <f>R887</f>
        <v>Available</v>
      </c>
      <c r="M887" s="81" t="str">
        <f>IF(A887="","",IF(OR(AWReleaseNum&gt;=A887,AWReleaseNum=0),"Available","Not Supported"))</f>
        <v>Available</v>
      </c>
      <c r="N887" s="81" t="str">
        <f>IF(A887="","",IF(TcRelease="Any","Available",IF(OR(AND(TcReleaseNum&gt;=VLOOKUP(AWReleaseNum,MinVerInfo,3,FALSE),TcReleaseNum&lt;=VLOOKUP(AWReleaseNum,MinVerInfo,4,FALSE)),AND(TcReleaseNum&gt;=VLOOKUP(AWReleaseNum,MinVerInfo,5,FALSE),TcReleaseNum&lt;=VLOOKUP(AWReleaseNum,MinVerInfo,6,FALSE))),"Available","Not Supported")))</f>
        <v>Available</v>
      </c>
      <c r="O887" s="81" t="str">
        <f>IF(TcReleaseNum&lt;P887,"Not Supported","Available")</f>
        <v>Available</v>
      </c>
      <c r="P887" s="81" cm="1">
        <f t="array" ref="P887">_xlfn.SWITCH(TcBaseVer, 14, K887, 13, J887, 12, I887, 11, IFERROR(VLOOKUP(H887,Table2[#All],3,FALSE),"N/A"),0)</f>
        <v>0</v>
      </c>
      <c r="Q887" s="81" t="str">
        <f>IF(TcBaseVer=0,M887,IF(AND(N887="Available",M887="Available",O887="Available"),"Available",IF(M887="","","Not Supported")))</f>
        <v>Available</v>
      </c>
      <c r="R887" s="81" t="str">
        <f>IF(A887&gt;=AWCurrentRel, "Future",Q887)</f>
        <v>Available</v>
      </c>
      <c r="S887" s="100" t="str">
        <f>HYPERLINK(U887,T887)</f>
        <v>What's New in Teamcenter Spring 2019 - PART 1</v>
      </c>
      <c r="T887" s="81" t="str">
        <f>IFERROR(VLOOKUP(CONCATENATE($B887,"_",$A887),Table4[#All],5,FALSE),"Not Available")</f>
        <v>What's New in Teamcenter Spring 2019 - PART 1</v>
      </c>
      <c r="U887" s="81" t="str">
        <f>IFERROR(VLOOKUP(CONCATENATE(B887,"_",A887),Table4[#All],6,FALSE),"")</f>
        <v>https://siemens.highspot.com/items/5d2c8c73a2e3a951b13e4867?lfrm=srp.1</v>
      </c>
    </row>
    <row r="888" spans="1:21" x14ac:dyDescent="0.25">
      <c r="A888" s="81">
        <f>IF(OR('Raw Data'!A1804=0,'Raw Data'!A1804="Delete"),"",'Raw Data'!A1804)</f>
        <v>4.2</v>
      </c>
      <c r="B888" s="88" t="str">
        <f>IF(OR('Raw Data'!B1804=0,'Raw Data'!B1804="Delete"),"",'Raw Data'!B1804)</f>
        <v>Plan</v>
      </c>
      <c r="C888" s="89" t="str">
        <f>IF(OR('Raw Data'!C1804=0,'Raw Data'!C1804="Delete"),"",'Raw Data'!C1804)</f>
        <v>Bill of Materials</v>
      </c>
      <c r="D888" s="88" t="str">
        <f>IF(OR('Raw Data'!D1804=0,'Raw Data'!D1804="Delete"),"",'Raw Data'!D1804)</f>
        <v>Structure Management</v>
      </c>
      <c r="E888" s="84" t="str">
        <f>IF(OR('Raw Data'!E1804=0,'Raw Data'!E1804="Delete"),"",'Raw Data'!E1804)</f>
        <v>Pack/Unpack individual elements to make element specific edits</v>
      </c>
      <c r="F888" s="81" cm="1">
        <f t="array" ref="F888">_xlfn.SWITCH(ROUND(VLOOKUP(A888,Table1[#All],3),0),11,H888,12,I888,13,J888,14,K888,"N/A")</f>
        <v>13</v>
      </c>
      <c r="G888" s="81" cm="1">
        <f t="array" ref="G888">_xlfn.SWITCH(ROUND(VLOOKUP(A888,Table1[#All],5),0),11,H888,12,I888,13,J888,14,K888,"N/A")</f>
        <v>14</v>
      </c>
      <c r="H888" s="81">
        <f>IF(OR('Raw Data'!H1804=0,'Raw Data'!H1804="Delete"),"",'Raw Data'!H1804)</f>
        <v>13</v>
      </c>
      <c r="I888" s="81">
        <f>IF(OR('Raw Data'!I1804=0,'Raw Data'!I1804="Delete"),"",'Raw Data'!I1804)</f>
        <v>14</v>
      </c>
      <c r="J888" s="81" t="str">
        <f>IF(OR('Raw Data'!J1804=0,'Raw Data'!J1804="Delete"),"",'Raw Data'!J1804)</f>
        <v/>
      </c>
      <c r="K888" s="81" t="str">
        <f>IF(OR('Raw Data'!K1804=0,'Raw Data'!K1804="Delete"),"",'Raw Data'!K1804)</f>
        <v/>
      </c>
      <c r="L888" s="81" t="str">
        <f>R888</f>
        <v>Available</v>
      </c>
      <c r="M888" s="81" t="str">
        <f>IF(A888="","",IF(OR(AWReleaseNum&gt;=A888,AWReleaseNum=0),"Available","Not Supported"))</f>
        <v>Available</v>
      </c>
      <c r="N888" s="81" t="str">
        <f>IF(A888="","",IF(TcRelease="Any","Available",IF(OR(AND(TcReleaseNum&gt;=VLOOKUP(AWReleaseNum,MinVerInfo,3,FALSE),TcReleaseNum&lt;=VLOOKUP(AWReleaseNum,MinVerInfo,4,FALSE)),AND(TcReleaseNum&gt;=VLOOKUP(AWReleaseNum,MinVerInfo,5,FALSE),TcReleaseNum&lt;=VLOOKUP(AWReleaseNum,MinVerInfo,6,FALSE))),"Available","Not Supported")))</f>
        <v>Available</v>
      </c>
      <c r="O888" s="81" t="str">
        <f>IF(TcReleaseNum&lt;P888,"Not Supported","Available")</f>
        <v>Available</v>
      </c>
      <c r="P888" s="81" cm="1">
        <f t="array" ref="P888">_xlfn.SWITCH(TcBaseVer, 14, K888, 13, J888, 12, I888, 11, IFERROR(VLOOKUP(H888,Table2[#All],3,FALSE),"N/A"),0)</f>
        <v>0</v>
      </c>
      <c r="Q888" s="81" t="str">
        <f>IF(TcBaseVer=0,M888,IF(AND(N888="Available",M888="Available",O888="Available"),"Available",IF(M888="","","Not Supported")))</f>
        <v>Available</v>
      </c>
      <c r="R888" s="81" t="str">
        <f>IF(A888&gt;=AWCurrentRel, "Future",Q888)</f>
        <v>Available</v>
      </c>
      <c r="S888" s="100" t="str">
        <f>HYPERLINK(U888,T888)</f>
        <v>What's New in Teamcenter Spring 2019 - PART 1</v>
      </c>
      <c r="T888" s="81" t="str">
        <f>IFERROR(VLOOKUP(CONCATENATE($B888,"_",$A888),Table4[#All],5,FALSE),"Not Available")</f>
        <v>What's New in Teamcenter Spring 2019 - PART 1</v>
      </c>
      <c r="U888" s="81" t="str">
        <f>IFERROR(VLOOKUP(CONCATENATE(B888,"_",A888),Table4[#All],6,FALSE),"")</f>
        <v>https://siemens.highspot.com/items/5d2c8c73a2e3a951b13e4867?lfrm=srp.1</v>
      </c>
    </row>
    <row r="889" spans="1:21" x14ac:dyDescent="0.25">
      <c r="A889" s="81">
        <f>IF(OR('Raw Data'!A897=0,'Raw Data'!A897="Delete"),"",'Raw Data'!A897)</f>
        <v>4.2</v>
      </c>
      <c r="B889" s="88" t="str">
        <f>IF(OR('Raw Data'!B897=0,'Raw Data'!B897="Delete"),"",'Raw Data'!B897)</f>
        <v>Develop</v>
      </c>
      <c r="C889" s="89" t="str">
        <f>IF(OR('Raw Data'!C897=0,'Raw Data'!C897="Delete"),"",'Raw Data'!C897)</f>
        <v>Visualization</v>
      </c>
      <c r="D889" s="88" t="str">
        <f>IF(OR('Raw Data'!D897=0,'Raw Data'!D897="Delete"),"",'Raw Data'!D897)</f>
        <v>Visualization - Deployability &amp; Infrastructure</v>
      </c>
      <c r="E889" s="84" t="str">
        <f>IF(OR('Raw Data'!E897=0,'Raw Data'!E897="Delete"),"",'Raw Data'!E897)</f>
        <v>Allow the PMI Security Notice to be overridden by a custom message handler to support variations in security rules</v>
      </c>
      <c r="F889" s="81" cm="1">
        <f t="array" ref="F889">_xlfn.SWITCH(ROUND(VLOOKUP(A889,Table1[#All],3),0),11,H889,12,I889,13,J889,14,K889,"N/A")</f>
        <v>13</v>
      </c>
      <c r="G889" s="81" cm="1">
        <f t="array" ref="G889">_xlfn.SWITCH(ROUND(VLOOKUP(A889,Table1[#All],5),0),11,H889,12,I889,13,J889,14,K889,"N/A")</f>
        <v>14</v>
      </c>
      <c r="H889" s="81">
        <f>IF(OR('Raw Data'!H897=0,'Raw Data'!H897="Delete"),"",'Raw Data'!H897)</f>
        <v>13</v>
      </c>
      <c r="I889" s="81">
        <f>IF(OR('Raw Data'!I897=0,'Raw Data'!I897="Delete"),"",'Raw Data'!I897)</f>
        <v>14</v>
      </c>
      <c r="J889" s="81" t="str">
        <f>IF(OR('Raw Data'!J897=0,'Raw Data'!J897="Delete"),"",'Raw Data'!J897)</f>
        <v/>
      </c>
      <c r="K889" s="81" t="str">
        <f>IF(OR('Raw Data'!K897=0,'Raw Data'!K897="Delete"),"",'Raw Data'!K897)</f>
        <v/>
      </c>
      <c r="L889" s="81" t="str">
        <f>R889</f>
        <v>Available</v>
      </c>
      <c r="M889" s="81" t="str">
        <f>IF(A889="","",IF(OR(AWReleaseNum&gt;=A889,AWReleaseNum=0),"Available","Not Supported"))</f>
        <v>Available</v>
      </c>
      <c r="N889" s="81" t="str">
        <f>IF(A889="","",IF(TcRelease="Any","Available",IF(OR(AND(TcReleaseNum&gt;=VLOOKUP(AWReleaseNum,MinVerInfo,3,FALSE),TcReleaseNum&lt;=VLOOKUP(AWReleaseNum,MinVerInfo,4,FALSE)),AND(TcReleaseNum&gt;=VLOOKUP(AWReleaseNum,MinVerInfo,5,FALSE),TcReleaseNum&lt;=VLOOKUP(AWReleaseNum,MinVerInfo,6,FALSE))),"Available","Not Supported")))</f>
        <v>Available</v>
      </c>
      <c r="O889" s="81" t="str">
        <f>IF(TcReleaseNum&lt;P889,"Not Supported","Available")</f>
        <v>Available</v>
      </c>
      <c r="P889" s="81" cm="1">
        <f t="array" ref="P889">_xlfn.SWITCH(TcBaseVer, 14, K889, 13, J889, 12, I889, 11, IFERROR(VLOOKUP(H889,Table2[#All],3,FALSE),"N/A"),0)</f>
        <v>0</v>
      </c>
      <c r="Q889" s="81" t="str">
        <f>IF(TcBaseVer=0,M889,IF(AND(N889="Available",M889="Available",O889="Available"),"Available",IF(M889="","","Not Supported")))</f>
        <v>Available</v>
      </c>
      <c r="R889" s="81" t="str">
        <f>IF(A889&gt;=AWCurrentRel, "Future",Q889)</f>
        <v>Available</v>
      </c>
      <c r="S889" s="100" t="str">
        <f>HYPERLINK(U889,T889)</f>
        <v>What's New in Teamcenter Spring 2019 - PART 1</v>
      </c>
      <c r="T889" s="81" t="str">
        <f>IFERROR(VLOOKUP(CONCATENATE($B889,"_",$A889),Table4[#All],5,FALSE),"Not Available")</f>
        <v>What's New in Teamcenter Spring 2019 - PART 1</v>
      </c>
      <c r="U889" s="81" t="str">
        <f>IFERROR(VLOOKUP(CONCATENATE(B889,"_",A889),Table4[#All],6,FALSE),"")</f>
        <v>https://siemens.highspot.com/items/5d2c8c73a2e3a951b13e4867?lfrm=srp.1</v>
      </c>
    </row>
    <row r="890" spans="1:21" x14ac:dyDescent="0.25">
      <c r="A890" s="81">
        <f>IF(OR('Raw Data'!A898=0,'Raw Data'!A898="Delete"),"",'Raw Data'!A898)</f>
        <v>4.2</v>
      </c>
      <c r="B890" s="88" t="str">
        <f>IF(OR('Raw Data'!B898=0,'Raw Data'!B898="Delete"),"",'Raw Data'!B898)</f>
        <v>Develop</v>
      </c>
      <c r="C890" s="89" t="str">
        <f>IF(OR('Raw Data'!C898=0,'Raw Data'!C898="Delete"),"",'Raw Data'!C898)</f>
        <v>Visualization</v>
      </c>
      <c r="D890" s="88" t="str">
        <f>IF(OR('Raw Data'!D898=0,'Raw Data'!D898="Delete"),"",'Raw Data'!D898)</f>
        <v>Visualization - Deployability &amp; Infrastructure</v>
      </c>
      <c r="E890" s="84" t="str">
        <f>IF(OR('Raw Data'!E898=0,'Raw Data'!E898="Delete"),"",'Raw Data'!E898)</f>
        <v>Configure the VDS to run as a Windows Service for improved reliability and security</v>
      </c>
      <c r="F890" s="81" cm="1">
        <f t="array" ref="F890">_xlfn.SWITCH(ROUND(VLOOKUP(A890,Table1[#All],3),0),11,H890,12,I890,13,J890,14,K890,"N/A")</f>
        <v>13</v>
      </c>
      <c r="G890" s="81" cm="1">
        <f t="array" ref="G890">_xlfn.SWITCH(ROUND(VLOOKUP(A890,Table1[#All],5),0),11,H890,12,I890,13,J890,14,K890,"N/A")</f>
        <v>14</v>
      </c>
      <c r="H890" s="81">
        <f>IF(OR('Raw Data'!H898=0,'Raw Data'!H898="Delete"),"",'Raw Data'!H898)</f>
        <v>13</v>
      </c>
      <c r="I890" s="81">
        <f>IF(OR('Raw Data'!I898=0,'Raw Data'!I898="Delete"),"",'Raw Data'!I898)</f>
        <v>14</v>
      </c>
      <c r="J890" s="81" t="str">
        <f>IF(OR('Raw Data'!J898=0,'Raw Data'!J898="Delete"),"",'Raw Data'!J898)</f>
        <v/>
      </c>
      <c r="K890" s="81" t="str">
        <f>IF(OR('Raw Data'!K898=0,'Raw Data'!K898="Delete"),"",'Raw Data'!K898)</f>
        <v/>
      </c>
      <c r="L890" s="81" t="str">
        <f>R890</f>
        <v>Available</v>
      </c>
      <c r="M890" s="81" t="str">
        <f>IF(A890="","",IF(OR(AWReleaseNum&gt;=A890,AWReleaseNum=0),"Available","Not Supported"))</f>
        <v>Available</v>
      </c>
      <c r="N890" s="81" t="str">
        <f>IF(A890="","",IF(TcRelease="Any","Available",IF(OR(AND(TcReleaseNum&gt;=VLOOKUP(AWReleaseNum,MinVerInfo,3,FALSE),TcReleaseNum&lt;=VLOOKUP(AWReleaseNum,MinVerInfo,4,FALSE)),AND(TcReleaseNum&gt;=VLOOKUP(AWReleaseNum,MinVerInfo,5,FALSE),TcReleaseNum&lt;=VLOOKUP(AWReleaseNum,MinVerInfo,6,FALSE))),"Available","Not Supported")))</f>
        <v>Available</v>
      </c>
      <c r="O890" s="81" t="str">
        <f>IF(TcReleaseNum&lt;P890,"Not Supported","Available")</f>
        <v>Available</v>
      </c>
      <c r="P890" s="81" cm="1">
        <f t="array" ref="P890">_xlfn.SWITCH(TcBaseVer, 14, K890, 13, J890, 12, I890, 11, IFERROR(VLOOKUP(H890,Table2[#All],3,FALSE),"N/A"),0)</f>
        <v>0</v>
      </c>
      <c r="Q890" s="81" t="str">
        <f>IF(TcBaseVer=0,M890,IF(AND(N890="Available",M890="Available",O890="Available"),"Available",IF(M890="","","Not Supported")))</f>
        <v>Available</v>
      </c>
      <c r="R890" s="81" t="str">
        <f>IF(A890&gt;=AWCurrentRel, "Future",Q890)</f>
        <v>Available</v>
      </c>
      <c r="S890" s="100" t="str">
        <f>HYPERLINK(U890,T890)</f>
        <v>What's New in Teamcenter Spring 2019 - PART 1</v>
      </c>
      <c r="T890" s="81" t="str">
        <f>IFERROR(VLOOKUP(CONCATENATE($B890,"_",$A890),Table4[#All],5,FALSE),"Not Available")</f>
        <v>What's New in Teamcenter Spring 2019 - PART 1</v>
      </c>
      <c r="U890" s="81" t="str">
        <f>IFERROR(VLOOKUP(CONCATENATE(B890,"_",A890),Table4[#All],6,FALSE),"")</f>
        <v>https://siemens.highspot.com/items/5d2c8c73a2e3a951b13e4867?lfrm=srp.1</v>
      </c>
    </row>
    <row r="891" spans="1:21" x14ac:dyDescent="0.25">
      <c r="A891" s="81">
        <f>IF(OR('Raw Data'!A899=0,'Raw Data'!A899="Delete"),"",'Raw Data'!A899)</f>
        <v>4.2</v>
      </c>
      <c r="B891" s="88" t="str">
        <f>IF(OR('Raw Data'!B899=0,'Raw Data'!B899="Delete"),"",'Raw Data'!B899)</f>
        <v>Develop</v>
      </c>
      <c r="C891" s="89" t="str">
        <f>IF(OR('Raw Data'!C899=0,'Raw Data'!C899="Delete"),"",'Raw Data'!C899)</f>
        <v>Visualization</v>
      </c>
      <c r="D891" s="88" t="str">
        <f>IF(OR('Raw Data'!D899=0,'Raw Data'!D899="Delete"),"",'Raw Data'!D899)</f>
        <v>Visualization - Deployability &amp; Infrastructure</v>
      </c>
      <c r="E891" s="84" t="str">
        <f>IF(OR('Raw Data'!E899=0,'Raw Data'!E899="Delete"),"",'Raw Data'!E899)</f>
        <v>Improve data validation with configurable VDS settings to report stray or oversized parts</v>
      </c>
      <c r="F891" s="81" cm="1">
        <f t="array" ref="F891">_xlfn.SWITCH(ROUND(VLOOKUP(A891,Table1[#All],3),0),11,H891,12,I891,13,J891,14,K891,"N/A")</f>
        <v>13</v>
      </c>
      <c r="G891" s="81" cm="1">
        <f t="array" ref="G891">_xlfn.SWITCH(ROUND(VLOOKUP(A891,Table1[#All],5),0),11,H891,12,I891,13,J891,14,K891,"N/A")</f>
        <v>14</v>
      </c>
      <c r="H891" s="81">
        <f>IF(OR('Raw Data'!H899=0,'Raw Data'!H899="Delete"),"",'Raw Data'!H899)</f>
        <v>13</v>
      </c>
      <c r="I891" s="81">
        <f>IF(OR('Raw Data'!I899=0,'Raw Data'!I899="Delete"),"",'Raw Data'!I899)</f>
        <v>14</v>
      </c>
      <c r="J891" s="81" t="str">
        <f>IF(OR('Raw Data'!J899=0,'Raw Data'!J899="Delete"),"",'Raw Data'!J899)</f>
        <v/>
      </c>
      <c r="K891" s="81" t="str">
        <f>IF(OR('Raw Data'!K899=0,'Raw Data'!K899="Delete"),"",'Raw Data'!K899)</f>
        <v/>
      </c>
      <c r="L891" s="81" t="str">
        <f>R891</f>
        <v>Available</v>
      </c>
      <c r="M891" s="81" t="str">
        <f>IF(A891="","",IF(OR(AWReleaseNum&gt;=A891,AWReleaseNum=0),"Available","Not Supported"))</f>
        <v>Available</v>
      </c>
      <c r="N891" s="81" t="str">
        <f>IF(A891="","",IF(TcRelease="Any","Available",IF(OR(AND(TcReleaseNum&gt;=VLOOKUP(AWReleaseNum,MinVerInfo,3,FALSE),TcReleaseNum&lt;=VLOOKUP(AWReleaseNum,MinVerInfo,4,FALSE)),AND(TcReleaseNum&gt;=VLOOKUP(AWReleaseNum,MinVerInfo,5,FALSE),TcReleaseNum&lt;=VLOOKUP(AWReleaseNum,MinVerInfo,6,FALSE))),"Available","Not Supported")))</f>
        <v>Available</v>
      </c>
      <c r="O891" s="81" t="str">
        <f>IF(TcReleaseNum&lt;P891,"Not Supported","Available")</f>
        <v>Available</v>
      </c>
      <c r="P891" s="81" cm="1">
        <f t="array" ref="P891">_xlfn.SWITCH(TcBaseVer, 14, K891, 13, J891, 12, I891, 11, IFERROR(VLOOKUP(H891,Table2[#All],3,FALSE),"N/A"),0)</f>
        <v>0</v>
      </c>
      <c r="Q891" s="81" t="str">
        <f>IF(TcBaseVer=0,M891,IF(AND(N891="Available",M891="Available",O891="Available"),"Available",IF(M891="","","Not Supported")))</f>
        <v>Available</v>
      </c>
      <c r="R891" s="81" t="str">
        <f>IF(A891&gt;=AWCurrentRel, "Future",Q891)</f>
        <v>Available</v>
      </c>
      <c r="S891" s="100" t="str">
        <f>HYPERLINK(U891,T891)</f>
        <v>What's New in Teamcenter Spring 2019 - PART 1</v>
      </c>
      <c r="T891" s="81" t="str">
        <f>IFERROR(VLOOKUP(CONCATENATE($B891,"_",$A891),Table4[#All],5,FALSE),"Not Available")</f>
        <v>What's New in Teamcenter Spring 2019 - PART 1</v>
      </c>
      <c r="U891" s="81" t="str">
        <f>IFERROR(VLOOKUP(CONCATENATE(B891,"_",A891),Table4[#All],6,FALSE),"")</f>
        <v>https://siemens.highspot.com/items/5d2c8c73a2e3a951b13e4867?lfrm=srp.1</v>
      </c>
    </row>
    <row r="892" spans="1:21" x14ac:dyDescent="0.25">
      <c r="A892" s="81">
        <f>IF(OR('Raw Data'!A792=0,'Raw Data'!A792="Delete"),"",'Raw Data'!A792)</f>
        <v>4.2</v>
      </c>
      <c r="B892" s="88" t="str">
        <f>IF(OR('Raw Data'!B792=0,'Raw Data'!B792="Delete"),"",'Raw Data'!B792)</f>
        <v>Develop</v>
      </c>
      <c r="C892" s="89" t="str">
        <f>IF(OR('Raw Data'!C792=0,'Raw Data'!C792="Delete"),"",'Raw Data'!C792)</f>
        <v>Visualization</v>
      </c>
      <c r="D892" s="88" t="str">
        <f>IF(OR('Raw Data'!D792=0,'Raw Data'!D792="Delete"),"",'Raw Data'!D792)</f>
        <v>Visualization - Usability</v>
      </c>
      <c r="E892" s="84" t="str">
        <f>IF(OR('Raw Data'!E792=0,'Raw Data'!E792="Delete"),"",'Raw Data'!E792)</f>
        <v>View most 2D drawing formats in Active Workspace without any client plugins</v>
      </c>
      <c r="F892" s="81" cm="1">
        <f t="array" ref="F892">_xlfn.SWITCH(ROUND(VLOOKUP(A892,Table1[#All],3),0),11,H892,12,I892,13,J892,14,K892,"N/A")</f>
        <v>13</v>
      </c>
      <c r="G892" s="81" cm="1">
        <f t="array" ref="G892">_xlfn.SWITCH(ROUND(VLOOKUP(A892,Table1[#All],5),0),11,H892,12,I892,13,J892,14,K892,"N/A")</f>
        <v>14</v>
      </c>
      <c r="H892" s="81">
        <f>IF(OR('Raw Data'!H792=0,'Raw Data'!H792="Delete"),"",'Raw Data'!H792)</f>
        <v>13</v>
      </c>
      <c r="I892" s="81">
        <f>IF(OR('Raw Data'!I792=0,'Raw Data'!I792="Delete"),"",'Raw Data'!I792)</f>
        <v>14</v>
      </c>
      <c r="J892" s="81" t="str">
        <f>IF(OR('Raw Data'!J792=0,'Raw Data'!J792="Delete"),"",'Raw Data'!J792)</f>
        <v/>
      </c>
      <c r="K892" s="81" t="str">
        <f>IF(OR('Raw Data'!K792=0,'Raw Data'!K792="Delete"),"",'Raw Data'!K792)</f>
        <v/>
      </c>
      <c r="L892" s="81" t="str">
        <f>R892</f>
        <v>Available</v>
      </c>
      <c r="M892" s="81" t="str">
        <f>IF(A892="","",IF(OR(AWReleaseNum&gt;=A892,AWReleaseNum=0),"Available","Not Supported"))</f>
        <v>Available</v>
      </c>
      <c r="N892" s="81" t="str">
        <f>IF(A892="","",IF(TcRelease="Any","Available",IF(OR(AND(TcReleaseNum&gt;=VLOOKUP(AWReleaseNum,MinVerInfo,3,FALSE),TcReleaseNum&lt;=VLOOKUP(AWReleaseNum,MinVerInfo,4,FALSE)),AND(TcReleaseNum&gt;=VLOOKUP(AWReleaseNum,MinVerInfo,5,FALSE),TcReleaseNum&lt;=VLOOKUP(AWReleaseNum,MinVerInfo,6,FALSE))),"Available","Not Supported")))</f>
        <v>Available</v>
      </c>
      <c r="O892" s="81" t="str">
        <f>IF(TcReleaseNum&lt;P892,"Not Supported","Available")</f>
        <v>Available</v>
      </c>
      <c r="P892" s="81" cm="1">
        <f t="array" ref="P892">_xlfn.SWITCH(TcBaseVer, 14, K892, 13, J892, 12, I892, 11, IFERROR(VLOOKUP(H892,Table2[#All],3,FALSE),"N/A"),0)</f>
        <v>0</v>
      </c>
      <c r="Q892" s="81" t="str">
        <f>IF(TcBaseVer=0,M892,IF(AND(N892="Available",M892="Available",O892="Available"),"Available",IF(M892="","","Not Supported")))</f>
        <v>Available</v>
      </c>
      <c r="R892" s="81" t="str">
        <f>IF(A892&gt;=AWCurrentRel, "Future",Q892)</f>
        <v>Available</v>
      </c>
      <c r="S892" s="100" t="str">
        <f>HYPERLINK(U892,T892)</f>
        <v>What's New in Teamcenter Spring 2019 - PART 1</v>
      </c>
      <c r="T892" s="81" t="str">
        <f>IFERROR(VLOOKUP(CONCATENATE($B892,"_",$A892),Table4[#All],5,FALSE),"Not Available")</f>
        <v>What's New in Teamcenter Spring 2019 - PART 1</v>
      </c>
      <c r="U892" s="81" t="str">
        <f>IFERROR(VLOOKUP(CONCATENATE(B892,"_",A892),Table4[#All],6,FALSE),"")</f>
        <v>https://siemens.highspot.com/items/5d2c8c73a2e3a951b13e4867?lfrm=srp.1</v>
      </c>
    </row>
    <row r="893" spans="1:21" x14ac:dyDescent="0.25">
      <c r="A893" s="81">
        <f>IF(OR('Raw Data'!A900=0,'Raw Data'!A900="Delete"),"",'Raw Data'!A900)</f>
        <v>4.2</v>
      </c>
      <c r="B893" s="88" t="str">
        <f>IF(OR('Raw Data'!B900=0,'Raw Data'!B900="Delete"),"",'Raw Data'!B900)</f>
        <v>Develop</v>
      </c>
      <c r="C893" s="89" t="str">
        <f>IF(OR('Raw Data'!C900=0,'Raw Data'!C900="Delete"),"",'Raw Data'!C900)</f>
        <v>Visualization</v>
      </c>
      <c r="D893" s="88" t="str">
        <f>IF(OR('Raw Data'!D900=0,'Raw Data'!D900="Delete"),"",'Raw Data'!D900)</f>
        <v>Visualization - Usability</v>
      </c>
      <c r="E893" s="84" t="str">
        <f>IF(OR('Raw Data'!E900=0,'Raw Data'!E900="Delete"),"",'Raw Data'!E900)</f>
        <v>Preference to swap mouse wheel zoom direction for a more familiar user experience</v>
      </c>
      <c r="F893" s="81" cm="1">
        <f t="array" ref="F893">_xlfn.SWITCH(ROUND(VLOOKUP(A893,Table1[#All],3),0),11,H893,12,I893,13,J893,14,K893,"N/A")</f>
        <v>13</v>
      </c>
      <c r="G893" s="81" cm="1">
        <f t="array" ref="G893">_xlfn.SWITCH(ROUND(VLOOKUP(A893,Table1[#All],5),0),11,H893,12,I893,13,J893,14,K893,"N/A")</f>
        <v>14</v>
      </c>
      <c r="H893" s="81">
        <f>IF(OR('Raw Data'!H900=0,'Raw Data'!H900="Delete"),"",'Raw Data'!H900)</f>
        <v>13</v>
      </c>
      <c r="I893" s="81">
        <f>IF(OR('Raw Data'!I900=0,'Raw Data'!I900="Delete"),"",'Raw Data'!I900)</f>
        <v>14</v>
      </c>
      <c r="J893" s="81" t="str">
        <f>IF(OR('Raw Data'!J900=0,'Raw Data'!J900="Delete"),"",'Raw Data'!J900)</f>
        <v/>
      </c>
      <c r="K893" s="81" t="str">
        <f>IF(OR('Raw Data'!K900=0,'Raw Data'!K900="Delete"),"",'Raw Data'!K900)</f>
        <v/>
      </c>
      <c r="L893" s="81" t="str">
        <f>R893</f>
        <v>Available</v>
      </c>
      <c r="M893" s="81" t="str">
        <f>IF(A893="","",IF(OR(AWReleaseNum&gt;=A893,AWReleaseNum=0),"Available","Not Supported"))</f>
        <v>Available</v>
      </c>
      <c r="N893" s="81" t="str">
        <f>IF(A893="","",IF(TcRelease="Any","Available",IF(OR(AND(TcReleaseNum&gt;=VLOOKUP(AWReleaseNum,MinVerInfo,3,FALSE),TcReleaseNum&lt;=VLOOKUP(AWReleaseNum,MinVerInfo,4,FALSE)),AND(TcReleaseNum&gt;=VLOOKUP(AWReleaseNum,MinVerInfo,5,FALSE),TcReleaseNum&lt;=VLOOKUP(AWReleaseNum,MinVerInfo,6,FALSE))),"Available","Not Supported")))</f>
        <v>Available</v>
      </c>
      <c r="O893" s="81" t="str">
        <f>IF(TcReleaseNum&lt;P893,"Not Supported","Available")</f>
        <v>Available</v>
      </c>
      <c r="P893" s="81" cm="1">
        <f t="array" ref="P893">_xlfn.SWITCH(TcBaseVer, 14, K893, 13, J893, 12, I893, 11, IFERROR(VLOOKUP(H893,Table2[#All],3,FALSE),"N/A"),0)</f>
        <v>0</v>
      </c>
      <c r="Q893" s="81" t="str">
        <f>IF(TcBaseVer=0,M893,IF(AND(N893="Available",M893="Available",O893="Available"),"Available",IF(M893="","","Not Supported")))</f>
        <v>Available</v>
      </c>
      <c r="R893" s="81" t="str">
        <f>IF(A893&gt;=AWCurrentRel, "Future",Q893)</f>
        <v>Available</v>
      </c>
      <c r="S893" s="100" t="str">
        <f>HYPERLINK(U893,T893)</f>
        <v>What's New in Teamcenter Spring 2019 - PART 1</v>
      </c>
      <c r="T893" s="81" t="str">
        <f>IFERROR(VLOOKUP(CONCATENATE($B893,"_",$A893),Table4[#All],5,FALSE),"Not Available")</f>
        <v>What's New in Teamcenter Spring 2019 - PART 1</v>
      </c>
      <c r="U893" s="81" t="str">
        <f>IFERROR(VLOOKUP(CONCATENATE(B893,"_",A893),Table4[#All],6,FALSE),"")</f>
        <v>https://siemens.highspot.com/items/5d2c8c73a2e3a951b13e4867?lfrm=srp.1</v>
      </c>
    </row>
    <row r="894" spans="1:21" x14ac:dyDescent="0.25">
      <c r="A894" s="81">
        <f>IF(OR('Raw Data'!A901=0,'Raw Data'!A901="Delete"),"",'Raw Data'!A901)</f>
        <v>4.2</v>
      </c>
      <c r="B894" s="88" t="str">
        <f>IF(OR('Raw Data'!B901=0,'Raw Data'!B901="Delete"),"",'Raw Data'!B901)</f>
        <v>Develop</v>
      </c>
      <c r="C894" s="89" t="str">
        <f>IF(OR('Raw Data'!C901=0,'Raw Data'!C901="Delete"),"",'Raw Data'!C901)</f>
        <v>Visualization</v>
      </c>
      <c r="D894" s="88" t="str">
        <f>IF(OR('Raw Data'!D901=0,'Raw Data'!D901="Delete"),"",'Raw Data'!D901)</f>
        <v>Visualization - Usability</v>
      </c>
      <c r="E894" s="84" t="str">
        <f>IF(OR('Raw Data'!E901=0,'Raw Data'!E901="Delete"),"",'Raw Data'!E901)</f>
        <v>Selecting a member of a packed element in 3D automatically unpacks the element in the structure tree</v>
      </c>
      <c r="F894" s="81" cm="1">
        <f t="array" ref="F894">_xlfn.SWITCH(ROUND(VLOOKUP(A894,Table1[#All],3),0),11,H894,12,I894,13,J894,14,K894,"N/A")</f>
        <v>13</v>
      </c>
      <c r="G894" s="81" cm="1">
        <f t="array" ref="G894">_xlfn.SWITCH(ROUND(VLOOKUP(A894,Table1[#All],5),0),11,H894,12,I894,13,J894,14,K894,"N/A")</f>
        <v>14</v>
      </c>
      <c r="H894" s="81">
        <f>IF(OR('Raw Data'!H901=0,'Raw Data'!H901="Delete"),"",'Raw Data'!H901)</f>
        <v>13</v>
      </c>
      <c r="I894" s="81">
        <f>IF(OR('Raw Data'!I901=0,'Raw Data'!I901="Delete"),"",'Raw Data'!I901)</f>
        <v>14</v>
      </c>
      <c r="J894" s="81" t="str">
        <f>IF(OR('Raw Data'!J901=0,'Raw Data'!J901="Delete"),"",'Raw Data'!J901)</f>
        <v/>
      </c>
      <c r="K894" s="81" t="str">
        <f>IF(OR('Raw Data'!K901=0,'Raw Data'!K901="Delete"),"",'Raw Data'!K901)</f>
        <v/>
      </c>
      <c r="L894" s="81" t="str">
        <f>R894</f>
        <v>Available</v>
      </c>
      <c r="M894" s="81" t="str">
        <f>IF(A894="","",IF(OR(AWReleaseNum&gt;=A894,AWReleaseNum=0),"Available","Not Supported"))</f>
        <v>Available</v>
      </c>
      <c r="N894" s="81" t="str">
        <f>IF(A894="","",IF(TcRelease="Any","Available",IF(OR(AND(TcReleaseNum&gt;=VLOOKUP(AWReleaseNum,MinVerInfo,3,FALSE),TcReleaseNum&lt;=VLOOKUP(AWReleaseNum,MinVerInfo,4,FALSE)),AND(TcReleaseNum&gt;=VLOOKUP(AWReleaseNum,MinVerInfo,5,FALSE),TcReleaseNum&lt;=VLOOKUP(AWReleaseNum,MinVerInfo,6,FALSE))),"Available","Not Supported")))</f>
        <v>Available</v>
      </c>
      <c r="O894" s="81" t="str">
        <f>IF(TcReleaseNum&lt;P894,"Not Supported","Available")</f>
        <v>Available</v>
      </c>
      <c r="P894" s="81" cm="1">
        <f t="array" ref="P894">_xlfn.SWITCH(TcBaseVer, 14, K894, 13, J894, 12, I894, 11, IFERROR(VLOOKUP(H894,Table2[#All],3,FALSE),"N/A"),0)</f>
        <v>0</v>
      </c>
      <c r="Q894" s="81" t="str">
        <f>IF(TcBaseVer=0,M894,IF(AND(N894="Available",M894="Available",O894="Available"),"Available",IF(M894="","","Not Supported")))</f>
        <v>Available</v>
      </c>
      <c r="R894" s="81" t="str">
        <f>IF(A894&gt;=AWCurrentRel, "Future",Q894)</f>
        <v>Available</v>
      </c>
      <c r="S894" s="100" t="str">
        <f>HYPERLINK(U894,T894)</f>
        <v>What's New in Teamcenter Spring 2019 - PART 1</v>
      </c>
      <c r="T894" s="81" t="str">
        <f>IFERROR(VLOOKUP(CONCATENATE($B894,"_",$A894),Table4[#All],5,FALSE),"Not Available")</f>
        <v>What's New in Teamcenter Spring 2019 - PART 1</v>
      </c>
      <c r="U894" s="81" t="str">
        <f>IFERROR(VLOOKUP(CONCATENATE(B894,"_",A894),Table4[#All],6,FALSE),"")</f>
        <v>https://siemens.highspot.com/items/5d2c8c73a2e3a951b13e4867?lfrm=srp.1</v>
      </c>
    </row>
    <row r="895" spans="1:21" x14ac:dyDescent="0.25">
      <c r="A895" s="81">
        <f>IF(OR('Raw Data'!A902=0,'Raw Data'!A902="Delete"),"",'Raw Data'!A902)</f>
        <v>4.2</v>
      </c>
      <c r="B895" s="88" t="str">
        <f>IF(OR('Raw Data'!B902=0,'Raw Data'!B902="Delete"),"",'Raw Data'!B902)</f>
        <v>Develop</v>
      </c>
      <c r="C895" s="89" t="str">
        <f>IF(OR('Raw Data'!C902=0,'Raw Data'!C902="Delete"),"",'Raw Data'!C902)</f>
        <v>Visualization</v>
      </c>
      <c r="D895" s="88" t="str">
        <f>IF(OR('Raw Data'!D902=0,'Raw Data'!D902="Delete"),"",'Raw Data'!D902)</f>
        <v>Visualization - Usability</v>
      </c>
      <c r="E895" s="84" t="str">
        <f>IF(OR('Raw Data'!E902=0,'Raw Data'!E902="Delete"),"",'Raw Data'!E902)</f>
        <v xml:space="preserve">Support for monolithic JT override of sub-assemblies </v>
      </c>
      <c r="F895" s="81" cm="1">
        <f t="array" ref="F895">_xlfn.SWITCH(ROUND(VLOOKUP(A895,Table1[#All],3),0),11,H895,12,I895,13,J895,14,K895,"N/A")</f>
        <v>13</v>
      </c>
      <c r="G895" s="81" cm="1">
        <f t="array" ref="G895">_xlfn.SWITCH(ROUND(VLOOKUP(A895,Table1[#All],5),0),11,H895,12,I895,13,J895,14,K895,"N/A")</f>
        <v>14</v>
      </c>
      <c r="H895" s="81">
        <f>IF(OR('Raw Data'!H902=0,'Raw Data'!H902="Delete"),"",'Raw Data'!H902)</f>
        <v>13</v>
      </c>
      <c r="I895" s="81">
        <f>IF(OR('Raw Data'!I902=0,'Raw Data'!I902="Delete"),"",'Raw Data'!I902)</f>
        <v>14</v>
      </c>
      <c r="J895" s="81" t="str">
        <f>IF(OR('Raw Data'!J902=0,'Raw Data'!J902="Delete"),"",'Raw Data'!J902)</f>
        <v/>
      </c>
      <c r="K895" s="81" t="str">
        <f>IF(OR('Raw Data'!K902=0,'Raw Data'!K902="Delete"),"",'Raw Data'!K902)</f>
        <v/>
      </c>
      <c r="L895" s="81" t="str">
        <f>R895</f>
        <v>Available</v>
      </c>
      <c r="M895" s="81" t="str">
        <f>IF(A895="","",IF(OR(AWReleaseNum&gt;=A895,AWReleaseNum=0),"Available","Not Supported"))</f>
        <v>Available</v>
      </c>
      <c r="N895" s="81" t="str">
        <f>IF(A895="","",IF(TcRelease="Any","Available",IF(OR(AND(TcReleaseNum&gt;=VLOOKUP(AWReleaseNum,MinVerInfo,3,FALSE),TcReleaseNum&lt;=VLOOKUP(AWReleaseNum,MinVerInfo,4,FALSE)),AND(TcReleaseNum&gt;=VLOOKUP(AWReleaseNum,MinVerInfo,5,FALSE),TcReleaseNum&lt;=VLOOKUP(AWReleaseNum,MinVerInfo,6,FALSE))),"Available","Not Supported")))</f>
        <v>Available</v>
      </c>
      <c r="O895" s="81" t="str">
        <f>IF(TcReleaseNum&lt;P895,"Not Supported","Available")</f>
        <v>Available</v>
      </c>
      <c r="P895" s="81" cm="1">
        <f t="array" ref="P895">_xlfn.SWITCH(TcBaseVer, 14, K895, 13, J895, 12, I895, 11, IFERROR(VLOOKUP(H895,Table2[#All],3,FALSE),"N/A"),0)</f>
        <v>0</v>
      </c>
      <c r="Q895" s="81" t="str">
        <f>IF(TcBaseVer=0,M895,IF(AND(N895="Available",M895="Available",O895="Available"),"Available",IF(M895="","","Not Supported")))</f>
        <v>Available</v>
      </c>
      <c r="R895" s="81" t="str">
        <f>IF(A895&gt;=AWCurrentRel, "Future",Q895)</f>
        <v>Available</v>
      </c>
      <c r="S895" s="100" t="str">
        <f>HYPERLINK(U895,T895)</f>
        <v>What's New in Teamcenter Spring 2019 - PART 1</v>
      </c>
      <c r="T895" s="81" t="str">
        <f>IFERROR(VLOOKUP(CONCATENATE($B895,"_",$A895),Table4[#All],5,FALSE),"Not Available")</f>
        <v>What's New in Teamcenter Spring 2019 - PART 1</v>
      </c>
      <c r="U895" s="81" t="str">
        <f>IFERROR(VLOOKUP(CONCATENATE(B895,"_",A895),Table4[#All],6,FALSE),"")</f>
        <v>https://siemens.highspot.com/items/5d2c8c73a2e3a951b13e4867?lfrm=srp.1</v>
      </c>
    </row>
    <row r="896" spans="1:21" x14ac:dyDescent="0.25">
      <c r="A896" s="81">
        <f>IF(OR('Raw Data'!A903=0,'Raw Data'!A903="Delete"),"",'Raw Data'!A903)</f>
        <v>4.2</v>
      </c>
      <c r="B896" s="88" t="str">
        <f>IF(OR('Raw Data'!B903=0,'Raw Data'!B903="Delete"),"",'Raw Data'!B903)</f>
        <v>Develop</v>
      </c>
      <c r="C896" s="89" t="str">
        <f>IF(OR('Raw Data'!C903=0,'Raw Data'!C903="Delete"),"",'Raw Data'!C903)</f>
        <v>Visualization</v>
      </c>
      <c r="D896" s="88" t="str">
        <f>IF(OR('Raw Data'!D903=0,'Raw Data'!D903="Delete"),"",'Raw Data'!D903)</f>
        <v>Visualization - Usability</v>
      </c>
      <c r="E896" s="84" t="str">
        <f>IF(OR('Raw Data'!E903=0,'Raw Data'!E903="Delete"),"",'Raw Data'!E903)</f>
        <v>View markup created in Active Workspace in Teamcenter Visualization</v>
      </c>
      <c r="F896" s="81" cm="1">
        <f t="array" ref="F896">_xlfn.SWITCH(ROUND(VLOOKUP(A896,Table1[#All],3),0),11,H896,12,I896,13,J896,14,K896,"N/A")</f>
        <v>13</v>
      </c>
      <c r="G896" s="81" cm="1">
        <f t="array" ref="G896">_xlfn.SWITCH(ROUND(VLOOKUP(A896,Table1[#All],5),0),11,H896,12,I896,13,J896,14,K896,"N/A")</f>
        <v>14</v>
      </c>
      <c r="H896" s="81">
        <f>IF(OR('Raw Data'!H903=0,'Raw Data'!H903="Delete"),"",'Raw Data'!H903)</f>
        <v>13</v>
      </c>
      <c r="I896" s="81">
        <f>IF(OR('Raw Data'!I903=0,'Raw Data'!I903="Delete"),"",'Raw Data'!I903)</f>
        <v>14</v>
      </c>
      <c r="J896" s="81" t="str">
        <f>IF(OR('Raw Data'!J903=0,'Raw Data'!J903="Delete"),"",'Raw Data'!J903)</f>
        <v/>
      </c>
      <c r="K896" s="81" t="str">
        <f>IF(OR('Raw Data'!K903=0,'Raw Data'!K903="Delete"),"",'Raw Data'!K903)</f>
        <v/>
      </c>
      <c r="L896" s="81" t="str">
        <f>R896</f>
        <v>Available</v>
      </c>
      <c r="M896" s="81" t="str">
        <f>IF(A896="","",IF(OR(AWReleaseNum&gt;=A896,AWReleaseNum=0),"Available","Not Supported"))</f>
        <v>Available</v>
      </c>
      <c r="N896" s="81" t="str">
        <f>IF(A896="","",IF(TcRelease="Any","Available",IF(OR(AND(TcReleaseNum&gt;=VLOOKUP(AWReleaseNum,MinVerInfo,3,FALSE),TcReleaseNum&lt;=VLOOKUP(AWReleaseNum,MinVerInfo,4,FALSE)),AND(TcReleaseNum&gt;=VLOOKUP(AWReleaseNum,MinVerInfo,5,FALSE),TcReleaseNum&lt;=VLOOKUP(AWReleaseNum,MinVerInfo,6,FALSE))),"Available","Not Supported")))</f>
        <v>Available</v>
      </c>
      <c r="O896" s="81" t="str">
        <f>IF(TcReleaseNum&lt;P896,"Not Supported","Available")</f>
        <v>Available</v>
      </c>
      <c r="P896" s="81" cm="1">
        <f t="array" ref="P896">_xlfn.SWITCH(TcBaseVer, 14, K896, 13, J896, 12, I896, 11, IFERROR(VLOOKUP(H896,Table2[#All],3,FALSE),"N/A"),0)</f>
        <v>0</v>
      </c>
      <c r="Q896" s="81" t="str">
        <f>IF(TcBaseVer=0,M896,IF(AND(N896="Available",M896="Available",O896="Available"),"Available",IF(M896="","","Not Supported")))</f>
        <v>Available</v>
      </c>
      <c r="R896" s="81" t="str">
        <f>IF(A896&gt;=AWCurrentRel, "Future",Q896)</f>
        <v>Available</v>
      </c>
      <c r="S896" s="100" t="str">
        <f>HYPERLINK(U896,T896)</f>
        <v>What's New in Teamcenter Spring 2019 - PART 1</v>
      </c>
      <c r="T896" s="81" t="str">
        <f>IFERROR(VLOOKUP(CONCATENATE($B896,"_",$A896),Table4[#All],5,FALSE),"Not Available")</f>
        <v>What's New in Teamcenter Spring 2019 - PART 1</v>
      </c>
      <c r="U896" s="81" t="str">
        <f>IFERROR(VLOOKUP(CONCATENATE(B896,"_",A896),Table4[#All],6,FALSE),"")</f>
        <v>https://siemens.highspot.com/items/5d2c8c73a2e3a951b13e4867?lfrm=srp.1</v>
      </c>
    </row>
    <row r="897" spans="1:21" x14ac:dyDescent="0.25">
      <c r="A897" s="81">
        <f>IF(OR('Raw Data'!A1763=0,'Raw Data'!A1763="Delete"),"",'Raw Data'!A1763)</f>
        <v>4.2</v>
      </c>
      <c r="B897" s="88" t="str">
        <f>IF(OR('Raw Data'!B1763=0,'Raw Data'!B1763="Delete"),"",'Raw Data'!B1763)</f>
        <v>Plan</v>
      </c>
      <c r="C897" s="89" t="str">
        <f>IF(OR('Raw Data'!C1763=0,'Raw Data'!C1763="Delete"),"",'Raw Data'!C1763)</f>
        <v>Process</v>
      </c>
      <c r="D897" s="88" t="str">
        <f>IF(OR('Raw Data'!D1763=0,'Raw Data'!D1763="Delete"),"",'Raw Data'!D1763)</f>
        <v>Workflow</v>
      </c>
      <c r="E897" s="84" t="str">
        <f>IF(OR('Raw Data'!E1763=0,'Raw Data'!E1763="Delete"),"",'Raw Data'!E1763)</f>
        <v>Assign users after a workflow has started</v>
      </c>
      <c r="F897" s="81" cm="1">
        <f t="array" ref="F897">_xlfn.SWITCH(ROUND(VLOOKUP(A897,Table1[#All],3),0),11,H897,12,I897,13,J897,14,K897,"N/A")</f>
        <v>13</v>
      </c>
      <c r="G897" s="81" cm="1">
        <f t="array" ref="G897">_xlfn.SWITCH(ROUND(VLOOKUP(A897,Table1[#All],5),0),11,H897,12,I897,13,J897,14,K897,"N/A")</f>
        <v>14</v>
      </c>
      <c r="H897" s="81">
        <f>IF(OR('Raw Data'!H1763=0,'Raw Data'!H1763="Delete"),"",'Raw Data'!H1763)</f>
        <v>13</v>
      </c>
      <c r="I897" s="81">
        <f>IF(OR('Raw Data'!I1763=0,'Raw Data'!I1763="Delete"),"",'Raw Data'!I1763)</f>
        <v>14</v>
      </c>
      <c r="J897" s="81" t="str">
        <f>IF(OR('Raw Data'!J1763=0,'Raw Data'!J1763="Delete"),"",'Raw Data'!J1763)</f>
        <v/>
      </c>
      <c r="K897" s="81" t="str">
        <f>IF(OR('Raw Data'!K1763=0,'Raw Data'!K1763="Delete"),"",'Raw Data'!K1763)</f>
        <v/>
      </c>
      <c r="L897" s="81" t="str">
        <f>R897</f>
        <v>Available</v>
      </c>
      <c r="M897" s="81" t="str">
        <f>IF(A897="","",IF(OR(AWReleaseNum&gt;=A897,AWReleaseNum=0),"Available","Not Supported"))</f>
        <v>Available</v>
      </c>
      <c r="N897" s="81" t="str">
        <f>IF(A897="","",IF(TcRelease="Any","Available",IF(OR(AND(TcReleaseNum&gt;=VLOOKUP(AWReleaseNum,MinVerInfo,3,FALSE),TcReleaseNum&lt;=VLOOKUP(AWReleaseNum,MinVerInfo,4,FALSE)),AND(TcReleaseNum&gt;=VLOOKUP(AWReleaseNum,MinVerInfo,5,FALSE),TcReleaseNum&lt;=VLOOKUP(AWReleaseNum,MinVerInfo,6,FALSE))),"Available","Not Supported")))</f>
        <v>Available</v>
      </c>
      <c r="O897" s="81" t="str">
        <f>IF(TcReleaseNum&lt;P897,"Not Supported","Available")</f>
        <v>Available</v>
      </c>
      <c r="P897" s="81" cm="1">
        <f t="array" ref="P897">_xlfn.SWITCH(TcBaseVer, 14, K897, 13, J897, 12, I897, 11, IFERROR(VLOOKUP(H897,Table2[#All],3,FALSE),"N/A"),0)</f>
        <v>0</v>
      </c>
      <c r="Q897" s="81" t="str">
        <f>IF(TcBaseVer=0,M897,IF(AND(N897="Available",M897="Available",O897="Available"),"Available",IF(M897="","","Not Supported")))</f>
        <v>Available</v>
      </c>
      <c r="R897" s="81" t="str">
        <f>IF(A897&gt;=AWCurrentRel, "Future",Q897)</f>
        <v>Available</v>
      </c>
      <c r="S897" s="100" t="str">
        <f>HYPERLINK(U897,T897)</f>
        <v>What's New in Teamcenter Spring 2019 - PART 1</v>
      </c>
      <c r="T897" s="81" t="str">
        <f>IFERROR(VLOOKUP(CONCATENATE($B897,"_",$A897),Table4[#All],5,FALSE),"Not Available")</f>
        <v>What's New in Teamcenter Spring 2019 - PART 1</v>
      </c>
      <c r="U897" s="81" t="str">
        <f>IFERROR(VLOOKUP(CONCATENATE(B897,"_",A897),Table4[#All],6,FALSE),"")</f>
        <v>https://siemens.highspot.com/items/5d2c8c73a2e3a951b13e4867?lfrm=srp.1</v>
      </c>
    </row>
    <row r="898" spans="1:21" x14ac:dyDescent="0.25">
      <c r="A898" s="81">
        <f>IF(OR('Raw Data'!A1811=0,'Raw Data'!A1811="Delete"),"",'Raw Data'!A1811)</f>
        <v>4.2</v>
      </c>
      <c r="B898" s="88" t="str">
        <f>IF(OR('Raw Data'!B1811=0,'Raw Data'!B1811="Delete"),"",'Raw Data'!B1811)</f>
        <v>Plan</v>
      </c>
      <c r="C898" s="89" t="str">
        <f>IF(OR('Raw Data'!C1811=0,'Raw Data'!C1811="Delete"),"",'Raw Data'!C1811)</f>
        <v>Process</v>
      </c>
      <c r="D898" s="88" t="str">
        <f>IF(OR('Raw Data'!D1811=0,'Raw Data'!D1811="Delete"),"",'Raw Data'!D1811)</f>
        <v>Workflow</v>
      </c>
      <c r="E898" s="84" t="str">
        <f>IF(OR('Raw Data'!E1811=0,'Raw Data'!E1811="Delete"),"",'Raw Data'!E1811)</f>
        <v xml:space="preserve">Configure recipients, e.g. administrators, of async error notifications </v>
      </c>
      <c r="F898" s="81" cm="1">
        <f t="array" ref="F898">_xlfn.SWITCH(ROUND(VLOOKUP(A898,Table1[#All],3),0),11,H898,12,I898,13,J898,14,K898,"N/A")</f>
        <v>13</v>
      </c>
      <c r="G898" s="81" cm="1">
        <f t="array" ref="G898">_xlfn.SWITCH(ROUND(VLOOKUP(A898,Table1[#All],5),0),11,H898,12,I898,13,J898,14,K898,"N/A")</f>
        <v>14</v>
      </c>
      <c r="H898" s="81">
        <f>IF(OR('Raw Data'!H1811=0,'Raw Data'!H1811="Delete"),"",'Raw Data'!H1811)</f>
        <v>13</v>
      </c>
      <c r="I898" s="81">
        <f>IF(OR('Raw Data'!I1811=0,'Raw Data'!I1811="Delete"),"",'Raw Data'!I1811)</f>
        <v>14</v>
      </c>
      <c r="J898" s="81" t="str">
        <f>IF(OR('Raw Data'!J1811=0,'Raw Data'!J1811="Delete"),"",'Raw Data'!J1811)</f>
        <v/>
      </c>
      <c r="K898" s="81" t="str">
        <f>IF(OR('Raw Data'!K1811=0,'Raw Data'!K1811="Delete"),"",'Raw Data'!K1811)</f>
        <v/>
      </c>
      <c r="L898" s="81" t="str">
        <f>R898</f>
        <v>Available</v>
      </c>
      <c r="M898" s="81" t="str">
        <f>IF(A898="","",IF(OR(AWReleaseNum&gt;=A898,AWReleaseNum=0),"Available","Not Supported"))</f>
        <v>Available</v>
      </c>
      <c r="N898" s="81" t="str">
        <f>IF(A898="","",IF(TcRelease="Any","Available",IF(OR(AND(TcReleaseNum&gt;=VLOOKUP(AWReleaseNum,MinVerInfo,3,FALSE),TcReleaseNum&lt;=VLOOKUP(AWReleaseNum,MinVerInfo,4,FALSE)),AND(TcReleaseNum&gt;=VLOOKUP(AWReleaseNum,MinVerInfo,5,FALSE),TcReleaseNum&lt;=VLOOKUP(AWReleaseNum,MinVerInfo,6,FALSE))),"Available","Not Supported")))</f>
        <v>Available</v>
      </c>
      <c r="O898" s="81" t="str">
        <f>IF(TcReleaseNum&lt;P898,"Not Supported","Available")</f>
        <v>Available</v>
      </c>
      <c r="P898" s="81" cm="1">
        <f t="array" ref="P898">_xlfn.SWITCH(TcBaseVer, 14, K898, 13, J898, 12, I898, 11, IFERROR(VLOOKUP(H898,Table2[#All],3,FALSE),"N/A"),0)</f>
        <v>0</v>
      </c>
      <c r="Q898" s="81" t="str">
        <f>IF(TcBaseVer=0,M898,IF(AND(N898="Available",M898="Available",O898="Available"),"Available",IF(M898="","","Not Supported")))</f>
        <v>Available</v>
      </c>
      <c r="R898" s="81" t="str">
        <f>IF(A898&gt;=AWCurrentRel, "Future",Q898)</f>
        <v>Available</v>
      </c>
      <c r="S898" s="100" t="str">
        <f>HYPERLINK(U898,T898)</f>
        <v>What's New in Teamcenter Spring 2019 - PART 1</v>
      </c>
      <c r="T898" s="81" t="str">
        <f>IFERROR(VLOOKUP(CONCATENATE($B898,"_",$A898),Table4[#All],5,FALSE),"Not Available")</f>
        <v>What's New in Teamcenter Spring 2019 - PART 1</v>
      </c>
      <c r="U898" s="81" t="str">
        <f>IFERROR(VLOOKUP(CONCATENATE(B898,"_",A898),Table4[#All],6,FALSE),"")</f>
        <v>https://siemens.highspot.com/items/5d2c8c73a2e3a951b13e4867?lfrm=srp.1</v>
      </c>
    </row>
    <row r="899" spans="1:21" x14ac:dyDescent="0.25">
      <c r="A899" s="81">
        <f>IF(OR('Raw Data'!A1812=0,'Raw Data'!A1812="Delete"),"",'Raw Data'!A1812)</f>
        <v>4.2</v>
      </c>
      <c r="B899" s="88" t="str">
        <f>IF(OR('Raw Data'!B1812=0,'Raw Data'!B1812="Delete"),"",'Raw Data'!B1812)</f>
        <v>Plan</v>
      </c>
      <c r="C899" s="89" t="str">
        <f>IF(OR('Raw Data'!C1812=0,'Raw Data'!C1812="Delete"),"",'Raw Data'!C1812)</f>
        <v>Process</v>
      </c>
      <c r="D899" s="88" t="str">
        <f>IF(OR('Raw Data'!D1812=0,'Raw Data'!D1812="Delete"),"",'Raw Data'!D1812)</f>
        <v>Workflow</v>
      </c>
      <c r="E899" s="84" t="str">
        <f>IF(OR('Raw Data'!E1812=0,'Raw Data'!E1812="Delete"),"",'Raw Data'!E1812)</f>
        <v>Enable administrators to demote tasks, suspend, and resume a workflow</v>
      </c>
      <c r="F899" s="81" cm="1">
        <f t="array" ref="F899">_xlfn.SWITCH(ROUND(VLOOKUP(A899,Table1[#All],3),0),11,H899,12,I899,13,J899,14,K899,"N/A")</f>
        <v>13</v>
      </c>
      <c r="G899" s="81" cm="1">
        <f t="array" ref="G899">_xlfn.SWITCH(ROUND(VLOOKUP(A899,Table1[#All],5),0),11,H899,12,I899,13,J899,14,K899,"N/A")</f>
        <v>14</v>
      </c>
      <c r="H899" s="81">
        <f>IF(OR('Raw Data'!H1812=0,'Raw Data'!H1812="Delete"),"",'Raw Data'!H1812)</f>
        <v>13</v>
      </c>
      <c r="I899" s="81">
        <f>IF(OR('Raw Data'!I1812=0,'Raw Data'!I1812="Delete"),"",'Raw Data'!I1812)</f>
        <v>14</v>
      </c>
      <c r="J899" s="81" t="str">
        <f>IF(OR('Raw Data'!J1812=0,'Raw Data'!J1812="Delete"),"",'Raw Data'!J1812)</f>
        <v/>
      </c>
      <c r="K899" s="81" t="str">
        <f>IF(OR('Raw Data'!K1812=0,'Raw Data'!K1812="Delete"),"",'Raw Data'!K1812)</f>
        <v/>
      </c>
      <c r="L899" s="81" t="str">
        <f>R899</f>
        <v>Available</v>
      </c>
      <c r="M899" s="81" t="str">
        <f>IF(A899="","",IF(OR(AWReleaseNum&gt;=A899,AWReleaseNum=0),"Available","Not Supported"))</f>
        <v>Available</v>
      </c>
      <c r="N899" s="81" t="str">
        <f>IF(A899="","",IF(TcRelease="Any","Available",IF(OR(AND(TcReleaseNum&gt;=VLOOKUP(AWReleaseNum,MinVerInfo,3,FALSE),TcReleaseNum&lt;=VLOOKUP(AWReleaseNum,MinVerInfo,4,FALSE)),AND(TcReleaseNum&gt;=VLOOKUP(AWReleaseNum,MinVerInfo,5,FALSE),TcReleaseNum&lt;=VLOOKUP(AWReleaseNum,MinVerInfo,6,FALSE))),"Available","Not Supported")))</f>
        <v>Available</v>
      </c>
      <c r="O899" s="81" t="str">
        <f>IF(TcReleaseNum&lt;P899,"Not Supported","Available")</f>
        <v>Available</v>
      </c>
      <c r="P899" s="81" cm="1">
        <f t="array" ref="P899">_xlfn.SWITCH(TcBaseVer, 14, K899, 13, J899, 12, I899, 11, IFERROR(VLOOKUP(H899,Table2[#All],3,FALSE),"N/A"),0)</f>
        <v>0</v>
      </c>
      <c r="Q899" s="81" t="str">
        <f>IF(TcBaseVer=0,M899,IF(AND(N899="Available",M899="Available",O899="Available"),"Available",IF(M899="","","Not Supported")))</f>
        <v>Available</v>
      </c>
      <c r="R899" s="81" t="str">
        <f>IF(A899&gt;=AWCurrentRel, "Future",Q899)</f>
        <v>Available</v>
      </c>
      <c r="S899" s="100" t="str">
        <f>HYPERLINK(U899,T899)</f>
        <v>What's New in Teamcenter Spring 2019 - PART 1</v>
      </c>
      <c r="T899" s="81" t="str">
        <f>IFERROR(VLOOKUP(CONCATENATE($B899,"_",$A899),Table4[#All],5,FALSE),"Not Available")</f>
        <v>What's New in Teamcenter Spring 2019 - PART 1</v>
      </c>
      <c r="U899" s="81" t="str">
        <f>IFERROR(VLOOKUP(CONCATENATE(B899,"_",A899),Table4[#All],6,FALSE),"")</f>
        <v>https://siemens.highspot.com/items/5d2c8c73a2e3a951b13e4867?lfrm=srp.1</v>
      </c>
    </row>
    <row r="900" spans="1:21" x14ac:dyDescent="0.25">
      <c r="A900" s="81">
        <f>IF(OR('Raw Data'!A1813=0,'Raw Data'!A1813="Delete"),"",'Raw Data'!A1813)</f>
        <v>4.2</v>
      </c>
      <c r="B900" s="88" t="str">
        <f>IF(OR('Raw Data'!B1813=0,'Raw Data'!B1813="Delete"),"",'Raw Data'!B1813)</f>
        <v>Plan</v>
      </c>
      <c r="C900" s="89" t="str">
        <f>IF(OR('Raw Data'!C1813=0,'Raw Data'!C1813="Delete"),"",'Raw Data'!C1813)</f>
        <v>Process</v>
      </c>
      <c r="D900" s="88" t="str">
        <f>IF(OR('Raw Data'!D1813=0,'Raw Data'!D1813="Delete"),"",'Raw Data'!D1813)</f>
        <v>Workflow</v>
      </c>
      <c r="E900" s="84" t="str">
        <f>IF(OR('Raw Data'!E1813=0,'Raw Data'!E1813="Delete"),"",'Raw Data'!E1813)</f>
        <v>Execute handlers the require additional access rights. E.g. admin access</v>
      </c>
      <c r="F900" s="81" cm="1">
        <f t="array" ref="F900">_xlfn.SWITCH(ROUND(VLOOKUP(A900,Table1[#All],3),0),11,H900,12,I900,13,J900,14,K900,"N/A")</f>
        <v>13</v>
      </c>
      <c r="G900" s="81" cm="1">
        <f t="array" ref="G900">_xlfn.SWITCH(ROUND(VLOOKUP(A900,Table1[#All],5),0),11,H900,12,I900,13,J900,14,K900,"N/A")</f>
        <v>14</v>
      </c>
      <c r="H900" s="81">
        <f>IF(OR('Raw Data'!H1813=0,'Raw Data'!H1813="Delete"),"",'Raw Data'!H1813)</f>
        <v>13</v>
      </c>
      <c r="I900" s="81">
        <f>IF(OR('Raw Data'!I1813=0,'Raw Data'!I1813="Delete"),"",'Raw Data'!I1813)</f>
        <v>14</v>
      </c>
      <c r="J900" s="81" t="str">
        <f>IF(OR('Raw Data'!J1813=0,'Raw Data'!J1813="Delete"),"",'Raw Data'!J1813)</f>
        <v/>
      </c>
      <c r="K900" s="81" t="str">
        <f>IF(OR('Raw Data'!K1813=0,'Raw Data'!K1813="Delete"),"",'Raw Data'!K1813)</f>
        <v/>
      </c>
      <c r="L900" s="81" t="str">
        <f>R900</f>
        <v>Available</v>
      </c>
      <c r="M900" s="81" t="str">
        <f>IF(A900="","",IF(OR(AWReleaseNum&gt;=A900,AWReleaseNum=0),"Available","Not Supported"))</f>
        <v>Available</v>
      </c>
      <c r="N900" s="81" t="str">
        <f>IF(A900="","",IF(TcRelease="Any","Available",IF(OR(AND(TcReleaseNum&gt;=VLOOKUP(AWReleaseNum,MinVerInfo,3,FALSE),TcReleaseNum&lt;=VLOOKUP(AWReleaseNum,MinVerInfo,4,FALSE)),AND(TcReleaseNum&gt;=VLOOKUP(AWReleaseNum,MinVerInfo,5,FALSE),TcReleaseNum&lt;=VLOOKUP(AWReleaseNum,MinVerInfo,6,FALSE))),"Available","Not Supported")))</f>
        <v>Available</v>
      </c>
      <c r="O900" s="81" t="str">
        <f>IF(TcReleaseNum&lt;P900,"Not Supported","Available")</f>
        <v>Available</v>
      </c>
      <c r="P900" s="81" cm="1">
        <f t="array" ref="P900">_xlfn.SWITCH(TcBaseVer, 14, K900, 13, J900, 12, I900, 11, IFERROR(VLOOKUP(H900,Table2[#All],3,FALSE),"N/A"),0)</f>
        <v>0</v>
      </c>
      <c r="Q900" s="81" t="str">
        <f>IF(TcBaseVer=0,M900,IF(AND(N900="Available",M900="Available",O900="Available"),"Available",IF(M900="","","Not Supported")))</f>
        <v>Available</v>
      </c>
      <c r="R900" s="81" t="str">
        <f>IF(A900&gt;=AWCurrentRel, "Future",Q900)</f>
        <v>Available</v>
      </c>
      <c r="S900" s="100" t="str">
        <f>HYPERLINK(U900,T900)</f>
        <v>What's New in Teamcenter Spring 2019 - PART 1</v>
      </c>
      <c r="T900" s="81" t="str">
        <f>IFERROR(VLOOKUP(CONCATENATE($B900,"_",$A900),Table4[#All],5,FALSE),"Not Available")</f>
        <v>What's New in Teamcenter Spring 2019 - PART 1</v>
      </c>
      <c r="U900" s="81" t="str">
        <f>IFERROR(VLOOKUP(CONCATENATE(B900,"_",A900),Table4[#All],6,FALSE),"")</f>
        <v>https://siemens.highspot.com/items/5d2c8c73a2e3a951b13e4867?lfrm=srp.1</v>
      </c>
    </row>
    <row r="901" spans="1:21" x14ac:dyDescent="0.25">
      <c r="A901" s="81">
        <f>IF(OR('Raw Data'!A1814=0,'Raw Data'!A1814="Delete"),"",'Raw Data'!A1814)</f>
        <v>4.2</v>
      </c>
      <c r="B901" s="88" t="str">
        <f>IF(OR('Raw Data'!B1814=0,'Raw Data'!B1814="Delete"),"",'Raw Data'!B1814)</f>
        <v>Plan</v>
      </c>
      <c r="C901" s="89" t="str">
        <f>IF(OR('Raw Data'!C1814=0,'Raw Data'!C1814="Delete"),"",'Raw Data'!C1814)</f>
        <v>Process</v>
      </c>
      <c r="D901" s="88" t="str">
        <f>IF(OR('Raw Data'!D1814=0,'Raw Data'!D1814="Delete"),"",'Raw Data'!D1814)</f>
        <v>Workflow</v>
      </c>
      <c r="E901" s="84" t="str">
        <f>IF(OR('Raw Data'!E1814=0,'Raw Data'!E1814="Delete"),"",'Raw Data'!E1814)</f>
        <v>Filter participants by group and role</v>
      </c>
      <c r="F901" s="81" cm="1">
        <f t="array" ref="F901">_xlfn.SWITCH(ROUND(VLOOKUP(A901,Table1[#All],3),0),11,H901,12,I901,13,J901,14,K901,"N/A")</f>
        <v>13</v>
      </c>
      <c r="G901" s="81" cm="1">
        <f t="array" ref="G901">_xlfn.SWITCH(ROUND(VLOOKUP(A901,Table1[#All],5),0),11,H901,12,I901,13,J901,14,K901,"N/A")</f>
        <v>14</v>
      </c>
      <c r="H901" s="81">
        <f>IF(OR('Raw Data'!H1814=0,'Raw Data'!H1814="Delete"),"",'Raw Data'!H1814)</f>
        <v>13</v>
      </c>
      <c r="I901" s="81">
        <f>IF(OR('Raw Data'!I1814=0,'Raw Data'!I1814="Delete"),"",'Raw Data'!I1814)</f>
        <v>14</v>
      </c>
      <c r="J901" s="81" t="str">
        <f>IF(OR('Raw Data'!J1814=0,'Raw Data'!J1814="Delete"),"",'Raw Data'!J1814)</f>
        <v/>
      </c>
      <c r="K901" s="81" t="str">
        <f>IF(OR('Raw Data'!K1814=0,'Raw Data'!K1814="Delete"),"",'Raw Data'!K1814)</f>
        <v/>
      </c>
      <c r="L901" s="81" t="str">
        <f>R901</f>
        <v>Available</v>
      </c>
      <c r="M901" s="81" t="str">
        <f>IF(A901="","",IF(OR(AWReleaseNum&gt;=A901,AWReleaseNum=0),"Available","Not Supported"))</f>
        <v>Available</v>
      </c>
      <c r="N901" s="81" t="str">
        <f>IF(A901="","",IF(TcRelease="Any","Available",IF(OR(AND(TcReleaseNum&gt;=VLOOKUP(AWReleaseNum,MinVerInfo,3,FALSE),TcReleaseNum&lt;=VLOOKUP(AWReleaseNum,MinVerInfo,4,FALSE)),AND(TcReleaseNum&gt;=VLOOKUP(AWReleaseNum,MinVerInfo,5,FALSE),TcReleaseNum&lt;=VLOOKUP(AWReleaseNum,MinVerInfo,6,FALSE))),"Available","Not Supported")))</f>
        <v>Available</v>
      </c>
      <c r="O901" s="81" t="str">
        <f>IF(TcReleaseNum&lt;P901,"Not Supported","Available")</f>
        <v>Available</v>
      </c>
      <c r="P901" s="81" cm="1">
        <f t="array" ref="P901">_xlfn.SWITCH(TcBaseVer, 14, K901, 13, J901, 12, I901, 11, IFERROR(VLOOKUP(H901,Table2[#All],3,FALSE),"N/A"),0)</f>
        <v>0</v>
      </c>
      <c r="Q901" s="81" t="str">
        <f>IF(TcBaseVer=0,M901,IF(AND(N901="Available",M901="Available",O901="Available"),"Available",IF(M901="","","Not Supported")))</f>
        <v>Available</v>
      </c>
      <c r="R901" s="81" t="str">
        <f>IF(A901&gt;=AWCurrentRel, "Future",Q901)</f>
        <v>Available</v>
      </c>
      <c r="S901" s="100" t="str">
        <f>HYPERLINK(U901,T901)</f>
        <v>What's New in Teamcenter Spring 2019 - PART 1</v>
      </c>
      <c r="T901" s="81" t="str">
        <f>IFERROR(VLOOKUP(CONCATENATE($B901,"_",$A901),Table4[#All],5,FALSE),"Not Available")</f>
        <v>What's New in Teamcenter Spring 2019 - PART 1</v>
      </c>
      <c r="U901" s="81" t="str">
        <f>IFERROR(VLOOKUP(CONCATENATE(B901,"_",A901),Table4[#All],6,FALSE),"")</f>
        <v>https://siemens.highspot.com/items/5d2c8c73a2e3a951b13e4867?lfrm=srp.1</v>
      </c>
    </row>
    <row r="902" spans="1:21" x14ac:dyDescent="0.25">
      <c r="A902" s="81">
        <f>IF(OR('Raw Data'!A1951=0,'Raw Data'!A1951="Delete"),"",'Raw Data'!A1951)</f>
        <v>4.2</v>
      </c>
      <c r="B902" s="88" t="str">
        <f>IF(OR('Raw Data'!B1951=0,'Raw Data'!B1951="Delete"),"",'Raw Data'!B1951)</f>
        <v>Plan</v>
      </c>
      <c r="C902" s="89" t="str">
        <f>IF(OR('Raw Data'!C1951=0,'Raw Data'!C1951="Delete"),"",'Raw Data'!C1951)</f>
        <v>Process</v>
      </c>
      <c r="D902" s="88" t="str">
        <f>IF(OR('Raw Data'!D1951=0,'Raw Data'!D1951="Delete"),"",'Raw Data'!D1951)</f>
        <v>Workflow</v>
      </c>
      <c r="E902" s="84" t="str">
        <f>IF(OR('Raw Data'!E1951=0,'Raw Data'!E1951="Delete"),"",'Raw Data'!E1951)</f>
        <v>Increase instruction sizes</v>
      </c>
      <c r="F902" s="81" cm="1">
        <f t="array" ref="F902">_xlfn.SWITCH(ROUND(VLOOKUP(A902,Table1[#All],3),0),11,H902,12,I902,13,J902,14,K902,"N/A")</f>
        <v>13</v>
      </c>
      <c r="G902" s="81" cm="1">
        <f t="array" ref="G902">_xlfn.SWITCH(ROUND(VLOOKUP(A902,Table1[#All],5),0),11,H902,12,I902,13,J902,14,K902,"N/A")</f>
        <v>14</v>
      </c>
      <c r="H902" s="81">
        <f>IF(OR('Raw Data'!H1951=0,'Raw Data'!H1951="Delete"),"",'Raw Data'!H1951)</f>
        <v>13</v>
      </c>
      <c r="I902" s="81">
        <f>IF(OR('Raw Data'!I1951=0,'Raw Data'!I1951="Delete"),"",'Raw Data'!I1951)</f>
        <v>14</v>
      </c>
      <c r="J902" s="81" t="str">
        <f>IF(OR('Raw Data'!J1951=0,'Raw Data'!J1951="Delete"),"",'Raw Data'!J1951)</f>
        <v/>
      </c>
      <c r="K902" s="81" t="str">
        <f>IF(OR('Raw Data'!K1951=0,'Raw Data'!K1951="Delete"),"",'Raw Data'!K1951)</f>
        <v/>
      </c>
      <c r="L902" s="81" t="str">
        <f>R902</f>
        <v>Available</v>
      </c>
      <c r="M902" s="81" t="str">
        <f>IF(A902="","",IF(OR(AWReleaseNum&gt;=A902,AWReleaseNum=0),"Available","Not Supported"))</f>
        <v>Available</v>
      </c>
      <c r="N902" s="81" t="str">
        <f>IF(A902="","",IF(TcRelease="Any","Available",IF(OR(AND(TcReleaseNum&gt;=VLOOKUP(AWReleaseNum,MinVerInfo,3,FALSE),TcReleaseNum&lt;=VLOOKUP(AWReleaseNum,MinVerInfo,4,FALSE)),AND(TcReleaseNum&gt;=VLOOKUP(AWReleaseNum,MinVerInfo,5,FALSE),TcReleaseNum&lt;=VLOOKUP(AWReleaseNum,MinVerInfo,6,FALSE))),"Available","Not Supported")))</f>
        <v>Available</v>
      </c>
      <c r="O902" s="81" t="str">
        <f>IF(TcReleaseNum&lt;P902,"Not Supported","Available")</f>
        <v>Available</v>
      </c>
      <c r="P902" s="81" cm="1">
        <f t="array" ref="P902">_xlfn.SWITCH(TcBaseVer, 14, K902, 13, J902, 12, I902, 11, IFERROR(VLOOKUP(H902,Table2[#All],3,FALSE),"N/A"),0)</f>
        <v>0</v>
      </c>
      <c r="Q902" s="81" t="str">
        <f>IF(TcBaseVer=0,M902,IF(AND(N902="Available",M902="Available",O902="Available"),"Available",IF(M902="","","Not Supported")))</f>
        <v>Available</v>
      </c>
      <c r="R902" s="81" t="str">
        <f>IF(A902&gt;=AWCurrentRel, "Future",Q902)</f>
        <v>Available</v>
      </c>
      <c r="S902" s="100" t="str">
        <f>HYPERLINK(U902,T902)</f>
        <v>What's New in Teamcenter Spring 2019 - PART 1</v>
      </c>
      <c r="T902" s="81" t="str">
        <f>IFERROR(VLOOKUP(CONCATENATE($B902,"_",$A902),Table4[#All],5,FALSE),"Not Available")</f>
        <v>What's New in Teamcenter Spring 2019 - PART 1</v>
      </c>
      <c r="U902" s="81" t="str">
        <f>IFERROR(VLOOKUP(CONCATENATE(B902,"_",A902),Table4[#All],6,FALSE),"")</f>
        <v>https://siemens.highspot.com/items/5d2c8c73a2e3a951b13e4867?lfrm=srp.1</v>
      </c>
    </row>
    <row r="903" spans="1:21" x14ac:dyDescent="0.25">
      <c r="A903" s="81">
        <f>IF(OR('Raw Data'!A1952=0,'Raw Data'!A1952="Delete"),"",'Raw Data'!A1952)</f>
        <v>4.2</v>
      </c>
      <c r="B903" s="88" t="str">
        <f>IF(OR('Raw Data'!B1952=0,'Raw Data'!B1952="Delete"),"",'Raw Data'!B1952)</f>
        <v>Plan</v>
      </c>
      <c r="C903" s="89" t="str">
        <f>IF(OR('Raw Data'!C1952=0,'Raw Data'!C1952="Delete"),"",'Raw Data'!C1952)</f>
        <v>Process</v>
      </c>
      <c r="D903" s="88" t="str">
        <f>IF(OR('Raw Data'!D1952=0,'Raw Data'!D1952="Delete"),"",'Raw Data'!D1952)</f>
        <v>Workflow</v>
      </c>
      <c r="E903" s="84" t="str">
        <f>IF(OR('Raw Data'!E1952=0,'Raw Data'!E1952="Delete"),"",'Raw Data'!E1952)</f>
        <v xml:space="preserve">Process Assignment List Authoring </v>
      </c>
      <c r="F903" s="81" cm="1">
        <f t="array" ref="F903">_xlfn.SWITCH(ROUND(VLOOKUP(A903,Table1[#All],3),0),11,H903,12,I903,13,J903,14,K903,"N/A")</f>
        <v>13</v>
      </c>
      <c r="G903" s="81" cm="1">
        <f t="array" ref="G903">_xlfn.SWITCH(ROUND(VLOOKUP(A903,Table1[#All],5),0),11,H903,12,I903,13,J903,14,K903,"N/A")</f>
        <v>14</v>
      </c>
      <c r="H903" s="81">
        <f>IF(OR('Raw Data'!H1952=0,'Raw Data'!H1952="Delete"),"",'Raw Data'!H1952)</f>
        <v>13</v>
      </c>
      <c r="I903" s="81">
        <f>IF(OR('Raw Data'!I1952=0,'Raw Data'!I1952="Delete"),"",'Raw Data'!I1952)</f>
        <v>14</v>
      </c>
      <c r="J903" s="81" t="str">
        <f>IF(OR('Raw Data'!J1952=0,'Raw Data'!J1952="Delete"),"",'Raw Data'!J1952)</f>
        <v/>
      </c>
      <c r="K903" s="81" t="str">
        <f>IF(OR('Raw Data'!K1952=0,'Raw Data'!K1952="Delete"),"",'Raw Data'!K1952)</f>
        <v/>
      </c>
      <c r="L903" s="81" t="str">
        <f>R903</f>
        <v>Available</v>
      </c>
      <c r="M903" s="81" t="str">
        <f>IF(A903="","",IF(OR(AWReleaseNum&gt;=A903,AWReleaseNum=0),"Available","Not Supported"))</f>
        <v>Available</v>
      </c>
      <c r="N903" s="81" t="str">
        <f>IF(A903="","",IF(TcRelease="Any","Available",IF(OR(AND(TcReleaseNum&gt;=VLOOKUP(AWReleaseNum,MinVerInfo,3,FALSE),TcReleaseNum&lt;=VLOOKUP(AWReleaseNum,MinVerInfo,4,FALSE)),AND(TcReleaseNum&gt;=VLOOKUP(AWReleaseNum,MinVerInfo,5,FALSE),TcReleaseNum&lt;=VLOOKUP(AWReleaseNum,MinVerInfo,6,FALSE))),"Available","Not Supported")))</f>
        <v>Available</v>
      </c>
      <c r="O903" s="81" t="str">
        <f>IF(TcReleaseNum&lt;P903,"Not Supported","Available")</f>
        <v>Available</v>
      </c>
      <c r="P903" s="81" cm="1">
        <f t="array" ref="P903">_xlfn.SWITCH(TcBaseVer, 14, K903, 13, J903, 12, I903, 11, IFERROR(VLOOKUP(H903,Table2[#All],3,FALSE),"N/A"),0)</f>
        <v>0</v>
      </c>
      <c r="Q903" s="81" t="str">
        <f>IF(TcBaseVer=0,M903,IF(AND(N903="Available",M903="Available",O903="Available"),"Available",IF(M903="","","Not Supported")))</f>
        <v>Available</v>
      </c>
      <c r="R903" s="81" t="str">
        <f>IF(A903&gt;=AWCurrentRel, "Future",Q903)</f>
        <v>Available</v>
      </c>
      <c r="S903" s="100" t="str">
        <f>HYPERLINK(U903,T903)</f>
        <v>What's New in Teamcenter Spring 2019 - PART 1</v>
      </c>
      <c r="T903" s="81" t="str">
        <f>IFERROR(VLOOKUP(CONCATENATE($B903,"_",$A903),Table4[#All],5,FALSE),"Not Available")</f>
        <v>What's New in Teamcenter Spring 2019 - PART 1</v>
      </c>
      <c r="U903" s="81" t="str">
        <f>IFERROR(VLOOKUP(CONCATENATE(B903,"_",A903),Table4[#All],6,FALSE),"")</f>
        <v>https://siemens.highspot.com/items/5d2c8c73a2e3a951b13e4867?lfrm=srp.1</v>
      </c>
    </row>
    <row r="904" spans="1:21" x14ac:dyDescent="0.25">
      <c r="A904" s="81">
        <f>IF(OR('Raw Data'!A1953=0,'Raw Data'!A1953="Delete"),"",'Raw Data'!A1953)</f>
        <v>4.2</v>
      </c>
      <c r="B904" s="88" t="str">
        <f>IF(OR('Raw Data'!B1953=0,'Raw Data'!B1953="Delete"),"",'Raw Data'!B1953)</f>
        <v>Plan</v>
      </c>
      <c r="C904" s="89" t="str">
        <f>IF(OR('Raw Data'!C1953=0,'Raw Data'!C1953="Delete"),"",'Raw Data'!C1953)</f>
        <v>Process</v>
      </c>
      <c r="D904" s="88" t="str">
        <f>IF(OR('Raw Data'!D1953=0,'Raw Data'!D1953="Delete"),"",'Raw Data'!D1953)</f>
        <v>Workflow</v>
      </c>
      <c r="E904" s="84" t="str">
        <f>IF(OR('Raw Data'!E1953=0,'Raw Data'!E1953="Delete"),"",'Raw Data'!E1953)</f>
        <v>Visual indicator for items in workflow</v>
      </c>
      <c r="F904" s="81" cm="1">
        <f t="array" ref="F904">_xlfn.SWITCH(ROUND(VLOOKUP(A904,Table1[#All],3),0),11,H904,12,I904,13,J904,14,K904,"N/A")</f>
        <v>13</v>
      </c>
      <c r="G904" s="81" cm="1">
        <f t="array" ref="G904">_xlfn.SWITCH(ROUND(VLOOKUP(A904,Table1[#All],5),0),11,H904,12,I904,13,J904,14,K904,"N/A")</f>
        <v>14</v>
      </c>
      <c r="H904" s="81">
        <f>IF(OR('Raw Data'!H1953=0,'Raw Data'!H1953="Delete"),"",'Raw Data'!H1953)</f>
        <v>13</v>
      </c>
      <c r="I904" s="81">
        <f>IF(OR('Raw Data'!I1953=0,'Raw Data'!I1953="Delete"),"",'Raw Data'!I1953)</f>
        <v>14</v>
      </c>
      <c r="J904" s="81" t="str">
        <f>IF(OR('Raw Data'!J1953=0,'Raw Data'!J1953="Delete"),"",'Raw Data'!J1953)</f>
        <v/>
      </c>
      <c r="K904" s="81" t="str">
        <f>IF(OR('Raw Data'!K1953=0,'Raw Data'!K1953="Delete"),"",'Raw Data'!K1953)</f>
        <v/>
      </c>
      <c r="L904" s="81" t="str">
        <f>R904</f>
        <v>Available</v>
      </c>
      <c r="M904" s="81" t="str">
        <f>IF(A904="","",IF(OR(AWReleaseNum&gt;=A904,AWReleaseNum=0),"Available","Not Supported"))</f>
        <v>Available</v>
      </c>
      <c r="N904" s="81" t="str">
        <f>IF(A904="","",IF(TcRelease="Any","Available",IF(OR(AND(TcReleaseNum&gt;=VLOOKUP(AWReleaseNum,MinVerInfo,3,FALSE),TcReleaseNum&lt;=VLOOKUP(AWReleaseNum,MinVerInfo,4,FALSE)),AND(TcReleaseNum&gt;=VLOOKUP(AWReleaseNum,MinVerInfo,5,FALSE),TcReleaseNum&lt;=VLOOKUP(AWReleaseNum,MinVerInfo,6,FALSE))),"Available","Not Supported")))</f>
        <v>Available</v>
      </c>
      <c r="O904" s="81" t="str">
        <f>IF(TcReleaseNum&lt;P904,"Not Supported","Available")</f>
        <v>Available</v>
      </c>
      <c r="P904" s="81" cm="1">
        <f t="array" ref="P904">_xlfn.SWITCH(TcBaseVer, 14, K904, 13, J904, 12, I904, 11, IFERROR(VLOOKUP(H904,Table2[#All],3,FALSE),"N/A"),0)</f>
        <v>0</v>
      </c>
      <c r="Q904" s="81" t="str">
        <f>IF(TcBaseVer=0,M904,IF(AND(N904="Available",M904="Available",O904="Available"),"Available",IF(M904="","","Not Supported")))</f>
        <v>Available</v>
      </c>
      <c r="R904" s="81" t="str">
        <f>IF(A904&gt;=AWCurrentRel, "Future",Q904)</f>
        <v>Available</v>
      </c>
      <c r="S904" s="100" t="str">
        <f>HYPERLINK(U904,T904)</f>
        <v>What's New in Teamcenter Spring 2019 - PART 1</v>
      </c>
      <c r="T904" s="81" t="str">
        <f>IFERROR(VLOOKUP(CONCATENATE($B904,"_",$A904),Table4[#All],5,FALSE),"Not Available")</f>
        <v>What's New in Teamcenter Spring 2019 - PART 1</v>
      </c>
      <c r="U904" s="81" t="str">
        <f>IFERROR(VLOOKUP(CONCATENATE(B904,"_",A904),Table4[#All],6,FALSE),"")</f>
        <v>https://siemens.highspot.com/items/5d2c8c73a2e3a951b13e4867?lfrm=srp.1</v>
      </c>
    </row>
    <row r="905" spans="1:21" x14ac:dyDescent="0.25">
      <c r="A905" s="81">
        <f>IF(OR('Raw Data'!A188=0,'Raw Data'!A188="Delete"),"",'Raw Data'!A188)</f>
        <v>4.3</v>
      </c>
      <c r="B905" s="88" t="str">
        <f>IF(OR('Raw Data'!B188=0,'Raw Data'!B188="Delete"),"",'Raw Data'!B188)</f>
        <v>Plan</v>
      </c>
      <c r="C905" s="89" t="str">
        <f>IF(OR('Raw Data'!C188=0,'Raw Data'!C188="Delete"),"",'Raw Data'!C188)</f>
        <v>Process</v>
      </c>
      <c r="D905" s="88" t="str">
        <f>IF(OR('Raw Data'!D188=0,'Raw Data'!D188="Delete"),"",'Raw Data'!D188)</f>
        <v>Change Management</v>
      </c>
      <c r="E905" s="84" t="str">
        <f>IF(OR('Raw Data'!E188=0,'Raw Data'!E188="Delete"),"",'Raw Data'!E188)</f>
        <v>Redlined view of changes for structures and individual items</v>
      </c>
      <c r="F905" s="81" cm="1">
        <f t="array" ref="F905">_xlfn.SWITCH(ROUND(VLOOKUP(A905,Table1[#All],3),0),11,H905,12,I905,13,J905,14,K905,"N/A")</f>
        <v>14</v>
      </c>
      <c r="G905" s="81" cm="1">
        <f t="array" ref="G905">_xlfn.SWITCH(ROUND(VLOOKUP(A905,Table1[#All],5),0),11,H905,12,I905,13,J905,14,K905,"N/A")</f>
        <v>14</v>
      </c>
      <c r="H905" s="81">
        <f>IF(OR('Raw Data'!H188=0,'Raw Data'!H188="Delete"),"",'Raw Data'!H188)</f>
        <v>13</v>
      </c>
      <c r="I905" s="81">
        <f>IF(OR('Raw Data'!I188=0,'Raw Data'!I188="Delete"),"",'Raw Data'!I188)</f>
        <v>14</v>
      </c>
      <c r="J905" s="81" t="str">
        <f>IF(OR('Raw Data'!J188=0,'Raw Data'!J188="Delete"),"",'Raw Data'!J188)</f>
        <v/>
      </c>
      <c r="K905" s="81" t="str">
        <f>IF(OR('Raw Data'!K188=0,'Raw Data'!K188="Delete"),"",'Raw Data'!K188)</f>
        <v/>
      </c>
      <c r="L905" s="81" t="str">
        <f>R905</f>
        <v>Available</v>
      </c>
      <c r="M905" s="81" t="str">
        <f>IF(A905="","",IF(OR(AWReleaseNum&gt;=A905,AWReleaseNum=0),"Available","Not Supported"))</f>
        <v>Available</v>
      </c>
      <c r="N905" s="81" t="str">
        <f>IF(A905="","",IF(TcRelease="Any","Available",IF(OR(AND(TcReleaseNum&gt;=VLOOKUP(AWReleaseNum,MinVerInfo,3,FALSE),TcReleaseNum&lt;=VLOOKUP(AWReleaseNum,MinVerInfo,4,FALSE)),AND(TcReleaseNum&gt;=VLOOKUP(AWReleaseNum,MinVerInfo,5,FALSE),TcReleaseNum&lt;=VLOOKUP(AWReleaseNum,MinVerInfo,6,FALSE))),"Available","Not Supported")))</f>
        <v>Available</v>
      </c>
      <c r="O905" s="81" t="str">
        <f>IF(TcReleaseNum&lt;P905,"Not Supported","Available")</f>
        <v>Available</v>
      </c>
      <c r="P905" s="81" cm="1">
        <f t="array" ref="P905">_xlfn.SWITCH(TcBaseVer, 14, K905, 13, J905, 12, I905, 11, IFERROR(VLOOKUP(H905,Table2[#All],3,FALSE),"N/A"),0)</f>
        <v>0</v>
      </c>
      <c r="Q905" s="81" t="str">
        <f>IF(TcBaseVer=0,M905,IF(AND(N905="Available",M905="Available",O905="Available"),"Available",IF(M905="","","Not Supported")))</f>
        <v>Available</v>
      </c>
      <c r="R905" s="81" t="str">
        <f>IF(A905&gt;=AWCurrentRel, "Future",Q905)</f>
        <v>Available</v>
      </c>
      <c r="S905" s="100" t="str">
        <f>HYPERLINK(U905,T905)</f>
        <v>What's New in Teamcenter Fall 2019 - PART 1</v>
      </c>
      <c r="T905" s="81" t="str">
        <f>IFERROR(VLOOKUP(CONCATENATE($B905,"_",$A905),Table4[#All],5,FALSE),"Not Available")</f>
        <v>What's New in Teamcenter Fall 2019 - PART 1</v>
      </c>
      <c r="U905" s="81" t="str">
        <f>IFERROR(VLOOKUP(CONCATENATE(B905,"_",A905),Table4[#All],6,FALSE),"")</f>
        <v>https://siemens.highspot.com/items/5e2b0efb66bbaa792e2d17c9</v>
      </c>
    </row>
    <row r="906" spans="1:21" x14ac:dyDescent="0.25">
      <c r="A906" s="81">
        <f>IF(OR('Raw Data'!A189=0,'Raw Data'!A189="Delete"),"",'Raw Data'!A189)</f>
        <v>4.3</v>
      </c>
      <c r="B906" s="88" t="str">
        <f>IF(OR('Raw Data'!B189=0,'Raw Data'!B189="Delete"),"",'Raw Data'!B189)</f>
        <v>Plan</v>
      </c>
      <c r="C906" s="89" t="str">
        <f>IF(OR('Raw Data'!C189=0,'Raw Data'!C189="Delete"),"",'Raw Data'!C189)</f>
        <v>Process</v>
      </c>
      <c r="D906" s="88" t="str">
        <f>IF(OR('Raw Data'!D189=0,'Raw Data'!D189="Delete"),"",'Raw Data'!D189)</f>
        <v>Change Management</v>
      </c>
      <c r="E906" s="84" t="str">
        <f>IF(OR('Raw Data'!E189=0,'Raw Data'!E189="Delete"),"",'Raw Data'!E189)</f>
        <v>Create changes in any folder location</v>
      </c>
      <c r="F906" s="81" cm="1">
        <f t="array" ref="F906">_xlfn.SWITCH(ROUND(VLOOKUP(A906,Table1[#All],3),0),11,H906,12,I906,13,J906,14,K906,"N/A")</f>
        <v>14</v>
      </c>
      <c r="G906" s="81" cm="1">
        <f t="array" ref="G906">_xlfn.SWITCH(ROUND(VLOOKUP(A906,Table1[#All],5),0),11,H906,12,I906,13,J906,14,K906,"N/A")</f>
        <v>14</v>
      </c>
      <c r="H906" s="81">
        <f>IF(OR('Raw Data'!H189=0,'Raw Data'!H189="Delete"),"",'Raw Data'!H189)</f>
        <v>13</v>
      </c>
      <c r="I906" s="81">
        <f>IF(OR('Raw Data'!I189=0,'Raw Data'!I189="Delete"),"",'Raw Data'!I189)</f>
        <v>14</v>
      </c>
      <c r="J906" s="81" t="str">
        <f>IF(OR('Raw Data'!J189=0,'Raw Data'!J189="Delete"),"",'Raw Data'!J189)</f>
        <v/>
      </c>
      <c r="K906" s="81" t="str">
        <f>IF(OR('Raw Data'!K189=0,'Raw Data'!K189="Delete"),"",'Raw Data'!K189)</f>
        <v/>
      </c>
      <c r="L906" s="81" t="str">
        <f>R906</f>
        <v>Available</v>
      </c>
      <c r="M906" s="81" t="str">
        <f>IF(A906="","",IF(OR(AWReleaseNum&gt;=A906,AWReleaseNum=0),"Available","Not Supported"))</f>
        <v>Available</v>
      </c>
      <c r="N906" s="81" t="str">
        <f>IF(A906="","",IF(TcRelease="Any","Available",IF(OR(AND(TcReleaseNum&gt;=VLOOKUP(AWReleaseNum,MinVerInfo,3,FALSE),TcReleaseNum&lt;=VLOOKUP(AWReleaseNum,MinVerInfo,4,FALSE)),AND(TcReleaseNum&gt;=VLOOKUP(AWReleaseNum,MinVerInfo,5,FALSE),TcReleaseNum&lt;=VLOOKUP(AWReleaseNum,MinVerInfo,6,FALSE))),"Available","Not Supported")))</f>
        <v>Available</v>
      </c>
      <c r="O906" s="81" t="str">
        <f>IF(TcReleaseNum&lt;P906,"Not Supported","Available")</f>
        <v>Available</v>
      </c>
      <c r="P906" s="81" cm="1">
        <f t="array" ref="P906">_xlfn.SWITCH(TcBaseVer, 14, K906, 13, J906, 12, I906, 11, IFERROR(VLOOKUP(H906,Table2[#All],3,FALSE),"N/A"),0)</f>
        <v>0</v>
      </c>
      <c r="Q906" s="81" t="str">
        <f>IF(TcBaseVer=0,M906,IF(AND(N906="Available",M906="Available",O906="Available"),"Available",IF(M906="","","Not Supported")))</f>
        <v>Available</v>
      </c>
      <c r="R906" s="81" t="str">
        <f>IF(A906&gt;=AWCurrentRel, "Future",Q906)</f>
        <v>Available</v>
      </c>
      <c r="S906" s="100" t="str">
        <f>HYPERLINK(U906,T906)</f>
        <v>What's New in Teamcenter Fall 2019 - PART 1</v>
      </c>
      <c r="T906" s="81" t="str">
        <f>IFERROR(VLOOKUP(CONCATENATE($B906,"_",$A906),Table4[#All],5,FALSE),"Not Available")</f>
        <v>What's New in Teamcenter Fall 2019 - PART 1</v>
      </c>
      <c r="U906" s="81" t="str">
        <f>IFERROR(VLOOKUP(CONCATENATE(B906,"_",A906),Table4[#All],6,FALSE),"")</f>
        <v>https://siemens.highspot.com/items/5e2b0efb66bbaa792e2d17c9</v>
      </c>
    </row>
    <row r="907" spans="1:21" x14ac:dyDescent="0.25">
      <c r="A907" s="81">
        <f>IF(OR('Raw Data'!A222=0,'Raw Data'!A222="Delete"),"",'Raw Data'!A222)</f>
        <v>4.3</v>
      </c>
      <c r="B907" s="88" t="str">
        <f>IF(OR('Raw Data'!B222=0,'Raw Data'!B222="Delete"),"",'Raw Data'!B222)</f>
        <v>Plan</v>
      </c>
      <c r="C907" s="89" t="str">
        <f>IF(OR('Raw Data'!C222=0,'Raw Data'!C222="Delete"),"",'Raw Data'!C222)</f>
        <v>Process</v>
      </c>
      <c r="D907" s="88" t="str">
        <f>IF(OR('Raw Data'!D222=0,'Raw Data'!D222="Delete"),"",'Raw Data'!D222)</f>
        <v>Change Management</v>
      </c>
      <c r="E907" s="84" t="str">
        <f>IF(OR('Raw Data'!E222=0,'Raw Data'!E222="Delete"),"",'Raw Data'!E222)</f>
        <v>Basic Dashboard for Change location</v>
      </c>
      <c r="F907" s="81" cm="1">
        <f t="array" ref="F907">_xlfn.SWITCH(ROUND(VLOOKUP(A907,Table1[#All],3),0),11,H907,12,I907,13,J907,14,K907,"N/A")</f>
        <v>14</v>
      </c>
      <c r="G907" s="81" cm="1">
        <f t="array" ref="G907">_xlfn.SWITCH(ROUND(VLOOKUP(A907,Table1[#All],5),0),11,H907,12,I907,13,J907,14,K907,"N/A")</f>
        <v>14</v>
      </c>
      <c r="H907" s="81">
        <f>IF(OR('Raw Data'!H222=0,'Raw Data'!H222="Delete"),"",'Raw Data'!H222)</f>
        <v>13</v>
      </c>
      <c r="I907" s="81">
        <f>IF(OR('Raw Data'!I222=0,'Raw Data'!I222="Delete"),"",'Raw Data'!I222)</f>
        <v>14</v>
      </c>
      <c r="J907" s="81" t="str">
        <f>IF(OR('Raw Data'!J222=0,'Raw Data'!J222="Delete"),"",'Raw Data'!J222)</f>
        <v/>
      </c>
      <c r="K907" s="81" t="str">
        <f>IF(OR('Raw Data'!K222=0,'Raw Data'!K222="Delete"),"",'Raw Data'!K222)</f>
        <v/>
      </c>
      <c r="L907" s="81" t="str">
        <f>R907</f>
        <v>Available</v>
      </c>
      <c r="M907" s="81" t="str">
        <f>IF(A907="","",IF(OR(AWReleaseNum&gt;=A907,AWReleaseNum=0),"Available","Not Supported"))</f>
        <v>Available</v>
      </c>
      <c r="N907" s="81" t="str">
        <f>IF(A907="","",IF(TcRelease="Any","Available",IF(OR(AND(TcReleaseNum&gt;=VLOOKUP(AWReleaseNum,MinVerInfo,3,FALSE),TcReleaseNum&lt;=VLOOKUP(AWReleaseNum,MinVerInfo,4,FALSE)),AND(TcReleaseNum&gt;=VLOOKUP(AWReleaseNum,MinVerInfo,5,FALSE),TcReleaseNum&lt;=VLOOKUP(AWReleaseNum,MinVerInfo,6,FALSE))),"Available","Not Supported")))</f>
        <v>Available</v>
      </c>
      <c r="O907" s="81" t="str">
        <f>IF(TcReleaseNum&lt;P907,"Not Supported","Available")</f>
        <v>Available</v>
      </c>
      <c r="P907" s="81" cm="1">
        <f t="array" ref="P907">_xlfn.SWITCH(TcBaseVer, 14, K907, 13, J907, 12, I907, 11, IFERROR(VLOOKUP(H907,Table2[#All],3,FALSE),"N/A"),0)</f>
        <v>0</v>
      </c>
      <c r="Q907" s="81" t="str">
        <f>IF(TcBaseVer=0,M907,IF(AND(N907="Available",M907="Available",O907="Available"),"Available",IF(M907="","","Not Supported")))</f>
        <v>Available</v>
      </c>
      <c r="R907" s="81" t="str">
        <f>IF(A907&gt;=AWCurrentRel, "Future",Q907)</f>
        <v>Available</v>
      </c>
      <c r="S907" s="100" t="str">
        <f>HYPERLINK(U907,T907)</f>
        <v>What's New in Teamcenter Fall 2019 - PART 1</v>
      </c>
      <c r="T907" s="81" t="str">
        <f>IFERROR(VLOOKUP(CONCATENATE($B907,"_",$A907),Table4[#All],5,FALSE),"Not Available")</f>
        <v>What's New in Teamcenter Fall 2019 - PART 1</v>
      </c>
      <c r="U907" s="81" t="str">
        <f>IFERROR(VLOOKUP(CONCATENATE(B907,"_",A907),Table4[#All],6,FALSE),"")</f>
        <v>https://siemens.highspot.com/items/5e2b0efb66bbaa792e2d17c9</v>
      </c>
    </row>
    <row r="908" spans="1:21" x14ac:dyDescent="0.25">
      <c r="A908" s="81">
        <f>IF(OR('Raw Data'!A223=0,'Raw Data'!A223="Delete"),"",'Raw Data'!A223)</f>
        <v>4.3</v>
      </c>
      <c r="B908" s="88" t="str">
        <f>IF(OR('Raw Data'!B223=0,'Raw Data'!B223="Delete"),"",'Raw Data'!B223)</f>
        <v>Plan</v>
      </c>
      <c r="C908" s="89" t="str">
        <f>IF(OR('Raw Data'!C223=0,'Raw Data'!C223="Delete"),"",'Raw Data'!C223)</f>
        <v>Process</v>
      </c>
      <c r="D908" s="88" t="str">
        <f>IF(OR('Raw Data'!D223=0,'Raw Data'!D223="Delete"),"",'Raw Data'!D223)</f>
        <v>Change Management</v>
      </c>
      <c r="E908" s="84" t="str">
        <f>IF(OR('Raw Data'!E223=0,'Raw Data'!E223="Delete"),"",'Raw Data'!E223)</f>
        <v xml:space="preserve">Configure properties and relations to propagate during derive operations </v>
      </c>
      <c r="F908" s="81" cm="1">
        <f t="array" ref="F908">_xlfn.SWITCH(ROUND(VLOOKUP(A908,Table1[#All],3),0),11,H908,12,I908,13,J908,14,K908,"N/A")</f>
        <v>14</v>
      </c>
      <c r="G908" s="81" cm="1">
        <f t="array" ref="G908">_xlfn.SWITCH(ROUND(VLOOKUP(A908,Table1[#All],5),0),11,H908,12,I908,13,J908,14,K908,"N/A")</f>
        <v>14</v>
      </c>
      <c r="H908" s="81">
        <f>IF(OR('Raw Data'!H223=0,'Raw Data'!H223="Delete"),"",'Raw Data'!H223)</f>
        <v>13</v>
      </c>
      <c r="I908" s="81">
        <f>IF(OR('Raw Data'!I223=0,'Raw Data'!I223="Delete"),"",'Raw Data'!I223)</f>
        <v>14</v>
      </c>
      <c r="J908" s="81" t="str">
        <f>IF(OR('Raw Data'!J223=0,'Raw Data'!J223="Delete"),"",'Raw Data'!J223)</f>
        <v/>
      </c>
      <c r="K908" s="81" t="str">
        <f>IF(OR('Raw Data'!K223=0,'Raw Data'!K223="Delete"),"",'Raw Data'!K223)</f>
        <v/>
      </c>
      <c r="L908" s="81" t="str">
        <f>R908</f>
        <v>Available</v>
      </c>
      <c r="M908" s="81" t="str">
        <f>IF(A908="","",IF(OR(AWReleaseNum&gt;=A908,AWReleaseNum=0),"Available","Not Supported"))</f>
        <v>Available</v>
      </c>
      <c r="N908" s="81" t="str">
        <f>IF(A908="","",IF(TcRelease="Any","Available",IF(OR(AND(TcReleaseNum&gt;=VLOOKUP(AWReleaseNum,MinVerInfo,3,FALSE),TcReleaseNum&lt;=VLOOKUP(AWReleaseNum,MinVerInfo,4,FALSE)),AND(TcReleaseNum&gt;=VLOOKUP(AWReleaseNum,MinVerInfo,5,FALSE),TcReleaseNum&lt;=VLOOKUP(AWReleaseNum,MinVerInfo,6,FALSE))),"Available","Not Supported")))</f>
        <v>Available</v>
      </c>
      <c r="O908" s="81" t="str">
        <f>IF(TcReleaseNum&lt;P908,"Not Supported","Available")</f>
        <v>Available</v>
      </c>
      <c r="P908" s="81" cm="1">
        <f t="array" ref="P908">_xlfn.SWITCH(TcBaseVer, 14, K908, 13, J908, 12, I908, 11, IFERROR(VLOOKUP(H908,Table2[#All],3,FALSE),"N/A"),0)</f>
        <v>0</v>
      </c>
      <c r="Q908" s="81" t="str">
        <f>IF(TcBaseVer=0,M908,IF(AND(N908="Available",M908="Available",O908="Available"),"Available",IF(M908="","","Not Supported")))</f>
        <v>Available</v>
      </c>
      <c r="R908" s="81" t="str">
        <f>IF(A908&gt;=AWCurrentRel, "Future",Q908)</f>
        <v>Available</v>
      </c>
      <c r="S908" s="100" t="str">
        <f>HYPERLINK(U908,T908)</f>
        <v>What's New in Teamcenter Fall 2019 - PART 1</v>
      </c>
      <c r="T908" s="81" t="str">
        <f>IFERROR(VLOOKUP(CONCATENATE($B908,"_",$A908),Table4[#All],5,FALSE),"Not Available")</f>
        <v>What's New in Teamcenter Fall 2019 - PART 1</v>
      </c>
      <c r="U908" s="81" t="str">
        <f>IFERROR(VLOOKUP(CONCATENATE(B908,"_",A908),Table4[#All],6,FALSE),"")</f>
        <v>https://siemens.highspot.com/items/5e2b0efb66bbaa792e2d17c9</v>
      </c>
    </row>
    <row r="909" spans="1:21" x14ac:dyDescent="0.25">
      <c r="A909" s="81">
        <f>IF(OR('Raw Data'!A224=0,'Raw Data'!A224="Delete"),"",'Raw Data'!A224)</f>
        <v>4.3</v>
      </c>
      <c r="B909" s="88" t="str">
        <f>IF(OR('Raw Data'!B224=0,'Raw Data'!B224="Delete"),"",'Raw Data'!B224)</f>
        <v>Plan</v>
      </c>
      <c r="C909" s="89" t="str">
        <f>IF(OR('Raw Data'!C224=0,'Raw Data'!C224="Delete"),"",'Raw Data'!C224)</f>
        <v>Process</v>
      </c>
      <c r="D909" s="88" t="str">
        <f>IF(OR('Raw Data'!D224=0,'Raw Data'!D224="Delete"),"",'Raw Data'!D224)</f>
        <v>Change Management</v>
      </c>
      <c r="E909" s="84" t="str">
        <f>IF(OR('Raw Data'!E224=0,'Raw Data'!E224="Delete"),"",'Raw Data'!E224)</f>
        <v>Revise multiple impacted items</v>
      </c>
      <c r="F909" s="81" cm="1">
        <f t="array" ref="F909">_xlfn.SWITCH(ROUND(VLOOKUP(A909,Table1[#All],3),0),11,H909,12,I909,13,J909,14,K909,"N/A")</f>
        <v>14</v>
      </c>
      <c r="G909" s="81" cm="1">
        <f t="array" ref="G909">_xlfn.SWITCH(ROUND(VLOOKUP(A909,Table1[#All],5),0),11,H909,12,I909,13,J909,14,K909,"N/A")</f>
        <v>14</v>
      </c>
      <c r="H909" s="81">
        <f>IF(OR('Raw Data'!H224=0,'Raw Data'!H224="Delete"),"",'Raw Data'!H224)</f>
        <v>13</v>
      </c>
      <c r="I909" s="81">
        <f>IF(OR('Raw Data'!I224=0,'Raw Data'!I224="Delete"),"",'Raw Data'!I224)</f>
        <v>14</v>
      </c>
      <c r="J909" s="81" t="str">
        <f>IF(OR('Raw Data'!J224=0,'Raw Data'!J224="Delete"),"",'Raw Data'!J224)</f>
        <v/>
      </c>
      <c r="K909" s="81" t="str">
        <f>IF(OR('Raw Data'!K224=0,'Raw Data'!K224="Delete"),"",'Raw Data'!K224)</f>
        <v/>
      </c>
      <c r="L909" s="81" t="str">
        <f>R909</f>
        <v>Available</v>
      </c>
      <c r="M909" s="81" t="str">
        <f>IF(A909="","",IF(OR(AWReleaseNum&gt;=A909,AWReleaseNum=0),"Available","Not Supported"))</f>
        <v>Available</v>
      </c>
      <c r="N909" s="81" t="str">
        <f>IF(A909="","",IF(TcRelease="Any","Available",IF(OR(AND(TcReleaseNum&gt;=VLOOKUP(AWReleaseNum,MinVerInfo,3,FALSE),TcReleaseNum&lt;=VLOOKUP(AWReleaseNum,MinVerInfo,4,FALSE)),AND(TcReleaseNum&gt;=VLOOKUP(AWReleaseNum,MinVerInfo,5,FALSE),TcReleaseNum&lt;=VLOOKUP(AWReleaseNum,MinVerInfo,6,FALSE))),"Available","Not Supported")))</f>
        <v>Available</v>
      </c>
      <c r="O909" s="81" t="str">
        <f>IF(TcReleaseNum&lt;P909,"Not Supported","Available")</f>
        <v>Available</v>
      </c>
      <c r="P909" s="81" cm="1">
        <f t="array" ref="P909">_xlfn.SWITCH(TcBaseVer, 14, K909, 13, J909, 12, I909, 11, IFERROR(VLOOKUP(H909,Table2[#All],3,FALSE),"N/A"),0)</f>
        <v>0</v>
      </c>
      <c r="Q909" s="81" t="str">
        <f>IF(TcBaseVer=0,M909,IF(AND(N909="Available",M909="Available",O909="Available"),"Available",IF(M909="","","Not Supported")))</f>
        <v>Available</v>
      </c>
      <c r="R909" s="81" t="str">
        <f>IF(A909&gt;=AWCurrentRel, "Future",Q909)</f>
        <v>Available</v>
      </c>
      <c r="S909" s="100" t="str">
        <f>HYPERLINK(U909,T909)</f>
        <v>What's New in Teamcenter Fall 2019 - PART 1</v>
      </c>
      <c r="T909" s="81" t="str">
        <f>IFERROR(VLOOKUP(CONCATENATE($B909,"_",$A909),Table4[#All],5,FALSE),"Not Available")</f>
        <v>What's New in Teamcenter Fall 2019 - PART 1</v>
      </c>
      <c r="U909" s="81" t="str">
        <f>IFERROR(VLOOKUP(CONCATENATE(B909,"_",A909),Table4[#All],6,FALSE),"")</f>
        <v>https://siemens.highspot.com/items/5e2b0efb66bbaa792e2d17c9</v>
      </c>
    </row>
    <row r="910" spans="1:21" x14ac:dyDescent="0.25">
      <c r="A910" s="81">
        <f>IF(OR('Raw Data'!A225=0,'Raw Data'!A225="Delete"),"",'Raw Data'!A225)</f>
        <v>4.3</v>
      </c>
      <c r="B910" s="88" t="str">
        <f>IF(OR('Raw Data'!B225=0,'Raw Data'!B225="Delete"),"",'Raw Data'!B225)</f>
        <v>Plan</v>
      </c>
      <c r="C910" s="89" t="str">
        <f>IF(OR('Raw Data'!C225=0,'Raw Data'!C225="Delete"),"",'Raw Data'!C225)</f>
        <v>Process</v>
      </c>
      <c r="D910" s="88" t="str">
        <f>IF(OR('Raw Data'!D225=0,'Raw Data'!D225="Delete"),"",'Raw Data'!D225)</f>
        <v>Change Management</v>
      </c>
      <c r="E910" s="84" t="str">
        <f>IF(OR('Raw Data'!E225=0,'Raw Data'!E225="Delete"),"",'Raw Data'!E225)</f>
        <v>Closed tab on change location</v>
      </c>
      <c r="F910" s="81" cm="1">
        <f t="array" ref="F910">_xlfn.SWITCH(ROUND(VLOOKUP(A910,Table1[#All],3),0),11,H910,12,I910,13,J910,14,K910,"N/A")</f>
        <v>14</v>
      </c>
      <c r="G910" s="81" cm="1">
        <f t="array" ref="G910">_xlfn.SWITCH(ROUND(VLOOKUP(A910,Table1[#All],5),0),11,H910,12,I910,13,J910,14,K910,"N/A")</f>
        <v>14</v>
      </c>
      <c r="H910" s="81">
        <f>IF(OR('Raw Data'!H225=0,'Raw Data'!H225="Delete"),"",'Raw Data'!H225)</f>
        <v>13</v>
      </c>
      <c r="I910" s="81">
        <f>IF(OR('Raw Data'!I225=0,'Raw Data'!I225="Delete"),"",'Raw Data'!I225)</f>
        <v>14</v>
      </c>
      <c r="J910" s="81" t="str">
        <f>IF(OR('Raw Data'!J225=0,'Raw Data'!J225="Delete"),"",'Raw Data'!J225)</f>
        <v/>
      </c>
      <c r="K910" s="81" t="str">
        <f>IF(OR('Raw Data'!K225=0,'Raw Data'!K225="Delete"),"",'Raw Data'!K225)</f>
        <v/>
      </c>
      <c r="L910" s="81" t="str">
        <f>R910</f>
        <v>Available</v>
      </c>
      <c r="M910" s="81" t="str">
        <f>IF(A910="","",IF(OR(AWReleaseNum&gt;=A910,AWReleaseNum=0),"Available","Not Supported"))</f>
        <v>Available</v>
      </c>
      <c r="N910" s="81" t="str">
        <f>IF(A910="","",IF(TcRelease="Any","Available",IF(OR(AND(TcReleaseNum&gt;=VLOOKUP(AWReleaseNum,MinVerInfo,3,FALSE),TcReleaseNum&lt;=VLOOKUP(AWReleaseNum,MinVerInfo,4,FALSE)),AND(TcReleaseNum&gt;=VLOOKUP(AWReleaseNum,MinVerInfo,5,FALSE),TcReleaseNum&lt;=VLOOKUP(AWReleaseNum,MinVerInfo,6,FALSE))),"Available","Not Supported")))</f>
        <v>Available</v>
      </c>
      <c r="O910" s="81" t="str">
        <f>IF(TcReleaseNum&lt;P910,"Not Supported","Available")</f>
        <v>Available</v>
      </c>
      <c r="P910" s="81" cm="1">
        <f t="array" ref="P910">_xlfn.SWITCH(TcBaseVer, 14, K910, 13, J910, 12, I910, 11, IFERROR(VLOOKUP(H910,Table2[#All],3,FALSE),"N/A"),0)</f>
        <v>0</v>
      </c>
      <c r="Q910" s="81" t="str">
        <f>IF(TcBaseVer=0,M910,IF(AND(N910="Available",M910="Available",O910="Available"),"Available",IF(M910="","","Not Supported")))</f>
        <v>Available</v>
      </c>
      <c r="R910" s="81" t="str">
        <f>IF(A910&gt;=AWCurrentRel, "Future",Q910)</f>
        <v>Available</v>
      </c>
      <c r="S910" s="100" t="str">
        <f>HYPERLINK(U910,T910)</f>
        <v>What's New in Teamcenter Fall 2019 - PART 1</v>
      </c>
      <c r="T910" s="81" t="str">
        <f>IFERROR(VLOOKUP(CONCATENATE($B910,"_",$A910),Table4[#All],5,FALSE),"Not Available")</f>
        <v>What's New in Teamcenter Fall 2019 - PART 1</v>
      </c>
      <c r="U910" s="81" t="str">
        <f>IFERROR(VLOOKUP(CONCATENATE(B910,"_",A910),Table4[#All],6,FALSE),"")</f>
        <v>https://siemens.highspot.com/items/5e2b0efb66bbaa792e2d17c9</v>
      </c>
    </row>
    <row r="911" spans="1:21" x14ac:dyDescent="0.25">
      <c r="A911" s="81">
        <f>IF(OR('Raw Data'!A226=0,'Raw Data'!A226="Delete"),"",'Raw Data'!A226)</f>
        <v>4.3</v>
      </c>
      <c r="B911" s="88" t="str">
        <f>IF(OR('Raw Data'!B226=0,'Raw Data'!B226="Delete"),"",'Raw Data'!B226)</f>
        <v>Plan</v>
      </c>
      <c r="C911" s="89" t="str">
        <f>IF(OR('Raw Data'!C226=0,'Raw Data'!C226="Delete"),"",'Raw Data'!C226)</f>
        <v>Process</v>
      </c>
      <c r="D911" s="88" t="str">
        <f>IF(OR('Raw Data'!D226=0,'Raw Data'!D226="Delete"),"",'Raw Data'!D226)</f>
        <v>Change Management</v>
      </c>
      <c r="E911" s="84" t="str">
        <f>IF(OR('Raw Data'!E226=0,'Raw Data'!E226="Delete"),"",'Raw Data'!E226)</f>
        <v>Enhancements to Impact analysis</v>
      </c>
      <c r="F911" s="81" cm="1">
        <f t="array" ref="F911">_xlfn.SWITCH(ROUND(VLOOKUP(A911,Table1[#All],3),0),11,H911,12,I911,13,J911,14,K911,"N/A")</f>
        <v>14</v>
      </c>
      <c r="G911" s="81" cm="1">
        <f t="array" ref="G911">_xlfn.SWITCH(ROUND(VLOOKUP(A911,Table1[#All],5),0),11,H911,12,I911,13,J911,14,K911,"N/A")</f>
        <v>14</v>
      </c>
      <c r="H911" s="81">
        <f>IF(OR('Raw Data'!H226=0,'Raw Data'!H226="Delete"),"",'Raw Data'!H226)</f>
        <v>13</v>
      </c>
      <c r="I911" s="81">
        <f>IF(OR('Raw Data'!I226=0,'Raw Data'!I226="Delete"),"",'Raw Data'!I226)</f>
        <v>14</v>
      </c>
      <c r="J911" s="81" t="str">
        <f>IF(OR('Raw Data'!J226=0,'Raw Data'!J226="Delete"),"",'Raw Data'!J226)</f>
        <v/>
      </c>
      <c r="K911" s="81" t="str">
        <f>IF(OR('Raw Data'!K226=0,'Raw Data'!K226="Delete"),"",'Raw Data'!K226)</f>
        <v/>
      </c>
      <c r="L911" s="81" t="str">
        <f>R911</f>
        <v>Available</v>
      </c>
      <c r="M911" s="81" t="str">
        <f>IF(A911="","",IF(OR(AWReleaseNum&gt;=A911,AWReleaseNum=0),"Available","Not Supported"))</f>
        <v>Available</v>
      </c>
      <c r="N911" s="81" t="str">
        <f>IF(A911="","",IF(TcRelease="Any","Available",IF(OR(AND(TcReleaseNum&gt;=VLOOKUP(AWReleaseNum,MinVerInfo,3,FALSE),TcReleaseNum&lt;=VLOOKUP(AWReleaseNum,MinVerInfo,4,FALSE)),AND(TcReleaseNum&gt;=VLOOKUP(AWReleaseNum,MinVerInfo,5,FALSE),TcReleaseNum&lt;=VLOOKUP(AWReleaseNum,MinVerInfo,6,FALSE))),"Available","Not Supported")))</f>
        <v>Available</v>
      </c>
      <c r="O911" s="81" t="str">
        <f>IF(TcReleaseNum&lt;P911,"Not Supported","Available")</f>
        <v>Available</v>
      </c>
      <c r="P911" s="81" cm="1">
        <f t="array" ref="P911">_xlfn.SWITCH(TcBaseVer, 14, K911, 13, J911, 12, I911, 11, IFERROR(VLOOKUP(H911,Table2[#All],3,FALSE),"N/A"),0)</f>
        <v>0</v>
      </c>
      <c r="Q911" s="81" t="str">
        <f>IF(TcBaseVer=0,M911,IF(AND(N911="Available",M911="Available",O911="Available"),"Available",IF(M911="","","Not Supported")))</f>
        <v>Available</v>
      </c>
      <c r="R911" s="81" t="str">
        <f>IF(A911&gt;=AWCurrentRel, "Future",Q911)</f>
        <v>Available</v>
      </c>
      <c r="S911" s="100" t="str">
        <f>HYPERLINK(U911,T911)</f>
        <v>What's New in Teamcenter Fall 2019 - PART 1</v>
      </c>
      <c r="T911" s="81" t="str">
        <f>IFERROR(VLOOKUP(CONCATENATE($B911,"_",$A911),Table4[#All],5,FALSE),"Not Available")</f>
        <v>What's New in Teamcenter Fall 2019 - PART 1</v>
      </c>
      <c r="U911" s="81" t="str">
        <f>IFERROR(VLOOKUP(CONCATENATE(B911,"_",A911),Table4[#All],6,FALSE),"")</f>
        <v>https://siemens.highspot.com/items/5e2b0efb66bbaa792e2d17c9</v>
      </c>
    </row>
    <row r="912" spans="1:21" x14ac:dyDescent="0.25">
      <c r="A912" s="81">
        <f>IF(OR('Raw Data'!A851=0,'Raw Data'!A851="Delete"),"",'Raw Data'!A851)</f>
        <v>4.3</v>
      </c>
      <c r="B912" s="88" t="str">
        <f>IF(OR('Raw Data'!B851=0,'Raw Data'!B851="Delete"),"",'Raw Data'!B851)</f>
        <v>Deliver</v>
      </c>
      <c r="C912" s="89" t="str">
        <f>IF(OR('Raw Data'!C851=0,'Raw Data'!C851="Delete"),"",'Raw Data'!C851)</f>
        <v>Analytics</v>
      </c>
      <c r="D912" s="88" t="str">
        <f>IF(OR('Raw Data'!D851=0,'Raw Data'!D851="Delete"),"",'Raw Data'!D851)</f>
        <v>Classification</v>
      </c>
      <c r="E912" s="84" t="str">
        <f>IF(OR('Raw Data'!E851=0,'Raw Data'!E851="Delete"),"",'Raw Data'!E851)</f>
        <v>Select a preferred unit of measurement when viewing or authoring classification values</v>
      </c>
      <c r="F912" s="81" cm="1">
        <f t="array" ref="F912">_xlfn.SWITCH(ROUND(VLOOKUP(A912,Table1[#All],3),0),11,H912,12,I912,13,J912,14,K912,"N/A")</f>
        <v>14</v>
      </c>
      <c r="G912" s="81" cm="1">
        <f t="array" ref="G912">_xlfn.SWITCH(ROUND(VLOOKUP(A912,Table1[#All],5),0),11,H912,12,I912,13,J912,14,K912,"N/A")</f>
        <v>14</v>
      </c>
      <c r="H912" s="81">
        <f>IF(OR('Raw Data'!H851=0,'Raw Data'!H851="Delete"),"",'Raw Data'!H851)</f>
        <v>13</v>
      </c>
      <c r="I912" s="81">
        <f>IF(OR('Raw Data'!I851=0,'Raw Data'!I851="Delete"),"",'Raw Data'!I851)</f>
        <v>14</v>
      </c>
      <c r="J912" s="81" t="str">
        <f>IF(OR('Raw Data'!J851=0,'Raw Data'!J851="Delete"),"",'Raw Data'!J851)</f>
        <v/>
      </c>
      <c r="K912" s="81" t="str">
        <f>IF(OR('Raw Data'!K851=0,'Raw Data'!K851="Delete"),"",'Raw Data'!K851)</f>
        <v/>
      </c>
      <c r="L912" s="81" t="str">
        <f>R912</f>
        <v>Available</v>
      </c>
      <c r="M912" s="81" t="str">
        <f>IF(A912="","",IF(OR(AWReleaseNum&gt;=A912,AWReleaseNum=0),"Available","Not Supported"))</f>
        <v>Available</v>
      </c>
      <c r="N912" s="81" t="str">
        <f>IF(A912="","",IF(TcRelease="Any","Available",IF(OR(AND(TcReleaseNum&gt;=VLOOKUP(AWReleaseNum,MinVerInfo,3,FALSE),TcReleaseNum&lt;=VLOOKUP(AWReleaseNum,MinVerInfo,4,FALSE)),AND(TcReleaseNum&gt;=VLOOKUP(AWReleaseNum,MinVerInfo,5,FALSE),TcReleaseNum&lt;=VLOOKUP(AWReleaseNum,MinVerInfo,6,FALSE))),"Available","Not Supported")))</f>
        <v>Available</v>
      </c>
      <c r="O912" s="81" t="str">
        <f>IF(TcReleaseNum&lt;P912,"Not Supported","Available")</f>
        <v>Available</v>
      </c>
      <c r="P912" s="81" cm="1">
        <f t="array" ref="P912">_xlfn.SWITCH(TcBaseVer, 14, K912, 13, J912, 12, I912, 11, IFERROR(VLOOKUP(H912,Table2[#All],3,FALSE),"N/A"),0)</f>
        <v>0</v>
      </c>
      <c r="Q912" s="81" t="str">
        <f>IF(TcBaseVer=0,M912,IF(AND(N912="Available",M912="Available",O912="Available"),"Available",IF(M912="","","Not Supported")))</f>
        <v>Available</v>
      </c>
      <c r="R912" s="81" t="str">
        <f>IF(A912&gt;=AWCurrentRel, "Future",Q912)</f>
        <v>Available</v>
      </c>
      <c r="S912" s="100" t="str">
        <f>HYPERLINK(U912,T912)</f>
        <v>What's New in Teamcenter Fall 2019 - PART 2</v>
      </c>
      <c r="T912" s="81" t="str">
        <f>IFERROR(VLOOKUP(CONCATENATE($B912,"_",$A912),Table4[#All],5,FALSE),"Not Available")</f>
        <v>What's New in Teamcenter Fall 2019 - PART 2</v>
      </c>
      <c r="U912" s="81" t="str">
        <f>IFERROR(VLOOKUP(CONCATENATE(B912,"_",A912),Table4[#All],6,FALSE),"")</f>
        <v>https://siemens.highspot.com/items/5e2b0e8666bbaa793d2cf091</v>
      </c>
    </row>
    <row r="913" spans="1:21" x14ac:dyDescent="0.25">
      <c r="A913" s="81">
        <f>IF(OR('Raw Data'!A966=0,'Raw Data'!A966="Delete"),"",'Raw Data'!A966)</f>
        <v>4.3</v>
      </c>
      <c r="B913" s="88" t="str">
        <f>IF(OR('Raw Data'!B966=0,'Raw Data'!B966="Delete"),"",'Raw Data'!B966)</f>
        <v>Deliver</v>
      </c>
      <c r="C913" s="89" t="str">
        <f>IF(OR('Raw Data'!C966=0,'Raw Data'!C966="Delete"),"",'Raw Data'!C966)</f>
        <v>Analytics</v>
      </c>
      <c r="D913" s="88" t="str">
        <f>IF(OR('Raw Data'!D966=0,'Raw Data'!D966="Delete"),"",'Raw Data'!D966)</f>
        <v>Classification</v>
      </c>
      <c r="E913" s="84" t="str">
        <f>IF(OR('Raw Data'!E966=0,'Raw Data'!E966="Delete"),"",'Raw Data'!E966)</f>
        <v>Use classification properties of currently selected object to find similar objects</v>
      </c>
      <c r="F913" s="81" cm="1">
        <f t="array" ref="F913">_xlfn.SWITCH(ROUND(VLOOKUP(A913,Table1[#All],3),0),11,H913,12,I913,13,J913,14,K913,"N/A")</f>
        <v>14</v>
      </c>
      <c r="G913" s="81" cm="1">
        <f t="array" ref="G913">_xlfn.SWITCH(ROUND(VLOOKUP(A913,Table1[#All],5),0),11,H913,12,I913,13,J913,14,K913,"N/A")</f>
        <v>14</v>
      </c>
      <c r="H913" s="81">
        <f>IF(OR('Raw Data'!H966=0,'Raw Data'!H966="Delete"),"",'Raw Data'!H966)</f>
        <v>13</v>
      </c>
      <c r="I913" s="81">
        <f>IF(OR('Raw Data'!I966=0,'Raw Data'!I966="Delete"),"",'Raw Data'!I966)</f>
        <v>14</v>
      </c>
      <c r="J913" s="81" t="str">
        <f>IF(OR('Raw Data'!J966=0,'Raw Data'!J966="Delete"),"",'Raw Data'!J966)</f>
        <v/>
      </c>
      <c r="K913" s="81" t="str">
        <f>IF(OR('Raw Data'!K966=0,'Raw Data'!K966="Delete"),"",'Raw Data'!K966)</f>
        <v/>
      </c>
      <c r="L913" s="81" t="str">
        <f>R913</f>
        <v>Available</v>
      </c>
      <c r="M913" s="81" t="str">
        <f>IF(A913="","",IF(OR(AWReleaseNum&gt;=A913,AWReleaseNum=0),"Available","Not Supported"))</f>
        <v>Available</v>
      </c>
      <c r="N913" s="81" t="str">
        <f>IF(A913="","",IF(TcRelease="Any","Available",IF(OR(AND(TcReleaseNum&gt;=VLOOKUP(AWReleaseNum,MinVerInfo,3,FALSE),TcReleaseNum&lt;=VLOOKUP(AWReleaseNum,MinVerInfo,4,FALSE)),AND(TcReleaseNum&gt;=VLOOKUP(AWReleaseNum,MinVerInfo,5,FALSE),TcReleaseNum&lt;=VLOOKUP(AWReleaseNum,MinVerInfo,6,FALSE))),"Available","Not Supported")))</f>
        <v>Available</v>
      </c>
      <c r="O913" s="81" t="str">
        <f>IF(TcReleaseNum&lt;P913,"Not Supported","Available")</f>
        <v>Available</v>
      </c>
      <c r="P913" s="81" cm="1">
        <f t="array" ref="P913">_xlfn.SWITCH(TcBaseVer, 14, K913, 13, J913, 12, I913, 11, IFERROR(VLOOKUP(H913,Table2[#All],3,FALSE),"N/A"),0)</f>
        <v>0</v>
      </c>
      <c r="Q913" s="81" t="str">
        <f>IF(TcBaseVer=0,M913,IF(AND(N913="Available",M913="Available",O913="Available"),"Available",IF(M913="","","Not Supported")))</f>
        <v>Available</v>
      </c>
      <c r="R913" s="81" t="str">
        <f>IF(A913&gt;=AWCurrentRel, "Future",Q913)</f>
        <v>Available</v>
      </c>
      <c r="S913" s="100" t="str">
        <f>HYPERLINK(U913,T913)</f>
        <v>What's New in Teamcenter Fall 2019 - PART 2</v>
      </c>
      <c r="T913" s="81" t="str">
        <f>IFERROR(VLOOKUP(CONCATENATE($B913,"_",$A913),Table4[#All],5,FALSE),"Not Available")</f>
        <v>What's New in Teamcenter Fall 2019 - PART 2</v>
      </c>
      <c r="U913" s="81" t="str">
        <f>IFERROR(VLOOKUP(CONCATENATE(B913,"_",A913),Table4[#All],6,FALSE),"")</f>
        <v>https://siemens.highspot.com/items/5e2b0e8666bbaa793d2cf091</v>
      </c>
    </row>
    <row r="914" spans="1:21" x14ac:dyDescent="0.25">
      <c r="A914" s="81">
        <f>IF(OR('Raw Data'!A967=0,'Raw Data'!A967="Delete"),"",'Raw Data'!A967)</f>
        <v>4.3</v>
      </c>
      <c r="B914" s="88" t="str">
        <f>IF(OR('Raw Data'!B967=0,'Raw Data'!B967="Delete"),"",'Raw Data'!B967)</f>
        <v>Deliver</v>
      </c>
      <c r="C914" s="89" t="str">
        <f>IF(OR('Raw Data'!C967=0,'Raw Data'!C967="Delete"),"",'Raw Data'!C967)</f>
        <v>Analytics</v>
      </c>
      <c r="D914" s="88" t="str">
        <f>IF(OR('Raw Data'!D967=0,'Raw Data'!D967="Delete"),"",'Raw Data'!D967)</f>
        <v>Classification</v>
      </c>
      <c r="E914" s="84" t="str">
        <f>IF(OR('Raw Data'!E967=0,'Raw Data'!E967="Delete"),"",'Raw Data'!E967)</f>
        <v>Retain property values during re-classify or multiple classifications of the same object</v>
      </c>
      <c r="F914" s="81" cm="1">
        <f t="array" ref="F914">_xlfn.SWITCH(ROUND(VLOOKUP(A914,Table1[#All],3),0),11,H914,12,I914,13,J914,14,K914,"N/A")</f>
        <v>14</v>
      </c>
      <c r="G914" s="81" cm="1">
        <f t="array" ref="G914">_xlfn.SWITCH(ROUND(VLOOKUP(A914,Table1[#All],5),0),11,H914,12,I914,13,J914,14,K914,"N/A")</f>
        <v>14</v>
      </c>
      <c r="H914" s="81">
        <f>IF(OR('Raw Data'!H967=0,'Raw Data'!H967="Delete"),"",'Raw Data'!H967)</f>
        <v>13</v>
      </c>
      <c r="I914" s="81">
        <f>IF(OR('Raw Data'!I967=0,'Raw Data'!I967="Delete"),"",'Raw Data'!I967)</f>
        <v>14</v>
      </c>
      <c r="J914" s="81" t="str">
        <f>IF(OR('Raw Data'!J967=0,'Raw Data'!J967="Delete"),"",'Raw Data'!J967)</f>
        <v/>
      </c>
      <c r="K914" s="81" t="str">
        <f>IF(OR('Raw Data'!K967=0,'Raw Data'!K967="Delete"),"",'Raw Data'!K967)</f>
        <v/>
      </c>
      <c r="L914" s="81" t="str">
        <f>R914</f>
        <v>Available</v>
      </c>
      <c r="M914" s="81" t="str">
        <f>IF(A914="","",IF(OR(AWReleaseNum&gt;=A914,AWReleaseNum=0),"Available","Not Supported"))</f>
        <v>Available</v>
      </c>
      <c r="N914" s="81" t="str">
        <f>IF(A914="","",IF(TcRelease="Any","Available",IF(OR(AND(TcReleaseNum&gt;=VLOOKUP(AWReleaseNum,MinVerInfo,3,FALSE),TcReleaseNum&lt;=VLOOKUP(AWReleaseNum,MinVerInfo,4,FALSE)),AND(TcReleaseNum&gt;=VLOOKUP(AWReleaseNum,MinVerInfo,5,FALSE),TcReleaseNum&lt;=VLOOKUP(AWReleaseNum,MinVerInfo,6,FALSE))),"Available","Not Supported")))</f>
        <v>Available</v>
      </c>
      <c r="O914" s="81" t="str">
        <f>IF(TcReleaseNum&lt;P914,"Not Supported","Available")</f>
        <v>Available</v>
      </c>
      <c r="P914" s="81" cm="1">
        <f t="array" ref="P914">_xlfn.SWITCH(TcBaseVer, 14, K914, 13, J914, 12, I914, 11, IFERROR(VLOOKUP(H914,Table2[#All],3,FALSE),"N/A"),0)</f>
        <v>0</v>
      </c>
      <c r="Q914" s="81" t="str">
        <f>IF(TcBaseVer=0,M914,IF(AND(N914="Available",M914="Available",O914="Available"),"Available",IF(M914="","","Not Supported")))</f>
        <v>Available</v>
      </c>
      <c r="R914" s="81" t="str">
        <f>IF(A914&gt;=AWCurrentRel, "Future",Q914)</f>
        <v>Available</v>
      </c>
      <c r="S914" s="100" t="str">
        <f>HYPERLINK(U914,T914)</f>
        <v>What's New in Teamcenter Fall 2019 - PART 2</v>
      </c>
      <c r="T914" s="81" t="str">
        <f>IFERROR(VLOOKUP(CONCATENATE($B914,"_",$A914),Table4[#All],5,FALSE),"Not Available")</f>
        <v>What's New in Teamcenter Fall 2019 - PART 2</v>
      </c>
      <c r="U914" s="81" t="str">
        <f>IFERROR(VLOOKUP(CONCATENATE(B914,"_",A914),Table4[#All],6,FALSE),"")</f>
        <v>https://siemens.highspot.com/items/5e2b0e8666bbaa793d2cf091</v>
      </c>
    </row>
    <row r="915" spans="1:21" x14ac:dyDescent="0.25">
      <c r="A915" s="81">
        <f>IF(OR('Raw Data'!A968=0,'Raw Data'!A968="Delete"),"",'Raw Data'!A968)</f>
        <v>4.3</v>
      </c>
      <c r="B915" s="88" t="str">
        <f>IF(OR('Raw Data'!B968=0,'Raw Data'!B968="Delete"),"",'Raw Data'!B968)</f>
        <v>Deliver</v>
      </c>
      <c r="C915" s="89" t="str">
        <f>IF(OR('Raw Data'!C968=0,'Raw Data'!C968="Delete"),"",'Raw Data'!C968)</f>
        <v>Analytics</v>
      </c>
      <c r="D915" s="88" t="str">
        <f>IF(OR('Raw Data'!D968=0,'Raw Data'!D968="Delete"),"",'Raw Data'!D968)</f>
        <v>Classification</v>
      </c>
      <c r="E915" s="84" t="str">
        <f>IF(OR('Raw Data'!E968=0,'Raw Data'!E968="Delete"),"",'Raw Data'!E968)</f>
        <v>Delta Solr index of classification objects</v>
      </c>
      <c r="F915" s="81" cm="1">
        <f t="array" ref="F915">_xlfn.SWITCH(ROUND(VLOOKUP(A915,Table1[#All],3),0),11,H915,12,I915,13,J915,14,K915,"N/A")</f>
        <v>14</v>
      </c>
      <c r="G915" s="81" cm="1">
        <f t="array" ref="G915">_xlfn.SWITCH(ROUND(VLOOKUP(A915,Table1[#All],5),0),11,H915,12,I915,13,J915,14,K915,"N/A")</f>
        <v>14</v>
      </c>
      <c r="H915" s="81">
        <f>IF(OR('Raw Data'!H968=0,'Raw Data'!H968="Delete"),"",'Raw Data'!H968)</f>
        <v>13</v>
      </c>
      <c r="I915" s="81">
        <f>IF(OR('Raw Data'!I968=0,'Raw Data'!I968="Delete"),"",'Raw Data'!I968)</f>
        <v>14</v>
      </c>
      <c r="J915" s="81" t="str">
        <f>IF(OR('Raw Data'!J968=0,'Raw Data'!J968="Delete"),"",'Raw Data'!J968)</f>
        <v/>
      </c>
      <c r="K915" s="81" t="str">
        <f>IF(OR('Raw Data'!K968=0,'Raw Data'!K968="Delete"),"",'Raw Data'!K968)</f>
        <v/>
      </c>
      <c r="L915" s="81" t="str">
        <f>R915</f>
        <v>Available</v>
      </c>
      <c r="M915" s="81" t="str">
        <f>IF(A915="","",IF(OR(AWReleaseNum&gt;=A915,AWReleaseNum=0),"Available","Not Supported"))</f>
        <v>Available</v>
      </c>
      <c r="N915" s="81" t="str">
        <f>IF(A915="","",IF(TcRelease="Any","Available",IF(OR(AND(TcReleaseNum&gt;=VLOOKUP(AWReleaseNum,MinVerInfo,3,FALSE),TcReleaseNum&lt;=VLOOKUP(AWReleaseNum,MinVerInfo,4,FALSE)),AND(TcReleaseNum&gt;=VLOOKUP(AWReleaseNum,MinVerInfo,5,FALSE),TcReleaseNum&lt;=VLOOKUP(AWReleaseNum,MinVerInfo,6,FALSE))),"Available","Not Supported")))</f>
        <v>Available</v>
      </c>
      <c r="O915" s="81" t="str">
        <f>IF(TcReleaseNum&lt;P915,"Not Supported","Available")</f>
        <v>Available</v>
      </c>
      <c r="P915" s="81" cm="1">
        <f t="array" ref="P915">_xlfn.SWITCH(TcBaseVer, 14, K915, 13, J915, 12, I915, 11, IFERROR(VLOOKUP(H915,Table2[#All],3,FALSE),"N/A"),0)</f>
        <v>0</v>
      </c>
      <c r="Q915" s="81" t="str">
        <f>IF(TcBaseVer=0,M915,IF(AND(N915="Available",M915="Available",O915="Available"),"Available",IF(M915="","","Not Supported")))</f>
        <v>Available</v>
      </c>
      <c r="R915" s="81" t="str">
        <f>IF(A915&gt;=AWCurrentRel, "Future",Q915)</f>
        <v>Available</v>
      </c>
      <c r="S915" s="100" t="str">
        <f>HYPERLINK(U915,T915)</f>
        <v>What's New in Teamcenter Fall 2019 - PART 2</v>
      </c>
      <c r="T915" s="81" t="str">
        <f>IFERROR(VLOOKUP(CONCATENATE($B915,"_",$A915),Table4[#All],5,FALSE),"Not Available")</f>
        <v>What's New in Teamcenter Fall 2019 - PART 2</v>
      </c>
      <c r="U915" s="81" t="str">
        <f>IFERROR(VLOOKUP(CONCATENATE(B915,"_",A915),Table4[#All],6,FALSE),"")</f>
        <v>https://siemens.highspot.com/items/5e2b0e8666bbaa793d2cf091</v>
      </c>
    </row>
    <row r="916" spans="1:21" x14ac:dyDescent="0.25">
      <c r="A916" s="81">
        <f>IF(OR('Raw Data'!A969=0,'Raw Data'!A969="Delete"),"",'Raw Data'!A969)</f>
        <v>4.3</v>
      </c>
      <c r="B916" s="88" t="str">
        <f>IF(OR('Raw Data'!B969=0,'Raw Data'!B969="Delete"),"",'Raw Data'!B969)</f>
        <v>Deliver</v>
      </c>
      <c r="C916" s="89" t="str">
        <f>IF(OR('Raw Data'!C969=0,'Raw Data'!C969="Delete"),"",'Raw Data'!C969)</f>
        <v>Analytics</v>
      </c>
      <c r="D916" s="88" t="str">
        <f>IF(OR('Raw Data'!D969=0,'Raw Data'!D969="Delete"),"",'Raw Data'!D969)</f>
        <v>Classification</v>
      </c>
      <c r="E916" s="84" t="str">
        <f>IF(OR('Raw Data'!E969=0,'Raw Data'!E969="Delete"),"",'Raw Data'!E969)</f>
        <v>Teamcenter A I for Classification</v>
      </c>
      <c r="F916" s="81" cm="1">
        <f t="array" ref="F916">_xlfn.SWITCH(ROUND(VLOOKUP(A916,Table1[#All],3),0),11,H916,12,I916,13,J916,14,K916,"N/A")</f>
        <v>14</v>
      </c>
      <c r="G916" s="81" cm="1">
        <f t="array" ref="G916">_xlfn.SWITCH(ROUND(VLOOKUP(A916,Table1[#All],5),0),11,H916,12,I916,13,J916,14,K916,"N/A")</f>
        <v>14</v>
      </c>
      <c r="H916" s="81">
        <f>IF(OR('Raw Data'!H969=0,'Raw Data'!H969="Delete"),"",'Raw Data'!H969)</f>
        <v>13</v>
      </c>
      <c r="I916" s="81">
        <f>IF(OR('Raw Data'!I969=0,'Raw Data'!I969="Delete"),"",'Raw Data'!I969)</f>
        <v>14</v>
      </c>
      <c r="J916" s="81" t="str">
        <f>IF(OR('Raw Data'!J969=0,'Raw Data'!J969="Delete"),"",'Raw Data'!J969)</f>
        <v/>
      </c>
      <c r="K916" s="81" t="str">
        <f>IF(OR('Raw Data'!K969=0,'Raw Data'!K969="Delete"),"",'Raw Data'!K969)</f>
        <v/>
      </c>
      <c r="L916" s="81" t="str">
        <f>R916</f>
        <v>Available</v>
      </c>
      <c r="M916" s="81" t="str">
        <f>IF(A916="","",IF(OR(AWReleaseNum&gt;=A916,AWReleaseNum=0),"Available","Not Supported"))</f>
        <v>Available</v>
      </c>
      <c r="N916" s="81" t="str">
        <f>IF(A916="","",IF(TcRelease="Any","Available",IF(OR(AND(TcReleaseNum&gt;=VLOOKUP(AWReleaseNum,MinVerInfo,3,FALSE),TcReleaseNum&lt;=VLOOKUP(AWReleaseNum,MinVerInfo,4,FALSE)),AND(TcReleaseNum&gt;=VLOOKUP(AWReleaseNum,MinVerInfo,5,FALSE),TcReleaseNum&lt;=VLOOKUP(AWReleaseNum,MinVerInfo,6,FALSE))),"Available","Not Supported")))</f>
        <v>Available</v>
      </c>
      <c r="O916" s="81" t="str">
        <f>IF(TcReleaseNum&lt;P916,"Not Supported","Available")</f>
        <v>Available</v>
      </c>
      <c r="P916" s="81" cm="1">
        <f t="array" ref="P916">_xlfn.SWITCH(TcBaseVer, 14, K916, 13, J916, 12, I916, 11, IFERROR(VLOOKUP(H916,Table2[#All],3,FALSE),"N/A"),0)</f>
        <v>0</v>
      </c>
      <c r="Q916" s="81" t="str">
        <f>IF(TcBaseVer=0,M916,IF(AND(N916="Available",M916="Available",O916="Available"),"Available",IF(M916="","","Not Supported")))</f>
        <v>Available</v>
      </c>
      <c r="R916" s="81" t="str">
        <f>IF(A916&gt;=AWCurrentRel, "Future",Q916)</f>
        <v>Available</v>
      </c>
      <c r="S916" s="100" t="str">
        <f>HYPERLINK(U916,T916)</f>
        <v>What's New in Teamcenter Fall 2019 - PART 2</v>
      </c>
      <c r="T916" s="81" t="str">
        <f>IFERROR(VLOOKUP(CONCATENATE($B916,"_",$A916),Table4[#All],5,FALSE),"Not Available")</f>
        <v>What's New in Teamcenter Fall 2019 - PART 2</v>
      </c>
      <c r="U916" s="81" t="str">
        <f>IFERROR(VLOOKUP(CONCATENATE(B916,"_",A916),Table4[#All],6,FALSE),"")</f>
        <v>https://siemens.highspot.com/items/5e2b0e8666bbaa793d2cf091</v>
      </c>
    </row>
    <row r="917" spans="1:21" x14ac:dyDescent="0.25">
      <c r="A917" s="81">
        <f>IF(OR('Raw Data'!A904=0,'Raw Data'!A904="Delete"),"",'Raw Data'!A904)</f>
        <v>4.3</v>
      </c>
      <c r="B917" s="88" t="str">
        <f>IF(OR('Raw Data'!B904=0,'Raw Data'!B904="Delete"),"",'Raw Data'!B904)</f>
        <v>Develop</v>
      </c>
      <c r="C917" s="89" t="str">
        <f>IF(OR('Raw Data'!C904=0,'Raw Data'!C904="Delete"),"",'Raw Data'!C904)</f>
        <v>Documents</v>
      </c>
      <c r="D917" s="88" t="str">
        <f>IF(OR('Raw Data'!D904=0,'Raw Data'!D904="Delete"),"",'Raw Data'!D904)</f>
        <v>Document Management</v>
      </c>
      <c r="E917" s="84" t="str">
        <f>IF(OR('Raw Data'!E904=0,'Raw Data'!E904="Delete"),"",'Raw Data'!E904)</f>
        <v>Digitally sign PDFs</v>
      </c>
      <c r="F917" s="81" cm="1">
        <f t="array" ref="F917">_xlfn.SWITCH(ROUND(VLOOKUP(A917,Table1[#All],3),0),11,H917,12,I917,13,J917,14,K917,"N/A")</f>
        <v>14</v>
      </c>
      <c r="G917" s="81" cm="1">
        <f t="array" ref="G917">_xlfn.SWITCH(ROUND(VLOOKUP(A917,Table1[#All],5),0),11,H917,12,I917,13,J917,14,K917,"N/A")</f>
        <v>14</v>
      </c>
      <c r="H917" s="81">
        <f>IF(OR('Raw Data'!H904=0,'Raw Data'!H904="Delete"),"",'Raw Data'!H904)</f>
        <v>13</v>
      </c>
      <c r="I917" s="81">
        <f>IF(OR('Raw Data'!I904=0,'Raw Data'!I904="Delete"),"",'Raw Data'!I904)</f>
        <v>14</v>
      </c>
      <c r="J917" s="81" t="str">
        <f>IF(OR('Raw Data'!J904=0,'Raw Data'!J904="Delete"),"",'Raw Data'!J904)</f>
        <v/>
      </c>
      <c r="K917" s="81" t="str">
        <f>IF(OR('Raw Data'!K904=0,'Raw Data'!K904="Delete"),"",'Raw Data'!K904)</f>
        <v/>
      </c>
      <c r="L917" s="81" t="str">
        <f>R917</f>
        <v>Available</v>
      </c>
      <c r="M917" s="81" t="str">
        <f>IF(A917="","",IF(OR(AWReleaseNum&gt;=A917,AWReleaseNum=0),"Available","Not Supported"))</f>
        <v>Available</v>
      </c>
      <c r="N917" s="81" t="str">
        <f>IF(A917="","",IF(TcRelease="Any","Available",IF(OR(AND(TcReleaseNum&gt;=VLOOKUP(AWReleaseNum,MinVerInfo,3,FALSE),TcReleaseNum&lt;=VLOOKUP(AWReleaseNum,MinVerInfo,4,FALSE)),AND(TcReleaseNum&gt;=VLOOKUP(AWReleaseNum,MinVerInfo,5,FALSE),TcReleaseNum&lt;=VLOOKUP(AWReleaseNum,MinVerInfo,6,FALSE))),"Available","Not Supported")))</f>
        <v>Available</v>
      </c>
      <c r="O917" s="81" t="str">
        <f>IF(TcReleaseNum&lt;P917,"Not Supported","Available")</f>
        <v>Available</v>
      </c>
      <c r="P917" s="81" cm="1">
        <f t="array" ref="P917">_xlfn.SWITCH(TcBaseVer, 14, K917, 13, J917, 12, I917, 11, IFERROR(VLOOKUP(H917,Table2[#All],3,FALSE),"N/A"),0)</f>
        <v>0</v>
      </c>
      <c r="Q917" s="81" t="str">
        <f>IF(TcBaseVer=0,M917,IF(AND(N917="Available",M917="Available",O917="Available"),"Available",IF(M917="","","Not Supported")))</f>
        <v>Available</v>
      </c>
      <c r="R917" s="81" t="str">
        <f>IF(A917&gt;=AWCurrentRel, "Future",Q917)</f>
        <v>Available</v>
      </c>
      <c r="S917" s="100" t="str">
        <f>HYPERLINK(U917,T917)</f>
        <v>What's New in Teamcenter Fall 2019 - PART 1</v>
      </c>
      <c r="T917" s="81" t="str">
        <f>IFERROR(VLOOKUP(CONCATENATE($B917,"_",$A917),Table4[#All],5,FALSE),"Not Available")</f>
        <v>What's New in Teamcenter Fall 2019 - PART 1</v>
      </c>
      <c r="U917" s="81" t="str">
        <f>IFERROR(VLOOKUP(CONCATENATE(B917,"_",A917),Table4[#All],6,FALSE),"")</f>
        <v>https://siemens.highspot.com/items/5e2b0efb66bbaa792e2d17c9</v>
      </c>
    </row>
    <row r="918" spans="1:21" x14ac:dyDescent="0.25">
      <c r="A918" s="81">
        <f>IF(OR('Raw Data'!A905=0,'Raw Data'!A905="Delete"),"",'Raw Data'!A905)</f>
        <v>4.3</v>
      </c>
      <c r="B918" s="88" t="str">
        <f>IF(OR('Raw Data'!B905=0,'Raw Data'!B905="Delete"),"",'Raw Data'!B905)</f>
        <v>Develop</v>
      </c>
      <c r="C918" s="89" t="str">
        <f>IF(OR('Raw Data'!C905=0,'Raw Data'!C905="Delete"),"",'Raw Data'!C905)</f>
        <v>Documents</v>
      </c>
      <c r="D918" s="88" t="str">
        <f>IF(OR('Raw Data'!D905=0,'Raw Data'!D905="Delete"),"",'Raw Data'!D905)</f>
        <v>Document Management</v>
      </c>
      <c r="E918" s="84" t="str">
        <f>IF(OR('Raw Data'!E905=0,'Raw Data'!E905="Delete"),"",'Raw Data'!E905)</f>
        <v>Edit text files in the Active Workspace viewer</v>
      </c>
      <c r="F918" s="81" cm="1">
        <f t="array" ref="F918">_xlfn.SWITCH(ROUND(VLOOKUP(A918,Table1[#All],3),0),11,H918,12,I918,13,J918,14,K918,"N/A")</f>
        <v>14</v>
      </c>
      <c r="G918" s="81" cm="1">
        <f t="array" ref="G918">_xlfn.SWITCH(ROUND(VLOOKUP(A918,Table1[#All],5),0),11,H918,12,I918,13,J918,14,K918,"N/A")</f>
        <v>14</v>
      </c>
      <c r="H918" s="81">
        <f>IF(OR('Raw Data'!H905=0,'Raw Data'!H905="Delete"),"",'Raw Data'!H905)</f>
        <v>13</v>
      </c>
      <c r="I918" s="81">
        <f>IF(OR('Raw Data'!I905=0,'Raw Data'!I905="Delete"),"",'Raw Data'!I905)</f>
        <v>14</v>
      </c>
      <c r="J918" s="81" t="str">
        <f>IF(OR('Raw Data'!J905=0,'Raw Data'!J905="Delete"),"",'Raw Data'!J905)</f>
        <v/>
      </c>
      <c r="K918" s="81" t="str">
        <f>IF(OR('Raw Data'!K905=0,'Raw Data'!K905="Delete"),"",'Raw Data'!K905)</f>
        <v/>
      </c>
      <c r="L918" s="81" t="str">
        <f>R918</f>
        <v>Available</v>
      </c>
      <c r="M918" s="81" t="str">
        <f>IF(A918="","",IF(OR(AWReleaseNum&gt;=A918,AWReleaseNum=0),"Available","Not Supported"))</f>
        <v>Available</v>
      </c>
      <c r="N918" s="81" t="str">
        <f>IF(A918="","",IF(TcRelease="Any","Available",IF(OR(AND(TcReleaseNum&gt;=VLOOKUP(AWReleaseNum,MinVerInfo,3,FALSE),TcReleaseNum&lt;=VLOOKUP(AWReleaseNum,MinVerInfo,4,FALSE)),AND(TcReleaseNum&gt;=VLOOKUP(AWReleaseNum,MinVerInfo,5,FALSE),TcReleaseNum&lt;=VLOOKUP(AWReleaseNum,MinVerInfo,6,FALSE))),"Available","Not Supported")))</f>
        <v>Available</v>
      </c>
      <c r="O918" s="81" t="str">
        <f>IF(TcReleaseNum&lt;P918,"Not Supported","Available")</f>
        <v>Available</v>
      </c>
      <c r="P918" s="81" cm="1">
        <f t="array" ref="P918">_xlfn.SWITCH(TcBaseVer, 14, K918, 13, J918, 12, I918, 11, IFERROR(VLOOKUP(H918,Table2[#All],3,FALSE),"N/A"),0)</f>
        <v>0</v>
      </c>
      <c r="Q918" s="81" t="str">
        <f>IF(TcBaseVer=0,M918,IF(AND(N918="Available",M918="Available",O918="Available"),"Available",IF(M918="","","Not Supported")))</f>
        <v>Available</v>
      </c>
      <c r="R918" s="81" t="str">
        <f>IF(A918&gt;=AWCurrentRel, "Future",Q918)</f>
        <v>Available</v>
      </c>
      <c r="S918" s="100" t="str">
        <f>HYPERLINK(U918,T918)</f>
        <v>What's New in Teamcenter Fall 2019 - PART 1</v>
      </c>
      <c r="T918" s="81" t="str">
        <f>IFERROR(VLOOKUP(CONCATENATE($B918,"_",$A918),Table4[#All],5,FALSE),"Not Available")</f>
        <v>What's New in Teamcenter Fall 2019 - PART 1</v>
      </c>
      <c r="U918" s="81" t="str">
        <f>IFERROR(VLOOKUP(CONCATENATE(B918,"_",A918),Table4[#All],6,FALSE),"")</f>
        <v>https://siemens.highspot.com/items/5e2b0efb66bbaa792e2d17c9</v>
      </c>
    </row>
    <row r="919" spans="1:21" x14ac:dyDescent="0.25">
      <c r="A919" s="81">
        <f>IF(OR('Raw Data'!A906=0,'Raw Data'!A906="Delete"),"",'Raw Data'!A906)</f>
        <v>4.3</v>
      </c>
      <c r="B919" s="88" t="str">
        <f>IF(OR('Raw Data'!B906=0,'Raw Data'!B906="Delete"),"",'Raw Data'!B906)</f>
        <v>Develop</v>
      </c>
      <c r="C919" s="89" t="str">
        <f>IF(OR('Raw Data'!C906=0,'Raw Data'!C906="Delete"),"",'Raw Data'!C906)</f>
        <v>Documents</v>
      </c>
      <c r="D919" s="88" t="str">
        <f>IF(OR('Raw Data'!D906=0,'Raw Data'!D906="Delete"),"",'Raw Data'!D906)</f>
        <v>Document Management</v>
      </c>
      <c r="E919" s="84" t="str">
        <f>IF(OR('Raw Data'!E906=0,'Raw Data'!E906="Delete"),"",'Raw Data'!E906)</f>
        <v>CSR (vector) option added for supporting full list of 2D file types​</v>
      </c>
      <c r="F919" s="81" cm="1">
        <f t="array" ref="F919">_xlfn.SWITCH(ROUND(VLOOKUP(A919,Table1[#All],3),0),11,H919,12,I919,13,J919,14,K919,"N/A")</f>
        <v>14</v>
      </c>
      <c r="G919" s="81" cm="1">
        <f t="array" ref="G919">_xlfn.SWITCH(ROUND(VLOOKUP(A919,Table1[#All],5),0),11,H919,12,I919,13,J919,14,K919,"N/A")</f>
        <v>14</v>
      </c>
      <c r="H919" s="81">
        <f>IF(OR('Raw Data'!H906=0,'Raw Data'!H906="Delete"),"",'Raw Data'!H906)</f>
        <v>13</v>
      </c>
      <c r="I919" s="81">
        <f>IF(OR('Raw Data'!I906=0,'Raw Data'!I906="Delete"),"",'Raw Data'!I906)</f>
        <v>14</v>
      </c>
      <c r="J919" s="81" t="str">
        <f>IF(OR('Raw Data'!J906=0,'Raw Data'!J906="Delete"),"",'Raw Data'!J906)</f>
        <v/>
      </c>
      <c r="K919" s="81" t="str">
        <f>IF(OR('Raw Data'!K906=0,'Raw Data'!K906="Delete"),"",'Raw Data'!K906)</f>
        <v/>
      </c>
      <c r="L919" s="81" t="str">
        <f>R919</f>
        <v>Available</v>
      </c>
      <c r="M919" s="81" t="str">
        <f>IF(A919="","",IF(OR(AWReleaseNum&gt;=A919,AWReleaseNum=0),"Available","Not Supported"))</f>
        <v>Available</v>
      </c>
      <c r="N919" s="81" t="str">
        <f>IF(A919="","",IF(TcRelease="Any","Available",IF(OR(AND(TcReleaseNum&gt;=VLOOKUP(AWReleaseNum,MinVerInfo,3,FALSE),TcReleaseNum&lt;=VLOOKUP(AWReleaseNum,MinVerInfo,4,FALSE)),AND(TcReleaseNum&gt;=VLOOKUP(AWReleaseNum,MinVerInfo,5,FALSE),TcReleaseNum&lt;=VLOOKUP(AWReleaseNum,MinVerInfo,6,FALSE))),"Available","Not Supported")))</f>
        <v>Available</v>
      </c>
      <c r="O919" s="81" t="str">
        <f>IF(TcReleaseNum&lt;P919,"Not Supported","Available")</f>
        <v>Available</v>
      </c>
      <c r="P919" s="81" cm="1">
        <f t="array" ref="P919">_xlfn.SWITCH(TcBaseVer, 14, K919, 13, J919, 12, I919, 11, IFERROR(VLOOKUP(H919,Table2[#All],3,FALSE),"N/A"),0)</f>
        <v>0</v>
      </c>
      <c r="Q919" s="81" t="str">
        <f>IF(TcBaseVer=0,M919,IF(AND(N919="Available",M919="Available",O919="Available"),"Available",IF(M919="","","Not Supported")))</f>
        <v>Available</v>
      </c>
      <c r="R919" s="81" t="str">
        <f>IF(A919&gt;=AWCurrentRel, "Future",Q919)</f>
        <v>Available</v>
      </c>
      <c r="S919" s="100" t="str">
        <f>HYPERLINK(U919,T919)</f>
        <v>What's New in Teamcenter Fall 2019 - PART 1</v>
      </c>
      <c r="T919" s="81" t="str">
        <f>IFERROR(VLOOKUP(CONCATENATE($B919,"_",$A919),Table4[#All],5,FALSE),"Not Available")</f>
        <v>What's New in Teamcenter Fall 2019 - PART 1</v>
      </c>
      <c r="U919" s="81" t="str">
        <f>IFERROR(VLOOKUP(CONCATENATE(B919,"_",A919),Table4[#All],6,FALSE),"")</f>
        <v>https://siemens.highspot.com/items/5e2b0efb66bbaa792e2d17c9</v>
      </c>
    </row>
    <row r="920" spans="1:21" x14ac:dyDescent="0.25">
      <c r="A920" s="81">
        <f>IF(OR('Raw Data'!A907=0,'Raw Data'!A907="Delete"),"",'Raw Data'!A907)</f>
        <v>4.3</v>
      </c>
      <c r="B920" s="88" t="str">
        <f>IF(OR('Raw Data'!B907=0,'Raw Data'!B907="Delete"),"",'Raw Data'!B907)</f>
        <v>Develop</v>
      </c>
      <c r="C920" s="89" t="str">
        <f>IF(OR('Raw Data'!C907=0,'Raw Data'!C907="Delete"),"",'Raw Data'!C907)</f>
        <v>Documents</v>
      </c>
      <c r="D920" s="88" t="str">
        <f>IF(OR('Raw Data'!D907=0,'Raw Data'!D907="Delete"),"",'Raw Data'!D907)</f>
        <v>Document Management</v>
      </c>
      <c r="E920" s="84" t="str">
        <f>IF(OR('Raw Data'!E907=0,'Raw Data'!E907="Delete"),"",'Raw Data'!E907)</f>
        <v>View multiple 2D formats without client plugins nor server side GPU</v>
      </c>
      <c r="F920" s="81" cm="1">
        <f t="array" ref="F920">_xlfn.SWITCH(ROUND(VLOOKUP(A920,Table1[#All],3),0),11,H920,12,I920,13,J920,14,K920,"N/A")</f>
        <v>14</v>
      </c>
      <c r="G920" s="81" cm="1">
        <f t="array" ref="G920">_xlfn.SWITCH(ROUND(VLOOKUP(A920,Table1[#All],5),0),11,H920,12,I920,13,J920,14,K920,"N/A")</f>
        <v>14</v>
      </c>
      <c r="H920" s="81">
        <f>IF(OR('Raw Data'!H907=0,'Raw Data'!H907="Delete"),"",'Raw Data'!H907)</f>
        <v>13</v>
      </c>
      <c r="I920" s="81">
        <f>IF(OR('Raw Data'!I907=0,'Raw Data'!I907="Delete"),"",'Raw Data'!I907)</f>
        <v>14</v>
      </c>
      <c r="J920" s="81" t="str">
        <f>IF(OR('Raw Data'!J907=0,'Raw Data'!J907="Delete"),"",'Raw Data'!J907)</f>
        <v/>
      </c>
      <c r="K920" s="81" t="str">
        <f>IF(OR('Raw Data'!K907=0,'Raw Data'!K907="Delete"),"",'Raw Data'!K907)</f>
        <v/>
      </c>
      <c r="L920" s="81" t="str">
        <f>R920</f>
        <v>Available</v>
      </c>
      <c r="M920" s="81" t="str">
        <f>IF(A920="","",IF(OR(AWReleaseNum&gt;=A920,AWReleaseNum=0),"Available","Not Supported"))</f>
        <v>Available</v>
      </c>
      <c r="N920" s="81" t="str">
        <f>IF(A920="","",IF(TcRelease="Any","Available",IF(OR(AND(TcReleaseNum&gt;=VLOOKUP(AWReleaseNum,MinVerInfo,3,FALSE),TcReleaseNum&lt;=VLOOKUP(AWReleaseNum,MinVerInfo,4,FALSE)),AND(TcReleaseNum&gt;=VLOOKUP(AWReleaseNum,MinVerInfo,5,FALSE),TcReleaseNum&lt;=VLOOKUP(AWReleaseNum,MinVerInfo,6,FALSE))),"Available","Not Supported")))</f>
        <v>Available</v>
      </c>
      <c r="O920" s="81" t="str">
        <f>IF(TcReleaseNum&lt;P920,"Not Supported","Available")</f>
        <v>Available</v>
      </c>
      <c r="P920" s="81" cm="1">
        <f t="array" ref="P920">_xlfn.SWITCH(TcBaseVer, 14, K920, 13, J920, 12, I920, 11, IFERROR(VLOOKUP(H920,Table2[#All],3,FALSE),"N/A"),0)</f>
        <v>0</v>
      </c>
      <c r="Q920" s="81" t="str">
        <f>IF(TcBaseVer=0,M920,IF(AND(N920="Available",M920="Available",O920="Available"),"Available",IF(M920="","","Not Supported")))</f>
        <v>Available</v>
      </c>
      <c r="R920" s="81" t="str">
        <f>IF(A920&gt;=AWCurrentRel, "Future",Q920)</f>
        <v>Available</v>
      </c>
      <c r="S920" s="100" t="str">
        <f>HYPERLINK(U920,T920)</f>
        <v>What's New in Teamcenter Fall 2019 - PART 1</v>
      </c>
      <c r="T920" s="81" t="str">
        <f>IFERROR(VLOOKUP(CONCATENATE($B920,"_",$A920),Table4[#All],5,FALSE),"Not Available")</f>
        <v>What's New in Teamcenter Fall 2019 - PART 1</v>
      </c>
      <c r="U920" s="81" t="str">
        <f>IFERROR(VLOOKUP(CONCATENATE(B920,"_",A920),Table4[#All],6,FALSE),"")</f>
        <v>https://siemens.highspot.com/items/5e2b0efb66bbaa792e2d17c9</v>
      </c>
    </row>
    <row r="921" spans="1:21" x14ac:dyDescent="0.25">
      <c r="A921" s="81">
        <f>IF(OR('Raw Data'!A908=0,'Raw Data'!A908="Delete"),"",'Raw Data'!A908)</f>
        <v>4.3</v>
      </c>
      <c r="B921" s="88" t="str">
        <f>IF(OR('Raw Data'!B908=0,'Raw Data'!B908="Delete"),"",'Raw Data'!B908)</f>
        <v>Develop</v>
      </c>
      <c r="C921" s="89" t="str">
        <f>IF(OR('Raw Data'!C908=0,'Raw Data'!C908="Delete"),"",'Raw Data'!C908)</f>
        <v>Documents</v>
      </c>
      <c r="D921" s="88" t="str">
        <f>IF(OR('Raw Data'!D908=0,'Raw Data'!D908="Delete"),"",'Raw Data'!D908)</f>
        <v>Document Management</v>
      </c>
      <c r="E921" s="84" t="str">
        <f>IF(OR('Raw Data'!E908=0,'Raw Data'!E908="Delete"),"",'Raw Data'!E908)</f>
        <v>Author GD&amp;T markup with fewer clicks</v>
      </c>
      <c r="F921" s="81" cm="1">
        <f t="array" ref="F921">_xlfn.SWITCH(ROUND(VLOOKUP(A921,Table1[#All],3),0),11,H921,12,I921,13,J921,14,K921,"N/A")</f>
        <v>14</v>
      </c>
      <c r="G921" s="81" cm="1">
        <f t="array" ref="G921">_xlfn.SWITCH(ROUND(VLOOKUP(A921,Table1[#All],5),0),11,H921,12,I921,13,J921,14,K921,"N/A")</f>
        <v>14</v>
      </c>
      <c r="H921" s="81">
        <f>IF(OR('Raw Data'!H908=0,'Raw Data'!H908="Delete"),"",'Raw Data'!H908)</f>
        <v>13</v>
      </c>
      <c r="I921" s="81">
        <f>IF(OR('Raw Data'!I908=0,'Raw Data'!I908="Delete"),"",'Raw Data'!I908)</f>
        <v>14</v>
      </c>
      <c r="J921" s="81" t="str">
        <f>IF(OR('Raw Data'!J908=0,'Raw Data'!J908="Delete"),"",'Raw Data'!J908)</f>
        <v/>
      </c>
      <c r="K921" s="81" t="str">
        <f>IF(OR('Raw Data'!K908=0,'Raw Data'!K908="Delete"),"",'Raw Data'!K908)</f>
        <v/>
      </c>
      <c r="L921" s="81" t="str">
        <f>R921</f>
        <v>Available</v>
      </c>
      <c r="M921" s="81" t="str">
        <f>IF(A921="","",IF(OR(AWReleaseNum&gt;=A921,AWReleaseNum=0),"Available","Not Supported"))</f>
        <v>Available</v>
      </c>
      <c r="N921" s="81" t="str">
        <f>IF(A921="","",IF(TcRelease="Any","Available",IF(OR(AND(TcReleaseNum&gt;=VLOOKUP(AWReleaseNum,MinVerInfo,3,FALSE),TcReleaseNum&lt;=VLOOKUP(AWReleaseNum,MinVerInfo,4,FALSE)),AND(TcReleaseNum&gt;=VLOOKUP(AWReleaseNum,MinVerInfo,5,FALSE),TcReleaseNum&lt;=VLOOKUP(AWReleaseNum,MinVerInfo,6,FALSE))),"Available","Not Supported")))</f>
        <v>Available</v>
      </c>
      <c r="O921" s="81" t="str">
        <f>IF(TcReleaseNum&lt;P921,"Not Supported","Available")</f>
        <v>Available</v>
      </c>
      <c r="P921" s="81" cm="1">
        <f t="array" ref="P921">_xlfn.SWITCH(TcBaseVer, 14, K921, 13, J921, 12, I921, 11, IFERROR(VLOOKUP(H921,Table2[#All],3,FALSE),"N/A"),0)</f>
        <v>0</v>
      </c>
      <c r="Q921" s="81" t="str">
        <f>IF(TcBaseVer=0,M921,IF(AND(N921="Available",M921="Available",O921="Available"),"Available",IF(M921="","","Not Supported")))</f>
        <v>Available</v>
      </c>
      <c r="R921" s="81" t="str">
        <f>IF(A921&gt;=AWCurrentRel, "Future",Q921)</f>
        <v>Available</v>
      </c>
      <c r="S921" s="100" t="str">
        <f>HYPERLINK(U921,T921)</f>
        <v>What's New in Teamcenter Fall 2019 - PART 1</v>
      </c>
      <c r="T921" s="81" t="str">
        <f>IFERROR(VLOOKUP(CONCATENATE($B921,"_",$A921),Table4[#All],5,FALSE),"Not Available")</f>
        <v>What's New in Teamcenter Fall 2019 - PART 1</v>
      </c>
      <c r="U921" s="81" t="str">
        <f>IFERROR(VLOOKUP(CONCATENATE(B921,"_",A921),Table4[#All],6,FALSE),"")</f>
        <v>https://siemens.highspot.com/items/5e2b0efb66bbaa792e2d17c9</v>
      </c>
    </row>
    <row r="922" spans="1:21" x14ac:dyDescent="0.25">
      <c r="A922" s="81">
        <f>IF(OR('Raw Data'!A909=0,'Raw Data'!A909="Delete"),"",'Raw Data'!A909)</f>
        <v>4.3</v>
      </c>
      <c r="B922" s="88" t="str">
        <f>IF(OR('Raw Data'!B909=0,'Raw Data'!B909="Delete"),"",'Raw Data'!B909)</f>
        <v>Develop</v>
      </c>
      <c r="C922" s="89" t="str">
        <f>IF(OR('Raw Data'!C909=0,'Raw Data'!C909="Delete"),"",'Raw Data'!C909)</f>
        <v>Documents</v>
      </c>
      <c r="D922" s="88" t="str">
        <f>IF(OR('Raw Data'!D909=0,'Raw Data'!D909="Delete"),"",'Raw Data'!D909)</f>
        <v>Document Management</v>
      </c>
      <c r="E922" s="84" t="str">
        <f>IF(OR('Raw Data'!E909=0,'Raw Data'!E909="Delete"),"",'Raw Data'!E909)</f>
        <v>See markup immediately and without showing the markup panel</v>
      </c>
      <c r="F922" s="81" cm="1">
        <f t="array" ref="F922">_xlfn.SWITCH(ROUND(VLOOKUP(A922,Table1[#All],3),0),11,H922,12,I922,13,J922,14,K922,"N/A")</f>
        <v>14</v>
      </c>
      <c r="G922" s="81" cm="1">
        <f t="array" ref="G922">_xlfn.SWITCH(ROUND(VLOOKUP(A922,Table1[#All],5),0),11,H922,12,I922,13,J922,14,K922,"N/A")</f>
        <v>14</v>
      </c>
      <c r="H922" s="81">
        <f>IF(OR('Raw Data'!H909=0,'Raw Data'!H909="Delete"),"",'Raw Data'!H909)</f>
        <v>13</v>
      </c>
      <c r="I922" s="81">
        <f>IF(OR('Raw Data'!I909=0,'Raw Data'!I909="Delete"),"",'Raw Data'!I909)</f>
        <v>14</v>
      </c>
      <c r="J922" s="81" t="str">
        <f>IF(OR('Raw Data'!J909=0,'Raw Data'!J909="Delete"),"",'Raw Data'!J909)</f>
        <v/>
      </c>
      <c r="K922" s="81" t="str">
        <f>IF(OR('Raw Data'!K909=0,'Raw Data'!K909="Delete"),"",'Raw Data'!K909)</f>
        <v/>
      </c>
      <c r="L922" s="81" t="str">
        <f>R922</f>
        <v>Available</v>
      </c>
      <c r="M922" s="81" t="str">
        <f>IF(A922="","",IF(OR(AWReleaseNum&gt;=A922,AWReleaseNum=0),"Available","Not Supported"))</f>
        <v>Available</v>
      </c>
      <c r="N922" s="81" t="str">
        <f>IF(A922="","",IF(TcRelease="Any","Available",IF(OR(AND(TcReleaseNum&gt;=VLOOKUP(AWReleaseNum,MinVerInfo,3,FALSE),TcReleaseNum&lt;=VLOOKUP(AWReleaseNum,MinVerInfo,4,FALSE)),AND(TcReleaseNum&gt;=VLOOKUP(AWReleaseNum,MinVerInfo,5,FALSE),TcReleaseNum&lt;=VLOOKUP(AWReleaseNum,MinVerInfo,6,FALSE))),"Available","Not Supported")))</f>
        <v>Available</v>
      </c>
      <c r="O922" s="81" t="str">
        <f>IF(TcReleaseNum&lt;P922,"Not Supported","Available")</f>
        <v>Available</v>
      </c>
      <c r="P922" s="81" cm="1">
        <f t="array" ref="P922">_xlfn.SWITCH(TcBaseVer, 14, K922, 13, J922, 12, I922, 11, IFERROR(VLOOKUP(H922,Table2[#All],3,FALSE),"N/A"),0)</f>
        <v>0</v>
      </c>
      <c r="Q922" s="81" t="str">
        <f>IF(TcBaseVer=0,M922,IF(AND(N922="Available",M922="Available",O922="Available"),"Available",IF(M922="","","Not Supported")))</f>
        <v>Available</v>
      </c>
      <c r="R922" s="81" t="str">
        <f>IF(A922&gt;=AWCurrentRel, "Future",Q922)</f>
        <v>Available</v>
      </c>
      <c r="S922" s="100" t="str">
        <f>HYPERLINK(U922,T922)</f>
        <v>What's New in Teamcenter Fall 2019 - PART 1</v>
      </c>
      <c r="T922" s="81" t="str">
        <f>IFERROR(VLOOKUP(CONCATENATE($B922,"_",$A922),Table4[#All],5,FALSE),"Not Available")</f>
        <v>What's New in Teamcenter Fall 2019 - PART 1</v>
      </c>
      <c r="U922" s="81" t="str">
        <f>IFERROR(VLOOKUP(CONCATENATE(B922,"_",A922),Table4[#All],6,FALSE),"")</f>
        <v>https://siemens.highspot.com/items/5e2b0efb66bbaa792e2d17c9</v>
      </c>
    </row>
    <row r="923" spans="1:21" x14ac:dyDescent="0.25">
      <c r="A923" s="81">
        <f>IF(OR('Raw Data'!A910=0,'Raw Data'!A910="Delete"),"",'Raw Data'!A910)</f>
        <v>4.3</v>
      </c>
      <c r="B923" s="88" t="str">
        <f>IF(OR('Raw Data'!B910=0,'Raw Data'!B910="Delete"),"",'Raw Data'!B910)</f>
        <v>Develop</v>
      </c>
      <c r="C923" s="89" t="str">
        <f>IF(OR('Raw Data'!C910=0,'Raw Data'!C910="Delete"),"",'Raw Data'!C910)</f>
        <v>Documents</v>
      </c>
      <c r="D923" s="88" t="str">
        <f>IF(OR('Raw Data'!D910=0,'Raw Data'!D910="Delete"),"",'Raw Data'!D910)</f>
        <v>Document Management</v>
      </c>
      <c r="E923" s="84" t="str">
        <f>IF(OR('Raw Data'!E910=0,'Raw Data'!E910="Delete"),"",'Raw Data'!E910)</f>
        <v>Generic attribute exchange for Adobe Creative Cloud</v>
      </c>
      <c r="F923" s="81" cm="1">
        <f t="array" ref="F923">_xlfn.SWITCH(ROUND(VLOOKUP(A923,Table1[#All],3),0),11,H923,12,I923,13,J923,14,K923,"N/A")</f>
        <v>14</v>
      </c>
      <c r="G923" s="81" cm="1">
        <f t="array" ref="G923">_xlfn.SWITCH(ROUND(VLOOKUP(A923,Table1[#All],5),0),11,H923,12,I923,13,J923,14,K923,"N/A")</f>
        <v>14</v>
      </c>
      <c r="H923" s="81">
        <f>IF(OR('Raw Data'!H910=0,'Raw Data'!H910="Delete"),"",'Raw Data'!H910)</f>
        <v>13</v>
      </c>
      <c r="I923" s="81">
        <f>IF(OR('Raw Data'!I910=0,'Raw Data'!I910="Delete"),"",'Raw Data'!I910)</f>
        <v>14</v>
      </c>
      <c r="J923" s="81" t="str">
        <f>IF(OR('Raw Data'!J910=0,'Raw Data'!J910="Delete"),"",'Raw Data'!J910)</f>
        <v/>
      </c>
      <c r="K923" s="81" t="str">
        <f>IF(OR('Raw Data'!K910=0,'Raw Data'!K910="Delete"),"",'Raw Data'!K910)</f>
        <v/>
      </c>
      <c r="L923" s="81" t="str">
        <f>R923</f>
        <v>Available</v>
      </c>
      <c r="M923" s="81" t="str">
        <f>IF(A923="","",IF(OR(AWReleaseNum&gt;=A923,AWReleaseNum=0),"Available","Not Supported"))</f>
        <v>Available</v>
      </c>
      <c r="N923" s="81" t="str">
        <f>IF(A923="","",IF(TcRelease="Any","Available",IF(OR(AND(TcReleaseNum&gt;=VLOOKUP(AWReleaseNum,MinVerInfo,3,FALSE),TcReleaseNum&lt;=VLOOKUP(AWReleaseNum,MinVerInfo,4,FALSE)),AND(TcReleaseNum&gt;=VLOOKUP(AWReleaseNum,MinVerInfo,5,FALSE),TcReleaseNum&lt;=VLOOKUP(AWReleaseNum,MinVerInfo,6,FALSE))),"Available","Not Supported")))</f>
        <v>Available</v>
      </c>
      <c r="O923" s="81" t="str">
        <f>IF(TcReleaseNum&lt;P923,"Not Supported","Available")</f>
        <v>Available</v>
      </c>
      <c r="P923" s="81" cm="1">
        <f t="array" ref="P923">_xlfn.SWITCH(TcBaseVer, 14, K923, 13, J923, 12, I923, 11, IFERROR(VLOOKUP(H923,Table2[#All],3,FALSE),"N/A"),0)</f>
        <v>0</v>
      </c>
      <c r="Q923" s="81" t="str">
        <f>IF(TcBaseVer=0,M923,IF(AND(N923="Available",M923="Available",O923="Available"),"Available",IF(M923="","","Not Supported")))</f>
        <v>Available</v>
      </c>
      <c r="R923" s="81" t="str">
        <f>IF(A923&gt;=AWCurrentRel, "Future",Q923)</f>
        <v>Available</v>
      </c>
      <c r="S923" s="100" t="str">
        <f>HYPERLINK(U923,T923)</f>
        <v>What's New in Teamcenter Fall 2019 - PART 1</v>
      </c>
      <c r="T923" s="81" t="str">
        <f>IFERROR(VLOOKUP(CONCATENATE($B923,"_",$A923),Table4[#All],5,FALSE),"Not Available")</f>
        <v>What's New in Teamcenter Fall 2019 - PART 1</v>
      </c>
      <c r="U923" s="81" t="str">
        <f>IFERROR(VLOOKUP(CONCATENATE(B923,"_",A923),Table4[#All],6,FALSE),"")</f>
        <v>https://siemens.highspot.com/items/5e2b0efb66bbaa792e2d17c9</v>
      </c>
    </row>
    <row r="924" spans="1:21" x14ac:dyDescent="0.25">
      <c r="A924" s="81">
        <f>IF(OR('Raw Data'!A911=0,'Raw Data'!A911="Delete"),"",'Raw Data'!A911)</f>
        <v>4.3</v>
      </c>
      <c r="B924" s="88" t="str">
        <f>IF(OR('Raw Data'!B911=0,'Raw Data'!B911="Delete"),"",'Raw Data'!B911)</f>
        <v>Develop</v>
      </c>
      <c r="C924" s="89" t="str">
        <f>IF(OR('Raw Data'!C911=0,'Raw Data'!C911="Delete"),"",'Raw Data'!C911)</f>
        <v>Documents</v>
      </c>
      <c r="D924" s="88" t="str">
        <f>IF(OR('Raw Data'!D911=0,'Raw Data'!D911="Delete"),"",'Raw Data'!D911)</f>
        <v>Document Management</v>
      </c>
      <c r="E924" s="84" t="str">
        <f>IF(OR('Raw Data'!E911=0,'Raw Data'!E911="Delete"),"",'Raw Data'!E911)</f>
        <v>Create and manage product documentation using DITA and XML schemas</v>
      </c>
      <c r="F924" s="81" cm="1">
        <f t="array" ref="F924">_xlfn.SWITCH(ROUND(VLOOKUP(A924,Table1[#All],3),0),11,H924,12,I924,13,J924,14,K924,"N/A")</f>
        <v>14</v>
      </c>
      <c r="G924" s="81" cm="1">
        <f t="array" ref="G924">_xlfn.SWITCH(ROUND(VLOOKUP(A924,Table1[#All],5),0),11,H924,12,I924,13,J924,14,K924,"N/A")</f>
        <v>14</v>
      </c>
      <c r="H924" s="81">
        <f>IF(OR('Raw Data'!H911=0,'Raw Data'!H911="Delete"),"",'Raw Data'!H911)</f>
        <v>13</v>
      </c>
      <c r="I924" s="81">
        <f>IF(OR('Raw Data'!I911=0,'Raw Data'!I911="Delete"),"",'Raw Data'!I911)</f>
        <v>14</v>
      </c>
      <c r="J924" s="81" t="str">
        <f>IF(OR('Raw Data'!J911=0,'Raw Data'!J911="Delete"),"",'Raw Data'!J911)</f>
        <v/>
      </c>
      <c r="K924" s="81" t="str">
        <f>IF(OR('Raw Data'!K911=0,'Raw Data'!K911="Delete"),"",'Raw Data'!K911)</f>
        <v/>
      </c>
      <c r="L924" s="81" t="str">
        <f>R924</f>
        <v>Available</v>
      </c>
      <c r="M924" s="81" t="str">
        <f>IF(A924="","",IF(OR(AWReleaseNum&gt;=A924,AWReleaseNum=0),"Available","Not Supported"))</f>
        <v>Available</v>
      </c>
      <c r="N924" s="81" t="str">
        <f>IF(A924="","",IF(TcRelease="Any","Available",IF(OR(AND(TcReleaseNum&gt;=VLOOKUP(AWReleaseNum,MinVerInfo,3,FALSE),TcReleaseNum&lt;=VLOOKUP(AWReleaseNum,MinVerInfo,4,FALSE)),AND(TcReleaseNum&gt;=VLOOKUP(AWReleaseNum,MinVerInfo,5,FALSE),TcReleaseNum&lt;=VLOOKUP(AWReleaseNum,MinVerInfo,6,FALSE))),"Available","Not Supported")))</f>
        <v>Available</v>
      </c>
      <c r="O924" s="81" t="str">
        <f>IF(TcReleaseNum&lt;P924,"Not Supported","Available")</f>
        <v>Available</v>
      </c>
      <c r="P924" s="81" cm="1">
        <f t="array" ref="P924">_xlfn.SWITCH(TcBaseVer, 14, K924, 13, J924, 12, I924, 11, IFERROR(VLOOKUP(H924,Table2[#All],3,FALSE),"N/A"),0)</f>
        <v>0</v>
      </c>
      <c r="Q924" s="81" t="str">
        <f>IF(TcBaseVer=0,M924,IF(AND(N924="Available",M924="Available",O924="Available"),"Available",IF(M924="","","Not Supported")))</f>
        <v>Available</v>
      </c>
      <c r="R924" s="81" t="str">
        <f>IF(A924&gt;=AWCurrentRel, "Future",Q924)</f>
        <v>Available</v>
      </c>
      <c r="S924" s="100" t="str">
        <f>HYPERLINK(U924,T924)</f>
        <v>What's New in Teamcenter Fall 2019 - PART 1</v>
      </c>
      <c r="T924" s="81" t="str">
        <f>IFERROR(VLOOKUP(CONCATENATE($B924,"_",$A924),Table4[#All],5,FALSE),"Not Available")</f>
        <v>What's New in Teamcenter Fall 2019 - PART 1</v>
      </c>
      <c r="U924" s="81" t="str">
        <f>IFERROR(VLOOKUP(CONCATENATE(B924,"_",A924),Table4[#All],6,FALSE),"")</f>
        <v>https://siemens.highspot.com/items/5e2b0efb66bbaa792e2d17c9</v>
      </c>
    </row>
    <row r="925" spans="1:21" x14ac:dyDescent="0.25">
      <c r="A925" s="81">
        <f>IF(OR('Raw Data'!A971=0,'Raw Data'!A971="Delete"),"",'Raw Data'!A971)</f>
        <v>4.3</v>
      </c>
      <c r="B925" s="88" t="str">
        <f>IF(OR('Raw Data'!B971=0,'Raw Data'!B971="Delete"),"",'Raw Data'!B971)</f>
        <v>Deliver</v>
      </c>
      <c r="C925" s="89" t="str">
        <f>IF(OR('Raw Data'!C971=0,'Raw Data'!C971="Delete"),"",'Raw Data'!C971)</f>
        <v>Sustainability</v>
      </c>
      <c r="D925" s="88" t="str">
        <f>IF(OR('Raw Data'!D971=0,'Raw Data'!D971="Delete"),"",'Raw Data'!D971)</f>
        <v>Environmental Compliance and Product Sustainability</v>
      </c>
      <c r="E925" s="84" t="str">
        <f>IF(OR('Raw Data'!E971=0,'Raw Data'!E971="Delete"),"",'Raw Data'!E971)</f>
        <v>Roll up of the substance and material composition of all parts in an assembly provides a view of product level substance composition information</v>
      </c>
      <c r="F925" s="81" cm="1">
        <f t="array" ref="F925">_xlfn.SWITCH(ROUND(VLOOKUP(A925,Table1[#All],3),0),11,H925,12,I925,13,J925,14,K925,"N/A")</f>
        <v>14</v>
      </c>
      <c r="G925" s="81" cm="1">
        <f t="array" ref="G925">_xlfn.SWITCH(ROUND(VLOOKUP(A925,Table1[#All],5),0),11,H925,12,I925,13,J925,14,K925,"N/A")</f>
        <v>14</v>
      </c>
      <c r="H925" s="81">
        <f>IF(OR('Raw Data'!H971=0,'Raw Data'!H971="Delete"),"",'Raw Data'!H971)</f>
        <v>13</v>
      </c>
      <c r="I925" s="81">
        <f>IF(OR('Raw Data'!I971=0,'Raw Data'!I971="Delete"),"",'Raw Data'!I971)</f>
        <v>14</v>
      </c>
      <c r="J925" s="81" t="str">
        <f>IF(OR('Raw Data'!J971=0,'Raw Data'!J971="Delete"),"",'Raw Data'!J971)</f>
        <v/>
      </c>
      <c r="K925" s="81" t="str">
        <f>IF(OR('Raw Data'!K971=0,'Raw Data'!K971="Delete"),"",'Raw Data'!K971)</f>
        <v/>
      </c>
      <c r="L925" s="81" t="str">
        <f>R925</f>
        <v>Available</v>
      </c>
      <c r="M925" s="81" t="str">
        <f>IF(A925="","",IF(OR(AWReleaseNum&gt;=A925,AWReleaseNum=0),"Available","Not Supported"))</f>
        <v>Available</v>
      </c>
      <c r="N925" s="81" t="str">
        <f>IF(A925="","",IF(TcRelease="Any","Available",IF(OR(AND(TcReleaseNum&gt;=VLOOKUP(AWReleaseNum,MinVerInfo,3,FALSE),TcReleaseNum&lt;=VLOOKUP(AWReleaseNum,MinVerInfo,4,FALSE)),AND(TcReleaseNum&gt;=VLOOKUP(AWReleaseNum,MinVerInfo,5,FALSE),TcReleaseNum&lt;=VLOOKUP(AWReleaseNum,MinVerInfo,6,FALSE))),"Available","Not Supported")))</f>
        <v>Available</v>
      </c>
      <c r="O925" s="81" t="str">
        <f>IF(TcReleaseNum&lt;P925,"Not Supported","Available")</f>
        <v>Available</v>
      </c>
      <c r="P925" s="81" cm="1">
        <f t="array" ref="P925">_xlfn.SWITCH(TcBaseVer, 14, K925, 13, J925, 12, I925, 11, IFERROR(VLOOKUP(H925,Table2[#All],3,FALSE),"N/A"),0)</f>
        <v>0</v>
      </c>
      <c r="Q925" s="81" t="str">
        <f>IF(TcBaseVer=0,M925,IF(AND(N925="Available",M925="Available",O925="Available"),"Available",IF(M925="","","Not Supported")))</f>
        <v>Available</v>
      </c>
      <c r="R925" s="81" t="str">
        <f>IF(A925&gt;=AWCurrentRel, "Future",Q925)</f>
        <v>Available</v>
      </c>
      <c r="S925" s="100" t="str">
        <f>HYPERLINK(U925,T925)</f>
        <v>What's New in Teamcenter Fall 2019 - PART 2</v>
      </c>
      <c r="T925" s="81" t="str">
        <f>IFERROR(VLOOKUP(CONCATENATE($B925,"_",$A925),Table4[#All],5,FALSE),"Not Available")</f>
        <v>What's New in Teamcenter Fall 2019 - PART 2</v>
      </c>
      <c r="U925" s="81" t="str">
        <f>IFERROR(VLOOKUP(CONCATENATE(B925,"_",A925),Table4[#All],6,FALSE),"")</f>
        <v>https://siemens.highspot.com/items/5e2b0e8666bbaa793d2cf091</v>
      </c>
    </row>
    <row r="926" spans="1:21" x14ac:dyDescent="0.25">
      <c r="A926" s="81">
        <f>IF(OR('Raw Data'!A972=0,'Raw Data'!A972="Delete"),"",'Raw Data'!A972)</f>
        <v>4.3</v>
      </c>
      <c r="B926" s="88" t="str">
        <f>IF(OR('Raw Data'!B972=0,'Raw Data'!B972="Delete"),"",'Raw Data'!B972)</f>
        <v>Deliver</v>
      </c>
      <c r="C926" s="89" t="str">
        <f>IF(OR('Raw Data'!C972=0,'Raw Data'!C972="Delete"),"",'Raw Data'!C972)</f>
        <v>Sustainability</v>
      </c>
      <c r="D926" s="88" t="str">
        <f>IF(OR('Raw Data'!D972=0,'Raw Data'!D972="Delete"),"",'Raw Data'!D972)</f>
        <v>Environmental Compliance and Product Sustainability</v>
      </c>
      <c r="E926" s="84" t="str">
        <f>IF(OR('Raw Data'!E972=0,'Raw Data'!E972="Delete"),"",'Raw Data'!E972)</f>
        <v>Enhancements to declaration processing to quickly assess the current state of supplied parts</v>
      </c>
      <c r="F926" s="81" cm="1">
        <f t="array" ref="F926">_xlfn.SWITCH(ROUND(VLOOKUP(A926,Table1[#All],3),0),11,H926,12,I926,13,J926,14,K926,"N/A")</f>
        <v>14</v>
      </c>
      <c r="G926" s="81" cm="1">
        <f t="array" ref="G926">_xlfn.SWITCH(ROUND(VLOOKUP(A926,Table1[#All],5),0),11,H926,12,I926,13,J926,14,K926,"N/A")</f>
        <v>14</v>
      </c>
      <c r="H926" s="81">
        <f>IF(OR('Raw Data'!H972=0,'Raw Data'!H972="Delete"),"",'Raw Data'!H972)</f>
        <v>13</v>
      </c>
      <c r="I926" s="81">
        <f>IF(OR('Raw Data'!I972=0,'Raw Data'!I972="Delete"),"",'Raw Data'!I972)</f>
        <v>14</v>
      </c>
      <c r="J926" s="81" t="str">
        <f>IF(OR('Raw Data'!J972=0,'Raw Data'!J972="Delete"),"",'Raw Data'!J972)</f>
        <v/>
      </c>
      <c r="K926" s="81" t="str">
        <f>IF(OR('Raw Data'!K972=0,'Raw Data'!K972="Delete"),"",'Raw Data'!K972)</f>
        <v/>
      </c>
      <c r="L926" s="81" t="str">
        <f>R926</f>
        <v>Available</v>
      </c>
      <c r="M926" s="81" t="str">
        <f>IF(A926="","",IF(OR(AWReleaseNum&gt;=A926,AWReleaseNum=0),"Available","Not Supported"))</f>
        <v>Available</v>
      </c>
      <c r="N926" s="81" t="str">
        <f>IF(A926="","",IF(TcRelease="Any","Available",IF(OR(AND(TcReleaseNum&gt;=VLOOKUP(AWReleaseNum,MinVerInfo,3,FALSE),TcReleaseNum&lt;=VLOOKUP(AWReleaseNum,MinVerInfo,4,FALSE)),AND(TcReleaseNum&gt;=VLOOKUP(AWReleaseNum,MinVerInfo,5,FALSE),TcReleaseNum&lt;=VLOOKUP(AWReleaseNum,MinVerInfo,6,FALSE))),"Available","Not Supported")))</f>
        <v>Available</v>
      </c>
      <c r="O926" s="81" t="str">
        <f>IF(TcReleaseNum&lt;P926,"Not Supported","Available")</f>
        <v>Available</v>
      </c>
      <c r="P926" s="81" cm="1">
        <f t="array" ref="P926">_xlfn.SWITCH(TcBaseVer, 14, K926, 13, J926, 12, I926, 11, IFERROR(VLOOKUP(H926,Table2[#All],3,FALSE),"N/A"),0)</f>
        <v>0</v>
      </c>
      <c r="Q926" s="81" t="str">
        <f>IF(TcBaseVer=0,M926,IF(AND(N926="Available",M926="Available",O926="Available"),"Available",IF(M926="","","Not Supported")))</f>
        <v>Available</v>
      </c>
      <c r="R926" s="81" t="str">
        <f>IF(A926&gt;=AWCurrentRel, "Future",Q926)</f>
        <v>Available</v>
      </c>
      <c r="S926" s="100" t="str">
        <f>HYPERLINK(U926,T926)</f>
        <v>What's New in Teamcenter Fall 2019 - PART 2</v>
      </c>
      <c r="T926" s="81" t="str">
        <f>IFERROR(VLOOKUP(CONCATENATE($B926,"_",$A926),Table4[#All],5,FALSE),"Not Available")</f>
        <v>What's New in Teamcenter Fall 2019 - PART 2</v>
      </c>
      <c r="U926" s="81" t="str">
        <f>IFERROR(VLOOKUP(CONCATENATE(B926,"_",A926),Table4[#All],6,FALSE),"")</f>
        <v>https://siemens.highspot.com/items/5e2b0e8666bbaa793d2cf091</v>
      </c>
    </row>
    <row r="927" spans="1:21" x14ac:dyDescent="0.25">
      <c r="A927" s="81">
        <f>IF(OR('Raw Data'!A912=0,'Raw Data'!A912="Delete"),"",'Raw Data'!A912)</f>
        <v>4.3</v>
      </c>
      <c r="B927" s="88" t="str">
        <f>IF(OR('Raw Data'!B912=0,'Raw Data'!B912="Delete"),"",'Raw Data'!B912)</f>
        <v>Foundation</v>
      </c>
      <c r="C927" s="89" t="str">
        <f>IF(OR('Raw Data'!C912=0,'Raw Data'!C912="Delete"),"",'Raw Data'!C912)</f>
        <v>Industry Solutions</v>
      </c>
      <c r="D927" s="88" t="str">
        <f>IF(OR('Raw Data'!D912=0,'Raw Data'!D912="Delete"),"",'Raw Data'!D912)</f>
        <v>Industries - Aerospace &amp; Defense</v>
      </c>
      <c r="E927" s="84" t="str">
        <f>IF(OR('Raw Data'!E912=0,'Raw Data'!E912="Delete"),"",'Raw Data'!E912)</f>
        <v>Configuration Audit (CA) from the Active Workspace home folder</v>
      </c>
      <c r="F927" s="81" cm="1">
        <f t="array" ref="F927">_xlfn.SWITCH(ROUND(VLOOKUP(A927,Table1[#All],3),0),11,H927,12,I927,13,J927,14,K927,"N/A")</f>
        <v>14</v>
      </c>
      <c r="G927" s="81" cm="1">
        <f t="array" ref="G927">_xlfn.SWITCH(ROUND(VLOOKUP(A927,Table1[#All],5),0),11,H927,12,I927,13,J927,14,K927,"N/A")</f>
        <v>14</v>
      </c>
      <c r="H927" s="81">
        <f>IF(OR('Raw Data'!H912=0,'Raw Data'!H912="Delete"),"",'Raw Data'!H912)</f>
        <v>13</v>
      </c>
      <c r="I927" s="81">
        <f>IF(OR('Raw Data'!I912=0,'Raw Data'!I912="Delete"),"",'Raw Data'!I912)</f>
        <v>14</v>
      </c>
      <c r="J927" s="81" t="str">
        <f>IF(OR('Raw Data'!J912=0,'Raw Data'!J912="Delete"),"",'Raw Data'!J912)</f>
        <v/>
      </c>
      <c r="K927" s="81" t="str">
        <f>IF(OR('Raw Data'!K912=0,'Raw Data'!K912="Delete"),"",'Raw Data'!K912)</f>
        <v/>
      </c>
      <c r="L927" s="81" t="str">
        <f>R927</f>
        <v>Available</v>
      </c>
      <c r="M927" s="81" t="str">
        <f>IF(A927="","",IF(OR(AWReleaseNum&gt;=A927,AWReleaseNum=0),"Available","Not Supported"))</f>
        <v>Available</v>
      </c>
      <c r="N927" s="81" t="str">
        <f>IF(A927="","",IF(TcRelease="Any","Available",IF(OR(AND(TcReleaseNum&gt;=VLOOKUP(AWReleaseNum,MinVerInfo,3,FALSE),TcReleaseNum&lt;=VLOOKUP(AWReleaseNum,MinVerInfo,4,FALSE)),AND(TcReleaseNum&gt;=VLOOKUP(AWReleaseNum,MinVerInfo,5,FALSE),TcReleaseNum&lt;=VLOOKUP(AWReleaseNum,MinVerInfo,6,FALSE))),"Available","Not Supported")))</f>
        <v>Available</v>
      </c>
      <c r="O927" s="81" t="str">
        <f>IF(TcReleaseNum&lt;P927,"Not Supported","Available")</f>
        <v>Available</v>
      </c>
      <c r="P927" s="81" cm="1">
        <f t="array" ref="P927">_xlfn.SWITCH(TcBaseVer, 14, K927, 13, J927, 12, I927, 11, IFERROR(VLOOKUP(H927,Table2[#All],3,FALSE),"N/A"),0)</f>
        <v>0</v>
      </c>
      <c r="Q927" s="81" t="str">
        <f>IF(TcBaseVer=0,M927,IF(AND(N927="Available",M927="Available",O927="Available"),"Available",IF(M927="","","Not Supported")))</f>
        <v>Available</v>
      </c>
      <c r="R927" s="81" t="str">
        <f>IF(A927&gt;=AWCurrentRel, "Future",Q927)</f>
        <v>Available</v>
      </c>
      <c r="S927" s="100" t="str">
        <f>HYPERLINK(U927,T927)</f>
        <v>What's New in Teamcenter Fall 2019 - PART 2</v>
      </c>
      <c r="T927" s="81" t="str">
        <f>IFERROR(VLOOKUP(CONCATENATE($B927,"_",$A927),Table4[#All],5,FALSE),"Not Available")</f>
        <v>What's New in Teamcenter Fall 2019 - PART 2</v>
      </c>
      <c r="U927" s="81" t="str">
        <f>IFERROR(VLOOKUP(CONCATENATE(B927,"_",A927),Table4[#All],6,FALSE),"")</f>
        <v>https://siemens.highspot.com/items/5e2b0e8666bbaa793d2cf091</v>
      </c>
    </row>
    <row r="928" spans="1:21" x14ac:dyDescent="0.25">
      <c r="A928" s="81">
        <f>IF(OR('Raw Data'!A913=0,'Raw Data'!A913="Delete"),"",'Raw Data'!A913)</f>
        <v>4.3</v>
      </c>
      <c r="B928" s="88" t="str">
        <f>IF(OR('Raw Data'!B913=0,'Raw Data'!B913="Delete"),"",'Raw Data'!B913)</f>
        <v>Foundation</v>
      </c>
      <c r="C928" s="89" t="str">
        <f>IF(OR('Raw Data'!C913=0,'Raw Data'!C913="Delete"),"",'Raw Data'!C913)</f>
        <v>Industry Solutions</v>
      </c>
      <c r="D928" s="88" t="str">
        <f>IF(OR('Raw Data'!D913=0,'Raw Data'!D913="Delete"),"",'Raw Data'!D913)</f>
        <v>Industries - Aerospace &amp; Defense</v>
      </c>
      <c r="E928" s="84" t="str">
        <f>IF(OR('Raw Data'!E913=0,'Raw Data'!E913="Delete"),"",'Raw Data'!E913)</f>
        <v>Access Action Item association directly from Configuration Audit (CA) revision</v>
      </c>
      <c r="F928" s="81" cm="1">
        <f t="array" ref="F928">_xlfn.SWITCH(ROUND(VLOOKUP(A928,Table1[#All],3),0),11,H928,12,I928,13,J928,14,K928,"N/A")</f>
        <v>14</v>
      </c>
      <c r="G928" s="81" cm="1">
        <f t="array" ref="G928">_xlfn.SWITCH(ROUND(VLOOKUP(A928,Table1[#All],5),0),11,H928,12,I928,13,J928,14,K928,"N/A")</f>
        <v>14</v>
      </c>
      <c r="H928" s="81">
        <f>IF(OR('Raw Data'!H913=0,'Raw Data'!H913="Delete"),"",'Raw Data'!H913)</f>
        <v>13</v>
      </c>
      <c r="I928" s="81">
        <f>IF(OR('Raw Data'!I913=0,'Raw Data'!I913="Delete"),"",'Raw Data'!I913)</f>
        <v>14</v>
      </c>
      <c r="J928" s="81" t="str">
        <f>IF(OR('Raw Data'!J913=0,'Raw Data'!J913="Delete"),"",'Raw Data'!J913)</f>
        <v/>
      </c>
      <c r="K928" s="81" t="str">
        <f>IF(OR('Raw Data'!K913=0,'Raw Data'!K913="Delete"),"",'Raw Data'!K913)</f>
        <v/>
      </c>
      <c r="L928" s="81" t="str">
        <f>R928</f>
        <v>Available</v>
      </c>
      <c r="M928" s="81" t="str">
        <f>IF(A928="","",IF(OR(AWReleaseNum&gt;=A928,AWReleaseNum=0),"Available","Not Supported"))</f>
        <v>Available</v>
      </c>
      <c r="N928" s="81" t="str">
        <f>IF(A928="","",IF(TcRelease="Any","Available",IF(OR(AND(TcReleaseNum&gt;=VLOOKUP(AWReleaseNum,MinVerInfo,3,FALSE),TcReleaseNum&lt;=VLOOKUP(AWReleaseNum,MinVerInfo,4,FALSE)),AND(TcReleaseNum&gt;=VLOOKUP(AWReleaseNum,MinVerInfo,5,FALSE),TcReleaseNum&lt;=VLOOKUP(AWReleaseNum,MinVerInfo,6,FALSE))),"Available","Not Supported")))</f>
        <v>Available</v>
      </c>
      <c r="O928" s="81" t="str">
        <f>IF(TcReleaseNum&lt;P928,"Not Supported","Available")</f>
        <v>Available</v>
      </c>
      <c r="P928" s="81" cm="1">
        <f t="array" ref="P928">_xlfn.SWITCH(TcBaseVer, 14, K928, 13, J928, 12, I928, 11, IFERROR(VLOOKUP(H928,Table2[#All],3,FALSE),"N/A"),0)</f>
        <v>0</v>
      </c>
      <c r="Q928" s="81" t="str">
        <f>IF(TcBaseVer=0,M928,IF(AND(N928="Available",M928="Available",O928="Available"),"Available",IF(M928="","","Not Supported")))</f>
        <v>Available</v>
      </c>
      <c r="R928" s="81" t="str">
        <f>IF(A928&gt;=AWCurrentRel, "Future",Q928)</f>
        <v>Available</v>
      </c>
      <c r="S928" s="100" t="str">
        <f>HYPERLINK(U928,T928)</f>
        <v>What's New in Teamcenter Fall 2019 - PART 2</v>
      </c>
      <c r="T928" s="81" t="str">
        <f>IFERROR(VLOOKUP(CONCATENATE($B928,"_",$A928),Table4[#All],5,FALSE),"Not Available")</f>
        <v>What's New in Teamcenter Fall 2019 - PART 2</v>
      </c>
      <c r="U928" s="81" t="str">
        <f>IFERROR(VLOOKUP(CONCATENATE(B928,"_",A928),Table4[#All],6,FALSE),"")</f>
        <v>https://siemens.highspot.com/items/5e2b0e8666bbaa793d2cf091</v>
      </c>
    </row>
    <row r="929" spans="1:21" x14ac:dyDescent="0.25">
      <c r="A929" s="81">
        <f>IF(OR('Raw Data'!A914=0,'Raw Data'!A914="Delete"),"",'Raw Data'!A914)</f>
        <v>4.3</v>
      </c>
      <c r="B929" s="88" t="str">
        <f>IF(OR('Raw Data'!B914=0,'Raw Data'!B914="Delete"),"",'Raw Data'!B914)</f>
        <v>Foundation</v>
      </c>
      <c r="C929" s="89" t="str">
        <f>IF(OR('Raw Data'!C914=0,'Raw Data'!C914="Delete"),"",'Raw Data'!C914)</f>
        <v>Industry Solutions</v>
      </c>
      <c r="D929" s="88" t="str">
        <f>IF(OR('Raw Data'!D914=0,'Raw Data'!D914="Delete"),"",'Raw Data'!D914)</f>
        <v>Industries - Aerospace &amp; Defense</v>
      </c>
      <c r="E929" s="84" t="str">
        <f>IF(OR('Raw Data'!E914=0,'Raw Data'!E914="Delete"),"",'Raw Data'!E914)</f>
        <v xml:space="preserve">Support for attachment of Submittal Revision to scheduled tasks </v>
      </c>
      <c r="F929" s="81" cm="1">
        <f t="array" ref="F929">_xlfn.SWITCH(ROUND(VLOOKUP(A929,Table1[#All],3),0),11,H929,12,I929,13,J929,14,K929,"N/A")</f>
        <v>14</v>
      </c>
      <c r="G929" s="81" cm="1">
        <f t="array" ref="G929">_xlfn.SWITCH(ROUND(VLOOKUP(A929,Table1[#All],5),0),11,H929,12,I929,13,J929,14,K929,"N/A")</f>
        <v>14</v>
      </c>
      <c r="H929" s="81">
        <f>IF(OR('Raw Data'!H914=0,'Raw Data'!H914="Delete"),"",'Raw Data'!H914)</f>
        <v>13</v>
      </c>
      <c r="I929" s="81">
        <f>IF(OR('Raw Data'!I914=0,'Raw Data'!I914="Delete"),"",'Raw Data'!I914)</f>
        <v>14</v>
      </c>
      <c r="J929" s="81" t="str">
        <f>IF(OR('Raw Data'!J914=0,'Raw Data'!J914="Delete"),"",'Raw Data'!J914)</f>
        <v/>
      </c>
      <c r="K929" s="81" t="str">
        <f>IF(OR('Raw Data'!K914=0,'Raw Data'!K914="Delete"),"",'Raw Data'!K914)</f>
        <v/>
      </c>
      <c r="L929" s="81" t="str">
        <f>R929</f>
        <v>Available</v>
      </c>
      <c r="M929" s="81" t="str">
        <f>IF(A929="","",IF(OR(AWReleaseNum&gt;=A929,AWReleaseNum=0),"Available","Not Supported"))</f>
        <v>Available</v>
      </c>
      <c r="N929" s="81" t="str">
        <f>IF(A929="","",IF(TcRelease="Any","Available",IF(OR(AND(TcReleaseNum&gt;=VLOOKUP(AWReleaseNum,MinVerInfo,3,FALSE),TcReleaseNum&lt;=VLOOKUP(AWReleaseNum,MinVerInfo,4,FALSE)),AND(TcReleaseNum&gt;=VLOOKUP(AWReleaseNum,MinVerInfo,5,FALSE),TcReleaseNum&lt;=VLOOKUP(AWReleaseNum,MinVerInfo,6,FALSE))),"Available","Not Supported")))</f>
        <v>Available</v>
      </c>
      <c r="O929" s="81" t="str">
        <f>IF(TcReleaseNum&lt;P929,"Not Supported","Available")</f>
        <v>Available</v>
      </c>
      <c r="P929" s="81" cm="1">
        <f t="array" ref="P929">_xlfn.SWITCH(TcBaseVer, 14, K929, 13, J929, 12, I929, 11, IFERROR(VLOOKUP(H929,Table2[#All],3,FALSE),"N/A"),0)</f>
        <v>0</v>
      </c>
      <c r="Q929" s="81" t="str">
        <f>IF(TcBaseVer=0,M929,IF(AND(N929="Available",M929="Available",O929="Available"),"Available",IF(M929="","","Not Supported")))</f>
        <v>Available</v>
      </c>
      <c r="R929" s="81" t="str">
        <f>IF(A929&gt;=AWCurrentRel, "Future",Q929)</f>
        <v>Available</v>
      </c>
      <c r="S929" s="100" t="str">
        <f>HYPERLINK(U929,T929)</f>
        <v>What's New in Teamcenter Fall 2019 - PART 2</v>
      </c>
      <c r="T929" s="81" t="str">
        <f>IFERROR(VLOOKUP(CONCATENATE($B929,"_",$A929),Table4[#All],5,FALSE),"Not Available")</f>
        <v>What's New in Teamcenter Fall 2019 - PART 2</v>
      </c>
      <c r="U929" s="81" t="str">
        <f>IFERROR(VLOOKUP(CONCATENATE(B929,"_",A929),Table4[#All],6,FALSE),"")</f>
        <v>https://siemens.highspot.com/items/5e2b0e8666bbaa793d2cf091</v>
      </c>
    </row>
    <row r="930" spans="1:21" x14ac:dyDescent="0.25">
      <c r="A930" s="81">
        <f>IF(OR('Raw Data'!A915=0,'Raw Data'!A915="Delete"),"",'Raw Data'!A915)</f>
        <v>4.3</v>
      </c>
      <c r="B930" s="88" t="str">
        <f>IF(OR('Raw Data'!B915=0,'Raw Data'!B915="Delete"),"",'Raw Data'!B915)</f>
        <v>Foundation</v>
      </c>
      <c r="C930" s="89" t="str">
        <f>IF(OR('Raw Data'!C915=0,'Raw Data'!C915="Delete"),"",'Raw Data'!C915)</f>
        <v>Industry Solutions</v>
      </c>
      <c r="D930" s="88" t="str">
        <f>IF(OR('Raw Data'!D915=0,'Raw Data'!D915="Delete"),"",'Raw Data'!D915)</f>
        <v>Industries - Aerospace &amp; Defense</v>
      </c>
      <c r="E930" s="84" t="str">
        <f>IF(OR('Raw Data'!E915=0,'Raw Data'!E915="Delete"),"",'Raw Data'!E915)</f>
        <v xml:space="preserve">Support for attachment of Data Requirement Item (DRI) revision (in addition to DRI object) </v>
      </c>
      <c r="F930" s="81" cm="1">
        <f t="array" ref="F930">_xlfn.SWITCH(ROUND(VLOOKUP(A930,Table1[#All],3),0),11,H930,12,I930,13,J930,14,K930,"N/A")</f>
        <v>14</v>
      </c>
      <c r="G930" s="81" cm="1">
        <f t="array" ref="G930">_xlfn.SWITCH(ROUND(VLOOKUP(A930,Table1[#All],5),0),11,H930,12,I930,13,J930,14,K930,"N/A")</f>
        <v>14</v>
      </c>
      <c r="H930" s="81">
        <f>IF(OR('Raw Data'!H915=0,'Raw Data'!H915="Delete"),"",'Raw Data'!H915)</f>
        <v>13</v>
      </c>
      <c r="I930" s="81">
        <f>IF(OR('Raw Data'!I915=0,'Raw Data'!I915="Delete"),"",'Raw Data'!I915)</f>
        <v>14</v>
      </c>
      <c r="J930" s="81" t="str">
        <f>IF(OR('Raw Data'!J915=0,'Raw Data'!J915="Delete"),"",'Raw Data'!J915)</f>
        <v/>
      </c>
      <c r="K930" s="81" t="str">
        <f>IF(OR('Raw Data'!K915=0,'Raw Data'!K915="Delete"),"",'Raw Data'!K915)</f>
        <v/>
      </c>
      <c r="L930" s="81" t="str">
        <f>R930</f>
        <v>Available</v>
      </c>
      <c r="M930" s="81" t="str">
        <f>IF(A930="","",IF(OR(AWReleaseNum&gt;=A930,AWReleaseNum=0),"Available","Not Supported"))</f>
        <v>Available</v>
      </c>
      <c r="N930" s="81" t="str">
        <f>IF(A930="","",IF(TcRelease="Any","Available",IF(OR(AND(TcReleaseNum&gt;=VLOOKUP(AWReleaseNum,MinVerInfo,3,FALSE),TcReleaseNum&lt;=VLOOKUP(AWReleaseNum,MinVerInfo,4,FALSE)),AND(TcReleaseNum&gt;=VLOOKUP(AWReleaseNum,MinVerInfo,5,FALSE),TcReleaseNum&lt;=VLOOKUP(AWReleaseNum,MinVerInfo,6,FALSE))),"Available","Not Supported")))</f>
        <v>Available</v>
      </c>
      <c r="O930" s="81" t="str">
        <f>IF(TcReleaseNum&lt;P930,"Not Supported","Available")</f>
        <v>Available</v>
      </c>
      <c r="P930" s="81" cm="1">
        <f t="array" ref="P930">_xlfn.SWITCH(TcBaseVer, 14, K930, 13, J930, 12, I930, 11, IFERROR(VLOOKUP(H930,Table2[#All],3,FALSE),"N/A"),0)</f>
        <v>0</v>
      </c>
      <c r="Q930" s="81" t="str">
        <f>IF(TcBaseVer=0,M930,IF(AND(N930="Available",M930="Available",O930="Available"),"Available",IF(M930="","","Not Supported")))</f>
        <v>Available</v>
      </c>
      <c r="R930" s="81" t="str">
        <f>IF(A930&gt;=AWCurrentRel, "Future",Q930)</f>
        <v>Available</v>
      </c>
      <c r="S930" s="100" t="str">
        <f>HYPERLINK(U930,T930)</f>
        <v>What's New in Teamcenter Fall 2019 - PART 2</v>
      </c>
      <c r="T930" s="81" t="str">
        <f>IFERROR(VLOOKUP(CONCATENATE($B930,"_",$A930),Table4[#All],5,FALSE),"Not Available")</f>
        <v>What's New in Teamcenter Fall 2019 - PART 2</v>
      </c>
      <c r="U930" s="81" t="str">
        <f>IFERROR(VLOOKUP(CONCATENATE(B930,"_",A930),Table4[#All],6,FALSE),"")</f>
        <v>https://siemens.highspot.com/items/5e2b0e8666bbaa793d2cf091</v>
      </c>
    </row>
    <row r="931" spans="1:21" x14ac:dyDescent="0.25">
      <c r="A931" s="81">
        <f>IF(OR('Raw Data'!A916=0,'Raw Data'!A916="Delete"),"",'Raw Data'!A916)</f>
        <v>4.3</v>
      </c>
      <c r="B931" s="88" t="str">
        <f>IF(OR('Raw Data'!B916=0,'Raw Data'!B916="Delete"),"",'Raw Data'!B916)</f>
        <v>Foundation</v>
      </c>
      <c r="C931" s="89" t="str">
        <f>IF(OR('Raw Data'!C916=0,'Raw Data'!C916="Delete"),"",'Raw Data'!C916)</f>
        <v>Industry Solutions</v>
      </c>
      <c r="D931" s="88" t="str">
        <f>IF(OR('Raw Data'!D916=0,'Raw Data'!D916="Delete"),"",'Raw Data'!D916)</f>
        <v>Industries - Aerospace &amp; Defense</v>
      </c>
      <c r="E931" s="84" t="str">
        <f>IF(OR('Raw Data'!E916=0,'Raw Data'!E916="Delete"),"",'Raw Data'!E916)</f>
        <v>Submittals are updated to reflect the current list of submittals</v>
      </c>
      <c r="F931" s="81" cm="1">
        <f t="array" ref="F931">_xlfn.SWITCH(ROUND(VLOOKUP(A931,Table1[#All],3),0),11,H931,12,I931,13,J931,14,K931,"N/A")</f>
        <v>14</v>
      </c>
      <c r="G931" s="81" cm="1">
        <f t="array" ref="G931">_xlfn.SWITCH(ROUND(VLOOKUP(A931,Table1[#All],5),0),11,H931,12,I931,13,J931,14,K931,"N/A")</f>
        <v>14</v>
      </c>
      <c r="H931" s="81">
        <f>IF(OR('Raw Data'!H916=0,'Raw Data'!H916="Delete"),"",'Raw Data'!H916)</f>
        <v>13</v>
      </c>
      <c r="I931" s="81">
        <f>IF(OR('Raw Data'!I916=0,'Raw Data'!I916="Delete"),"",'Raw Data'!I916)</f>
        <v>14</v>
      </c>
      <c r="J931" s="81" t="str">
        <f>IF(OR('Raw Data'!J916=0,'Raw Data'!J916="Delete"),"",'Raw Data'!J916)</f>
        <v/>
      </c>
      <c r="K931" s="81" t="str">
        <f>IF(OR('Raw Data'!K916=0,'Raw Data'!K916="Delete"),"",'Raw Data'!K916)</f>
        <v/>
      </c>
      <c r="L931" s="81" t="str">
        <f>R931</f>
        <v>Available</v>
      </c>
      <c r="M931" s="81" t="str">
        <f>IF(A931="","",IF(OR(AWReleaseNum&gt;=A931,AWReleaseNum=0),"Available","Not Supported"))</f>
        <v>Available</v>
      </c>
      <c r="N931" s="81" t="str">
        <f>IF(A931="","",IF(TcRelease="Any","Available",IF(OR(AND(TcReleaseNum&gt;=VLOOKUP(AWReleaseNum,MinVerInfo,3,FALSE),TcReleaseNum&lt;=VLOOKUP(AWReleaseNum,MinVerInfo,4,FALSE)),AND(TcReleaseNum&gt;=VLOOKUP(AWReleaseNum,MinVerInfo,5,FALSE),TcReleaseNum&lt;=VLOOKUP(AWReleaseNum,MinVerInfo,6,FALSE))),"Available","Not Supported")))</f>
        <v>Available</v>
      </c>
      <c r="O931" s="81" t="str">
        <f>IF(TcReleaseNum&lt;P931,"Not Supported","Available")</f>
        <v>Available</v>
      </c>
      <c r="P931" s="81" cm="1">
        <f t="array" ref="P931">_xlfn.SWITCH(TcBaseVer, 14, K931, 13, J931, 12, I931, 11, IFERROR(VLOOKUP(H931,Table2[#All],3,FALSE),"N/A"),0)</f>
        <v>0</v>
      </c>
      <c r="Q931" s="81" t="str">
        <f>IF(TcBaseVer=0,M931,IF(AND(N931="Available",M931="Available",O931="Available"),"Available",IF(M931="","","Not Supported")))</f>
        <v>Available</v>
      </c>
      <c r="R931" s="81" t="str">
        <f>IF(A931&gt;=AWCurrentRel, "Future",Q931)</f>
        <v>Available</v>
      </c>
      <c r="S931" s="100" t="str">
        <f>HYPERLINK(U931,T931)</f>
        <v>What's New in Teamcenter Fall 2019 - PART 2</v>
      </c>
      <c r="T931" s="81" t="str">
        <f>IFERROR(VLOOKUP(CONCATENATE($B931,"_",$A931),Table4[#All],5,FALSE),"Not Available")</f>
        <v>What's New in Teamcenter Fall 2019 - PART 2</v>
      </c>
      <c r="U931" s="81" t="str">
        <f>IFERROR(VLOOKUP(CONCATENATE(B931,"_",A931),Table4[#All],6,FALSE),"")</f>
        <v>https://siemens.highspot.com/items/5e2b0e8666bbaa793d2cf091</v>
      </c>
    </row>
    <row r="932" spans="1:21" x14ac:dyDescent="0.25">
      <c r="A932" s="81">
        <f>IF(OR('Raw Data'!A917=0,'Raw Data'!A917="Delete"),"",'Raw Data'!A917)</f>
        <v>4.3</v>
      </c>
      <c r="B932" s="88" t="str">
        <f>IF(OR('Raw Data'!B917=0,'Raw Data'!B917="Delete"),"",'Raw Data'!B917)</f>
        <v>Foundation</v>
      </c>
      <c r="C932" s="89" t="str">
        <f>IF(OR('Raw Data'!C917=0,'Raw Data'!C917="Delete"),"",'Raw Data'!C917)</f>
        <v>Industry Solutions</v>
      </c>
      <c r="D932" s="88" t="str">
        <f>IF(OR('Raw Data'!D917=0,'Raw Data'!D917="Delete"),"",'Raw Data'!D917)</f>
        <v>Industries - CPR - RFA</v>
      </c>
      <c r="E932" s="84" t="str">
        <f>IF(OR('Raw Data'!E917=0,'Raw Data'!E917="Delete"),"",'Raw Data'!E917)</f>
        <v>Facilitate the collaboration between product manufacturers and testing facilities</v>
      </c>
      <c r="F932" s="81" cm="1">
        <f t="array" ref="F932">_xlfn.SWITCH(ROUND(VLOOKUP(A932,Table1[#All],3),0),11,H932,12,I932,13,J932,14,K932,"N/A")</f>
        <v>14</v>
      </c>
      <c r="G932" s="81" cm="1">
        <f t="array" ref="G932">_xlfn.SWITCH(ROUND(VLOOKUP(A932,Table1[#All],5),0),11,H932,12,I932,13,J932,14,K932,"N/A")</f>
        <v>14</v>
      </c>
      <c r="H932" s="81">
        <f>IF(OR('Raw Data'!H917=0,'Raw Data'!H917="Delete"),"",'Raw Data'!H917)</f>
        <v>13</v>
      </c>
      <c r="I932" s="81">
        <f>IF(OR('Raw Data'!I917=0,'Raw Data'!I917="Delete"),"",'Raw Data'!I917)</f>
        <v>14</v>
      </c>
      <c r="J932" s="81" t="str">
        <f>IF(OR('Raw Data'!J917=0,'Raw Data'!J917="Delete"),"",'Raw Data'!J917)</f>
        <v/>
      </c>
      <c r="K932" s="81" t="str">
        <f>IF(OR('Raw Data'!K917=0,'Raw Data'!K917="Delete"),"",'Raw Data'!K917)</f>
        <v/>
      </c>
      <c r="L932" s="81" t="str">
        <f>R932</f>
        <v>Available</v>
      </c>
      <c r="M932" s="81" t="str">
        <f>IF(A932="","",IF(OR(AWReleaseNum&gt;=A932,AWReleaseNum=0),"Available","Not Supported"))</f>
        <v>Available</v>
      </c>
      <c r="N932" s="81" t="str">
        <f>IF(A932="","",IF(TcRelease="Any","Available",IF(OR(AND(TcReleaseNum&gt;=VLOOKUP(AWReleaseNum,MinVerInfo,3,FALSE),TcReleaseNum&lt;=VLOOKUP(AWReleaseNum,MinVerInfo,4,FALSE)),AND(TcReleaseNum&gt;=VLOOKUP(AWReleaseNum,MinVerInfo,5,FALSE),TcReleaseNum&lt;=VLOOKUP(AWReleaseNum,MinVerInfo,6,FALSE))),"Available","Not Supported")))</f>
        <v>Available</v>
      </c>
      <c r="O932" s="81" t="str">
        <f>IF(TcReleaseNum&lt;P932,"Not Supported","Available")</f>
        <v>Available</v>
      </c>
      <c r="P932" s="81" cm="1">
        <f t="array" ref="P932">_xlfn.SWITCH(TcBaseVer, 14, K932, 13, J932, 12, I932, 11, IFERROR(VLOOKUP(H932,Table2[#All],3,FALSE),"N/A"),0)</f>
        <v>0</v>
      </c>
      <c r="Q932" s="81" t="str">
        <f>IF(TcBaseVer=0,M932,IF(AND(N932="Available",M932="Available",O932="Available"),"Available",IF(M932="","","Not Supported")))</f>
        <v>Available</v>
      </c>
      <c r="R932" s="81" t="str">
        <f>IF(A932&gt;=AWCurrentRel, "Future",Q932)</f>
        <v>Available</v>
      </c>
      <c r="S932" s="100" t="str">
        <f>HYPERLINK(U932,T932)</f>
        <v>What's New in Teamcenter Fall 2019 - PART 2</v>
      </c>
      <c r="T932" s="81" t="str">
        <f>IFERROR(VLOOKUP(CONCATENATE($B932,"_",$A932),Table4[#All],5,FALSE),"Not Available")</f>
        <v>What's New in Teamcenter Fall 2019 - PART 2</v>
      </c>
      <c r="U932" s="81" t="str">
        <f>IFERROR(VLOOKUP(CONCATENATE(B932,"_",A932),Table4[#All],6,FALSE),"")</f>
        <v>https://siemens.highspot.com/items/5e2b0e8666bbaa793d2cf091</v>
      </c>
    </row>
    <row r="933" spans="1:21" x14ac:dyDescent="0.25">
      <c r="A933" s="81">
        <f>IF(OR('Raw Data'!A918=0,'Raw Data'!A918="Delete"),"",'Raw Data'!A918)</f>
        <v>4.3</v>
      </c>
      <c r="B933" s="88" t="str">
        <f>IF(OR('Raw Data'!B918=0,'Raw Data'!B918="Delete"),"",'Raw Data'!B918)</f>
        <v>Foundation</v>
      </c>
      <c r="C933" s="89" t="str">
        <f>IF(OR('Raw Data'!C918=0,'Raw Data'!C918="Delete"),"",'Raw Data'!C918)</f>
        <v>Industry Solutions</v>
      </c>
      <c r="D933" s="88" t="str">
        <f>IF(OR('Raw Data'!D918=0,'Raw Data'!D918="Delete"),"",'Raw Data'!D918)</f>
        <v>Industries - CPR - RFA</v>
      </c>
      <c r="E933" s="84" t="str">
        <f>IF(OR('Raw Data'!E918=0,'Raw Data'!E918="Delete"),"",'Raw Data'!E918)</f>
        <v xml:space="preserve">Partners can facilitate their response to product tests, collaborate, and maintain transparency in the product testing sampling process </v>
      </c>
      <c r="F933" s="81" cm="1">
        <f t="array" ref="F933">_xlfn.SWITCH(ROUND(VLOOKUP(A933,Table1[#All],3),0),11,H933,12,I933,13,J933,14,K933,"N/A")</f>
        <v>14</v>
      </c>
      <c r="G933" s="81" cm="1">
        <f t="array" ref="G933">_xlfn.SWITCH(ROUND(VLOOKUP(A933,Table1[#All],5),0),11,H933,12,I933,13,J933,14,K933,"N/A")</f>
        <v>14</v>
      </c>
      <c r="H933" s="81">
        <f>IF(OR('Raw Data'!H918=0,'Raw Data'!H918="Delete"),"",'Raw Data'!H918)</f>
        <v>13</v>
      </c>
      <c r="I933" s="81">
        <f>IF(OR('Raw Data'!I918=0,'Raw Data'!I918="Delete"),"",'Raw Data'!I918)</f>
        <v>14</v>
      </c>
      <c r="J933" s="81" t="str">
        <f>IF(OR('Raw Data'!J918=0,'Raw Data'!J918="Delete"),"",'Raw Data'!J918)</f>
        <v/>
      </c>
      <c r="K933" s="81" t="str">
        <f>IF(OR('Raw Data'!K918=0,'Raw Data'!K918="Delete"),"",'Raw Data'!K918)</f>
        <v/>
      </c>
      <c r="L933" s="81" t="str">
        <f>R933</f>
        <v>Available</v>
      </c>
      <c r="M933" s="81" t="str">
        <f>IF(A933="","",IF(OR(AWReleaseNum&gt;=A933,AWReleaseNum=0),"Available","Not Supported"))</f>
        <v>Available</v>
      </c>
      <c r="N933" s="81" t="str">
        <f>IF(A933="","",IF(TcRelease="Any","Available",IF(OR(AND(TcReleaseNum&gt;=VLOOKUP(AWReleaseNum,MinVerInfo,3,FALSE),TcReleaseNum&lt;=VLOOKUP(AWReleaseNum,MinVerInfo,4,FALSE)),AND(TcReleaseNum&gt;=VLOOKUP(AWReleaseNum,MinVerInfo,5,FALSE),TcReleaseNum&lt;=VLOOKUP(AWReleaseNum,MinVerInfo,6,FALSE))),"Available","Not Supported")))</f>
        <v>Available</v>
      </c>
      <c r="O933" s="81" t="str">
        <f>IF(TcReleaseNum&lt;P933,"Not Supported","Available")</f>
        <v>Available</v>
      </c>
      <c r="P933" s="81" cm="1">
        <f t="array" ref="P933">_xlfn.SWITCH(TcBaseVer, 14, K933, 13, J933, 12, I933, 11, IFERROR(VLOOKUP(H933,Table2[#All],3,FALSE),"N/A"),0)</f>
        <v>0</v>
      </c>
      <c r="Q933" s="81" t="str">
        <f>IF(TcBaseVer=0,M933,IF(AND(N933="Available",M933="Available",O933="Available"),"Available",IF(M933="","","Not Supported")))</f>
        <v>Available</v>
      </c>
      <c r="R933" s="81" t="str">
        <f>IF(A933&gt;=AWCurrentRel, "Future",Q933)</f>
        <v>Available</v>
      </c>
      <c r="S933" s="100" t="str">
        <f>HYPERLINK(U933,T933)</f>
        <v>What's New in Teamcenter Fall 2019 - PART 2</v>
      </c>
      <c r="T933" s="81" t="str">
        <f>IFERROR(VLOOKUP(CONCATENATE($B933,"_",$A933),Table4[#All],5,FALSE),"Not Available")</f>
        <v>What's New in Teamcenter Fall 2019 - PART 2</v>
      </c>
      <c r="U933" s="81" t="str">
        <f>IFERROR(VLOOKUP(CONCATENATE(B933,"_",A933),Table4[#All],6,FALSE),"")</f>
        <v>https://siemens.highspot.com/items/5e2b0e8666bbaa793d2cf091</v>
      </c>
    </row>
    <row r="934" spans="1:21" x14ac:dyDescent="0.25">
      <c r="A934" s="81">
        <f>IF(OR('Raw Data'!A919=0,'Raw Data'!A919="Delete"),"",'Raw Data'!A919)</f>
        <v>4.3</v>
      </c>
      <c r="B934" s="88" t="str">
        <f>IF(OR('Raw Data'!B919=0,'Raw Data'!B919="Delete"),"",'Raw Data'!B919)</f>
        <v>Foundation</v>
      </c>
      <c r="C934" s="89" t="str">
        <f>IF(OR('Raw Data'!C919=0,'Raw Data'!C919="Delete"),"",'Raw Data'!C919)</f>
        <v>Industry Solutions</v>
      </c>
      <c r="D934" s="88" t="str">
        <f>IF(OR('Raw Data'!D919=0,'Raw Data'!D919="Delete"),"",'Raw Data'!D919)</f>
        <v>Industries - CPR - RFA</v>
      </c>
      <c r="E934" s="84" t="str">
        <f>IF(OR('Raw Data'!E919=0,'Raw Data'!E919="Delete"),"",'Raw Data'!E919)</f>
        <v>Collaboration on assortment planning of merchandise now includes the ability to use custom dimensions</v>
      </c>
      <c r="F934" s="81" cm="1">
        <f t="array" ref="F934">_xlfn.SWITCH(ROUND(VLOOKUP(A934,Table1[#All],3),0),11,H934,12,I934,13,J934,14,K934,"N/A")</f>
        <v>14</v>
      </c>
      <c r="G934" s="81" cm="1">
        <f t="array" ref="G934">_xlfn.SWITCH(ROUND(VLOOKUP(A934,Table1[#All],5),0),11,H934,12,I934,13,J934,14,K934,"N/A")</f>
        <v>14</v>
      </c>
      <c r="H934" s="81">
        <f>IF(OR('Raw Data'!H919=0,'Raw Data'!H919="Delete"),"",'Raw Data'!H919)</f>
        <v>13</v>
      </c>
      <c r="I934" s="81">
        <f>IF(OR('Raw Data'!I919=0,'Raw Data'!I919="Delete"),"",'Raw Data'!I919)</f>
        <v>14</v>
      </c>
      <c r="J934" s="81" t="str">
        <f>IF(OR('Raw Data'!J919=0,'Raw Data'!J919="Delete"),"",'Raw Data'!J919)</f>
        <v/>
      </c>
      <c r="K934" s="81" t="str">
        <f>IF(OR('Raw Data'!K919=0,'Raw Data'!K919="Delete"),"",'Raw Data'!K919)</f>
        <v/>
      </c>
      <c r="L934" s="81" t="str">
        <f>R934</f>
        <v>Available</v>
      </c>
      <c r="M934" s="81" t="str">
        <f>IF(A934="","",IF(OR(AWReleaseNum&gt;=A934,AWReleaseNum=0),"Available","Not Supported"))</f>
        <v>Available</v>
      </c>
      <c r="N934" s="81" t="str">
        <f>IF(A934="","",IF(TcRelease="Any","Available",IF(OR(AND(TcReleaseNum&gt;=VLOOKUP(AWReleaseNum,MinVerInfo,3,FALSE),TcReleaseNum&lt;=VLOOKUP(AWReleaseNum,MinVerInfo,4,FALSE)),AND(TcReleaseNum&gt;=VLOOKUP(AWReleaseNum,MinVerInfo,5,FALSE),TcReleaseNum&lt;=VLOOKUP(AWReleaseNum,MinVerInfo,6,FALSE))),"Available","Not Supported")))</f>
        <v>Available</v>
      </c>
      <c r="O934" s="81" t="str">
        <f>IF(TcReleaseNum&lt;P934,"Not Supported","Available")</f>
        <v>Available</v>
      </c>
      <c r="P934" s="81" cm="1">
        <f t="array" ref="P934">_xlfn.SWITCH(TcBaseVer, 14, K934, 13, J934, 12, I934, 11, IFERROR(VLOOKUP(H934,Table2[#All],3,FALSE),"N/A"),0)</f>
        <v>0</v>
      </c>
      <c r="Q934" s="81" t="str">
        <f>IF(TcBaseVer=0,M934,IF(AND(N934="Available",M934="Available",O934="Available"),"Available",IF(M934="","","Not Supported")))</f>
        <v>Available</v>
      </c>
      <c r="R934" s="81" t="str">
        <f>IF(A934&gt;=AWCurrentRel, "Future",Q934)</f>
        <v>Available</v>
      </c>
      <c r="S934" s="100" t="str">
        <f>HYPERLINK(U934,T934)</f>
        <v>What's New in Teamcenter Fall 2019 - PART 2</v>
      </c>
      <c r="T934" s="81" t="str">
        <f>IFERROR(VLOOKUP(CONCATENATE($B934,"_",$A934),Table4[#All],5,FALSE),"Not Available")</f>
        <v>What's New in Teamcenter Fall 2019 - PART 2</v>
      </c>
      <c r="U934" s="81" t="str">
        <f>IFERROR(VLOOKUP(CONCATENATE(B934,"_",A934),Table4[#All],6,FALSE),"")</f>
        <v>https://siemens.highspot.com/items/5e2b0e8666bbaa793d2cf091</v>
      </c>
    </row>
    <row r="935" spans="1:21" x14ac:dyDescent="0.25">
      <c r="A935" s="81">
        <f>IF(OR('Raw Data'!A920=0,'Raw Data'!A920="Delete"),"",'Raw Data'!A920)</f>
        <v>4.3</v>
      </c>
      <c r="B935" s="88" t="str">
        <f>IF(OR('Raw Data'!B920=0,'Raw Data'!B920="Delete"),"",'Raw Data'!B920)</f>
        <v>Foundation</v>
      </c>
      <c r="C935" s="89" t="str">
        <f>IF(OR('Raw Data'!C920=0,'Raw Data'!C920="Delete"),"",'Raw Data'!C920)</f>
        <v>Industry Solutions</v>
      </c>
      <c r="D935" s="88" t="str">
        <f>IF(OR('Raw Data'!D920=0,'Raw Data'!D920="Delete"),"",'Raw Data'!D920)</f>
        <v>Industries - CPR - RFA</v>
      </c>
      <c r="E935" s="84" t="str">
        <f>IF(OR('Raw Data'!E920=0,'Raw Data'!E920="Delete"),"",'Raw Data'!E920)</f>
        <v>Simplified mass assignment of seasons to retail objects</v>
      </c>
      <c r="F935" s="81" cm="1">
        <f t="array" ref="F935">_xlfn.SWITCH(ROUND(VLOOKUP(A935,Table1[#All],3),0),11,H935,12,I935,13,J935,14,K935,"N/A")</f>
        <v>14</v>
      </c>
      <c r="G935" s="81" cm="1">
        <f t="array" ref="G935">_xlfn.SWITCH(ROUND(VLOOKUP(A935,Table1[#All],5),0),11,H935,12,I935,13,J935,14,K935,"N/A")</f>
        <v>14</v>
      </c>
      <c r="H935" s="81">
        <f>IF(OR('Raw Data'!H920=0,'Raw Data'!H920="Delete"),"",'Raw Data'!H920)</f>
        <v>13</v>
      </c>
      <c r="I935" s="81">
        <f>IF(OR('Raw Data'!I920=0,'Raw Data'!I920="Delete"),"",'Raw Data'!I920)</f>
        <v>14</v>
      </c>
      <c r="J935" s="81" t="str">
        <f>IF(OR('Raw Data'!J920=0,'Raw Data'!J920="Delete"),"",'Raw Data'!J920)</f>
        <v/>
      </c>
      <c r="K935" s="81" t="str">
        <f>IF(OR('Raw Data'!K920=0,'Raw Data'!K920="Delete"),"",'Raw Data'!K920)</f>
        <v/>
      </c>
      <c r="L935" s="81" t="str">
        <f>R935</f>
        <v>Available</v>
      </c>
      <c r="M935" s="81" t="str">
        <f>IF(A935="","",IF(OR(AWReleaseNum&gt;=A935,AWReleaseNum=0),"Available","Not Supported"))</f>
        <v>Available</v>
      </c>
      <c r="N935" s="81" t="str">
        <f>IF(A935="","",IF(TcRelease="Any","Available",IF(OR(AND(TcReleaseNum&gt;=VLOOKUP(AWReleaseNum,MinVerInfo,3,FALSE),TcReleaseNum&lt;=VLOOKUP(AWReleaseNum,MinVerInfo,4,FALSE)),AND(TcReleaseNum&gt;=VLOOKUP(AWReleaseNum,MinVerInfo,5,FALSE),TcReleaseNum&lt;=VLOOKUP(AWReleaseNum,MinVerInfo,6,FALSE))),"Available","Not Supported")))</f>
        <v>Available</v>
      </c>
      <c r="O935" s="81" t="str">
        <f>IF(TcReleaseNum&lt;P935,"Not Supported","Available")</f>
        <v>Available</v>
      </c>
      <c r="P935" s="81" cm="1">
        <f t="array" ref="P935">_xlfn.SWITCH(TcBaseVer, 14, K935, 13, J935, 12, I935, 11, IFERROR(VLOOKUP(H935,Table2[#All],3,FALSE),"N/A"),0)</f>
        <v>0</v>
      </c>
      <c r="Q935" s="81" t="str">
        <f>IF(TcBaseVer=0,M935,IF(AND(N935="Available",M935="Available",O935="Available"),"Available",IF(M935="","","Not Supported")))</f>
        <v>Available</v>
      </c>
      <c r="R935" s="81" t="str">
        <f>IF(A935&gt;=AWCurrentRel, "Future",Q935)</f>
        <v>Available</v>
      </c>
      <c r="S935" s="100" t="str">
        <f>HYPERLINK(U935,T935)</f>
        <v>What's New in Teamcenter Fall 2019 - PART 2</v>
      </c>
      <c r="T935" s="81" t="str">
        <f>IFERROR(VLOOKUP(CONCATENATE($B935,"_",$A935),Table4[#All],5,FALSE),"Not Available")</f>
        <v>What's New in Teamcenter Fall 2019 - PART 2</v>
      </c>
      <c r="U935" s="81" t="str">
        <f>IFERROR(VLOOKUP(CONCATENATE(B935,"_",A935),Table4[#All],6,FALSE),"")</f>
        <v>https://siemens.highspot.com/items/5e2b0e8666bbaa793d2cf091</v>
      </c>
    </row>
    <row r="936" spans="1:21" x14ac:dyDescent="0.25">
      <c r="A936" s="81">
        <f>IF(OR('Raw Data'!A921=0,'Raw Data'!A921="Delete"),"",'Raw Data'!A921)</f>
        <v>4.3</v>
      </c>
      <c r="B936" s="88" t="str">
        <f>IF(OR('Raw Data'!B921=0,'Raw Data'!B921="Delete"),"",'Raw Data'!B921)</f>
        <v>Foundation</v>
      </c>
      <c r="C936" s="89" t="str">
        <f>IF(OR('Raw Data'!C921=0,'Raw Data'!C921="Delete"),"",'Raw Data'!C921)</f>
        <v>Industry Solutions</v>
      </c>
      <c r="D936" s="88" t="str">
        <f>IF(OR('Raw Data'!D921=0,'Raw Data'!D921="Delete"),"",'Raw Data'!D921)</f>
        <v>Industries - CPR - RFA</v>
      </c>
      <c r="E936" s="84" t="str">
        <f>IF(OR('Raw Data'!E921=0,'Raw Data'!E921="Delete"),"",'Raw Data'!E921)</f>
        <v>Simplified tracking of product sample request across various dimensions</v>
      </c>
      <c r="F936" s="81" cm="1">
        <f t="array" ref="F936">_xlfn.SWITCH(ROUND(VLOOKUP(A936,Table1[#All],3),0),11,H936,12,I936,13,J936,14,K936,"N/A")</f>
        <v>14</v>
      </c>
      <c r="G936" s="81" cm="1">
        <f t="array" ref="G936">_xlfn.SWITCH(ROUND(VLOOKUP(A936,Table1[#All],5),0),11,H936,12,I936,13,J936,14,K936,"N/A")</f>
        <v>14</v>
      </c>
      <c r="H936" s="81">
        <f>IF(OR('Raw Data'!H921=0,'Raw Data'!H921="Delete"),"",'Raw Data'!H921)</f>
        <v>13</v>
      </c>
      <c r="I936" s="81">
        <f>IF(OR('Raw Data'!I921=0,'Raw Data'!I921="Delete"),"",'Raw Data'!I921)</f>
        <v>14</v>
      </c>
      <c r="J936" s="81" t="str">
        <f>IF(OR('Raw Data'!J921=0,'Raw Data'!J921="Delete"),"",'Raw Data'!J921)</f>
        <v/>
      </c>
      <c r="K936" s="81" t="str">
        <f>IF(OR('Raw Data'!K921=0,'Raw Data'!K921="Delete"),"",'Raw Data'!K921)</f>
        <v/>
      </c>
      <c r="L936" s="81" t="str">
        <f>R936</f>
        <v>Available</v>
      </c>
      <c r="M936" s="81" t="str">
        <f>IF(A936="","",IF(OR(AWReleaseNum&gt;=A936,AWReleaseNum=0),"Available","Not Supported"))</f>
        <v>Available</v>
      </c>
      <c r="N936" s="81" t="str">
        <f>IF(A936="","",IF(TcRelease="Any","Available",IF(OR(AND(TcReleaseNum&gt;=VLOOKUP(AWReleaseNum,MinVerInfo,3,FALSE),TcReleaseNum&lt;=VLOOKUP(AWReleaseNum,MinVerInfo,4,FALSE)),AND(TcReleaseNum&gt;=VLOOKUP(AWReleaseNum,MinVerInfo,5,FALSE),TcReleaseNum&lt;=VLOOKUP(AWReleaseNum,MinVerInfo,6,FALSE))),"Available","Not Supported")))</f>
        <v>Available</v>
      </c>
      <c r="O936" s="81" t="str">
        <f>IF(TcReleaseNum&lt;P936,"Not Supported","Available")</f>
        <v>Available</v>
      </c>
      <c r="P936" s="81" cm="1">
        <f t="array" ref="P936">_xlfn.SWITCH(TcBaseVer, 14, K936, 13, J936, 12, I936, 11, IFERROR(VLOOKUP(H936,Table2[#All],3,FALSE),"N/A"),0)</f>
        <v>0</v>
      </c>
      <c r="Q936" s="81" t="str">
        <f>IF(TcBaseVer=0,M936,IF(AND(N936="Available",M936="Available",O936="Available"),"Available",IF(M936="","","Not Supported")))</f>
        <v>Available</v>
      </c>
      <c r="R936" s="81" t="str">
        <f>IF(A936&gt;=AWCurrentRel, "Future",Q936)</f>
        <v>Available</v>
      </c>
      <c r="S936" s="100" t="str">
        <f>HYPERLINK(U936,T936)</f>
        <v>What's New in Teamcenter Fall 2019 - PART 2</v>
      </c>
      <c r="T936" s="81" t="str">
        <f>IFERROR(VLOOKUP(CONCATENATE($B936,"_",$A936),Table4[#All],5,FALSE),"Not Available")</f>
        <v>What's New in Teamcenter Fall 2019 - PART 2</v>
      </c>
      <c r="U936" s="81" t="str">
        <f>IFERROR(VLOOKUP(CONCATENATE(B936,"_",A936),Table4[#All],6,FALSE),"")</f>
        <v>https://siemens.highspot.com/items/5e2b0e8666bbaa793d2cf091</v>
      </c>
    </row>
    <row r="937" spans="1:21" x14ac:dyDescent="0.25">
      <c r="A937" s="81">
        <f>IF(OR('Raw Data'!A922=0,'Raw Data'!A922="Delete"),"",'Raw Data'!A922)</f>
        <v>4.3</v>
      </c>
      <c r="B937" s="88" t="str">
        <f>IF(OR('Raw Data'!B922=0,'Raw Data'!B922="Delete"),"",'Raw Data'!B922)</f>
        <v>Foundation</v>
      </c>
      <c r="C937" s="89" t="str">
        <f>IF(OR('Raw Data'!C922=0,'Raw Data'!C922="Delete"),"",'Raw Data'!C922)</f>
        <v>Industry Solutions</v>
      </c>
      <c r="D937" s="88" t="str">
        <f>IF(OR('Raw Data'!D922=0,'Raw Data'!D922="Delete"),"",'Raw Data'!D922)</f>
        <v>Industries - CPR - RFA</v>
      </c>
      <c r="E937" s="84" t="str">
        <f>IF(OR('Raw Data'!E922=0,'Raw Data'!E922="Delete"),"",'Raw Data'!E922)</f>
        <v>Collaborate seamlessly with Adobe Designer by accessing designs in standard formats from within Active Workspace</v>
      </c>
      <c r="F937" s="81" cm="1">
        <f t="array" ref="F937">_xlfn.SWITCH(ROUND(VLOOKUP(A937,Table1[#All],3),0),11,H937,12,I937,13,J937,14,K937,"N/A")</f>
        <v>14</v>
      </c>
      <c r="G937" s="81" cm="1">
        <f t="array" ref="G937">_xlfn.SWITCH(ROUND(VLOOKUP(A937,Table1[#All],5),0),11,H937,12,I937,13,J937,14,K937,"N/A")</f>
        <v>14</v>
      </c>
      <c r="H937" s="81">
        <f>IF(OR('Raw Data'!H922=0,'Raw Data'!H922="Delete"),"",'Raw Data'!H922)</f>
        <v>13</v>
      </c>
      <c r="I937" s="81">
        <f>IF(OR('Raw Data'!I922=0,'Raw Data'!I922="Delete"),"",'Raw Data'!I922)</f>
        <v>14</v>
      </c>
      <c r="J937" s="81" t="str">
        <f>IF(OR('Raw Data'!J922=0,'Raw Data'!J922="Delete"),"",'Raw Data'!J922)</f>
        <v/>
      </c>
      <c r="K937" s="81" t="str">
        <f>IF(OR('Raw Data'!K922=0,'Raw Data'!K922="Delete"),"",'Raw Data'!K922)</f>
        <v/>
      </c>
      <c r="L937" s="81" t="str">
        <f>R937</f>
        <v>Available</v>
      </c>
      <c r="M937" s="81" t="str">
        <f>IF(A937="","",IF(OR(AWReleaseNum&gt;=A937,AWReleaseNum=0),"Available","Not Supported"))</f>
        <v>Available</v>
      </c>
      <c r="N937" s="81" t="str">
        <f>IF(A937="","",IF(TcRelease="Any","Available",IF(OR(AND(TcReleaseNum&gt;=VLOOKUP(AWReleaseNum,MinVerInfo,3,FALSE),TcReleaseNum&lt;=VLOOKUP(AWReleaseNum,MinVerInfo,4,FALSE)),AND(TcReleaseNum&gt;=VLOOKUP(AWReleaseNum,MinVerInfo,5,FALSE),TcReleaseNum&lt;=VLOOKUP(AWReleaseNum,MinVerInfo,6,FALSE))),"Available","Not Supported")))</f>
        <v>Available</v>
      </c>
      <c r="O937" s="81" t="str">
        <f>IF(TcReleaseNum&lt;P937,"Not Supported","Available")</f>
        <v>Available</v>
      </c>
      <c r="P937" s="81" cm="1">
        <f t="array" ref="P937">_xlfn.SWITCH(TcBaseVer, 14, K937, 13, J937, 12, I937, 11, IFERROR(VLOOKUP(H937,Table2[#All],3,FALSE),"N/A"),0)</f>
        <v>0</v>
      </c>
      <c r="Q937" s="81" t="str">
        <f>IF(TcBaseVer=0,M937,IF(AND(N937="Available",M937="Available",O937="Available"),"Available",IF(M937="","","Not Supported")))</f>
        <v>Available</v>
      </c>
      <c r="R937" s="81" t="str">
        <f>IF(A937&gt;=AWCurrentRel, "Future",Q937)</f>
        <v>Available</v>
      </c>
      <c r="S937" s="100" t="str">
        <f>HYPERLINK(U937,T937)</f>
        <v>What's New in Teamcenter Fall 2019 - PART 2</v>
      </c>
      <c r="T937" s="81" t="str">
        <f>IFERROR(VLOOKUP(CONCATENATE($B937,"_",$A937),Table4[#All],5,FALSE),"Not Available")</f>
        <v>What's New in Teamcenter Fall 2019 - PART 2</v>
      </c>
      <c r="U937" s="81" t="str">
        <f>IFERROR(VLOOKUP(CONCATENATE(B937,"_",A937),Table4[#All],6,FALSE),"")</f>
        <v>https://siemens.highspot.com/items/5e2b0e8666bbaa793d2cf091</v>
      </c>
    </row>
    <row r="938" spans="1:21" x14ac:dyDescent="0.25">
      <c r="A938" s="81">
        <f>IF(OR('Raw Data'!A923=0,'Raw Data'!A923="Delete"),"",'Raw Data'!A923)</f>
        <v>4.3</v>
      </c>
      <c r="B938" s="88" t="str">
        <f>IF(OR('Raw Data'!B923=0,'Raw Data'!B923="Delete"),"",'Raw Data'!B923)</f>
        <v>Foundation</v>
      </c>
      <c r="C938" s="89" t="str">
        <f>IF(OR('Raw Data'!C923=0,'Raw Data'!C923="Delete"),"",'Raw Data'!C923)</f>
        <v>Industry Solutions</v>
      </c>
      <c r="D938" s="88" t="str">
        <f>IF(OR('Raw Data'!D923=0,'Raw Data'!D923="Delete"),"",'Raw Data'!D923)</f>
        <v>Industries - CPR - RFA</v>
      </c>
      <c r="E938" s="84" t="str">
        <f>IF(OR('Raw Data'!E923=0,'Raw Data'!E923="Delete"),"",'Raw Data'!E923)</f>
        <v>Visualize with ease any color with auto generation of color image</v>
      </c>
      <c r="F938" s="81" cm="1">
        <f t="array" ref="F938">_xlfn.SWITCH(ROUND(VLOOKUP(A938,Table1[#All],3),0),11,H938,12,I938,13,J938,14,K938,"N/A")</f>
        <v>14</v>
      </c>
      <c r="G938" s="81" cm="1">
        <f t="array" ref="G938">_xlfn.SWITCH(ROUND(VLOOKUP(A938,Table1[#All],5),0),11,H938,12,I938,13,J938,14,K938,"N/A")</f>
        <v>14</v>
      </c>
      <c r="H938" s="81">
        <f>IF(OR('Raw Data'!H923=0,'Raw Data'!H923="Delete"),"",'Raw Data'!H923)</f>
        <v>13</v>
      </c>
      <c r="I938" s="81">
        <f>IF(OR('Raw Data'!I923=0,'Raw Data'!I923="Delete"),"",'Raw Data'!I923)</f>
        <v>14</v>
      </c>
      <c r="J938" s="81" t="str">
        <f>IF(OR('Raw Data'!J923=0,'Raw Data'!J923="Delete"),"",'Raw Data'!J923)</f>
        <v/>
      </c>
      <c r="K938" s="81" t="str">
        <f>IF(OR('Raw Data'!K923=0,'Raw Data'!K923="Delete"),"",'Raw Data'!K923)</f>
        <v/>
      </c>
      <c r="L938" s="81" t="str">
        <f>R938</f>
        <v>Available</v>
      </c>
      <c r="M938" s="81" t="str">
        <f>IF(A938="","",IF(OR(AWReleaseNum&gt;=A938,AWReleaseNum=0),"Available","Not Supported"))</f>
        <v>Available</v>
      </c>
      <c r="N938" s="81" t="str">
        <f>IF(A938="","",IF(TcRelease="Any","Available",IF(OR(AND(TcReleaseNum&gt;=VLOOKUP(AWReleaseNum,MinVerInfo,3,FALSE),TcReleaseNum&lt;=VLOOKUP(AWReleaseNum,MinVerInfo,4,FALSE)),AND(TcReleaseNum&gt;=VLOOKUP(AWReleaseNum,MinVerInfo,5,FALSE),TcReleaseNum&lt;=VLOOKUP(AWReleaseNum,MinVerInfo,6,FALSE))),"Available","Not Supported")))</f>
        <v>Available</v>
      </c>
      <c r="O938" s="81" t="str">
        <f>IF(TcReleaseNum&lt;P938,"Not Supported","Available")</f>
        <v>Available</v>
      </c>
      <c r="P938" s="81" cm="1">
        <f t="array" ref="P938">_xlfn.SWITCH(TcBaseVer, 14, K938, 13, J938, 12, I938, 11, IFERROR(VLOOKUP(H938,Table2[#All],3,FALSE),"N/A"),0)</f>
        <v>0</v>
      </c>
      <c r="Q938" s="81" t="str">
        <f>IF(TcBaseVer=0,M938,IF(AND(N938="Available",M938="Available",O938="Available"),"Available",IF(M938="","","Not Supported")))</f>
        <v>Available</v>
      </c>
      <c r="R938" s="81" t="str">
        <f>IF(A938&gt;=AWCurrentRel, "Future",Q938)</f>
        <v>Available</v>
      </c>
      <c r="S938" s="100" t="str">
        <f>HYPERLINK(U938,T938)</f>
        <v>What's New in Teamcenter Fall 2019 - PART 2</v>
      </c>
      <c r="T938" s="81" t="str">
        <f>IFERROR(VLOOKUP(CONCATENATE($B938,"_",$A938),Table4[#All],5,FALSE),"Not Available")</f>
        <v>What's New in Teamcenter Fall 2019 - PART 2</v>
      </c>
      <c r="U938" s="81" t="str">
        <f>IFERROR(VLOOKUP(CONCATENATE(B938,"_",A938),Table4[#All],6,FALSE),"")</f>
        <v>https://siemens.highspot.com/items/5e2b0e8666bbaa793d2cf091</v>
      </c>
    </row>
    <row r="939" spans="1:21" x14ac:dyDescent="0.25">
      <c r="A939" s="81">
        <f>IF(OR('Raw Data'!A924=0,'Raw Data'!A924="Delete"),"",'Raw Data'!A924)</f>
        <v>4.3</v>
      </c>
      <c r="B939" s="88" t="str">
        <f>IF(OR('Raw Data'!B924=0,'Raw Data'!B924="Delete"),"",'Raw Data'!B924)</f>
        <v>Foundation</v>
      </c>
      <c r="C939" s="89" t="str">
        <f>IF(OR('Raw Data'!C924=0,'Raw Data'!C924="Delete"),"",'Raw Data'!C924)</f>
        <v>Industry Solutions</v>
      </c>
      <c r="D939" s="88" t="str">
        <f>IF(OR('Raw Data'!D924=0,'Raw Data'!D924="Delete"),"",'Raw Data'!D924)</f>
        <v>Industries - CPR - RFA</v>
      </c>
      <c r="E939" s="84" t="str">
        <f>IF(OR('Raw Data'!E924=0,'Raw Data'!E924="Delete"),"",'Raw Data'!E924)</f>
        <v>Facilitate new version of the product for keeping track of its history</v>
      </c>
      <c r="F939" s="81" cm="1">
        <f t="array" ref="F939">_xlfn.SWITCH(ROUND(VLOOKUP(A939,Table1[#All],3),0),11,H939,12,I939,13,J939,14,K939,"N/A")</f>
        <v>14</v>
      </c>
      <c r="G939" s="81" cm="1">
        <f t="array" ref="G939">_xlfn.SWITCH(ROUND(VLOOKUP(A939,Table1[#All],5),0),11,H939,12,I939,13,J939,14,K939,"N/A")</f>
        <v>14</v>
      </c>
      <c r="H939" s="81">
        <f>IF(OR('Raw Data'!H924=0,'Raw Data'!H924="Delete"),"",'Raw Data'!H924)</f>
        <v>13</v>
      </c>
      <c r="I939" s="81">
        <f>IF(OR('Raw Data'!I924=0,'Raw Data'!I924="Delete"),"",'Raw Data'!I924)</f>
        <v>14</v>
      </c>
      <c r="J939" s="81" t="str">
        <f>IF(OR('Raw Data'!J924=0,'Raw Data'!J924="Delete"),"",'Raw Data'!J924)</f>
        <v/>
      </c>
      <c r="K939" s="81" t="str">
        <f>IF(OR('Raw Data'!K924=0,'Raw Data'!K924="Delete"),"",'Raw Data'!K924)</f>
        <v/>
      </c>
      <c r="L939" s="81" t="str">
        <f>R939</f>
        <v>Available</v>
      </c>
      <c r="M939" s="81" t="str">
        <f>IF(A939="","",IF(OR(AWReleaseNum&gt;=A939,AWReleaseNum=0),"Available","Not Supported"))</f>
        <v>Available</v>
      </c>
      <c r="N939" s="81" t="str">
        <f>IF(A939="","",IF(TcRelease="Any","Available",IF(OR(AND(TcReleaseNum&gt;=VLOOKUP(AWReleaseNum,MinVerInfo,3,FALSE),TcReleaseNum&lt;=VLOOKUP(AWReleaseNum,MinVerInfo,4,FALSE)),AND(TcReleaseNum&gt;=VLOOKUP(AWReleaseNum,MinVerInfo,5,FALSE),TcReleaseNum&lt;=VLOOKUP(AWReleaseNum,MinVerInfo,6,FALSE))),"Available","Not Supported")))</f>
        <v>Available</v>
      </c>
      <c r="O939" s="81" t="str">
        <f>IF(TcReleaseNum&lt;P939,"Not Supported","Available")</f>
        <v>Available</v>
      </c>
      <c r="P939" s="81" cm="1">
        <f t="array" ref="P939">_xlfn.SWITCH(TcBaseVer, 14, K939, 13, J939, 12, I939, 11, IFERROR(VLOOKUP(H939,Table2[#All],3,FALSE),"N/A"),0)</f>
        <v>0</v>
      </c>
      <c r="Q939" s="81" t="str">
        <f>IF(TcBaseVer=0,M939,IF(AND(N939="Available",M939="Available",O939="Available"),"Available",IF(M939="","","Not Supported")))</f>
        <v>Available</v>
      </c>
      <c r="R939" s="81" t="str">
        <f>IF(A939&gt;=AWCurrentRel, "Future",Q939)</f>
        <v>Available</v>
      </c>
      <c r="S939" s="100" t="str">
        <f>HYPERLINK(U939,T939)</f>
        <v>What's New in Teamcenter Fall 2019 - PART 2</v>
      </c>
      <c r="T939" s="81" t="str">
        <f>IFERROR(VLOOKUP(CONCATENATE($B939,"_",$A939),Table4[#All],5,FALSE),"Not Available")</f>
        <v>What's New in Teamcenter Fall 2019 - PART 2</v>
      </c>
      <c r="U939" s="81" t="str">
        <f>IFERROR(VLOOKUP(CONCATENATE(B939,"_",A939),Table4[#All],6,FALSE),"")</f>
        <v>https://siemens.highspot.com/items/5e2b0e8666bbaa793d2cf091</v>
      </c>
    </row>
    <row r="940" spans="1:21" x14ac:dyDescent="0.25">
      <c r="A940" s="81">
        <f>IF(OR('Raw Data'!A925=0,'Raw Data'!A925="Delete"),"",'Raw Data'!A925)</f>
        <v>4.3</v>
      </c>
      <c r="B940" s="88" t="str">
        <f>IF(OR('Raw Data'!B925=0,'Raw Data'!B925="Delete"),"",'Raw Data'!B925)</f>
        <v>Foundation</v>
      </c>
      <c r="C940" s="89" t="str">
        <f>IF(OR('Raw Data'!C925=0,'Raw Data'!C925="Delete"),"",'Raw Data'!C925)</f>
        <v>Industry Solutions</v>
      </c>
      <c r="D940" s="88" t="str">
        <f>IF(OR('Raw Data'!D925=0,'Raw Data'!D925="Delete"),"",'Raw Data'!D925)</f>
        <v>Industries - Med Devices</v>
      </c>
      <c r="E940" s="84" t="str">
        <f>IF(OR('Raw Data'!E925=0,'Raw Data'!E925="Delete"),"",'Raw Data'!E925)</f>
        <v>Polarion automatically links approval documents to the Design History File (DHF)</v>
      </c>
      <c r="F940" s="81" cm="1">
        <f t="array" ref="F940">_xlfn.SWITCH(ROUND(VLOOKUP(A940,Table1[#All],3),0),11,H940,12,I940,13,J940,14,K940,"N/A")</f>
        <v>14</v>
      </c>
      <c r="G940" s="81" cm="1">
        <f t="array" ref="G940">_xlfn.SWITCH(ROUND(VLOOKUP(A940,Table1[#All],5),0),11,H940,12,I940,13,J940,14,K940,"N/A")</f>
        <v>14</v>
      </c>
      <c r="H940" s="81">
        <f>IF(OR('Raw Data'!H925=0,'Raw Data'!H925="Delete"),"",'Raw Data'!H925)</f>
        <v>13</v>
      </c>
      <c r="I940" s="81">
        <f>IF(OR('Raw Data'!I925=0,'Raw Data'!I925="Delete"),"",'Raw Data'!I925)</f>
        <v>14</v>
      </c>
      <c r="J940" s="81" t="str">
        <f>IF(OR('Raw Data'!J925=0,'Raw Data'!J925="Delete"),"",'Raw Data'!J925)</f>
        <v/>
      </c>
      <c r="K940" s="81" t="str">
        <f>IF(OR('Raw Data'!K925=0,'Raw Data'!K925="Delete"),"",'Raw Data'!K925)</f>
        <v/>
      </c>
      <c r="L940" s="81" t="str">
        <f>R940</f>
        <v>Available</v>
      </c>
      <c r="M940" s="81" t="str">
        <f>IF(A940="","",IF(OR(AWReleaseNum&gt;=A940,AWReleaseNum=0),"Available","Not Supported"))</f>
        <v>Available</v>
      </c>
      <c r="N940" s="81" t="str">
        <f>IF(A940="","",IF(TcRelease="Any","Available",IF(OR(AND(TcReleaseNum&gt;=VLOOKUP(AWReleaseNum,MinVerInfo,3,FALSE),TcReleaseNum&lt;=VLOOKUP(AWReleaseNum,MinVerInfo,4,FALSE)),AND(TcReleaseNum&gt;=VLOOKUP(AWReleaseNum,MinVerInfo,5,FALSE),TcReleaseNum&lt;=VLOOKUP(AWReleaseNum,MinVerInfo,6,FALSE))),"Available","Not Supported")))</f>
        <v>Available</v>
      </c>
      <c r="O940" s="81" t="str">
        <f>IF(TcReleaseNum&lt;P940,"Not Supported","Available")</f>
        <v>Available</v>
      </c>
      <c r="P940" s="81" cm="1">
        <f t="array" ref="P940">_xlfn.SWITCH(TcBaseVer, 14, K940, 13, J940, 12, I940, 11, IFERROR(VLOOKUP(H940,Table2[#All],3,FALSE),"N/A"),0)</f>
        <v>0</v>
      </c>
      <c r="Q940" s="81" t="str">
        <f>IF(TcBaseVer=0,M940,IF(AND(N940="Available",M940="Available",O940="Available"),"Available",IF(M940="","","Not Supported")))</f>
        <v>Available</v>
      </c>
      <c r="R940" s="81" t="str">
        <f>IF(A940&gt;=AWCurrentRel, "Future",Q940)</f>
        <v>Available</v>
      </c>
      <c r="S940" s="100" t="str">
        <f>HYPERLINK(U940,T940)</f>
        <v>What's New in Teamcenter Fall 2019 - PART 2</v>
      </c>
      <c r="T940" s="81" t="str">
        <f>IFERROR(VLOOKUP(CONCATENATE($B940,"_",$A940),Table4[#All],5,FALSE),"Not Available")</f>
        <v>What's New in Teamcenter Fall 2019 - PART 2</v>
      </c>
      <c r="U940" s="81" t="str">
        <f>IFERROR(VLOOKUP(CONCATENATE(B940,"_",A940),Table4[#All],6,FALSE),"")</f>
        <v>https://siemens.highspot.com/items/5e2b0e8666bbaa793d2cf091</v>
      </c>
    </row>
    <row r="941" spans="1:21" x14ac:dyDescent="0.25">
      <c r="A941" s="81">
        <f>IF(OR('Raw Data'!A926=0,'Raw Data'!A926="Delete"),"",'Raw Data'!A926)</f>
        <v>4.3</v>
      </c>
      <c r="B941" s="88" t="str">
        <f>IF(OR('Raw Data'!B926=0,'Raw Data'!B926="Delete"),"",'Raw Data'!B926)</f>
        <v>Foundation</v>
      </c>
      <c r="C941" s="89" t="str">
        <f>IF(OR('Raw Data'!C926=0,'Raw Data'!C926="Delete"),"",'Raw Data'!C926)</f>
        <v>Industry Solutions</v>
      </c>
      <c r="D941" s="88" t="str">
        <f>IF(OR('Raw Data'!D926=0,'Raw Data'!D926="Delete"),"",'Raw Data'!D926)</f>
        <v>Industries - Med Devices</v>
      </c>
      <c r="E941" s="84" t="str">
        <f>IF(OR('Raw Data'!E926=0,'Raw Data'!E926="Delete"),"",'Raw Data'!E926)</f>
        <v>Schedule Manager extension allows you to create a schedule with a single click</v>
      </c>
      <c r="F941" s="81" cm="1">
        <f t="array" ref="F941">_xlfn.SWITCH(ROUND(VLOOKUP(A941,Table1[#All],3),0),11,H941,12,I941,13,J941,14,K941,"N/A")</f>
        <v>14</v>
      </c>
      <c r="G941" s="81" cm="1">
        <f t="array" ref="G941">_xlfn.SWITCH(ROUND(VLOOKUP(A941,Table1[#All],5),0),11,H941,12,I941,13,J941,14,K941,"N/A")</f>
        <v>14</v>
      </c>
      <c r="H941" s="81">
        <f>IF(OR('Raw Data'!H926=0,'Raw Data'!H926="Delete"),"",'Raw Data'!H926)</f>
        <v>13</v>
      </c>
      <c r="I941" s="81">
        <f>IF(OR('Raw Data'!I926=0,'Raw Data'!I926="Delete"),"",'Raw Data'!I926)</f>
        <v>14</v>
      </c>
      <c r="J941" s="81" t="str">
        <f>IF(OR('Raw Data'!J926=0,'Raw Data'!J926="Delete"),"",'Raw Data'!J926)</f>
        <v/>
      </c>
      <c r="K941" s="81" t="str">
        <f>IF(OR('Raw Data'!K926=0,'Raw Data'!K926="Delete"),"",'Raw Data'!K926)</f>
        <v/>
      </c>
      <c r="L941" s="81" t="str">
        <f>R941</f>
        <v>Available</v>
      </c>
      <c r="M941" s="81" t="str">
        <f>IF(A941="","",IF(OR(AWReleaseNum&gt;=A941,AWReleaseNum=0),"Available","Not Supported"))</f>
        <v>Available</v>
      </c>
      <c r="N941" s="81" t="str">
        <f>IF(A941="","",IF(TcRelease="Any","Available",IF(OR(AND(TcReleaseNum&gt;=VLOOKUP(AWReleaseNum,MinVerInfo,3,FALSE),TcReleaseNum&lt;=VLOOKUP(AWReleaseNum,MinVerInfo,4,FALSE)),AND(TcReleaseNum&gt;=VLOOKUP(AWReleaseNum,MinVerInfo,5,FALSE),TcReleaseNum&lt;=VLOOKUP(AWReleaseNum,MinVerInfo,6,FALSE))),"Available","Not Supported")))</f>
        <v>Available</v>
      </c>
      <c r="O941" s="81" t="str">
        <f>IF(TcReleaseNum&lt;P941,"Not Supported","Available")</f>
        <v>Available</v>
      </c>
      <c r="P941" s="81" cm="1">
        <f t="array" ref="P941">_xlfn.SWITCH(TcBaseVer, 14, K941, 13, J941, 12, I941, 11, IFERROR(VLOOKUP(H941,Table2[#All],3,FALSE),"N/A"),0)</f>
        <v>0</v>
      </c>
      <c r="Q941" s="81" t="str">
        <f>IF(TcBaseVer=0,M941,IF(AND(N941="Available",M941="Available",O941="Available"),"Available",IF(M941="","","Not Supported")))</f>
        <v>Available</v>
      </c>
      <c r="R941" s="81" t="str">
        <f>IF(A941&gt;=AWCurrentRel, "Future",Q941)</f>
        <v>Available</v>
      </c>
      <c r="S941" s="100" t="str">
        <f>HYPERLINK(U941,T941)</f>
        <v>What's New in Teamcenter Fall 2019 - PART 2</v>
      </c>
      <c r="T941" s="81" t="str">
        <f>IFERROR(VLOOKUP(CONCATENATE($B941,"_",$A941),Table4[#All],5,FALSE),"Not Available")</f>
        <v>What's New in Teamcenter Fall 2019 - PART 2</v>
      </c>
      <c r="U941" s="81" t="str">
        <f>IFERROR(VLOOKUP(CONCATENATE(B941,"_",A941),Table4[#All],6,FALSE),"")</f>
        <v>https://siemens.highspot.com/items/5e2b0e8666bbaa793d2cf091</v>
      </c>
    </row>
    <row r="942" spans="1:21" x14ac:dyDescent="0.25">
      <c r="A942" s="81">
        <f>IF(OR('Raw Data'!A927=0,'Raw Data'!A927="Delete"),"",'Raw Data'!A927)</f>
        <v>4.3</v>
      </c>
      <c r="B942" s="88" t="str">
        <f>IF(OR('Raw Data'!B927=0,'Raw Data'!B927="Delete"),"",'Raw Data'!B927)</f>
        <v>Foundation</v>
      </c>
      <c r="C942" s="89" t="str">
        <f>IF(OR('Raw Data'!C927=0,'Raw Data'!C927="Delete"),"",'Raw Data'!C927)</f>
        <v>Industry Solutions</v>
      </c>
      <c r="D942" s="88" t="str">
        <f>IF(OR('Raw Data'!D927=0,'Raw Data'!D927="Delete"),"",'Raw Data'!D927)</f>
        <v>Industries - Med Devices</v>
      </c>
      <c r="E942" s="84" t="str">
        <f>IF(OR('Raw Data'!E927=0,'Raw Data'!E927="Delete"),"",'Raw Data'!E927)</f>
        <v>Improved efficiency for submission file creation​</v>
      </c>
      <c r="F942" s="81" cm="1">
        <f t="array" ref="F942">_xlfn.SWITCH(ROUND(VLOOKUP(A942,Table1[#All],3),0),11,H942,12,I942,13,J942,14,K942,"N/A")</f>
        <v>14</v>
      </c>
      <c r="G942" s="81" cm="1">
        <f t="array" ref="G942">_xlfn.SWITCH(ROUND(VLOOKUP(A942,Table1[#All],5),0),11,H942,12,I942,13,J942,14,K942,"N/A")</f>
        <v>14</v>
      </c>
      <c r="H942" s="81">
        <f>IF(OR('Raw Data'!H927=0,'Raw Data'!H927="Delete"),"",'Raw Data'!H927)</f>
        <v>13</v>
      </c>
      <c r="I942" s="81">
        <f>IF(OR('Raw Data'!I927=0,'Raw Data'!I927="Delete"),"",'Raw Data'!I927)</f>
        <v>14</v>
      </c>
      <c r="J942" s="81" t="str">
        <f>IF(OR('Raw Data'!J927=0,'Raw Data'!J927="Delete"),"",'Raw Data'!J927)</f>
        <v/>
      </c>
      <c r="K942" s="81" t="str">
        <f>IF(OR('Raw Data'!K927=0,'Raw Data'!K927="Delete"),"",'Raw Data'!K927)</f>
        <v/>
      </c>
      <c r="L942" s="81" t="str">
        <f>R942</f>
        <v>Available</v>
      </c>
      <c r="M942" s="81" t="str">
        <f>IF(A942="","",IF(OR(AWReleaseNum&gt;=A942,AWReleaseNum=0),"Available","Not Supported"))</f>
        <v>Available</v>
      </c>
      <c r="N942" s="81" t="str">
        <f>IF(A942="","",IF(TcRelease="Any","Available",IF(OR(AND(TcReleaseNum&gt;=VLOOKUP(AWReleaseNum,MinVerInfo,3,FALSE),TcReleaseNum&lt;=VLOOKUP(AWReleaseNum,MinVerInfo,4,FALSE)),AND(TcReleaseNum&gt;=VLOOKUP(AWReleaseNum,MinVerInfo,5,FALSE),TcReleaseNum&lt;=VLOOKUP(AWReleaseNum,MinVerInfo,6,FALSE))),"Available","Not Supported")))</f>
        <v>Available</v>
      </c>
      <c r="O942" s="81" t="str">
        <f>IF(TcReleaseNum&lt;P942,"Not Supported","Available")</f>
        <v>Available</v>
      </c>
      <c r="P942" s="81" cm="1">
        <f t="array" ref="P942">_xlfn.SWITCH(TcBaseVer, 14, K942, 13, J942, 12, I942, 11, IFERROR(VLOOKUP(H942,Table2[#All],3,FALSE),"N/A"),0)</f>
        <v>0</v>
      </c>
      <c r="Q942" s="81" t="str">
        <f>IF(TcBaseVer=0,M942,IF(AND(N942="Available",M942="Available",O942="Available"),"Available",IF(M942="","","Not Supported")))</f>
        <v>Available</v>
      </c>
      <c r="R942" s="81" t="str">
        <f>IF(A942&gt;=AWCurrentRel, "Future",Q942)</f>
        <v>Available</v>
      </c>
      <c r="S942" s="100" t="str">
        <f>HYPERLINK(U942,T942)</f>
        <v>What's New in Teamcenter Fall 2019 - PART 2</v>
      </c>
      <c r="T942" s="81" t="str">
        <f>IFERROR(VLOOKUP(CONCATENATE($B942,"_",$A942),Table4[#All],5,FALSE),"Not Available")</f>
        <v>What's New in Teamcenter Fall 2019 - PART 2</v>
      </c>
      <c r="U942" s="81" t="str">
        <f>IFERROR(VLOOKUP(CONCATENATE(B942,"_",A942),Table4[#All],6,FALSE),"")</f>
        <v>https://siemens.highspot.com/items/5e2b0e8666bbaa793d2cf091</v>
      </c>
    </row>
    <row r="943" spans="1:21" x14ac:dyDescent="0.25">
      <c r="A943" s="81">
        <f>IF(OR('Raw Data'!A973=0,'Raw Data'!A973="Delete"),"",'Raw Data'!A973)</f>
        <v>4.3</v>
      </c>
      <c r="B943" s="88" t="str">
        <f>IF(OR('Raw Data'!B973=0,'Raw Data'!B973="Delete"),"",'Raw Data'!B973)</f>
        <v>Deliver</v>
      </c>
      <c r="C943" s="89" t="str">
        <f>IF(OR('Raw Data'!C973=0,'Raw Data'!C973="Delete"),"",'Raw Data'!C973)</f>
        <v>Materials</v>
      </c>
      <c r="D943" s="88" t="str">
        <f>IF(OR('Raw Data'!D973=0,'Raw Data'!D973="Delete"),"",'Raw Data'!D973)</f>
        <v>Integrated Material Management</v>
      </c>
      <c r="E943" s="84" t="str">
        <f>IF(OR('Raw Data'!E973=0,'Raw Data'!E973="Delete"),"",'Raw Data'!E973)</f>
        <v>See the composition of the coatings at the assembly level for parts</v>
      </c>
      <c r="F943" s="81" cm="1">
        <f t="array" ref="F943">_xlfn.SWITCH(ROUND(VLOOKUP(A943,Table1[#All],3),0),11,H943,12,I943,13,J943,14,K943,"N/A")</f>
        <v>14</v>
      </c>
      <c r="G943" s="81" cm="1">
        <f t="array" ref="G943">_xlfn.SWITCH(ROUND(VLOOKUP(A943,Table1[#All],5),0),11,H943,12,I943,13,J943,14,K943,"N/A")</f>
        <v>14</v>
      </c>
      <c r="H943" s="81">
        <f>IF(OR('Raw Data'!H973=0,'Raw Data'!H973="Delete"),"",'Raw Data'!H973)</f>
        <v>13</v>
      </c>
      <c r="I943" s="81">
        <f>IF(OR('Raw Data'!I973=0,'Raw Data'!I973="Delete"),"",'Raw Data'!I973)</f>
        <v>14</v>
      </c>
      <c r="J943" s="81" t="str">
        <f>IF(OR('Raw Data'!J973=0,'Raw Data'!J973="Delete"),"",'Raw Data'!J973)</f>
        <v/>
      </c>
      <c r="K943" s="81" t="str">
        <f>IF(OR('Raw Data'!K973=0,'Raw Data'!K973="Delete"),"",'Raw Data'!K973)</f>
        <v/>
      </c>
      <c r="L943" s="81" t="str">
        <f>R943</f>
        <v>Available</v>
      </c>
      <c r="M943" s="81" t="str">
        <f>IF(A943="","",IF(OR(AWReleaseNum&gt;=A943,AWReleaseNum=0),"Available","Not Supported"))</f>
        <v>Available</v>
      </c>
      <c r="N943" s="81" t="str">
        <f>IF(A943="","",IF(TcRelease="Any","Available",IF(OR(AND(TcReleaseNum&gt;=VLOOKUP(AWReleaseNum,MinVerInfo,3,FALSE),TcReleaseNum&lt;=VLOOKUP(AWReleaseNum,MinVerInfo,4,FALSE)),AND(TcReleaseNum&gt;=VLOOKUP(AWReleaseNum,MinVerInfo,5,FALSE),TcReleaseNum&lt;=VLOOKUP(AWReleaseNum,MinVerInfo,6,FALSE))),"Available","Not Supported")))</f>
        <v>Available</v>
      </c>
      <c r="O943" s="81" t="str">
        <f>IF(TcReleaseNum&lt;P943,"Not Supported","Available")</f>
        <v>Available</v>
      </c>
      <c r="P943" s="81" cm="1">
        <f t="array" ref="P943">_xlfn.SWITCH(TcBaseVer, 14, K943, 13, J943, 12, I943, 11, IFERROR(VLOOKUP(H943,Table2[#All],3,FALSE),"N/A"),0)</f>
        <v>0</v>
      </c>
      <c r="Q943" s="81" t="str">
        <f>IF(TcBaseVer=0,M943,IF(AND(N943="Available",M943="Available",O943="Available"),"Available",IF(M943="","","Not Supported")))</f>
        <v>Available</v>
      </c>
      <c r="R943" s="81" t="str">
        <f>IF(A943&gt;=AWCurrentRel, "Future",Q943)</f>
        <v>Available</v>
      </c>
      <c r="S943" s="100" t="str">
        <f>HYPERLINK(U943,T943)</f>
        <v>What's New in Teamcenter Fall 2019 - PART 2</v>
      </c>
      <c r="T943" s="81" t="str">
        <f>IFERROR(VLOOKUP(CONCATENATE($B943,"_",$A943),Table4[#All],5,FALSE),"Not Available")</f>
        <v>What's New in Teamcenter Fall 2019 - PART 2</v>
      </c>
      <c r="U943" s="81" t="str">
        <f>IFERROR(VLOOKUP(CONCATENATE(B943,"_",A943),Table4[#All],6,FALSE),"")</f>
        <v>https://siemens.highspot.com/items/5e2b0e8666bbaa793d2cf091</v>
      </c>
    </row>
    <row r="944" spans="1:21" x14ac:dyDescent="0.25">
      <c r="A944" s="81">
        <f>IF(OR('Raw Data'!A974=0,'Raw Data'!A974="Delete"),"",'Raw Data'!A974)</f>
        <v>4.3</v>
      </c>
      <c r="B944" s="88" t="str">
        <f>IF(OR('Raw Data'!B974=0,'Raw Data'!B974="Delete"),"",'Raw Data'!B974)</f>
        <v>Deliver</v>
      </c>
      <c r="C944" s="89" t="str">
        <f>IF(OR('Raw Data'!C974=0,'Raw Data'!C974="Delete"),"",'Raw Data'!C974)</f>
        <v>Materials</v>
      </c>
      <c r="D944" s="88" t="str">
        <f>IF(OR('Raw Data'!D974=0,'Raw Data'!D974="Delete"),"",'Raw Data'!D974)</f>
        <v>Integrated Material Management</v>
      </c>
      <c r="E944" s="84" t="str">
        <f>IF(OR('Raw Data'!E974=0,'Raw Data'!E974="Delete"),"",'Raw Data'!E974)</f>
        <v>Specify units for material parameters</v>
      </c>
      <c r="F944" s="81" cm="1">
        <f t="array" ref="F944">_xlfn.SWITCH(ROUND(VLOOKUP(A944,Table1[#All],3),0),11,H944,12,I944,13,J944,14,K944,"N/A")</f>
        <v>14</v>
      </c>
      <c r="G944" s="81" cm="1">
        <f t="array" ref="G944">_xlfn.SWITCH(ROUND(VLOOKUP(A944,Table1[#All],5),0),11,H944,12,I944,13,J944,14,K944,"N/A")</f>
        <v>14</v>
      </c>
      <c r="H944" s="81">
        <f>IF(OR('Raw Data'!H974=0,'Raw Data'!H974="Delete"),"",'Raw Data'!H974)</f>
        <v>13</v>
      </c>
      <c r="I944" s="81">
        <f>IF(OR('Raw Data'!I974=0,'Raw Data'!I974="Delete"),"",'Raw Data'!I974)</f>
        <v>14</v>
      </c>
      <c r="J944" s="81" t="str">
        <f>IF(OR('Raw Data'!J974=0,'Raw Data'!J974="Delete"),"",'Raw Data'!J974)</f>
        <v/>
      </c>
      <c r="K944" s="81" t="str">
        <f>IF(OR('Raw Data'!K974=0,'Raw Data'!K974="Delete"),"",'Raw Data'!K974)</f>
        <v/>
      </c>
      <c r="L944" s="81" t="str">
        <f>R944</f>
        <v>Available</v>
      </c>
      <c r="M944" s="81" t="str">
        <f>IF(A944="","",IF(OR(AWReleaseNum&gt;=A944,AWReleaseNum=0),"Available","Not Supported"))</f>
        <v>Available</v>
      </c>
      <c r="N944" s="81" t="str">
        <f>IF(A944="","",IF(TcRelease="Any","Available",IF(OR(AND(TcReleaseNum&gt;=VLOOKUP(AWReleaseNum,MinVerInfo,3,FALSE),TcReleaseNum&lt;=VLOOKUP(AWReleaseNum,MinVerInfo,4,FALSE)),AND(TcReleaseNum&gt;=VLOOKUP(AWReleaseNum,MinVerInfo,5,FALSE),TcReleaseNum&lt;=VLOOKUP(AWReleaseNum,MinVerInfo,6,FALSE))),"Available","Not Supported")))</f>
        <v>Available</v>
      </c>
      <c r="O944" s="81" t="str">
        <f>IF(TcReleaseNum&lt;P944,"Not Supported","Available")</f>
        <v>Available</v>
      </c>
      <c r="P944" s="81" cm="1">
        <f t="array" ref="P944">_xlfn.SWITCH(TcBaseVer, 14, K944, 13, J944, 12, I944, 11, IFERROR(VLOOKUP(H944,Table2[#All],3,FALSE),"N/A"),0)</f>
        <v>0</v>
      </c>
      <c r="Q944" s="81" t="str">
        <f>IF(TcBaseVer=0,M944,IF(AND(N944="Available",M944="Available",O944="Available"),"Available",IF(M944="","","Not Supported")))</f>
        <v>Available</v>
      </c>
      <c r="R944" s="81" t="str">
        <f>IF(A944&gt;=AWCurrentRel, "Future",Q944)</f>
        <v>Available</v>
      </c>
      <c r="S944" s="100" t="str">
        <f>HYPERLINK(U944,T944)</f>
        <v>What's New in Teamcenter Fall 2019 - PART 2</v>
      </c>
      <c r="T944" s="81" t="str">
        <f>IFERROR(VLOOKUP(CONCATENATE($B944,"_",$A944),Table4[#All],5,FALSE),"Not Available")</f>
        <v>What's New in Teamcenter Fall 2019 - PART 2</v>
      </c>
      <c r="U944" s="81" t="str">
        <f>IFERROR(VLOOKUP(CONCATENATE(B944,"_",A944),Table4[#All],6,FALSE),"")</f>
        <v>https://siemens.highspot.com/items/5e2b0e8666bbaa793d2cf091</v>
      </c>
    </row>
    <row r="945" spans="1:21" x14ac:dyDescent="0.25">
      <c r="A945" s="81">
        <f>IF(OR('Raw Data'!A928=0,'Raw Data'!A928="Delete"),"",'Raw Data'!A928)</f>
        <v>4.3</v>
      </c>
      <c r="B945" s="88" t="str">
        <f>IF(OR('Raw Data'!B928=0,'Raw Data'!B928="Delete"),"",'Raw Data'!B928)</f>
        <v>Plan</v>
      </c>
      <c r="C945" s="89" t="str">
        <f>IF(OR('Raw Data'!C928=0,'Raw Data'!C928="Delete"),"",'Raw Data'!C928)</f>
        <v>Systems</v>
      </c>
      <c r="D945" s="88" t="str">
        <f>IF(OR('Raw Data'!D928=0,'Raw Data'!D928="Delete"),"",'Raw Data'!D928)</f>
        <v>MBSE - Control &amp; 1D Plant Modeling &amp; Co-Simulation</v>
      </c>
      <c r="E945" s="84" t="str">
        <f>IF(OR('Raw Data'!E928=0,'Raw Data'!E928="Delete"),"",'Raw Data'!E928)</f>
        <v>Define Engineering Model Views for Design Evaluation and Verification</v>
      </c>
      <c r="F945" s="81" cm="1">
        <f t="array" ref="F945">_xlfn.SWITCH(ROUND(VLOOKUP(A945,Table1[#All],3),0),11,H945,12,I945,13,J945,14,K945,"N/A")</f>
        <v>14</v>
      </c>
      <c r="G945" s="81" cm="1">
        <f t="array" ref="G945">_xlfn.SWITCH(ROUND(VLOOKUP(A945,Table1[#All],5),0),11,H945,12,I945,13,J945,14,K945,"N/A")</f>
        <v>14</v>
      </c>
      <c r="H945" s="81">
        <f>IF(OR('Raw Data'!H928=0,'Raw Data'!H928="Delete"),"",'Raw Data'!H928)</f>
        <v>13</v>
      </c>
      <c r="I945" s="81">
        <f>IF(OR('Raw Data'!I928=0,'Raw Data'!I928="Delete"),"",'Raw Data'!I928)</f>
        <v>14</v>
      </c>
      <c r="J945" s="81" t="str">
        <f>IF(OR('Raw Data'!J928=0,'Raw Data'!J928="Delete"),"",'Raw Data'!J928)</f>
        <v/>
      </c>
      <c r="K945" s="81" t="str">
        <f>IF(OR('Raw Data'!K928=0,'Raw Data'!K928="Delete"),"",'Raw Data'!K928)</f>
        <v/>
      </c>
      <c r="L945" s="81" t="str">
        <f>R945</f>
        <v>Available</v>
      </c>
      <c r="M945" s="81" t="str">
        <f>IF(A945="","",IF(OR(AWReleaseNum&gt;=A945,AWReleaseNum=0),"Available","Not Supported"))</f>
        <v>Available</v>
      </c>
      <c r="N945" s="81" t="str">
        <f>IF(A945="","",IF(TcRelease="Any","Available",IF(OR(AND(TcReleaseNum&gt;=VLOOKUP(AWReleaseNum,MinVerInfo,3,FALSE),TcReleaseNum&lt;=VLOOKUP(AWReleaseNum,MinVerInfo,4,FALSE)),AND(TcReleaseNum&gt;=VLOOKUP(AWReleaseNum,MinVerInfo,5,FALSE),TcReleaseNum&lt;=VLOOKUP(AWReleaseNum,MinVerInfo,6,FALSE))),"Available","Not Supported")))</f>
        <v>Available</v>
      </c>
      <c r="O945" s="81" t="str">
        <f>IF(TcReleaseNum&lt;P945,"Not Supported","Available")</f>
        <v>Available</v>
      </c>
      <c r="P945" s="81" cm="1">
        <f t="array" ref="P945">_xlfn.SWITCH(TcBaseVer, 14, K945, 13, J945, 12, I945, 11, IFERROR(VLOOKUP(H945,Table2[#All],3,FALSE),"N/A"),0)</f>
        <v>0</v>
      </c>
      <c r="Q945" s="81" t="str">
        <f>IF(TcBaseVer=0,M945,IF(AND(N945="Available",M945="Available",O945="Available"),"Available",IF(M945="","","Not Supported")))</f>
        <v>Available</v>
      </c>
      <c r="R945" s="81" t="str">
        <f>IF(A945&gt;=AWCurrentRel, "Future",Q945)</f>
        <v>Available</v>
      </c>
      <c r="S945" s="100" t="str">
        <f>HYPERLINK(U945,T945)</f>
        <v>What's New in Teamcenter Fall 2019 - PART 1</v>
      </c>
      <c r="T945" s="81" t="str">
        <f>IFERROR(VLOOKUP(CONCATENATE($B945,"_",$A945),Table4[#All],5,FALSE),"Not Available")</f>
        <v>What's New in Teamcenter Fall 2019 - PART 1</v>
      </c>
      <c r="U945" s="81" t="str">
        <f>IFERROR(VLOOKUP(CONCATENATE(B945,"_",A945),Table4[#All],6,FALSE),"")</f>
        <v>https://siemens.highspot.com/items/5e2b0efb66bbaa792e2d17c9</v>
      </c>
    </row>
    <row r="946" spans="1:21" x14ac:dyDescent="0.25">
      <c r="A946" s="81">
        <f>IF(OR('Raw Data'!A929=0,'Raw Data'!A929="Delete"),"",'Raw Data'!A929)</f>
        <v>4.3</v>
      </c>
      <c r="B946" s="88" t="str">
        <f>IF(OR('Raw Data'!B929=0,'Raw Data'!B929="Delete"),"",'Raw Data'!B929)</f>
        <v>Plan</v>
      </c>
      <c r="C946" s="89" t="str">
        <f>IF(OR('Raw Data'!C929=0,'Raw Data'!C929="Delete"),"",'Raw Data'!C929)</f>
        <v>Systems</v>
      </c>
      <c r="D946" s="88" t="str">
        <f>IF(OR('Raw Data'!D929=0,'Raw Data'!D929="Delete"),"",'Raw Data'!D929)</f>
        <v>MBSE - Control &amp; 1D Plant Modeling &amp; Co-Simulation</v>
      </c>
      <c r="E946" s="84" t="str">
        <f>IF(OR('Raw Data'!E929=0,'Raw Data'!E929="Delete"),"",'Raw Data'!E929)</f>
        <v>git-SCM Authoring process now Integrated with Enterprise Model Management</v>
      </c>
      <c r="F946" s="81" cm="1">
        <f t="array" ref="F946">_xlfn.SWITCH(ROUND(VLOOKUP(A946,Table1[#All],3),0),11,H946,12,I946,13,J946,14,K946,"N/A")</f>
        <v>14</v>
      </c>
      <c r="G946" s="81" cm="1">
        <f t="array" ref="G946">_xlfn.SWITCH(ROUND(VLOOKUP(A946,Table1[#All],5),0),11,H946,12,I946,13,J946,14,K946,"N/A")</f>
        <v>14</v>
      </c>
      <c r="H946" s="81">
        <f>IF(OR('Raw Data'!H929=0,'Raw Data'!H929="Delete"),"",'Raw Data'!H929)</f>
        <v>13</v>
      </c>
      <c r="I946" s="81">
        <f>IF(OR('Raw Data'!I929=0,'Raw Data'!I929="Delete"),"",'Raw Data'!I929)</f>
        <v>14</v>
      </c>
      <c r="J946" s="81" t="str">
        <f>IF(OR('Raw Data'!J929=0,'Raw Data'!J929="Delete"),"",'Raw Data'!J929)</f>
        <v/>
      </c>
      <c r="K946" s="81" t="str">
        <f>IF(OR('Raw Data'!K929=0,'Raw Data'!K929="Delete"),"",'Raw Data'!K929)</f>
        <v/>
      </c>
      <c r="L946" s="81" t="str">
        <f>R946</f>
        <v>Available</v>
      </c>
      <c r="M946" s="81" t="str">
        <f>IF(A946="","",IF(OR(AWReleaseNum&gt;=A946,AWReleaseNum=0),"Available","Not Supported"))</f>
        <v>Available</v>
      </c>
      <c r="N946" s="81" t="str">
        <f>IF(A946="","",IF(TcRelease="Any","Available",IF(OR(AND(TcReleaseNum&gt;=VLOOKUP(AWReleaseNum,MinVerInfo,3,FALSE),TcReleaseNum&lt;=VLOOKUP(AWReleaseNum,MinVerInfo,4,FALSE)),AND(TcReleaseNum&gt;=VLOOKUP(AWReleaseNum,MinVerInfo,5,FALSE),TcReleaseNum&lt;=VLOOKUP(AWReleaseNum,MinVerInfo,6,FALSE))),"Available","Not Supported")))</f>
        <v>Available</v>
      </c>
      <c r="O946" s="81" t="str">
        <f>IF(TcReleaseNum&lt;P946,"Not Supported","Available")</f>
        <v>Available</v>
      </c>
      <c r="P946" s="81" cm="1">
        <f t="array" ref="P946">_xlfn.SWITCH(TcBaseVer, 14, K946, 13, J946, 12, I946, 11, IFERROR(VLOOKUP(H946,Table2[#All],3,FALSE),"N/A"),0)</f>
        <v>0</v>
      </c>
      <c r="Q946" s="81" t="str">
        <f>IF(TcBaseVer=0,M946,IF(AND(N946="Available",M946="Available",O946="Available"),"Available",IF(M946="","","Not Supported")))</f>
        <v>Available</v>
      </c>
      <c r="R946" s="81" t="str">
        <f>IF(A946&gt;=AWCurrentRel, "Future",Q946)</f>
        <v>Available</v>
      </c>
      <c r="S946" s="100" t="str">
        <f>HYPERLINK(U946,T946)</f>
        <v>What's New in Teamcenter Fall 2019 - PART 1</v>
      </c>
      <c r="T946" s="81" t="str">
        <f>IFERROR(VLOOKUP(CONCATENATE($B946,"_",$A946),Table4[#All],5,FALSE),"Not Available")</f>
        <v>What's New in Teamcenter Fall 2019 - PART 1</v>
      </c>
      <c r="U946" s="81" t="str">
        <f>IFERROR(VLOOKUP(CONCATENATE(B946,"_",A946),Table4[#All],6,FALSE),"")</f>
        <v>https://siemens.highspot.com/items/5e2b0efb66bbaa792e2d17c9</v>
      </c>
    </row>
    <row r="947" spans="1:21" x14ac:dyDescent="0.25">
      <c r="A947" s="81">
        <f>IF(OR('Raw Data'!A930=0,'Raw Data'!A930="Delete"),"",'Raw Data'!A930)</f>
        <v>4.3</v>
      </c>
      <c r="B947" s="88" t="str">
        <f>IF(OR('Raw Data'!B930=0,'Raw Data'!B930="Delete"),"",'Raw Data'!B930)</f>
        <v>Plan</v>
      </c>
      <c r="C947" s="89" t="str">
        <f>IF(OR('Raw Data'!C930=0,'Raw Data'!C930="Delete"),"",'Raw Data'!C930)</f>
        <v>Systems</v>
      </c>
      <c r="D947" s="88" t="str">
        <f>IF(OR('Raw Data'!D930=0,'Raw Data'!D930="Delete"),"",'Raw Data'!D930)</f>
        <v>MBSE - Global Attribute and Parameter Management</v>
      </c>
      <c r="E947" s="84" t="str">
        <f>IF(OR('Raw Data'!E930=0,'Raw Data'!E930="Delete"),"",'Raw Data'!E930)</f>
        <v xml:space="preserve">Compare parameters from different configurations and baselines to quickly identify differences </v>
      </c>
      <c r="F947" s="81" cm="1">
        <f t="array" ref="F947">_xlfn.SWITCH(ROUND(VLOOKUP(A947,Table1[#All],3),0),11,H947,12,I947,13,J947,14,K947,"N/A")</f>
        <v>14</v>
      </c>
      <c r="G947" s="81" cm="1">
        <f t="array" ref="G947">_xlfn.SWITCH(ROUND(VLOOKUP(A947,Table1[#All],5),0),11,H947,12,I947,13,J947,14,K947,"N/A")</f>
        <v>14</v>
      </c>
      <c r="H947" s="81">
        <f>IF(OR('Raw Data'!H930=0,'Raw Data'!H930="Delete"),"",'Raw Data'!H930)</f>
        <v>13</v>
      </c>
      <c r="I947" s="81">
        <f>IF(OR('Raw Data'!I930=0,'Raw Data'!I930="Delete"),"",'Raw Data'!I930)</f>
        <v>14</v>
      </c>
      <c r="J947" s="81" t="str">
        <f>IF(OR('Raw Data'!J930=0,'Raw Data'!J930="Delete"),"",'Raw Data'!J930)</f>
        <v/>
      </c>
      <c r="K947" s="81" t="str">
        <f>IF(OR('Raw Data'!K930=0,'Raw Data'!K930="Delete"),"",'Raw Data'!K930)</f>
        <v/>
      </c>
      <c r="L947" s="81" t="str">
        <f>R947</f>
        <v>Available</v>
      </c>
      <c r="M947" s="81" t="str">
        <f>IF(A947="","",IF(OR(AWReleaseNum&gt;=A947,AWReleaseNum=0),"Available","Not Supported"))</f>
        <v>Available</v>
      </c>
      <c r="N947" s="81" t="str">
        <f>IF(A947="","",IF(TcRelease="Any","Available",IF(OR(AND(TcReleaseNum&gt;=VLOOKUP(AWReleaseNum,MinVerInfo,3,FALSE),TcReleaseNum&lt;=VLOOKUP(AWReleaseNum,MinVerInfo,4,FALSE)),AND(TcReleaseNum&gt;=VLOOKUP(AWReleaseNum,MinVerInfo,5,FALSE),TcReleaseNum&lt;=VLOOKUP(AWReleaseNum,MinVerInfo,6,FALSE))),"Available","Not Supported")))</f>
        <v>Available</v>
      </c>
      <c r="O947" s="81" t="str">
        <f>IF(TcReleaseNum&lt;P947,"Not Supported","Available")</f>
        <v>Available</v>
      </c>
      <c r="P947" s="81" cm="1">
        <f t="array" ref="P947">_xlfn.SWITCH(TcBaseVer, 14, K947, 13, J947, 12, I947, 11, IFERROR(VLOOKUP(H947,Table2[#All],3,FALSE),"N/A"),0)</f>
        <v>0</v>
      </c>
      <c r="Q947" s="81" t="str">
        <f>IF(TcBaseVer=0,M947,IF(AND(N947="Available",M947="Available",O947="Available"),"Available",IF(M947="","","Not Supported")))</f>
        <v>Available</v>
      </c>
      <c r="R947" s="81" t="str">
        <f>IF(A947&gt;=AWCurrentRel, "Future",Q947)</f>
        <v>Available</v>
      </c>
      <c r="S947" s="100" t="str">
        <f>HYPERLINK(U947,T947)</f>
        <v>What's New in Teamcenter Fall 2019 - PART 1</v>
      </c>
      <c r="T947" s="81" t="str">
        <f>IFERROR(VLOOKUP(CONCATENATE($B947,"_",$A947),Table4[#All],5,FALSE),"Not Available")</f>
        <v>What's New in Teamcenter Fall 2019 - PART 1</v>
      </c>
      <c r="U947" s="81" t="str">
        <f>IFERROR(VLOOKUP(CONCATENATE(B947,"_",A947),Table4[#All],6,FALSE),"")</f>
        <v>https://siemens.highspot.com/items/5e2b0efb66bbaa792e2d17c9</v>
      </c>
    </row>
    <row r="948" spans="1:21" x14ac:dyDescent="0.25">
      <c r="A948" s="81">
        <f>IF(OR('Raw Data'!A931=0,'Raw Data'!A931="Delete"),"",'Raw Data'!A931)</f>
        <v>4.3</v>
      </c>
      <c r="B948" s="88" t="str">
        <f>IF(OR('Raw Data'!B931=0,'Raw Data'!B931="Delete"),"",'Raw Data'!B931)</f>
        <v>Plan</v>
      </c>
      <c r="C948" s="89" t="str">
        <f>IF(OR('Raw Data'!C931=0,'Raw Data'!C931="Delete"),"",'Raw Data'!C931)</f>
        <v>Systems</v>
      </c>
      <c r="D948" s="88" t="str">
        <f>IF(OR('Raw Data'!D931=0,'Raw Data'!D931="Delete"),"",'Raw Data'!D931)</f>
        <v>MBSE - Global Attribute and Parameter Management</v>
      </c>
      <c r="E948" s="84" t="str">
        <f>IF(OR('Raw Data'!E931=0,'Raw Data'!E931="Delete"),"",'Raw Data'!E931)</f>
        <v>Compare parameters table to enable tradeoff analysis</v>
      </c>
      <c r="F948" s="81" cm="1">
        <f t="array" ref="F948">_xlfn.SWITCH(ROUND(VLOOKUP(A948,Table1[#All],3),0),11,H948,12,I948,13,J948,14,K948,"N/A")</f>
        <v>14</v>
      </c>
      <c r="G948" s="81" cm="1">
        <f t="array" ref="G948">_xlfn.SWITCH(ROUND(VLOOKUP(A948,Table1[#All],5),0),11,H948,12,I948,13,J948,14,K948,"N/A")</f>
        <v>14</v>
      </c>
      <c r="H948" s="81">
        <f>IF(OR('Raw Data'!H931=0,'Raw Data'!H931="Delete"),"",'Raw Data'!H931)</f>
        <v>13</v>
      </c>
      <c r="I948" s="81">
        <f>IF(OR('Raw Data'!I931=0,'Raw Data'!I931="Delete"),"",'Raw Data'!I931)</f>
        <v>14</v>
      </c>
      <c r="J948" s="81" t="str">
        <f>IF(OR('Raw Data'!J931=0,'Raw Data'!J931="Delete"),"",'Raw Data'!J931)</f>
        <v/>
      </c>
      <c r="K948" s="81" t="str">
        <f>IF(OR('Raw Data'!K931=0,'Raw Data'!K931="Delete"),"",'Raw Data'!K931)</f>
        <v/>
      </c>
      <c r="L948" s="81" t="str">
        <f>R948</f>
        <v>Available</v>
      </c>
      <c r="M948" s="81" t="str">
        <f>IF(A948="","",IF(OR(AWReleaseNum&gt;=A948,AWReleaseNum=0),"Available","Not Supported"))</f>
        <v>Available</v>
      </c>
      <c r="N948" s="81" t="str">
        <f>IF(A948="","",IF(TcRelease="Any","Available",IF(OR(AND(TcReleaseNum&gt;=VLOOKUP(AWReleaseNum,MinVerInfo,3,FALSE),TcReleaseNum&lt;=VLOOKUP(AWReleaseNum,MinVerInfo,4,FALSE)),AND(TcReleaseNum&gt;=VLOOKUP(AWReleaseNum,MinVerInfo,5,FALSE),TcReleaseNum&lt;=VLOOKUP(AWReleaseNum,MinVerInfo,6,FALSE))),"Available","Not Supported")))</f>
        <v>Available</v>
      </c>
      <c r="O948" s="81" t="str">
        <f>IF(TcReleaseNum&lt;P948,"Not Supported","Available")</f>
        <v>Available</v>
      </c>
      <c r="P948" s="81" cm="1">
        <f t="array" ref="P948">_xlfn.SWITCH(TcBaseVer, 14, K948, 13, J948, 12, I948, 11, IFERROR(VLOOKUP(H948,Table2[#All],3,FALSE),"N/A"),0)</f>
        <v>0</v>
      </c>
      <c r="Q948" s="81" t="str">
        <f>IF(TcBaseVer=0,M948,IF(AND(N948="Available",M948="Available",O948="Available"),"Available",IF(M948="","","Not Supported")))</f>
        <v>Available</v>
      </c>
      <c r="R948" s="81" t="str">
        <f>IF(A948&gt;=AWCurrentRel, "Future",Q948)</f>
        <v>Available</v>
      </c>
      <c r="S948" s="100" t="str">
        <f>HYPERLINK(U948,T948)</f>
        <v>What's New in Teamcenter Fall 2019 - PART 1</v>
      </c>
      <c r="T948" s="81" t="str">
        <f>IFERROR(VLOOKUP(CONCATENATE($B948,"_",$A948),Table4[#All],5,FALSE),"Not Available")</f>
        <v>What's New in Teamcenter Fall 2019 - PART 1</v>
      </c>
      <c r="U948" s="81" t="str">
        <f>IFERROR(VLOOKUP(CONCATENATE(B948,"_",A948),Table4[#All],6,FALSE),"")</f>
        <v>https://siemens.highspot.com/items/5e2b0efb66bbaa792e2d17c9</v>
      </c>
    </row>
    <row r="949" spans="1:21" x14ac:dyDescent="0.25">
      <c r="A949" s="81">
        <f>IF(OR('Raw Data'!A932=0,'Raw Data'!A932="Delete"),"",'Raw Data'!A932)</f>
        <v>4.3</v>
      </c>
      <c r="B949" s="88" t="str">
        <f>IF(OR('Raw Data'!B932=0,'Raw Data'!B932="Delete"),"",'Raw Data'!B932)</f>
        <v>Plan</v>
      </c>
      <c r="C949" s="89" t="str">
        <f>IF(OR('Raw Data'!C932=0,'Raw Data'!C932="Delete"),"",'Raw Data'!C932)</f>
        <v>Systems</v>
      </c>
      <c r="D949" s="88" t="str">
        <f>IF(OR('Raw Data'!D932=0,'Raw Data'!D932="Delete"),"",'Raw Data'!D932)</f>
        <v>MBSE - Global Attribute and Parameter Management</v>
      </c>
      <c r="E949" s="84" t="str">
        <f>IF(OR('Raw Data'!E932=0,'Raw Data'!E932="Delete"),"",'Raw Data'!E932)</f>
        <v>Export and import parameters definitions and values for round-trip editing or sharing across domains.</v>
      </c>
      <c r="F949" s="81" cm="1">
        <f t="array" ref="F949">_xlfn.SWITCH(ROUND(VLOOKUP(A949,Table1[#All],3),0),11,H949,12,I949,13,J949,14,K949,"N/A")</f>
        <v>14</v>
      </c>
      <c r="G949" s="81" cm="1">
        <f t="array" ref="G949">_xlfn.SWITCH(ROUND(VLOOKUP(A949,Table1[#All],5),0),11,H949,12,I949,13,J949,14,K949,"N/A")</f>
        <v>14</v>
      </c>
      <c r="H949" s="81">
        <f>IF(OR('Raw Data'!H932=0,'Raw Data'!H932="Delete"),"",'Raw Data'!H932)</f>
        <v>13</v>
      </c>
      <c r="I949" s="81">
        <f>IF(OR('Raw Data'!I932=0,'Raw Data'!I932="Delete"),"",'Raw Data'!I932)</f>
        <v>14</v>
      </c>
      <c r="J949" s="81" t="str">
        <f>IF(OR('Raw Data'!J932=0,'Raw Data'!J932="Delete"),"",'Raw Data'!J932)</f>
        <v/>
      </c>
      <c r="K949" s="81" t="str">
        <f>IF(OR('Raw Data'!K932=0,'Raw Data'!K932="Delete"),"",'Raw Data'!K932)</f>
        <v/>
      </c>
      <c r="L949" s="81" t="str">
        <f>R949</f>
        <v>Available</v>
      </c>
      <c r="M949" s="81" t="str">
        <f>IF(A949="","",IF(OR(AWReleaseNum&gt;=A949,AWReleaseNum=0),"Available","Not Supported"))</f>
        <v>Available</v>
      </c>
      <c r="N949" s="81" t="str">
        <f>IF(A949="","",IF(TcRelease="Any","Available",IF(OR(AND(TcReleaseNum&gt;=VLOOKUP(AWReleaseNum,MinVerInfo,3,FALSE),TcReleaseNum&lt;=VLOOKUP(AWReleaseNum,MinVerInfo,4,FALSE)),AND(TcReleaseNum&gt;=VLOOKUP(AWReleaseNum,MinVerInfo,5,FALSE),TcReleaseNum&lt;=VLOOKUP(AWReleaseNum,MinVerInfo,6,FALSE))),"Available","Not Supported")))</f>
        <v>Available</v>
      </c>
      <c r="O949" s="81" t="str">
        <f>IF(TcReleaseNum&lt;P949,"Not Supported","Available")</f>
        <v>Available</v>
      </c>
      <c r="P949" s="81" cm="1">
        <f t="array" ref="P949">_xlfn.SWITCH(TcBaseVer, 14, K949, 13, J949, 12, I949, 11, IFERROR(VLOOKUP(H949,Table2[#All],3,FALSE),"N/A"),0)</f>
        <v>0</v>
      </c>
      <c r="Q949" s="81" t="str">
        <f>IF(TcBaseVer=0,M949,IF(AND(N949="Available",M949="Available",O949="Available"),"Available",IF(M949="","","Not Supported")))</f>
        <v>Available</v>
      </c>
      <c r="R949" s="81" t="str">
        <f>IF(A949&gt;=AWCurrentRel, "Future",Q949)</f>
        <v>Available</v>
      </c>
      <c r="S949" s="100" t="str">
        <f>HYPERLINK(U949,T949)</f>
        <v>What's New in Teamcenter Fall 2019 - PART 1</v>
      </c>
      <c r="T949" s="81" t="str">
        <f>IFERROR(VLOOKUP(CONCATENATE($B949,"_",$A949),Table4[#All],5,FALSE),"Not Available")</f>
        <v>What's New in Teamcenter Fall 2019 - PART 1</v>
      </c>
      <c r="U949" s="81" t="str">
        <f>IFERROR(VLOOKUP(CONCATENATE(B949,"_",A949),Table4[#All],6,FALSE),"")</f>
        <v>https://siemens.highspot.com/items/5e2b0efb66bbaa792e2d17c9</v>
      </c>
    </row>
    <row r="950" spans="1:21" x14ac:dyDescent="0.25">
      <c r="A950" s="81">
        <f>IF(OR('Raw Data'!A933=0,'Raw Data'!A933="Delete"),"",'Raw Data'!A933)</f>
        <v>4.3</v>
      </c>
      <c r="B950" s="88" t="str">
        <f>IF(OR('Raw Data'!B933=0,'Raw Data'!B933="Delete"),"",'Raw Data'!B933)</f>
        <v>Plan</v>
      </c>
      <c r="C950" s="89" t="str">
        <f>IF(OR('Raw Data'!C933=0,'Raw Data'!C933="Delete"),"",'Raw Data'!C933)</f>
        <v>Systems</v>
      </c>
      <c r="D950" s="88" t="str">
        <f>IF(OR('Raw Data'!D933=0,'Raw Data'!D933="Delete"),"",'Raw Data'!D933)</f>
        <v>MBSE - Global Attribute and Parameter Management</v>
      </c>
      <c r="E950" s="84" t="str">
        <f>IF(OR('Raw Data'!E933=0,'Raw Data'!E933="Delete"),"",'Raw Data'!E933)</f>
        <v xml:space="preserve">Parameters are reusable by different engineers across different disciplines and products </v>
      </c>
      <c r="F950" s="81" cm="1">
        <f t="array" ref="F950">_xlfn.SWITCH(ROUND(VLOOKUP(A950,Table1[#All],3),0),11,H950,12,I950,13,J950,14,K950,"N/A")</f>
        <v>14</v>
      </c>
      <c r="G950" s="81" cm="1">
        <f t="array" ref="G950">_xlfn.SWITCH(ROUND(VLOOKUP(A950,Table1[#All],5),0),11,H950,12,I950,13,J950,14,K950,"N/A")</f>
        <v>14</v>
      </c>
      <c r="H950" s="81">
        <f>IF(OR('Raw Data'!H933=0,'Raw Data'!H933="Delete"),"",'Raw Data'!H933)</f>
        <v>13</v>
      </c>
      <c r="I950" s="81">
        <f>IF(OR('Raw Data'!I933=0,'Raw Data'!I933="Delete"),"",'Raw Data'!I933)</f>
        <v>14</v>
      </c>
      <c r="J950" s="81" t="str">
        <f>IF(OR('Raw Data'!J933=0,'Raw Data'!J933="Delete"),"",'Raw Data'!J933)</f>
        <v/>
      </c>
      <c r="K950" s="81" t="str">
        <f>IF(OR('Raw Data'!K933=0,'Raw Data'!K933="Delete"),"",'Raw Data'!K933)</f>
        <v/>
      </c>
      <c r="L950" s="81" t="str">
        <f>R950</f>
        <v>Available</v>
      </c>
      <c r="M950" s="81" t="str">
        <f>IF(A950="","",IF(OR(AWReleaseNum&gt;=A950,AWReleaseNum=0),"Available","Not Supported"))</f>
        <v>Available</v>
      </c>
      <c r="N950" s="81" t="str">
        <f>IF(A950="","",IF(TcRelease="Any","Available",IF(OR(AND(TcReleaseNum&gt;=VLOOKUP(AWReleaseNum,MinVerInfo,3,FALSE),TcReleaseNum&lt;=VLOOKUP(AWReleaseNum,MinVerInfo,4,FALSE)),AND(TcReleaseNum&gt;=VLOOKUP(AWReleaseNum,MinVerInfo,5,FALSE),TcReleaseNum&lt;=VLOOKUP(AWReleaseNum,MinVerInfo,6,FALSE))),"Available","Not Supported")))</f>
        <v>Available</v>
      </c>
      <c r="O950" s="81" t="str">
        <f>IF(TcReleaseNum&lt;P950,"Not Supported","Available")</f>
        <v>Available</v>
      </c>
      <c r="P950" s="81" cm="1">
        <f t="array" ref="P950">_xlfn.SWITCH(TcBaseVer, 14, K950, 13, J950, 12, I950, 11, IFERROR(VLOOKUP(H950,Table2[#All],3,FALSE),"N/A"),0)</f>
        <v>0</v>
      </c>
      <c r="Q950" s="81" t="str">
        <f>IF(TcBaseVer=0,M950,IF(AND(N950="Available",M950="Available",O950="Available"),"Available",IF(M950="","","Not Supported")))</f>
        <v>Available</v>
      </c>
      <c r="R950" s="81" t="str">
        <f>IF(A950&gt;=AWCurrentRel, "Future",Q950)</f>
        <v>Available</v>
      </c>
      <c r="S950" s="100" t="str">
        <f>HYPERLINK(U950,T950)</f>
        <v>What's New in Teamcenter Fall 2019 - PART 1</v>
      </c>
      <c r="T950" s="81" t="str">
        <f>IFERROR(VLOOKUP(CONCATENATE($B950,"_",$A950),Table4[#All],5,FALSE),"Not Available")</f>
        <v>What's New in Teamcenter Fall 2019 - PART 1</v>
      </c>
      <c r="U950" s="81" t="str">
        <f>IFERROR(VLOOKUP(CONCATENATE(B950,"_",A950),Table4[#All],6,FALSE),"")</f>
        <v>https://siemens.highspot.com/items/5e2b0efb66bbaa792e2d17c9</v>
      </c>
    </row>
    <row r="951" spans="1:21" x14ac:dyDescent="0.25">
      <c r="A951" s="81">
        <f>IF(OR('Raw Data'!A934=0,'Raw Data'!A934="Delete"),"",'Raw Data'!A934)</f>
        <v>4.3</v>
      </c>
      <c r="B951" s="88" t="str">
        <f>IF(OR('Raw Data'!B934=0,'Raw Data'!B934="Delete"),"",'Raw Data'!B934)</f>
        <v>Plan</v>
      </c>
      <c r="C951" s="89" t="str">
        <f>IF(OR('Raw Data'!C934=0,'Raw Data'!C934="Delete"),"",'Raw Data'!C934)</f>
        <v>Systems</v>
      </c>
      <c r="D951" s="88" t="str">
        <f>IF(OR('Raw Data'!D934=0,'Raw Data'!D934="Delete"),"",'Raw Data'!D934)</f>
        <v>MBSE - Global Attribute and Parameter Management</v>
      </c>
      <c r="E951" s="84" t="str">
        <f>IF(OR('Raw Data'!E934=0,'Raw Data'!E934="Delete"),"",'Raw Data'!E934)</f>
        <v xml:space="preserve">Refined the user experience for managing parameters in table </v>
      </c>
      <c r="F951" s="81" cm="1">
        <f t="array" ref="F951">_xlfn.SWITCH(ROUND(VLOOKUP(A951,Table1[#All],3),0),11,H951,12,I951,13,J951,14,K951,"N/A")</f>
        <v>14</v>
      </c>
      <c r="G951" s="81" cm="1">
        <f t="array" ref="G951">_xlfn.SWITCH(ROUND(VLOOKUP(A951,Table1[#All],5),0),11,H951,12,I951,13,J951,14,K951,"N/A")</f>
        <v>14</v>
      </c>
      <c r="H951" s="81">
        <f>IF(OR('Raw Data'!H934=0,'Raw Data'!H934="Delete"),"",'Raw Data'!H934)</f>
        <v>13</v>
      </c>
      <c r="I951" s="81">
        <f>IF(OR('Raw Data'!I934=0,'Raw Data'!I934="Delete"),"",'Raw Data'!I934)</f>
        <v>14</v>
      </c>
      <c r="J951" s="81" t="str">
        <f>IF(OR('Raw Data'!J934=0,'Raw Data'!J934="Delete"),"",'Raw Data'!J934)</f>
        <v/>
      </c>
      <c r="K951" s="81" t="str">
        <f>IF(OR('Raw Data'!K934=0,'Raw Data'!K934="Delete"),"",'Raw Data'!K934)</f>
        <v/>
      </c>
      <c r="L951" s="81" t="str">
        <f>R951</f>
        <v>Available</v>
      </c>
      <c r="M951" s="81" t="str">
        <f>IF(A951="","",IF(OR(AWReleaseNum&gt;=A951,AWReleaseNum=0),"Available","Not Supported"))</f>
        <v>Available</v>
      </c>
      <c r="N951" s="81" t="str">
        <f>IF(A951="","",IF(TcRelease="Any","Available",IF(OR(AND(TcReleaseNum&gt;=VLOOKUP(AWReleaseNum,MinVerInfo,3,FALSE),TcReleaseNum&lt;=VLOOKUP(AWReleaseNum,MinVerInfo,4,FALSE)),AND(TcReleaseNum&gt;=VLOOKUP(AWReleaseNum,MinVerInfo,5,FALSE),TcReleaseNum&lt;=VLOOKUP(AWReleaseNum,MinVerInfo,6,FALSE))),"Available","Not Supported")))</f>
        <v>Available</v>
      </c>
      <c r="O951" s="81" t="str">
        <f>IF(TcReleaseNum&lt;P951,"Not Supported","Available")</f>
        <v>Available</v>
      </c>
      <c r="P951" s="81" cm="1">
        <f t="array" ref="P951">_xlfn.SWITCH(TcBaseVer, 14, K951, 13, J951, 12, I951, 11, IFERROR(VLOOKUP(H951,Table2[#All],3,FALSE),"N/A"),0)</f>
        <v>0</v>
      </c>
      <c r="Q951" s="81" t="str">
        <f>IF(TcBaseVer=0,M951,IF(AND(N951="Available",M951="Available",O951="Available"),"Available",IF(M951="","","Not Supported")))</f>
        <v>Available</v>
      </c>
      <c r="R951" s="81" t="str">
        <f>IF(A951&gt;=AWCurrentRel, "Future",Q951)</f>
        <v>Available</v>
      </c>
      <c r="S951" s="100" t="str">
        <f>HYPERLINK(U951,T951)</f>
        <v>What's New in Teamcenter Fall 2019 - PART 1</v>
      </c>
      <c r="T951" s="81" t="str">
        <f>IFERROR(VLOOKUP(CONCATENATE($B951,"_",$A951),Table4[#All],5,FALSE),"Not Available")</f>
        <v>What's New in Teamcenter Fall 2019 - PART 1</v>
      </c>
      <c r="U951" s="81" t="str">
        <f>IFERROR(VLOOKUP(CONCATENATE(B951,"_",A951),Table4[#All],6,FALSE),"")</f>
        <v>https://siemens.highspot.com/items/5e2b0efb66bbaa792e2d17c9</v>
      </c>
    </row>
    <row r="952" spans="1:21" x14ac:dyDescent="0.25">
      <c r="A952" s="81">
        <f>IF(OR('Raw Data'!A935=0,'Raw Data'!A935="Delete"),"",'Raw Data'!A935)</f>
        <v>4.3</v>
      </c>
      <c r="B952" s="88" t="str">
        <f>IF(OR('Raw Data'!B935=0,'Raw Data'!B935="Delete"),"",'Raw Data'!B935)</f>
        <v>Plan</v>
      </c>
      <c r="C952" s="89" t="str">
        <f>IF(OR('Raw Data'!C935=0,'Raw Data'!C935="Delete"),"",'Raw Data'!C935)</f>
        <v>Systems</v>
      </c>
      <c r="D952" s="88" t="str">
        <f>IF(OR('Raw Data'!D935=0,'Raw Data'!D935="Delete"),"",'Raw Data'!D935)</f>
        <v>MBSE - Navigation and Analysis</v>
      </c>
      <c r="E952" s="84" t="str">
        <f>IF(OR('Raw Data'!E935=0,'Raw Data'!E935="Delete"),"",'Raw Data'!E935)</f>
        <v>Integrated impact and traceability analysis with Temcenter views of system models</v>
      </c>
      <c r="F952" s="81" cm="1">
        <f t="array" ref="F952">_xlfn.SWITCH(ROUND(VLOOKUP(A952,Table1[#All],3),0),11,H952,12,I952,13,J952,14,K952,"N/A")</f>
        <v>14</v>
      </c>
      <c r="G952" s="81" cm="1">
        <f t="array" ref="G952">_xlfn.SWITCH(ROUND(VLOOKUP(A952,Table1[#All],5),0),11,H952,12,I952,13,J952,14,K952,"N/A")</f>
        <v>14</v>
      </c>
      <c r="H952" s="81">
        <f>IF(OR('Raw Data'!H935=0,'Raw Data'!H935="Delete"),"",'Raw Data'!H935)</f>
        <v>13</v>
      </c>
      <c r="I952" s="81">
        <f>IF(OR('Raw Data'!I935=0,'Raw Data'!I935="Delete"),"",'Raw Data'!I935)</f>
        <v>14</v>
      </c>
      <c r="J952" s="81" t="str">
        <f>IF(OR('Raw Data'!J935=0,'Raw Data'!J935="Delete"),"",'Raw Data'!J935)</f>
        <v/>
      </c>
      <c r="K952" s="81" t="str">
        <f>IF(OR('Raw Data'!K935=0,'Raw Data'!K935="Delete"),"",'Raw Data'!K935)</f>
        <v/>
      </c>
      <c r="L952" s="81" t="str">
        <f>R952</f>
        <v>Available</v>
      </c>
      <c r="M952" s="81" t="str">
        <f>IF(A952="","",IF(OR(AWReleaseNum&gt;=A952,AWReleaseNum=0),"Available","Not Supported"))</f>
        <v>Available</v>
      </c>
      <c r="N952" s="81" t="str">
        <f>IF(A952="","",IF(TcRelease="Any","Available",IF(OR(AND(TcReleaseNum&gt;=VLOOKUP(AWReleaseNum,MinVerInfo,3,FALSE),TcReleaseNum&lt;=VLOOKUP(AWReleaseNum,MinVerInfo,4,FALSE)),AND(TcReleaseNum&gt;=VLOOKUP(AWReleaseNum,MinVerInfo,5,FALSE),TcReleaseNum&lt;=VLOOKUP(AWReleaseNum,MinVerInfo,6,FALSE))),"Available","Not Supported")))</f>
        <v>Available</v>
      </c>
      <c r="O952" s="81" t="str">
        <f>IF(TcReleaseNum&lt;P952,"Not Supported","Available")</f>
        <v>Available</v>
      </c>
      <c r="P952" s="81" cm="1">
        <f t="array" ref="P952">_xlfn.SWITCH(TcBaseVer, 14, K952, 13, J952, 12, I952, 11, IFERROR(VLOOKUP(H952,Table2[#All],3,FALSE),"N/A"),0)</f>
        <v>0</v>
      </c>
      <c r="Q952" s="81" t="str">
        <f>IF(TcBaseVer=0,M952,IF(AND(N952="Available",M952="Available",O952="Available"),"Available",IF(M952="","","Not Supported")))</f>
        <v>Available</v>
      </c>
      <c r="R952" s="81" t="str">
        <f>IF(A952&gt;=AWCurrentRel, "Future",Q952)</f>
        <v>Available</v>
      </c>
      <c r="S952" s="100" t="str">
        <f>HYPERLINK(U952,T952)</f>
        <v>What's New in Teamcenter Fall 2019 - PART 1</v>
      </c>
      <c r="T952" s="81" t="str">
        <f>IFERROR(VLOOKUP(CONCATENATE($B952,"_",$A952),Table4[#All],5,FALSE),"Not Available")</f>
        <v>What's New in Teamcenter Fall 2019 - PART 1</v>
      </c>
      <c r="U952" s="81" t="str">
        <f>IFERROR(VLOOKUP(CONCATENATE(B952,"_",A952),Table4[#All],6,FALSE),"")</f>
        <v>https://siemens.highspot.com/items/5e2b0efb66bbaa792e2d17c9</v>
      </c>
    </row>
    <row r="953" spans="1:21" x14ac:dyDescent="0.25">
      <c r="A953" s="81">
        <f>IF(OR('Raw Data'!A936=0,'Raw Data'!A936="Delete"),"",'Raw Data'!A936)</f>
        <v>4.3</v>
      </c>
      <c r="B953" s="88" t="str">
        <f>IF(OR('Raw Data'!B936=0,'Raw Data'!B936="Delete"),"",'Raw Data'!B936)</f>
        <v>Plan</v>
      </c>
      <c r="C953" s="89" t="str">
        <f>IF(OR('Raw Data'!C936=0,'Raw Data'!C936="Delete"),"",'Raw Data'!C936)</f>
        <v>Systems</v>
      </c>
      <c r="D953" s="88" t="str">
        <f>IF(OR('Raw Data'!D936=0,'Raw Data'!D936="Delete"),"",'Raw Data'!D936)</f>
        <v>MBSE - Navigation and Analysis</v>
      </c>
      <c r="E953" s="84" t="str">
        <f>IF(OR('Raw Data'!E936=0,'Raw Data'!E936="Delete"),"",'Raw Data'!E936)</f>
        <v>Multi-domain architecture views</v>
      </c>
      <c r="F953" s="81" cm="1">
        <f t="array" ref="F953">_xlfn.SWITCH(ROUND(VLOOKUP(A953,Table1[#All],3),0),11,H953,12,I953,13,J953,14,K953,"N/A")</f>
        <v>14</v>
      </c>
      <c r="G953" s="81" cm="1">
        <f t="array" ref="G953">_xlfn.SWITCH(ROUND(VLOOKUP(A953,Table1[#All],5),0),11,H953,12,I953,13,J953,14,K953,"N/A")</f>
        <v>14</v>
      </c>
      <c r="H953" s="81">
        <f>IF(OR('Raw Data'!H936=0,'Raw Data'!H936="Delete"),"",'Raw Data'!H936)</f>
        <v>13</v>
      </c>
      <c r="I953" s="81">
        <f>IF(OR('Raw Data'!I936=0,'Raw Data'!I936="Delete"),"",'Raw Data'!I936)</f>
        <v>14</v>
      </c>
      <c r="J953" s="81" t="str">
        <f>IF(OR('Raw Data'!J936=0,'Raw Data'!J936="Delete"),"",'Raw Data'!J936)</f>
        <v/>
      </c>
      <c r="K953" s="81" t="str">
        <f>IF(OR('Raw Data'!K936=0,'Raw Data'!K936="Delete"),"",'Raw Data'!K936)</f>
        <v/>
      </c>
      <c r="L953" s="81" t="str">
        <f>R953</f>
        <v>Available</v>
      </c>
      <c r="M953" s="81" t="str">
        <f>IF(A953="","",IF(OR(AWReleaseNum&gt;=A953,AWReleaseNum=0),"Available","Not Supported"))</f>
        <v>Available</v>
      </c>
      <c r="N953" s="81" t="str">
        <f>IF(A953="","",IF(TcRelease="Any","Available",IF(OR(AND(TcReleaseNum&gt;=VLOOKUP(AWReleaseNum,MinVerInfo,3,FALSE),TcReleaseNum&lt;=VLOOKUP(AWReleaseNum,MinVerInfo,4,FALSE)),AND(TcReleaseNum&gt;=VLOOKUP(AWReleaseNum,MinVerInfo,5,FALSE),TcReleaseNum&lt;=VLOOKUP(AWReleaseNum,MinVerInfo,6,FALSE))),"Available","Not Supported")))</f>
        <v>Available</v>
      </c>
      <c r="O953" s="81" t="str">
        <f>IF(TcReleaseNum&lt;P953,"Not Supported","Available")</f>
        <v>Available</v>
      </c>
      <c r="P953" s="81" cm="1">
        <f t="array" ref="P953">_xlfn.SWITCH(TcBaseVer, 14, K953, 13, J953, 12, I953, 11, IFERROR(VLOOKUP(H953,Table2[#All],3,FALSE),"N/A"),0)</f>
        <v>0</v>
      </c>
      <c r="Q953" s="81" t="str">
        <f>IF(TcBaseVer=0,M953,IF(AND(N953="Available",M953="Available",O953="Available"),"Available",IF(M953="","","Not Supported")))</f>
        <v>Available</v>
      </c>
      <c r="R953" s="81" t="str">
        <f>IF(A953&gt;=AWCurrentRel, "Future",Q953)</f>
        <v>Available</v>
      </c>
      <c r="S953" s="100" t="str">
        <f>HYPERLINK(U953,T953)</f>
        <v>What's New in Teamcenter Fall 2019 - PART 1</v>
      </c>
      <c r="T953" s="81" t="str">
        <f>IFERROR(VLOOKUP(CONCATENATE($B953,"_",$A953),Table4[#All],5,FALSE),"Not Available")</f>
        <v>What's New in Teamcenter Fall 2019 - PART 1</v>
      </c>
      <c r="U953" s="81" t="str">
        <f>IFERROR(VLOOKUP(CONCATENATE(B953,"_",A953),Table4[#All],6,FALSE),"")</f>
        <v>https://siemens.highspot.com/items/5e2b0efb66bbaa792e2d17c9</v>
      </c>
    </row>
    <row r="954" spans="1:21" x14ac:dyDescent="0.25">
      <c r="A954" s="81">
        <f>IF(OR('Raw Data'!A937=0,'Raw Data'!A937="Delete"),"",'Raw Data'!A937)</f>
        <v>4.3</v>
      </c>
      <c r="B954" s="88" t="str">
        <f>IF(OR('Raw Data'!B937=0,'Raw Data'!B937="Delete"),"",'Raw Data'!B937)</f>
        <v>Plan</v>
      </c>
      <c r="C954" s="89" t="str">
        <f>IF(OR('Raw Data'!C937=0,'Raw Data'!C937="Delete"),"",'Raw Data'!C937)</f>
        <v>Systems</v>
      </c>
      <c r="D954" s="88" t="str">
        <f>IF(OR('Raw Data'!D937=0,'Raw Data'!D937="Delete"),"",'Raw Data'!D937)</f>
        <v>MBSE - Navigation and Analysis</v>
      </c>
      <c r="E954" s="84" t="str">
        <f>IF(OR('Raw Data'!E937=0,'Raw Data'!E937="Delete"),"",'Raw Data'!E937)</f>
        <v>Quicker discovery of impacts through querying of Teamcenter data</v>
      </c>
      <c r="F954" s="81" cm="1">
        <f t="array" ref="F954">_xlfn.SWITCH(ROUND(VLOOKUP(A954,Table1[#All],3),0),11,H954,12,I954,13,J954,14,K954,"N/A")</f>
        <v>14</v>
      </c>
      <c r="G954" s="81" cm="1">
        <f t="array" ref="G954">_xlfn.SWITCH(ROUND(VLOOKUP(A954,Table1[#All],5),0),11,H954,12,I954,13,J954,14,K954,"N/A")</f>
        <v>14</v>
      </c>
      <c r="H954" s="81">
        <f>IF(OR('Raw Data'!H937=0,'Raw Data'!H937="Delete"),"",'Raw Data'!H937)</f>
        <v>13</v>
      </c>
      <c r="I954" s="81">
        <f>IF(OR('Raw Data'!I937=0,'Raw Data'!I937="Delete"),"",'Raw Data'!I937)</f>
        <v>14</v>
      </c>
      <c r="J954" s="81" t="str">
        <f>IF(OR('Raw Data'!J937=0,'Raw Data'!J937="Delete"),"",'Raw Data'!J937)</f>
        <v/>
      </c>
      <c r="K954" s="81" t="str">
        <f>IF(OR('Raw Data'!K937=0,'Raw Data'!K937="Delete"),"",'Raw Data'!K937)</f>
        <v/>
      </c>
      <c r="L954" s="81" t="str">
        <f>R954</f>
        <v>Available</v>
      </c>
      <c r="M954" s="81" t="str">
        <f>IF(A954="","",IF(OR(AWReleaseNum&gt;=A954,AWReleaseNum=0),"Available","Not Supported"))</f>
        <v>Available</v>
      </c>
      <c r="N954" s="81" t="str">
        <f>IF(A954="","",IF(TcRelease="Any","Available",IF(OR(AND(TcReleaseNum&gt;=VLOOKUP(AWReleaseNum,MinVerInfo,3,FALSE),TcReleaseNum&lt;=VLOOKUP(AWReleaseNum,MinVerInfo,4,FALSE)),AND(TcReleaseNum&gt;=VLOOKUP(AWReleaseNum,MinVerInfo,5,FALSE),TcReleaseNum&lt;=VLOOKUP(AWReleaseNum,MinVerInfo,6,FALSE))),"Available","Not Supported")))</f>
        <v>Available</v>
      </c>
      <c r="O954" s="81" t="str">
        <f>IF(TcReleaseNum&lt;P954,"Not Supported","Available")</f>
        <v>Available</v>
      </c>
      <c r="P954" s="81" cm="1">
        <f t="array" ref="P954">_xlfn.SWITCH(TcBaseVer, 14, K954, 13, J954, 12, I954, 11, IFERROR(VLOOKUP(H954,Table2[#All],3,FALSE),"N/A"),0)</f>
        <v>0</v>
      </c>
      <c r="Q954" s="81" t="str">
        <f>IF(TcBaseVer=0,M954,IF(AND(N954="Available",M954="Available",O954="Available"),"Available",IF(M954="","","Not Supported")))</f>
        <v>Available</v>
      </c>
      <c r="R954" s="81" t="str">
        <f>IF(A954&gt;=AWCurrentRel, "Future",Q954)</f>
        <v>Available</v>
      </c>
      <c r="S954" s="100" t="str">
        <f>HYPERLINK(U954,T954)</f>
        <v>What's New in Teamcenter Fall 2019 - PART 1</v>
      </c>
      <c r="T954" s="81" t="str">
        <f>IFERROR(VLOOKUP(CONCATENATE($B954,"_",$A954),Table4[#All],5,FALSE),"Not Available")</f>
        <v>What's New in Teamcenter Fall 2019 - PART 1</v>
      </c>
      <c r="U954" s="81" t="str">
        <f>IFERROR(VLOOKUP(CONCATENATE(B954,"_",A954),Table4[#All],6,FALSE),"")</f>
        <v>https://siemens.highspot.com/items/5e2b0efb66bbaa792e2d17c9</v>
      </c>
    </row>
    <row r="955" spans="1:21" x14ac:dyDescent="0.25">
      <c r="A955" s="81">
        <f>IF(OR('Raw Data'!A938=0,'Raw Data'!A938="Delete"),"",'Raw Data'!A938)</f>
        <v>4.3</v>
      </c>
      <c r="B955" s="88" t="str">
        <f>IF(OR('Raw Data'!B938=0,'Raw Data'!B938="Delete"),"",'Raw Data'!B938)</f>
        <v>Plan</v>
      </c>
      <c r="C955" s="89" t="str">
        <f>IF(OR('Raw Data'!C938=0,'Raw Data'!C938="Delete"),"",'Raw Data'!C938)</f>
        <v>Systems</v>
      </c>
      <c r="D955" s="88" t="str">
        <f>IF(OR('Raw Data'!D938=0,'Raw Data'!D938="Delete"),"",'Raw Data'!D938)</f>
        <v>MBSE - System Architecture, Functional &amp; Systems Modeling</v>
      </c>
      <c r="E955" s="84" t="str">
        <f>IF(OR('Raw Data'!E938=0,'Raw Data'!E938="Delete"),"",'Raw Data'!E938)</f>
        <v>Integrate SysML from Cameo system modeling with the Product Lifecycle</v>
      </c>
      <c r="F955" s="81" cm="1">
        <f t="array" ref="F955">_xlfn.SWITCH(ROUND(VLOOKUP(A955,Table1[#All],3),0),11,H955,12,I955,13,J955,14,K955,"N/A")</f>
        <v>14</v>
      </c>
      <c r="G955" s="81" cm="1">
        <f t="array" ref="G955">_xlfn.SWITCH(ROUND(VLOOKUP(A955,Table1[#All],5),0),11,H955,12,I955,13,J955,14,K955,"N/A")</f>
        <v>14</v>
      </c>
      <c r="H955" s="81">
        <f>IF(OR('Raw Data'!H938=0,'Raw Data'!H938="Delete"),"",'Raw Data'!H938)</f>
        <v>13</v>
      </c>
      <c r="I955" s="81">
        <f>IF(OR('Raw Data'!I938=0,'Raw Data'!I938="Delete"),"",'Raw Data'!I938)</f>
        <v>14</v>
      </c>
      <c r="J955" s="81" t="str">
        <f>IF(OR('Raw Data'!J938=0,'Raw Data'!J938="Delete"),"",'Raw Data'!J938)</f>
        <v/>
      </c>
      <c r="K955" s="81" t="str">
        <f>IF(OR('Raw Data'!K938=0,'Raw Data'!K938="Delete"),"",'Raw Data'!K938)</f>
        <v/>
      </c>
      <c r="L955" s="81" t="str">
        <f>R955</f>
        <v>Available</v>
      </c>
      <c r="M955" s="81" t="str">
        <f>IF(A955="","",IF(OR(AWReleaseNum&gt;=A955,AWReleaseNum=0),"Available","Not Supported"))</f>
        <v>Available</v>
      </c>
      <c r="N955" s="81" t="str">
        <f>IF(A955="","",IF(TcRelease="Any","Available",IF(OR(AND(TcReleaseNum&gt;=VLOOKUP(AWReleaseNum,MinVerInfo,3,FALSE),TcReleaseNum&lt;=VLOOKUP(AWReleaseNum,MinVerInfo,4,FALSE)),AND(TcReleaseNum&gt;=VLOOKUP(AWReleaseNum,MinVerInfo,5,FALSE),TcReleaseNum&lt;=VLOOKUP(AWReleaseNum,MinVerInfo,6,FALSE))),"Available","Not Supported")))</f>
        <v>Available</v>
      </c>
      <c r="O955" s="81" t="str">
        <f>IF(TcReleaseNum&lt;P955,"Not Supported","Available")</f>
        <v>Available</v>
      </c>
      <c r="P955" s="81" cm="1">
        <f t="array" ref="P955">_xlfn.SWITCH(TcBaseVer, 14, K955, 13, J955, 12, I955, 11, IFERROR(VLOOKUP(H955,Table2[#All],3,FALSE),"N/A"),0)</f>
        <v>0</v>
      </c>
      <c r="Q955" s="81" t="str">
        <f>IF(TcBaseVer=0,M955,IF(AND(N955="Available",M955="Available",O955="Available"),"Available",IF(M955="","","Not Supported")))</f>
        <v>Available</v>
      </c>
      <c r="R955" s="81" t="str">
        <f>IF(A955&gt;=AWCurrentRel, "Future",Q955)</f>
        <v>Available</v>
      </c>
      <c r="S955" s="100" t="str">
        <f>HYPERLINK(U955,T955)</f>
        <v>What's New in Teamcenter Fall 2019 - PART 1</v>
      </c>
      <c r="T955" s="81" t="str">
        <f>IFERROR(VLOOKUP(CONCATENATE($B955,"_",$A955),Table4[#All],5,FALSE),"Not Available")</f>
        <v>What's New in Teamcenter Fall 2019 - PART 1</v>
      </c>
      <c r="U955" s="81" t="str">
        <f>IFERROR(VLOOKUP(CONCATENATE(B955,"_",A955),Table4[#All],6,FALSE),"")</f>
        <v>https://siemens.highspot.com/items/5e2b0efb66bbaa792e2d17c9</v>
      </c>
    </row>
    <row r="956" spans="1:21" x14ac:dyDescent="0.25">
      <c r="A956" s="81">
        <f>IF(OR('Raw Data'!A939=0,'Raw Data'!A939="Delete"),"",'Raw Data'!A939)</f>
        <v>4.3</v>
      </c>
      <c r="B956" s="88" t="str">
        <f>IF(OR('Raw Data'!B939=0,'Raw Data'!B939="Delete"),"",'Raw Data'!B939)</f>
        <v>Plan</v>
      </c>
      <c r="C956" s="89" t="str">
        <f>IF(OR('Raw Data'!C939=0,'Raw Data'!C939="Delete"),"",'Raw Data'!C939)</f>
        <v>Systems</v>
      </c>
      <c r="D956" s="88" t="str">
        <f>IF(OR('Raw Data'!D939=0,'Raw Data'!D939="Delete"),"",'Raw Data'!D939)</f>
        <v>MBSE - System Architecture, Functional &amp; Systems Modeling</v>
      </c>
      <c r="E956" s="84" t="str">
        <f>IF(OR('Raw Data'!E939=0,'Raw Data'!E939="Delete"),"",'Raw Data'!E939)</f>
        <v>Realize physical architecture in Teamcenter as E/E Function Design through automation</v>
      </c>
      <c r="F956" s="81" cm="1">
        <f t="array" ref="F956">_xlfn.SWITCH(ROUND(VLOOKUP(A956,Table1[#All],3),0),11,H956,12,I956,13,J956,14,K956,"N/A")</f>
        <v>14</v>
      </c>
      <c r="G956" s="81" cm="1">
        <f t="array" ref="G956">_xlfn.SWITCH(ROUND(VLOOKUP(A956,Table1[#All],5),0),11,H956,12,I956,13,J956,14,K956,"N/A")</f>
        <v>14</v>
      </c>
      <c r="H956" s="81">
        <f>IF(OR('Raw Data'!H939=0,'Raw Data'!H939="Delete"),"",'Raw Data'!H939)</f>
        <v>13</v>
      </c>
      <c r="I956" s="81">
        <f>IF(OR('Raw Data'!I939=0,'Raw Data'!I939="Delete"),"",'Raw Data'!I939)</f>
        <v>14</v>
      </c>
      <c r="J956" s="81" t="str">
        <f>IF(OR('Raw Data'!J939=0,'Raw Data'!J939="Delete"),"",'Raw Data'!J939)</f>
        <v/>
      </c>
      <c r="K956" s="81" t="str">
        <f>IF(OR('Raw Data'!K939=0,'Raw Data'!K939="Delete"),"",'Raw Data'!K939)</f>
        <v/>
      </c>
      <c r="L956" s="81" t="str">
        <f>R956</f>
        <v>Available</v>
      </c>
      <c r="M956" s="81" t="str">
        <f>IF(A956="","",IF(OR(AWReleaseNum&gt;=A956,AWReleaseNum=0),"Available","Not Supported"))</f>
        <v>Available</v>
      </c>
      <c r="N956" s="81" t="str">
        <f>IF(A956="","",IF(TcRelease="Any","Available",IF(OR(AND(TcReleaseNum&gt;=VLOOKUP(AWReleaseNum,MinVerInfo,3,FALSE),TcReleaseNum&lt;=VLOOKUP(AWReleaseNum,MinVerInfo,4,FALSE)),AND(TcReleaseNum&gt;=VLOOKUP(AWReleaseNum,MinVerInfo,5,FALSE),TcReleaseNum&lt;=VLOOKUP(AWReleaseNum,MinVerInfo,6,FALSE))),"Available","Not Supported")))</f>
        <v>Available</v>
      </c>
      <c r="O956" s="81" t="str">
        <f>IF(TcReleaseNum&lt;P956,"Not Supported","Available")</f>
        <v>Available</v>
      </c>
      <c r="P956" s="81" cm="1">
        <f t="array" ref="P956">_xlfn.SWITCH(TcBaseVer, 14, K956, 13, J956, 12, I956, 11, IFERROR(VLOOKUP(H956,Table2[#All],3,FALSE),"N/A"),0)</f>
        <v>0</v>
      </c>
      <c r="Q956" s="81" t="str">
        <f>IF(TcBaseVer=0,M956,IF(AND(N956="Available",M956="Available",O956="Available"),"Available",IF(M956="","","Not Supported")))</f>
        <v>Available</v>
      </c>
      <c r="R956" s="81" t="str">
        <f>IF(A956&gt;=AWCurrentRel, "Future",Q956)</f>
        <v>Available</v>
      </c>
      <c r="S956" s="100" t="str">
        <f>HYPERLINK(U956,T956)</f>
        <v>What's New in Teamcenter Fall 2019 - PART 1</v>
      </c>
      <c r="T956" s="81" t="str">
        <f>IFERROR(VLOOKUP(CONCATENATE($B956,"_",$A956),Table4[#All],5,FALSE),"Not Available")</f>
        <v>What's New in Teamcenter Fall 2019 - PART 1</v>
      </c>
      <c r="U956" s="81" t="str">
        <f>IFERROR(VLOOKUP(CONCATENATE(B956,"_",A956),Table4[#All],6,FALSE),"")</f>
        <v>https://siemens.highspot.com/items/5e2b0efb66bbaa792e2d17c9</v>
      </c>
    </row>
    <row r="957" spans="1:21" x14ac:dyDescent="0.25">
      <c r="A957" s="81">
        <f>IF(OR('Raw Data'!A940=0,'Raw Data'!A940="Delete"),"",'Raw Data'!A940)</f>
        <v>4.3</v>
      </c>
      <c r="B957" s="88" t="str">
        <f>IF(OR('Raw Data'!B940=0,'Raw Data'!B940="Delete"),"",'Raw Data'!B940)</f>
        <v>Plan</v>
      </c>
      <c r="C957" s="89" t="str">
        <f>IF(OR('Raw Data'!C940=0,'Raw Data'!C940="Delete"),"",'Raw Data'!C940)</f>
        <v>Systems</v>
      </c>
      <c r="D957" s="88" t="str">
        <f>IF(OR('Raw Data'!D940=0,'Raw Data'!D940="Delete"),"",'Raw Data'!D940)</f>
        <v>MBSE - Verification Planning and Execution</v>
      </c>
      <c r="E957" s="84" t="str">
        <f>IF(OR('Raw Data'!E940=0,'Raw Data'!E940="Delete"),"",'Raw Data'!E940)</f>
        <v>Engineering View Creation and Sharing</v>
      </c>
      <c r="F957" s="81" cm="1">
        <f t="array" ref="F957">_xlfn.SWITCH(ROUND(VLOOKUP(A957,Table1[#All],3),0),11,H957,12,I957,13,J957,14,K957,"N/A")</f>
        <v>14</v>
      </c>
      <c r="G957" s="81" cm="1">
        <f t="array" ref="G957">_xlfn.SWITCH(ROUND(VLOOKUP(A957,Table1[#All],5),0),11,H957,12,I957,13,J957,14,K957,"N/A")</f>
        <v>14</v>
      </c>
      <c r="H957" s="81">
        <f>IF(OR('Raw Data'!H940=0,'Raw Data'!H940="Delete"),"",'Raw Data'!H940)</f>
        <v>13</v>
      </c>
      <c r="I957" s="81">
        <f>IF(OR('Raw Data'!I940=0,'Raw Data'!I940="Delete"),"",'Raw Data'!I940)</f>
        <v>14</v>
      </c>
      <c r="J957" s="81" t="str">
        <f>IF(OR('Raw Data'!J940=0,'Raw Data'!J940="Delete"),"",'Raw Data'!J940)</f>
        <v/>
      </c>
      <c r="K957" s="81" t="str">
        <f>IF(OR('Raw Data'!K940=0,'Raw Data'!K940="Delete"),"",'Raw Data'!K940)</f>
        <v/>
      </c>
      <c r="L957" s="81" t="str">
        <f>R957</f>
        <v>Available</v>
      </c>
      <c r="M957" s="81" t="str">
        <f>IF(A957="","",IF(OR(AWReleaseNum&gt;=A957,AWReleaseNum=0),"Available","Not Supported"))</f>
        <v>Available</v>
      </c>
      <c r="N957" s="81" t="str">
        <f>IF(A957="","",IF(TcRelease="Any","Available",IF(OR(AND(TcReleaseNum&gt;=VLOOKUP(AWReleaseNum,MinVerInfo,3,FALSE),TcReleaseNum&lt;=VLOOKUP(AWReleaseNum,MinVerInfo,4,FALSE)),AND(TcReleaseNum&gt;=VLOOKUP(AWReleaseNum,MinVerInfo,5,FALSE),TcReleaseNum&lt;=VLOOKUP(AWReleaseNum,MinVerInfo,6,FALSE))),"Available","Not Supported")))</f>
        <v>Available</v>
      </c>
      <c r="O957" s="81" t="str">
        <f>IF(TcReleaseNum&lt;P957,"Not Supported","Available")</f>
        <v>Available</v>
      </c>
      <c r="P957" s="81" cm="1">
        <f t="array" ref="P957">_xlfn.SWITCH(TcBaseVer, 14, K957, 13, J957, 12, I957, 11, IFERROR(VLOOKUP(H957,Table2[#All],3,FALSE),"N/A"),0)</f>
        <v>0</v>
      </c>
      <c r="Q957" s="81" t="str">
        <f>IF(TcBaseVer=0,M957,IF(AND(N957="Available",M957="Available",O957="Available"),"Available",IF(M957="","","Not Supported")))</f>
        <v>Available</v>
      </c>
      <c r="R957" s="81" t="str">
        <f>IF(A957&gt;=AWCurrentRel, "Future",Q957)</f>
        <v>Available</v>
      </c>
      <c r="S957" s="100" t="str">
        <f>HYPERLINK(U957,T957)</f>
        <v>What's New in Teamcenter Fall 2019 - PART 1</v>
      </c>
      <c r="T957" s="81" t="str">
        <f>IFERROR(VLOOKUP(CONCATENATE($B957,"_",$A957),Table4[#All],5,FALSE),"Not Available")</f>
        <v>What's New in Teamcenter Fall 2019 - PART 1</v>
      </c>
      <c r="U957" s="81" t="str">
        <f>IFERROR(VLOOKUP(CONCATENATE(B957,"_",A957),Table4[#All],6,FALSE),"")</f>
        <v>https://siemens.highspot.com/items/5e2b0efb66bbaa792e2d17c9</v>
      </c>
    </row>
    <row r="958" spans="1:21" x14ac:dyDescent="0.25">
      <c r="A958" s="81">
        <f>IF(OR('Raw Data'!A941=0,'Raw Data'!A941="Delete"),"",'Raw Data'!A941)</f>
        <v>4.3</v>
      </c>
      <c r="B958" s="88" t="str">
        <f>IF(OR('Raw Data'!B941=0,'Raw Data'!B941="Delete"),"",'Raw Data'!B941)</f>
        <v>Foundation</v>
      </c>
      <c r="C958" s="89" t="str">
        <f>IF(OR('Raw Data'!C941=0,'Raw Data'!C941="Delete"),"",'Raw Data'!C941)</f>
        <v>Deployability</v>
      </c>
      <c r="D958" s="88" t="str">
        <f>IF(OR('Raw Data'!D941=0,'Raw Data'!D941="Delete"),"",'Raw Data'!D941)</f>
        <v>Multi-site</v>
      </c>
      <c r="E958" s="84" t="str">
        <f>IF(OR('Raw Data'!E941=0,'Raw Data'!E941="Delete"),"",'Raw Data'!E941)</f>
        <v>Remote check in and check out on multiple objects both local and replica objects</v>
      </c>
      <c r="F958" s="81" cm="1">
        <f t="array" ref="F958">_xlfn.SWITCH(ROUND(VLOOKUP(A958,Table1[#All],3),0),11,H958,12,I958,13,J958,14,K958,"N/A")</f>
        <v>14</v>
      </c>
      <c r="G958" s="81" cm="1">
        <f t="array" ref="G958">_xlfn.SWITCH(ROUND(VLOOKUP(A958,Table1[#All],5),0),11,H958,12,I958,13,J958,14,K958,"N/A")</f>
        <v>14</v>
      </c>
      <c r="H958" s="81">
        <f>IF(OR('Raw Data'!H941=0,'Raw Data'!H941="Delete"),"",'Raw Data'!H941)</f>
        <v>13</v>
      </c>
      <c r="I958" s="81">
        <f>IF(OR('Raw Data'!I941=0,'Raw Data'!I941="Delete"),"",'Raw Data'!I941)</f>
        <v>14</v>
      </c>
      <c r="J958" s="81" t="str">
        <f>IF(OR('Raw Data'!J941=0,'Raw Data'!J941="Delete"),"",'Raw Data'!J941)</f>
        <v/>
      </c>
      <c r="K958" s="81" t="str">
        <f>IF(OR('Raw Data'!K941=0,'Raw Data'!K941="Delete"),"",'Raw Data'!K941)</f>
        <v/>
      </c>
      <c r="L958" s="81" t="str">
        <f>R958</f>
        <v>Available</v>
      </c>
      <c r="M958" s="81" t="str">
        <f>IF(A958="","",IF(OR(AWReleaseNum&gt;=A958,AWReleaseNum=0),"Available","Not Supported"))</f>
        <v>Available</v>
      </c>
      <c r="N958" s="81" t="str">
        <f>IF(A958="","",IF(TcRelease="Any","Available",IF(OR(AND(TcReleaseNum&gt;=VLOOKUP(AWReleaseNum,MinVerInfo,3,FALSE),TcReleaseNum&lt;=VLOOKUP(AWReleaseNum,MinVerInfo,4,FALSE)),AND(TcReleaseNum&gt;=VLOOKUP(AWReleaseNum,MinVerInfo,5,FALSE),TcReleaseNum&lt;=VLOOKUP(AWReleaseNum,MinVerInfo,6,FALSE))),"Available","Not Supported")))</f>
        <v>Available</v>
      </c>
      <c r="O958" s="81" t="str">
        <f>IF(TcReleaseNum&lt;P958,"Not Supported","Available")</f>
        <v>Available</v>
      </c>
      <c r="P958" s="81" cm="1">
        <f t="array" ref="P958">_xlfn.SWITCH(TcBaseVer, 14, K958, 13, J958, 12, I958, 11, IFERROR(VLOOKUP(H958,Table2[#All],3,FALSE),"N/A"),0)</f>
        <v>0</v>
      </c>
      <c r="Q958" s="81" t="str">
        <f>IF(TcBaseVer=0,M958,IF(AND(N958="Available",M958="Available",O958="Available"),"Available",IF(M958="","","Not Supported")))</f>
        <v>Available</v>
      </c>
      <c r="R958" s="81" t="str">
        <f>IF(A958&gt;=AWCurrentRel, "Future",Q958)</f>
        <v>Available</v>
      </c>
      <c r="S958" s="100" t="str">
        <f>HYPERLINK(U958,T958)</f>
        <v>What's New in Teamcenter Fall 2019 - PART 2</v>
      </c>
      <c r="T958" s="81" t="str">
        <f>IFERROR(VLOOKUP(CONCATENATE($B958,"_",$A958),Table4[#All],5,FALSE),"Not Available")</f>
        <v>What's New in Teamcenter Fall 2019 - PART 2</v>
      </c>
      <c r="U958" s="81" t="str">
        <f>IFERROR(VLOOKUP(CONCATENATE(B958,"_",A958),Table4[#All],6,FALSE),"")</f>
        <v>https://siemens.highspot.com/items/5e2b0e8666bbaa793d2cf091</v>
      </c>
    </row>
    <row r="959" spans="1:21" x14ac:dyDescent="0.25">
      <c r="A959" s="81">
        <f>IF(OR('Raw Data'!A942=0,'Raw Data'!A942="Delete"),"",'Raw Data'!A942)</f>
        <v>4.3</v>
      </c>
      <c r="B959" s="88" t="str">
        <f>IF(OR('Raw Data'!B942=0,'Raw Data'!B942="Delete"),"",'Raw Data'!B942)</f>
        <v>Foundation</v>
      </c>
      <c r="C959" s="89" t="str">
        <f>IF(OR('Raw Data'!C942=0,'Raw Data'!C942="Delete"),"",'Raw Data'!C942)</f>
        <v>Extensibility</v>
      </c>
      <c r="D959" s="88" t="str">
        <f>IF(OR('Raw Data'!D942=0,'Raw Data'!D942="Delete"),"",'Raw Data'!D942)</f>
        <v>Platform - Active Workspace Framework - Extensibility</v>
      </c>
      <c r="E959" s="84" t="str">
        <f>IF(OR('Raw Data'!E942=0,'Raw Data'!E942="Delete"),"",'Raw Data'!E942)</f>
        <v>Aggregate related content into XRT tables codelessly</v>
      </c>
      <c r="F959" s="81" cm="1">
        <f t="array" ref="F959">_xlfn.SWITCH(ROUND(VLOOKUP(A959,Table1[#All],3),0),11,H959,12,I959,13,J959,14,K959,"N/A")</f>
        <v>14</v>
      </c>
      <c r="G959" s="81" cm="1">
        <f t="array" ref="G959">_xlfn.SWITCH(ROUND(VLOOKUP(A959,Table1[#All],5),0),11,H959,12,I959,13,J959,14,K959,"N/A")</f>
        <v>14</v>
      </c>
      <c r="H959" s="81">
        <f>IF(OR('Raw Data'!H942=0,'Raw Data'!H942="Delete"),"",'Raw Data'!H942)</f>
        <v>13</v>
      </c>
      <c r="I959" s="81">
        <f>IF(OR('Raw Data'!I942=0,'Raw Data'!I942="Delete"),"",'Raw Data'!I942)</f>
        <v>14</v>
      </c>
      <c r="J959" s="81" t="str">
        <f>IF(OR('Raw Data'!J942=0,'Raw Data'!J942="Delete"),"",'Raw Data'!J942)</f>
        <v/>
      </c>
      <c r="K959" s="81" t="str">
        <f>IF(OR('Raw Data'!K942=0,'Raw Data'!K942="Delete"),"",'Raw Data'!K942)</f>
        <v/>
      </c>
      <c r="L959" s="81" t="str">
        <f>R959</f>
        <v>Available</v>
      </c>
      <c r="M959" s="81" t="str">
        <f>IF(A959="","",IF(OR(AWReleaseNum&gt;=A959,AWReleaseNum=0),"Available","Not Supported"))</f>
        <v>Available</v>
      </c>
      <c r="N959" s="81" t="str">
        <f>IF(A959="","",IF(TcRelease="Any","Available",IF(OR(AND(TcReleaseNum&gt;=VLOOKUP(AWReleaseNum,MinVerInfo,3,FALSE),TcReleaseNum&lt;=VLOOKUP(AWReleaseNum,MinVerInfo,4,FALSE)),AND(TcReleaseNum&gt;=VLOOKUP(AWReleaseNum,MinVerInfo,5,FALSE),TcReleaseNum&lt;=VLOOKUP(AWReleaseNum,MinVerInfo,6,FALSE))),"Available","Not Supported")))</f>
        <v>Available</v>
      </c>
      <c r="O959" s="81" t="str">
        <f>IF(TcReleaseNum&lt;P959,"Not Supported","Available")</f>
        <v>Available</v>
      </c>
      <c r="P959" s="81" cm="1">
        <f t="array" ref="P959">_xlfn.SWITCH(TcBaseVer, 14, K959, 13, J959, 12, I959, 11, IFERROR(VLOOKUP(H959,Table2[#All],3,FALSE),"N/A"),0)</f>
        <v>0</v>
      </c>
      <c r="Q959" s="81" t="str">
        <f>IF(TcBaseVer=0,M959,IF(AND(N959="Available",M959="Available",O959="Available"),"Available",IF(M959="","","Not Supported")))</f>
        <v>Available</v>
      </c>
      <c r="R959" s="81" t="str">
        <f>IF(A959&gt;=AWCurrentRel, "Future",Q959)</f>
        <v>Available</v>
      </c>
      <c r="S959" s="100" t="str">
        <f>HYPERLINK(U959,T959)</f>
        <v>What's New in Teamcenter Fall 2019 - PART 2</v>
      </c>
      <c r="T959" s="81" t="str">
        <f>IFERROR(VLOOKUP(CONCATENATE($B959,"_",$A959),Table4[#All],5,FALSE),"Not Available")</f>
        <v>What's New in Teamcenter Fall 2019 - PART 2</v>
      </c>
      <c r="U959" s="81" t="str">
        <f>IFERROR(VLOOKUP(CONCATENATE(B959,"_",A959),Table4[#All],6,FALSE),"")</f>
        <v>https://siemens.highspot.com/items/5e2b0e8666bbaa793d2cf091</v>
      </c>
    </row>
    <row r="960" spans="1:21" x14ac:dyDescent="0.25">
      <c r="A960" s="81">
        <f>IF(OR('Raw Data'!A943=0,'Raw Data'!A943="Delete"),"",'Raw Data'!A943)</f>
        <v>4.3</v>
      </c>
      <c r="B960" s="88" t="str">
        <f>IF(OR('Raw Data'!B943=0,'Raw Data'!B943="Delete"),"",'Raw Data'!B943)</f>
        <v>Foundation</v>
      </c>
      <c r="C960" s="89" t="str">
        <f>IF(OR('Raw Data'!C943=0,'Raw Data'!C943="Delete"),"",'Raw Data'!C943)</f>
        <v>Extensibility</v>
      </c>
      <c r="D960" s="88" t="str">
        <f>IF(OR('Raw Data'!D943=0,'Raw Data'!D943="Delete"),"",'Raw Data'!D943)</f>
        <v>Platform - Active Workspace Framework - Extensibility</v>
      </c>
      <c r="E960" s="84" t="str">
        <f>IF(OR('Raw Data'!E943=0,'Raw Data'!E943="Delete"),"",'Raw Data'!E943)</f>
        <v>Additional UI elements including: table, list, list filter, chip, and avatar and a more complete UI for constructing command panels</v>
      </c>
      <c r="F960" s="81" cm="1">
        <f t="array" ref="F960">_xlfn.SWITCH(ROUND(VLOOKUP(A960,Table1[#All],3),0),11,H960,12,I960,13,J960,14,K960,"N/A")</f>
        <v>14</v>
      </c>
      <c r="G960" s="81" cm="1">
        <f t="array" ref="G960">_xlfn.SWITCH(ROUND(VLOOKUP(A960,Table1[#All],5),0),11,H960,12,I960,13,J960,14,K960,"N/A")</f>
        <v>14</v>
      </c>
      <c r="H960" s="81">
        <f>IF(OR('Raw Data'!H943=0,'Raw Data'!H943="Delete"),"",'Raw Data'!H943)</f>
        <v>13</v>
      </c>
      <c r="I960" s="81">
        <f>IF(OR('Raw Data'!I943=0,'Raw Data'!I943="Delete"),"",'Raw Data'!I943)</f>
        <v>14</v>
      </c>
      <c r="J960" s="81" t="str">
        <f>IF(OR('Raw Data'!J943=0,'Raw Data'!J943="Delete"),"",'Raw Data'!J943)</f>
        <v/>
      </c>
      <c r="K960" s="81" t="str">
        <f>IF(OR('Raw Data'!K943=0,'Raw Data'!K943="Delete"),"",'Raw Data'!K943)</f>
        <v/>
      </c>
      <c r="L960" s="81" t="str">
        <f>R960</f>
        <v>Available</v>
      </c>
      <c r="M960" s="81" t="str">
        <f>IF(A960="","",IF(OR(AWReleaseNum&gt;=A960,AWReleaseNum=0),"Available","Not Supported"))</f>
        <v>Available</v>
      </c>
      <c r="N960" s="81" t="str">
        <f>IF(A960="","",IF(TcRelease="Any","Available",IF(OR(AND(TcReleaseNum&gt;=VLOOKUP(AWReleaseNum,MinVerInfo,3,FALSE),TcReleaseNum&lt;=VLOOKUP(AWReleaseNum,MinVerInfo,4,FALSE)),AND(TcReleaseNum&gt;=VLOOKUP(AWReleaseNum,MinVerInfo,5,FALSE),TcReleaseNum&lt;=VLOOKUP(AWReleaseNum,MinVerInfo,6,FALSE))),"Available","Not Supported")))</f>
        <v>Available</v>
      </c>
      <c r="O960" s="81" t="str">
        <f>IF(TcReleaseNum&lt;P960,"Not Supported","Available")</f>
        <v>Available</v>
      </c>
      <c r="P960" s="81" cm="1">
        <f t="array" ref="P960">_xlfn.SWITCH(TcBaseVer, 14, K960, 13, J960, 12, I960, 11, IFERROR(VLOOKUP(H960,Table2[#All],3,FALSE),"N/A"),0)</f>
        <v>0</v>
      </c>
      <c r="Q960" s="81" t="str">
        <f>IF(TcBaseVer=0,M960,IF(AND(N960="Available",M960="Available",O960="Available"),"Available",IF(M960="","","Not Supported")))</f>
        <v>Available</v>
      </c>
      <c r="R960" s="81" t="str">
        <f>IF(A960&gt;=AWCurrentRel, "Future",Q960)</f>
        <v>Available</v>
      </c>
      <c r="S960" s="100" t="str">
        <f>HYPERLINK(U960,T960)</f>
        <v>What's New in Teamcenter Fall 2019 - PART 2</v>
      </c>
      <c r="T960" s="81" t="str">
        <f>IFERROR(VLOOKUP(CONCATENATE($B960,"_",$A960),Table4[#All],5,FALSE),"Not Available")</f>
        <v>What's New in Teamcenter Fall 2019 - PART 2</v>
      </c>
      <c r="U960" s="81" t="str">
        <f>IFERROR(VLOOKUP(CONCATENATE(B960,"_",A960),Table4[#All],6,FALSE),"")</f>
        <v>https://siemens.highspot.com/items/5e2b0e8666bbaa793d2cf091</v>
      </c>
    </row>
    <row r="961" spans="1:21" x14ac:dyDescent="0.25">
      <c r="A961" s="81">
        <f>IF(OR('Raw Data'!A944=0,'Raw Data'!A944="Delete"),"",'Raw Data'!A944)</f>
        <v>4.3</v>
      </c>
      <c r="B961" s="88" t="str">
        <f>IF(OR('Raw Data'!B944=0,'Raw Data'!B944="Delete"),"",'Raw Data'!B944)</f>
        <v>Foundation</v>
      </c>
      <c r="C961" s="89" t="str">
        <f>IF(OR('Raw Data'!C944=0,'Raw Data'!C944="Delete"),"",'Raw Data'!C944)</f>
        <v>Extensibility</v>
      </c>
      <c r="D961" s="88" t="str">
        <f>IF(OR('Raw Data'!D944=0,'Raw Data'!D944="Delete"),"",'Raw Data'!D944)</f>
        <v>Platform - Active Workspace Framework - Extensibility</v>
      </c>
      <c r="E961" s="84" t="str">
        <f>IF(OR('Raw Data'!E944=0,'Raw Data'!E944="Delete"),"",'Raw Data'!E944)</f>
        <v xml:space="preserve">Easily configure UI element properties through the properties panel in the panel builder </v>
      </c>
      <c r="F961" s="81" cm="1">
        <f t="array" ref="F961">_xlfn.SWITCH(ROUND(VLOOKUP(A961,Table1[#All],3),0),11,H961,12,I961,13,J961,14,K961,"N/A")</f>
        <v>14</v>
      </c>
      <c r="G961" s="81" cm="1">
        <f t="array" ref="G961">_xlfn.SWITCH(ROUND(VLOOKUP(A961,Table1[#All],5),0),11,H961,12,I961,13,J961,14,K961,"N/A")</f>
        <v>14</v>
      </c>
      <c r="H961" s="81">
        <f>IF(OR('Raw Data'!H944=0,'Raw Data'!H944="Delete"),"",'Raw Data'!H944)</f>
        <v>13</v>
      </c>
      <c r="I961" s="81">
        <f>IF(OR('Raw Data'!I944=0,'Raw Data'!I944="Delete"),"",'Raw Data'!I944)</f>
        <v>14</v>
      </c>
      <c r="J961" s="81" t="str">
        <f>IF(OR('Raw Data'!J944=0,'Raw Data'!J944="Delete"),"",'Raw Data'!J944)</f>
        <v/>
      </c>
      <c r="K961" s="81" t="str">
        <f>IF(OR('Raw Data'!K944=0,'Raw Data'!K944="Delete"),"",'Raw Data'!K944)</f>
        <v/>
      </c>
      <c r="L961" s="81" t="str">
        <f>R961</f>
        <v>Available</v>
      </c>
      <c r="M961" s="81" t="str">
        <f>IF(A961="","",IF(OR(AWReleaseNum&gt;=A961,AWReleaseNum=0),"Available","Not Supported"))</f>
        <v>Available</v>
      </c>
      <c r="N961" s="81" t="str">
        <f>IF(A961="","",IF(TcRelease="Any","Available",IF(OR(AND(TcReleaseNum&gt;=VLOOKUP(AWReleaseNum,MinVerInfo,3,FALSE),TcReleaseNum&lt;=VLOOKUP(AWReleaseNum,MinVerInfo,4,FALSE)),AND(TcReleaseNum&gt;=VLOOKUP(AWReleaseNum,MinVerInfo,5,FALSE),TcReleaseNum&lt;=VLOOKUP(AWReleaseNum,MinVerInfo,6,FALSE))),"Available","Not Supported")))</f>
        <v>Available</v>
      </c>
      <c r="O961" s="81" t="str">
        <f>IF(TcReleaseNum&lt;P961,"Not Supported","Available")</f>
        <v>Available</v>
      </c>
      <c r="P961" s="81" cm="1">
        <f t="array" ref="P961">_xlfn.SWITCH(TcBaseVer, 14, K961, 13, J961, 12, I961, 11, IFERROR(VLOOKUP(H961,Table2[#All],3,FALSE),"N/A"),0)</f>
        <v>0</v>
      </c>
      <c r="Q961" s="81" t="str">
        <f>IF(TcBaseVer=0,M961,IF(AND(N961="Available",M961="Available",O961="Available"),"Available",IF(M961="","","Not Supported")))</f>
        <v>Available</v>
      </c>
      <c r="R961" s="81" t="str">
        <f>IF(A961&gt;=AWCurrentRel, "Future",Q961)</f>
        <v>Available</v>
      </c>
      <c r="S961" s="100" t="str">
        <f>HYPERLINK(U961,T961)</f>
        <v>What's New in Teamcenter Fall 2019 - PART 2</v>
      </c>
      <c r="T961" s="81" t="str">
        <f>IFERROR(VLOOKUP(CONCATENATE($B961,"_",$A961),Table4[#All],5,FALSE),"Not Available")</f>
        <v>What's New in Teamcenter Fall 2019 - PART 2</v>
      </c>
      <c r="U961" s="81" t="str">
        <f>IFERROR(VLOOKUP(CONCATENATE(B961,"_",A961),Table4[#All],6,FALSE),"")</f>
        <v>https://siemens.highspot.com/items/5e2b0e8666bbaa793d2cf091</v>
      </c>
    </row>
    <row r="962" spans="1:21" x14ac:dyDescent="0.25">
      <c r="A962" s="81">
        <f>IF(OR('Raw Data'!A945=0,'Raw Data'!A945="Delete"),"",'Raw Data'!A945)</f>
        <v>4.3</v>
      </c>
      <c r="B962" s="88" t="str">
        <f>IF(OR('Raw Data'!B945=0,'Raw Data'!B945="Delete"),"",'Raw Data'!B945)</f>
        <v>Foundation</v>
      </c>
      <c r="C962" s="89" t="str">
        <f>IF(OR('Raw Data'!C945=0,'Raw Data'!C945="Delete"),"",'Raw Data'!C945)</f>
        <v>Extensibility</v>
      </c>
      <c r="D962" s="88" t="str">
        <f>IF(OR('Raw Data'!D945=0,'Raw Data'!D945="Delete"),"",'Raw Data'!D945)</f>
        <v>Platform - Active Workspace Framework - Extensibility</v>
      </c>
      <c r="E962" s="84" t="str">
        <f>IF(OR('Raw Data'!E945=0,'Raw Data'!E945="Delete"),"",'Raw Data'!E945)</f>
        <v>Define and navigate across nested declarative views to support reuse and more complex panels</v>
      </c>
      <c r="F962" s="81" cm="1">
        <f t="array" ref="F962">_xlfn.SWITCH(ROUND(VLOOKUP(A962,Table1[#All],3),0),11,H962,12,I962,13,J962,14,K962,"N/A")</f>
        <v>14</v>
      </c>
      <c r="G962" s="81" cm="1">
        <f t="array" ref="G962">_xlfn.SWITCH(ROUND(VLOOKUP(A962,Table1[#All],5),0),11,H962,12,I962,13,J962,14,K962,"N/A")</f>
        <v>14</v>
      </c>
      <c r="H962" s="81">
        <f>IF(OR('Raw Data'!H945=0,'Raw Data'!H945="Delete"),"",'Raw Data'!H945)</f>
        <v>13</v>
      </c>
      <c r="I962" s="81">
        <f>IF(OR('Raw Data'!I945=0,'Raw Data'!I945="Delete"),"",'Raw Data'!I945)</f>
        <v>14</v>
      </c>
      <c r="J962" s="81" t="str">
        <f>IF(OR('Raw Data'!J945=0,'Raw Data'!J945="Delete"),"",'Raw Data'!J945)</f>
        <v/>
      </c>
      <c r="K962" s="81" t="str">
        <f>IF(OR('Raw Data'!K945=0,'Raw Data'!K945="Delete"),"",'Raw Data'!K945)</f>
        <v/>
      </c>
      <c r="L962" s="81" t="str">
        <f>R962</f>
        <v>Available</v>
      </c>
      <c r="M962" s="81" t="str">
        <f>IF(A962="","",IF(OR(AWReleaseNum&gt;=A962,AWReleaseNum=0),"Available","Not Supported"))</f>
        <v>Available</v>
      </c>
      <c r="N962" s="81" t="str">
        <f>IF(A962="","",IF(TcRelease="Any","Available",IF(OR(AND(TcReleaseNum&gt;=VLOOKUP(AWReleaseNum,MinVerInfo,3,FALSE),TcReleaseNum&lt;=VLOOKUP(AWReleaseNum,MinVerInfo,4,FALSE)),AND(TcReleaseNum&gt;=VLOOKUP(AWReleaseNum,MinVerInfo,5,FALSE),TcReleaseNum&lt;=VLOOKUP(AWReleaseNum,MinVerInfo,6,FALSE))),"Available","Not Supported")))</f>
        <v>Available</v>
      </c>
      <c r="O962" s="81" t="str">
        <f>IF(TcReleaseNum&lt;P962,"Not Supported","Available")</f>
        <v>Available</v>
      </c>
      <c r="P962" s="81" cm="1">
        <f t="array" ref="P962">_xlfn.SWITCH(TcBaseVer, 14, K962, 13, J962, 12, I962, 11, IFERROR(VLOOKUP(H962,Table2[#All],3,FALSE),"N/A"),0)</f>
        <v>0</v>
      </c>
      <c r="Q962" s="81" t="str">
        <f>IF(TcBaseVer=0,M962,IF(AND(N962="Available",M962="Available",O962="Available"),"Available",IF(M962="","","Not Supported")))</f>
        <v>Available</v>
      </c>
      <c r="R962" s="81" t="str">
        <f>IF(A962&gt;=AWCurrentRel, "Future",Q962)</f>
        <v>Available</v>
      </c>
      <c r="S962" s="100" t="str">
        <f>HYPERLINK(U962,T962)</f>
        <v>What's New in Teamcenter Fall 2019 - PART 2</v>
      </c>
      <c r="T962" s="81" t="str">
        <f>IFERROR(VLOOKUP(CONCATENATE($B962,"_",$A962),Table4[#All],5,FALSE),"Not Available")</f>
        <v>What's New in Teamcenter Fall 2019 - PART 2</v>
      </c>
      <c r="U962" s="81" t="str">
        <f>IFERROR(VLOOKUP(CONCATENATE(B962,"_",A962),Table4[#All],6,FALSE),"")</f>
        <v>https://siemens.highspot.com/items/5e2b0e8666bbaa793d2cf091</v>
      </c>
    </row>
    <row r="963" spans="1:21" x14ac:dyDescent="0.25">
      <c r="A963" s="81">
        <f>IF(OR('Raw Data'!A946=0,'Raw Data'!A946="Delete"),"",'Raw Data'!A946)</f>
        <v>4.3</v>
      </c>
      <c r="B963" s="88" t="str">
        <f>IF(OR('Raw Data'!B946=0,'Raw Data'!B946="Delete"),"",'Raw Data'!B946)</f>
        <v>Foundation</v>
      </c>
      <c r="C963" s="89" t="str">
        <f>IF(OR('Raw Data'!C946=0,'Raw Data'!C946="Delete"),"",'Raw Data'!C946)</f>
        <v>Extensibility</v>
      </c>
      <c r="D963" s="88" t="str">
        <f>IF(OR('Raw Data'!D946=0,'Raw Data'!D946="Delete"),"",'Raw Data'!D946)</f>
        <v>Platform - Active Workspace Framework - Extensibility</v>
      </c>
      <c r="E963" s="84" t="str">
        <f>IF(OR('Raw Data'!E946=0,'Raw Data'!E946="Delete"),"",'Raw Data'!E946)</f>
        <v>Visualize and edit action flows with an easy to understand graphical representation</v>
      </c>
      <c r="F963" s="81" cm="1">
        <f t="array" ref="F963">_xlfn.SWITCH(ROUND(VLOOKUP(A963,Table1[#All],3),0),11,H963,12,I963,13,J963,14,K963,"N/A")</f>
        <v>14</v>
      </c>
      <c r="G963" s="81" cm="1">
        <f t="array" ref="G963">_xlfn.SWITCH(ROUND(VLOOKUP(A963,Table1[#All],5),0),11,H963,12,I963,13,J963,14,K963,"N/A")</f>
        <v>14</v>
      </c>
      <c r="H963" s="81">
        <f>IF(OR('Raw Data'!H946=0,'Raw Data'!H946="Delete"),"",'Raw Data'!H946)</f>
        <v>13</v>
      </c>
      <c r="I963" s="81">
        <f>IF(OR('Raw Data'!I946=0,'Raw Data'!I946="Delete"),"",'Raw Data'!I946)</f>
        <v>14</v>
      </c>
      <c r="J963" s="81" t="str">
        <f>IF(OR('Raw Data'!J946=0,'Raw Data'!J946="Delete"),"",'Raw Data'!J946)</f>
        <v/>
      </c>
      <c r="K963" s="81" t="str">
        <f>IF(OR('Raw Data'!K946=0,'Raw Data'!K946="Delete"),"",'Raw Data'!K946)</f>
        <v/>
      </c>
      <c r="L963" s="81" t="str">
        <f>R963</f>
        <v>Available</v>
      </c>
      <c r="M963" s="81" t="str">
        <f>IF(A963="","",IF(OR(AWReleaseNum&gt;=A963,AWReleaseNum=0),"Available","Not Supported"))</f>
        <v>Available</v>
      </c>
      <c r="N963" s="81" t="str">
        <f>IF(A963="","",IF(TcRelease="Any","Available",IF(OR(AND(TcReleaseNum&gt;=VLOOKUP(AWReleaseNum,MinVerInfo,3,FALSE),TcReleaseNum&lt;=VLOOKUP(AWReleaseNum,MinVerInfo,4,FALSE)),AND(TcReleaseNum&gt;=VLOOKUP(AWReleaseNum,MinVerInfo,5,FALSE),TcReleaseNum&lt;=VLOOKUP(AWReleaseNum,MinVerInfo,6,FALSE))),"Available","Not Supported")))</f>
        <v>Available</v>
      </c>
      <c r="O963" s="81" t="str">
        <f>IF(TcReleaseNum&lt;P963,"Not Supported","Available")</f>
        <v>Available</v>
      </c>
      <c r="P963" s="81" cm="1">
        <f t="array" ref="P963">_xlfn.SWITCH(TcBaseVer, 14, K963, 13, J963, 12, I963, 11, IFERROR(VLOOKUP(H963,Table2[#All],3,FALSE),"N/A"),0)</f>
        <v>0</v>
      </c>
      <c r="Q963" s="81" t="str">
        <f>IF(TcBaseVer=0,M963,IF(AND(N963="Available",M963="Available",O963="Available"),"Available",IF(M963="","","Not Supported")))</f>
        <v>Available</v>
      </c>
      <c r="R963" s="81" t="str">
        <f>IF(A963&gt;=AWCurrentRel, "Future",Q963)</f>
        <v>Available</v>
      </c>
      <c r="S963" s="100" t="str">
        <f>HYPERLINK(U963,T963)</f>
        <v>What's New in Teamcenter Fall 2019 - PART 2</v>
      </c>
      <c r="T963" s="81" t="str">
        <f>IFERROR(VLOOKUP(CONCATENATE($B963,"_",$A963),Table4[#All],5,FALSE),"Not Available")</f>
        <v>What's New in Teamcenter Fall 2019 - PART 2</v>
      </c>
      <c r="U963" s="81" t="str">
        <f>IFERROR(VLOOKUP(CONCATENATE(B963,"_",A963),Table4[#All],6,FALSE),"")</f>
        <v>https://siemens.highspot.com/items/5e2b0e8666bbaa793d2cf091</v>
      </c>
    </row>
    <row r="964" spans="1:21" x14ac:dyDescent="0.25">
      <c r="A964" s="81">
        <f>IF(OR('Raw Data'!A947=0,'Raw Data'!A947="Delete"),"",'Raw Data'!A947)</f>
        <v>4.3</v>
      </c>
      <c r="B964" s="88" t="str">
        <f>IF(OR('Raw Data'!B947=0,'Raw Data'!B947="Delete"),"",'Raw Data'!B947)</f>
        <v>Foundation</v>
      </c>
      <c r="C964" s="89" t="str">
        <f>IF(OR('Raw Data'!C947=0,'Raw Data'!C947="Delete"),"",'Raw Data'!C947)</f>
        <v>Extensibility</v>
      </c>
      <c r="D964" s="88" t="str">
        <f>IF(OR('Raw Data'!D947=0,'Raw Data'!D947="Delete"),"",'Raw Data'!D947)</f>
        <v>Platform - Active Workspace Framework - Extensibility</v>
      </c>
      <c r="E964" s="84" t="str">
        <f>IF(OR('Raw Data'!E947=0,'Raw Data'!E947="Delete"),"",'Raw Data'!E947)</f>
        <v>Integrate Active Workspace with a rich application without requiring an embedded browser</v>
      </c>
      <c r="F964" s="81" cm="1">
        <f t="array" ref="F964">_xlfn.SWITCH(ROUND(VLOOKUP(A964,Table1[#All],3),0),11,H964,12,I964,13,J964,14,K964,"N/A")</f>
        <v>14</v>
      </c>
      <c r="G964" s="81" cm="1">
        <f t="array" ref="G964">_xlfn.SWITCH(ROUND(VLOOKUP(A964,Table1[#All],5),0),11,H964,12,I964,13,J964,14,K964,"N/A")</f>
        <v>14</v>
      </c>
      <c r="H964" s="81">
        <f>IF(OR('Raw Data'!H947=0,'Raw Data'!H947="Delete"),"",'Raw Data'!H947)</f>
        <v>13</v>
      </c>
      <c r="I964" s="81">
        <f>IF(OR('Raw Data'!I947=0,'Raw Data'!I947="Delete"),"",'Raw Data'!I947)</f>
        <v>14</v>
      </c>
      <c r="J964" s="81" t="str">
        <f>IF(OR('Raw Data'!J947=0,'Raw Data'!J947="Delete"),"",'Raw Data'!J947)</f>
        <v/>
      </c>
      <c r="K964" s="81" t="str">
        <f>IF(OR('Raw Data'!K947=0,'Raw Data'!K947="Delete"),"",'Raw Data'!K947)</f>
        <v/>
      </c>
      <c r="L964" s="81" t="str">
        <f>R964</f>
        <v>Available</v>
      </c>
      <c r="M964" s="81" t="str">
        <f>IF(A964="","",IF(OR(AWReleaseNum&gt;=A964,AWReleaseNum=0),"Available","Not Supported"))</f>
        <v>Available</v>
      </c>
      <c r="N964" s="81" t="str">
        <f>IF(A964="","",IF(TcRelease="Any","Available",IF(OR(AND(TcReleaseNum&gt;=VLOOKUP(AWReleaseNum,MinVerInfo,3,FALSE),TcReleaseNum&lt;=VLOOKUP(AWReleaseNum,MinVerInfo,4,FALSE)),AND(TcReleaseNum&gt;=VLOOKUP(AWReleaseNum,MinVerInfo,5,FALSE),TcReleaseNum&lt;=VLOOKUP(AWReleaseNum,MinVerInfo,6,FALSE))),"Available","Not Supported")))</f>
        <v>Available</v>
      </c>
      <c r="O964" s="81" t="str">
        <f>IF(TcReleaseNum&lt;P964,"Not Supported","Available")</f>
        <v>Available</v>
      </c>
      <c r="P964" s="81" cm="1">
        <f t="array" ref="P964">_xlfn.SWITCH(TcBaseVer, 14, K964, 13, J964, 12, I964, 11, IFERROR(VLOOKUP(H964,Table2[#All],3,FALSE),"N/A"),0)</f>
        <v>0</v>
      </c>
      <c r="Q964" s="81" t="str">
        <f>IF(TcBaseVer=0,M964,IF(AND(N964="Available",M964="Available",O964="Available"),"Available",IF(M964="","","Not Supported")))</f>
        <v>Available</v>
      </c>
      <c r="R964" s="81" t="str">
        <f>IF(A964&gt;=AWCurrentRel, "Future",Q964)</f>
        <v>Available</v>
      </c>
      <c r="S964" s="100" t="str">
        <f>HYPERLINK(U964,T964)</f>
        <v>What's New in Teamcenter Fall 2019 - PART 2</v>
      </c>
      <c r="T964" s="81" t="str">
        <f>IFERROR(VLOOKUP(CONCATENATE($B964,"_",$A964),Table4[#All],5,FALSE),"Not Available")</f>
        <v>What's New in Teamcenter Fall 2019 - PART 2</v>
      </c>
      <c r="U964" s="81" t="str">
        <f>IFERROR(VLOOKUP(CONCATENATE(B964,"_",A964),Table4[#All],6,FALSE),"")</f>
        <v>https://siemens.highspot.com/items/5e2b0e8666bbaa793d2cf091</v>
      </c>
    </row>
    <row r="965" spans="1:21" x14ac:dyDescent="0.25">
      <c r="A965" s="81">
        <f>IF(OR('Raw Data'!A948=0,'Raw Data'!A948="Delete"),"",'Raw Data'!A948)</f>
        <v>4.3</v>
      </c>
      <c r="B965" s="88" t="str">
        <f>IF(OR('Raw Data'!B948=0,'Raw Data'!B948="Delete"),"",'Raw Data'!B948)</f>
        <v>Foundation</v>
      </c>
      <c r="C965" s="89" t="str">
        <f>IF(OR('Raw Data'!C948=0,'Raw Data'!C948="Delete"),"",'Raw Data'!C948)</f>
        <v>Extensibility</v>
      </c>
      <c r="D965" s="88" t="str">
        <f>IF(OR('Raw Data'!D948=0,'Raw Data'!D948="Delete"),"",'Raw Data'!D948)</f>
        <v>Platform - Active Workspace Framework - Extensibility</v>
      </c>
      <c r="E965" s="84" t="str">
        <f>IF(OR('Raw Data'!E948=0,'Raw Data'!E948="Delete"),"",'Raw Data'!E948)</f>
        <v>Extended Tooltips enabled for all commands to display richer content</v>
      </c>
      <c r="F965" s="81" cm="1">
        <f t="array" ref="F965">_xlfn.SWITCH(ROUND(VLOOKUP(A965,Table1[#All],3),0),11,H965,12,I965,13,J965,14,K965,"N/A")</f>
        <v>14</v>
      </c>
      <c r="G965" s="81" cm="1">
        <f t="array" ref="G965">_xlfn.SWITCH(ROUND(VLOOKUP(A965,Table1[#All],5),0),11,H965,12,I965,13,J965,14,K965,"N/A")</f>
        <v>14</v>
      </c>
      <c r="H965" s="81">
        <f>IF(OR('Raw Data'!H948=0,'Raw Data'!H948="Delete"),"",'Raw Data'!H948)</f>
        <v>13</v>
      </c>
      <c r="I965" s="81">
        <f>IF(OR('Raw Data'!I948=0,'Raw Data'!I948="Delete"),"",'Raw Data'!I948)</f>
        <v>14</v>
      </c>
      <c r="J965" s="81" t="str">
        <f>IF(OR('Raw Data'!J948=0,'Raw Data'!J948="Delete"),"",'Raw Data'!J948)</f>
        <v/>
      </c>
      <c r="K965" s="81" t="str">
        <f>IF(OR('Raw Data'!K948=0,'Raw Data'!K948="Delete"),"",'Raw Data'!K948)</f>
        <v/>
      </c>
      <c r="L965" s="81" t="str">
        <f>R965</f>
        <v>Available</v>
      </c>
      <c r="M965" s="81" t="str">
        <f>IF(A965="","",IF(OR(AWReleaseNum&gt;=A965,AWReleaseNum=0),"Available","Not Supported"))</f>
        <v>Available</v>
      </c>
      <c r="N965" s="81" t="str">
        <f>IF(A965="","",IF(TcRelease="Any","Available",IF(OR(AND(TcReleaseNum&gt;=VLOOKUP(AWReleaseNum,MinVerInfo,3,FALSE),TcReleaseNum&lt;=VLOOKUP(AWReleaseNum,MinVerInfo,4,FALSE)),AND(TcReleaseNum&gt;=VLOOKUP(AWReleaseNum,MinVerInfo,5,FALSE),TcReleaseNum&lt;=VLOOKUP(AWReleaseNum,MinVerInfo,6,FALSE))),"Available","Not Supported")))</f>
        <v>Available</v>
      </c>
      <c r="O965" s="81" t="str">
        <f>IF(TcReleaseNum&lt;P965,"Not Supported","Available")</f>
        <v>Available</v>
      </c>
      <c r="P965" s="81" cm="1">
        <f t="array" ref="P965">_xlfn.SWITCH(TcBaseVer, 14, K965, 13, J965, 12, I965, 11, IFERROR(VLOOKUP(H965,Table2[#All],3,FALSE),"N/A"),0)</f>
        <v>0</v>
      </c>
      <c r="Q965" s="81" t="str">
        <f>IF(TcBaseVer=0,M965,IF(AND(N965="Available",M965="Available",O965="Available"),"Available",IF(M965="","","Not Supported")))</f>
        <v>Available</v>
      </c>
      <c r="R965" s="81" t="str">
        <f>IF(A965&gt;=AWCurrentRel, "Future",Q965)</f>
        <v>Available</v>
      </c>
      <c r="S965" s="100" t="str">
        <f>HYPERLINK(U965,T965)</f>
        <v>What's New in Teamcenter Fall 2019 - PART 2</v>
      </c>
      <c r="T965" s="81" t="str">
        <f>IFERROR(VLOOKUP(CONCATENATE($B965,"_",$A965),Table4[#All],5,FALSE),"Not Available")</f>
        <v>What's New in Teamcenter Fall 2019 - PART 2</v>
      </c>
      <c r="U965" s="81" t="str">
        <f>IFERROR(VLOOKUP(CONCATENATE(B965,"_",A965),Table4[#All],6,FALSE),"")</f>
        <v>https://siemens.highspot.com/items/5e2b0e8666bbaa793d2cf091</v>
      </c>
    </row>
    <row r="966" spans="1:21" x14ac:dyDescent="0.25">
      <c r="A966" s="81">
        <f>IF(OR('Raw Data'!A949=0,'Raw Data'!A949="Delete"),"",'Raw Data'!A949)</f>
        <v>4.3</v>
      </c>
      <c r="B966" s="88" t="str">
        <f>IF(OR('Raw Data'!B949=0,'Raw Data'!B949="Delete"),"",'Raw Data'!B949)</f>
        <v>Foundation</v>
      </c>
      <c r="C966" s="89" t="str">
        <f>IF(OR('Raw Data'!C949=0,'Raw Data'!C949="Delete"),"",'Raw Data'!C949)</f>
        <v>Extensibility</v>
      </c>
      <c r="D966" s="88" t="str">
        <f>IF(OR('Raw Data'!D949=0,'Raw Data'!D949="Delete"),"",'Raw Data'!D949)</f>
        <v>Platform - Active Workspace Framework - Extensibility</v>
      </c>
      <c r="E966" s="84" t="str">
        <f>IF(OR('Raw Data'!E949=0,'Raw Data'!E949="Delete"),"",'Raw Data'!E949)</f>
        <v>Extend the as-provided user interface layout using predefined layout slots</v>
      </c>
      <c r="F966" s="81" cm="1">
        <f t="array" ref="F966">_xlfn.SWITCH(ROUND(VLOOKUP(A966,Table1[#All],3),0),11,H966,12,I966,13,J966,14,K966,"N/A")</f>
        <v>14</v>
      </c>
      <c r="G966" s="81" cm="1">
        <f t="array" ref="G966">_xlfn.SWITCH(ROUND(VLOOKUP(A966,Table1[#All],5),0),11,H966,12,I966,13,J966,14,K966,"N/A")</f>
        <v>14</v>
      </c>
      <c r="H966" s="81">
        <f>IF(OR('Raw Data'!H949=0,'Raw Data'!H949="Delete"),"",'Raw Data'!H949)</f>
        <v>13</v>
      </c>
      <c r="I966" s="81">
        <f>IF(OR('Raw Data'!I949=0,'Raw Data'!I949="Delete"),"",'Raw Data'!I949)</f>
        <v>14</v>
      </c>
      <c r="J966" s="81" t="str">
        <f>IF(OR('Raw Data'!J949=0,'Raw Data'!J949="Delete"),"",'Raw Data'!J949)</f>
        <v/>
      </c>
      <c r="K966" s="81" t="str">
        <f>IF(OR('Raw Data'!K949=0,'Raw Data'!K949="Delete"),"",'Raw Data'!K949)</f>
        <v/>
      </c>
      <c r="L966" s="81" t="str">
        <f>R966</f>
        <v>Available</v>
      </c>
      <c r="M966" s="81" t="str">
        <f>IF(A966="","",IF(OR(AWReleaseNum&gt;=A966,AWReleaseNum=0),"Available","Not Supported"))</f>
        <v>Available</v>
      </c>
      <c r="N966" s="81" t="str">
        <f>IF(A966="","",IF(TcRelease="Any","Available",IF(OR(AND(TcReleaseNum&gt;=VLOOKUP(AWReleaseNum,MinVerInfo,3,FALSE),TcReleaseNum&lt;=VLOOKUP(AWReleaseNum,MinVerInfo,4,FALSE)),AND(TcReleaseNum&gt;=VLOOKUP(AWReleaseNum,MinVerInfo,5,FALSE),TcReleaseNum&lt;=VLOOKUP(AWReleaseNum,MinVerInfo,6,FALSE))),"Available","Not Supported")))</f>
        <v>Available</v>
      </c>
      <c r="O966" s="81" t="str">
        <f>IF(TcReleaseNum&lt;P966,"Not Supported","Available")</f>
        <v>Available</v>
      </c>
      <c r="P966" s="81" cm="1">
        <f t="array" ref="P966">_xlfn.SWITCH(TcBaseVer, 14, K966, 13, J966, 12, I966, 11, IFERROR(VLOOKUP(H966,Table2[#All],3,FALSE),"N/A"),0)</f>
        <v>0</v>
      </c>
      <c r="Q966" s="81" t="str">
        <f>IF(TcBaseVer=0,M966,IF(AND(N966="Available",M966="Available",O966="Available"),"Available",IF(M966="","","Not Supported")))</f>
        <v>Available</v>
      </c>
      <c r="R966" s="81" t="str">
        <f>IF(A966&gt;=AWCurrentRel, "Future",Q966)</f>
        <v>Available</v>
      </c>
      <c r="S966" s="100" t="str">
        <f>HYPERLINK(U966,T966)</f>
        <v>What's New in Teamcenter Fall 2019 - PART 2</v>
      </c>
      <c r="T966" s="81" t="str">
        <f>IFERROR(VLOOKUP(CONCATENATE($B966,"_",$A966),Table4[#All],5,FALSE),"Not Available")</f>
        <v>What's New in Teamcenter Fall 2019 - PART 2</v>
      </c>
      <c r="U966" s="81" t="str">
        <f>IFERROR(VLOOKUP(CONCATENATE(B966,"_",A966),Table4[#All],6,FALSE),"")</f>
        <v>https://siemens.highspot.com/items/5e2b0e8666bbaa793d2cf091</v>
      </c>
    </row>
    <row r="967" spans="1:21" x14ac:dyDescent="0.25">
      <c r="A967" s="81">
        <f>IF(OR('Raw Data'!A950=0,'Raw Data'!A950="Delete"),"",'Raw Data'!A950)</f>
        <v>4.3</v>
      </c>
      <c r="B967" s="88" t="str">
        <f>IF(OR('Raw Data'!B950=0,'Raw Data'!B950="Delete"),"",'Raw Data'!B950)</f>
        <v>Foundation</v>
      </c>
      <c r="C967" s="89" t="str">
        <f>IF(OR('Raw Data'!C950=0,'Raw Data'!C950="Delete"),"",'Raw Data'!C950)</f>
        <v>Extensibility</v>
      </c>
      <c r="D967" s="88" t="str">
        <f>IF(OR('Raw Data'!D950=0,'Raw Data'!D950="Delete"),"",'Raw Data'!D950)</f>
        <v>Platform - Active Workspace Framework - Extensibility</v>
      </c>
      <c r="E967" s="84" t="str">
        <f>IF(OR('Raw Data'!E950=0,'Raw Data'!E950="Delete"),"",'Raw Data'!E950)</f>
        <v>Context specific drag and drop behavior</v>
      </c>
      <c r="F967" s="81" cm="1">
        <f t="array" ref="F967">_xlfn.SWITCH(ROUND(VLOOKUP(A967,Table1[#All],3),0),11,H967,12,I967,13,J967,14,K967,"N/A")</f>
        <v>14</v>
      </c>
      <c r="G967" s="81" cm="1">
        <f t="array" ref="G967">_xlfn.SWITCH(ROUND(VLOOKUP(A967,Table1[#All],5),0),11,H967,12,I967,13,J967,14,K967,"N/A")</f>
        <v>14</v>
      </c>
      <c r="H967" s="81">
        <f>IF(OR('Raw Data'!H950=0,'Raw Data'!H950="Delete"),"",'Raw Data'!H950)</f>
        <v>13</v>
      </c>
      <c r="I967" s="81">
        <f>IF(OR('Raw Data'!I950=0,'Raw Data'!I950="Delete"),"",'Raw Data'!I950)</f>
        <v>14</v>
      </c>
      <c r="J967" s="81" t="str">
        <f>IF(OR('Raw Data'!J950=0,'Raw Data'!J950="Delete"),"",'Raw Data'!J950)</f>
        <v/>
      </c>
      <c r="K967" s="81" t="str">
        <f>IF(OR('Raw Data'!K950=0,'Raw Data'!K950="Delete"),"",'Raw Data'!K950)</f>
        <v/>
      </c>
      <c r="L967" s="81" t="str">
        <f>R967</f>
        <v>Available</v>
      </c>
      <c r="M967" s="81" t="str">
        <f>IF(A967="","",IF(OR(AWReleaseNum&gt;=A967,AWReleaseNum=0),"Available","Not Supported"))</f>
        <v>Available</v>
      </c>
      <c r="N967" s="81" t="str">
        <f>IF(A967="","",IF(TcRelease="Any","Available",IF(OR(AND(TcReleaseNum&gt;=VLOOKUP(AWReleaseNum,MinVerInfo,3,FALSE),TcReleaseNum&lt;=VLOOKUP(AWReleaseNum,MinVerInfo,4,FALSE)),AND(TcReleaseNum&gt;=VLOOKUP(AWReleaseNum,MinVerInfo,5,FALSE),TcReleaseNum&lt;=VLOOKUP(AWReleaseNum,MinVerInfo,6,FALSE))),"Available","Not Supported")))</f>
        <v>Available</v>
      </c>
      <c r="O967" s="81" t="str">
        <f>IF(TcReleaseNum&lt;P967,"Not Supported","Available")</f>
        <v>Available</v>
      </c>
      <c r="P967" s="81" cm="1">
        <f t="array" ref="P967">_xlfn.SWITCH(TcBaseVer, 14, K967, 13, J967, 12, I967, 11, IFERROR(VLOOKUP(H967,Table2[#All],3,FALSE),"N/A"),0)</f>
        <v>0</v>
      </c>
      <c r="Q967" s="81" t="str">
        <f>IF(TcBaseVer=0,M967,IF(AND(N967="Available",M967="Available",O967="Available"),"Available",IF(M967="","","Not Supported")))</f>
        <v>Available</v>
      </c>
      <c r="R967" s="81" t="str">
        <f>IF(A967&gt;=AWCurrentRel, "Future",Q967)</f>
        <v>Available</v>
      </c>
      <c r="S967" s="100" t="str">
        <f>HYPERLINK(U967,T967)</f>
        <v>What's New in Teamcenter Fall 2019 - PART 2</v>
      </c>
      <c r="T967" s="81" t="str">
        <f>IFERROR(VLOOKUP(CONCATENATE($B967,"_",$A967),Table4[#All],5,FALSE),"Not Available")</f>
        <v>What's New in Teamcenter Fall 2019 - PART 2</v>
      </c>
      <c r="U967" s="81" t="str">
        <f>IFERROR(VLOOKUP(CONCATENATE(B967,"_",A967),Table4[#All],6,FALSE),"")</f>
        <v>https://siemens.highspot.com/items/5e2b0e8666bbaa793d2cf091</v>
      </c>
    </row>
    <row r="968" spans="1:21" x14ac:dyDescent="0.25">
      <c r="A968" s="81">
        <f>IF(OR('Raw Data'!A951=0,'Raw Data'!A951="Delete"),"",'Raw Data'!A951)</f>
        <v>4.3</v>
      </c>
      <c r="B968" s="88" t="str">
        <f>IF(OR('Raw Data'!B951=0,'Raw Data'!B951="Delete"),"",'Raw Data'!B951)</f>
        <v>Foundation</v>
      </c>
      <c r="C968" s="89" t="str">
        <f>IF(OR('Raw Data'!C951=0,'Raw Data'!C951="Delete"),"",'Raw Data'!C951)</f>
        <v>Extensibility</v>
      </c>
      <c r="D968" s="88" t="str">
        <f>IF(OR('Raw Data'!D951=0,'Raw Data'!D951="Delete"),"",'Raw Data'!D951)</f>
        <v>Platform - Active Workspace Framework - Extensibility</v>
      </c>
      <c r="E968" s="84" t="str">
        <f>IF(OR('Raw Data'!E951=0,'Raw Data'!E951="Delete"),"",'Raw Data'!E951)</f>
        <v>Custom message on drag and drop</v>
      </c>
      <c r="F968" s="81" cm="1">
        <f t="array" ref="F968">_xlfn.SWITCH(ROUND(VLOOKUP(A968,Table1[#All],3),0),11,H968,12,I968,13,J968,14,K968,"N/A")</f>
        <v>14</v>
      </c>
      <c r="G968" s="81" cm="1">
        <f t="array" ref="G968">_xlfn.SWITCH(ROUND(VLOOKUP(A968,Table1[#All],5),0),11,H968,12,I968,13,J968,14,K968,"N/A")</f>
        <v>14</v>
      </c>
      <c r="H968" s="81">
        <f>IF(OR('Raw Data'!H951=0,'Raw Data'!H951="Delete"),"",'Raw Data'!H951)</f>
        <v>13</v>
      </c>
      <c r="I968" s="81">
        <f>IF(OR('Raw Data'!I951=0,'Raw Data'!I951="Delete"),"",'Raw Data'!I951)</f>
        <v>14</v>
      </c>
      <c r="J968" s="81" t="str">
        <f>IF(OR('Raw Data'!J951=0,'Raw Data'!J951="Delete"),"",'Raw Data'!J951)</f>
        <v/>
      </c>
      <c r="K968" s="81" t="str">
        <f>IF(OR('Raw Data'!K951=0,'Raw Data'!K951="Delete"),"",'Raw Data'!K951)</f>
        <v/>
      </c>
      <c r="L968" s="81" t="str">
        <f>R968</f>
        <v>Available</v>
      </c>
      <c r="M968" s="81" t="str">
        <f>IF(A968="","",IF(OR(AWReleaseNum&gt;=A968,AWReleaseNum=0),"Available","Not Supported"))</f>
        <v>Available</v>
      </c>
      <c r="N968" s="81" t="str">
        <f>IF(A968="","",IF(TcRelease="Any","Available",IF(OR(AND(TcReleaseNum&gt;=VLOOKUP(AWReleaseNum,MinVerInfo,3,FALSE),TcReleaseNum&lt;=VLOOKUP(AWReleaseNum,MinVerInfo,4,FALSE)),AND(TcReleaseNum&gt;=VLOOKUP(AWReleaseNum,MinVerInfo,5,FALSE),TcReleaseNum&lt;=VLOOKUP(AWReleaseNum,MinVerInfo,6,FALSE))),"Available","Not Supported")))</f>
        <v>Available</v>
      </c>
      <c r="O968" s="81" t="str">
        <f>IF(TcReleaseNum&lt;P968,"Not Supported","Available")</f>
        <v>Available</v>
      </c>
      <c r="P968" s="81" cm="1">
        <f t="array" ref="P968">_xlfn.SWITCH(TcBaseVer, 14, K968, 13, J968, 12, I968, 11, IFERROR(VLOOKUP(H968,Table2[#All],3,FALSE),"N/A"),0)</f>
        <v>0</v>
      </c>
      <c r="Q968" s="81" t="str">
        <f>IF(TcBaseVer=0,M968,IF(AND(N968="Available",M968="Available",O968="Available"),"Available",IF(M968="","","Not Supported")))</f>
        <v>Available</v>
      </c>
      <c r="R968" s="81" t="str">
        <f>IF(A968&gt;=AWCurrentRel, "Future",Q968)</f>
        <v>Available</v>
      </c>
      <c r="S968" s="100" t="str">
        <f>HYPERLINK(U968,T968)</f>
        <v>What's New in Teamcenter Fall 2019 - PART 2</v>
      </c>
      <c r="T968" s="81" t="str">
        <f>IFERROR(VLOOKUP(CONCATENATE($B968,"_",$A968),Table4[#All],5,FALSE),"Not Available")</f>
        <v>What's New in Teamcenter Fall 2019 - PART 2</v>
      </c>
      <c r="U968" s="81" t="str">
        <f>IFERROR(VLOOKUP(CONCATENATE(B968,"_",A968),Table4[#All],6,FALSE),"")</f>
        <v>https://siemens.highspot.com/items/5e2b0e8666bbaa793d2cf091</v>
      </c>
    </row>
    <row r="969" spans="1:21" x14ac:dyDescent="0.25">
      <c r="A969" s="81">
        <f>IF(OR('Raw Data'!A952=0,'Raw Data'!A952="Delete"),"",'Raw Data'!A952)</f>
        <v>4.3</v>
      </c>
      <c r="B969" s="88" t="str">
        <f>IF(OR('Raw Data'!B952=0,'Raw Data'!B952="Delete"),"",'Raw Data'!B952)</f>
        <v>Foundation</v>
      </c>
      <c r="C969" s="89" t="str">
        <f>IF(OR('Raw Data'!C952=0,'Raw Data'!C952="Delete"),"",'Raw Data'!C952)</f>
        <v>Extensibility</v>
      </c>
      <c r="D969" s="88" t="str">
        <f>IF(OR('Raw Data'!D952=0,'Raw Data'!D952="Delete"),"",'Raw Data'!D952)</f>
        <v>Platform - Active Workspace Framework - Extensibility</v>
      </c>
      <c r="E969" s="84" t="str">
        <f>IF(OR('Raw Data'!E952=0,'Raw Data'!E952="Delete"),"",'Raw Data'!E952)</f>
        <v>Text is spaced using global line height strategy to improve layout</v>
      </c>
      <c r="F969" s="81" cm="1">
        <f t="array" ref="F969">_xlfn.SWITCH(ROUND(VLOOKUP(A969,Table1[#All],3),0),11,H969,12,I969,13,J969,14,K969,"N/A")</f>
        <v>14</v>
      </c>
      <c r="G969" s="81" cm="1">
        <f t="array" ref="G969">_xlfn.SWITCH(ROUND(VLOOKUP(A969,Table1[#All],5),0),11,H969,12,I969,13,J969,14,K969,"N/A")</f>
        <v>14</v>
      </c>
      <c r="H969" s="81">
        <f>IF(OR('Raw Data'!H952=0,'Raw Data'!H952="Delete"),"",'Raw Data'!H952)</f>
        <v>13</v>
      </c>
      <c r="I969" s="81">
        <f>IF(OR('Raw Data'!I952=0,'Raw Data'!I952="Delete"),"",'Raw Data'!I952)</f>
        <v>14</v>
      </c>
      <c r="J969" s="81" t="str">
        <f>IF(OR('Raw Data'!J952=0,'Raw Data'!J952="Delete"),"",'Raw Data'!J952)</f>
        <v/>
      </c>
      <c r="K969" s="81" t="str">
        <f>IF(OR('Raw Data'!K952=0,'Raw Data'!K952="Delete"),"",'Raw Data'!K952)</f>
        <v/>
      </c>
      <c r="L969" s="81" t="str">
        <f>R969</f>
        <v>Available</v>
      </c>
      <c r="M969" s="81" t="str">
        <f>IF(A969="","",IF(OR(AWReleaseNum&gt;=A969,AWReleaseNum=0),"Available","Not Supported"))</f>
        <v>Available</v>
      </c>
      <c r="N969" s="81" t="str">
        <f>IF(A969="","",IF(TcRelease="Any","Available",IF(OR(AND(TcReleaseNum&gt;=VLOOKUP(AWReleaseNum,MinVerInfo,3,FALSE),TcReleaseNum&lt;=VLOOKUP(AWReleaseNum,MinVerInfo,4,FALSE)),AND(TcReleaseNum&gt;=VLOOKUP(AWReleaseNum,MinVerInfo,5,FALSE),TcReleaseNum&lt;=VLOOKUP(AWReleaseNum,MinVerInfo,6,FALSE))),"Available","Not Supported")))</f>
        <v>Available</v>
      </c>
      <c r="O969" s="81" t="str">
        <f>IF(TcReleaseNum&lt;P969,"Not Supported","Available")</f>
        <v>Available</v>
      </c>
      <c r="P969" s="81" cm="1">
        <f t="array" ref="P969">_xlfn.SWITCH(TcBaseVer, 14, K969, 13, J969, 12, I969, 11, IFERROR(VLOOKUP(H969,Table2[#All],3,FALSE),"N/A"),0)</f>
        <v>0</v>
      </c>
      <c r="Q969" s="81" t="str">
        <f>IF(TcBaseVer=0,M969,IF(AND(N969="Available",M969="Available",O969="Available"),"Available",IF(M969="","","Not Supported")))</f>
        <v>Available</v>
      </c>
      <c r="R969" s="81" t="str">
        <f>IF(A969&gt;=AWCurrentRel, "Future",Q969)</f>
        <v>Available</v>
      </c>
      <c r="S969" s="100" t="str">
        <f>HYPERLINK(U969,T969)</f>
        <v>What's New in Teamcenter Fall 2019 - PART 2</v>
      </c>
      <c r="T969" s="81" t="str">
        <f>IFERROR(VLOOKUP(CONCATENATE($B969,"_",$A969),Table4[#All],5,FALSE),"Not Available")</f>
        <v>What's New in Teamcenter Fall 2019 - PART 2</v>
      </c>
      <c r="U969" s="81" t="str">
        <f>IFERROR(VLOOKUP(CONCATENATE(B969,"_",A969),Table4[#All],6,FALSE),"")</f>
        <v>https://siemens.highspot.com/items/5e2b0e8666bbaa793d2cf091</v>
      </c>
    </row>
    <row r="970" spans="1:21" x14ac:dyDescent="0.25">
      <c r="A970" s="81">
        <f>IF(OR('Raw Data'!A953=0,'Raw Data'!A953="Delete"),"",'Raw Data'!A953)</f>
        <v>4.3</v>
      </c>
      <c r="B970" s="88" t="str">
        <f>IF(OR('Raw Data'!B953=0,'Raw Data'!B953="Delete"),"",'Raw Data'!B953)</f>
        <v>Foundation</v>
      </c>
      <c r="C970" s="89" t="str">
        <f>IF(OR('Raw Data'!C953=0,'Raw Data'!C953="Delete"),"",'Raw Data'!C953)</f>
        <v>Extensibility</v>
      </c>
      <c r="D970" s="88" t="str">
        <f>IF(OR('Raw Data'!D953=0,'Raw Data'!D953="Delete"),"",'Raw Data'!D953)</f>
        <v>Platform - Active Workspace Framework - Extensibility</v>
      </c>
      <c r="E970" s="84" t="str">
        <f>IF(OR('Raw Data'!E953=0,'Raw Data'!E953="Delete"),"",'Raw Data'!E953)</f>
        <v>Use buttons with color and accent styling for quick visual recognition of status</v>
      </c>
      <c r="F970" s="81" cm="1">
        <f t="array" ref="F970">_xlfn.SWITCH(ROUND(VLOOKUP(A970,Table1[#All],3),0),11,H970,12,I970,13,J970,14,K970,"N/A")</f>
        <v>14</v>
      </c>
      <c r="G970" s="81" cm="1">
        <f t="array" ref="G970">_xlfn.SWITCH(ROUND(VLOOKUP(A970,Table1[#All],5),0),11,H970,12,I970,13,J970,14,K970,"N/A")</f>
        <v>14</v>
      </c>
      <c r="H970" s="81">
        <f>IF(OR('Raw Data'!H953=0,'Raw Data'!H953="Delete"),"",'Raw Data'!H953)</f>
        <v>13</v>
      </c>
      <c r="I970" s="81">
        <f>IF(OR('Raw Data'!I953=0,'Raw Data'!I953="Delete"),"",'Raw Data'!I953)</f>
        <v>14</v>
      </c>
      <c r="J970" s="81" t="str">
        <f>IF(OR('Raw Data'!J953=0,'Raw Data'!J953="Delete"),"",'Raw Data'!J953)</f>
        <v/>
      </c>
      <c r="K970" s="81" t="str">
        <f>IF(OR('Raw Data'!K953=0,'Raw Data'!K953="Delete"),"",'Raw Data'!K953)</f>
        <v/>
      </c>
      <c r="L970" s="81" t="str">
        <f>R970</f>
        <v>Available</v>
      </c>
      <c r="M970" s="81" t="str">
        <f>IF(A970="","",IF(OR(AWReleaseNum&gt;=A970,AWReleaseNum=0),"Available","Not Supported"))</f>
        <v>Available</v>
      </c>
      <c r="N970" s="81" t="str">
        <f>IF(A970="","",IF(TcRelease="Any","Available",IF(OR(AND(TcReleaseNum&gt;=VLOOKUP(AWReleaseNum,MinVerInfo,3,FALSE),TcReleaseNum&lt;=VLOOKUP(AWReleaseNum,MinVerInfo,4,FALSE)),AND(TcReleaseNum&gt;=VLOOKUP(AWReleaseNum,MinVerInfo,5,FALSE),TcReleaseNum&lt;=VLOOKUP(AWReleaseNum,MinVerInfo,6,FALSE))),"Available","Not Supported")))</f>
        <v>Available</v>
      </c>
      <c r="O970" s="81" t="str">
        <f>IF(TcReleaseNum&lt;P970,"Not Supported","Available")</f>
        <v>Available</v>
      </c>
      <c r="P970" s="81" cm="1">
        <f t="array" ref="P970">_xlfn.SWITCH(TcBaseVer, 14, K970, 13, J970, 12, I970, 11, IFERROR(VLOOKUP(H970,Table2[#All],3,FALSE),"N/A"),0)</f>
        <v>0</v>
      </c>
      <c r="Q970" s="81" t="str">
        <f>IF(TcBaseVer=0,M970,IF(AND(N970="Available",M970="Available",O970="Available"),"Available",IF(M970="","","Not Supported")))</f>
        <v>Available</v>
      </c>
      <c r="R970" s="81" t="str">
        <f>IF(A970&gt;=AWCurrentRel, "Future",Q970)</f>
        <v>Available</v>
      </c>
      <c r="S970" s="100" t="str">
        <f>HYPERLINK(U970,T970)</f>
        <v>What's New in Teamcenter Fall 2019 - PART 2</v>
      </c>
      <c r="T970" s="81" t="str">
        <f>IFERROR(VLOOKUP(CONCATENATE($B970,"_",$A970),Table4[#All],5,FALSE),"Not Available")</f>
        <v>What's New in Teamcenter Fall 2019 - PART 2</v>
      </c>
      <c r="U970" s="81" t="str">
        <f>IFERROR(VLOOKUP(CONCATENATE(B970,"_",A970),Table4[#All],6,FALSE),"")</f>
        <v>https://siemens.highspot.com/items/5e2b0e8666bbaa793d2cf091</v>
      </c>
    </row>
    <row r="971" spans="1:21" x14ac:dyDescent="0.25">
      <c r="A971" s="81">
        <f>IF(OR('Raw Data'!A954=0,'Raw Data'!A954="Delete"),"",'Raw Data'!A954)</f>
        <v>4.3</v>
      </c>
      <c r="B971" s="88" t="str">
        <f>IF(OR('Raw Data'!B954=0,'Raw Data'!B954="Delete"),"",'Raw Data'!B954)</f>
        <v>Foundation</v>
      </c>
      <c r="C971" s="89" t="str">
        <f>IF(OR('Raw Data'!C954=0,'Raw Data'!C954="Delete"),"",'Raw Data'!C954)</f>
        <v>Extensibility</v>
      </c>
      <c r="D971" s="88" t="str">
        <f>IF(OR('Raw Data'!D954=0,'Raw Data'!D954="Delete"),"",'Raw Data'!D954)</f>
        <v>Platform - Active Workspace Framework - Extensibility</v>
      </c>
      <c r="E971" s="84" t="str">
        <f>IF(OR('Raw Data'!E954=0,'Raw Data'!E954="Delete"),"",'Raw Data'!E954)</f>
        <v>ES6 standard as default choice for codeful extensions</v>
      </c>
      <c r="F971" s="81" cm="1">
        <f t="array" ref="F971">_xlfn.SWITCH(ROUND(VLOOKUP(A971,Table1[#All],3),0),11,H971,12,I971,13,J971,14,K971,"N/A")</f>
        <v>14</v>
      </c>
      <c r="G971" s="81" cm="1">
        <f t="array" ref="G971">_xlfn.SWITCH(ROUND(VLOOKUP(A971,Table1[#All],5),0),11,H971,12,I971,13,J971,14,K971,"N/A")</f>
        <v>14</v>
      </c>
      <c r="H971" s="81">
        <f>IF(OR('Raw Data'!H954=0,'Raw Data'!H954="Delete"),"",'Raw Data'!H954)</f>
        <v>13</v>
      </c>
      <c r="I971" s="81">
        <f>IF(OR('Raw Data'!I954=0,'Raw Data'!I954="Delete"),"",'Raw Data'!I954)</f>
        <v>14</v>
      </c>
      <c r="J971" s="81" t="str">
        <f>IF(OR('Raw Data'!J954=0,'Raw Data'!J954="Delete"),"",'Raw Data'!J954)</f>
        <v/>
      </c>
      <c r="K971" s="81" t="str">
        <f>IF(OR('Raw Data'!K954=0,'Raw Data'!K954="Delete"),"",'Raw Data'!K954)</f>
        <v/>
      </c>
      <c r="L971" s="81" t="str">
        <f>R971</f>
        <v>Available</v>
      </c>
      <c r="M971" s="81" t="str">
        <f>IF(A971="","",IF(OR(AWReleaseNum&gt;=A971,AWReleaseNum=0),"Available","Not Supported"))</f>
        <v>Available</v>
      </c>
      <c r="N971" s="81" t="str">
        <f>IF(A971="","",IF(TcRelease="Any","Available",IF(OR(AND(TcReleaseNum&gt;=VLOOKUP(AWReleaseNum,MinVerInfo,3,FALSE),TcReleaseNum&lt;=VLOOKUP(AWReleaseNum,MinVerInfo,4,FALSE)),AND(TcReleaseNum&gt;=VLOOKUP(AWReleaseNum,MinVerInfo,5,FALSE),TcReleaseNum&lt;=VLOOKUP(AWReleaseNum,MinVerInfo,6,FALSE))),"Available","Not Supported")))</f>
        <v>Available</v>
      </c>
      <c r="O971" s="81" t="str">
        <f>IF(TcReleaseNum&lt;P971,"Not Supported","Available")</f>
        <v>Available</v>
      </c>
      <c r="P971" s="81" cm="1">
        <f t="array" ref="P971">_xlfn.SWITCH(TcBaseVer, 14, K971, 13, J971, 12, I971, 11, IFERROR(VLOOKUP(H971,Table2[#All],3,FALSE),"N/A"),0)</f>
        <v>0</v>
      </c>
      <c r="Q971" s="81" t="str">
        <f>IF(TcBaseVer=0,M971,IF(AND(N971="Available",M971="Available",O971="Available"),"Available",IF(M971="","","Not Supported")))</f>
        <v>Available</v>
      </c>
      <c r="R971" s="81" t="str">
        <f>IF(A971&gt;=AWCurrentRel, "Future",Q971)</f>
        <v>Available</v>
      </c>
      <c r="S971" s="100" t="str">
        <f>HYPERLINK(U971,T971)</f>
        <v>What's New in Teamcenter Fall 2019 - PART 2</v>
      </c>
      <c r="T971" s="81" t="str">
        <f>IFERROR(VLOOKUP(CONCATENATE($B971,"_",$A971),Table4[#All],5,FALSE),"Not Available")</f>
        <v>What's New in Teamcenter Fall 2019 - PART 2</v>
      </c>
      <c r="U971" s="81" t="str">
        <f>IFERROR(VLOOKUP(CONCATENATE(B971,"_",A971),Table4[#All],6,FALSE),"")</f>
        <v>https://siemens.highspot.com/items/5e2b0e8666bbaa793d2cf091</v>
      </c>
    </row>
    <row r="972" spans="1:21" x14ac:dyDescent="0.25">
      <c r="A972" s="81">
        <f>IF(OR('Raw Data'!A955=0,'Raw Data'!A955="Delete"),"",'Raw Data'!A955)</f>
        <v>4.3</v>
      </c>
      <c r="B972" s="88" t="str">
        <f>IF(OR('Raw Data'!B955=0,'Raw Data'!B955="Delete"),"",'Raw Data'!B955)</f>
        <v>Foundation</v>
      </c>
      <c r="C972" s="89" t="str">
        <f>IF(OR('Raw Data'!C955=0,'Raw Data'!C955="Delete"),"",'Raw Data'!C955)</f>
        <v>Extensibility</v>
      </c>
      <c r="D972" s="88" t="str">
        <f>IF(OR('Raw Data'!D955=0,'Raw Data'!D955="Delete"),"",'Raw Data'!D955)</f>
        <v>Platform - Active Workspace Framework - Extensibility</v>
      </c>
      <c r="E972" s="84" t="str">
        <f>IF(OR('Raw Data'!E955=0,'Raw Data'!E955="Delete"),"",'Raw Data'!E955)</f>
        <v>WebPack as default module loader and bundler</v>
      </c>
      <c r="F972" s="81" cm="1">
        <f t="array" ref="F972">_xlfn.SWITCH(ROUND(VLOOKUP(A972,Table1[#All],3),0),11,H972,12,I972,13,J972,14,K972,"N/A")</f>
        <v>14</v>
      </c>
      <c r="G972" s="81" cm="1">
        <f t="array" ref="G972">_xlfn.SWITCH(ROUND(VLOOKUP(A972,Table1[#All],5),0),11,H972,12,I972,13,J972,14,K972,"N/A")</f>
        <v>14</v>
      </c>
      <c r="H972" s="81">
        <f>IF(OR('Raw Data'!H955=0,'Raw Data'!H955="Delete"),"",'Raw Data'!H955)</f>
        <v>13</v>
      </c>
      <c r="I972" s="81">
        <f>IF(OR('Raw Data'!I955=0,'Raw Data'!I955="Delete"),"",'Raw Data'!I955)</f>
        <v>14</v>
      </c>
      <c r="J972" s="81" t="str">
        <f>IF(OR('Raw Data'!J955=0,'Raw Data'!J955="Delete"),"",'Raw Data'!J955)</f>
        <v/>
      </c>
      <c r="K972" s="81" t="str">
        <f>IF(OR('Raw Data'!K955=0,'Raw Data'!K955="Delete"),"",'Raw Data'!K955)</f>
        <v/>
      </c>
      <c r="L972" s="81" t="str">
        <f>R972</f>
        <v>Available</v>
      </c>
      <c r="M972" s="81" t="str">
        <f>IF(A972="","",IF(OR(AWReleaseNum&gt;=A972,AWReleaseNum=0),"Available","Not Supported"))</f>
        <v>Available</v>
      </c>
      <c r="N972" s="81" t="str">
        <f>IF(A972="","",IF(TcRelease="Any","Available",IF(OR(AND(TcReleaseNum&gt;=VLOOKUP(AWReleaseNum,MinVerInfo,3,FALSE),TcReleaseNum&lt;=VLOOKUP(AWReleaseNum,MinVerInfo,4,FALSE)),AND(TcReleaseNum&gt;=VLOOKUP(AWReleaseNum,MinVerInfo,5,FALSE),TcReleaseNum&lt;=VLOOKUP(AWReleaseNum,MinVerInfo,6,FALSE))),"Available","Not Supported")))</f>
        <v>Available</v>
      </c>
      <c r="O972" s="81" t="str">
        <f>IF(TcReleaseNum&lt;P972,"Not Supported","Available")</f>
        <v>Available</v>
      </c>
      <c r="P972" s="81" cm="1">
        <f t="array" ref="P972">_xlfn.SWITCH(TcBaseVer, 14, K972, 13, J972, 12, I972, 11, IFERROR(VLOOKUP(H972,Table2[#All],3,FALSE),"N/A"),0)</f>
        <v>0</v>
      </c>
      <c r="Q972" s="81" t="str">
        <f>IF(TcBaseVer=0,M972,IF(AND(N972="Available",M972="Available",O972="Available"),"Available",IF(M972="","","Not Supported")))</f>
        <v>Available</v>
      </c>
      <c r="R972" s="81" t="str">
        <f>IF(A972&gt;=AWCurrentRel, "Future",Q972)</f>
        <v>Available</v>
      </c>
      <c r="S972" s="100" t="str">
        <f>HYPERLINK(U972,T972)</f>
        <v>What's New in Teamcenter Fall 2019 - PART 2</v>
      </c>
      <c r="T972" s="81" t="str">
        <f>IFERROR(VLOOKUP(CONCATENATE($B972,"_",$A972),Table4[#All],5,FALSE),"Not Available")</f>
        <v>What's New in Teamcenter Fall 2019 - PART 2</v>
      </c>
      <c r="U972" s="81" t="str">
        <f>IFERROR(VLOOKUP(CONCATENATE(B972,"_",A972),Table4[#All],6,FALSE),"")</f>
        <v>https://siemens.highspot.com/items/5e2b0e8666bbaa793d2cf091</v>
      </c>
    </row>
    <row r="973" spans="1:21" x14ac:dyDescent="0.25">
      <c r="A973" s="81">
        <f>IF(OR('Raw Data'!A956=0,'Raw Data'!A956="Delete"),"",'Raw Data'!A956)</f>
        <v>4.3</v>
      </c>
      <c r="B973" s="88" t="str">
        <f>IF(OR('Raw Data'!B956=0,'Raw Data'!B956="Delete"),"",'Raw Data'!B956)</f>
        <v>Foundation</v>
      </c>
      <c r="C973" s="89" t="str">
        <f>IF(OR('Raw Data'!C956=0,'Raw Data'!C956="Delete"),"",'Raw Data'!C956)</f>
        <v>Extensibility</v>
      </c>
      <c r="D973" s="88" t="str">
        <f>IF(OR('Raw Data'!D956=0,'Raw Data'!D956="Delete"),"",'Raw Data'!D956)</f>
        <v>Platform - Active Workspace Framework - Extensibility</v>
      </c>
      <c r="E973" s="84" t="str">
        <f>IF(OR('Raw Data'!E956=0,'Raw Data'!E956="Delete"),"",'Raw Data'!E956)</f>
        <v>Deployment updates for enhanced security and other functional and non-functional improvements</v>
      </c>
      <c r="F973" s="81" cm="1">
        <f t="array" ref="F973">_xlfn.SWITCH(ROUND(VLOOKUP(A973,Table1[#All],3),0),11,H973,12,I973,13,J973,14,K973,"N/A")</f>
        <v>14</v>
      </c>
      <c r="G973" s="81" cm="1">
        <f t="array" ref="G973">_xlfn.SWITCH(ROUND(VLOOKUP(A973,Table1[#All],5),0),11,H973,12,I973,13,J973,14,K973,"N/A")</f>
        <v>14</v>
      </c>
      <c r="H973" s="81">
        <f>IF(OR('Raw Data'!H956=0,'Raw Data'!H956="Delete"),"",'Raw Data'!H956)</f>
        <v>13</v>
      </c>
      <c r="I973" s="81">
        <f>IF(OR('Raw Data'!I956=0,'Raw Data'!I956="Delete"),"",'Raw Data'!I956)</f>
        <v>14</v>
      </c>
      <c r="J973" s="81" t="str">
        <f>IF(OR('Raw Data'!J956=0,'Raw Data'!J956="Delete"),"",'Raw Data'!J956)</f>
        <v/>
      </c>
      <c r="K973" s="81" t="str">
        <f>IF(OR('Raw Data'!K956=0,'Raw Data'!K956="Delete"),"",'Raw Data'!K956)</f>
        <v/>
      </c>
      <c r="L973" s="81" t="str">
        <f>R973</f>
        <v>Available</v>
      </c>
      <c r="M973" s="81" t="str">
        <f>IF(A973="","",IF(OR(AWReleaseNum&gt;=A973,AWReleaseNum=0),"Available","Not Supported"))</f>
        <v>Available</v>
      </c>
      <c r="N973" s="81" t="str">
        <f>IF(A973="","",IF(TcRelease="Any","Available",IF(OR(AND(TcReleaseNum&gt;=VLOOKUP(AWReleaseNum,MinVerInfo,3,FALSE),TcReleaseNum&lt;=VLOOKUP(AWReleaseNum,MinVerInfo,4,FALSE)),AND(TcReleaseNum&gt;=VLOOKUP(AWReleaseNum,MinVerInfo,5,FALSE),TcReleaseNum&lt;=VLOOKUP(AWReleaseNum,MinVerInfo,6,FALSE))),"Available","Not Supported")))</f>
        <v>Available</v>
      </c>
      <c r="O973" s="81" t="str">
        <f>IF(TcReleaseNum&lt;P973,"Not Supported","Available")</f>
        <v>Available</v>
      </c>
      <c r="P973" s="81" cm="1">
        <f t="array" ref="P973">_xlfn.SWITCH(TcBaseVer, 14, K973, 13, J973, 12, I973, 11, IFERROR(VLOOKUP(H973,Table2[#All],3,FALSE),"N/A"),0)</f>
        <v>0</v>
      </c>
      <c r="Q973" s="81" t="str">
        <f>IF(TcBaseVer=0,M973,IF(AND(N973="Available",M973="Available",O973="Available"),"Available",IF(M973="","","Not Supported")))</f>
        <v>Available</v>
      </c>
      <c r="R973" s="81" t="str">
        <f>IF(A973&gt;=AWCurrentRel, "Future",Q973)</f>
        <v>Available</v>
      </c>
      <c r="S973" s="100" t="str">
        <f>HYPERLINK(U973,T973)</f>
        <v>What's New in Teamcenter Fall 2019 - PART 2</v>
      </c>
      <c r="T973" s="81" t="str">
        <f>IFERROR(VLOOKUP(CONCATENATE($B973,"_",$A973),Table4[#All],5,FALSE),"Not Available")</f>
        <v>What's New in Teamcenter Fall 2019 - PART 2</v>
      </c>
      <c r="U973" s="81" t="str">
        <f>IFERROR(VLOOKUP(CONCATENATE(B973,"_",A973),Table4[#All],6,FALSE),"")</f>
        <v>https://siemens.highspot.com/items/5e2b0e8666bbaa793d2cf091</v>
      </c>
    </row>
    <row r="974" spans="1:21" x14ac:dyDescent="0.25">
      <c r="A974" s="81">
        <f>IF(OR('Raw Data'!A957=0,'Raw Data'!A957="Delete"),"",'Raw Data'!A957)</f>
        <v>4.3</v>
      </c>
      <c r="B974" s="88" t="str">
        <f>IF(OR('Raw Data'!B957=0,'Raw Data'!B957="Delete"),"",'Raw Data'!B957)</f>
        <v>Foundation</v>
      </c>
      <c r="C974" s="89" t="str">
        <f>IF(OR('Raw Data'!C957=0,'Raw Data'!C957="Delete"),"",'Raw Data'!C957)</f>
        <v>Usability</v>
      </c>
      <c r="D974" s="88" t="str">
        <f>IF(OR('Raw Data'!D957=0,'Raw Data'!D957="Delete"),"",'Raw Data'!D957)</f>
        <v>Platform - Active Workspace Framework - Usability</v>
      </c>
      <c r="E974" s="84" t="str">
        <f>IF(OR('Raw Data'!E957=0,'Raw Data'!E957="Delete"),"",'Raw Data'!E957)</f>
        <v>Filter table content based upon selection of discrete and blank/non-blank values</v>
      </c>
      <c r="F974" s="81" cm="1">
        <f t="array" ref="F974">_xlfn.SWITCH(ROUND(VLOOKUP(A974,Table1[#All],3),0),11,H974,12,I974,13,J974,14,K974,"N/A")</f>
        <v>14</v>
      </c>
      <c r="G974" s="81" cm="1">
        <f t="array" ref="G974">_xlfn.SWITCH(ROUND(VLOOKUP(A974,Table1[#All],5),0),11,H974,12,I974,13,J974,14,K974,"N/A")</f>
        <v>14</v>
      </c>
      <c r="H974" s="81">
        <f>IF(OR('Raw Data'!H957=0,'Raw Data'!H957="Delete"),"",'Raw Data'!H957)</f>
        <v>13</v>
      </c>
      <c r="I974" s="81">
        <f>IF(OR('Raw Data'!I957=0,'Raw Data'!I957="Delete"),"",'Raw Data'!I957)</f>
        <v>14</v>
      </c>
      <c r="J974" s="81" t="str">
        <f>IF(OR('Raw Data'!J957=0,'Raw Data'!J957="Delete"),"",'Raw Data'!J957)</f>
        <v/>
      </c>
      <c r="K974" s="81" t="str">
        <f>IF(OR('Raw Data'!K957=0,'Raw Data'!K957="Delete"),"",'Raw Data'!K957)</f>
        <v/>
      </c>
      <c r="L974" s="81" t="str">
        <f>R974</f>
        <v>Available</v>
      </c>
      <c r="M974" s="81" t="str">
        <f>IF(A974="","",IF(OR(AWReleaseNum&gt;=A974,AWReleaseNum=0),"Available","Not Supported"))</f>
        <v>Available</v>
      </c>
      <c r="N974" s="81" t="str">
        <f>IF(A974="","",IF(TcRelease="Any","Available",IF(OR(AND(TcReleaseNum&gt;=VLOOKUP(AWReleaseNum,MinVerInfo,3,FALSE),TcReleaseNum&lt;=VLOOKUP(AWReleaseNum,MinVerInfo,4,FALSE)),AND(TcReleaseNum&gt;=VLOOKUP(AWReleaseNum,MinVerInfo,5,FALSE),TcReleaseNum&lt;=VLOOKUP(AWReleaseNum,MinVerInfo,6,FALSE))),"Available","Not Supported")))</f>
        <v>Available</v>
      </c>
      <c r="O974" s="81" t="str">
        <f>IF(TcReleaseNum&lt;P974,"Not Supported","Available")</f>
        <v>Available</v>
      </c>
      <c r="P974" s="81" cm="1">
        <f t="array" ref="P974">_xlfn.SWITCH(TcBaseVer, 14, K974, 13, J974, 12, I974, 11, IFERROR(VLOOKUP(H974,Table2[#All],3,FALSE),"N/A"),0)</f>
        <v>0</v>
      </c>
      <c r="Q974" s="81" t="str">
        <f>IF(TcBaseVer=0,M974,IF(AND(N974="Available",M974="Available",O974="Available"),"Available",IF(M974="","","Not Supported")))</f>
        <v>Available</v>
      </c>
      <c r="R974" s="81" t="str">
        <f>IF(A974&gt;=AWCurrentRel, "Future",Q974)</f>
        <v>Available</v>
      </c>
      <c r="S974" s="100" t="str">
        <f>HYPERLINK(U974,T974)</f>
        <v>What's New in Teamcenter Fall 2019 - PART 2</v>
      </c>
      <c r="T974" s="81" t="str">
        <f>IFERROR(VLOOKUP(CONCATENATE($B974,"_",$A974),Table4[#All],5,FALSE),"Not Available")</f>
        <v>What's New in Teamcenter Fall 2019 - PART 2</v>
      </c>
      <c r="U974" s="81" t="str">
        <f>IFERROR(VLOOKUP(CONCATENATE(B974,"_",A974),Table4[#All],6,FALSE),"")</f>
        <v>https://siemens.highspot.com/items/5e2b0e8666bbaa793d2cf091</v>
      </c>
    </row>
    <row r="975" spans="1:21" x14ac:dyDescent="0.25">
      <c r="A975" s="81">
        <f>IF(OR('Raw Data'!A958=0,'Raw Data'!A958="Delete"),"",'Raw Data'!A958)</f>
        <v>4.3</v>
      </c>
      <c r="B975" s="88" t="str">
        <f>IF(OR('Raw Data'!B958=0,'Raw Data'!B958="Delete"),"",'Raw Data'!B958)</f>
        <v>Foundation</v>
      </c>
      <c r="C975" s="89" t="str">
        <f>IF(OR('Raw Data'!C958=0,'Raw Data'!C958="Delete"),"",'Raw Data'!C958)</f>
        <v>Usability</v>
      </c>
      <c r="D975" s="88" t="str">
        <f>IF(OR('Raw Data'!D958=0,'Raw Data'!D958="Delete"),"",'Raw Data'!D958)</f>
        <v>Platform - Active Workspace Framework - Usability</v>
      </c>
      <c r="E975" s="84" t="str">
        <f>IF(OR('Raw Data'!E958=0,'Raw Data'!E958="Delete"),"",'Raw Data'!E958)</f>
        <v>Arrange columns in all object set tables without any configuration changes</v>
      </c>
      <c r="F975" s="81" cm="1">
        <f t="array" ref="F975">_xlfn.SWITCH(ROUND(VLOOKUP(A975,Table1[#All],3),0),11,H975,12,I975,13,J975,14,K975,"N/A")</f>
        <v>14</v>
      </c>
      <c r="G975" s="81" cm="1">
        <f t="array" ref="G975">_xlfn.SWITCH(ROUND(VLOOKUP(A975,Table1[#All],5),0),11,H975,12,I975,13,J975,14,K975,"N/A")</f>
        <v>14</v>
      </c>
      <c r="H975" s="81">
        <f>IF(OR('Raw Data'!H958=0,'Raw Data'!H958="Delete"),"",'Raw Data'!H958)</f>
        <v>13</v>
      </c>
      <c r="I975" s="81">
        <f>IF(OR('Raw Data'!I958=0,'Raw Data'!I958="Delete"),"",'Raw Data'!I958)</f>
        <v>14</v>
      </c>
      <c r="J975" s="81" t="str">
        <f>IF(OR('Raw Data'!J958=0,'Raw Data'!J958="Delete"),"",'Raw Data'!J958)</f>
        <v/>
      </c>
      <c r="K975" s="81" t="str">
        <f>IF(OR('Raw Data'!K958=0,'Raw Data'!K958="Delete"),"",'Raw Data'!K958)</f>
        <v/>
      </c>
      <c r="L975" s="81" t="str">
        <f>R975</f>
        <v>Available</v>
      </c>
      <c r="M975" s="81" t="str">
        <f>IF(A975="","",IF(OR(AWReleaseNum&gt;=A975,AWReleaseNum=0),"Available","Not Supported"))</f>
        <v>Available</v>
      </c>
      <c r="N975" s="81" t="str">
        <f>IF(A975="","",IF(TcRelease="Any","Available",IF(OR(AND(TcReleaseNum&gt;=VLOOKUP(AWReleaseNum,MinVerInfo,3,FALSE),TcReleaseNum&lt;=VLOOKUP(AWReleaseNum,MinVerInfo,4,FALSE)),AND(TcReleaseNum&gt;=VLOOKUP(AWReleaseNum,MinVerInfo,5,FALSE),TcReleaseNum&lt;=VLOOKUP(AWReleaseNum,MinVerInfo,6,FALSE))),"Available","Not Supported")))</f>
        <v>Available</v>
      </c>
      <c r="O975" s="81" t="str">
        <f>IF(TcReleaseNum&lt;P975,"Not Supported","Available")</f>
        <v>Available</v>
      </c>
      <c r="P975" s="81" cm="1">
        <f t="array" ref="P975">_xlfn.SWITCH(TcBaseVer, 14, K975, 13, J975, 12, I975, 11, IFERROR(VLOOKUP(H975,Table2[#All],3,FALSE),"N/A"),0)</f>
        <v>0</v>
      </c>
      <c r="Q975" s="81" t="str">
        <f>IF(TcBaseVer=0,M975,IF(AND(N975="Available",M975="Available",O975="Available"),"Available",IF(M975="","","Not Supported")))</f>
        <v>Available</v>
      </c>
      <c r="R975" s="81" t="str">
        <f>IF(A975&gt;=AWCurrentRel, "Future",Q975)</f>
        <v>Available</v>
      </c>
      <c r="S975" s="100" t="str">
        <f>HYPERLINK(U975,T975)</f>
        <v>What's New in Teamcenter Fall 2019 - PART 2</v>
      </c>
      <c r="T975" s="81" t="str">
        <f>IFERROR(VLOOKUP(CONCATENATE($B975,"_",$A975),Table4[#All],5,FALSE),"Not Available")</f>
        <v>What's New in Teamcenter Fall 2019 - PART 2</v>
      </c>
      <c r="U975" s="81" t="str">
        <f>IFERROR(VLOOKUP(CONCATENATE(B975,"_",A975),Table4[#All],6,FALSE),"")</f>
        <v>https://siemens.highspot.com/items/5e2b0e8666bbaa793d2cf091</v>
      </c>
    </row>
    <row r="976" spans="1:21" x14ac:dyDescent="0.25">
      <c r="A976" s="81">
        <f>IF(OR('Raw Data'!A959=0,'Raw Data'!A959="Delete"),"",'Raw Data'!A959)</f>
        <v>4.3</v>
      </c>
      <c r="B976" s="88" t="str">
        <f>IF(OR('Raw Data'!B959=0,'Raw Data'!B959="Delete"),"",'Raw Data'!B959)</f>
        <v>Foundation</v>
      </c>
      <c r="C976" s="89" t="str">
        <f>IF(OR('Raw Data'!C959=0,'Raw Data'!C959="Delete"),"",'Raw Data'!C959)</f>
        <v>Usability</v>
      </c>
      <c r="D976" s="88" t="str">
        <f>IF(OR('Raw Data'!D959=0,'Raw Data'!D959="Delete"),"",'Raw Data'!D959)</f>
        <v>Platform - Active Workspace Framework - Usability</v>
      </c>
      <c r="E976" s="84" t="str">
        <f>IF(OR('Raw Data'!E959=0,'Raw Data'!E959="Delete"),"",'Raw Data'!E959)</f>
        <v>Row height automatically adjusts to display cell content</v>
      </c>
      <c r="F976" s="81" cm="1">
        <f t="array" ref="F976">_xlfn.SWITCH(ROUND(VLOOKUP(A976,Table1[#All],3),0),11,H976,12,I976,13,J976,14,K976,"N/A")</f>
        <v>14</v>
      </c>
      <c r="G976" s="81" cm="1">
        <f t="array" ref="G976">_xlfn.SWITCH(ROUND(VLOOKUP(A976,Table1[#All],5),0),11,H976,12,I976,13,J976,14,K976,"N/A")</f>
        <v>14</v>
      </c>
      <c r="H976" s="81">
        <f>IF(OR('Raw Data'!H959=0,'Raw Data'!H959="Delete"),"",'Raw Data'!H959)</f>
        <v>13</v>
      </c>
      <c r="I976" s="81">
        <f>IF(OR('Raw Data'!I959=0,'Raw Data'!I959="Delete"),"",'Raw Data'!I959)</f>
        <v>14</v>
      </c>
      <c r="J976" s="81" t="str">
        <f>IF(OR('Raw Data'!J959=0,'Raw Data'!J959="Delete"),"",'Raw Data'!J959)</f>
        <v/>
      </c>
      <c r="K976" s="81" t="str">
        <f>IF(OR('Raw Data'!K959=0,'Raw Data'!K959="Delete"),"",'Raw Data'!K959)</f>
        <v/>
      </c>
      <c r="L976" s="81" t="str">
        <f>R976</f>
        <v>Available</v>
      </c>
      <c r="M976" s="81" t="str">
        <f>IF(A976="","",IF(OR(AWReleaseNum&gt;=A976,AWReleaseNum=0),"Available","Not Supported"))</f>
        <v>Available</v>
      </c>
      <c r="N976" s="81" t="str">
        <f>IF(A976="","",IF(TcRelease="Any","Available",IF(OR(AND(TcReleaseNum&gt;=VLOOKUP(AWReleaseNum,MinVerInfo,3,FALSE),TcReleaseNum&lt;=VLOOKUP(AWReleaseNum,MinVerInfo,4,FALSE)),AND(TcReleaseNum&gt;=VLOOKUP(AWReleaseNum,MinVerInfo,5,FALSE),TcReleaseNum&lt;=VLOOKUP(AWReleaseNum,MinVerInfo,6,FALSE))),"Available","Not Supported")))</f>
        <v>Available</v>
      </c>
      <c r="O976" s="81" t="str">
        <f>IF(TcReleaseNum&lt;P976,"Not Supported","Available")</f>
        <v>Available</v>
      </c>
      <c r="P976" s="81" cm="1">
        <f t="array" ref="P976">_xlfn.SWITCH(TcBaseVer, 14, K976, 13, J976, 12, I976, 11, IFERROR(VLOOKUP(H976,Table2[#All],3,FALSE),"N/A"),0)</f>
        <v>0</v>
      </c>
      <c r="Q976" s="81" t="str">
        <f>IF(TcBaseVer=0,M976,IF(AND(N976="Available",M976="Available",O976="Available"),"Available",IF(M976="","","Not Supported")))</f>
        <v>Available</v>
      </c>
      <c r="R976" s="81" t="str">
        <f>IF(A976&gt;=AWCurrentRel, "Future",Q976)</f>
        <v>Available</v>
      </c>
      <c r="S976" s="100" t="str">
        <f>HYPERLINK(U976,T976)</f>
        <v>What's New in Teamcenter Fall 2019 - PART 2</v>
      </c>
      <c r="T976" s="81" t="str">
        <f>IFERROR(VLOOKUP(CONCATENATE($B976,"_",$A976),Table4[#All],5,FALSE),"Not Available")</f>
        <v>What's New in Teamcenter Fall 2019 - PART 2</v>
      </c>
      <c r="U976" s="81" t="str">
        <f>IFERROR(VLOOKUP(CONCATENATE(B976,"_",A976),Table4[#All],6,FALSE),"")</f>
        <v>https://siemens.highspot.com/items/5e2b0e8666bbaa793d2cf091</v>
      </c>
    </row>
    <row r="977" spans="1:21" x14ac:dyDescent="0.25">
      <c r="A977" s="81">
        <f>IF(OR('Raw Data'!A960=0,'Raw Data'!A960="Delete"),"",'Raw Data'!A960)</f>
        <v>4.3</v>
      </c>
      <c r="B977" s="88" t="str">
        <f>IF(OR('Raw Data'!B960=0,'Raw Data'!B960="Delete"),"",'Raw Data'!B960)</f>
        <v>Foundation</v>
      </c>
      <c r="C977" s="89" t="str">
        <f>IF(OR('Raw Data'!C960=0,'Raw Data'!C960="Delete"),"",'Raw Data'!C960)</f>
        <v>Usability</v>
      </c>
      <c r="D977" s="88" t="str">
        <f>IF(OR('Raw Data'!D960=0,'Raw Data'!D960="Delete"),"",'Raw Data'!D960)</f>
        <v>Platform - Active Workspace Framework - Usability</v>
      </c>
      <c r="E977" s="84" t="str">
        <f>IF(OR('Raw Data'!E960=0,'Raw Data'!E960="Delete"),"",'Raw Data'!E960)</f>
        <v>Easily select multiple things with touch and mouse, without the need for keyboard controls</v>
      </c>
      <c r="F977" s="81" cm="1">
        <f t="array" ref="F977">_xlfn.SWITCH(ROUND(VLOOKUP(A977,Table1[#All],3),0),11,H977,12,I977,13,J977,14,K977,"N/A")</f>
        <v>14</v>
      </c>
      <c r="G977" s="81" cm="1">
        <f t="array" ref="G977">_xlfn.SWITCH(ROUND(VLOOKUP(A977,Table1[#All],5),0),11,H977,12,I977,13,J977,14,K977,"N/A")</f>
        <v>14</v>
      </c>
      <c r="H977" s="81">
        <f>IF(OR('Raw Data'!H960=0,'Raw Data'!H960="Delete"),"",'Raw Data'!H960)</f>
        <v>13</v>
      </c>
      <c r="I977" s="81">
        <f>IF(OR('Raw Data'!I960=0,'Raw Data'!I960="Delete"),"",'Raw Data'!I960)</f>
        <v>14</v>
      </c>
      <c r="J977" s="81" t="str">
        <f>IF(OR('Raw Data'!J960=0,'Raw Data'!J960="Delete"),"",'Raw Data'!J960)</f>
        <v/>
      </c>
      <c r="K977" s="81" t="str">
        <f>IF(OR('Raw Data'!K960=0,'Raw Data'!K960="Delete"),"",'Raw Data'!K960)</f>
        <v/>
      </c>
      <c r="L977" s="81" t="str">
        <f>R977</f>
        <v>Available</v>
      </c>
      <c r="M977" s="81" t="str">
        <f>IF(A977="","",IF(OR(AWReleaseNum&gt;=A977,AWReleaseNum=0),"Available","Not Supported"))</f>
        <v>Available</v>
      </c>
      <c r="N977" s="81" t="str">
        <f>IF(A977="","",IF(TcRelease="Any","Available",IF(OR(AND(TcReleaseNum&gt;=VLOOKUP(AWReleaseNum,MinVerInfo,3,FALSE),TcReleaseNum&lt;=VLOOKUP(AWReleaseNum,MinVerInfo,4,FALSE)),AND(TcReleaseNum&gt;=VLOOKUP(AWReleaseNum,MinVerInfo,5,FALSE),TcReleaseNum&lt;=VLOOKUP(AWReleaseNum,MinVerInfo,6,FALSE))),"Available","Not Supported")))</f>
        <v>Available</v>
      </c>
      <c r="O977" s="81" t="str">
        <f>IF(TcReleaseNum&lt;P977,"Not Supported","Available")</f>
        <v>Available</v>
      </c>
      <c r="P977" s="81" cm="1">
        <f t="array" ref="P977">_xlfn.SWITCH(TcBaseVer, 14, K977, 13, J977, 12, I977, 11, IFERROR(VLOOKUP(H977,Table2[#All],3,FALSE),"N/A"),0)</f>
        <v>0</v>
      </c>
      <c r="Q977" s="81" t="str">
        <f>IF(TcBaseVer=0,M977,IF(AND(N977="Available",M977="Available",O977="Available"),"Available",IF(M977="","","Not Supported")))</f>
        <v>Available</v>
      </c>
      <c r="R977" s="81" t="str">
        <f>IF(A977&gt;=AWCurrentRel, "Future",Q977)</f>
        <v>Available</v>
      </c>
      <c r="S977" s="100" t="str">
        <f>HYPERLINK(U977,T977)</f>
        <v>What's New in Teamcenter Fall 2019 - PART 2</v>
      </c>
      <c r="T977" s="81" t="str">
        <f>IFERROR(VLOOKUP(CONCATENATE($B977,"_",$A977),Table4[#All],5,FALSE),"Not Available")</f>
        <v>What's New in Teamcenter Fall 2019 - PART 2</v>
      </c>
      <c r="U977" s="81" t="str">
        <f>IFERROR(VLOOKUP(CONCATENATE(B977,"_",A977),Table4[#All],6,FALSE),"")</f>
        <v>https://siemens.highspot.com/items/5e2b0e8666bbaa793d2cf091</v>
      </c>
    </row>
    <row r="978" spans="1:21" x14ac:dyDescent="0.25">
      <c r="A978" s="81">
        <f>IF(OR('Raw Data'!A961=0,'Raw Data'!A961="Delete"),"",'Raw Data'!A961)</f>
        <v>4.3</v>
      </c>
      <c r="B978" s="88" t="str">
        <f>IF(OR('Raw Data'!B961=0,'Raw Data'!B961="Delete"),"",'Raw Data'!B961)</f>
        <v>Foundation</v>
      </c>
      <c r="C978" s="89" t="str">
        <f>IF(OR('Raw Data'!C961=0,'Raw Data'!C961="Delete"),"",'Raw Data'!C961)</f>
        <v>Usability</v>
      </c>
      <c r="D978" s="88" t="str">
        <f>IF(OR('Raw Data'!D961=0,'Raw Data'!D961="Delete"),"",'Raw Data'!D961)</f>
        <v>Platform - Active Workspace Framework - Usability</v>
      </c>
      <c r="E978" s="84" t="str">
        <f>IF(OR('Raw Data'!E961=0,'Raw Data'!E961="Delete"),"",'Raw Data'!E961)</f>
        <v>Keep user settings at the bottom of the page for quick access</v>
      </c>
      <c r="F978" s="81" cm="1">
        <f t="array" ref="F978">_xlfn.SWITCH(ROUND(VLOOKUP(A978,Table1[#All],3),0),11,H978,12,I978,13,J978,14,K978,"N/A")</f>
        <v>14</v>
      </c>
      <c r="G978" s="81" cm="1">
        <f t="array" ref="G978">_xlfn.SWITCH(ROUND(VLOOKUP(A978,Table1[#All],5),0),11,H978,12,I978,13,J978,14,K978,"N/A")</f>
        <v>14</v>
      </c>
      <c r="H978" s="81">
        <f>IF(OR('Raw Data'!H961=0,'Raw Data'!H961="Delete"),"",'Raw Data'!H961)</f>
        <v>13</v>
      </c>
      <c r="I978" s="81">
        <f>IF(OR('Raw Data'!I961=0,'Raw Data'!I961="Delete"),"",'Raw Data'!I961)</f>
        <v>14</v>
      </c>
      <c r="J978" s="81" t="str">
        <f>IF(OR('Raw Data'!J961=0,'Raw Data'!J961="Delete"),"",'Raw Data'!J961)</f>
        <v/>
      </c>
      <c r="K978" s="81" t="str">
        <f>IF(OR('Raw Data'!K961=0,'Raw Data'!K961="Delete"),"",'Raw Data'!K961)</f>
        <v/>
      </c>
      <c r="L978" s="81" t="str">
        <f>R978</f>
        <v>Available</v>
      </c>
      <c r="M978" s="81" t="str">
        <f>IF(A978="","",IF(OR(AWReleaseNum&gt;=A978,AWReleaseNum=0),"Available","Not Supported"))</f>
        <v>Available</v>
      </c>
      <c r="N978" s="81" t="str">
        <f>IF(A978="","",IF(TcRelease="Any","Available",IF(OR(AND(TcReleaseNum&gt;=VLOOKUP(AWReleaseNum,MinVerInfo,3,FALSE),TcReleaseNum&lt;=VLOOKUP(AWReleaseNum,MinVerInfo,4,FALSE)),AND(TcReleaseNum&gt;=VLOOKUP(AWReleaseNum,MinVerInfo,5,FALSE),TcReleaseNum&lt;=VLOOKUP(AWReleaseNum,MinVerInfo,6,FALSE))),"Available","Not Supported")))</f>
        <v>Available</v>
      </c>
      <c r="O978" s="81" t="str">
        <f>IF(TcReleaseNum&lt;P978,"Not Supported","Available")</f>
        <v>Available</v>
      </c>
      <c r="P978" s="81" cm="1">
        <f t="array" ref="P978">_xlfn.SWITCH(TcBaseVer, 14, K978, 13, J978, 12, I978, 11, IFERROR(VLOOKUP(H978,Table2[#All],3,FALSE),"N/A"),0)</f>
        <v>0</v>
      </c>
      <c r="Q978" s="81" t="str">
        <f>IF(TcBaseVer=0,M978,IF(AND(N978="Available",M978="Available",O978="Available"),"Available",IF(M978="","","Not Supported")))</f>
        <v>Available</v>
      </c>
      <c r="R978" s="81" t="str">
        <f>IF(A978&gt;=AWCurrentRel, "Future",Q978)</f>
        <v>Available</v>
      </c>
      <c r="S978" s="100" t="str">
        <f>HYPERLINK(U978,T978)</f>
        <v>What's New in Teamcenter Fall 2019 - PART 2</v>
      </c>
      <c r="T978" s="81" t="str">
        <f>IFERROR(VLOOKUP(CONCATENATE($B978,"_",$A978),Table4[#All],5,FALSE),"Not Available")</f>
        <v>What's New in Teamcenter Fall 2019 - PART 2</v>
      </c>
      <c r="U978" s="81" t="str">
        <f>IFERROR(VLOOKUP(CONCATENATE(B978,"_",A978),Table4[#All],6,FALSE),"")</f>
        <v>https://siemens.highspot.com/items/5e2b0e8666bbaa793d2cf091</v>
      </c>
    </row>
    <row r="979" spans="1:21" x14ac:dyDescent="0.25">
      <c r="A979" s="81">
        <f>IF(OR('Raw Data'!A962=0,'Raw Data'!A962="Delete"),"",'Raw Data'!A962)</f>
        <v>4.3</v>
      </c>
      <c r="B979" s="88" t="str">
        <f>IF(OR('Raw Data'!B962=0,'Raw Data'!B962="Delete"),"",'Raw Data'!B962)</f>
        <v>Foundation</v>
      </c>
      <c r="C979" s="89" t="str">
        <f>IF(OR('Raw Data'!C962=0,'Raw Data'!C962="Delete"),"",'Raw Data'!C962)</f>
        <v>Usability</v>
      </c>
      <c r="D979" s="88" t="str">
        <f>IF(OR('Raw Data'!D962=0,'Raw Data'!D962="Delete"),"",'Raw Data'!D962)</f>
        <v>Platform - Active Workspace Framework - Usability</v>
      </c>
      <c r="E979" s="84" t="str">
        <f>IF(OR('Raw Data'!E962=0,'Raw Data'!E962="Delete"),"",'Raw Data'!E962)</f>
        <v>Export data from any object set table to Excel exactly as displayed</v>
      </c>
      <c r="F979" s="81" cm="1">
        <f t="array" ref="F979">_xlfn.SWITCH(ROUND(VLOOKUP(A979,Table1[#All],3),0),11,H979,12,I979,13,J979,14,K979,"N/A")</f>
        <v>14</v>
      </c>
      <c r="G979" s="81" cm="1">
        <f t="array" ref="G979">_xlfn.SWITCH(ROUND(VLOOKUP(A979,Table1[#All],5),0),11,H979,12,I979,13,J979,14,K979,"N/A")</f>
        <v>14</v>
      </c>
      <c r="H979" s="81">
        <f>IF(OR('Raw Data'!H962=0,'Raw Data'!H962="Delete"),"",'Raw Data'!H962)</f>
        <v>13</v>
      </c>
      <c r="I979" s="81">
        <f>IF(OR('Raw Data'!I962=0,'Raw Data'!I962="Delete"),"",'Raw Data'!I962)</f>
        <v>14</v>
      </c>
      <c r="J979" s="81" t="str">
        <f>IF(OR('Raw Data'!J962=0,'Raw Data'!J962="Delete"),"",'Raw Data'!J962)</f>
        <v/>
      </c>
      <c r="K979" s="81" t="str">
        <f>IF(OR('Raw Data'!K962=0,'Raw Data'!K962="Delete"),"",'Raw Data'!K962)</f>
        <v/>
      </c>
      <c r="L979" s="81" t="str">
        <f>R979</f>
        <v>Available</v>
      </c>
      <c r="M979" s="81" t="str">
        <f>IF(A979="","",IF(OR(AWReleaseNum&gt;=A979,AWReleaseNum=0),"Available","Not Supported"))</f>
        <v>Available</v>
      </c>
      <c r="N979" s="81" t="str">
        <f>IF(A979="","",IF(TcRelease="Any","Available",IF(OR(AND(TcReleaseNum&gt;=VLOOKUP(AWReleaseNum,MinVerInfo,3,FALSE),TcReleaseNum&lt;=VLOOKUP(AWReleaseNum,MinVerInfo,4,FALSE)),AND(TcReleaseNum&gt;=VLOOKUP(AWReleaseNum,MinVerInfo,5,FALSE),TcReleaseNum&lt;=VLOOKUP(AWReleaseNum,MinVerInfo,6,FALSE))),"Available","Not Supported")))</f>
        <v>Available</v>
      </c>
      <c r="O979" s="81" t="str">
        <f>IF(TcReleaseNum&lt;P979,"Not Supported","Available")</f>
        <v>Available</v>
      </c>
      <c r="P979" s="81" cm="1">
        <f t="array" ref="P979">_xlfn.SWITCH(TcBaseVer, 14, K979, 13, J979, 12, I979, 11, IFERROR(VLOOKUP(H979,Table2[#All],3,FALSE),"N/A"),0)</f>
        <v>0</v>
      </c>
      <c r="Q979" s="81" t="str">
        <f>IF(TcBaseVer=0,M979,IF(AND(N979="Available",M979="Available",O979="Available"),"Available",IF(M979="","","Not Supported")))</f>
        <v>Available</v>
      </c>
      <c r="R979" s="81" t="str">
        <f>IF(A979&gt;=AWCurrentRel, "Future",Q979)</f>
        <v>Available</v>
      </c>
      <c r="S979" s="100" t="str">
        <f>HYPERLINK(U979,T979)</f>
        <v>What's New in Teamcenter Fall 2019 - PART 2</v>
      </c>
      <c r="T979" s="81" t="str">
        <f>IFERROR(VLOOKUP(CONCATENATE($B979,"_",$A979),Table4[#All],5,FALSE),"Not Available")</f>
        <v>What's New in Teamcenter Fall 2019 - PART 2</v>
      </c>
      <c r="U979" s="81" t="str">
        <f>IFERROR(VLOOKUP(CONCATENATE(B979,"_",A979),Table4[#All],6,FALSE),"")</f>
        <v>https://siemens.highspot.com/items/5e2b0e8666bbaa793d2cf091</v>
      </c>
    </row>
    <row r="980" spans="1:21" x14ac:dyDescent="0.25">
      <c r="A980" s="81">
        <f>IF(OR('Raw Data'!A963=0,'Raw Data'!A963="Delete"),"",'Raw Data'!A963)</f>
        <v>4.3</v>
      </c>
      <c r="B980" s="88" t="str">
        <f>IF(OR('Raw Data'!B963=0,'Raw Data'!B963="Delete"),"",'Raw Data'!B963)</f>
        <v>Foundation</v>
      </c>
      <c r="C980" s="89" t="str">
        <f>IF(OR('Raw Data'!C963=0,'Raw Data'!C963="Delete"),"",'Raw Data'!C963)</f>
        <v>Usability</v>
      </c>
      <c r="D980" s="88" t="str">
        <f>IF(OR('Raw Data'!D963=0,'Raw Data'!D963="Delete"),"",'Raw Data'!D963)</f>
        <v>Platform - Active Workspace Framework - Usability</v>
      </c>
      <c r="E980" s="84" t="str">
        <f>IF(OR('Raw Data'!E963=0,'Raw Data'!E963="Delete"),"",'Raw Data'!E963)</f>
        <v>Icon labels and group command indicator arrows are consistently positioned based on command orientation</v>
      </c>
      <c r="F980" s="81" cm="1">
        <f t="array" ref="F980">_xlfn.SWITCH(ROUND(VLOOKUP(A980,Table1[#All],3),0),11,H980,12,I980,13,J980,14,K980,"N/A")</f>
        <v>14</v>
      </c>
      <c r="G980" s="81" cm="1">
        <f t="array" ref="G980">_xlfn.SWITCH(ROUND(VLOOKUP(A980,Table1[#All],5),0),11,H980,12,I980,13,J980,14,K980,"N/A")</f>
        <v>14</v>
      </c>
      <c r="H980" s="81">
        <f>IF(OR('Raw Data'!H963=0,'Raw Data'!H963="Delete"),"",'Raw Data'!H963)</f>
        <v>13</v>
      </c>
      <c r="I980" s="81">
        <f>IF(OR('Raw Data'!I963=0,'Raw Data'!I963="Delete"),"",'Raw Data'!I963)</f>
        <v>14</v>
      </c>
      <c r="J980" s="81" t="str">
        <f>IF(OR('Raw Data'!J963=0,'Raw Data'!J963="Delete"),"",'Raw Data'!J963)</f>
        <v/>
      </c>
      <c r="K980" s="81" t="str">
        <f>IF(OR('Raw Data'!K963=0,'Raw Data'!K963="Delete"),"",'Raw Data'!K963)</f>
        <v/>
      </c>
      <c r="L980" s="81" t="str">
        <f>R980</f>
        <v>Available</v>
      </c>
      <c r="M980" s="81" t="str">
        <f>IF(A980="","",IF(OR(AWReleaseNum&gt;=A980,AWReleaseNum=0),"Available","Not Supported"))</f>
        <v>Available</v>
      </c>
      <c r="N980" s="81" t="str">
        <f>IF(A980="","",IF(TcRelease="Any","Available",IF(OR(AND(TcReleaseNum&gt;=VLOOKUP(AWReleaseNum,MinVerInfo,3,FALSE),TcReleaseNum&lt;=VLOOKUP(AWReleaseNum,MinVerInfo,4,FALSE)),AND(TcReleaseNum&gt;=VLOOKUP(AWReleaseNum,MinVerInfo,5,FALSE),TcReleaseNum&lt;=VLOOKUP(AWReleaseNum,MinVerInfo,6,FALSE))),"Available","Not Supported")))</f>
        <v>Available</v>
      </c>
      <c r="O980" s="81" t="str">
        <f>IF(TcReleaseNum&lt;P980,"Not Supported","Available")</f>
        <v>Available</v>
      </c>
      <c r="P980" s="81" cm="1">
        <f t="array" ref="P980">_xlfn.SWITCH(TcBaseVer, 14, K980, 13, J980, 12, I980, 11, IFERROR(VLOOKUP(H980,Table2[#All],3,FALSE),"N/A"),0)</f>
        <v>0</v>
      </c>
      <c r="Q980" s="81" t="str">
        <f>IF(TcBaseVer=0,M980,IF(AND(N980="Available",M980="Available",O980="Available"),"Available",IF(M980="","","Not Supported")))</f>
        <v>Available</v>
      </c>
      <c r="R980" s="81" t="str">
        <f>IF(A980&gt;=AWCurrentRel, "Future",Q980)</f>
        <v>Available</v>
      </c>
      <c r="S980" s="100" t="str">
        <f>HYPERLINK(U980,T980)</f>
        <v>What's New in Teamcenter Fall 2019 - PART 2</v>
      </c>
      <c r="T980" s="81" t="str">
        <f>IFERROR(VLOOKUP(CONCATENATE($B980,"_",$A980),Table4[#All],5,FALSE),"Not Available")</f>
        <v>What's New in Teamcenter Fall 2019 - PART 2</v>
      </c>
      <c r="U980" s="81" t="str">
        <f>IFERROR(VLOOKUP(CONCATENATE(B980,"_",A980),Table4[#All],6,FALSE),"")</f>
        <v>https://siemens.highspot.com/items/5e2b0e8666bbaa793d2cf091</v>
      </c>
    </row>
    <row r="981" spans="1:21" x14ac:dyDescent="0.25">
      <c r="A981" s="81">
        <f>IF(OR('Raw Data'!A964=0,'Raw Data'!A964="Delete"),"",'Raw Data'!A964)</f>
        <v>4.3</v>
      </c>
      <c r="B981" s="88" t="str">
        <f>IF(OR('Raw Data'!B964=0,'Raw Data'!B964="Delete"),"",'Raw Data'!B964)</f>
        <v>Foundation</v>
      </c>
      <c r="C981" s="89" t="str">
        <f>IF(OR('Raw Data'!C964=0,'Raw Data'!C964="Delete"),"",'Raw Data'!C964)</f>
        <v>Usability</v>
      </c>
      <c r="D981" s="88" t="str">
        <f>IF(OR('Raw Data'!D964=0,'Raw Data'!D964="Delete"),"",'Raw Data'!D964)</f>
        <v>Platform - Active Workspace Framework - Usability</v>
      </c>
      <c r="E981" s="84" t="str">
        <f>IF(OR('Raw Data'!E964=0,'Raw Data'!E964="Delete"),"",'Raw Data'!E964)</f>
        <v>Define and manage Alias and Alternate IDs and names, to manage supplier part numbers, customer naming standards and legacy part names</v>
      </c>
      <c r="F981" s="81" cm="1">
        <f t="array" ref="F981">_xlfn.SWITCH(ROUND(VLOOKUP(A981,Table1[#All],3),0),11,H981,12,I981,13,J981,14,K981,"N/A")</f>
        <v>14</v>
      </c>
      <c r="G981" s="81" cm="1">
        <f t="array" ref="G981">_xlfn.SWITCH(ROUND(VLOOKUP(A981,Table1[#All],5),0),11,H981,12,I981,13,J981,14,K981,"N/A")</f>
        <v>14</v>
      </c>
      <c r="H981" s="81">
        <f>IF(OR('Raw Data'!H964=0,'Raw Data'!H964="Delete"),"",'Raw Data'!H964)</f>
        <v>13</v>
      </c>
      <c r="I981" s="81">
        <f>IF(OR('Raw Data'!I964=0,'Raw Data'!I964="Delete"),"",'Raw Data'!I964)</f>
        <v>14</v>
      </c>
      <c r="J981" s="81" t="str">
        <f>IF(OR('Raw Data'!J964=0,'Raw Data'!J964="Delete"),"",'Raw Data'!J964)</f>
        <v/>
      </c>
      <c r="K981" s="81" t="str">
        <f>IF(OR('Raw Data'!K964=0,'Raw Data'!K964="Delete"),"",'Raw Data'!K964)</f>
        <v/>
      </c>
      <c r="L981" s="81" t="str">
        <f>R981</f>
        <v>Available</v>
      </c>
      <c r="M981" s="81" t="str">
        <f>IF(A981="","",IF(OR(AWReleaseNum&gt;=A981,AWReleaseNum=0),"Available","Not Supported"))</f>
        <v>Available</v>
      </c>
      <c r="N981" s="81" t="str">
        <f>IF(A981="","",IF(TcRelease="Any","Available",IF(OR(AND(TcReleaseNum&gt;=VLOOKUP(AWReleaseNum,MinVerInfo,3,FALSE),TcReleaseNum&lt;=VLOOKUP(AWReleaseNum,MinVerInfo,4,FALSE)),AND(TcReleaseNum&gt;=VLOOKUP(AWReleaseNum,MinVerInfo,5,FALSE),TcReleaseNum&lt;=VLOOKUP(AWReleaseNum,MinVerInfo,6,FALSE))),"Available","Not Supported")))</f>
        <v>Available</v>
      </c>
      <c r="O981" s="81" t="str">
        <f>IF(TcReleaseNum&lt;P981,"Not Supported","Available")</f>
        <v>Available</v>
      </c>
      <c r="P981" s="81" cm="1">
        <f t="array" ref="P981">_xlfn.SWITCH(TcBaseVer, 14, K981, 13, J981, 12, I981, 11, IFERROR(VLOOKUP(H981,Table2[#All],3,FALSE),"N/A"),0)</f>
        <v>0</v>
      </c>
      <c r="Q981" s="81" t="str">
        <f>IF(TcBaseVer=0,M981,IF(AND(N981="Available",M981="Available",O981="Available"),"Available",IF(M981="","","Not Supported")))</f>
        <v>Available</v>
      </c>
      <c r="R981" s="81" t="str">
        <f>IF(A981&gt;=AWCurrentRel, "Future",Q981)</f>
        <v>Available</v>
      </c>
      <c r="S981" s="100" t="str">
        <f>HYPERLINK(U981,T981)</f>
        <v>What's New in Teamcenter Fall 2019 - PART 2</v>
      </c>
      <c r="T981" s="81" t="str">
        <f>IFERROR(VLOOKUP(CONCATENATE($B981,"_",$A981),Table4[#All],5,FALSE),"Not Available")</f>
        <v>What's New in Teamcenter Fall 2019 - PART 2</v>
      </c>
      <c r="U981" s="81" t="str">
        <f>IFERROR(VLOOKUP(CONCATENATE(B981,"_",A981),Table4[#All],6,FALSE),"")</f>
        <v>https://siemens.highspot.com/items/5e2b0e8666bbaa793d2cf091</v>
      </c>
    </row>
    <row r="982" spans="1:21" x14ac:dyDescent="0.25">
      <c r="A982" s="81">
        <f>IF(OR('Raw Data'!A965=0,'Raw Data'!A965="Delete"),"",'Raw Data'!A965)</f>
        <v>4.3</v>
      </c>
      <c r="B982" s="88" t="str">
        <f>IF(OR('Raw Data'!B965=0,'Raw Data'!B965="Delete"),"",'Raw Data'!B965)</f>
        <v>Foundation</v>
      </c>
      <c r="C982" s="89" t="str">
        <f>IF(OR('Raw Data'!C965=0,'Raw Data'!C965="Delete"),"",'Raw Data'!C965)</f>
        <v>Deployability</v>
      </c>
      <c r="D982" s="88" t="str">
        <f>IF(OR('Raw Data'!D965=0,'Raw Data'!D965="Delete"),"",'Raw Data'!D965)</f>
        <v>Platform - Security - Authorization</v>
      </c>
      <c r="E982" s="84" t="str">
        <f>IF(OR('Raw Data'!E965=0,'Raw Data'!E965="Delete"),"",'Raw Data'!E965)</f>
        <v>Easily manage project team members and permissions</v>
      </c>
      <c r="F982" s="81" cm="1">
        <f t="array" ref="F982">_xlfn.SWITCH(ROUND(VLOOKUP(A982,Table1[#All],3),0),11,H982,12,I982,13,J982,14,K982,"N/A")</f>
        <v>14</v>
      </c>
      <c r="G982" s="81" cm="1">
        <f t="array" ref="G982">_xlfn.SWITCH(ROUND(VLOOKUP(A982,Table1[#All],5),0),11,H982,12,I982,13,J982,14,K982,"N/A")</f>
        <v>14</v>
      </c>
      <c r="H982" s="81">
        <f>IF(OR('Raw Data'!H965=0,'Raw Data'!H965="Delete"),"",'Raw Data'!H965)</f>
        <v>13</v>
      </c>
      <c r="I982" s="81">
        <f>IF(OR('Raw Data'!I965=0,'Raw Data'!I965="Delete"),"",'Raw Data'!I965)</f>
        <v>14</v>
      </c>
      <c r="J982" s="81" t="str">
        <f>IF(OR('Raw Data'!J965=0,'Raw Data'!J965="Delete"),"",'Raw Data'!J965)</f>
        <v/>
      </c>
      <c r="K982" s="81" t="str">
        <f>IF(OR('Raw Data'!K965=0,'Raw Data'!K965="Delete"),"",'Raw Data'!K965)</f>
        <v/>
      </c>
      <c r="L982" s="81" t="str">
        <f>R982</f>
        <v>Available</v>
      </c>
      <c r="M982" s="81" t="str">
        <f>IF(A982="","",IF(OR(AWReleaseNum&gt;=A982,AWReleaseNum=0),"Available","Not Supported"))</f>
        <v>Available</v>
      </c>
      <c r="N982" s="81" t="str">
        <f>IF(A982="","",IF(TcRelease="Any","Available",IF(OR(AND(TcReleaseNum&gt;=VLOOKUP(AWReleaseNum,MinVerInfo,3,FALSE),TcReleaseNum&lt;=VLOOKUP(AWReleaseNum,MinVerInfo,4,FALSE)),AND(TcReleaseNum&gt;=VLOOKUP(AWReleaseNum,MinVerInfo,5,FALSE),TcReleaseNum&lt;=VLOOKUP(AWReleaseNum,MinVerInfo,6,FALSE))),"Available","Not Supported")))</f>
        <v>Available</v>
      </c>
      <c r="O982" s="81" t="str">
        <f>IF(TcReleaseNum&lt;P982,"Not Supported","Available")</f>
        <v>Available</v>
      </c>
      <c r="P982" s="81" cm="1">
        <f t="array" ref="P982">_xlfn.SWITCH(TcBaseVer, 14, K982, 13, J982, 12, I982, 11, IFERROR(VLOOKUP(H982,Table2[#All],3,FALSE),"N/A"),0)</f>
        <v>0</v>
      </c>
      <c r="Q982" s="81" t="str">
        <f>IF(TcBaseVer=0,M982,IF(AND(N982="Available",M982="Available",O982="Available"),"Available",IF(M982="","","Not Supported")))</f>
        <v>Available</v>
      </c>
      <c r="R982" s="81" t="str">
        <f>IF(A982&gt;=AWCurrentRel, "Future",Q982)</f>
        <v>Available</v>
      </c>
      <c r="S982" s="100" t="str">
        <f>HYPERLINK(U982,T982)</f>
        <v>What's New in Teamcenter Fall 2019 - PART 2</v>
      </c>
      <c r="T982" s="81" t="str">
        <f>IFERROR(VLOOKUP(CONCATENATE($B982,"_",$A982),Table4[#All],5,FALSE),"Not Available")</f>
        <v>What's New in Teamcenter Fall 2019 - PART 2</v>
      </c>
      <c r="U982" s="81" t="str">
        <f>IFERROR(VLOOKUP(CONCATENATE(B982,"_",A982),Table4[#All],6,FALSE),"")</f>
        <v>https://siemens.highspot.com/items/5e2b0e8666bbaa793d2cf091</v>
      </c>
    </row>
    <row r="983" spans="1:21" x14ac:dyDescent="0.25">
      <c r="A983" s="81">
        <f>IF(OR('Raw Data'!A660=0,'Raw Data'!A660="Delete"),"",'Raw Data'!A660)</f>
        <v>4.3</v>
      </c>
      <c r="B983" s="88" t="str">
        <f>IF(OR('Raw Data'!B660=0,'Raw Data'!B660="Delete"),"",'Raw Data'!B660)</f>
        <v>Plan</v>
      </c>
      <c r="C983" s="89" t="str">
        <f>IF(OR('Raw Data'!C660=0,'Raw Data'!C660="Delete"),"",'Raw Data'!C660)</f>
        <v>Process</v>
      </c>
      <c r="D983" s="88" t="str">
        <f>IF(OR('Raw Data'!D660=0,'Raw Data'!D660="Delete"),"",'Raw Data'!D660)</f>
        <v>Program Planning</v>
      </c>
      <c r="E983" s="84" t="str">
        <f>IF(OR('Raw Data'!E660=0,'Raw Data'!E660="Delete"),"",'Raw Data'!E660)</f>
        <v>Assign a responsible user to plan component at overview tab</v>
      </c>
      <c r="F983" s="81" cm="1">
        <f t="array" ref="F983">_xlfn.SWITCH(ROUND(VLOOKUP(A983,Table1[#All],3),0),11,H983,12,I983,13,J983,14,K983,"N/A")</f>
        <v>14</v>
      </c>
      <c r="G983" s="81" cm="1">
        <f t="array" ref="G983">_xlfn.SWITCH(ROUND(VLOOKUP(A983,Table1[#All],5),0),11,H983,12,I983,13,J983,14,K983,"N/A")</f>
        <v>14</v>
      </c>
      <c r="H983" s="81">
        <f>IF(OR('Raw Data'!H660=0,'Raw Data'!H660="Delete"),"",'Raw Data'!H660)</f>
        <v>13</v>
      </c>
      <c r="I983" s="81">
        <f>IF(OR('Raw Data'!I660=0,'Raw Data'!I660="Delete"),"",'Raw Data'!I660)</f>
        <v>14</v>
      </c>
      <c r="J983" s="81" t="str">
        <f>IF(OR('Raw Data'!J660=0,'Raw Data'!J660="Delete"),"",'Raw Data'!J660)</f>
        <v/>
      </c>
      <c r="K983" s="81" t="str">
        <f>IF(OR('Raw Data'!K660=0,'Raw Data'!K660="Delete"),"",'Raw Data'!K660)</f>
        <v/>
      </c>
      <c r="L983" s="81" t="str">
        <f>R983</f>
        <v>Available</v>
      </c>
      <c r="M983" s="81" t="str">
        <f>IF(A983="","",IF(OR(AWReleaseNum&gt;=A983,AWReleaseNum=0),"Available","Not Supported"))</f>
        <v>Available</v>
      </c>
      <c r="N983" s="81" t="str">
        <f>IF(A983="","",IF(TcRelease="Any","Available",IF(OR(AND(TcReleaseNum&gt;=VLOOKUP(AWReleaseNum,MinVerInfo,3,FALSE),TcReleaseNum&lt;=VLOOKUP(AWReleaseNum,MinVerInfo,4,FALSE)),AND(TcReleaseNum&gt;=VLOOKUP(AWReleaseNum,MinVerInfo,5,FALSE),TcReleaseNum&lt;=VLOOKUP(AWReleaseNum,MinVerInfo,6,FALSE))),"Available","Not Supported")))</f>
        <v>Available</v>
      </c>
      <c r="O983" s="81" t="str">
        <f>IF(TcReleaseNum&lt;P983,"Not Supported","Available")</f>
        <v>Available</v>
      </c>
      <c r="P983" s="81" cm="1">
        <f t="array" ref="P983">_xlfn.SWITCH(TcBaseVer, 14, K983, 13, J983, 12, I983, 11, IFERROR(VLOOKUP(H983,Table2[#All],3,FALSE),"N/A"),0)</f>
        <v>0</v>
      </c>
      <c r="Q983" s="81" t="str">
        <f>IF(TcBaseVer=0,M983,IF(AND(N983="Available",M983="Available",O983="Available"),"Available",IF(M983="","","Not Supported")))</f>
        <v>Available</v>
      </c>
      <c r="R983" s="81" t="str">
        <f>IF(A983&gt;=AWCurrentRel, "Future",Q983)</f>
        <v>Available</v>
      </c>
      <c r="S983" s="100" t="str">
        <f>HYPERLINK(U983,T983)</f>
        <v>What's New in Teamcenter Fall 2019 - PART 1</v>
      </c>
      <c r="T983" s="81" t="str">
        <f>IFERROR(VLOOKUP(CONCATENATE($B983,"_",$A983),Table4[#All],5,FALSE),"Not Available")</f>
        <v>What's New in Teamcenter Fall 2019 - PART 1</v>
      </c>
      <c r="U983" s="81" t="str">
        <f>IFERROR(VLOOKUP(CONCATENATE(B983,"_",A983),Table4[#All],6,FALSE),"")</f>
        <v>https://siemens.highspot.com/items/5e2b0efb66bbaa792e2d17c9</v>
      </c>
    </row>
    <row r="984" spans="1:21" x14ac:dyDescent="0.25">
      <c r="A984" s="81">
        <f>IF(OR('Raw Data'!A737=0,'Raw Data'!A737="Delete"),"",'Raw Data'!A737)</f>
        <v>4.3</v>
      </c>
      <c r="B984" s="88" t="str">
        <f>IF(OR('Raw Data'!B737=0,'Raw Data'!B737="Delete"),"",'Raw Data'!B737)</f>
        <v>Plan</v>
      </c>
      <c r="C984" s="89" t="str">
        <f>IF(OR('Raw Data'!C737=0,'Raw Data'!C737="Delete"),"",'Raw Data'!C737)</f>
        <v>Process</v>
      </c>
      <c r="D984" s="88" t="str">
        <f>IF(OR('Raw Data'!D737=0,'Raw Data'!D737="Delete"),"",'Raw Data'!D737)</f>
        <v>Program Planning</v>
      </c>
      <c r="E984" s="84" t="str">
        <f>IF(OR('Raw Data'!E737=0,'Raw Data'!E737="Delete"),"",'Raw Data'!E737)</f>
        <v>Configure save as option for programs and templates</v>
      </c>
      <c r="F984" s="81" cm="1">
        <f t="array" ref="F984">_xlfn.SWITCH(ROUND(VLOOKUP(A984,Table1[#All],3),0),11,H984,12,I984,13,J984,14,K984,"N/A")</f>
        <v>14</v>
      </c>
      <c r="G984" s="81" cm="1">
        <f t="array" ref="G984">_xlfn.SWITCH(ROUND(VLOOKUP(A984,Table1[#All],5),0),11,H984,12,I984,13,J984,14,K984,"N/A")</f>
        <v>14</v>
      </c>
      <c r="H984" s="81">
        <f>IF(OR('Raw Data'!H737=0,'Raw Data'!H737="Delete"),"",'Raw Data'!H737)</f>
        <v>13</v>
      </c>
      <c r="I984" s="81">
        <f>IF(OR('Raw Data'!I737=0,'Raw Data'!I737="Delete"),"",'Raw Data'!I737)</f>
        <v>14</v>
      </c>
      <c r="J984" s="81" t="str">
        <f>IF(OR('Raw Data'!J737=0,'Raw Data'!J737="Delete"),"",'Raw Data'!J737)</f>
        <v/>
      </c>
      <c r="K984" s="81" t="str">
        <f>IF(OR('Raw Data'!K737=0,'Raw Data'!K737="Delete"),"",'Raw Data'!K737)</f>
        <v/>
      </c>
      <c r="L984" s="81" t="str">
        <f>R984</f>
        <v>Available</v>
      </c>
      <c r="M984" s="81" t="str">
        <f>IF(A984="","",IF(OR(AWReleaseNum&gt;=A984,AWReleaseNum=0),"Available","Not Supported"))</f>
        <v>Available</v>
      </c>
      <c r="N984" s="81" t="str">
        <f>IF(A984="","",IF(TcRelease="Any","Available",IF(OR(AND(TcReleaseNum&gt;=VLOOKUP(AWReleaseNum,MinVerInfo,3,FALSE),TcReleaseNum&lt;=VLOOKUP(AWReleaseNum,MinVerInfo,4,FALSE)),AND(TcReleaseNum&gt;=VLOOKUP(AWReleaseNum,MinVerInfo,5,FALSE),TcReleaseNum&lt;=VLOOKUP(AWReleaseNum,MinVerInfo,6,FALSE))),"Available","Not Supported")))</f>
        <v>Available</v>
      </c>
      <c r="O984" s="81" t="str">
        <f>IF(TcReleaseNum&lt;P984,"Not Supported","Available")</f>
        <v>Available</v>
      </c>
      <c r="P984" s="81" cm="1">
        <f t="array" ref="P984">_xlfn.SWITCH(TcBaseVer, 14, K984, 13, J984, 12, I984, 11, IFERROR(VLOOKUP(H984,Table2[#All],3,FALSE),"N/A"),0)</f>
        <v>0</v>
      </c>
      <c r="Q984" s="81" t="str">
        <f>IF(TcBaseVer=0,M984,IF(AND(N984="Available",M984="Available",O984="Available"),"Available",IF(M984="","","Not Supported")))</f>
        <v>Available</v>
      </c>
      <c r="R984" s="81" t="str">
        <f>IF(A984&gt;=AWCurrentRel, "Future",Q984)</f>
        <v>Available</v>
      </c>
      <c r="S984" s="100" t="str">
        <f>HYPERLINK(U984,T984)</f>
        <v>What's New in Teamcenter Fall 2019 - PART 1</v>
      </c>
      <c r="T984" s="81" t="str">
        <f>IFERROR(VLOOKUP(CONCATENATE($B984,"_",$A984),Table4[#All],5,FALSE),"Not Available")</f>
        <v>What's New in Teamcenter Fall 2019 - PART 1</v>
      </c>
      <c r="U984" s="81" t="str">
        <f>IFERROR(VLOOKUP(CONCATENATE(B984,"_",A984),Table4[#All],6,FALSE),"")</f>
        <v>https://siemens.highspot.com/items/5e2b0efb66bbaa792e2d17c9</v>
      </c>
    </row>
    <row r="985" spans="1:21" x14ac:dyDescent="0.25">
      <c r="A985" s="81">
        <f>IF(OR('Raw Data'!A738=0,'Raw Data'!A738="Delete"),"",'Raw Data'!A738)</f>
        <v>4.3</v>
      </c>
      <c r="B985" s="88" t="str">
        <f>IF(OR('Raw Data'!B738=0,'Raw Data'!B738="Delete"),"",'Raw Data'!B738)</f>
        <v>Plan</v>
      </c>
      <c r="C985" s="89" t="str">
        <f>IF(OR('Raw Data'!C738=0,'Raw Data'!C738="Delete"),"",'Raw Data'!C738)</f>
        <v>Process</v>
      </c>
      <c r="D985" s="88" t="str">
        <f>IF(OR('Raw Data'!D738=0,'Raw Data'!D738="Delete"),"",'Raw Data'!D738)</f>
        <v>Program Planning</v>
      </c>
      <c r="E985" s="84" t="str">
        <f>IF(OR('Raw Data'!E738=0,'Raw Data'!E738="Delete"),"",'Raw Data'!E738)</f>
        <v>Assign a responsible user to plan component at overview tab</v>
      </c>
      <c r="F985" s="81" cm="1">
        <f t="array" ref="F985">_xlfn.SWITCH(ROUND(VLOOKUP(A985,Table1[#All],3),0),11,H985,12,I985,13,J985,14,K985,"N/A")</f>
        <v>14</v>
      </c>
      <c r="G985" s="81" cm="1">
        <f t="array" ref="G985">_xlfn.SWITCH(ROUND(VLOOKUP(A985,Table1[#All],5),0),11,H985,12,I985,13,J985,14,K985,"N/A")</f>
        <v>14</v>
      </c>
      <c r="H985" s="81">
        <f>IF(OR('Raw Data'!H738=0,'Raw Data'!H738="Delete"),"",'Raw Data'!H738)</f>
        <v>13</v>
      </c>
      <c r="I985" s="81">
        <f>IF(OR('Raw Data'!I738=0,'Raw Data'!I738="Delete"),"",'Raw Data'!I738)</f>
        <v>14</v>
      </c>
      <c r="J985" s="81" t="str">
        <f>IF(OR('Raw Data'!J738=0,'Raw Data'!J738="Delete"),"",'Raw Data'!J738)</f>
        <v/>
      </c>
      <c r="K985" s="81" t="str">
        <f>IF(OR('Raw Data'!K738=0,'Raw Data'!K738="Delete"),"",'Raw Data'!K738)</f>
        <v/>
      </c>
      <c r="L985" s="81" t="str">
        <f>R985</f>
        <v>Available</v>
      </c>
      <c r="M985" s="81" t="str">
        <f>IF(A985="","",IF(OR(AWReleaseNum&gt;=A985,AWReleaseNum=0),"Available","Not Supported"))</f>
        <v>Available</v>
      </c>
      <c r="N985" s="81" t="str">
        <f>IF(A985="","",IF(TcRelease="Any","Available",IF(OR(AND(TcReleaseNum&gt;=VLOOKUP(AWReleaseNum,MinVerInfo,3,FALSE),TcReleaseNum&lt;=VLOOKUP(AWReleaseNum,MinVerInfo,4,FALSE)),AND(TcReleaseNum&gt;=VLOOKUP(AWReleaseNum,MinVerInfo,5,FALSE),TcReleaseNum&lt;=VLOOKUP(AWReleaseNum,MinVerInfo,6,FALSE))),"Available","Not Supported")))</f>
        <v>Available</v>
      </c>
      <c r="O985" s="81" t="str">
        <f>IF(TcReleaseNum&lt;P985,"Not Supported","Available")</f>
        <v>Available</v>
      </c>
      <c r="P985" s="81" cm="1">
        <f t="array" ref="P985">_xlfn.SWITCH(TcBaseVer, 14, K985, 13, J985, 12, I985, 11, IFERROR(VLOOKUP(H985,Table2[#All],3,FALSE),"N/A"),0)</f>
        <v>0</v>
      </c>
      <c r="Q985" s="81" t="str">
        <f>IF(TcBaseVer=0,M985,IF(AND(N985="Available",M985="Available",O985="Available"),"Available",IF(M985="","","Not Supported")))</f>
        <v>Available</v>
      </c>
      <c r="R985" s="81" t="str">
        <f>IF(A985&gt;=AWCurrentRel, "Future",Q985)</f>
        <v>Available</v>
      </c>
      <c r="S985" s="100" t="str">
        <f>HYPERLINK(U985,T985)</f>
        <v>What's New in Teamcenter Fall 2019 - PART 1</v>
      </c>
      <c r="T985" s="81" t="str">
        <f>IFERROR(VLOOKUP(CONCATENATE($B985,"_",$A985),Table4[#All],5,FALSE),"Not Available")</f>
        <v>What's New in Teamcenter Fall 2019 - PART 1</v>
      </c>
      <c r="U985" s="81" t="str">
        <f>IFERROR(VLOOKUP(CONCATENATE(B985,"_",A985),Table4[#All],6,FALSE),"")</f>
        <v>https://siemens.highspot.com/items/5e2b0efb66bbaa792e2d17c9</v>
      </c>
    </row>
    <row r="986" spans="1:21" x14ac:dyDescent="0.25">
      <c r="A986" s="81">
        <f>IF(OR('Raw Data'!A739=0,'Raw Data'!A739="Delete"),"",'Raw Data'!A739)</f>
        <v>4.3</v>
      </c>
      <c r="B986" s="88" t="str">
        <f>IF(OR('Raw Data'!B739=0,'Raw Data'!B739="Delete"),"",'Raw Data'!B739)</f>
        <v>Plan</v>
      </c>
      <c r="C986" s="89" t="str">
        <f>IF(OR('Raw Data'!C739=0,'Raw Data'!C739="Delete"),"",'Raw Data'!C739)</f>
        <v>Process</v>
      </c>
      <c r="D986" s="88" t="str">
        <f>IF(OR('Raw Data'!D739=0,'Raw Data'!D739="Delete"),"",'Raw Data'!D739)</f>
        <v>Program Planning</v>
      </c>
      <c r="E986" s="84" t="str">
        <f>IF(OR('Raw Data'!E739=0,'Raw Data'!E739="Delete"),"",'Raw Data'!E739)</f>
        <v>View references &amp; revisions sections at a program deliverable’s overview tab</v>
      </c>
      <c r="F986" s="81" cm="1">
        <f t="array" ref="F986">_xlfn.SWITCH(ROUND(VLOOKUP(A986,Table1[#All],3),0),11,H986,12,I986,13,J986,14,K986,"N/A")</f>
        <v>14</v>
      </c>
      <c r="G986" s="81" cm="1">
        <f t="array" ref="G986">_xlfn.SWITCH(ROUND(VLOOKUP(A986,Table1[#All],5),0),11,H986,12,I986,13,J986,14,K986,"N/A")</f>
        <v>14</v>
      </c>
      <c r="H986" s="81">
        <f>IF(OR('Raw Data'!H739=0,'Raw Data'!H739="Delete"),"",'Raw Data'!H739)</f>
        <v>13</v>
      </c>
      <c r="I986" s="81">
        <f>IF(OR('Raw Data'!I739=0,'Raw Data'!I739="Delete"),"",'Raw Data'!I739)</f>
        <v>14</v>
      </c>
      <c r="J986" s="81" t="str">
        <f>IF(OR('Raw Data'!J739=0,'Raw Data'!J739="Delete"),"",'Raw Data'!J739)</f>
        <v/>
      </c>
      <c r="K986" s="81" t="str">
        <f>IF(OR('Raw Data'!K739=0,'Raw Data'!K739="Delete"),"",'Raw Data'!K739)</f>
        <v/>
      </c>
      <c r="L986" s="81" t="str">
        <f>R986</f>
        <v>Available</v>
      </c>
      <c r="M986" s="81" t="str">
        <f>IF(A986="","",IF(OR(AWReleaseNum&gt;=A986,AWReleaseNum=0),"Available","Not Supported"))</f>
        <v>Available</v>
      </c>
      <c r="N986" s="81" t="str">
        <f>IF(A986="","",IF(TcRelease="Any","Available",IF(OR(AND(TcReleaseNum&gt;=VLOOKUP(AWReleaseNum,MinVerInfo,3,FALSE),TcReleaseNum&lt;=VLOOKUP(AWReleaseNum,MinVerInfo,4,FALSE)),AND(TcReleaseNum&gt;=VLOOKUP(AWReleaseNum,MinVerInfo,5,FALSE),TcReleaseNum&lt;=VLOOKUP(AWReleaseNum,MinVerInfo,6,FALSE))),"Available","Not Supported")))</f>
        <v>Available</v>
      </c>
      <c r="O986" s="81" t="str">
        <f>IF(TcReleaseNum&lt;P986,"Not Supported","Available")</f>
        <v>Available</v>
      </c>
      <c r="P986" s="81" cm="1">
        <f t="array" ref="P986">_xlfn.SWITCH(TcBaseVer, 14, K986, 13, J986, 12, I986, 11, IFERROR(VLOOKUP(H986,Table2[#All],3,FALSE),"N/A"),0)</f>
        <v>0</v>
      </c>
      <c r="Q986" s="81" t="str">
        <f>IF(TcBaseVer=0,M986,IF(AND(N986="Available",M986="Available",O986="Available"),"Available",IF(M986="","","Not Supported")))</f>
        <v>Available</v>
      </c>
      <c r="R986" s="81" t="str">
        <f>IF(A986&gt;=AWCurrentRel, "Future",Q986)</f>
        <v>Available</v>
      </c>
      <c r="S986" s="100" t="str">
        <f>HYPERLINK(U986,T986)</f>
        <v>What's New in Teamcenter Fall 2019 - PART 1</v>
      </c>
      <c r="T986" s="81" t="str">
        <f>IFERROR(VLOOKUP(CONCATENATE($B986,"_",$A986),Table4[#All],5,FALSE),"Not Available")</f>
        <v>What's New in Teamcenter Fall 2019 - PART 1</v>
      </c>
      <c r="U986" s="81" t="str">
        <f>IFERROR(VLOOKUP(CONCATENATE(B986,"_",A986),Table4[#All],6,FALSE),"")</f>
        <v>https://siemens.highspot.com/items/5e2b0efb66bbaa792e2d17c9</v>
      </c>
    </row>
    <row r="987" spans="1:21" x14ac:dyDescent="0.25">
      <c r="A987" s="81">
        <f>IF(OR('Raw Data'!A740=0,'Raw Data'!A740="Delete"),"",'Raw Data'!A740)</f>
        <v>4.3</v>
      </c>
      <c r="B987" s="88" t="str">
        <f>IF(OR('Raw Data'!B740=0,'Raw Data'!B740="Delete"),"",'Raw Data'!B740)</f>
        <v>Plan</v>
      </c>
      <c r="C987" s="89" t="str">
        <f>IF(OR('Raw Data'!C740=0,'Raw Data'!C740="Delete"),"",'Raw Data'!C740)</f>
        <v>Process</v>
      </c>
      <c r="D987" s="88" t="str">
        <f>IF(OR('Raw Data'!D740=0,'Raw Data'!D740="Delete"),"",'Raw Data'!D740)</f>
        <v>Program Planning</v>
      </c>
      <c r="E987" s="84" t="str">
        <f>IF(OR('Raw Data'!E740=0,'Raw Data'!E740="Delete"),"",'Raw Data'!E740)</f>
        <v>Replace a program deliverable with a specific revision</v>
      </c>
      <c r="F987" s="81" cm="1">
        <f t="array" ref="F987">_xlfn.SWITCH(ROUND(VLOOKUP(A987,Table1[#All],3),0),11,H987,12,I987,13,J987,14,K987,"N/A")</f>
        <v>14</v>
      </c>
      <c r="G987" s="81" cm="1">
        <f t="array" ref="G987">_xlfn.SWITCH(ROUND(VLOOKUP(A987,Table1[#All],5),0),11,H987,12,I987,13,J987,14,K987,"N/A")</f>
        <v>14</v>
      </c>
      <c r="H987" s="81">
        <f>IF(OR('Raw Data'!H740=0,'Raw Data'!H740="Delete"),"",'Raw Data'!H740)</f>
        <v>13</v>
      </c>
      <c r="I987" s="81">
        <f>IF(OR('Raw Data'!I740=0,'Raw Data'!I740="Delete"),"",'Raw Data'!I740)</f>
        <v>14</v>
      </c>
      <c r="J987" s="81" t="str">
        <f>IF(OR('Raw Data'!J740=0,'Raw Data'!J740="Delete"),"",'Raw Data'!J740)</f>
        <v/>
      </c>
      <c r="K987" s="81" t="str">
        <f>IF(OR('Raw Data'!K740=0,'Raw Data'!K740="Delete"),"",'Raw Data'!K740)</f>
        <v/>
      </c>
      <c r="L987" s="81" t="str">
        <f>R987</f>
        <v>Available</v>
      </c>
      <c r="M987" s="81" t="str">
        <f>IF(A987="","",IF(OR(AWReleaseNum&gt;=A987,AWReleaseNum=0),"Available","Not Supported"))</f>
        <v>Available</v>
      </c>
      <c r="N987" s="81" t="str">
        <f>IF(A987="","",IF(TcRelease="Any","Available",IF(OR(AND(TcReleaseNum&gt;=VLOOKUP(AWReleaseNum,MinVerInfo,3,FALSE),TcReleaseNum&lt;=VLOOKUP(AWReleaseNum,MinVerInfo,4,FALSE)),AND(TcReleaseNum&gt;=VLOOKUP(AWReleaseNum,MinVerInfo,5,FALSE),TcReleaseNum&lt;=VLOOKUP(AWReleaseNum,MinVerInfo,6,FALSE))),"Available","Not Supported")))</f>
        <v>Available</v>
      </c>
      <c r="O987" s="81" t="str">
        <f>IF(TcReleaseNum&lt;P987,"Not Supported","Available")</f>
        <v>Available</v>
      </c>
      <c r="P987" s="81" cm="1">
        <f t="array" ref="P987">_xlfn.SWITCH(TcBaseVer, 14, K987, 13, J987, 12, I987, 11, IFERROR(VLOOKUP(H987,Table2[#All],3,FALSE),"N/A"),0)</f>
        <v>0</v>
      </c>
      <c r="Q987" s="81" t="str">
        <f>IF(TcBaseVer=0,M987,IF(AND(N987="Available",M987="Available",O987="Available"),"Available",IF(M987="","","Not Supported")))</f>
        <v>Available</v>
      </c>
      <c r="R987" s="81" t="str">
        <f>IF(A987&gt;=AWCurrentRel, "Future",Q987)</f>
        <v>Available</v>
      </c>
      <c r="S987" s="100" t="str">
        <f>HYPERLINK(U987,T987)</f>
        <v>What's New in Teamcenter Fall 2019 - PART 1</v>
      </c>
      <c r="T987" s="81" t="str">
        <f>IFERROR(VLOOKUP(CONCATENATE($B987,"_",$A987),Table4[#All],5,FALSE),"Not Available")</f>
        <v>What's New in Teamcenter Fall 2019 - PART 1</v>
      </c>
      <c r="U987" s="81" t="str">
        <f>IFERROR(VLOOKUP(CONCATENATE(B987,"_",A987),Table4[#All],6,FALSE),"")</f>
        <v>https://siemens.highspot.com/items/5e2b0efb66bbaa792e2d17c9</v>
      </c>
    </row>
    <row r="988" spans="1:21" x14ac:dyDescent="0.25">
      <c r="A988" s="81">
        <f>IF(OR('Raw Data'!A741=0,'Raw Data'!A741="Delete"),"",'Raw Data'!A741)</f>
        <v>4.3</v>
      </c>
      <c r="B988" s="88" t="str">
        <f>IF(OR('Raw Data'!B741=0,'Raw Data'!B741="Delete"),"",'Raw Data'!B741)</f>
        <v>Plan</v>
      </c>
      <c r="C988" s="89" t="str">
        <f>IF(OR('Raw Data'!C741=0,'Raw Data'!C741="Delete"),"",'Raw Data'!C741)</f>
        <v>Process</v>
      </c>
      <c r="D988" s="88" t="str">
        <f>IF(OR('Raw Data'!D741=0,'Raw Data'!D741="Delete"),"",'Raw Data'!D741)</f>
        <v>Program Planning</v>
      </c>
      <c r="E988" s="84" t="str">
        <f>IF(OR('Raw Data'!E741=0,'Raw Data'!E741="Delete"),"",'Raw Data'!E741)</f>
        <v>Replace multiple program deliverables with latest revisions</v>
      </c>
      <c r="F988" s="81" cm="1">
        <f t="array" ref="F988">_xlfn.SWITCH(ROUND(VLOOKUP(A988,Table1[#All],3),0),11,H988,12,I988,13,J988,14,K988,"N/A")</f>
        <v>14</v>
      </c>
      <c r="G988" s="81" cm="1">
        <f t="array" ref="G988">_xlfn.SWITCH(ROUND(VLOOKUP(A988,Table1[#All],5),0),11,H988,12,I988,13,J988,14,K988,"N/A")</f>
        <v>14</v>
      </c>
      <c r="H988" s="81">
        <f>IF(OR('Raw Data'!H741=0,'Raw Data'!H741="Delete"),"",'Raw Data'!H741)</f>
        <v>13</v>
      </c>
      <c r="I988" s="81">
        <f>IF(OR('Raw Data'!I741=0,'Raw Data'!I741="Delete"),"",'Raw Data'!I741)</f>
        <v>14</v>
      </c>
      <c r="J988" s="81" t="str">
        <f>IF(OR('Raw Data'!J741=0,'Raw Data'!J741="Delete"),"",'Raw Data'!J741)</f>
        <v/>
      </c>
      <c r="K988" s="81" t="str">
        <f>IF(OR('Raw Data'!K741=0,'Raw Data'!K741="Delete"),"",'Raw Data'!K741)</f>
        <v/>
      </c>
      <c r="L988" s="81" t="str">
        <f>R988</f>
        <v>Available</v>
      </c>
      <c r="M988" s="81" t="str">
        <f>IF(A988="","",IF(OR(AWReleaseNum&gt;=A988,AWReleaseNum=0),"Available","Not Supported"))</f>
        <v>Available</v>
      </c>
      <c r="N988" s="81" t="str">
        <f>IF(A988="","",IF(TcRelease="Any","Available",IF(OR(AND(TcReleaseNum&gt;=VLOOKUP(AWReleaseNum,MinVerInfo,3,FALSE),TcReleaseNum&lt;=VLOOKUP(AWReleaseNum,MinVerInfo,4,FALSE)),AND(TcReleaseNum&gt;=VLOOKUP(AWReleaseNum,MinVerInfo,5,FALSE),TcReleaseNum&lt;=VLOOKUP(AWReleaseNum,MinVerInfo,6,FALSE))),"Available","Not Supported")))</f>
        <v>Available</v>
      </c>
      <c r="O988" s="81" t="str">
        <f>IF(TcReleaseNum&lt;P988,"Not Supported","Available")</f>
        <v>Available</v>
      </c>
      <c r="P988" s="81" cm="1">
        <f t="array" ref="P988">_xlfn.SWITCH(TcBaseVer, 14, K988, 13, J988, 12, I988, 11, IFERROR(VLOOKUP(H988,Table2[#All],3,FALSE),"N/A"),0)</f>
        <v>0</v>
      </c>
      <c r="Q988" s="81" t="str">
        <f>IF(TcBaseVer=0,M988,IF(AND(N988="Available",M988="Available",O988="Available"),"Available",IF(M988="","","Not Supported")))</f>
        <v>Available</v>
      </c>
      <c r="R988" s="81" t="str">
        <f>IF(A988&gt;=AWCurrentRel, "Future",Q988)</f>
        <v>Available</v>
      </c>
      <c r="S988" s="100" t="str">
        <f>HYPERLINK(U988,T988)</f>
        <v>What's New in Teamcenter Fall 2019 - PART 1</v>
      </c>
      <c r="T988" s="81" t="str">
        <f>IFERROR(VLOOKUP(CONCATENATE($B988,"_",$A988),Table4[#All],5,FALSE),"Not Available")</f>
        <v>What's New in Teamcenter Fall 2019 - PART 1</v>
      </c>
      <c r="U988" s="81" t="str">
        <f>IFERROR(VLOOKUP(CONCATENATE(B988,"_",A988),Table4[#All],6,FALSE),"")</f>
        <v>https://siemens.highspot.com/items/5e2b0efb66bbaa792e2d17c9</v>
      </c>
    </row>
    <row r="989" spans="1:21" x14ac:dyDescent="0.25">
      <c r="A989" s="81">
        <f>IF(OR('Raw Data'!A742=0,'Raw Data'!A742="Delete"),"",'Raw Data'!A742)</f>
        <v>4.3</v>
      </c>
      <c r="B989" s="88" t="str">
        <f>IF(OR('Raw Data'!B742=0,'Raw Data'!B742="Delete"),"",'Raw Data'!B742)</f>
        <v>Plan</v>
      </c>
      <c r="C989" s="89" t="str">
        <f>IF(OR('Raw Data'!C742=0,'Raw Data'!C742="Delete"),"",'Raw Data'!C742)</f>
        <v>Process</v>
      </c>
      <c r="D989" s="88" t="str">
        <f>IF(OR('Raw Data'!D742=0,'Raw Data'!D742="Delete"),"",'Raw Data'!D742)</f>
        <v>Program Planning</v>
      </c>
      <c r="E989" s="84" t="str">
        <f>IF(OR('Raw Data'!E742=0,'Raw Data'!E742="Delete"),"",'Raw Data'!E742)</f>
        <v>View ‘based on’ property on a program</v>
      </c>
      <c r="F989" s="81" cm="1">
        <f t="array" ref="F989">_xlfn.SWITCH(ROUND(VLOOKUP(A989,Table1[#All],3),0),11,H989,12,I989,13,J989,14,K989,"N/A")</f>
        <v>14</v>
      </c>
      <c r="G989" s="81" cm="1">
        <f t="array" ref="G989">_xlfn.SWITCH(ROUND(VLOOKUP(A989,Table1[#All],5),0),11,H989,12,I989,13,J989,14,K989,"N/A")</f>
        <v>14</v>
      </c>
      <c r="H989" s="81">
        <f>IF(OR('Raw Data'!H742=0,'Raw Data'!H742="Delete"),"",'Raw Data'!H742)</f>
        <v>13</v>
      </c>
      <c r="I989" s="81">
        <f>IF(OR('Raw Data'!I742=0,'Raw Data'!I742="Delete"),"",'Raw Data'!I742)</f>
        <v>14</v>
      </c>
      <c r="J989" s="81" t="str">
        <f>IF(OR('Raw Data'!J742=0,'Raw Data'!J742="Delete"),"",'Raw Data'!J742)</f>
        <v/>
      </c>
      <c r="K989" s="81" t="str">
        <f>IF(OR('Raw Data'!K742=0,'Raw Data'!K742="Delete"),"",'Raw Data'!K742)</f>
        <v/>
      </c>
      <c r="L989" s="81" t="str">
        <f>R989</f>
        <v>Available</v>
      </c>
      <c r="M989" s="81" t="str">
        <f>IF(A989="","",IF(OR(AWReleaseNum&gt;=A989,AWReleaseNum=0),"Available","Not Supported"))</f>
        <v>Available</v>
      </c>
      <c r="N989" s="81" t="str">
        <f>IF(A989="","",IF(TcRelease="Any","Available",IF(OR(AND(TcReleaseNum&gt;=VLOOKUP(AWReleaseNum,MinVerInfo,3,FALSE),TcReleaseNum&lt;=VLOOKUP(AWReleaseNum,MinVerInfo,4,FALSE)),AND(TcReleaseNum&gt;=VLOOKUP(AWReleaseNum,MinVerInfo,5,FALSE),TcReleaseNum&lt;=VLOOKUP(AWReleaseNum,MinVerInfo,6,FALSE))),"Available","Not Supported")))</f>
        <v>Available</v>
      </c>
      <c r="O989" s="81" t="str">
        <f>IF(TcReleaseNum&lt;P989,"Not Supported","Available")</f>
        <v>Available</v>
      </c>
      <c r="P989" s="81" cm="1">
        <f t="array" ref="P989">_xlfn.SWITCH(TcBaseVer, 14, K989, 13, J989, 12, I989, 11, IFERROR(VLOOKUP(H989,Table2[#All],3,FALSE),"N/A"),0)</f>
        <v>0</v>
      </c>
      <c r="Q989" s="81" t="str">
        <f>IF(TcBaseVer=0,M989,IF(AND(N989="Available",M989="Available",O989="Available"),"Available",IF(M989="","","Not Supported")))</f>
        <v>Available</v>
      </c>
      <c r="R989" s="81" t="str">
        <f>IF(A989&gt;=AWCurrentRel, "Future",Q989)</f>
        <v>Available</v>
      </c>
      <c r="S989" s="100" t="str">
        <f>HYPERLINK(U989,T989)</f>
        <v>What's New in Teamcenter Fall 2019 - PART 1</v>
      </c>
      <c r="T989" s="81" t="str">
        <f>IFERROR(VLOOKUP(CONCATENATE($B989,"_",$A989),Table4[#All],5,FALSE),"Not Available")</f>
        <v>What's New in Teamcenter Fall 2019 - PART 1</v>
      </c>
      <c r="U989" s="81" t="str">
        <f>IFERROR(VLOOKUP(CONCATENATE(B989,"_",A989),Table4[#All],6,FALSE),"")</f>
        <v>https://siemens.highspot.com/items/5e2b0efb66bbaa792e2d17c9</v>
      </c>
    </row>
    <row r="990" spans="1:21" x14ac:dyDescent="0.25">
      <c r="A990" s="81">
        <f>IF(OR('Raw Data'!A747=0,'Raw Data'!A747="Delete"),"",'Raw Data'!A747)</f>
        <v>4.3</v>
      </c>
      <c r="B990" s="88" t="str">
        <f>IF(OR('Raw Data'!B747=0,'Raw Data'!B747="Delete"),"",'Raw Data'!B747)</f>
        <v>Plan</v>
      </c>
      <c r="C990" s="89" t="str">
        <f>IF(OR('Raw Data'!C747=0,'Raw Data'!C747="Delete"),"",'Raw Data'!C747)</f>
        <v>Process</v>
      </c>
      <c r="D990" s="88" t="str">
        <f>IF(OR('Raw Data'!D747=0,'Raw Data'!D747="Delete"),"",'Raw Data'!D747)</f>
        <v>Program Planning</v>
      </c>
      <c r="E990" s="84" t="str">
        <f>IF(OR('Raw Data'!E747=0,'Raw Data'!E747="Delete"),"",'Raw Data'!E747)</f>
        <v>Visual state indicators for program objects</v>
      </c>
      <c r="F990" s="81" cm="1">
        <f t="array" ref="F990">_xlfn.SWITCH(ROUND(VLOOKUP(A990,Table1[#All],3),0),11,H990,12,I990,13,J990,14,K990,"N/A")</f>
        <v>14</v>
      </c>
      <c r="G990" s="81" cm="1">
        <f t="array" ref="G990">_xlfn.SWITCH(ROUND(VLOOKUP(A990,Table1[#All],5),0),11,H990,12,I990,13,J990,14,K990,"N/A")</f>
        <v>14</v>
      </c>
      <c r="H990" s="81">
        <f>IF(OR('Raw Data'!H747=0,'Raw Data'!H747="Delete"),"",'Raw Data'!H747)</f>
        <v>13</v>
      </c>
      <c r="I990" s="81">
        <f>IF(OR('Raw Data'!I747=0,'Raw Data'!I747="Delete"),"",'Raw Data'!I747)</f>
        <v>14</v>
      </c>
      <c r="J990" s="81" t="str">
        <f>IF(OR('Raw Data'!J747=0,'Raw Data'!J747="Delete"),"",'Raw Data'!J747)</f>
        <v/>
      </c>
      <c r="K990" s="81" t="str">
        <f>IF(OR('Raw Data'!K747=0,'Raw Data'!K747="Delete"),"",'Raw Data'!K747)</f>
        <v/>
      </c>
      <c r="L990" s="81" t="str">
        <f>R990</f>
        <v>Available</v>
      </c>
      <c r="M990" s="81" t="str">
        <f>IF(A990="","",IF(OR(AWReleaseNum&gt;=A990,AWReleaseNum=0),"Available","Not Supported"))</f>
        <v>Available</v>
      </c>
      <c r="N990" s="81" t="str">
        <f>IF(A990="","",IF(TcRelease="Any","Available",IF(OR(AND(TcReleaseNum&gt;=VLOOKUP(AWReleaseNum,MinVerInfo,3,FALSE),TcReleaseNum&lt;=VLOOKUP(AWReleaseNum,MinVerInfo,4,FALSE)),AND(TcReleaseNum&gt;=VLOOKUP(AWReleaseNum,MinVerInfo,5,FALSE),TcReleaseNum&lt;=VLOOKUP(AWReleaseNum,MinVerInfo,6,FALSE))),"Available","Not Supported")))</f>
        <v>Available</v>
      </c>
      <c r="O990" s="81" t="str">
        <f>IF(TcReleaseNum&lt;P990,"Not Supported","Available")</f>
        <v>Available</v>
      </c>
      <c r="P990" s="81" cm="1">
        <f t="array" ref="P990">_xlfn.SWITCH(TcBaseVer, 14, K990, 13, J990, 12, I990, 11, IFERROR(VLOOKUP(H990,Table2[#All],3,FALSE),"N/A"),0)</f>
        <v>0</v>
      </c>
      <c r="Q990" s="81" t="str">
        <f>IF(TcBaseVer=0,M990,IF(AND(N990="Available",M990="Available",O990="Available"),"Available",IF(M990="","","Not Supported")))</f>
        <v>Available</v>
      </c>
      <c r="R990" s="81" t="str">
        <f>IF(A990&gt;=AWCurrentRel, "Future",Q990)</f>
        <v>Available</v>
      </c>
      <c r="S990" s="100" t="str">
        <f>HYPERLINK(U990,T990)</f>
        <v>What's New in Teamcenter Fall 2019 - PART 1</v>
      </c>
      <c r="T990" s="81" t="str">
        <f>IFERROR(VLOOKUP(CONCATENATE($B990,"_",$A990),Table4[#All],5,FALSE),"Not Available")</f>
        <v>What's New in Teamcenter Fall 2019 - PART 1</v>
      </c>
      <c r="U990" s="81" t="str">
        <f>IFERROR(VLOOKUP(CONCATENATE(B990,"_",A990),Table4[#All],6,FALSE),"")</f>
        <v>https://siemens.highspot.com/items/5e2b0efb66bbaa792e2d17c9</v>
      </c>
    </row>
    <row r="991" spans="1:21" x14ac:dyDescent="0.25">
      <c r="A991" s="81">
        <f>IF(OR('Raw Data'!A990=0,'Raw Data'!A990="Delete"),"",'Raw Data'!A990)</f>
        <v>4.3</v>
      </c>
      <c r="B991" s="88" t="str">
        <f>IF(OR('Raw Data'!B990=0,'Raw Data'!B990="Delete"),"",'Raw Data'!B990)</f>
        <v>Plan</v>
      </c>
      <c r="C991" s="89" t="str">
        <f>IF(OR('Raw Data'!C990=0,'Raw Data'!C990="Delete"),"",'Raw Data'!C990)</f>
        <v>Requirements</v>
      </c>
      <c r="D991" s="88" t="str">
        <f>IF(OR('Raw Data'!D990=0,'Raw Data'!D990="Delete"),"",'Raw Data'!D990)</f>
        <v>Requirements Management</v>
      </c>
      <c r="E991" s="84" t="str">
        <f>IF(OR('Raw Data'!E990=0,'Raw Data'!E990="Delete"),"",'Raw Data'!E990)</f>
        <v>View parameters and requirements while scrolling through the document</v>
      </c>
      <c r="F991" s="81" cm="1">
        <f t="array" ref="F991">_xlfn.SWITCH(ROUND(VLOOKUP(A991,Table1[#All],3),0),11,H991,12,I991,13,J991,14,K991,"N/A")</f>
        <v>14</v>
      </c>
      <c r="G991" s="81" cm="1">
        <f t="array" ref="G991">_xlfn.SWITCH(ROUND(VLOOKUP(A991,Table1[#All],5),0),11,H991,12,I991,13,J991,14,K991,"N/A")</f>
        <v>14</v>
      </c>
      <c r="H991" s="81">
        <f>IF(OR('Raw Data'!H990=0,'Raw Data'!H990="Delete"),"",'Raw Data'!H990)</f>
        <v>13</v>
      </c>
      <c r="I991" s="81">
        <f>IF(OR('Raw Data'!I990=0,'Raw Data'!I990="Delete"),"",'Raw Data'!I990)</f>
        <v>14</v>
      </c>
      <c r="J991" s="81" t="str">
        <f>IF(OR('Raw Data'!J990=0,'Raw Data'!J990="Delete"),"",'Raw Data'!J990)</f>
        <v/>
      </c>
      <c r="K991" s="81" t="str">
        <f>IF(OR('Raw Data'!K990=0,'Raw Data'!K990="Delete"),"",'Raw Data'!K990)</f>
        <v/>
      </c>
      <c r="L991" s="81" t="str">
        <f>R991</f>
        <v>Available</v>
      </c>
      <c r="M991" s="81" t="str">
        <f>IF(A991="","",IF(OR(AWReleaseNum&gt;=A991,AWReleaseNum=0),"Available","Not Supported"))</f>
        <v>Available</v>
      </c>
      <c r="N991" s="81" t="str">
        <f>IF(A991="","",IF(TcRelease="Any","Available",IF(OR(AND(TcReleaseNum&gt;=VLOOKUP(AWReleaseNum,MinVerInfo,3,FALSE),TcReleaseNum&lt;=VLOOKUP(AWReleaseNum,MinVerInfo,4,FALSE)),AND(TcReleaseNum&gt;=VLOOKUP(AWReleaseNum,MinVerInfo,5,FALSE),TcReleaseNum&lt;=VLOOKUP(AWReleaseNum,MinVerInfo,6,FALSE))),"Available","Not Supported")))</f>
        <v>Available</v>
      </c>
      <c r="O991" s="81" t="str">
        <f>IF(TcReleaseNum&lt;P991,"Not Supported","Available")</f>
        <v>Available</v>
      </c>
      <c r="P991" s="81" cm="1">
        <f t="array" ref="P991">_xlfn.SWITCH(TcBaseVer, 14, K991, 13, J991, 12, I991, 11, IFERROR(VLOOKUP(H991,Table2[#All],3,FALSE),"N/A"),0)</f>
        <v>0</v>
      </c>
      <c r="Q991" s="81" t="str">
        <f>IF(TcBaseVer=0,M991,IF(AND(N991="Available",M991="Available",O991="Available"),"Available",IF(M991="","","Not Supported")))</f>
        <v>Available</v>
      </c>
      <c r="R991" s="81" t="str">
        <f>IF(A991&gt;=AWCurrentRel, "Future",Q991)</f>
        <v>Available</v>
      </c>
      <c r="S991" s="100" t="str">
        <f>HYPERLINK(U991,T991)</f>
        <v>What's New in Teamcenter Fall 2019 - PART 1</v>
      </c>
      <c r="T991" s="81" t="str">
        <f>IFERROR(VLOOKUP(CONCATENATE($B991,"_",$A991),Table4[#All],5,FALSE),"Not Available")</f>
        <v>What's New in Teamcenter Fall 2019 - PART 1</v>
      </c>
      <c r="U991" s="81" t="str">
        <f>IFERROR(VLOOKUP(CONCATENATE(B991,"_",A991),Table4[#All],6,FALSE),"")</f>
        <v>https://siemens.highspot.com/items/5e2b0efb66bbaa792e2d17c9</v>
      </c>
    </row>
    <row r="992" spans="1:21" x14ac:dyDescent="0.25">
      <c r="A992" s="81">
        <f>IF(OR('Raw Data'!A991=0,'Raw Data'!A991="Delete"),"",'Raw Data'!A991)</f>
        <v>4.3</v>
      </c>
      <c r="B992" s="88" t="str">
        <f>IF(OR('Raw Data'!B991=0,'Raw Data'!B991="Delete"),"",'Raw Data'!B991)</f>
        <v>Plan</v>
      </c>
      <c r="C992" s="89" t="str">
        <f>IF(OR('Raw Data'!C991=0,'Raw Data'!C991="Delete"),"",'Raw Data'!C991)</f>
        <v>Requirements</v>
      </c>
      <c r="D992" s="88" t="str">
        <f>IF(OR('Raw Data'!D991=0,'Raw Data'!D991="Delete"),"",'Raw Data'!D991)</f>
        <v>Requirements Management</v>
      </c>
      <c r="E992" s="84" t="str">
        <f>IF(OR('Raw Data'!E991=0,'Raw Data'!E991="Delete"),"",'Raw Data'!E991)</f>
        <v>Save or print a traceability matrix for archive or quick access</v>
      </c>
      <c r="F992" s="81" cm="1">
        <f t="array" ref="F992">_xlfn.SWITCH(ROUND(VLOOKUP(A992,Table1[#All],3),0),11,H992,12,I992,13,J992,14,K992,"N/A")</f>
        <v>14</v>
      </c>
      <c r="G992" s="81" cm="1">
        <f t="array" ref="G992">_xlfn.SWITCH(ROUND(VLOOKUP(A992,Table1[#All],5),0),11,H992,12,I992,13,J992,14,K992,"N/A")</f>
        <v>14</v>
      </c>
      <c r="H992" s="81">
        <f>IF(OR('Raw Data'!H991=0,'Raw Data'!H991="Delete"),"",'Raw Data'!H991)</f>
        <v>13</v>
      </c>
      <c r="I992" s="81">
        <f>IF(OR('Raw Data'!I991=0,'Raw Data'!I991="Delete"),"",'Raw Data'!I991)</f>
        <v>14</v>
      </c>
      <c r="J992" s="81" t="str">
        <f>IF(OR('Raw Data'!J991=0,'Raw Data'!J991="Delete"),"",'Raw Data'!J991)</f>
        <v/>
      </c>
      <c r="K992" s="81" t="str">
        <f>IF(OR('Raw Data'!K991=0,'Raw Data'!K991="Delete"),"",'Raw Data'!K991)</f>
        <v/>
      </c>
      <c r="L992" s="81" t="str">
        <f>R992</f>
        <v>Available</v>
      </c>
      <c r="M992" s="81" t="str">
        <f>IF(A992="","",IF(OR(AWReleaseNum&gt;=A992,AWReleaseNum=0),"Available","Not Supported"))</f>
        <v>Available</v>
      </c>
      <c r="N992" s="81" t="str">
        <f>IF(A992="","",IF(TcRelease="Any","Available",IF(OR(AND(TcReleaseNum&gt;=VLOOKUP(AWReleaseNum,MinVerInfo,3,FALSE),TcReleaseNum&lt;=VLOOKUP(AWReleaseNum,MinVerInfo,4,FALSE)),AND(TcReleaseNum&gt;=VLOOKUP(AWReleaseNum,MinVerInfo,5,FALSE),TcReleaseNum&lt;=VLOOKUP(AWReleaseNum,MinVerInfo,6,FALSE))),"Available","Not Supported")))</f>
        <v>Available</v>
      </c>
      <c r="O992" s="81" t="str">
        <f>IF(TcReleaseNum&lt;P992,"Not Supported","Available")</f>
        <v>Available</v>
      </c>
      <c r="P992" s="81" cm="1">
        <f t="array" ref="P992">_xlfn.SWITCH(TcBaseVer, 14, K992, 13, J992, 12, I992, 11, IFERROR(VLOOKUP(H992,Table2[#All],3,FALSE),"N/A"),0)</f>
        <v>0</v>
      </c>
      <c r="Q992" s="81" t="str">
        <f>IF(TcBaseVer=0,M992,IF(AND(N992="Available",M992="Available",O992="Available"),"Available",IF(M992="","","Not Supported")))</f>
        <v>Available</v>
      </c>
      <c r="R992" s="81" t="str">
        <f>IF(A992&gt;=AWCurrentRel, "Future",Q992)</f>
        <v>Available</v>
      </c>
      <c r="S992" s="100" t="str">
        <f>HYPERLINK(U992,T992)</f>
        <v>What's New in Teamcenter Fall 2019 - PART 1</v>
      </c>
      <c r="T992" s="81" t="str">
        <f>IFERROR(VLOOKUP(CONCATENATE($B992,"_",$A992),Table4[#All],5,FALSE),"Not Available")</f>
        <v>What's New in Teamcenter Fall 2019 - PART 1</v>
      </c>
      <c r="U992" s="81" t="str">
        <f>IFERROR(VLOOKUP(CONCATENATE(B992,"_",A992),Table4[#All],6,FALSE),"")</f>
        <v>https://siemens.highspot.com/items/5e2b0efb66bbaa792e2d17c9</v>
      </c>
    </row>
    <row r="993" spans="1:21" x14ac:dyDescent="0.25">
      <c r="A993" s="81">
        <f>IF(OR('Raw Data'!A992=0,'Raw Data'!A992="Delete"),"",'Raw Data'!A992)</f>
        <v>4.3</v>
      </c>
      <c r="B993" s="88" t="str">
        <f>IF(OR('Raw Data'!B992=0,'Raw Data'!B992="Delete"),"",'Raw Data'!B992)</f>
        <v>Plan</v>
      </c>
      <c r="C993" s="89" t="str">
        <f>IF(OR('Raw Data'!C992=0,'Raw Data'!C992="Delete"),"",'Raw Data'!C992)</f>
        <v>Requirements</v>
      </c>
      <c r="D993" s="88" t="str">
        <f>IF(OR('Raw Data'!D992=0,'Raw Data'!D992="Delete"),"",'Raw Data'!D992)</f>
        <v>Requirements Management</v>
      </c>
      <c r="E993" s="84" t="str">
        <f>IF(OR('Raw Data'!E992=0,'Raw Data'!E992="Delete"),"",'Raw Data'!E992)</f>
        <v>Use quality rules to detect textual issues when authoring and editing requirements</v>
      </c>
      <c r="F993" s="81" cm="1">
        <f t="array" ref="F993">_xlfn.SWITCH(ROUND(VLOOKUP(A993,Table1[#All],3),0),11,H993,12,I993,13,J993,14,K993,"N/A")</f>
        <v>14</v>
      </c>
      <c r="G993" s="81" cm="1">
        <f t="array" ref="G993">_xlfn.SWITCH(ROUND(VLOOKUP(A993,Table1[#All],5),0),11,H993,12,I993,13,J993,14,K993,"N/A")</f>
        <v>14</v>
      </c>
      <c r="H993" s="81">
        <f>IF(OR('Raw Data'!H992=0,'Raw Data'!H992="Delete"),"",'Raw Data'!H992)</f>
        <v>13</v>
      </c>
      <c r="I993" s="81">
        <f>IF(OR('Raw Data'!I992=0,'Raw Data'!I992="Delete"),"",'Raw Data'!I992)</f>
        <v>14</v>
      </c>
      <c r="J993" s="81" t="str">
        <f>IF(OR('Raw Data'!J992=0,'Raw Data'!J992="Delete"),"",'Raw Data'!J992)</f>
        <v/>
      </c>
      <c r="K993" s="81" t="str">
        <f>IF(OR('Raw Data'!K992=0,'Raw Data'!K992="Delete"),"",'Raw Data'!K992)</f>
        <v/>
      </c>
      <c r="L993" s="81" t="str">
        <f>R993</f>
        <v>Available</v>
      </c>
      <c r="M993" s="81" t="str">
        <f>IF(A993="","",IF(OR(AWReleaseNum&gt;=A993,AWReleaseNum=0),"Available","Not Supported"))</f>
        <v>Available</v>
      </c>
      <c r="N993" s="81" t="str">
        <f>IF(A993="","",IF(TcRelease="Any","Available",IF(OR(AND(TcReleaseNum&gt;=VLOOKUP(AWReleaseNum,MinVerInfo,3,FALSE),TcReleaseNum&lt;=VLOOKUP(AWReleaseNum,MinVerInfo,4,FALSE)),AND(TcReleaseNum&gt;=VLOOKUP(AWReleaseNum,MinVerInfo,5,FALSE),TcReleaseNum&lt;=VLOOKUP(AWReleaseNum,MinVerInfo,6,FALSE))),"Available","Not Supported")))</f>
        <v>Available</v>
      </c>
      <c r="O993" s="81" t="str">
        <f>IF(TcReleaseNum&lt;P993,"Not Supported","Available")</f>
        <v>Available</v>
      </c>
      <c r="P993" s="81" cm="1">
        <f t="array" ref="P993">_xlfn.SWITCH(TcBaseVer, 14, K993, 13, J993, 12, I993, 11, IFERROR(VLOOKUP(H993,Table2[#All],3,FALSE),"N/A"),0)</f>
        <v>0</v>
      </c>
      <c r="Q993" s="81" t="str">
        <f>IF(TcBaseVer=0,M993,IF(AND(N993="Available",M993="Available",O993="Available"),"Available",IF(M993="","","Not Supported")))</f>
        <v>Available</v>
      </c>
      <c r="R993" s="81" t="str">
        <f>IF(A993&gt;=AWCurrentRel, "Future",Q993)</f>
        <v>Available</v>
      </c>
      <c r="S993" s="100" t="str">
        <f>HYPERLINK(U993,T993)</f>
        <v>What's New in Teamcenter Fall 2019 - PART 1</v>
      </c>
      <c r="T993" s="81" t="str">
        <f>IFERROR(VLOOKUP(CONCATENATE($B993,"_",$A993),Table4[#All],5,FALSE),"Not Available")</f>
        <v>What's New in Teamcenter Fall 2019 - PART 1</v>
      </c>
      <c r="U993" s="81" t="str">
        <f>IFERROR(VLOOKUP(CONCATENATE(B993,"_",A993),Table4[#All],6,FALSE),"")</f>
        <v>https://siemens.highspot.com/items/5e2b0efb66bbaa792e2d17c9</v>
      </c>
    </row>
    <row r="994" spans="1:21" x14ac:dyDescent="0.25">
      <c r="A994" s="81">
        <f>IF(OR('Raw Data'!A993=0,'Raw Data'!A993="Delete"),"",'Raw Data'!A993)</f>
        <v>4.3</v>
      </c>
      <c r="B994" s="88" t="str">
        <f>IF(OR('Raw Data'!B993=0,'Raw Data'!B993="Delete"),"",'Raw Data'!B993)</f>
        <v>Plan</v>
      </c>
      <c r="C994" s="89" t="str">
        <f>IF(OR('Raw Data'!C993=0,'Raw Data'!C993="Delete"),"",'Raw Data'!C993)</f>
        <v>Requirements</v>
      </c>
      <c r="D994" s="88" t="str">
        <f>IF(OR('Raw Data'!D993=0,'Raw Data'!D993="Delete"),"",'Raw Data'!D993)</f>
        <v>Requirements Management</v>
      </c>
      <c r="E994" s="84" t="str">
        <f>IF(OR('Raw Data'!E993=0,'Raw Data'!E993="Delete"),"",'Raw Data'!E993)</f>
        <v>One-click table of contents generation</v>
      </c>
      <c r="F994" s="81" cm="1">
        <f t="array" ref="F994">_xlfn.SWITCH(ROUND(VLOOKUP(A994,Table1[#All],3),0),11,H994,12,I994,13,J994,14,K994,"N/A")</f>
        <v>14</v>
      </c>
      <c r="G994" s="81" cm="1">
        <f t="array" ref="G994">_xlfn.SWITCH(ROUND(VLOOKUP(A994,Table1[#All],5),0),11,H994,12,I994,13,J994,14,K994,"N/A")</f>
        <v>14</v>
      </c>
      <c r="H994" s="81">
        <f>IF(OR('Raw Data'!H993=0,'Raw Data'!H993="Delete"),"",'Raw Data'!H993)</f>
        <v>13</v>
      </c>
      <c r="I994" s="81">
        <f>IF(OR('Raw Data'!I993=0,'Raw Data'!I993="Delete"),"",'Raw Data'!I993)</f>
        <v>14</v>
      </c>
      <c r="J994" s="81" t="str">
        <f>IF(OR('Raw Data'!J993=0,'Raw Data'!J993="Delete"),"",'Raw Data'!J993)</f>
        <v/>
      </c>
      <c r="K994" s="81" t="str">
        <f>IF(OR('Raw Data'!K993=0,'Raw Data'!K993="Delete"),"",'Raw Data'!K993)</f>
        <v/>
      </c>
      <c r="L994" s="81" t="str">
        <f>R994</f>
        <v>Available</v>
      </c>
      <c r="M994" s="81" t="str">
        <f>IF(A994="","",IF(OR(AWReleaseNum&gt;=A994,AWReleaseNum=0),"Available","Not Supported"))</f>
        <v>Available</v>
      </c>
      <c r="N994" s="81" t="str">
        <f>IF(A994="","",IF(TcRelease="Any","Available",IF(OR(AND(TcReleaseNum&gt;=VLOOKUP(AWReleaseNum,MinVerInfo,3,FALSE),TcReleaseNum&lt;=VLOOKUP(AWReleaseNum,MinVerInfo,4,FALSE)),AND(TcReleaseNum&gt;=VLOOKUP(AWReleaseNum,MinVerInfo,5,FALSE),TcReleaseNum&lt;=VLOOKUP(AWReleaseNum,MinVerInfo,6,FALSE))),"Available","Not Supported")))</f>
        <v>Available</v>
      </c>
      <c r="O994" s="81" t="str">
        <f>IF(TcReleaseNum&lt;P994,"Not Supported","Available")</f>
        <v>Available</v>
      </c>
      <c r="P994" s="81" cm="1">
        <f t="array" ref="P994">_xlfn.SWITCH(TcBaseVer, 14, K994, 13, J994, 12, I994, 11, IFERROR(VLOOKUP(H994,Table2[#All],3,FALSE),"N/A"),0)</f>
        <v>0</v>
      </c>
      <c r="Q994" s="81" t="str">
        <f>IF(TcBaseVer=0,M994,IF(AND(N994="Available",M994="Available",O994="Available"),"Available",IF(M994="","","Not Supported")))</f>
        <v>Available</v>
      </c>
      <c r="R994" s="81" t="str">
        <f>IF(A994&gt;=AWCurrentRel, "Future",Q994)</f>
        <v>Available</v>
      </c>
      <c r="S994" s="100" t="str">
        <f>HYPERLINK(U994,T994)</f>
        <v>What's New in Teamcenter Fall 2019 - PART 1</v>
      </c>
      <c r="T994" s="81" t="str">
        <f>IFERROR(VLOOKUP(CONCATENATE($B994,"_",$A994),Table4[#All],5,FALSE),"Not Available")</f>
        <v>What's New in Teamcenter Fall 2019 - PART 1</v>
      </c>
      <c r="U994" s="81" t="str">
        <f>IFERROR(VLOOKUP(CONCATENATE(B994,"_",A994),Table4[#All],6,FALSE),"")</f>
        <v>https://siemens.highspot.com/items/5e2b0efb66bbaa792e2d17c9</v>
      </c>
    </row>
    <row r="995" spans="1:21" x14ac:dyDescent="0.25">
      <c r="A995" s="81">
        <f>IF(OR('Raw Data'!A994=0,'Raw Data'!A994="Delete"),"",'Raw Data'!A994)</f>
        <v>4.3</v>
      </c>
      <c r="B995" s="88" t="str">
        <f>IF(OR('Raw Data'!B994=0,'Raw Data'!B994="Delete"),"",'Raw Data'!B994)</f>
        <v>Plan</v>
      </c>
      <c r="C995" s="89" t="str">
        <f>IF(OR('Raw Data'!C994=0,'Raw Data'!C994="Delete"),"",'Raw Data'!C994)</f>
        <v>Requirements</v>
      </c>
      <c r="D995" s="88" t="str">
        <f>IF(OR('Raw Data'!D994=0,'Raw Data'!D994="Delete"),"",'Raw Data'!D994)</f>
        <v>Requirements Management</v>
      </c>
      <c r="E995" s="84" t="str">
        <f>IF(OR('Raw Data'!E994=0,'Raw Data'!E994="Delete"),"",'Raw Data'!E994)</f>
        <v>Import and export specification content in Requirement Interchange Format (ReqIF)​</v>
      </c>
      <c r="F995" s="81" cm="1">
        <f t="array" ref="F995">_xlfn.SWITCH(ROUND(VLOOKUP(A995,Table1[#All],3),0),11,H995,12,I995,13,J995,14,K995,"N/A")</f>
        <v>14</v>
      </c>
      <c r="G995" s="81" cm="1">
        <f t="array" ref="G995">_xlfn.SWITCH(ROUND(VLOOKUP(A995,Table1[#All],5),0),11,H995,12,I995,13,J995,14,K995,"N/A")</f>
        <v>14</v>
      </c>
      <c r="H995" s="81">
        <f>IF(OR('Raw Data'!H994=0,'Raw Data'!H994="Delete"),"",'Raw Data'!H994)</f>
        <v>13</v>
      </c>
      <c r="I995" s="81">
        <f>IF(OR('Raw Data'!I994=0,'Raw Data'!I994="Delete"),"",'Raw Data'!I994)</f>
        <v>14</v>
      </c>
      <c r="J995" s="81" t="str">
        <f>IF(OR('Raw Data'!J994=0,'Raw Data'!J994="Delete"),"",'Raw Data'!J994)</f>
        <v/>
      </c>
      <c r="K995" s="81" t="str">
        <f>IF(OR('Raw Data'!K994=0,'Raw Data'!K994="Delete"),"",'Raw Data'!K994)</f>
        <v/>
      </c>
      <c r="L995" s="81" t="str">
        <f>R995</f>
        <v>Available</v>
      </c>
      <c r="M995" s="81" t="str">
        <f>IF(A995="","",IF(OR(AWReleaseNum&gt;=A995,AWReleaseNum=0),"Available","Not Supported"))</f>
        <v>Available</v>
      </c>
      <c r="N995" s="81" t="str">
        <f>IF(A995="","",IF(TcRelease="Any","Available",IF(OR(AND(TcReleaseNum&gt;=VLOOKUP(AWReleaseNum,MinVerInfo,3,FALSE),TcReleaseNum&lt;=VLOOKUP(AWReleaseNum,MinVerInfo,4,FALSE)),AND(TcReleaseNum&gt;=VLOOKUP(AWReleaseNum,MinVerInfo,5,FALSE),TcReleaseNum&lt;=VLOOKUP(AWReleaseNum,MinVerInfo,6,FALSE))),"Available","Not Supported")))</f>
        <v>Available</v>
      </c>
      <c r="O995" s="81" t="str">
        <f>IF(TcReleaseNum&lt;P995,"Not Supported","Available")</f>
        <v>Available</v>
      </c>
      <c r="P995" s="81" cm="1">
        <f t="array" ref="P995">_xlfn.SWITCH(TcBaseVer, 14, K995, 13, J995, 12, I995, 11, IFERROR(VLOOKUP(H995,Table2[#All],3,FALSE),"N/A"),0)</f>
        <v>0</v>
      </c>
      <c r="Q995" s="81" t="str">
        <f>IF(TcBaseVer=0,M995,IF(AND(N995="Available",M995="Available",O995="Available"),"Available",IF(M995="","","Not Supported")))</f>
        <v>Available</v>
      </c>
      <c r="R995" s="81" t="str">
        <f>IF(A995&gt;=AWCurrentRel, "Future",Q995)</f>
        <v>Available</v>
      </c>
      <c r="S995" s="100" t="str">
        <f>HYPERLINK(U995,T995)</f>
        <v>What's New in Teamcenter Fall 2019 - PART 1</v>
      </c>
      <c r="T995" s="81" t="str">
        <f>IFERROR(VLOOKUP(CONCATENATE($B995,"_",$A995),Table4[#All],5,FALSE),"Not Available")</f>
        <v>What's New in Teamcenter Fall 2019 - PART 1</v>
      </c>
      <c r="U995" s="81" t="str">
        <f>IFERROR(VLOOKUP(CONCATENATE(B995,"_",A995),Table4[#All],6,FALSE),"")</f>
        <v>https://siemens.highspot.com/items/5e2b0efb66bbaa792e2d17c9</v>
      </c>
    </row>
    <row r="996" spans="1:21" x14ac:dyDescent="0.25">
      <c r="A996" s="81">
        <f>IF(OR('Raw Data'!A995=0,'Raw Data'!A995="Delete"),"",'Raw Data'!A995)</f>
        <v>4.3</v>
      </c>
      <c r="B996" s="88" t="str">
        <f>IF(OR('Raw Data'!B995=0,'Raw Data'!B995="Delete"),"",'Raw Data'!B995)</f>
        <v>Plan</v>
      </c>
      <c r="C996" s="89" t="str">
        <f>IF(OR('Raw Data'!C995=0,'Raw Data'!C995="Delete"),"",'Raw Data'!C995)</f>
        <v>Requirements</v>
      </c>
      <c r="D996" s="88" t="str">
        <f>IF(OR('Raw Data'!D995=0,'Raw Data'!D995="Delete"),"",'Raw Data'!D995)</f>
        <v>Requirements Management</v>
      </c>
      <c r="E996" s="84" t="str">
        <f>IF(OR('Raw Data'!E995=0,'Raw Data'!E995="Delete"),"",'Raw Data'!E995)</f>
        <v>Include header and footer when exporting to Word / PDF</v>
      </c>
      <c r="F996" s="81" cm="1">
        <f t="array" ref="F996">_xlfn.SWITCH(ROUND(VLOOKUP(A996,Table1[#All],3),0),11,H996,12,I996,13,J996,14,K996,"N/A")</f>
        <v>14</v>
      </c>
      <c r="G996" s="81" cm="1">
        <f t="array" ref="G996">_xlfn.SWITCH(ROUND(VLOOKUP(A996,Table1[#All],5),0),11,H996,12,I996,13,J996,14,K996,"N/A")</f>
        <v>14</v>
      </c>
      <c r="H996" s="81">
        <f>IF(OR('Raw Data'!H995=0,'Raw Data'!H995="Delete"),"",'Raw Data'!H995)</f>
        <v>13</v>
      </c>
      <c r="I996" s="81">
        <f>IF(OR('Raw Data'!I995=0,'Raw Data'!I995="Delete"),"",'Raw Data'!I995)</f>
        <v>14</v>
      </c>
      <c r="J996" s="81" t="str">
        <f>IF(OR('Raw Data'!J995=0,'Raw Data'!J995="Delete"),"",'Raw Data'!J995)</f>
        <v/>
      </c>
      <c r="K996" s="81" t="str">
        <f>IF(OR('Raw Data'!K995=0,'Raw Data'!K995="Delete"),"",'Raw Data'!K995)</f>
        <v/>
      </c>
      <c r="L996" s="81" t="str">
        <f>R996</f>
        <v>Available</v>
      </c>
      <c r="M996" s="81" t="str">
        <f>IF(A996="","",IF(OR(AWReleaseNum&gt;=A996,AWReleaseNum=0),"Available","Not Supported"))</f>
        <v>Available</v>
      </c>
      <c r="N996" s="81" t="str">
        <f>IF(A996="","",IF(TcRelease="Any","Available",IF(OR(AND(TcReleaseNum&gt;=VLOOKUP(AWReleaseNum,MinVerInfo,3,FALSE),TcReleaseNum&lt;=VLOOKUP(AWReleaseNum,MinVerInfo,4,FALSE)),AND(TcReleaseNum&gt;=VLOOKUP(AWReleaseNum,MinVerInfo,5,FALSE),TcReleaseNum&lt;=VLOOKUP(AWReleaseNum,MinVerInfo,6,FALSE))),"Available","Not Supported")))</f>
        <v>Available</v>
      </c>
      <c r="O996" s="81" t="str">
        <f>IF(TcReleaseNum&lt;P996,"Not Supported","Available")</f>
        <v>Available</v>
      </c>
      <c r="P996" s="81" cm="1">
        <f t="array" ref="P996">_xlfn.SWITCH(TcBaseVer, 14, K996, 13, J996, 12, I996, 11, IFERROR(VLOOKUP(H996,Table2[#All],3,FALSE),"N/A"),0)</f>
        <v>0</v>
      </c>
      <c r="Q996" s="81" t="str">
        <f>IF(TcBaseVer=0,M996,IF(AND(N996="Available",M996="Available",O996="Available"),"Available",IF(M996="","","Not Supported")))</f>
        <v>Available</v>
      </c>
      <c r="R996" s="81" t="str">
        <f>IF(A996&gt;=AWCurrentRel, "Future",Q996)</f>
        <v>Available</v>
      </c>
      <c r="S996" s="100" t="str">
        <f>HYPERLINK(U996,T996)</f>
        <v>What's New in Teamcenter Fall 2019 - PART 1</v>
      </c>
      <c r="T996" s="81" t="str">
        <f>IFERROR(VLOOKUP(CONCATENATE($B996,"_",$A996),Table4[#All],5,FALSE),"Not Available")</f>
        <v>What's New in Teamcenter Fall 2019 - PART 1</v>
      </c>
      <c r="U996" s="81" t="str">
        <f>IFERROR(VLOOKUP(CONCATENATE(B996,"_",A996),Table4[#All],6,FALSE),"")</f>
        <v>https://siemens.highspot.com/items/5e2b0efb66bbaa792e2d17c9</v>
      </c>
    </row>
    <row r="997" spans="1:21" x14ac:dyDescent="0.25">
      <c r="A997" s="81">
        <f>IF(OR('Raw Data'!A996=0,'Raw Data'!A996="Delete"),"",'Raw Data'!A996)</f>
        <v>4.3</v>
      </c>
      <c r="B997" s="88" t="str">
        <f>IF(OR('Raw Data'!B996=0,'Raw Data'!B996="Delete"),"",'Raw Data'!B996)</f>
        <v>Plan</v>
      </c>
      <c r="C997" s="89" t="str">
        <f>IF(OR('Raw Data'!C996=0,'Raw Data'!C996="Delete"),"",'Raw Data'!C996)</f>
        <v>Requirements</v>
      </c>
      <c r="D997" s="88" t="str">
        <f>IF(OR('Raw Data'!D996=0,'Raw Data'!D996="Delete"),"",'Raw Data'!D996)</f>
        <v>Requirements Management</v>
      </c>
      <c r="E997" s="84" t="str">
        <f>IF(OR('Raw Data'!E996=0,'Raw Data'!E996="Delete"),"",'Raw Data'!E996)</f>
        <v>Save rules when importing a document</v>
      </c>
      <c r="F997" s="81" cm="1">
        <f t="array" ref="F997">_xlfn.SWITCH(ROUND(VLOOKUP(A997,Table1[#All],3),0),11,H997,12,I997,13,J997,14,K997,"N/A")</f>
        <v>14</v>
      </c>
      <c r="G997" s="81" cm="1">
        <f t="array" ref="G997">_xlfn.SWITCH(ROUND(VLOOKUP(A997,Table1[#All],5),0),11,H997,12,I997,13,J997,14,K997,"N/A")</f>
        <v>14</v>
      </c>
      <c r="H997" s="81">
        <f>IF(OR('Raw Data'!H996=0,'Raw Data'!H996="Delete"),"",'Raw Data'!H996)</f>
        <v>13</v>
      </c>
      <c r="I997" s="81">
        <f>IF(OR('Raw Data'!I996=0,'Raw Data'!I996="Delete"),"",'Raw Data'!I996)</f>
        <v>14</v>
      </c>
      <c r="J997" s="81" t="str">
        <f>IF(OR('Raw Data'!J996=0,'Raw Data'!J996="Delete"),"",'Raw Data'!J996)</f>
        <v/>
      </c>
      <c r="K997" s="81" t="str">
        <f>IF(OR('Raw Data'!K996=0,'Raw Data'!K996="Delete"),"",'Raw Data'!K996)</f>
        <v/>
      </c>
      <c r="L997" s="81" t="str">
        <f>R997</f>
        <v>Available</v>
      </c>
      <c r="M997" s="81" t="str">
        <f>IF(A997="","",IF(OR(AWReleaseNum&gt;=A997,AWReleaseNum=0),"Available","Not Supported"))</f>
        <v>Available</v>
      </c>
      <c r="N997" s="81" t="str">
        <f>IF(A997="","",IF(TcRelease="Any","Available",IF(OR(AND(TcReleaseNum&gt;=VLOOKUP(AWReleaseNum,MinVerInfo,3,FALSE),TcReleaseNum&lt;=VLOOKUP(AWReleaseNum,MinVerInfo,4,FALSE)),AND(TcReleaseNum&gt;=VLOOKUP(AWReleaseNum,MinVerInfo,5,FALSE),TcReleaseNum&lt;=VLOOKUP(AWReleaseNum,MinVerInfo,6,FALSE))),"Available","Not Supported")))</f>
        <v>Available</v>
      </c>
      <c r="O997" s="81" t="str">
        <f>IF(TcReleaseNum&lt;P997,"Not Supported","Available")</f>
        <v>Available</v>
      </c>
      <c r="P997" s="81" cm="1">
        <f t="array" ref="P997">_xlfn.SWITCH(TcBaseVer, 14, K997, 13, J997, 12, I997, 11, IFERROR(VLOOKUP(H997,Table2[#All],3,FALSE),"N/A"),0)</f>
        <v>0</v>
      </c>
      <c r="Q997" s="81" t="str">
        <f>IF(TcBaseVer=0,M997,IF(AND(N997="Available",M997="Available",O997="Available"),"Available",IF(M997="","","Not Supported")))</f>
        <v>Available</v>
      </c>
      <c r="R997" s="81" t="str">
        <f>IF(A997&gt;=AWCurrentRel, "Future",Q997)</f>
        <v>Available</v>
      </c>
      <c r="S997" s="100" t="str">
        <f>HYPERLINK(U997,T997)</f>
        <v>What's New in Teamcenter Fall 2019 - PART 1</v>
      </c>
      <c r="T997" s="81" t="str">
        <f>IFERROR(VLOOKUP(CONCATENATE($B997,"_",$A997),Table4[#All],5,FALSE),"Not Available")</f>
        <v>What's New in Teamcenter Fall 2019 - PART 1</v>
      </c>
      <c r="U997" s="81" t="str">
        <f>IFERROR(VLOOKUP(CONCATENATE(B997,"_",A997),Table4[#All],6,FALSE),"")</f>
        <v>https://siemens.highspot.com/items/5e2b0efb66bbaa792e2d17c9</v>
      </c>
    </row>
    <row r="998" spans="1:21" x14ac:dyDescent="0.25">
      <c r="A998" s="81">
        <f>IF(OR('Raw Data'!A997=0,'Raw Data'!A997="Delete"),"",'Raw Data'!A997)</f>
        <v>4.3</v>
      </c>
      <c r="B998" s="88" t="str">
        <f>IF(OR('Raw Data'!B997=0,'Raw Data'!B997="Delete"),"",'Raw Data'!B997)</f>
        <v>Plan</v>
      </c>
      <c r="C998" s="89" t="str">
        <f>IF(OR('Raw Data'!C997=0,'Raw Data'!C997="Delete"),"",'Raw Data'!C997)</f>
        <v>Requirements</v>
      </c>
      <c r="D998" s="88" t="str">
        <f>IF(OR('Raw Data'!D997=0,'Raw Data'!D997="Delete"),"",'Raw Data'!D997)</f>
        <v>Requirements Management</v>
      </c>
      <c r="E998" s="84" t="str">
        <f>IF(OR('Raw Data'!E997=0,'Raw Data'!E997="Delete"),"",'Raw Data'!E997)</f>
        <v>Preserve paragraph numbers during import of Word</v>
      </c>
      <c r="F998" s="81" cm="1">
        <f t="array" ref="F998">_xlfn.SWITCH(ROUND(VLOOKUP(A998,Table1[#All],3),0),11,H998,12,I998,13,J998,14,K998,"N/A")</f>
        <v>14</v>
      </c>
      <c r="G998" s="81" cm="1">
        <f t="array" ref="G998">_xlfn.SWITCH(ROUND(VLOOKUP(A998,Table1[#All],5),0),11,H998,12,I998,13,J998,14,K998,"N/A")</f>
        <v>14</v>
      </c>
      <c r="H998" s="81">
        <f>IF(OR('Raw Data'!H997=0,'Raw Data'!H997="Delete"),"",'Raw Data'!H997)</f>
        <v>13</v>
      </c>
      <c r="I998" s="81">
        <f>IF(OR('Raw Data'!I997=0,'Raw Data'!I997="Delete"),"",'Raw Data'!I997)</f>
        <v>14</v>
      </c>
      <c r="J998" s="81" t="str">
        <f>IF(OR('Raw Data'!J997=0,'Raw Data'!J997="Delete"),"",'Raw Data'!J997)</f>
        <v/>
      </c>
      <c r="K998" s="81" t="str">
        <f>IF(OR('Raw Data'!K997=0,'Raw Data'!K997="Delete"),"",'Raw Data'!K997)</f>
        <v/>
      </c>
      <c r="L998" s="81" t="str">
        <f>R998</f>
        <v>Available</v>
      </c>
      <c r="M998" s="81" t="str">
        <f>IF(A998="","",IF(OR(AWReleaseNum&gt;=A998,AWReleaseNum=0),"Available","Not Supported"))</f>
        <v>Available</v>
      </c>
      <c r="N998" s="81" t="str">
        <f>IF(A998="","",IF(TcRelease="Any","Available",IF(OR(AND(TcReleaseNum&gt;=VLOOKUP(AWReleaseNum,MinVerInfo,3,FALSE),TcReleaseNum&lt;=VLOOKUP(AWReleaseNum,MinVerInfo,4,FALSE)),AND(TcReleaseNum&gt;=VLOOKUP(AWReleaseNum,MinVerInfo,5,FALSE),TcReleaseNum&lt;=VLOOKUP(AWReleaseNum,MinVerInfo,6,FALSE))),"Available","Not Supported")))</f>
        <v>Available</v>
      </c>
      <c r="O998" s="81" t="str">
        <f>IF(TcReleaseNum&lt;P998,"Not Supported","Available")</f>
        <v>Available</v>
      </c>
      <c r="P998" s="81" cm="1">
        <f t="array" ref="P998">_xlfn.SWITCH(TcBaseVer, 14, K998, 13, J998, 12, I998, 11, IFERROR(VLOOKUP(H998,Table2[#All],3,FALSE),"N/A"),0)</f>
        <v>0</v>
      </c>
      <c r="Q998" s="81" t="str">
        <f>IF(TcBaseVer=0,M998,IF(AND(N998="Available",M998="Available",O998="Available"),"Available",IF(M998="","","Not Supported")))</f>
        <v>Available</v>
      </c>
      <c r="R998" s="81" t="str">
        <f>IF(A998&gt;=AWCurrentRel, "Future",Q998)</f>
        <v>Available</v>
      </c>
      <c r="S998" s="100" t="str">
        <f>HYPERLINK(U998,T998)</f>
        <v>What's New in Teamcenter Fall 2019 - PART 1</v>
      </c>
      <c r="T998" s="81" t="str">
        <f>IFERROR(VLOOKUP(CONCATENATE($B998,"_",$A998),Table4[#All],5,FALSE),"Not Available")</f>
        <v>What's New in Teamcenter Fall 2019 - PART 1</v>
      </c>
      <c r="U998" s="81" t="str">
        <f>IFERROR(VLOOKUP(CONCATENATE(B998,"_",A998),Table4[#All],6,FALSE),"")</f>
        <v>https://siemens.highspot.com/items/5e2b0efb66bbaa792e2d17c9</v>
      </c>
    </row>
    <row r="999" spans="1:21" x14ac:dyDescent="0.25">
      <c r="A999" s="81">
        <f>IF(OR('Raw Data'!A998=0,'Raw Data'!A998="Delete"),"",'Raw Data'!A998)</f>
        <v>4.3</v>
      </c>
      <c r="B999" s="88" t="str">
        <f>IF(OR('Raw Data'!B998=0,'Raw Data'!B998="Delete"),"",'Raw Data'!B998)</f>
        <v>Plan</v>
      </c>
      <c r="C999" s="89" t="str">
        <f>IF(OR('Raw Data'!C998=0,'Raw Data'!C998="Delete"),"",'Raw Data'!C998)</f>
        <v>Requirements</v>
      </c>
      <c r="D999" s="88" t="str">
        <f>IF(OR('Raw Data'!D998=0,'Raw Data'!D998="Delete"),"",'Raw Data'!D998)</f>
        <v>Requirements Management</v>
      </c>
      <c r="E999" s="84" t="str">
        <f>IF(OR('Raw Data'!E998=0,'Raw Data'!E998="Delete"),"",'Raw Data'!E998)</f>
        <v>Split requirements</v>
      </c>
      <c r="F999" s="81" cm="1">
        <f t="array" ref="F999">_xlfn.SWITCH(ROUND(VLOOKUP(A999,Table1[#All],3),0),11,H999,12,I999,13,J999,14,K999,"N/A")</f>
        <v>14</v>
      </c>
      <c r="G999" s="81" cm="1">
        <f t="array" ref="G999">_xlfn.SWITCH(ROUND(VLOOKUP(A999,Table1[#All],5),0),11,H999,12,I999,13,J999,14,K999,"N/A")</f>
        <v>14</v>
      </c>
      <c r="H999" s="81">
        <f>IF(OR('Raw Data'!H998=0,'Raw Data'!H998="Delete"),"",'Raw Data'!H998)</f>
        <v>13</v>
      </c>
      <c r="I999" s="81">
        <f>IF(OR('Raw Data'!I998=0,'Raw Data'!I998="Delete"),"",'Raw Data'!I998)</f>
        <v>14</v>
      </c>
      <c r="J999" s="81" t="str">
        <f>IF(OR('Raw Data'!J998=0,'Raw Data'!J998="Delete"),"",'Raw Data'!J998)</f>
        <v/>
      </c>
      <c r="K999" s="81" t="str">
        <f>IF(OR('Raw Data'!K998=0,'Raw Data'!K998="Delete"),"",'Raw Data'!K998)</f>
        <v/>
      </c>
      <c r="L999" s="81" t="str">
        <f>R999</f>
        <v>Available</v>
      </c>
      <c r="M999" s="81" t="str">
        <f>IF(A999="","",IF(OR(AWReleaseNum&gt;=A999,AWReleaseNum=0),"Available","Not Supported"))</f>
        <v>Available</v>
      </c>
      <c r="N999" s="81" t="str">
        <f>IF(A999="","",IF(TcRelease="Any","Available",IF(OR(AND(TcReleaseNum&gt;=VLOOKUP(AWReleaseNum,MinVerInfo,3,FALSE),TcReleaseNum&lt;=VLOOKUP(AWReleaseNum,MinVerInfo,4,FALSE)),AND(TcReleaseNum&gt;=VLOOKUP(AWReleaseNum,MinVerInfo,5,FALSE),TcReleaseNum&lt;=VLOOKUP(AWReleaseNum,MinVerInfo,6,FALSE))),"Available","Not Supported")))</f>
        <v>Available</v>
      </c>
      <c r="O999" s="81" t="str">
        <f>IF(TcReleaseNum&lt;P999,"Not Supported","Available")</f>
        <v>Available</v>
      </c>
      <c r="P999" s="81" cm="1">
        <f t="array" ref="P999">_xlfn.SWITCH(TcBaseVer, 14, K999, 13, J999, 12, I999, 11, IFERROR(VLOOKUP(H999,Table2[#All],3,FALSE),"N/A"),0)</f>
        <v>0</v>
      </c>
      <c r="Q999" s="81" t="str">
        <f>IF(TcBaseVer=0,M999,IF(AND(N999="Available",M999="Available",O999="Available"),"Available",IF(M999="","","Not Supported")))</f>
        <v>Available</v>
      </c>
      <c r="R999" s="81" t="str">
        <f>IF(A999&gt;=AWCurrentRel, "Future",Q999)</f>
        <v>Available</v>
      </c>
      <c r="S999" s="100" t="str">
        <f>HYPERLINK(U999,T999)</f>
        <v>What's New in Teamcenter Fall 2019 - PART 1</v>
      </c>
      <c r="T999" s="81" t="str">
        <f>IFERROR(VLOOKUP(CONCATENATE($B999,"_",$A999),Table4[#All],5,FALSE),"Not Available")</f>
        <v>What's New in Teamcenter Fall 2019 - PART 1</v>
      </c>
      <c r="U999" s="81" t="str">
        <f>IFERROR(VLOOKUP(CONCATENATE(B999,"_",A999),Table4[#All],6,FALSE),"")</f>
        <v>https://siemens.highspot.com/items/5e2b0efb66bbaa792e2d17c9</v>
      </c>
    </row>
    <row r="1000" spans="1:21" x14ac:dyDescent="0.25">
      <c r="A1000" s="81">
        <f>IF(OR('Raw Data'!A999=0,'Raw Data'!A999="Delete"),"",'Raw Data'!A999)</f>
        <v>4.3</v>
      </c>
      <c r="B1000" s="88" t="str">
        <f>IF(OR('Raw Data'!B999=0,'Raw Data'!B999="Delete"),"",'Raw Data'!B999)</f>
        <v>Plan</v>
      </c>
      <c r="C1000" s="89" t="str">
        <f>IF(OR('Raw Data'!C999=0,'Raw Data'!C999="Delete"),"",'Raw Data'!C999)</f>
        <v>Requirements</v>
      </c>
      <c r="D1000" s="88" t="str">
        <f>IF(OR('Raw Data'!D999=0,'Raw Data'!D999="Delete"),"",'Raw Data'!D999)</f>
        <v>Requirements Management</v>
      </c>
      <c r="E1000" s="84" t="str">
        <f>IF(OR('Raw Data'!E999=0,'Raw Data'!E999="Delete"),"",'Raw Data'!E999)</f>
        <v>Create Trace Link panel remains open during authoring allowing you to navigate to a tracelink end item for selection</v>
      </c>
      <c r="F1000" s="81" cm="1">
        <f t="array" ref="F1000">_xlfn.SWITCH(ROUND(VLOOKUP(A1000,Table1[#All],3),0),11,H1000,12,I1000,13,J1000,14,K1000,"N/A")</f>
        <v>14</v>
      </c>
      <c r="G1000" s="81" cm="1">
        <f t="array" ref="G1000">_xlfn.SWITCH(ROUND(VLOOKUP(A1000,Table1[#All],5),0),11,H1000,12,I1000,13,J1000,14,K1000,"N/A")</f>
        <v>14</v>
      </c>
      <c r="H1000" s="81">
        <f>IF(OR('Raw Data'!H999=0,'Raw Data'!H999="Delete"),"",'Raw Data'!H999)</f>
        <v>13</v>
      </c>
      <c r="I1000" s="81">
        <f>IF(OR('Raw Data'!I999=0,'Raw Data'!I999="Delete"),"",'Raw Data'!I999)</f>
        <v>14</v>
      </c>
      <c r="J1000" s="81" t="str">
        <f>IF(OR('Raw Data'!J999=0,'Raw Data'!J999="Delete"),"",'Raw Data'!J999)</f>
        <v/>
      </c>
      <c r="K1000" s="81" t="str">
        <f>IF(OR('Raw Data'!K999=0,'Raw Data'!K999="Delete"),"",'Raw Data'!K999)</f>
        <v/>
      </c>
      <c r="L1000" s="81" t="str">
        <f>R1000</f>
        <v>Available</v>
      </c>
      <c r="M1000" s="81" t="str">
        <f>IF(A1000="","",IF(OR(AWReleaseNum&gt;=A1000,AWReleaseNum=0),"Available","Not Supported"))</f>
        <v>Available</v>
      </c>
      <c r="N1000" s="81" t="str">
        <f>IF(A1000="","",IF(TcRelease="Any","Available",IF(OR(AND(TcReleaseNum&gt;=VLOOKUP(AWReleaseNum,MinVerInfo,3,FALSE),TcReleaseNum&lt;=VLOOKUP(AWReleaseNum,MinVerInfo,4,FALSE)),AND(TcReleaseNum&gt;=VLOOKUP(AWReleaseNum,MinVerInfo,5,FALSE),TcReleaseNum&lt;=VLOOKUP(AWReleaseNum,MinVerInfo,6,FALSE))),"Available","Not Supported")))</f>
        <v>Available</v>
      </c>
      <c r="O1000" s="81" t="str">
        <f>IF(TcReleaseNum&lt;P1000,"Not Supported","Available")</f>
        <v>Available</v>
      </c>
      <c r="P1000" s="81" cm="1">
        <f t="array" ref="P1000">_xlfn.SWITCH(TcBaseVer, 14, K1000, 13, J1000, 12, I1000, 11, IFERROR(VLOOKUP(H1000,Table2[#All],3,FALSE),"N/A"),0)</f>
        <v>0</v>
      </c>
      <c r="Q1000" s="81" t="str">
        <f>IF(TcBaseVer=0,M1000,IF(AND(N1000="Available",M1000="Available",O1000="Available"),"Available",IF(M1000="","","Not Supported")))</f>
        <v>Available</v>
      </c>
      <c r="R1000" s="81" t="str">
        <f>IF(A1000&gt;=AWCurrentRel, "Future",Q1000)</f>
        <v>Available</v>
      </c>
      <c r="S1000" s="100" t="str">
        <f>HYPERLINK(U1000,T1000)</f>
        <v>What's New in Teamcenter Fall 2019 - PART 1</v>
      </c>
      <c r="T1000" s="81" t="str">
        <f>IFERROR(VLOOKUP(CONCATENATE($B1000,"_",$A1000),Table4[#All],5,FALSE),"Not Available")</f>
        <v>What's New in Teamcenter Fall 2019 - PART 1</v>
      </c>
      <c r="U1000" s="81" t="str">
        <f>IFERROR(VLOOKUP(CONCATENATE(B1000,"_",A1000),Table4[#All],6,FALSE),"")</f>
        <v>https://siemens.highspot.com/items/5e2b0efb66bbaa792e2d17c9</v>
      </c>
    </row>
    <row r="1001" spans="1:21" x14ac:dyDescent="0.25">
      <c r="A1001" s="81">
        <f>IF(OR('Raw Data'!A1006=0,'Raw Data'!A1006="Delete"),"",'Raw Data'!A1006)</f>
        <v>4.3</v>
      </c>
      <c r="B1001" s="88" t="str">
        <f>IF(OR('Raw Data'!B1006=0,'Raw Data'!B1006="Delete"),"",'Raw Data'!B1006)</f>
        <v>Plan</v>
      </c>
      <c r="C1001" s="89" t="str">
        <f>IF(OR('Raw Data'!C1006=0,'Raw Data'!C1006="Delete"),"",'Raw Data'!C1006)</f>
        <v>Process</v>
      </c>
      <c r="D1001" s="88" t="str">
        <f>IF(OR('Raw Data'!D1006=0,'Raw Data'!D1006="Delete"),"",'Raw Data'!D1006)</f>
        <v>Schedule Manager</v>
      </c>
      <c r="E1001" s="84" t="str">
        <f>IF(OR('Raw Data'!E1006=0,'Raw Data'!E1006="Delete"),"",'Raw Data'!E1006)</f>
        <v>Consolidate multiple schedules and schedule tasks into a Program View</v>
      </c>
      <c r="F1001" s="81" cm="1">
        <f t="array" ref="F1001">_xlfn.SWITCH(ROUND(VLOOKUP(A1001,Table1[#All],3),0),11,H1001,12,I1001,13,J1001,14,K1001,"N/A")</f>
        <v>14</v>
      </c>
      <c r="G1001" s="81" cm="1">
        <f t="array" ref="G1001">_xlfn.SWITCH(ROUND(VLOOKUP(A1001,Table1[#All],5),0),11,H1001,12,I1001,13,J1001,14,K1001,"N/A")</f>
        <v>14</v>
      </c>
      <c r="H1001" s="81">
        <f>IF(OR('Raw Data'!H1006=0,'Raw Data'!H1006="Delete"),"",'Raw Data'!H1006)</f>
        <v>13</v>
      </c>
      <c r="I1001" s="81">
        <f>IF(OR('Raw Data'!I1006=0,'Raw Data'!I1006="Delete"),"",'Raw Data'!I1006)</f>
        <v>14</v>
      </c>
      <c r="J1001" s="81" t="str">
        <f>IF(OR('Raw Data'!J1006=0,'Raw Data'!J1006="Delete"),"",'Raw Data'!J1006)</f>
        <v/>
      </c>
      <c r="K1001" s="81" t="str">
        <f>IF(OR('Raw Data'!K1006=0,'Raw Data'!K1006="Delete"),"",'Raw Data'!K1006)</f>
        <v/>
      </c>
      <c r="L1001" s="81" t="str">
        <f>R1001</f>
        <v>Available</v>
      </c>
      <c r="M1001" s="81" t="str">
        <f>IF(A1001="","",IF(OR(AWReleaseNum&gt;=A1001,AWReleaseNum=0),"Available","Not Supported"))</f>
        <v>Available</v>
      </c>
      <c r="N1001" s="81" t="str">
        <f>IF(A1001="","",IF(TcRelease="Any","Available",IF(OR(AND(TcReleaseNum&gt;=VLOOKUP(AWReleaseNum,MinVerInfo,3,FALSE),TcReleaseNum&lt;=VLOOKUP(AWReleaseNum,MinVerInfo,4,FALSE)),AND(TcReleaseNum&gt;=VLOOKUP(AWReleaseNum,MinVerInfo,5,FALSE),TcReleaseNum&lt;=VLOOKUP(AWReleaseNum,MinVerInfo,6,FALSE))),"Available","Not Supported")))</f>
        <v>Available</v>
      </c>
      <c r="O1001" s="81" t="str">
        <f>IF(TcReleaseNum&lt;P1001,"Not Supported","Available")</f>
        <v>Available</v>
      </c>
      <c r="P1001" s="81" cm="1">
        <f t="array" ref="P1001">_xlfn.SWITCH(TcBaseVer, 14, K1001, 13, J1001, 12, I1001, 11, IFERROR(VLOOKUP(H1001,Table2[#All],3,FALSE),"N/A"),0)</f>
        <v>0</v>
      </c>
      <c r="Q1001" s="81" t="str">
        <f>IF(TcBaseVer=0,M1001,IF(AND(N1001="Available",M1001="Available",O1001="Available"),"Available",IF(M1001="","","Not Supported")))</f>
        <v>Available</v>
      </c>
      <c r="R1001" s="81" t="str">
        <f>IF(A1001&gt;=AWCurrentRel, "Future",Q1001)</f>
        <v>Available</v>
      </c>
      <c r="S1001" s="100" t="str">
        <f>HYPERLINK(U1001,T1001)</f>
        <v>What's New in Teamcenter Fall 2019 - PART 1</v>
      </c>
      <c r="T1001" s="81" t="str">
        <f>IFERROR(VLOOKUP(CONCATENATE($B1001,"_",$A1001),Table4[#All],5,FALSE),"Not Available")</f>
        <v>What's New in Teamcenter Fall 2019 - PART 1</v>
      </c>
      <c r="U1001" s="81" t="str">
        <f>IFERROR(VLOOKUP(CONCATENATE(B1001,"_",A1001),Table4[#All],6,FALSE),"")</f>
        <v>https://siemens.highspot.com/items/5e2b0efb66bbaa792e2d17c9</v>
      </c>
    </row>
    <row r="1002" spans="1:21" x14ac:dyDescent="0.25">
      <c r="A1002" s="81">
        <f>IF(OR('Raw Data'!A1007=0,'Raw Data'!A1007="Delete"),"",'Raw Data'!A1007)</f>
        <v>4.3</v>
      </c>
      <c r="B1002" s="88" t="str">
        <f>IF(OR('Raw Data'!B1007=0,'Raw Data'!B1007="Delete"),"",'Raw Data'!B1007)</f>
        <v>Plan</v>
      </c>
      <c r="C1002" s="89" t="str">
        <f>IF(OR('Raw Data'!C1007=0,'Raw Data'!C1007="Delete"),"",'Raw Data'!C1007)</f>
        <v>Process</v>
      </c>
      <c r="D1002" s="88" t="str">
        <f>IF(OR('Raw Data'!D1007=0,'Raw Data'!D1007="Delete"),"",'Raw Data'!D1007)</f>
        <v>Schedule Manager</v>
      </c>
      <c r="E1002" s="84" t="str">
        <f>IF(OR('Raw Data'!E1007=0,'Raw Data'!E1007="Delete"),"",'Raw Data'!E1007)</f>
        <v>Navigate to a change from a schedule​</v>
      </c>
      <c r="F1002" s="81" cm="1">
        <f t="array" ref="F1002">_xlfn.SWITCH(ROUND(VLOOKUP(A1002,Table1[#All],3),0),11,H1002,12,I1002,13,J1002,14,K1002,"N/A")</f>
        <v>14</v>
      </c>
      <c r="G1002" s="81" cm="1">
        <f t="array" ref="G1002">_xlfn.SWITCH(ROUND(VLOOKUP(A1002,Table1[#All],5),0),11,H1002,12,I1002,13,J1002,14,K1002,"N/A")</f>
        <v>14</v>
      </c>
      <c r="H1002" s="81">
        <f>IF(OR('Raw Data'!H1007=0,'Raw Data'!H1007="Delete"),"",'Raw Data'!H1007)</f>
        <v>13</v>
      </c>
      <c r="I1002" s="81">
        <f>IF(OR('Raw Data'!I1007=0,'Raw Data'!I1007="Delete"),"",'Raw Data'!I1007)</f>
        <v>14</v>
      </c>
      <c r="J1002" s="81" t="str">
        <f>IF(OR('Raw Data'!J1007=0,'Raw Data'!J1007="Delete"),"",'Raw Data'!J1007)</f>
        <v/>
      </c>
      <c r="K1002" s="81" t="str">
        <f>IF(OR('Raw Data'!K1007=0,'Raw Data'!K1007="Delete"),"",'Raw Data'!K1007)</f>
        <v/>
      </c>
      <c r="L1002" s="81" t="str">
        <f>R1002</f>
        <v>Available</v>
      </c>
      <c r="M1002" s="81" t="str">
        <f>IF(A1002="","",IF(OR(AWReleaseNum&gt;=A1002,AWReleaseNum=0),"Available","Not Supported"))</f>
        <v>Available</v>
      </c>
      <c r="N1002" s="81" t="str">
        <f>IF(A1002="","",IF(TcRelease="Any","Available",IF(OR(AND(TcReleaseNum&gt;=VLOOKUP(AWReleaseNum,MinVerInfo,3,FALSE),TcReleaseNum&lt;=VLOOKUP(AWReleaseNum,MinVerInfo,4,FALSE)),AND(TcReleaseNum&gt;=VLOOKUP(AWReleaseNum,MinVerInfo,5,FALSE),TcReleaseNum&lt;=VLOOKUP(AWReleaseNum,MinVerInfo,6,FALSE))),"Available","Not Supported")))</f>
        <v>Available</v>
      </c>
      <c r="O1002" s="81" t="str">
        <f>IF(TcReleaseNum&lt;P1002,"Not Supported","Available")</f>
        <v>Available</v>
      </c>
      <c r="P1002" s="81" cm="1">
        <f t="array" ref="P1002">_xlfn.SWITCH(TcBaseVer, 14, K1002, 13, J1002, 12, I1002, 11, IFERROR(VLOOKUP(H1002,Table2[#All],3,FALSE),"N/A"),0)</f>
        <v>0</v>
      </c>
      <c r="Q1002" s="81" t="str">
        <f>IF(TcBaseVer=0,M1002,IF(AND(N1002="Available",M1002="Available",O1002="Available"),"Available",IF(M1002="","","Not Supported")))</f>
        <v>Available</v>
      </c>
      <c r="R1002" s="81" t="str">
        <f>IF(A1002&gt;=AWCurrentRel, "Future",Q1002)</f>
        <v>Available</v>
      </c>
      <c r="S1002" s="100" t="str">
        <f>HYPERLINK(U1002,T1002)</f>
        <v>What's New in Teamcenter Fall 2019 - PART 1</v>
      </c>
      <c r="T1002" s="81" t="str">
        <f>IFERROR(VLOOKUP(CONCATENATE($B1002,"_",$A1002),Table4[#All],5,FALSE),"Not Available")</f>
        <v>What's New in Teamcenter Fall 2019 - PART 1</v>
      </c>
      <c r="U1002" s="81" t="str">
        <f>IFERROR(VLOOKUP(CONCATENATE(B1002,"_",A1002),Table4[#All],6,FALSE),"")</f>
        <v>https://siemens.highspot.com/items/5e2b0efb66bbaa792e2d17c9</v>
      </c>
    </row>
    <row r="1003" spans="1:21" x14ac:dyDescent="0.25">
      <c r="A1003" s="81">
        <f>IF(OR('Raw Data'!A1008=0,'Raw Data'!A1008="Delete"),"",'Raw Data'!A1008)</f>
        <v>4.3</v>
      </c>
      <c r="B1003" s="88" t="str">
        <f>IF(OR('Raw Data'!B1008=0,'Raw Data'!B1008="Delete"),"",'Raw Data'!B1008)</f>
        <v>Plan</v>
      </c>
      <c r="C1003" s="89" t="str">
        <f>IF(OR('Raw Data'!C1008=0,'Raw Data'!C1008="Delete"),"",'Raw Data'!C1008)</f>
        <v>Process</v>
      </c>
      <c r="D1003" s="88" t="str">
        <f>IF(OR('Raw Data'!D1008=0,'Raw Data'!D1008="Delete"),"",'Raw Data'!D1008)</f>
        <v>Schedule Manager</v>
      </c>
      <c r="E1003" s="84" t="str">
        <f>IF(OR('Raw Data'!E1008=0,'Raw Data'!E1008="Delete"),"",'Raw Data'!E1008)</f>
        <v>Add a resource pool and discipline as a schedule member</v>
      </c>
      <c r="F1003" s="81" cm="1">
        <f t="array" ref="F1003">_xlfn.SWITCH(ROUND(VLOOKUP(A1003,Table1[#All],3),0),11,H1003,12,I1003,13,J1003,14,K1003,"N/A")</f>
        <v>14</v>
      </c>
      <c r="G1003" s="81" cm="1">
        <f t="array" ref="G1003">_xlfn.SWITCH(ROUND(VLOOKUP(A1003,Table1[#All],5),0),11,H1003,12,I1003,13,J1003,14,K1003,"N/A")</f>
        <v>14</v>
      </c>
      <c r="H1003" s="81">
        <f>IF(OR('Raw Data'!H1008=0,'Raw Data'!H1008="Delete"),"",'Raw Data'!H1008)</f>
        <v>13</v>
      </c>
      <c r="I1003" s="81">
        <f>IF(OR('Raw Data'!I1008=0,'Raw Data'!I1008="Delete"),"",'Raw Data'!I1008)</f>
        <v>14</v>
      </c>
      <c r="J1003" s="81" t="str">
        <f>IF(OR('Raw Data'!J1008=0,'Raw Data'!J1008="Delete"),"",'Raw Data'!J1008)</f>
        <v/>
      </c>
      <c r="K1003" s="81" t="str">
        <f>IF(OR('Raw Data'!K1008=0,'Raw Data'!K1008="Delete"),"",'Raw Data'!K1008)</f>
        <v/>
      </c>
      <c r="L1003" s="81" t="str">
        <f>R1003</f>
        <v>Available</v>
      </c>
      <c r="M1003" s="81" t="str">
        <f>IF(A1003="","",IF(OR(AWReleaseNum&gt;=A1003,AWReleaseNum=0),"Available","Not Supported"))</f>
        <v>Available</v>
      </c>
      <c r="N1003" s="81" t="str">
        <f>IF(A1003="","",IF(TcRelease="Any","Available",IF(OR(AND(TcReleaseNum&gt;=VLOOKUP(AWReleaseNum,MinVerInfo,3,FALSE),TcReleaseNum&lt;=VLOOKUP(AWReleaseNum,MinVerInfo,4,FALSE)),AND(TcReleaseNum&gt;=VLOOKUP(AWReleaseNum,MinVerInfo,5,FALSE),TcReleaseNum&lt;=VLOOKUP(AWReleaseNum,MinVerInfo,6,FALSE))),"Available","Not Supported")))</f>
        <v>Available</v>
      </c>
      <c r="O1003" s="81" t="str">
        <f>IF(TcReleaseNum&lt;P1003,"Not Supported","Available")</f>
        <v>Available</v>
      </c>
      <c r="P1003" s="81" cm="1">
        <f t="array" ref="P1003">_xlfn.SWITCH(TcBaseVer, 14, K1003, 13, J1003, 12, I1003, 11, IFERROR(VLOOKUP(H1003,Table2[#All],3,FALSE),"N/A"),0)</f>
        <v>0</v>
      </c>
      <c r="Q1003" s="81" t="str">
        <f>IF(TcBaseVer=0,M1003,IF(AND(N1003="Available",M1003="Available",O1003="Available"),"Available",IF(M1003="","","Not Supported")))</f>
        <v>Available</v>
      </c>
      <c r="R1003" s="81" t="str">
        <f>IF(A1003&gt;=AWCurrentRel, "Future",Q1003)</f>
        <v>Available</v>
      </c>
      <c r="S1003" s="100" t="str">
        <f>HYPERLINK(U1003,T1003)</f>
        <v>What's New in Teamcenter Fall 2019 - PART 1</v>
      </c>
      <c r="T1003" s="81" t="str">
        <f>IFERROR(VLOOKUP(CONCATENATE($B1003,"_",$A1003),Table4[#All],5,FALSE),"Not Available")</f>
        <v>What's New in Teamcenter Fall 2019 - PART 1</v>
      </c>
      <c r="U1003" s="81" t="str">
        <f>IFERROR(VLOOKUP(CONCATENATE(B1003,"_",A1003),Table4[#All],6,FALSE),"")</f>
        <v>https://siemens.highspot.com/items/5e2b0efb66bbaa792e2d17c9</v>
      </c>
    </row>
    <row r="1004" spans="1:21" x14ac:dyDescent="0.25">
      <c r="A1004" s="81">
        <f>IF(OR('Raw Data'!A1037=0,'Raw Data'!A1037="Delete"),"",'Raw Data'!A1037)</f>
        <v>4.3</v>
      </c>
      <c r="B1004" s="88" t="str">
        <f>IF(OR('Raw Data'!B1037=0,'Raw Data'!B1037="Delete"),"",'Raw Data'!B1037)</f>
        <v>Plan</v>
      </c>
      <c r="C1004" s="89" t="str">
        <f>IF(OR('Raw Data'!C1037=0,'Raw Data'!C1037="Delete"),"",'Raw Data'!C1037)</f>
        <v>Process</v>
      </c>
      <c r="D1004" s="88" t="str">
        <f>IF(OR('Raw Data'!D1037=0,'Raw Data'!D1037="Delete"),"",'Raw Data'!D1037)</f>
        <v>Schedule Manager</v>
      </c>
      <c r="E1004" s="84" t="str">
        <f>IF(OR('Raw Data'!E1037=0,'Raw Data'!E1037="Delete"),"",'Raw Data'!E1037)</f>
        <v>Assign a schedule member as a resource for multiple tasks</v>
      </c>
      <c r="F1004" s="81" cm="1">
        <f t="array" ref="F1004">_xlfn.SWITCH(ROUND(VLOOKUP(A1004,Table1[#All],3),0),11,H1004,12,I1004,13,J1004,14,K1004,"N/A")</f>
        <v>14</v>
      </c>
      <c r="G1004" s="81" cm="1">
        <f t="array" ref="G1004">_xlfn.SWITCH(ROUND(VLOOKUP(A1004,Table1[#All],5),0),11,H1004,12,I1004,13,J1004,14,K1004,"N/A")</f>
        <v>14</v>
      </c>
      <c r="H1004" s="81">
        <f>IF(OR('Raw Data'!H1037=0,'Raw Data'!H1037="Delete"),"",'Raw Data'!H1037)</f>
        <v>13</v>
      </c>
      <c r="I1004" s="81">
        <f>IF(OR('Raw Data'!I1037=0,'Raw Data'!I1037="Delete"),"",'Raw Data'!I1037)</f>
        <v>14</v>
      </c>
      <c r="J1004" s="81" t="str">
        <f>IF(OR('Raw Data'!J1037=0,'Raw Data'!J1037="Delete"),"",'Raw Data'!J1037)</f>
        <v/>
      </c>
      <c r="K1004" s="81" t="str">
        <f>IF(OR('Raw Data'!K1037=0,'Raw Data'!K1037="Delete"),"",'Raw Data'!K1037)</f>
        <v/>
      </c>
      <c r="L1004" s="81" t="str">
        <f>R1004</f>
        <v>Available</v>
      </c>
      <c r="M1004" s="81" t="str">
        <f>IF(A1004="","",IF(OR(AWReleaseNum&gt;=A1004,AWReleaseNum=0),"Available","Not Supported"))</f>
        <v>Available</v>
      </c>
      <c r="N1004" s="81" t="str">
        <f>IF(A1004="","",IF(TcRelease="Any","Available",IF(OR(AND(TcReleaseNum&gt;=VLOOKUP(AWReleaseNum,MinVerInfo,3,FALSE),TcReleaseNum&lt;=VLOOKUP(AWReleaseNum,MinVerInfo,4,FALSE)),AND(TcReleaseNum&gt;=VLOOKUP(AWReleaseNum,MinVerInfo,5,FALSE),TcReleaseNum&lt;=VLOOKUP(AWReleaseNum,MinVerInfo,6,FALSE))),"Available","Not Supported")))</f>
        <v>Available</v>
      </c>
      <c r="O1004" s="81" t="str">
        <f>IF(TcReleaseNum&lt;P1004,"Not Supported","Available")</f>
        <v>Available</v>
      </c>
      <c r="P1004" s="81" cm="1">
        <f t="array" ref="P1004">_xlfn.SWITCH(TcBaseVer, 14, K1004, 13, J1004, 12, I1004, 11, IFERROR(VLOOKUP(H1004,Table2[#All],3,FALSE),"N/A"),0)</f>
        <v>0</v>
      </c>
      <c r="Q1004" s="81" t="str">
        <f>IF(TcBaseVer=0,M1004,IF(AND(N1004="Available",M1004="Available",O1004="Available"),"Available",IF(M1004="","","Not Supported")))</f>
        <v>Available</v>
      </c>
      <c r="R1004" s="81" t="str">
        <f>IF(A1004&gt;=AWCurrentRel, "Future",Q1004)</f>
        <v>Available</v>
      </c>
      <c r="S1004" s="100" t="str">
        <f>HYPERLINK(U1004,T1004)</f>
        <v>What's New in Teamcenter Fall 2019 - PART 1</v>
      </c>
      <c r="T1004" s="81" t="str">
        <f>IFERROR(VLOOKUP(CONCATENATE($B1004,"_",$A1004),Table4[#All],5,FALSE),"Not Available")</f>
        <v>What's New in Teamcenter Fall 2019 - PART 1</v>
      </c>
      <c r="U1004" s="81" t="str">
        <f>IFERROR(VLOOKUP(CONCATENATE(B1004,"_",A1004),Table4[#All],6,FALSE),"")</f>
        <v>https://siemens.highspot.com/items/5e2b0efb66bbaa792e2d17c9</v>
      </c>
    </row>
    <row r="1005" spans="1:21" x14ac:dyDescent="0.25">
      <c r="A1005" s="81">
        <f>IF(OR('Raw Data'!A1038=0,'Raw Data'!A1038="Delete"),"",'Raw Data'!A1038)</f>
        <v>4.3</v>
      </c>
      <c r="B1005" s="88" t="str">
        <f>IF(OR('Raw Data'!B1038=0,'Raw Data'!B1038="Delete"),"",'Raw Data'!B1038)</f>
        <v>Plan</v>
      </c>
      <c r="C1005" s="89" t="str">
        <f>IF(OR('Raw Data'!C1038=0,'Raw Data'!C1038="Delete"),"",'Raw Data'!C1038)</f>
        <v>Process</v>
      </c>
      <c r="D1005" s="88" t="str">
        <f>IF(OR('Raw Data'!D1038=0,'Raw Data'!D1038="Delete"),"",'Raw Data'!D1038)</f>
        <v>Schedule Manager</v>
      </c>
      <c r="E1005" s="84" t="str">
        <f>IF(OR('Raw Data'!E1038=0,'Raw Data'!E1038="Delete"),"",'Raw Data'!E1038)</f>
        <v>Add user as a schedule member with participant role</v>
      </c>
      <c r="F1005" s="81" cm="1">
        <f t="array" ref="F1005">_xlfn.SWITCH(ROUND(VLOOKUP(A1005,Table1[#All],3),0),11,H1005,12,I1005,13,J1005,14,K1005,"N/A")</f>
        <v>14</v>
      </c>
      <c r="G1005" s="81" cm="1">
        <f t="array" ref="G1005">_xlfn.SWITCH(ROUND(VLOOKUP(A1005,Table1[#All],5),0),11,H1005,12,I1005,13,J1005,14,K1005,"N/A")</f>
        <v>14</v>
      </c>
      <c r="H1005" s="81">
        <f>IF(OR('Raw Data'!H1038=0,'Raw Data'!H1038="Delete"),"",'Raw Data'!H1038)</f>
        <v>13</v>
      </c>
      <c r="I1005" s="81">
        <f>IF(OR('Raw Data'!I1038=0,'Raw Data'!I1038="Delete"),"",'Raw Data'!I1038)</f>
        <v>14</v>
      </c>
      <c r="J1005" s="81" t="str">
        <f>IF(OR('Raw Data'!J1038=0,'Raw Data'!J1038="Delete"),"",'Raw Data'!J1038)</f>
        <v/>
      </c>
      <c r="K1005" s="81" t="str">
        <f>IF(OR('Raw Data'!K1038=0,'Raw Data'!K1038="Delete"),"",'Raw Data'!K1038)</f>
        <v/>
      </c>
      <c r="L1005" s="81" t="str">
        <f>R1005</f>
        <v>Available</v>
      </c>
      <c r="M1005" s="81" t="str">
        <f>IF(A1005="","",IF(OR(AWReleaseNum&gt;=A1005,AWReleaseNum=0),"Available","Not Supported"))</f>
        <v>Available</v>
      </c>
      <c r="N1005" s="81" t="str">
        <f>IF(A1005="","",IF(TcRelease="Any","Available",IF(OR(AND(TcReleaseNum&gt;=VLOOKUP(AWReleaseNum,MinVerInfo,3,FALSE),TcReleaseNum&lt;=VLOOKUP(AWReleaseNum,MinVerInfo,4,FALSE)),AND(TcReleaseNum&gt;=VLOOKUP(AWReleaseNum,MinVerInfo,5,FALSE),TcReleaseNum&lt;=VLOOKUP(AWReleaseNum,MinVerInfo,6,FALSE))),"Available","Not Supported")))</f>
        <v>Available</v>
      </c>
      <c r="O1005" s="81" t="str">
        <f>IF(TcReleaseNum&lt;P1005,"Not Supported","Available")</f>
        <v>Available</v>
      </c>
      <c r="P1005" s="81" cm="1">
        <f t="array" ref="P1005">_xlfn.SWITCH(TcBaseVer, 14, K1005, 13, J1005, 12, I1005, 11, IFERROR(VLOOKUP(H1005,Table2[#All],3,FALSE),"N/A"),0)</f>
        <v>0</v>
      </c>
      <c r="Q1005" s="81" t="str">
        <f>IF(TcBaseVer=0,M1005,IF(AND(N1005="Available",M1005="Available",O1005="Available"),"Available",IF(M1005="","","Not Supported")))</f>
        <v>Available</v>
      </c>
      <c r="R1005" s="81" t="str">
        <f>IF(A1005&gt;=AWCurrentRel, "Future",Q1005)</f>
        <v>Available</v>
      </c>
      <c r="S1005" s="100" t="str">
        <f>HYPERLINK(U1005,T1005)</f>
        <v>What's New in Teamcenter Fall 2019 - PART 1</v>
      </c>
      <c r="T1005" s="81" t="str">
        <f>IFERROR(VLOOKUP(CONCATENATE($B1005,"_",$A1005),Table4[#All],5,FALSE),"Not Available")</f>
        <v>What's New in Teamcenter Fall 2019 - PART 1</v>
      </c>
      <c r="U1005" s="81" t="str">
        <f>IFERROR(VLOOKUP(CONCATENATE(B1005,"_",A1005),Table4[#All],6,FALSE),"")</f>
        <v>https://siemens.highspot.com/items/5e2b0efb66bbaa792e2d17c9</v>
      </c>
    </row>
    <row r="1006" spans="1:21" x14ac:dyDescent="0.25">
      <c r="A1006" s="81">
        <f>IF(OR('Raw Data'!A1039=0,'Raw Data'!A1039="Delete"),"",'Raw Data'!A1039)</f>
        <v>4.3</v>
      </c>
      <c r="B1006" s="88" t="str">
        <f>IF(OR('Raw Data'!B1039=0,'Raw Data'!B1039="Delete"),"",'Raw Data'!B1039)</f>
        <v>Plan</v>
      </c>
      <c r="C1006" s="89" t="str">
        <f>IF(OR('Raw Data'!C1039=0,'Raw Data'!C1039="Delete"),"",'Raw Data'!C1039)</f>
        <v>Process</v>
      </c>
      <c r="D1006" s="88" t="str">
        <f>IF(OR('Raw Data'!D1039=0,'Raw Data'!D1039="Delete"),"",'Raw Data'!D1039)</f>
        <v>Schedule Manager</v>
      </c>
      <c r="E1006" s="84" t="str">
        <f>IF(OR('Raw Data'!E1039=0,'Raw Data'!E1039="Delete"),"",'Raw Data'!E1039)</f>
        <v>Ignore inactive members while creating a schedule from a template</v>
      </c>
      <c r="F1006" s="81" cm="1">
        <f t="array" ref="F1006">_xlfn.SWITCH(ROUND(VLOOKUP(A1006,Table1[#All],3),0),11,H1006,12,I1006,13,J1006,14,K1006,"N/A")</f>
        <v>14</v>
      </c>
      <c r="G1006" s="81" cm="1">
        <f t="array" ref="G1006">_xlfn.SWITCH(ROUND(VLOOKUP(A1006,Table1[#All],5),0),11,H1006,12,I1006,13,J1006,14,K1006,"N/A")</f>
        <v>14</v>
      </c>
      <c r="H1006" s="81">
        <f>IF(OR('Raw Data'!H1039=0,'Raw Data'!H1039="Delete"),"",'Raw Data'!H1039)</f>
        <v>13</v>
      </c>
      <c r="I1006" s="81">
        <f>IF(OR('Raw Data'!I1039=0,'Raw Data'!I1039="Delete"),"",'Raw Data'!I1039)</f>
        <v>14</v>
      </c>
      <c r="J1006" s="81" t="str">
        <f>IF(OR('Raw Data'!J1039=0,'Raw Data'!J1039="Delete"),"",'Raw Data'!J1039)</f>
        <v/>
      </c>
      <c r="K1006" s="81" t="str">
        <f>IF(OR('Raw Data'!K1039=0,'Raw Data'!K1039="Delete"),"",'Raw Data'!K1039)</f>
        <v/>
      </c>
      <c r="L1006" s="81" t="str">
        <f>R1006</f>
        <v>Available</v>
      </c>
      <c r="M1006" s="81" t="str">
        <f>IF(A1006="","",IF(OR(AWReleaseNum&gt;=A1006,AWReleaseNum=0),"Available","Not Supported"))</f>
        <v>Available</v>
      </c>
      <c r="N1006" s="81" t="str">
        <f>IF(A1006="","",IF(TcRelease="Any","Available",IF(OR(AND(TcReleaseNum&gt;=VLOOKUP(AWReleaseNum,MinVerInfo,3,FALSE),TcReleaseNum&lt;=VLOOKUP(AWReleaseNum,MinVerInfo,4,FALSE)),AND(TcReleaseNum&gt;=VLOOKUP(AWReleaseNum,MinVerInfo,5,FALSE),TcReleaseNum&lt;=VLOOKUP(AWReleaseNum,MinVerInfo,6,FALSE))),"Available","Not Supported")))</f>
        <v>Available</v>
      </c>
      <c r="O1006" s="81" t="str">
        <f>IF(TcReleaseNum&lt;P1006,"Not Supported","Available")</f>
        <v>Available</v>
      </c>
      <c r="P1006" s="81" cm="1">
        <f t="array" ref="P1006">_xlfn.SWITCH(TcBaseVer, 14, K1006, 13, J1006, 12, I1006, 11, IFERROR(VLOOKUP(H1006,Table2[#All],3,FALSE),"N/A"),0)</f>
        <v>0</v>
      </c>
      <c r="Q1006" s="81" t="str">
        <f>IF(TcBaseVer=0,M1006,IF(AND(N1006="Available",M1006="Available",O1006="Available"),"Available",IF(M1006="","","Not Supported")))</f>
        <v>Available</v>
      </c>
      <c r="R1006" s="81" t="str">
        <f>IF(A1006&gt;=AWCurrentRel, "Future",Q1006)</f>
        <v>Available</v>
      </c>
      <c r="S1006" s="100" t="str">
        <f>HYPERLINK(U1006,T1006)</f>
        <v>What's New in Teamcenter Fall 2019 - PART 1</v>
      </c>
      <c r="T1006" s="81" t="str">
        <f>IFERROR(VLOOKUP(CONCATENATE($B1006,"_",$A1006),Table4[#All],5,FALSE),"Not Available")</f>
        <v>What's New in Teamcenter Fall 2019 - PART 1</v>
      </c>
      <c r="U1006" s="81" t="str">
        <f>IFERROR(VLOOKUP(CONCATENATE(B1006,"_",A1006),Table4[#All],6,FALSE),"")</f>
        <v>https://siemens.highspot.com/items/5e2b0efb66bbaa792e2d17c9</v>
      </c>
    </row>
    <row r="1007" spans="1:21" x14ac:dyDescent="0.25">
      <c r="A1007" s="81">
        <f>IF(OR('Raw Data'!A1040=0,'Raw Data'!A1040="Delete"),"",'Raw Data'!A1040)</f>
        <v>4.3</v>
      </c>
      <c r="B1007" s="88" t="str">
        <f>IF(OR('Raw Data'!B1040=0,'Raw Data'!B1040="Delete"),"",'Raw Data'!B1040)</f>
        <v>Plan</v>
      </c>
      <c r="C1007" s="89" t="str">
        <f>IF(OR('Raw Data'!C1040=0,'Raw Data'!C1040="Delete"),"",'Raw Data'!C1040)</f>
        <v>Process</v>
      </c>
      <c r="D1007" s="88" t="str">
        <f>IF(OR('Raw Data'!D1040=0,'Raw Data'!D1040="Delete"),"",'Raw Data'!D1040)</f>
        <v>Schedule Manager</v>
      </c>
      <c r="E1007" s="84" t="str">
        <f>IF(OR('Raw Data'!E1040=0,'Raw Data'!E1040="Delete"),"",'Raw Data'!E1040)</f>
        <v>State and status indicators in tasks table</v>
      </c>
      <c r="F1007" s="81" cm="1">
        <f t="array" ref="F1007">_xlfn.SWITCH(ROUND(VLOOKUP(A1007,Table1[#All],3),0),11,H1007,12,I1007,13,J1007,14,K1007,"N/A")</f>
        <v>14</v>
      </c>
      <c r="G1007" s="81" cm="1">
        <f t="array" ref="G1007">_xlfn.SWITCH(ROUND(VLOOKUP(A1007,Table1[#All],5),0),11,H1007,12,I1007,13,J1007,14,K1007,"N/A")</f>
        <v>14</v>
      </c>
      <c r="H1007" s="81">
        <f>IF(OR('Raw Data'!H1040=0,'Raw Data'!H1040="Delete"),"",'Raw Data'!H1040)</f>
        <v>13</v>
      </c>
      <c r="I1007" s="81">
        <f>IF(OR('Raw Data'!I1040=0,'Raw Data'!I1040="Delete"),"",'Raw Data'!I1040)</f>
        <v>14</v>
      </c>
      <c r="J1007" s="81" t="str">
        <f>IF(OR('Raw Data'!J1040=0,'Raw Data'!J1040="Delete"),"",'Raw Data'!J1040)</f>
        <v/>
      </c>
      <c r="K1007" s="81" t="str">
        <f>IF(OR('Raw Data'!K1040=0,'Raw Data'!K1040="Delete"),"",'Raw Data'!K1040)</f>
        <v/>
      </c>
      <c r="L1007" s="81" t="str">
        <f>R1007</f>
        <v>Available</v>
      </c>
      <c r="M1007" s="81" t="str">
        <f>IF(A1007="","",IF(OR(AWReleaseNum&gt;=A1007,AWReleaseNum=0),"Available","Not Supported"))</f>
        <v>Available</v>
      </c>
      <c r="N1007" s="81" t="str">
        <f>IF(A1007="","",IF(TcRelease="Any","Available",IF(OR(AND(TcReleaseNum&gt;=VLOOKUP(AWReleaseNum,MinVerInfo,3,FALSE),TcReleaseNum&lt;=VLOOKUP(AWReleaseNum,MinVerInfo,4,FALSE)),AND(TcReleaseNum&gt;=VLOOKUP(AWReleaseNum,MinVerInfo,5,FALSE),TcReleaseNum&lt;=VLOOKUP(AWReleaseNum,MinVerInfo,6,FALSE))),"Available","Not Supported")))</f>
        <v>Available</v>
      </c>
      <c r="O1007" s="81" t="str">
        <f>IF(TcReleaseNum&lt;P1007,"Not Supported","Available")</f>
        <v>Available</v>
      </c>
      <c r="P1007" s="81" cm="1">
        <f t="array" ref="P1007">_xlfn.SWITCH(TcBaseVer, 14, K1007, 13, J1007, 12, I1007, 11, IFERROR(VLOOKUP(H1007,Table2[#All],3,FALSE),"N/A"),0)</f>
        <v>0</v>
      </c>
      <c r="Q1007" s="81" t="str">
        <f>IF(TcBaseVer=0,M1007,IF(AND(N1007="Available",M1007="Available",O1007="Available"),"Available",IF(M1007="","","Not Supported")))</f>
        <v>Available</v>
      </c>
      <c r="R1007" s="81" t="str">
        <f>IF(A1007&gt;=AWCurrentRel, "Future",Q1007)</f>
        <v>Available</v>
      </c>
      <c r="S1007" s="100" t="str">
        <f>HYPERLINK(U1007,T1007)</f>
        <v>What's New in Teamcenter Fall 2019 - PART 1</v>
      </c>
      <c r="T1007" s="81" t="str">
        <f>IFERROR(VLOOKUP(CONCATENATE($B1007,"_",$A1007),Table4[#All],5,FALSE),"Not Available")</f>
        <v>What's New in Teamcenter Fall 2019 - PART 1</v>
      </c>
      <c r="U1007" s="81" t="str">
        <f>IFERROR(VLOOKUP(CONCATENATE(B1007,"_",A1007),Table4[#All],6,FALSE),"")</f>
        <v>https://siemens.highspot.com/items/5e2b0efb66bbaa792e2d17c9</v>
      </c>
    </row>
    <row r="1008" spans="1:21" x14ac:dyDescent="0.25">
      <c r="A1008" s="81">
        <f>IF(OR('Raw Data'!A975=0,'Raw Data'!A975="Delete"),"",'Raw Data'!A975)</f>
        <v>4.3</v>
      </c>
      <c r="B1008" s="88" t="str">
        <f>IF(OR('Raw Data'!B975=0,'Raw Data'!B975="Delete"),"",'Raw Data'!B975)</f>
        <v>Deliver</v>
      </c>
      <c r="C1008" s="89" t="str">
        <f>IF(OR('Raw Data'!C975=0,'Raw Data'!C975="Delete"),"",'Raw Data'!C975)</f>
        <v>Analytics</v>
      </c>
      <c r="D1008" s="88" t="str">
        <f>IF(OR('Raw Data'!D975=0,'Raw Data'!D975="Delete"),"",'Raw Data'!D975)</f>
        <v>Search and Analytics - Reporting and Analytics</v>
      </c>
      <c r="E1008" s="84" t="str">
        <f>IF(OR('Raw Data'!E975=0,'Raw Data'!E975="Delete"),"",'Raw Data'!E975)</f>
        <v>Support of Keywords in Charting reports</v>
      </c>
      <c r="F1008" s="81" cm="1">
        <f t="array" ref="F1008">_xlfn.SWITCH(ROUND(VLOOKUP(A1008,Table1[#All],3),0),11,H1008,12,I1008,13,J1008,14,K1008,"N/A")</f>
        <v>14</v>
      </c>
      <c r="G1008" s="81" cm="1">
        <f t="array" ref="G1008">_xlfn.SWITCH(ROUND(VLOOKUP(A1008,Table1[#All],5),0),11,H1008,12,I1008,13,J1008,14,K1008,"N/A")</f>
        <v>14</v>
      </c>
      <c r="H1008" s="81">
        <f>IF(OR('Raw Data'!H975=0,'Raw Data'!H975="Delete"),"",'Raw Data'!H975)</f>
        <v>13</v>
      </c>
      <c r="I1008" s="81">
        <f>IF(OR('Raw Data'!I975=0,'Raw Data'!I975="Delete"),"",'Raw Data'!I975)</f>
        <v>14</v>
      </c>
      <c r="J1008" s="81" t="str">
        <f>IF(OR('Raw Data'!J975=0,'Raw Data'!J975="Delete"),"",'Raw Data'!J975)</f>
        <v/>
      </c>
      <c r="K1008" s="81" t="str">
        <f>IF(OR('Raw Data'!K975=0,'Raw Data'!K975="Delete"),"",'Raw Data'!K975)</f>
        <v/>
      </c>
      <c r="L1008" s="81" t="str">
        <f>R1008</f>
        <v>Available</v>
      </c>
      <c r="M1008" s="81" t="str">
        <f>IF(A1008="","",IF(OR(AWReleaseNum&gt;=A1008,AWReleaseNum=0),"Available","Not Supported"))</f>
        <v>Available</v>
      </c>
      <c r="N1008" s="81" t="str">
        <f>IF(A1008="","",IF(TcRelease="Any","Available",IF(OR(AND(TcReleaseNum&gt;=VLOOKUP(AWReleaseNum,MinVerInfo,3,FALSE),TcReleaseNum&lt;=VLOOKUP(AWReleaseNum,MinVerInfo,4,FALSE)),AND(TcReleaseNum&gt;=VLOOKUP(AWReleaseNum,MinVerInfo,5,FALSE),TcReleaseNum&lt;=VLOOKUP(AWReleaseNum,MinVerInfo,6,FALSE))),"Available","Not Supported")))</f>
        <v>Available</v>
      </c>
      <c r="O1008" s="81" t="str">
        <f>IF(TcReleaseNum&lt;P1008,"Not Supported","Available")</f>
        <v>Available</v>
      </c>
      <c r="P1008" s="81" cm="1">
        <f t="array" ref="P1008">_xlfn.SWITCH(TcBaseVer, 14, K1008, 13, J1008, 12, I1008, 11, IFERROR(VLOOKUP(H1008,Table2[#All],3,FALSE),"N/A"),0)</f>
        <v>0</v>
      </c>
      <c r="Q1008" s="81" t="str">
        <f>IF(TcBaseVer=0,M1008,IF(AND(N1008="Available",M1008="Available",O1008="Available"),"Available",IF(M1008="","","Not Supported")))</f>
        <v>Available</v>
      </c>
      <c r="R1008" s="81" t="str">
        <f>IF(A1008&gt;=AWCurrentRel, "Future",Q1008)</f>
        <v>Available</v>
      </c>
      <c r="S1008" s="100" t="str">
        <f>HYPERLINK(U1008,T1008)</f>
        <v>What's New in Teamcenter Fall 2019 - PART 2</v>
      </c>
      <c r="T1008" s="81" t="str">
        <f>IFERROR(VLOOKUP(CONCATENATE($B1008,"_",$A1008),Table4[#All],5,FALSE),"Not Available")</f>
        <v>What's New in Teamcenter Fall 2019 - PART 2</v>
      </c>
      <c r="U1008" s="81" t="str">
        <f>IFERROR(VLOOKUP(CONCATENATE(B1008,"_",A1008),Table4[#All],6,FALSE),"")</f>
        <v>https://siemens.highspot.com/items/5e2b0e8666bbaa793d2cf091</v>
      </c>
    </row>
    <row r="1009" spans="1:21" x14ac:dyDescent="0.25">
      <c r="A1009" s="81">
        <f>IF(OR('Raw Data'!A976=0,'Raw Data'!A976="Delete"),"",'Raw Data'!A976)</f>
        <v>4.3</v>
      </c>
      <c r="B1009" s="88" t="str">
        <f>IF(OR('Raw Data'!B976=0,'Raw Data'!B976="Delete"),"",'Raw Data'!B976)</f>
        <v>Deliver</v>
      </c>
      <c r="C1009" s="89" t="str">
        <f>IF(OR('Raw Data'!C976=0,'Raw Data'!C976="Delete"),"",'Raw Data'!C976)</f>
        <v>Analytics</v>
      </c>
      <c r="D1009" s="88" t="str">
        <f>IF(OR('Raw Data'!D976=0,'Raw Data'!D976="Delete"),"",'Raw Data'!D976)</f>
        <v>Search and Analytics - Reporting and Analytics</v>
      </c>
      <c r="E1009" s="84" t="str">
        <f>IF(OR('Raw Data'!E976=0,'Raw Data'!E976="Delete"),"",'Raw Data'!E976)</f>
        <v>Out-of-the-box Sample Chart Reports</v>
      </c>
      <c r="F1009" s="81" cm="1">
        <f t="array" ref="F1009">_xlfn.SWITCH(ROUND(VLOOKUP(A1009,Table1[#All],3),0),11,H1009,12,I1009,13,J1009,14,K1009,"N/A")</f>
        <v>14</v>
      </c>
      <c r="G1009" s="81" cm="1">
        <f t="array" ref="G1009">_xlfn.SWITCH(ROUND(VLOOKUP(A1009,Table1[#All],5),0),11,H1009,12,I1009,13,J1009,14,K1009,"N/A")</f>
        <v>14</v>
      </c>
      <c r="H1009" s="81">
        <f>IF(OR('Raw Data'!H976=0,'Raw Data'!H976="Delete"),"",'Raw Data'!H976)</f>
        <v>13</v>
      </c>
      <c r="I1009" s="81">
        <f>IF(OR('Raw Data'!I976=0,'Raw Data'!I976="Delete"),"",'Raw Data'!I976)</f>
        <v>14</v>
      </c>
      <c r="J1009" s="81" t="str">
        <f>IF(OR('Raw Data'!J976=0,'Raw Data'!J976="Delete"),"",'Raw Data'!J976)</f>
        <v/>
      </c>
      <c r="K1009" s="81" t="str">
        <f>IF(OR('Raw Data'!K976=0,'Raw Data'!K976="Delete"),"",'Raw Data'!K976)</f>
        <v/>
      </c>
      <c r="L1009" s="81" t="str">
        <f>R1009</f>
        <v>Available</v>
      </c>
      <c r="M1009" s="81" t="str">
        <f>IF(A1009="","",IF(OR(AWReleaseNum&gt;=A1009,AWReleaseNum=0),"Available","Not Supported"))</f>
        <v>Available</v>
      </c>
      <c r="N1009" s="81" t="str">
        <f>IF(A1009="","",IF(TcRelease="Any","Available",IF(OR(AND(TcReleaseNum&gt;=VLOOKUP(AWReleaseNum,MinVerInfo,3,FALSE),TcReleaseNum&lt;=VLOOKUP(AWReleaseNum,MinVerInfo,4,FALSE)),AND(TcReleaseNum&gt;=VLOOKUP(AWReleaseNum,MinVerInfo,5,FALSE),TcReleaseNum&lt;=VLOOKUP(AWReleaseNum,MinVerInfo,6,FALSE))),"Available","Not Supported")))</f>
        <v>Available</v>
      </c>
      <c r="O1009" s="81" t="str">
        <f>IF(TcReleaseNum&lt;P1009,"Not Supported","Available")</f>
        <v>Available</v>
      </c>
      <c r="P1009" s="81" cm="1">
        <f t="array" ref="P1009">_xlfn.SWITCH(TcBaseVer, 14, K1009, 13, J1009, 12, I1009, 11, IFERROR(VLOOKUP(H1009,Table2[#All],3,FALSE),"N/A"),0)</f>
        <v>0</v>
      </c>
      <c r="Q1009" s="81" t="str">
        <f>IF(TcBaseVer=0,M1009,IF(AND(N1009="Available",M1009="Available",O1009="Available"),"Available",IF(M1009="","","Not Supported")))</f>
        <v>Available</v>
      </c>
      <c r="R1009" s="81" t="str">
        <f>IF(A1009&gt;=AWCurrentRel, "Future",Q1009)</f>
        <v>Available</v>
      </c>
      <c r="S1009" s="100" t="str">
        <f>HYPERLINK(U1009,T1009)</f>
        <v>What's New in Teamcenter Fall 2019 - PART 2</v>
      </c>
      <c r="T1009" s="81" t="str">
        <f>IFERROR(VLOOKUP(CONCATENATE($B1009,"_",$A1009),Table4[#All],5,FALSE),"Not Available")</f>
        <v>What's New in Teamcenter Fall 2019 - PART 2</v>
      </c>
      <c r="U1009" s="81" t="str">
        <f>IFERROR(VLOOKUP(CONCATENATE(B1009,"_",A1009),Table4[#All],6,FALSE),"")</f>
        <v>https://siemens.highspot.com/items/5e2b0e8666bbaa793d2cf091</v>
      </c>
    </row>
    <row r="1010" spans="1:21" x14ac:dyDescent="0.25">
      <c r="A1010" s="81">
        <f>IF(OR('Raw Data'!A977=0,'Raw Data'!A977="Delete"),"",'Raw Data'!A977)</f>
        <v>4.3</v>
      </c>
      <c r="B1010" s="88" t="str">
        <f>IF(OR('Raw Data'!B977=0,'Raw Data'!B977="Delete"),"",'Raw Data'!B977)</f>
        <v>Deliver</v>
      </c>
      <c r="C1010" s="89" t="str">
        <f>IF(OR('Raw Data'!C977=0,'Raw Data'!C977="Delete"),"",'Raw Data'!C977)</f>
        <v>Analytics</v>
      </c>
      <c r="D1010" s="88" t="str">
        <f>IF(OR('Raw Data'!D977=0,'Raw Data'!D977="Delete"),"",'Raw Data'!D977)</f>
        <v>Search and Analytics - Reporting and Analytics</v>
      </c>
      <c r="E1010" s="84" t="str">
        <f>IF(OR('Raw Data'!E977=0,'Raw Data'!E977="Delete"),"",'Raw Data'!E977)</f>
        <v>Generate a single, consolidated report for multiple selected items</v>
      </c>
      <c r="F1010" s="81" cm="1">
        <f t="array" ref="F1010">_xlfn.SWITCH(ROUND(VLOOKUP(A1010,Table1[#All],3),0),11,H1010,12,I1010,13,J1010,14,K1010,"N/A")</f>
        <v>14</v>
      </c>
      <c r="G1010" s="81" cm="1">
        <f t="array" ref="G1010">_xlfn.SWITCH(ROUND(VLOOKUP(A1010,Table1[#All],5),0),11,H1010,12,I1010,13,J1010,14,K1010,"N/A")</f>
        <v>14</v>
      </c>
      <c r="H1010" s="81">
        <f>IF(OR('Raw Data'!H977=0,'Raw Data'!H977="Delete"),"",'Raw Data'!H977)</f>
        <v>13</v>
      </c>
      <c r="I1010" s="81">
        <f>IF(OR('Raw Data'!I977=0,'Raw Data'!I977="Delete"),"",'Raw Data'!I977)</f>
        <v>14</v>
      </c>
      <c r="J1010" s="81" t="str">
        <f>IF(OR('Raw Data'!J977=0,'Raw Data'!J977="Delete"),"",'Raw Data'!J977)</f>
        <v/>
      </c>
      <c r="K1010" s="81" t="str">
        <f>IF(OR('Raw Data'!K977=0,'Raw Data'!K977="Delete"),"",'Raw Data'!K977)</f>
        <v/>
      </c>
      <c r="L1010" s="81" t="str">
        <f>R1010</f>
        <v>Available</v>
      </c>
      <c r="M1010" s="81" t="str">
        <f>IF(A1010="","",IF(OR(AWReleaseNum&gt;=A1010,AWReleaseNum=0),"Available","Not Supported"))</f>
        <v>Available</v>
      </c>
      <c r="N1010" s="81" t="str">
        <f>IF(A1010="","",IF(TcRelease="Any","Available",IF(OR(AND(TcReleaseNum&gt;=VLOOKUP(AWReleaseNum,MinVerInfo,3,FALSE),TcReleaseNum&lt;=VLOOKUP(AWReleaseNum,MinVerInfo,4,FALSE)),AND(TcReleaseNum&gt;=VLOOKUP(AWReleaseNum,MinVerInfo,5,FALSE),TcReleaseNum&lt;=VLOOKUP(AWReleaseNum,MinVerInfo,6,FALSE))),"Available","Not Supported")))</f>
        <v>Available</v>
      </c>
      <c r="O1010" s="81" t="str">
        <f>IF(TcReleaseNum&lt;P1010,"Not Supported","Available")</f>
        <v>Available</v>
      </c>
      <c r="P1010" s="81" cm="1">
        <f t="array" ref="P1010">_xlfn.SWITCH(TcBaseVer, 14, K1010, 13, J1010, 12, I1010, 11, IFERROR(VLOOKUP(H1010,Table2[#All],3,FALSE),"N/A"),0)</f>
        <v>0</v>
      </c>
      <c r="Q1010" s="81" t="str">
        <f>IF(TcBaseVer=0,M1010,IF(AND(N1010="Available",M1010="Available",O1010="Available"),"Available",IF(M1010="","","Not Supported")))</f>
        <v>Available</v>
      </c>
      <c r="R1010" s="81" t="str">
        <f>IF(A1010&gt;=AWCurrentRel, "Future",Q1010)</f>
        <v>Available</v>
      </c>
      <c r="S1010" s="100" t="str">
        <f>HYPERLINK(U1010,T1010)</f>
        <v>What's New in Teamcenter Fall 2019 - PART 2</v>
      </c>
      <c r="T1010" s="81" t="str">
        <f>IFERROR(VLOOKUP(CONCATENATE($B1010,"_",$A1010),Table4[#All],5,FALSE),"Not Available")</f>
        <v>What's New in Teamcenter Fall 2019 - PART 2</v>
      </c>
      <c r="U1010" s="81" t="str">
        <f>IFERROR(VLOOKUP(CONCATENATE(B1010,"_",A1010),Table4[#All],6,FALSE),"")</f>
        <v>https://siemens.highspot.com/items/5e2b0e8666bbaa793d2cf091</v>
      </c>
    </row>
    <row r="1011" spans="1:21" x14ac:dyDescent="0.25">
      <c r="A1011" s="81">
        <f>IF(OR('Raw Data'!A978=0,'Raw Data'!A978="Delete"),"",'Raw Data'!A978)</f>
        <v>4.3</v>
      </c>
      <c r="B1011" s="88" t="str">
        <f>IF(OR('Raw Data'!B978=0,'Raw Data'!B978="Delete"),"",'Raw Data'!B978)</f>
        <v>Deliver</v>
      </c>
      <c r="C1011" s="89" t="str">
        <f>IF(OR('Raw Data'!C978=0,'Raw Data'!C978="Delete"),"",'Raw Data'!C978)</f>
        <v>Analytics</v>
      </c>
      <c r="D1011" s="88" t="str">
        <f>IF(OR('Raw Data'!D978=0,'Raw Data'!D978="Delete"),"",'Raw Data'!D978)</f>
        <v>Search and Analytics - Reporting and Analytics</v>
      </c>
      <c r="E1011" s="84" t="str">
        <f>IF(OR('Raw Data'!E978=0,'Raw Data'!E978="Delete"),"",'Raw Data'!E978)</f>
        <v>Export a report from a separate development server and import the report on the production servers</v>
      </c>
      <c r="F1011" s="81" cm="1">
        <f t="array" ref="F1011">_xlfn.SWITCH(ROUND(VLOOKUP(A1011,Table1[#All],3),0),11,H1011,12,I1011,13,J1011,14,K1011,"N/A")</f>
        <v>14</v>
      </c>
      <c r="G1011" s="81" cm="1">
        <f t="array" ref="G1011">_xlfn.SWITCH(ROUND(VLOOKUP(A1011,Table1[#All],5),0),11,H1011,12,I1011,13,J1011,14,K1011,"N/A")</f>
        <v>14</v>
      </c>
      <c r="H1011" s="81">
        <f>IF(OR('Raw Data'!H978=0,'Raw Data'!H978="Delete"),"",'Raw Data'!H978)</f>
        <v>13</v>
      </c>
      <c r="I1011" s="81">
        <f>IF(OR('Raw Data'!I978=0,'Raw Data'!I978="Delete"),"",'Raw Data'!I978)</f>
        <v>14</v>
      </c>
      <c r="J1011" s="81" t="str">
        <f>IF(OR('Raw Data'!J978=0,'Raw Data'!J978="Delete"),"",'Raw Data'!J978)</f>
        <v/>
      </c>
      <c r="K1011" s="81" t="str">
        <f>IF(OR('Raw Data'!K978=0,'Raw Data'!K978="Delete"),"",'Raw Data'!K978)</f>
        <v/>
      </c>
      <c r="L1011" s="81" t="str">
        <f>R1011</f>
        <v>Available</v>
      </c>
      <c r="M1011" s="81" t="str">
        <f>IF(A1011="","",IF(OR(AWReleaseNum&gt;=A1011,AWReleaseNum=0),"Available","Not Supported"))</f>
        <v>Available</v>
      </c>
      <c r="N1011" s="81" t="str">
        <f>IF(A1011="","",IF(TcRelease="Any","Available",IF(OR(AND(TcReleaseNum&gt;=VLOOKUP(AWReleaseNum,MinVerInfo,3,FALSE),TcReleaseNum&lt;=VLOOKUP(AWReleaseNum,MinVerInfo,4,FALSE)),AND(TcReleaseNum&gt;=VLOOKUP(AWReleaseNum,MinVerInfo,5,FALSE),TcReleaseNum&lt;=VLOOKUP(AWReleaseNum,MinVerInfo,6,FALSE))),"Available","Not Supported")))</f>
        <v>Available</v>
      </c>
      <c r="O1011" s="81" t="str">
        <f>IF(TcReleaseNum&lt;P1011,"Not Supported","Available")</f>
        <v>Available</v>
      </c>
      <c r="P1011" s="81" cm="1">
        <f t="array" ref="P1011">_xlfn.SWITCH(TcBaseVer, 14, K1011, 13, J1011, 12, I1011, 11, IFERROR(VLOOKUP(H1011,Table2[#All],3,FALSE),"N/A"),0)</f>
        <v>0</v>
      </c>
      <c r="Q1011" s="81" t="str">
        <f>IF(TcBaseVer=0,M1011,IF(AND(N1011="Available",M1011="Available",O1011="Available"),"Available",IF(M1011="","","Not Supported")))</f>
        <v>Available</v>
      </c>
      <c r="R1011" s="81" t="str">
        <f>IF(A1011&gt;=AWCurrentRel, "Future",Q1011)</f>
        <v>Available</v>
      </c>
      <c r="S1011" s="100" t="str">
        <f>HYPERLINK(U1011,T1011)</f>
        <v>What's New in Teamcenter Fall 2019 - PART 2</v>
      </c>
      <c r="T1011" s="81" t="str">
        <f>IFERROR(VLOOKUP(CONCATENATE($B1011,"_",$A1011),Table4[#All],5,FALSE),"Not Available")</f>
        <v>What's New in Teamcenter Fall 2019 - PART 2</v>
      </c>
      <c r="U1011" s="81" t="str">
        <f>IFERROR(VLOOKUP(CONCATENATE(B1011,"_",A1011),Table4[#All],6,FALSE),"")</f>
        <v>https://siemens.highspot.com/items/5e2b0e8666bbaa793d2cf091</v>
      </c>
    </row>
    <row r="1012" spans="1:21" x14ac:dyDescent="0.25">
      <c r="A1012" s="81">
        <f>IF(OR('Raw Data'!A979=0,'Raw Data'!A979="Delete"),"",'Raw Data'!A979)</f>
        <v>4.3</v>
      </c>
      <c r="B1012" s="88" t="str">
        <f>IF(OR('Raw Data'!B979=0,'Raw Data'!B979="Delete"),"",'Raw Data'!B979)</f>
        <v>Deliver</v>
      </c>
      <c r="C1012" s="89" t="str">
        <f>IF(OR('Raw Data'!C979=0,'Raw Data'!C979="Delete"),"",'Raw Data'!C979)</f>
        <v>Analytics</v>
      </c>
      <c r="D1012" s="88" t="str">
        <f>IF(OR('Raw Data'!D979=0,'Raw Data'!D979="Delete"),"",'Raw Data'!D979)</f>
        <v>Search and Analytics - Reporting and Analytics</v>
      </c>
      <c r="E1012" s="84" t="str">
        <f>IF(OR('Raw Data'!E979=0,'Raw Data'!E979="Delete"),"",'Raw Data'!E979)</f>
        <v>Define the revision rule used for generating reports on 4GD structures</v>
      </c>
      <c r="F1012" s="81" cm="1">
        <f t="array" ref="F1012">_xlfn.SWITCH(ROUND(VLOOKUP(A1012,Table1[#All],3),0),11,H1012,12,I1012,13,J1012,14,K1012,"N/A")</f>
        <v>14</v>
      </c>
      <c r="G1012" s="81" cm="1">
        <f t="array" ref="G1012">_xlfn.SWITCH(ROUND(VLOOKUP(A1012,Table1[#All],5),0),11,H1012,12,I1012,13,J1012,14,K1012,"N/A")</f>
        <v>14</v>
      </c>
      <c r="H1012" s="81">
        <f>IF(OR('Raw Data'!H979=0,'Raw Data'!H979="Delete"),"",'Raw Data'!H979)</f>
        <v>13</v>
      </c>
      <c r="I1012" s="81">
        <f>IF(OR('Raw Data'!I979=0,'Raw Data'!I979="Delete"),"",'Raw Data'!I979)</f>
        <v>14</v>
      </c>
      <c r="J1012" s="81" t="str">
        <f>IF(OR('Raw Data'!J979=0,'Raw Data'!J979="Delete"),"",'Raw Data'!J979)</f>
        <v/>
      </c>
      <c r="K1012" s="81" t="str">
        <f>IF(OR('Raw Data'!K979=0,'Raw Data'!K979="Delete"),"",'Raw Data'!K979)</f>
        <v/>
      </c>
      <c r="L1012" s="81" t="str">
        <f>R1012</f>
        <v>Available</v>
      </c>
      <c r="M1012" s="81" t="str">
        <f>IF(A1012="","",IF(OR(AWReleaseNum&gt;=A1012,AWReleaseNum=0),"Available","Not Supported"))</f>
        <v>Available</v>
      </c>
      <c r="N1012" s="81" t="str">
        <f>IF(A1012="","",IF(TcRelease="Any","Available",IF(OR(AND(TcReleaseNum&gt;=VLOOKUP(AWReleaseNum,MinVerInfo,3,FALSE),TcReleaseNum&lt;=VLOOKUP(AWReleaseNum,MinVerInfo,4,FALSE)),AND(TcReleaseNum&gt;=VLOOKUP(AWReleaseNum,MinVerInfo,5,FALSE),TcReleaseNum&lt;=VLOOKUP(AWReleaseNum,MinVerInfo,6,FALSE))),"Available","Not Supported")))</f>
        <v>Available</v>
      </c>
      <c r="O1012" s="81" t="str">
        <f>IF(TcReleaseNum&lt;P1012,"Not Supported","Available")</f>
        <v>Available</v>
      </c>
      <c r="P1012" s="81" cm="1">
        <f t="array" ref="P1012">_xlfn.SWITCH(TcBaseVer, 14, K1012, 13, J1012, 12, I1012, 11, IFERROR(VLOOKUP(H1012,Table2[#All],3,FALSE),"N/A"),0)</f>
        <v>0</v>
      </c>
      <c r="Q1012" s="81" t="str">
        <f>IF(TcBaseVer=0,M1012,IF(AND(N1012="Available",M1012="Available",O1012="Available"),"Available",IF(M1012="","","Not Supported")))</f>
        <v>Available</v>
      </c>
      <c r="R1012" s="81" t="str">
        <f>IF(A1012&gt;=AWCurrentRel, "Future",Q1012)</f>
        <v>Available</v>
      </c>
      <c r="S1012" s="100" t="str">
        <f>HYPERLINK(U1012,T1012)</f>
        <v>What's New in Teamcenter Fall 2019 - PART 2</v>
      </c>
      <c r="T1012" s="81" t="str">
        <f>IFERROR(VLOOKUP(CONCATENATE($B1012,"_",$A1012),Table4[#All],5,FALSE),"Not Available")</f>
        <v>What's New in Teamcenter Fall 2019 - PART 2</v>
      </c>
      <c r="U1012" s="81" t="str">
        <f>IFERROR(VLOOKUP(CONCATENATE(B1012,"_",A1012),Table4[#All],6,FALSE),"")</f>
        <v>https://siemens.highspot.com/items/5e2b0e8666bbaa793d2cf091</v>
      </c>
    </row>
    <row r="1013" spans="1:21" x14ac:dyDescent="0.25">
      <c r="A1013" s="81">
        <f>IF(OR('Raw Data'!A980=0,'Raw Data'!A980="Delete"),"",'Raw Data'!A980)</f>
        <v>4.3</v>
      </c>
      <c r="B1013" s="88" t="str">
        <f>IF(OR('Raw Data'!B980=0,'Raw Data'!B980="Delete"),"",'Raw Data'!B980)</f>
        <v>Deliver</v>
      </c>
      <c r="C1013" s="89" t="str">
        <f>IF(OR('Raw Data'!C980=0,'Raw Data'!C980="Delete"),"",'Raw Data'!C980)</f>
        <v>Analytics</v>
      </c>
      <c r="D1013" s="88" t="str">
        <f>IF(OR('Raw Data'!D980=0,'Raw Data'!D980="Delete"),"",'Raw Data'!D980)</f>
        <v>Search and Analytics - Search</v>
      </c>
      <c r="E1013" s="84" t="str">
        <f>IF(OR('Raw Data'!E980=0,'Raw Data'!E980="Delete"),"",'Raw Data'!E980)</f>
        <v>Execute a property search using the display name of the property and the property value</v>
      </c>
      <c r="F1013" s="81" cm="1">
        <f t="array" ref="F1013">_xlfn.SWITCH(ROUND(VLOOKUP(A1013,Table1[#All],3),0),11,H1013,12,I1013,13,J1013,14,K1013,"N/A")</f>
        <v>14</v>
      </c>
      <c r="G1013" s="81" cm="1">
        <f t="array" ref="G1013">_xlfn.SWITCH(ROUND(VLOOKUP(A1013,Table1[#All],5),0),11,H1013,12,I1013,13,J1013,14,K1013,"N/A")</f>
        <v>14</v>
      </c>
      <c r="H1013" s="81">
        <f>IF(OR('Raw Data'!H980=0,'Raw Data'!H980="Delete"),"",'Raw Data'!H980)</f>
        <v>13</v>
      </c>
      <c r="I1013" s="81">
        <f>IF(OR('Raw Data'!I980=0,'Raw Data'!I980="Delete"),"",'Raw Data'!I980)</f>
        <v>14</v>
      </c>
      <c r="J1013" s="81" t="str">
        <f>IF(OR('Raw Data'!J980=0,'Raw Data'!J980="Delete"),"",'Raw Data'!J980)</f>
        <v/>
      </c>
      <c r="K1013" s="81" t="str">
        <f>IF(OR('Raw Data'!K980=0,'Raw Data'!K980="Delete"),"",'Raw Data'!K980)</f>
        <v/>
      </c>
      <c r="L1013" s="81" t="str">
        <f>R1013</f>
        <v>Available</v>
      </c>
      <c r="M1013" s="81" t="str">
        <f>IF(A1013="","",IF(OR(AWReleaseNum&gt;=A1013,AWReleaseNum=0),"Available","Not Supported"))</f>
        <v>Available</v>
      </c>
      <c r="N1013" s="81" t="str">
        <f>IF(A1013="","",IF(TcRelease="Any","Available",IF(OR(AND(TcReleaseNum&gt;=VLOOKUP(AWReleaseNum,MinVerInfo,3,FALSE),TcReleaseNum&lt;=VLOOKUP(AWReleaseNum,MinVerInfo,4,FALSE)),AND(TcReleaseNum&gt;=VLOOKUP(AWReleaseNum,MinVerInfo,5,FALSE),TcReleaseNum&lt;=VLOOKUP(AWReleaseNum,MinVerInfo,6,FALSE))),"Available","Not Supported")))</f>
        <v>Available</v>
      </c>
      <c r="O1013" s="81" t="str">
        <f>IF(TcReleaseNum&lt;P1013,"Not Supported","Available")</f>
        <v>Available</v>
      </c>
      <c r="P1013" s="81" cm="1">
        <f t="array" ref="P1013">_xlfn.SWITCH(TcBaseVer, 14, K1013, 13, J1013, 12, I1013, 11, IFERROR(VLOOKUP(H1013,Table2[#All],3,FALSE),"N/A"),0)</f>
        <v>0</v>
      </c>
      <c r="Q1013" s="81" t="str">
        <f>IF(TcBaseVer=0,M1013,IF(AND(N1013="Available",M1013="Available",O1013="Available"),"Available",IF(M1013="","","Not Supported")))</f>
        <v>Available</v>
      </c>
      <c r="R1013" s="81" t="str">
        <f>IF(A1013&gt;=AWCurrentRel, "Future",Q1013)</f>
        <v>Available</v>
      </c>
      <c r="S1013" s="100" t="str">
        <f>HYPERLINK(U1013,T1013)</f>
        <v>What's New in Teamcenter Fall 2019 - PART 2</v>
      </c>
      <c r="T1013" s="81" t="str">
        <f>IFERROR(VLOOKUP(CONCATENATE($B1013,"_",$A1013),Table4[#All],5,FALSE),"Not Available")</f>
        <v>What's New in Teamcenter Fall 2019 - PART 2</v>
      </c>
      <c r="U1013" s="81" t="str">
        <f>IFERROR(VLOOKUP(CONCATENATE(B1013,"_",A1013),Table4[#All],6,FALSE),"")</f>
        <v>https://siemens.highspot.com/items/5e2b0e8666bbaa793d2cf091</v>
      </c>
    </row>
    <row r="1014" spans="1:21" x14ac:dyDescent="0.25">
      <c r="A1014" s="81">
        <f>IF(OR('Raw Data'!A981=0,'Raw Data'!A981="Delete"),"",'Raw Data'!A981)</f>
        <v>4.3</v>
      </c>
      <c r="B1014" s="88" t="str">
        <f>IF(OR('Raw Data'!B981=0,'Raw Data'!B981="Delete"),"",'Raw Data'!B981)</f>
        <v>Deliver</v>
      </c>
      <c r="C1014" s="89" t="str">
        <f>IF(OR('Raw Data'!C981=0,'Raw Data'!C981="Delete"),"",'Raw Data'!C981)</f>
        <v>Analytics</v>
      </c>
      <c r="D1014" s="88" t="str">
        <f>IF(OR('Raw Data'!D981=0,'Raw Data'!D981="Delete"),"",'Raw Data'!D981)</f>
        <v>Search and Analytics - Search</v>
      </c>
      <c r="E1014" s="84" t="str">
        <f>IF(OR('Raw Data'!E981=0,'Raw Data'!E981="Delete"),"",'Raw Data'!E981)</f>
        <v>Search using multiple localized property names and property values</v>
      </c>
      <c r="F1014" s="81" cm="1">
        <f t="array" ref="F1014">_xlfn.SWITCH(ROUND(VLOOKUP(A1014,Table1[#All],3),0),11,H1014,12,I1014,13,J1014,14,K1014,"N/A")</f>
        <v>14</v>
      </c>
      <c r="G1014" s="81" cm="1">
        <f t="array" ref="G1014">_xlfn.SWITCH(ROUND(VLOOKUP(A1014,Table1[#All],5),0),11,H1014,12,I1014,13,J1014,14,K1014,"N/A")</f>
        <v>14</v>
      </c>
      <c r="H1014" s="81">
        <f>IF(OR('Raw Data'!H981=0,'Raw Data'!H981="Delete"),"",'Raw Data'!H981)</f>
        <v>13</v>
      </c>
      <c r="I1014" s="81">
        <f>IF(OR('Raw Data'!I981=0,'Raw Data'!I981="Delete"),"",'Raw Data'!I981)</f>
        <v>14</v>
      </c>
      <c r="J1014" s="81" t="str">
        <f>IF(OR('Raw Data'!J981=0,'Raw Data'!J981="Delete"),"",'Raw Data'!J981)</f>
        <v/>
      </c>
      <c r="K1014" s="81" t="str">
        <f>IF(OR('Raw Data'!K981=0,'Raw Data'!K981="Delete"),"",'Raw Data'!K981)</f>
        <v/>
      </c>
      <c r="L1014" s="81" t="str">
        <f>R1014</f>
        <v>Available</v>
      </c>
      <c r="M1014" s="81" t="str">
        <f>IF(A1014="","",IF(OR(AWReleaseNum&gt;=A1014,AWReleaseNum=0),"Available","Not Supported"))</f>
        <v>Available</v>
      </c>
      <c r="N1014" s="81" t="str">
        <f>IF(A1014="","",IF(TcRelease="Any","Available",IF(OR(AND(TcReleaseNum&gt;=VLOOKUP(AWReleaseNum,MinVerInfo,3,FALSE),TcReleaseNum&lt;=VLOOKUP(AWReleaseNum,MinVerInfo,4,FALSE)),AND(TcReleaseNum&gt;=VLOOKUP(AWReleaseNum,MinVerInfo,5,FALSE),TcReleaseNum&lt;=VLOOKUP(AWReleaseNum,MinVerInfo,6,FALSE))),"Available","Not Supported")))</f>
        <v>Available</v>
      </c>
      <c r="O1014" s="81" t="str">
        <f>IF(TcReleaseNum&lt;P1014,"Not Supported","Available")</f>
        <v>Available</v>
      </c>
      <c r="P1014" s="81" cm="1">
        <f t="array" ref="P1014">_xlfn.SWITCH(TcBaseVer, 14, K1014, 13, J1014, 12, I1014, 11, IFERROR(VLOOKUP(H1014,Table2[#All],3,FALSE),"N/A"),0)</f>
        <v>0</v>
      </c>
      <c r="Q1014" s="81" t="str">
        <f>IF(TcBaseVer=0,M1014,IF(AND(N1014="Available",M1014="Available",O1014="Available"),"Available",IF(M1014="","","Not Supported")))</f>
        <v>Available</v>
      </c>
      <c r="R1014" s="81" t="str">
        <f>IF(A1014&gt;=AWCurrentRel, "Future",Q1014)</f>
        <v>Available</v>
      </c>
      <c r="S1014" s="100" t="str">
        <f>HYPERLINK(U1014,T1014)</f>
        <v>What's New in Teamcenter Fall 2019 - PART 2</v>
      </c>
      <c r="T1014" s="81" t="str">
        <f>IFERROR(VLOOKUP(CONCATENATE($B1014,"_",$A1014),Table4[#All],5,FALSE),"Not Available")</f>
        <v>What's New in Teamcenter Fall 2019 - PART 2</v>
      </c>
      <c r="U1014" s="81" t="str">
        <f>IFERROR(VLOOKUP(CONCATENATE(B1014,"_",A1014),Table4[#All],6,FALSE),"")</f>
        <v>https://siemens.highspot.com/items/5e2b0e8666bbaa793d2cf091</v>
      </c>
    </row>
    <row r="1015" spans="1:21" x14ac:dyDescent="0.25">
      <c r="A1015" s="81">
        <f>IF(OR('Raw Data'!A982=0,'Raw Data'!A982="Delete"),"",'Raw Data'!A982)</f>
        <v>4.3</v>
      </c>
      <c r="B1015" s="88" t="str">
        <f>IF(OR('Raw Data'!B982=0,'Raw Data'!B982="Delete"),"",'Raw Data'!B982)</f>
        <v>Deliver</v>
      </c>
      <c r="C1015" s="89" t="str">
        <f>IF(OR('Raw Data'!C982=0,'Raw Data'!C982="Delete"),"",'Raw Data'!C982)</f>
        <v>Analytics</v>
      </c>
      <c r="D1015" s="88" t="str">
        <f>IF(OR('Raw Data'!D982=0,'Raw Data'!D982="Delete"),"",'Raw Data'!D982)</f>
        <v>Search and Analytics - Search</v>
      </c>
      <c r="E1015" s="84" t="str">
        <f>IF(OR('Raw Data'!E982=0,'Raw Data'!E982="Delete"),"",'Raw Data'!E982)</f>
        <v xml:space="preserve">Updated check box styling for search filter selection provides a familiar e-commerce like user experience </v>
      </c>
      <c r="F1015" s="81" cm="1">
        <f t="array" ref="F1015">_xlfn.SWITCH(ROUND(VLOOKUP(A1015,Table1[#All],3),0),11,H1015,12,I1015,13,J1015,14,K1015,"N/A")</f>
        <v>14</v>
      </c>
      <c r="G1015" s="81" cm="1">
        <f t="array" ref="G1015">_xlfn.SWITCH(ROUND(VLOOKUP(A1015,Table1[#All],5),0),11,H1015,12,I1015,13,J1015,14,K1015,"N/A")</f>
        <v>14</v>
      </c>
      <c r="H1015" s="81">
        <f>IF(OR('Raw Data'!H982=0,'Raw Data'!H982="Delete"),"",'Raw Data'!H982)</f>
        <v>13</v>
      </c>
      <c r="I1015" s="81">
        <f>IF(OR('Raw Data'!I982=0,'Raw Data'!I982="Delete"),"",'Raw Data'!I982)</f>
        <v>14</v>
      </c>
      <c r="J1015" s="81" t="str">
        <f>IF(OR('Raw Data'!J982=0,'Raw Data'!J982="Delete"),"",'Raw Data'!J982)</f>
        <v/>
      </c>
      <c r="K1015" s="81" t="str">
        <f>IF(OR('Raw Data'!K982=0,'Raw Data'!K982="Delete"),"",'Raw Data'!K982)</f>
        <v/>
      </c>
      <c r="L1015" s="81" t="str">
        <f>R1015</f>
        <v>Available</v>
      </c>
      <c r="M1015" s="81" t="str">
        <f>IF(A1015="","",IF(OR(AWReleaseNum&gt;=A1015,AWReleaseNum=0),"Available","Not Supported"))</f>
        <v>Available</v>
      </c>
      <c r="N1015" s="81" t="str">
        <f>IF(A1015="","",IF(TcRelease="Any","Available",IF(OR(AND(TcReleaseNum&gt;=VLOOKUP(AWReleaseNum,MinVerInfo,3,FALSE),TcReleaseNum&lt;=VLOOKUP(AWReleaseNum,MinVerInfo,4,FALSE)),AND(TcReleaseNum&gt;=VLOOKUP(AWReleaseNum,MinVerInfo,5,FALSE),TcReleaseNum&lt;=VLOOKUP(AWReleaseNum,MinVerInfo,6,FALSE))),"Available","Not Supported")))</f>
        <v>Available</v>
      </c>
      <c r="O1015" s="81" t="str">
        <f>IF(TcReleaseNum&lt;P1015,"Not Supported","Available")</f>
        <v>Available</v>
      </c>
      <c r="P1015" s="81" cm="1">
        <f t="array" ref="P1015">_xlfn.SWITCH(TcBaseVer, 14, K1015, 13, J1015, 12, I1015, 11, IFERROR(VLOOKUP(H1015,Table2[#All],3,FALSE),"N/A"),0)</f>
        <v>0</v>
      </c>
      <c r="Q1015" s="81" t="str">
        <f>IF(TcBaseVer=0,M1015,IF(AND(N1015="Available",M1015="Available",O1015="Available"),"Available",IF(M1015="","","Not Supported")))</f>
        <v>Available</v>
      </c>
      <c r="R1015" s="81" t="str">
        <f>IF(A1015&gt;=AWCurrentRel, "Future",Q1015)</f>
        <v>Available</v>
      </c>
      <c r="S1015" s="100" t="str">
        <f>HYPERLINK(U1015,T1015)</f>
        <v>What's New in Teamcenter Fall 2019 - PART 2</v>
      </c>
      <c r="T1015" s="81" t="str">
        <f>IFERROR(VLOOKUP(CONCATENATE($B1015,"_",$A1015),Table4[#All],5,FALSE),"Not Available")</f>
        <v>What's New in Teamcenter Fall 2019 - PART 2</v>
      </c>
      <c r="U1015" s="81" t="str">
        <f>IFERROR(VLOOKUP(CONCATENATE(B1015,"_",A1015),Table4[#All],6,FALSE),"")</f>
        <v>https://siemens.highspot.com/items/5e2b0e8666bbaa793d2cf091</v>
      </c>
    </row>
    <row r="1016" spans="1:21" x14ac:dyDescent="0.25">
      <c r="A1016" s="81">
        <f>IF(OR('Raw Data'!A983=0,'Raw Data'!A983="Delete"),"",'Raw Data'!A983)</f>
        <v>4.3</v>
      </c>
      <c r="B1016" s="88" t="str">
        <f>IF(OR('Raw Data'!B983=0,'Raw Data'!B983="Delete"),"",'Raw Data'!B983)</f>
        <v>Deliver</v>
      </c>
      <c r="C1016" s="89" t="str">
        <f>IF(OR('Raw Data'!C983=0,'Raw Data'!C983="Delete"),"",'Raw Data'!C983)</f>
        <v>Analytics</v>
      </c>
      <c r="D1016" s="88" t="str">
        <f>IF(OR('Raw Data'!D983=0,'Raw Data'!D983="Delete"),"",'Raw Data'!D983)</f>
        <v>Search and Analytics - Search</v>
      </c>
      <c r="E1016" s="84" t="str">
        <f>IF(OR('Raw Data'!E983=0,'Raw Data'!E983="Delete"),"",'Raw Data'!E983)</f>
        <v xml:space="preserve">Smoother return of search results in type ahead filter in filter panel search box </v>
      </c>
      <c r="F1016" s="81" cm="1">
        <f t="array" ref="F1016">_xlfn.SWITCH(ROUND(VLOOKUP(A1016,Table1[#All],3),0),11,H1016,12,I1016,13,J1016,14,K1016,"N/A")</f>
        <v>14</v>
      </c>
      <c r="G1016" s="81" cm="1">
        <f t="array" ref="G1016">_xlfn.SWITCH(ROUND(VLOOKUP(A1016,Table1[#All],5),0),11,H1016,12,I1016,13,J1016,14,K1016,"N/A")</f>
        <v>14</v>
      </c>
      <c r="H1016" s="81">
        <f>IF(OR('Raw Data'!H983=0,'Raw Data'!H983="Delete"),"",'Raw Data'!H983)</f>
        <v>13</v>
      </c>
      <c r="I1016" s="81">
        <f>IF(OR('Raw Data'!I983=0,'Raw Data'!I983="Delete"),"",'Raw Data'!I983)</f>
        <v>14</v>
      </c>
      <c r="J1016" s="81" t="str">
        <f>IF(OR('Raw Data'!J983=0,'Raw Data'!J983="Delete"),"",'Raw Data'!J983)</f>
        <v/>
      </c>
      <c r="K1016" s="81" t="str">
        <f>IF(OR('Raw Data'!K983=0,'Raw Data'!K983="Delete"),"",'Raw Data'!K983)</f>
        <v/>
      </c>
      <c r="L1016" s="81" t="str">
        <f>R1016</f>
        <v>Available</v>
      </c>
      <c r="M1016" s="81" t="str">
        <f>IF(A1016="","",IF(OR(AWReleaseNum&gt;=A1016,AWReleaseNum=0),"Available","Not Supported"))</f>
        <v>Available</v>
      </c>
      <c r="N1016" s="81" t="str">
        <f>IF(A1016="","",IF(TcRelease="Any","Available",IF(OR(AND(TcReleaseNum&gt;=VLOOKUP(AWReleaseNum,MinVerInfo,3,FALSE),TcReleaseNum&lt;=VLOOKUP(AWReleaseNum,MinVerInfo,4,FALSE)),AND(TcReleaseNum&gt;=VLOOKUP(AWReleaseNum,MinVerInfo,5,FALSE),TcReleaseNum&lt;=VLOOKUP(AWReleaseNum,MinVerInfo,6,FALSE))),"Available","Not Supported")))</f>
        <v>Available</v>
      </c>
      <c r="O1016" s="81" t="str">
        <f>IF(TcReleaseNum&lt;P1016,"Not Supported","Available")</f>
        <v>Available</v>
      </c>
      <c r="P1016" s="81" cm="1">
        <f t="array" ref="P1016">_xlfn.SWITCH(TcBaseVer, 14, K1016, 13, J1016, 12, I1016, 11, IFERROR(VLOOKUP(H1016,Table2[#All],3,FALSE),"N/A"),0)</f>
        <v>0</v>
      </c>
      <c r="Q1016" s="81" t="str">
        <f>IF(TcBaseVer=0,M1016,IF(AND(N1016="Available",M1016="Available",O1016="Available"),"Available",IF(M1016="","","Not Supported")))</f>
        <v>Available</v>
      </c>
      <c r="R1016" s="81" t="str">
        <f>IF(A1016&gt;=AWCurrentRel, "Future",Q1016)</f>
        <v>Available</v>
      </c>
      <c r="S1016" s="100" t="str">
        <f>HYPERLINK(U1016,T1016)</f>
        <v>What's New in Teamcenter Fall 2019 - PART 2</v>
      </c>
      <c r="T1016" s="81" t="str">
        <f>IFERROR(VLOOKUP(CONCATENATE($B1016,"_",$A1016),Table4[#All],5,FALSE),"Not Available")</f>
        <v>What's New in Teamcenter Fall 2019 - PART 2</v>
      </c>
      <c r="U1016" s="81" t="str">
        <f>IFERROR(VLOOKUP(CONCATENATE(B1016,"_",A1016),Table4[#All],6,FALSE),"")</f>
        <v>https://siemens.highspot.com/items/5e2b0e8666bbaa793d2cf091</v>
      </c>
    </row>
    <row r="1017" spans="1:21" x14ac:dyDescent="0.25">
      <c r="A1017" s="81">
        <f>IF(OR('Raw Data'!A984=0,'Raw Data'!A984="Delete"),"",'Raw Data'!A984)</f>
        <v>4.3</v>
      </c>
      <c r="B1017" s="88" t="str">
        <f>IF(OR('Raw Data'!B984=0,'Raw Data'!B984="Delete"),"",'Raw Data'!B984)</f>
        <v>Deliver</v>
      </c>
      <c r="C1017" s="89" t="str">
        <f>IF(OR('Raw Data'!C984=0,'Raw Data'!C984="Delete"),"",'Raw Data'!C984)</f>
        <v>Analytics</v>
      </c>
      <c r="D1017" s="88" t="str">
        <f>IF(OR('Raw Data'!D984=0,'Raw Data'!D984="Delete"),"",'Raw Data'!D984)</f>
        <v>Search and Analytics - Search</v>
      </c>
      <c r="E1017" s="84" t="str">
        <f>IF(OR('Raw Data'!E984=0,'Raw Data'!E984="Delete"),"",'Raw Data'!E984)</f>
        <v>Configurable filter panel search box allows you to accommodate local network speed</v>
      </c>
      <c r="F1017" s="81" cm="1">
        <f t="array" ref="F1017">_xlfn.SWITCH(ROUND(VLOOKUP(A1017,Table1[#All],3),0),11,H1017,12,I1017,13,J1017,14,K1017,"N/A")</f>
        <v>14</v>
      </c>
      <c r="G1017" s="81" cm="1">
        <f t="array" ref="G1017">_xlfn.SWITCH(ROUND(VLOOKUP(A1017,Table1[#All],5),0),11,H1017,12,I1017,13,J1017,14,K1017,"N/A")</f>
        <v>14</v>
      </c>
      <c r="H1017" s="81">
        <f>IF(OR('Raw Data'!H984=0,'Raw Data'!H984="Delete"),"",'Raw Data'!H984)</f>
        <v>13</v>
      </c>
      <c r="I1017" s="81">
        <f>IF(OR('Raw Data'!I984=0,'Raw Data'!I984="Delete"),"",'Raw Data'!I984)</f>
        <v>14</v>
      </c>
      <c r="J1017" s="81" t="str">
        <f>IF(OR('Raw Data'!J984=0,'Raw Data'!J984="Delete"),"",'Raw Data'!J984)</f>
        <v/>
      </c>
      <c r="K1017" s="81" t="str">
        <f>IF(OR('Raw Data'!K984=0,'Raw Data'!K984="Delete"),"",'Raw Data'!K984)</f>
        <v/>
      </c>
      <c r="L1017" s="81" t="str">
        <f>R1017</f>
        <v>Available</v>
      </c>
      <c r="M1017" s="81" t="str">
        <f>IF(A1017="","",IF(OR(AWReleaseNum&gt;=A1017,AWReleaseNum=0),"Available","Not Supported"))</f>
        <v>Available</v>
      </c>
      <c r="N1017" s="81" t="str">
        <f>IF(A1017="","",IF(TcRelease="Any","Available",IF(OR(AND(TcReleaseNum&gt;=VLOOKUP(AWReleaseNum,MinVerInfo,3,FALSE),TcReleaseNum&lt;=VLOOKUP(AWReleaseNum,MinVerInfo,4,FALSE)),AND(TcReleaseNum&gt;=VLOOKUP(AWReleaseNum,MinVerInfo,5,FALSE),TcReleaseNum&lt;=VLOOKUP(AWReleaseNum,MinVerInfo,6,FALSE))),"Available","Not Supported")))</f>
        <v>Available</v>
      </c>
      <c r="O1017" s="81" t="str">
        <f>IF(TcReleaseNum&lt;P1017,"Not Supported","Available")</f>
        <v>Available</v>
      </c>
      <c r="P1017" s="81" cm="1">
        <f t="array" ref="P1017">_xlfn.SWITCH(TcBaseVer, 14, K1017, 13, J1017, 12, I1017, 11, IFERROR(VLOOKUP(H1017,Table2[#All],3,FALSE),"N/A"),0)</f>
        <v>0</v>
      </c>
      <c r="Q1017" s="81" t="str">
        <f>IF(TcBaseVer=0,M1017,IF(AND(N1017="Available",M1017="Available",O1017="Available"),"Available",IF(M1017="","","Not Supported")))</f>
        <v>Available</v>
      </c>
      <c r="R1017" s="81" t="str">
        <f>IF(A1017&gt;=AWCurrentRel, "Future",Q1017)</f>
        <v>Available</v>
      </c>
      <c r="S1017" s="100" t="str">
        <f>HYPERLINK(U1017,T1017)</f>
        <v>What's New in Teamcenter Fall 2019 - PART 2</v>
      </c>
      <c r="T1017" s="81" t="str">
        <f>IFERROR(VLOOKUP(CONCATENATE($B1017,"_",$A1017),Table4[#All],5,FALSE),"Not Available")</f>
        <v>What's New in Teamcenter Fall 2019 - PART 2</v>
      </c>
      <c r="U1017" s="81" t="str">
        <f>IFERROR(VLOOKUP(CONCATENATE(B1017,"_",A1017),Table4[#All],6,FALSE),"")</f>
        <v>https://siemens.highspot.com/items/5e2b0e8666bbaa793d2cf091</v>
      </c>
    </row>
    <row r="1018" spans="1:21" x14ac:dyDescent="0.25">
      <c r="A1018" s="81">
        <f>IF(OR('Raw Data'!A985=0,'Raw Data'!A985="Delete"),"",'Raw Data'!A985)</f>
        <v>4.3</v>
      </c>
      <c r="B1018" s="88" t="str">
        <f>IF(OR('Raw Data'!B985=0,'Raw Data'!B985="Delete"),"",'Raw Data'!B985)</f>
        <v>Deliver</v>
      </c>
      <c r="C1018" s="89" t="str">
        <f>IF(OR('Raw Data'!C985=0,'Raw Data'!C985="Delete"),"",'Raw Data'!C985)</f>
        <v>Analytics</v>
      </c>
      <c r="D1018" s="88" t="str">
        <f>IF(OR('Raw Data'!D985=0,'Raw Data'!D985="Delete"),"",'Raw Data'!D985)</f>
        <v>Search and Analytics - Search</v>
      </c>
      <c r="E1018" s="84" t="str">
        <f>IF(OR('Raw Data'!E985=0,'Raw Data'!E985="Delete"),"",'Raw Data'!E985)</f>
        <v>Condensed and simplified search filter panel by limiting the number of filters initially expanded</v>
      </c>
      <c r="F1018" s="81" cm="1">
        <f t="array" ref="F1018">_xlfn.SWITCH(ROUND(VLOOKUP(A1018,Table1[#All],3),0),11,H1018,12,I1018,13,J1018,14,K1018,"N/A")</f>
        <v>14</v>
      </c>
      <c r="G1018" s="81" cm="1">
        <f t="array" ref="G1018">_xlfn.SWITCH(ROUND(VLOOKUP(A1018,Table1[#All],5),0),11,H1018,12,I1018,13,J1018,14,K1018,"N/A")</f>
        <v>14</v>
      </c>
      <c r="H1018" s="81">
        <f>IF(OR('Raw Data'!H985=0,'Raw Data'!H985="Delete"),"",'Raw Data'!H985)</f>
        <v>13</v>
      </c>
      <c r="I1018" s="81">
        <f>IF(OR('Raw Data'!I985=0,'Raw Data'!I985="Delete"),"",'Raw Data'!I985)</f>
        <v>14</v>
      </c>
      <c r="J1018" s="81" t="str">
        <f>IF(OR('Raw Data'!J985=0,'Raw Data'!J985="Delete"),"",'Raw Data'!J985)</f>
        <v/>
      </c>
      <c r="K1018" s="81" t="str">
        <f>IF(OR('Raw Data'!K985=0,'Raw Data'!K985="Delete"),"",'Raw Data'!K985)</f>
        <v/>
      </c>
      <c r="L1018" s="81" t="str">
        <f>R1018</f>
        <v>Available</v>
      </c>
      <c r="M1018" s="81" t="str">
        <f>IF(A1018="","",IF(OR(AWReleaseNum&gt;=A1018,AWReleaseNum=0),"Available","Not Supported"))</f>
        <v>Available</v>
      </c>
      <c r="N1018" s="81" t="str">
        <f>IF(A1018="","",IF(TcRelease="Any","Available",IF(OR(AND(TcReleaseNum&gt;=VLOOKUP(AWReleaseNum,MinVerInfo,3,FALSE),TcReleaseNum&lt;=VLOOKUP(AWReleaseNum,MinVerInfo,4,FALSE)),AND(TcReleaseNum&gt;=VLOOKUP(AWReleaseNum,MinVerInfo,5,FALSE),TcReleaseNum&lt;=VLOOKUP(AWReleaseNum,MinVerInfo,6,FALSE))),"Available","Not Supported")))</f>
        <v>Available</v>
      </c>
      <c r="O1018" s="81" t="str">
        <f>IF(TcReleaseNum&lt;P1018,"Not Supported","Available")</f>
        <v>Available</v>
      </c>
      <c r="P1018" s="81" cm="1">
        <f t="array" ref="P1018">_xlfn.SWITCH(TcBaseVer, 14, K1018, 13, J1018, 12, I1018, 11, IFERROR(VLOOKUP(H1018,Table2[#All],3,FALSE),"N/A"),0)</f>
        <v>0</v>
      </c>
      <c r="Q1018" s="81" t="str">
        <f>IF(TcBaseVer=0,M1018,IF(AND(N1018="Available",M1018="Available",O1018="Available"),"Available",IF(M1018="","","Not Supported")))</f>
        <v>Available</v>
      </c>
      <c r="R1018" s="81" t="str">
        <f>IF(A1018&gt;=AWCurrentRel, "Future",Q1018)</f>
        <v>Available</v>
      </c>
      <c r="S1018" s="100" t="str">
        <f>HYPERLINK(U1018,T1018)</f>
        <v>What's New in Teamcenter Fall 2019 - PART 2</v>
      </c>
      <c r="T1018" s="81" t="str">
        <f>IFERROR(VLOOKUP(CONCATENATE($B1018,"_",$A1018),Table4[#All],5,FALSE),"Not Available")</f>
        <v>What's New in Teamcenter Fall 2019 - PART 2</v>
      </c>
      <c r="U1018" s="81" t="str">
        <f>IFERROR(VLOOKUP(CONCATENATE(B1018,"_",A1018),Table4[#All],6,FALSE),"")</f>
        <v>https://siemens.highspot.com/items/5e2b0e8666bbaa793d2cf091</v>
      </c>
    </row>
    <row r="1019" spans="1:21" x14ac:dyDescent="0.25">
      <c r="A1019" s="81">
        <f>IF(OR('Raw Data'!A986=0,'Raw Data'!A986="Delete"),"",'Raw Data'!A986)</f>
        <v>4.3</v>
      </c>
      <c r="B1019" s="88" t="str">
        <f>IF(OR('Raw Data'!B986=0,'Raw Data'!B986="Delete"),"",'Raw Data'!B986)</f>
        <v>Deliver</v>
      </c>
      <c r="C1019" s="89" t="str">
        <f>IF(OR('Raw Data'!C986=0,'Raw Data'!C986="Delete"),"",'Raw Data'!C986)</f>
        <v>Analytics</v>
      </c>
      <c r="D1019" s="88" t="str">
        <f>IF(OR('Raw Data'!D986=0,'Raw Data'!D986="Delete"),"",'Raw Data'!D986)</f>
        <v>Search and Analytics - Search</v>
      </c>
      <c r="E1019" s="84" t="str">
        <f>IF(OR('Raw Data'!E986=0,'Raw Data'!E986="Delete"),"",'Raw Data'!E986)</f>
        <v>Improve the relevancy of search results by configuring how much to boost by recency</v>
      </c>
      <c r="F1019" s="81" cm="1">
        <f t="array" ref="F1019">_xlfn.SWITCH(ROUND(VLOOKUP(A1019,Table1[#All],3),0),11,H1019,12,I1019,13,J1019,14,K1019,"N/A")</f>
        <v>14</v>
      </c>
      <c r="G1019" s="81" cm="1">
        <f t="array" ref="G1019">_xlfn.SWITCH(ROUND(VLOOKUP(A1019,Table1[#All],5),0),11,H1019,12,I1019,13,J1019,14,K1019,"N/A")</f>
        <v>14</v>
      </c>
      <c r="H1019" s="81">
        <f>IF(OR('Raw Data'!H986=0,'Raw Data'!H986="Delete"),"",'Raw Data'!H986)</f>
        <v>13</v>
      </c>
      <c r="I1019" s="81">
        <f>IF(OR('Raw Data'!I986=0,'Raw Data'!I986="Delete"),"",'Raw Data'!I986)</f>
        <v>14</v>
      </c>
      <c r="J1019" s="81" t="str">
        <f>IF(OR('Raw Data'!J986=0,'Raw Data'!J986="Delete"),"",'Raw Data'!J986)</f>
        <v/>
      </c>
      <c r="K1019" s="81" t="str">
        <f>IF(OR('Raw Data'!K986=0,'Raw Data'!K986="Delete"),"",'Raw Data'!K986)</f>
        <v/>
      </c>
      <c r="L1019" s="81" t="str">
        <f>R1019</f>
        <v>Available</v>
      </c>
      <c r="M1019" s="81" t="str">
        <f>IF(A1019="","",IF(OR(AWReleaseNum&gt;=A1019,AWReleaseNum=0),"Available","Not Supported"))</f>
        <v>Available</v>
      </c>
      <c r="N1019" s="81" t="str">
        <f>IF(A1019="","",IF(TcRelease="Any","Available",IF(OR(AND(TcReleaseNum&gt;=VLOOKUP(AWReleaseNum,MinVerInfo,3,FALSE),TcReleaseNum&lt;=VLOOKUP(AWReleaseNum,MinVerInfo,4,FALSE)),AND(TcReleaseNum&gt;=VLOOKUP(AWReleaseNum,MinVerInfo,5,FALSE),TcReleaseNum&lt;=VLOOKUP(AWReleaseNum,MinVerInfo,6,FALSE))),"Available","Not Supported")))</f>
        <v>Available</v>
      </c>
      <c r="O1019" s="81" t="str">
        <f>IF(TcReleaseNum&lt;P1019,"Not Supported","Available")</f>
        <v>Available</v>
      </c>
      <c r="P1019" s="81" cm="1">
        <f t="array" ref="P1019">_xlfn.SWITCH(TcBaseVer, 14, K1019, 13, J1019, 12, I1019, 11, IFERROR(VLOOKUP(H1019,Table2[#All],3,FALSE),"N/A"),0)</f>
        <v>0</v>
      </c>
      <c r="Q1019" s="81" t="str">
        <f>IF(TcBaseVer=0,M1019,IF(AND(N1019="Available",M1019="Available",O1019="Available"),"Available",IF(M1019="","","Not Supported")))</f>
        <v>Available</v>
      </c>
      <c r="R1019" s="81" t="str">
        <f>IF(A1019&gt;=AWCurrentRel, "Future",Q1019)</f>
        <v>Available</v>
      </c>
      <c r="S1019" s="100" t="str">
        <f>HYPERLINK(U1019,T1019)</f>
        <v>What's New in Teamcenter Fall 2019 - PART 2</v>
      </c>
      <c r="T1019" s="81" t="str">
        <f>IFERROR(VLOOKUP(CONCATENATE($B1019,"_",$A1019),Table4[#All],5,FALSE),"Not Available")</f>
        <v>What's New in Teamcenter Fall 2019 - PART 2</v>
      </c>
      <c r="U1019" s="81" t="str">
        <f>IFERROR(VLOOKUP(CONCATENATE(B1019,"_",A1019),Table4[#All],6,FALSE),"")</f>
        <v>https://siemens.highspot.com/items/5e2b0e8666bbaa793d2cf091</v>
      </c>
    </row>
    <row r="1020" spans="1:21" x14ac:dyDescent="0.25">
      <c r="A1020" s="81">
        <f>IF(OR('Raw Data'!A987=0,'Raw Data'!A987="Delete"),"",'Raw Data'!A987)</f>
        <v>4.3</v>
      </c>
      <c r="B1020" s="88" t="str">
        <f>IF(OR('Raw Data'!B987=0,'Raw Data'!B987="Delete"),"",'Raw Data'!B987)</f>
        <v>Deliver</v>
      </c>
      <c r="C1020" s="89" t="str">
        <f>IF(OR('Raw Data'!C987=0,'Raw Data'!C987="Delete"),"",'Raw Data'!C987)</f>
        <v>Analytics</v>
      </c>
      <c r="D1020" s="88" t="str">
        <f>IF(OR('Raw Data'!D987=0,'Raw Data'!D987="Delete"),"",'Raw Data'!D987)</f>
        <v>Search and Analytics - Search</v>
      </c>
      <c r="E1020" s="84" t="str">
        <f>IF(OR('Raw Data'!E987=0,'Raw Data'!E987="Delete"),"",'Raw Data'!E987)</f>
        <v>Return parent revision for matches on ​datasets for more types than previously ​possible</v>
      </c>
      <c r="F1020" s="81" cm="1">
        <f t="array" ref="F1020">_xlfn.SWITCH(ROUND(VLOOKUP(A1020,Table1[#All],3),0),11,H1020,12,I1020,13,J1020,14,K1020,"N/A")</f>
        <v>14</v>
      </c>
      <c r="G1020" s="81" cm="1">
        <f t="array" ref="G1020">_xlfn.SWITCH(ROUND(VLOOKUP(A1020,Table1[#All],5),0),11,H1020,12,I1020,13,J1020,14,K1020,"N/A")</f>
        <v>14</v>
      </c>
      <c r="H1020" s="81">
        <f>IF(OR('Raw Data'!H987=0,'Raw Data'!H987="Delete"),"",'Raw Data'!H987)</f>
        <v>13</v>
      </c>
      <c r="I1020" s="81">
        <f>IF(OR('Raw Data'!I987=0,'Raw Data'!I987="Delete"),"",'Raw Data'!I987)</f>
        <v>14</v>
      </c>
      <c r="J1020" s="81" t="str">
        <f>IF(OR('Raw Data'!J987=0,'Raw Data'!J987="Delete"),"",'Raw Data'!J987)</f>
        <v/>
      </c>
      <c r="K1020" s="81" t="str">
        <f>IF(OR('Raw Data'!K987=0,'Raw Data'!K987="Delete"),"",'Raw Data'!K987)</f>
        <v/>
      </c>
      <c r="L1020" s="81" t="str">
        <f>R1020</f>
        <v>Available</v>
      </c>
      <c r="M1020" s="81" t="str">
        <f>IF(A1020="","",IF(OR(AWReleaseNum&gt;=A1020,AWReleaseNum=0),"Available","Not Supported"))</f>
        <v>Available</v>
      </c>
      <c r="N1020" s="81" t="str">
        <f>IF(A1020="","",IF(TcRelease="Any","Available",IF(OR(AND(TcReleaseNum&gt;=VLOOKUP(AWReleaseNum,MinVerInfo,3,FALSE),TcReleaseNum&lt;=VLOOKUP(AWReleaseNum,MinVerInfo,4,FALSE)),AND(TcReleaseNum&gt;=VLOOKUP(AWReleaseNum,MinVerInfo,5,FALSE),TcReleaseNum&lt;=VLOOKUP(AWReleaseNum,MinVerInfo,6,FALSE))),"Available","Not Supported")))</f>
        <v>Available</v>
      </c>
      <c r="O1020" s="81" t="str">
        <f>IF(TcReleaseNum&lt;P1020,"Not Supported","Available")</f>
        <v>Available</v>
      </c>
      <c r="P1020" s="81" cm="1">
        <f t="array" ref="P1020">_xlfn.SWITCH(TcBaseVer, 14, K1020, 13, J1020, 12, I1020, 11, IFERROR(VLOOKUP(H1020,Table2[#All],3,FALSE),"N/A"),0)</f>
        <v>0</v>
      </c>
      <c r="Q1020" s="81" t="str">
        <f>IF(TcBaseVer=0,M1020,IF(AND(N1020="Available",M1020="Available",O1020="Available"),"Available",IF(M1020="","","Not Supported")))</f>
        <v>Available</v>
      </c>
      <c r="R1020" s="81" t="str">
        <f>IF(A1020&gt;=AWCurrentRel, "Future",Q1020)</f>
        <v>Available</v>
      </c>
      <c r="S1020" s="100" t="str">
        <f>HYPERLINK(U1020,T1020)</f>
        <v>What's New in Teamcenter Fall 2019 - PART 2</v>
      </c>
      <c r="T1020" s="81" t="str">
        <f>IFERROR(VLOOKUP(CONCATENATE($B1020,"_",$A1020),Table4[#All],5,FALSE),"Not Available")</f>
        <v>What's New in Teamcenter Fall 2019 - PART 2</v>
      </c>
      <c r="U1020" s="81" t="str">
        <f>IFERROR(VLOOKUP(CONCATENATE(B1020,"_",A1020),Table4[#All],6,FALSE),"")</f>
        <v>https://siemens.highspot.com/items/5e2b0e8666bbaa793d2cf091</v>
      </c>
    </row>
    <row r="1021" spans="1:21" x14ac:dyDescent="0.25">
      <c r="A1021" s="81">
        <f>IF(OR('Raw Data'!A988=0,'Raw Data'!A988="Delete"),"",'Raw Data'!A988)</f>
        <v>4.3</v>
      </c>
      <c r="B1021" s="88" t="str">
        <f>IF(OR('Raw Data'!B988=0,'Raw Data'!B988="Delete"),"",'Raw Data'!B988)</f>
        <v>Deliver</v>
      </c>
      <c r="C1021" s="89" t="str">
        <f>IF(OR('Raw Data'!C988=0,'Raw Data'!C988="Delete"),"",'Raw Data'!C988)</f>
        <v>Analytics</v>
      </c>
      <c r="D1021" s="88" t="str">
        <f>IF(OR('Raw Data'!D988=0,'Raw Data'!D988="Delete"),"",'Raw Data'!D988)</f>
        <v>Search and Analytics - Search</v>
      </c>
      <c r="E1021" s="84" t="str">
        <f>IF(OR('Raw Data'!E988=0,'Raw Data'!E988="Delete"),"",'Raw Data'!E988)</f>
        <v>Configure a maximum search result threshold to prevent wait times and resource consumption caused by vague searches</v>
      </c>
      <c r="F1021" s="81" cm="1">
        <f t="array" ref="F1021">_xlfn.SWITCH(ROUND(VLOOKUP(A1021,Table1[#All],3),0),11,H1021,12,I1021,13,J1021,14,K1021,"N/A")</f>
        <v>14</v>
      </c>
      <c r="G1021" s="81" cm="1">
        <f t="array" ref="G1021">_xlfn.SWITCH(ROUND(VLOOKUP(A1021,Table1[#All],5),0),11,H1021,12,I1021,13,J1021,14,K1021,"N/A")</f>
        <v>14</v>
      </c>
      <c r="H1021" s="81">
        <f>IF(OR('Raw Data'!H988=0,'Raw Data'!H988="Delete"),"",'Raw Data'!H988)</f>
        <v>13</v>
      </c>
      <c r="I1021" s="81">
        <f>IF(OR('Raw Data'!I988=0,'Raw Data'!I988="Delete"),"",'Raw Data'!I988)</f>
        <v>14</v>
      </c>
      <c r="J1021" s="81" t="str">
        <f>IF(OR('Raw Data'!J988=0,'Raw Data'!J988="Delete"),"",'Raw Data'!J988)</f>
        <v/>
      </c>
      <c r="K1021" s="81" t="str">
        <f>IF(OR('Raw Data'!K988=0,'Raw Data'!K988="Delete"),"",'Raw Data'!K988)</f>
        <v/>
      </c>
      <c r="L1021" s="81" t="str">
        <f>R1021</f>
        <v>Available</v>
      </c>
      <c r="M1021" s="81" t="str">
        <f>IF(A1021="","",IF(OR(AWReleaseNum&gt;=A1021,AWReleaseNum=0),"Available","Not Supported"))</f>
        <v>Available</v>
      </c>
      <c r="N1021" s="81" t="str">
        <f>IF(A1021="","",IF(TcRelease="Any","Available",IF(OR(AND(TcReleaseNum&gt;=VLOOKUP(AWReleaseNum,MinVerInfo,3,FALSE),TcReleaseNum&lt;=VLOOKUP(AWReleaseNum,MinVerInfo,4,FALSE)),AND(TcReleaseNum&gt;=VLOOKUP(AWReleaseNum,MinVerInfo,5,FALSE),TcReleaseNum&lt;=VLOOKUP(AWReleaseNum,MinVerInfo,6,FALSE))),"Available","Not Supported")))</f>
        <v>Available</v>
      </c>
      <c r="O1021" s="81" t="str">
        <f>IF(TcReleaseNum&lt;P1021,"Not Supported","Available")</f>
        <v>Available</v>
      </c>
      <c r="P1021" s="81" cm="1">
        <f t="array" ref="P1021">_xlfn.SWITCH(TcBaseVer, 14, K1021, 13, J1021, 12, I1021, 11, IFERROR(VLOOKUP(H1021,Table2[#All],3,FALSE),"N/A"),0)</f>
        <v>0</v>
      </c>
      <c r="Q1021" s="81" t="str">
        <f>IF(TcBaseVer=0,M1021,IF(AND(N1021="Available",M1021="Available",O1021="Available"),"Available",IF(M1021="","","Not Supported")))</f>
        <v>Available</v>
      </c>
      <c r="R1021" s="81" t="str">
        <f>IF(A1021&gt;=AWCurrentRel, "Future",Q1021)</f>
        <v>Available</v>
      </c>
      <c r="S1021" s="100" t="str">
        <f>HYPERLINK(U1021,T1021)</f>
        <v>What's New in Teamcenter Fall 2019 - PART 2</v>
      </c>
      <c r="T1021" s="81" t="str">
        <f>IFERROR(VLOOKUP(CONCATENATE($B1021,"_",$A1021),Table4[#All],5,FALSE),"Not Available")</f>
        <v>What's New in Teamcenter Fall 2019 - PART 2</v>
      </c>
      <c r="U1021" s="81" t="str">
        <f>IFERROR(VLOOKUP(CONCATENATE(B1021,"_",A1021),Table4[#All],6,FALSE),"")</f>
        <v>https://siemens.highspot.com/items/5e2b0e8666bbaa793d2cf091</v>
      </c>
    </row>
    <row r="1022" spans="1:21" x14ac:dyDescent="0.25">
      <c r="A1022" s="81">
        <f>IF(OR('Raw Data'!A989=0,'Raw Data'!A989="Delete"),"",'Raw Data'!A989)</f>
        <v>4.3</v>
      </c>
      <c r="B1022" s="88" t="str">
        <f>IF(OR('Raw Data'!B989=0,'Raw Data'!B989="Delete"),"",'Raw Data'!B989)</f>
        <v>Deliver</v>
      </c>
      <c r="C1022" s="89" t="str">
        <f>IF(OR('Raw Data'!C989=0,'Raw Data'!C989="Delete"),"",'Raw Data'!C989)</f>
        <v>Analytics</v>
      </c>
      <c r="D1022" s="88" t="str">
        <f>IF(OR('Raw Data'!D989=0,'Raw Data'!D989="Delete"),"",'Raw Data'!D989)</f>
        <v>Search and Analytics - Search</v>
      </c>
      <c r="E1022" s="84" t="str">
        <f>IF(OR('Raw Data'!E989=0,'Raw Data'!E989="Delete"),"",'Raw Data'!E989)</f>
        <v>Update of Solr search engine to Solr 7.7 provides performance and security improvements</v>
      </c>
      <c r="F1022" s="81" cm="1">
        <f t="array" ref="F1022">_xlfn.SWITCH(ROUND(VLOOKUP(A1022,Table1[#All],3),0),11,H1022,12,I1022,13,J1022,14,K1022,"N/A")</f>
        <v>14</v>
      </c>
      <c r="G1022" s="81" cm="1">
        <f t="array" ref="G1022">_xlfn.SWITCH(ROUND(VLOOKUP(A1022,Table1[#All],5),0),11,H1022,12,I1022,13,J1022,14,K1022,"N/A")</f>
        <v>14</v>
      </c>
      <c r="H1022" s="81">
        <f>IF(OR('Raw Data'!H989=0,'Raw Data'!H989="Delete"),"",'Raw Data'!H989)</f>
        <v>13</v>
      </c>
      <c r="I1022" s="81">
        <f>IF(OR('Raw Data'!I989=0,'Raw Data'!I989="Delete"),"",'Raw Data'!I989)</f>
        <v>14</v>
      </c>
      <c r="J1022" s="81" t="str">
        <f>IF(OR('Raw Data'!J989=0,'Raw Data'!J989="Delete"),"",'Raw Data'!J989)</f>
        <v/>
      </c>
      <c r="K1022" s="81" t="str">
        <f>IF(OR('Raw Data'!K989=0,'Raw Data'!K989="Delete"),"",'Raw Data'!K989)</f>
        <v/>
      </c>
      <c r="L1022" s="81" t="str">
        <f>R1022</f>
        <v>Available</v>
      </c>
      <c r="M1022" s="81" t="str">
        <f>IF(A1022="","",IF(OR(AWReleaseNum&gt;=A1022,AWReleaseNum=0),"Available","Not Supported"))</f>
        <v>Available</v>
      </c>
      <c r="N1022" s="81" t="str">
        <f>IF(A1022="","",IF(TcRelease="Any","Available",IF(OR(AND(TcReleaseNum&gt;=VLOOKUP(AWReleaseNum,MinVerInfo,3,FALSE),TcReleaseNum&lt;=VLOOKUP(AWReleaseNum,MinVerInfo,4,FALSE)),AND(TcReleaseNum&gt;=VLOOKUP(AWReleaseNum,MinVerInfo,5,FALSE),TcReleaseNum&lt;=VLOOKUP(AWReleaseNum,MinVerInfo,6,FALSE))),"Available","Not Supported")))</f>
        <v>Available</v>
      </c>
      <c r="O1022" s="81" t="str">
        <f>IF(TcReleaseNum&lt;P1022,"Not Supported","Available")</f>
        <v>Available</v>
      </c>
      <c r="P1022" s="81" cm="1">
        <f t="array" ref="P1022">_xlfn.SWITCH(TcBaseVer, 14, K1022, 13, J1022, 12, I1022, 11, IFERROR(VLOOKUP(H1022,Table2[#All],3,FALSE),"N/A"),0)</f>
        <v>0</v>
      </c>
      <c r="Q1022" s="81" t="str">
        <f>IF(TcBaseVer=0,M1022,IF(AND(N1022="Available",M1022="Available",O1022="Available"),"Available",IF(M1022="","","Not Supported")))</f>
        <v>Available</v>
      </c>
      <c r="R1022" s="81" t="str">
        <f>IF(A1022&gt;=AWCurrentRel, "Future",Q1022)</f>
        <v>Available</v>
      </c>
      <c r="S1022" s="100" t="str">
        <f>HYPERLINK(U1022,T1022)</f>
        <v>What's New in Teamcenter Fall 2019 - PART 2</v>
      </c>
      <c r="T1022" s="81" t="str">
        <f>IFERROR(VLOOKUP(CONCATENATE($B1022,"_",$A1022),Table4[#All],5,FALSE),"Not Available")</f>
        <v>What's New in Teamcenter Fall 2019 - PART 2</v>
      </c>
      <c r="U1022" s="81" t="str">
        <f>IFERROR(VLOOKUP(CONCATENATE(B1022,"_",A1022),Table4[#All],6,FALSE),"")</f>
        <v>https://siemens.highspot.com/items/5e2b0e8666bbaa793d2cf091</v>
      </c>
    </row>
    <row r="1023" spans="1:21" x14ac:dyDescent="0.25">
      <c r="A1023" s="81">
        <f>IF(OR('Raw Data'!A1805=0,'Raw Data'!A1805="Delete"),"",'Raw Data'!A1805)</f>
        <v>4.3</v>
      </c>
      <c r="B1023" s="88" t="str">
        <f>IF(OR('Raw Data'!B1805=0,'Raw Data'!B1805="Delete"),"",'Raw Data'!B1805)</f>
        <v>Plan</v>
      </c>
      <c r="C1023" s="89" t="str">
        <f>IF(OR('Raw Data'!C1805=0,'Raw Data'!C1805="Delete"),"",'Raw Data'!C1805)</f>
        <v>Bill of Materials</v>
      </c>
      <c r="D1023" s="88" t="str">
        <f>IF(OR('Raw Data'!D1805=0,'Raw Data'!D1805="Delete"),"",'Raw Data'!D1805)</f>
        <v>Structure Management</v>
      </c>
      <c r="E1023" s="84" t="str">
        <f>IF(OR('Raw Data'!E1805=0,'Raw Data'!E1805="Delete"),"",'Raw Data'!E1805)</f>
        <v xml:space="preserve">Set the active arrangement to display the state of the product </v>
      </c>
      <c r="F1023" s="81" cm="1">
        <f t="array" ref="F1023">_xlfn.SWITCH(ROUND(VLOOKUP(A1023,Table1[#All],3),0),11,H1023,12,I1023,13,J1023,14,K1023,"N/A")</f>
        <v>14</v>
      </c>
      <c r="G1023" s="81" cm="1">
        <f t="array" ref="G1023">_xlfn.SWITCH(ROUND(VLOOKUP(A1023,Table1[#All],5),0),11,H1023,12,I1023,13,J1023,14,K1023,"N/A")</f>
        <v>14</v>
      </c>
      <c r="H1023" s="81">
        <f>IF(OR('Raw Data'!H1805=0,'Raw Data'!H1805="Delete"),"",'Raw Data'!H1805)</f>
        <v>13</v>
      </c>
      <c r="I1023" s="81">
        <f>IF(OR('Raw Data'!I1805=0,'Raw Data'!I1805="Delete"),"",'Raw Data'!I1805)</f>
        <v>14</v>
      </c>
      <c r="J1023" s="81" t="str">
        <f>IF(OR('Raw Data'!J1805=0,'Raw Data'!J1805="Delete"),"",'Raw Data'!J1805)</f>
        <v/>
      </c>
      <c r="K1023" s="81" t="str">
        <f>IF(OR('Raw Data'!K1805=0,'Raw Data'!K1805="Delete"),"",'Raw Data'!K1805)</f>
        <v/>
      </c>
      <c r="L1023" s="81" t="str">
        <f>R1023</f>
        <v>Available</v>
      </c>
      <c r="M1023" s="81" t="str">
        <f>IF(A1023="","",IF(OR(AWReleaseNum&gt;=A1023,AWReleaseNum=0),"Available","Not Supported"))</f>
        <v>Available</v>
      </c>
      <c r="N1023" s="81" t="str">
        <f>IF(A1023="","",IF(TcRelease="Any","Available",IF(OR(AND(TcReleaseNum&gt;=VLOOKUP(AWReleaseNum,MinVerInfo,3,FALSE),TcReleaseNum&lt;=VLOOKUP(AWReleaseNum,MinVerInfo,4,FALSE)),AND(TcReleaseNum&gt;=VLOOKUP(AWReleaseNum,MinVerInfo,5,FALSE),TcReleaseNum&lt;=VLOOKUP(AWReleaseNum,MinVerInfo,6,FALSE))),"Available","Not Supported")))</f>
        <v>Available</v>
      </c>
      <c r="O1023" s="81" t="str">
        <f>IF(TcReleaseNum&lt;P1023,"Not Supported","Available")</f>
        <v>Available</v>
      </c>
      <c r="P1023" s="81" cm="1">
        <f t="array" ref="P1023">_xlfn.SWITCH(TcBaseVer, 14, K1023, 13, J1023, 12, I1023, 11, IFERROR(VLOOKUP(H1023,Table2[#All],3,FALSE),"N/A"),0)</f>
        <v>0</v>
      </c>
      <c r="Q1023" s="81" t="str">
        <f>IF(TcBaseVer=0,M1023,IF(AND(N1023="Available",M1023="Available",O1023="Available"),"Available",IF(M1023="","","Not Supported")))</f>
        <v>Available</v>
      </c>
      <c r="R1023" s="81" t="str">
        <f>IF(A1023&gt;=AWCurrentRel, "Future",Q1023)</f>
        <v>Available</v>
      </c>
      <c r="S1023" s="100" t="str">
        <f>HYPERLINK(U1023,T1023)</f>
        <v>What's New in Teamcenter Fall 2019 - PART 1</v>
      </c>
      <c r="T1023" s="81" t="str">
        <f>IFERROR(VLOOKUP(CONCATENATE($B1023,"_",$A1023),Table4[#All],5,FALSE),"Not Available")</f>
        <v>What's New in Teamcenter Fall 2019 - PART 1</v>
      </c>
      <c r="U1023" s="81" t="str">
        <f>IFERROR(VLOOKUP(CONCATENATE(B1023,"_",A1023),Table4[#All],6,FALSE),"")</f>
        <v>https://siemens.highspot.com/items/5e2b0efb66bbaa792e2d17c9</v>
      </c>
    </row>
    <row r="1024" spans="1:21" x14ac:dyDescent="0.25">
      <c r="A1024" s="81">
        <f>IF(OR('Raw Data'!A1825=0,'Raw Data'!A1825="Delete"),"",'Raw Data'!A1825)</f>
        <v>4.3</v>
      </c>
      <c r="B1024" s="88" t="str">
        <f>IF(OR('Raw Data'!B1825=0,'Raw Data'!B1825="Delete"),"",'Raw Data'!B1825)</f>
        <v>Plan</v>
      </c>
      <c r="C1024" s="89" t="str">
        <f>IF(OR('Raw Data'!C1825=0,'Raw Data'!C1825="Delete"),"",'Raw Data'!C1825)</f>
        <v>Bill of Materials</v>
      </c>
      <c r="D1024" s="88" t="str">
        <f>IF(OR('Raw Data'!D1825=0,'Raw Data'!D1825="Delete"),"",'Raw Data'!D1825)</f>
        <v>Structure Management</v>
      </c>
      <c r="E1024" s="84" t="str">
        <f>IF(OR('Raw Data'!E1825=0,'Raw Data'!E1825="Delete"),"",'Raw Data'!E1825)</f>
        <v>Support for BOM views</v>
      </c>
      <c r="F1024" s="81" cm="1">
        <f t="array" ref="F1024">_xlfn.SWITCH(ROUND(VLOOKUP(A1024,Table1[#All],3),0),11,H1024,12,I1024,13,J1024,14,K1024,"N/A")</f>
        <v>14</v>
      </c>
      <c r="G1024" s="81" cm="1">
        <f t="array" ref="G1024">_xlfn.SWITCH(ROUND(VLOOKUP(A1024,Table1[#All],5),0),11,H1024,12,I1024,13,J1024,14,K1024,"N/A")</f>
        <v>14</v>
      </c>
      <c r="H1024" s="81">
        <f>IF(OR('Raw Data'!H1825=0,'Raw Data'!H1825="Delete"),"",'Raw Data'!H1825)</f>
        <v>13</v>
      </c>
      <c r="I1024" s="81">
        <f>IF(OR('Raw Data'!I1825=0,'Raw Data'!I1825="Delete"),"",'Raw Data'!I1825)</f>
        <v>14</v>
      </c>
      <c r="J1024" s="81" t="str">
        <f>IF(OR('Raw Data'!J1825=0,'Raw Data'!J1825="Delete"),"",'Raw Data'!J1825)</f>
        <v/>
      </c>
      <c r="K1024" s="81" t="str">
        <f>IF(OR('Raw Data'!K1825=0,'Raw Data'!K1825="Delete"),"",'Raw Data'!K1825)</f>
        <v/>
      </c>
      <c r="L1024" s="81" t="str">
        <f>R1024</f>
        <v>Available</v>
      </c>
      <c r="M1024" s="81" t="str">
        <f>IF(A1024="","",IF(OR(AWReleaseNum&gt;=A1024,AWReleaseNum=0),"Available","Not Supported"))</f>
        <v>Available</v>
      </c>
      <c r="N1024" s="81" t="str">
        <f>IF(A1024="","",IF(TcRelease="Any","Available",IF(OR(AND(TcReleaseNum&gt;=VLOOKUP(AWReleaseNum,MinVerInfo,3,FALSE),TcReleaseNum&lt;=VLOOKUP(AWReleaseNum,MinVerInfo,4,FALSE)),AND(TcReleaseNum&gt;=VLOOKUP(AWReleaseNum,MinVerInfo,5,FALSE),TcReleaseNum&lt;=VLOOKUP(AWReleaseNum,MinVerInfo,6,FALSE))),"Available","Not Supported")))</f>
        <v>Available</v>
      </c>
      <c r="O1024" s="81" t="str">
        <f>IF(TcReleaseNum&lt;P1024,"Not Supported","Available")</f>
        <v>Available</v>
      </c>
      <c r="P1024" s="81" cm="1">
        <f t="array" ref="P1024">_xlfn.SWITCH(TcBaseVer, 14, K1024, 13, J1024, 12, I1024, 11, IFERROR(VLOOKUP(H1024,Table2[#All],3,FALSE),"N/A"),0)</f>
        <v>0</v>
      </c>
      <c r="Q1024" s="81" t="str">
        <f>IF(TcBaseVer=0,M1024,IF(AND(N1024="Available",M1024="Available",O1024="Available"),"Available",IF(M1024="","","Not Supported")))</f>
        <v>Available</v>
      </c>
      <c r="R1024" s="81" t="str">
        <f>IF(A1024&gt;=AWCurrentRel, "Future",Q1024)</f>
        <v>Available</v>
      </c>
      <c r="S1024" s="100" t="str">
        <f>HYPERLINK(U1024,T1024)</f>
        <v>What's New in Teamcenter Fall 2019 - PART 1</v>
      </c>
      <c r="T1024" s="81" t="str">
        <f>IFERROR(VLOOKUP(CONCATENATE($B1024,"_",$A1024),Table4[#All],5,FALSE),"Not Available")</f>
        <v>What's New in Teamcenter Fall 2019 - PART 1</v>
      </c>
      <c r="U1024" s="81" t="str">
        <f>IFERROR(VLOOKUP(CONCATENATE(B1024,"_",A1024),Table4[#All],6,FALSE),"")</f>
        <v>https://siemens.highspot.com/items/5e2b0efb66bbaa792e2d17c9</v>
      </c>
    </row>
    <row r="1025" spans="1:21" x14ac:dyDescent="0.25">
      <c r="A1025" s="81">
        <f>IF(OR('Raw Data'!A1826=0,'Raw Data'!A1826="Delete"),"",'Raw Data'!A1826)</f>
        <v>4.3</v>
      </c>
      <c r="B1025" s="88" t="str">
        <f>IF(OR('Raw Data'!B1826=0,'Raw Data'!B1826="Delete"),"",'Raw Data'!B1826)</f>
        <v>Plan</v>
      </c>
      <c r="C1025" s="89" t="str">
        <f>IF(OR('Raw Data'!C1826=0,'Raw Data'!C1826="Delete"),"",'Raw Data'!C1826)</f>
        <v>Bill of Materials</v>
      </c>
      <c r="D1025" s="88" t="str">
        <f>IF(OR('Raw Data'!D1826=0,'Raw Data'!D1826="Delete"),"",'Raw Data'!D1826)</f>
        <v>Structure Management</v>
      </c>
      <c r="E1025" s="84" t="str">
        <f>IF(OR('Raw Data'!E1826=0,'Raw Data'!E1826="Delete"),"",'Raw Data'!E1826)</f>
        <v>Create, modify, and save custom variant rules based on “classic” Options and Variants</v>
      </c>
      <c r="F1025" s="81" cm="1">
        <f t="array" ref="F1025">_xlfn.SWITCH(ROUND(VLOOKUP(A1025,Table1[#All],3),0),11,H1025,12,I1025,13,J1025,14,K1025,"N/A")</f>
        <v>14</v>
      </c>
      <c r="G1025" s="81" cm="1">
        <f t="array" ref="G1025">_xlfn.SWITCH(ROUND(VLOOKUP(A1025,Table1[#All],5),0),11,H1025,12,I1025,13,J1025,14,K1025,"N/A")</f>
        <v>14</v>
      </c>
      <c r="H1025" s="81">
        <f>IF(OR('Raw Data'!H1826=0,'Raw Data'!H1826="Delete"),"",'Raw Data'!H1826)</f>
        <v>13</v>
      </c>
      <c r="I1025" s="81">
        <f>IF(OR('Raw Data'!I1826=0,'Raw Data'!I1826="Delete"),"",'Raw Data'!I1826)</f>
        <v>14</v>
      </c>
      <c r="J1025" s="81" t="str">
        <f>IF(OR('Raw Data'!J1826=0,'Raw Data'!J1826="Delete"),"",'Raw Data'!J1826)</f>
        <v/>
      </c>
      <c r="K1025" s="81" t="str">
        <f>IF(OR('Raw Data'!K1826=0,'Raw Data'!K1826="Delete"),"",'Raw Data'!K1826)</f>
        <v/>
      </c>
      <c r="L1025" s="81" t="str">
        <f>R1025</f>
        <v>Available</v>
      </c>
      <c r="M1025" s="81" t="str">
        <f>IF(A1025="","",IF(OR(AWReleaseNum&gt;=A1025,AWReleaseNum=0),"Available","Not Supported"))</f>
        <v>Available</v>
      </c>
      <c r="N1025" s="81" t="str">
        <f>IF(A1025="","",IF(TcRelease="Any","Available",IF(OR(AND(TcReleaseNum&gt;=VLOOKUP(AWReleaseNum,MinVerInfo,3,FALSE),TcReleaseNum&lt;=VLOOKUP(AWReleaseNum,MinVerInfo,4,FALSE)),AND(TcReleaseNum&gt;=VLOOKUP(AWReleaseNum,MinVerInfo,5,FALSE),TcReleaseNum&lt;=VLOOKUP(AWReleaseNum,MinVerInfo,6,FALSE))),"Available","Not Supported")))</f>
        <v>Available</v>
      </c>
      <c r="O1025" s="81" t="str">
        <f>IF(TcReleaseNum&lt;P1025,"Not Supported","Available")</f>
        <v>Available</v>
      </c>
      <c r="P1025" s="81" cm="1">
        <f t="array" ref="P1025">_xlfn.SWITCH(TcBaseVer, 14, K1025, 13, J1025, 12, I1025, 11, IFERROR(VLOOKUP(H1025,Table2[#All],3,FALSE),"N/A"),0)</f>
        <v>0</v>
      </c>
      <c r="Q1025" s="81" t="str">
        <f>IF(TcBaseVer=0,M1025,IF(AND(N1025="Available",M1025="Available",O1025="Available"),"Available",IF(M1025="","","Not Supported")))</f>
        <v>Available</v>
      </c>
      <c r="R1025" s="81" t="str">
        <f>IF(A1025&gt;=AWCurrentRel, "Future",Q1025)</f>
        <v>Available</v>
      </c>
      <c r="S1025" s="100" t="str">
        <f>HYPERLINK(U1025,T1025)</f>
        <v>What's New in Teamcenter Fall 2019 - PART 1</v>
      </c>
      <c r="T1025" s="81" t="str">
        <f>IFERROR(VLOOKUP(CONCATENATE($B1025,"_",$A1025),Table4[#All],5,FALSE),"Not Available")</f>
        <v>What's New in Teamcenter Fall 2019 - PART 1</v>
      </c>
      <c r="U1025" s="81" t="str">
        <f>IFERROR(VLOOKUP(CONCATENATE(B1025,"_",A1025),Table4[#All],6,FALSE),"")</f>
        <v>https://siemens.highspot.com/items/5e2b0efb66bbaa792e2d17c9</v>
      </c>
    </row>
    <row r="1026" spans="1:21" x14ac:dyDescent="0.25">
      <c r="A1026" s="81">
        <f>IF(OR('Raw Data'!A1827=0,'Raw Data'!A1827="Delete"),"",'Raw Data'!A1827)</f>
        <v>4.3</v>
      </c>
      <c r="B1026" s="88" t="str">
        <f>IF(OR('Raw Data'!B1827=0,'Raw Data'!B1827="Delete"),"",'Raw Data'!B1827)</f>
        <v>Plan</v>
      </c>
      <c r="C1026" s="89" t="str">
        <f>IF(OR('Raw Data'!C1827=0,'Raw Data'!C1827="Delete"),"",'Raw Data'!C1827)</f>
        <v>Bill of Materials</v>
      </c>
      <c r="D1026" s="88" t="str">
        <f>IF(OR('Raw Data'!D1827=0,'Raw Data'!D1827="Delete"),"",'Raw Data'!D1827)</f>
        <v>Structure Management</v>
      </c>
      <c r="E1026" s="84" t="str">
        <f>IF(OR('Raw Data'!E1827=0,'Raw Data'!E1827="Delete"),"",'Raw Data'!E1827)</f>
        <v>View and modify revision rule clauses</v>
      </c>
      <c r="F1026" s="81" cm="1">
        <f t="array" ref="F1026">_xlfn.SWITCH(ROUND(VLOOKUP(A1026,Table1[#All],3),0),11,H1026,12,I1026,13,J1026,14,K1026,"N/A")</f>
        <v>14</v>
      </c>
      <c r="G1026" s="81" cm="1">
        <f t="array" ref="G1026">_xlfn.SWITCH(ROUND(VLOOKUP(A1026,Table1[#All],5),0),11,H1026,12,I1026,13,J1026,14,K1026,"N/A")</f>
        <v>14</v>
      </c>
      <c r="H1026" s="81">
        <f>IF(OR('Raw Data'!H1827=0,'Raw Data'!H1827="Delete"),"",'Raw Data'!H1827)</f>
        <v>13</v>
      </c>
      <c r="I1026" s="81">
        <f>IF(OR('Raw Data'!I1827=0,'Raw Data'!I1827="Delete"),"",'Raw Data'!I1827)</f>
        <v>14</v>
      </c>
      <c r="J1026" s="81" t="str">
        <f>IF(OR('Raw Data'!J1827=0,'Raw Data'!J1827="Delete"),"",'Raw Data'!J1827)</f>
        <v/>
      </c>
      <c r="K1026" s="81" t="str">
        <f>IF(OR('Raw Data'!K1827=0,'Raw Data'!K1827="Delete"),"",'Raw Data'!K1827)</f>
        <v/>
      </c>
      <c r="L1026" s="81" t="str">
        <f>R1026</f>
        <v>Available</v>
      </c>
      <c r="M1026" s="81" t="str">
        <f>IF(A1026="","",IF(OR(AWReleaseNum&gt;=A1026,AWReleaseNum=0),"Available","Not Supported"))</f>
        <v>Available</v>
      </c>
      <c r="N1026" s="81" t="str">
        <f>IF(A1026="","",IF(TcRelease="Any","Available",IF(OR(AND(TcReleaseNum&gt;=VLOOKUP(AWReleaseNum,MinVerInfo,3,FALSE),TcReleaseNum&lt;=VLOOKUP(AWReleaseNum,MinVerInfo,4,FALSE)),AND(TcReleaseNum&gt;=VLOOKUP(AWReleaseNum,MinVerInfo,5,FALSE),TcReleaseNum&lt;=VLOOKUP(AWReleaseNum,MinVerInfo,6,FALSE))),"Available","Not Supported")))</f>
        <v>Available</v>
      </c>
      <c r="O1026" s="81" t="str">
        <f>IF(TcReleaseNum&lt;P1026,"Not Supported","Available")</f>
        <v>Available</v>
      </c>
      <c r="P1026" s="81" cm="1">
        <f t="array" ref="P1026">_xlfn.SWITCH(TcBaseVer, 14, K1026, 13, J1026, 12, I1026, 11, IFERROR(VLOOKUP(H1026,Table2[#All],3,FALSE),"N/A"),0)</f>
        <v>0</v>
      </c>
      <c r="Q1026" s="81" t="str">
        <f>IF(TcBaseVer=0,M1026,IF(AND(N1026="Available",M1026="Available",O1026="Available"),"Available",IF(M1026="","","Not Supported")))</f>
        <v>Available</v>
      </c>
      <c r="R1026" s="81" t="str">
        <f>IF(A1026&gt;=AWCurrentRel, "Future",Q1026)</f>
        <v>Available</v>
      </c>
      <c r="S1026" s="100" t="str">
        <f>HYPERLINK(U1026,T1026)</f>
        <v>What's New in Teamcenter Fall 2019 - PART 1</v>
      </c>
      <c r="T1026" s="81" t="str">
        <f>IFERROR(VLOOKUP(CONCATENATE($B1026,"_",$A1026),Table4[#All],5,FALSE),"Not Available")</f>
        <v>What's New in Teamcenter Fall 2019 - PART 1</v>
      </c>
      <c r="U1026" s="81" t="str">
        <f>IFERROR(VLOOKUP(CONCATENATE(B1026,"_",A1026),Table4[#All],6,FALSE),"")</f>
        <v>https://siemens.highspot.com/items/5e2b0efb66bbaa792e2d17c9</v>
      </c>
    </row>
    <row r="1027" spans="1:21" x14ac:dyDescent="0.25">
      <c r="A1027" s="81">
        <f>IF(OR('Raw Data'!A1838=0,'Raw Data'!A1838="Delete"),"",'Raw Data'!A1838)</f>
        <v>4.3</v>
      </c>
      <c r="B1027" s="88" t="str">
        <f>IF(OR('Raw Data'!B1838=0,'Raw Data'!B1838="Delete"),"",'Raw Data'!B1838)</f>
        <v>Plan</v>
      </c>
      <c r="C1027" s="89" t="str">
        <f>IF(OR('Raw Data'!C1838=0,'Raw Data'!C1838="Delete"),"",'Raw Data'!C1838)</f>
        <v>Bill of Materials</v>
      </c>
      <c r="D1027" s="88" t="str">
        <f>IF(OR('Raw Data'!D1838=0,'Raw Data'!D1838="Delete"),"",'Raw Data'!D1838)</f>
        <v>Structure Management</v>
      </c>
      <c r="E1027" s="84" t="str">
        <f>IF(OR('Raw Data'!E1838=0,'Raw Data'!E1838="Delete"),"",'Raw Data'!E1838)</f>
        <v xml:space="preserve">Visual indicators with smart tooltips </v>
      </c>
      <c r="F1027" s="81" cm="1">
        <f t="array" ref="F1027">_xlfn.SWITCH(ROUND(VLOOKUP(A1027,Table1[#All],3),0),11,H1027,12,I1027,13,J1027,14,K1027,"N/A")</f>
        <v>14</v>
      </c>
      <c r="G1027" s="81" cm="1">
        <f t="array" ref="G1027">_xlfn.SWITCH(ROUND(VLOOKUP(A1027,Table1[#All],5),0),11,H1027,12,I1027,13,J1027,14,K1027,"N/A")</f>
        <v>14</v>
      </c>
      <c r="H1027" s="81">
        <f>IF(OR('Raw Data'!H1838=0,'Raw Data'!H1838="Delete"),"",'Raw Data'!H1838)</f>
        <v>13</v>
      </c>
      <c r="I1027" s="81">
        <f>IF(OR('Raw Data'!I1838=0,'Raw Data'!I1838="Delete"),"",'Raw Data'!I1838)</f>
        <v>14</v>
      </c>
      <c r="J1027" s="81" t="str">
        <f>IF(OR('Raw Data'!J1838=0,'Raw Data'!J1838="Delete"),"",'Raw Data'!J1838)</f>
        <v/>
      </c>
      <c r="K1027" s="81" t="str">
        <f>IF(OR('Raw Data'!K1838=0,'Raw Data'!K1838="Delete"),"",'Raw Data'!K1838)</f>
        <v/>
      </c>
      <c r="L1027" s="81" t="str">
        <f>R1027</f>
        <v>Available</v>
      </c>
      <c r="M1027" s="81" t="str">
        <f>IF(A1027="","",IF(OR(AWReleaseNum&gt;=A1027,AWReleaseNum=0),"Available","Not Supported"))</f>
        <v>Available</v>
      </c>
      <c r="N1027" s="81" t="str">
        <f>IF(A1027="","",IF(TcRelease="Any","Available",IF(OR(AND(TcReleaseNum&gt;=VLOOKUP(AWReleaseNum,MinVerInfo,3,FALSE),TcReleaseNum&lt;=VLOOKUP(AWReleaseNum,MinVerInfo,4,FALSE)),AND(TcReleaseNum&gt;=VLOOKUP(AWReleaseNum,MinVerInfo,5,FALSE),TcReleaseNum&lt;=VLOOKUP(AWReleaseNum,MinVerInfo,6,FALSE))),"Available","Not Supported")))</f>
        <v>Available</v>
      </c>
      <c r="O1027" s="81" t="str">
        <f>IF(TcReleaseNum&lt;P1027,"Not Supported","Available")</f>
        <v>Available</v>
      </c>
      <c r="P1027" s="81" cm="1">
        <f t="array" ref="P1027">_xlfn.SWITCH(TcBaseVer, 14, K1027, 13, J1027, 12, I1027, 11, IFERROR(VLOOKUP(H1027,Table2[#All],3,FALSE),"N/A"),0)</f>
        <v>0</v>
      </c>
      <c r="Q1027" s="81" t="str">
        <f>IF(TcBaseVer=0,M1027,IF(AND(N1027="Available",M1027="Available",O1027="Available"),"Available",IF(M1027="","","Not Supported")))</f>
        <v>Available</v>
      </c>
      <c r="R1027" s="81" t="str">
        <f>IF(A1027&gt;=AWCurrentRel, "Future",Q1027)</f>
        <v>Available</v>
      </c>
      <c r="S1027" s="100" t="str">
        <f>HYPERLINK(U1027,T1027)</f>
        <v>What's New in Teamcenter Fall 2019 - PART 1</v>
      </c>
      <c r="T1027" s="81" t="str">
        <f>IFERROR(VLOOKUP(CONCATENATE($B1027,"_",$A1027),Table4[#All],5,FALSE),"Not Available")</f>
        <v>What's New in Teamcenter Fall 2019 - PART 1</v>
      </c>
      <c r="U1027" s="81" t="str">
        <f>IFERROR(VLOOKUP(CONCATENATE(B1027,"_",A1027),Table4[#All],6,FALSE),"")</f>
        <v>https://siemens.highspot.com/items/5e2b0efb66bbaa792e2d17c9</v>
      </c>
    </row>
    <row r="1028" spans="1:21" x14ac:dyDescent="0.25">
      <c r="A1028" s="81">
        <f>IF(OR('Raw Data'!A1839=0,'Raw Data'!A1839="Delete"),"",'Raw Data'!A1839)</f>
        <v>4.3</v>
      </c>
      <c r="B1028" s="88" t="str">
        <f>IF(OR('Raw Data'!B1839=0,'Raw Data'!B1839="Delete"),"",'Raw Data'!B1839)</f>
        <v>Plan</v>
      </c>
      <c r="C1028" s="89" t="str">
        <f>IF(OR('Raw Data'!C1839=0,'Raw Data'!C1839="Delete"),"",'Raw Data'!C1839)</f>
        <v>Bill of Materials</v>
      </c>
      <c r="D1028" s="88" t="str">
        <f>IF(OR('Raw Data'!D1839=0,'Raw Data'!D1839="Delete"),"",'Raw Data'!D1839)</f>
        <v>Structure Management</v>
      </c>
      <c r="E1028" s="84" t="str">
        <f>IF(OR('Raw Data'!E1839=0,'Raw Data'!E1839="Delete"),"",'Raw Data'!E1839)</f>
        <v xml:space="preserve">Closure rules for expansion </v>
      </c>
      <c r="F1028" s="81" cm="1">
        <f t="array" ref="F1028">_xlfn.SWITCH(ROUND(VLOOKUP(A1028,Table1[#All],3),0),11,H1028,12,I1028,13,J1028,14,K1028,"N/A")</f>
        <v>14</v>
      </c>
      <c r="G1028" s="81" cm="1">
        <f t="array" ref="G1028">_xlfn.SWITCH(ROUND(VLOOKUP(A1028,Table1[#All],5),0),11,H1028,12,I1028,13,J1028,14,K1028,"N/A")</f>
        <v>14</v>
      </c>
      <c r="H1028" s="81">
        <f>IF(OR('Raw Data'!H1839=0,'Raw Data'!H1839="Delete"),"",'Raw Data'!H1839)</f>
        <v>13</v>
      </c>
      <c r="I1028" s="81">
        <f>IF(OR('Raw Data'!I1839=0,'Raw Data'!I1839="Delete"),"",'Raw Data'!I1839)</f>
        <v>14</v>
      </c>
      <c r="J1028" s="81" t="str">
        <f>IF(OR('Raw Data'!J1839=0,'Raw Data'!J1839="Delete"),"",'Raw Data'!J1839)</f>
        <v/>
      </c>
      <c r="K1028" s="81" t="str">
        <f>IF(OR('Raw Data'!K1839=0,'Raw Data'!K1839="Delete"),"",'Raw Data'!K1839)</f>
        <v/>
      </c>
      <c r="L1028" s="81" t="str">
        <f>R1028</f>
        <v>Available</v>
      </c>
      <c r="M1028" s="81" t="str">
        <f>IF(A1028="","",IF(OR(AWReleaseNum&gt;=A1028,AWReleaseNum=0),"Available","Not Supported"))</f>
        <v>Available</v>
      </c>
      <c r="N1028" s="81" t="str">
        <f>IF(A1028="","",IF(TcRelease="Any","Available",IF(OR(AND(TcReleaseNum&gt;=VLOOKUP(AWReleaseNum,MinVerInfo,3,FALSE),TcReleaseNum&lt;=VLOOKUP(AWReleaseNum,MinVerInfo,4,FALSE)),AND(TcReleaseNum&gt;=VLOOKUP(AWReleaseNum,MinVerInfo,5,FALSE),TcReleaseNum&lt;=VLOOKUP(AWReleaseNum,MinVerInfo,6,FALSE))),"Available","Not Supported")))</f>
        <v>Available</v>
      </c>
      <c r="O1028" s="81" t="str">
        <f>IF(TcReleaseNum&lt;P1028,"Not Supported","Available")</f>
        <v>Available</v>
      </c>
      <c r="P1028" s="81" cm="1">
        <f t="array" ref="P1028">_xlfn.SWITCH(TcBaseVer, 14, K1028, 13, J1028, 12, I1028, 11, IFERROR(VLOOKUP(H1028,Table2[#All],3,FALSE),"N/A"),0)</f>
        <v>0</v>
      </c>
      <c r="Q1028" s="81" t="str">
        <f>IF(TcBaseVer=0,M1028,IF(AND(N1028="Available",M1028="Available",O1028="Available"),"Available",IF(M1028="","","Not Supported")))</f>
        <v>Available</v>
      </c>
      <c r="R1028" s="81" t="str">
        <f>IF(A1028&gt;=AWCurrentRel, "Future",Q1028)</f>
        <v>Available</v>
      </c>
      <c r="S1028" s="100" t="str">
        <f>HYPERLINK(U1028,T1028)</f>
        <v>What's New in Teamcenter Fall 2019 - PART 1</v>
      </c>
      <c r="T1028" s="81" t="str">
        <f>IFERROR(VLOOKUP(CONCATENATE($B1028,"_",$A1028),Table4[#All],5,FALSE),"Not Available")</f>
        <v>What's New in Teamcenter Fall 2019 - PART 1</v>
      </c>
      <c r="U1028" s="81" t="str">
        <f>IFERROR(VLOOKUP(CONCATENATE(B1028,"_",A1028),Table4[#All],6,FALSE),"")</f>
        <v>https://siemens.highspot.com/items/5e2b0efb66bbaa792e2d17c9</v>
      </c>
    </row>
    <row r="1029" spans="1:21" x14ac:dyDescent="0.25">
      <c r="A1029" s="81">
        <f>IF(OR('Raw Data'!A1886=0,'Raw Data'!A1886="Delete"),"",'Raw Data'!A1886)</f>
        <v>4.3</v>
      </c>
      <c r="B1029" s="88" t="str">
        <f>IF(OR('Raw Data'!B1886=0,'Raw Data'!B1886="Delete"),"",'Raw Data'!B1886)</f>
        <v>Plan</v>
      </c>
      <c r="C1029" s="89" t="str">
        <f>IF(OR('Raw Data'!C1886=0,'Raw Data'!C1886="Delete"),"",'Raw Data'!C1886)</f>
        <v>Bill of Materials</v>
      </c>
      <c r="D1029" s="88" t="str">
        <f>IF(OR('Raw Data'!D1886=0,'Raw Data'!D1886="Delete"),"",'Raw Data'!D1886)</f>
        <v>Structure Management</v>
      </c>
      <c r="E1029" s="84" t="str">
        <f>IF(OR('Raw Data'!E1886=0,'Raw Data'!E1886="Delete"),"",'Raw Data'!E1886)</f>
        <v xml:space="preserve">In-context overrides </v>
      </c>
      <c r="F1029" s="81" cm="1">
        <f t="array" ref="F1029">_xlfn.SWITCH(ROUND(VLOOKUP(A1029,Table1[#All],3),0),11,H1029,12,I1029,13,J1029,14,K1029,"N/A")</f>
        <v>14</v>
      </c>
      <c r="G1029" s="81" cm="1">
        <f t="array" ref="G1029">_xlfn.SWITCH(ROUND(VLOOKUP(A1029,Table1[#All],5),0),11,H1029,12,I1029,13,J1029,14,K1029,"N/A")</f>
        <v>14</v>
      </c>
      <c r="H1029" s="81">
        <f>IF(OR('Raw Data'!H1886=0,'Raw Data'!H1886="Delete"),"",'Raw Data'!H1886)</f>
        <v>13</v>
      </c>
      <c r="I1029" s="81">
        <f>IF(OR('Raw Data'!I1886=0,'Raw Data'!I1886="Delete"),"",'Raw Data'!I1886)</f>
        <v>14</v>
      </c>
      <c r="J1029" s="81" t="str">
        <f>IF(OR('Raw Data'!J1886=0,'Raw Data'!J1886="Delete"),"",'Raw Data'!J1886)</f>
        <v/>
      </c>
      <c r="K1029" s="81" t="str">
        <f>IF(OR('Raw Data'!K1886=0,'Raw Data'!K1886="Delete"),"",'Raw Data'!K1886)</f>
        <v/>
      </c>
      <c r="L1029" s="81" t="str">
        <f>R1029</f>
        <v>Available</v>
      </c>
      <c r="M1029" s="81" t="str">
        <f>IF(A1029="","",IF(OR(AWReleaseNum&gt;=A1029,AWReleaseNum=0),"Available","Not Supported"))</f>
        <v>Available</v>
      </c>
      <c r="N1029" s="81" t="str">
        <f>IF(A1029="","",IF(TcRelease="Any","Available",IF(OR(AND(TcReleaseNum&gt;=VLOOKUP(AWReleaseNum,MinVerInfo,3,FALSE),TcReleaseNum&lt;=VLOOKUP(AWReleaseNum,MinVerInfo,4,FALSE)),AND(TcReleaseNum&gt;=VLOOKUP(AWReleaseNum,MinVerInfo,5,FALSE),TcReleaseNum&lt;=VLOOKUP(AWReleaseNum,MinVerInfo,6,FALSE))),"Available","Not Supported")))</f>
        <v>Available</v>
      </c>
      <c r="O1029" s="81" t="str">
        <f>IF(TcReleaseNum&lt;P1029,"Not Supported","Available")</f>
        <v>Available</v>
      </c>
      <c r="P1029" s="81" cm="1">
        <f t="array" ref="P1029">_xlfn.SWITCH(TcBaseVer, 14, K1029, 13, J1029, 12, I1029, 11, IFERROR(VLOOKUP(H1029,Table2[#All],3,FALSE),"N/A"),0)</f>
        <v>0</v>
      </c>
      <c r="Q1029" s="81" t="str">
        <f>IF(TcBaseVer=0,M1029,IF(AND(N1029="Available",M1029="Available",O1029="Available"),"Available",IF(M1029="","","Not Supported")))</f>
        <v>Available</v>
      </c>
      <c r="R1029" s="81" t="str">
        <f>IF(A1029&gt;=AWCurrentRel, "Future",Q1029)</f>
        <v>Available</v>
      </c>
      <c r="S1029" s="100" t="str">
        <f>HYPERLINK(U1029,T1029)</f>
        <v>What's New in Teamcenter Fall 2019 - PART 1</v>
      </c>
      <c r="T1029" s="81" t="str">
        <f>IFERROR(VLOOKUP(CONCATENATE($B1029,"_",$A1029),Table4[#All],5,FALSE),"Not Available")</f>
        <v>What's New in Teamcenter Fall 2019 - PART 1</v>
      </c>
      <c r="U1029" s="81" t="str">
        <f>IFERROR(VLOOKUP(CONCATENATE(B1029,"_",A1029),Table4[#All],6,FALSE),"")</f>
        <v>https://siemens.highspot.com/items/5e2b0efb66bbaa792e2d17c9</v>
      </c>
    </row>
    <row r="1030" spans="1:21" x14ac:dyDescent="0.25">
      <c r="A1030" s="81">
        <f>IF(OR('Raw Data'!A1887=0,'Raw Data'!A1887="Delete"),"",'Raw Data'!A1887)</f>
        <v>4.3</v>
      </c>
      <c r="B1030" s="88" t="str">
        <f>IF(OR('Raw Data'!B1887=0,'Raw Data'!B1887="Delete"),"",'Raw Data'!B1887)</f>
        <v>Plan</v>
      </c>
      <c r="C1030" s="89" t="str">
        <f>IF(OR('Raw Data'!C1887=0,'Raw Data'!C1887="Delete"),"",'Raw Data'!C1887)</f>
        <v>Bill of Materials</v>
      </c>
      <c r="D1030" s="88" t="str">
        <f>IF(OR('Raw Data'!D1887=0,'Raw Data'!D1887="Delete"),"",'Raw Data'!D1887)</f>
        <v>Structure Management</v>
      </c>
      <c r="E1030" s="84" t="str">
        <f>IF(OR('Raw Data'!E1887=0,'Raw Data'!E1887="Delete"),"",'Raw Data'!E1887)</f>
        <v>Full screen product configurator</v>
      </c>
      <c r="F1030" s="81" cm="1">
        <f t="array" ref="F1030">_xlfn.SWITCH(ROUND(VLOOKUP(A1030,Table1[#All],3),0),11,H1030,12,I1030,13,J1030,14,K1030,"N/A")</f>
        <v>14</v>
      </c>
      <c r="G1030" s="81" cm="1">
        <f t="array" ref="G1030">_xlfn.SWITCH(ROUND(VLOOKUP(A1030,Table1[#All],5),0),11,H1030,12,I1030,13,J1030,14,K1030,"N/A")</f>
        <v>14</v>
      </c>
      <c r="H1030" s="81">
        <f>IF(OR('Raw Data'!H1887=0,'Raw Data'!H1887="Delete"),"",'Raw Data'!H1887)</f>
        <v>13</v>
      </c>
      <c r="I1030" s="81">
        <f>IF(OR('Raw Data'!I1887=0,'Raw Data'!I1887="Delete"),"",'Raw Data'!I1887)</f>
        <v>14</v>
      </c>
      <c r="J1030" s="81" t="str">
        <f>IF(OR('Raw Data'!J1887=0,'Raw Data'!J1887="Delete"),"",'Raw Data'!J1887)</f>
        <v/>
      </c>
      <c r="K1030" s="81" t="str">
        <f>IF(OR('Raw Data'!K1887=0,'Raw Data'!K1887="Delete"),"",'Raw Data'!K1887)</f>
        <v/>
      </c>
      <c r="L1030" s="81" t="str">
        <f>R1030</f>
        <v>Available</v>
      </c>
      <c r="M1030" s="81" t="str">
        <f>IF(A1030="","",IF(OR(AWReleaseNum&gt;=A1030,AWReleaseNum=0),"Available","Not Supported"))</f>
        <v>Available</v>
      </c>
      <c r="N1030" s="81" t="str">
        <f>IF(A1030="","",IF(TcRelease="Any","Available",IF(OR(AND(TcReleaseNum&gt;=VLOOKUP(AWReleaseNum,MinVerInfo,3,FALSE),TcReleaseNum&lt;=VLOOKUP(AWReleaseNum,MinVerInfo,4,FALSE)),AND(TcReleaseNum&gt;=VLOOKUP(AWReleaseNum,MinVerInfo,5,FALSE),TcReleaseNum&lt;=VLOOKUP(AWReleaseNum,MinVerInfo,6,FALSE))),"Available","Not Supported")))</f>
        <v>Available</v>
      </c>
      <c r="O1030" s="81" t="str">
        <f>IF(TcReleaseNum&lt;P1030,"Not Supported","Available")</f>
        <v>Available</v>
      </c>
      <c r="P1030" s="81" cm="1">
        <f t="array" ref="P1030">_xlfn.SWITCH(TcBaseVer, 14, K1030, 13, J1030, 12, I1030, 11, IFERROR(VLOOKUP(H1030,Table2[#All],3,FALSE),"N/A"),0)</f>
        <v>0</v>
      </c>
      <c r="Q1030" s="81" t="str">
        <f>IF(TcBaseVer=0,M1030,IF(AND(N1030="Available",M1030="Available",O1030="Available"),"Available",IF(M1030="","","Not Supported")))</f>
        <v>Available</v>
      </c>
      <c r="R1030" s="81" t="str">
        <f>IF(A1030&gt;=AWCurrentRel, "Future",Q1030)</f>
        <v>Available</v>
      </c>
      <c r="S1030" s="100" t="str">
        <f>HYPERLINK(U1030,T1030)</f>
        <v>What's New in Teamcenter Fall 2019 - PART 1</v>
      </c>
      <c r="T1030" s="81" t="str">
        <f>IFERROR(VLOOKUP(CONCATENATE($B1030,"_",$A1030),Table4[#All],5,FALSE),"Not Available")</f>
        <v>What's New in Teamcenter Fall 2019 - PART 1</v>
      </c>
      <c r="U1030" s="81" t="str">
        <f>IFERROR(VLOOKUP(CONCATENATE(B1030,"_",A1030),Table4[#All],6,FALSE),"")</f>
        <v>https://siemens.highspot.com/items/5e2b0efb66bbaa792e2d17c9</v>
      </c>
    </row>
    <row r="1031" spans="1:21" x14ac:dyDescent="0.25">
      <c r="A1031" s="81">
        <f>IF(OR('Raw Data'!A1888=0,'Raw Data'!A1888="Delete"),"",'Raw Data'!A1888)</f>
        <v>4.3</v>
      </c>
      <c r="B1031" s="88" t="str">
        <f>IF(OR('Raw Data'!B1888=0,'Raw Data'!B1888="Delete"),"",'Raw Data'!B1888)</f>
        <v>Plan</v>
      </c>
      <c r="C1031" s="89" t="str">
        <f>IF(OR('Raw Data'!C1888=0,'Raw Data'!C1888="Delete"),"",'Raw Data'!C1888)</f>
        <v>Bill of Materials</v>
      </c>
      <c r="D1031" s="88" t="str">
        <f>IF(OR('Raw Data'!D1888=0,'Raw Data'!D1888="Delete"),"",'Raw Data'!D1888)</f>
        <v>Structure Management</v>
      </c>
      <c r="E1031" s="84" t="str">
        <f>IF(OR('Raw Data'!E1888=0,'Raw Data'!E1888="Delete"),"",'Raw Data'!E1888)</f>
        <v>Redline view of proposed changes</v>
      </c>
      <c r="F1031" s="81" cm="1">
        <f t="array" ref="F1031">_xlfn.SWITCH(ROUND(VLOOKUP(A1031,Table1[#All],3),0),11,H1031,12,I1031,13,J1031,14,K1031,"N/A")</f>
        <v>14</v>
      </c>
      <c r="G1031" s="81" cm="1">
        <f t="array" ref="G1031">_xlfn.SWITCH(ROUND(VLOOKUP(A1031,Table1[#All],5),0),11,H1031,12,I1031,13,J1031,14,K1031,"N/A")</f>
        <v>14</v>
      </c>
      <c r="H1031" s="81">
        <f>IF(OR('Raw Data'!H1888=0,'Raw Data'!H1888="Delete"),"",'Raw Data'!H1888)</f>
        <v>13</v>
      </c>
      <c r="I1031" s="81">
        <f>IF(OR('Raw Data'!I1888=0,'Raw Data'!I1888="Delete"),"",'Raw Data'!I1888)</f>
        <v>14</v>
      </c>
      <c r="J1031" s="81" t="str">
        <f>IF(OR('Raw Data'!J1888=0,'Raw Data'!J1888="Delete"),"",'Raw Data'!J1888)</f>
        <v/>
      </c>
      <c r="K1031" s="81" t="str">
        <f>IF(OR('Raw Data'!K1888=0,'Raw Data'!K1888="Delete"),"",'Raw Data'!K1888)</f>
        <v/>
      </c>
      <c r="L1031" s="81" t="str">
        <f>R1031</f>
        <v>Available</v>
      </c>
      <c r="M1031" s="81" t="str">
        <f>IF(A1031="","",IF(OR(AWReleaseNum&gt;=A1031,AWReleaseNum=0),"Available","Not Supported"))</f>
        <v>Available</v>
      </c>
      <c r="N1031" s="81" t="str">
        <f>IF(A1031="","",IF(TcRelease="Any","Available",IF(OR(AND(TcReleaseNum&gt;=VLOOKUP(AWReleaseNum,MinVerInfo,3,FALSE),TcReleaseNum&lt;=VLOOKUP(AWReleaseNum,MinVerInfo,4,FALSE)),AND(TcReleaseNum&gt;=VLOOKUP(AWReleaseNum,MinVerInfo,5,FALSE),TcReleaseNum&lt;=VLOOKUP(AWReleaseNum,MinVerInfo,6,FALSE))),"Available","Not Supported")))</f>
        <v>Available</v>
      </c>
      <c r="O1031" s="81" t="str">
        <f>IF(TcReleaseNum&lt;P1031,"Not Supported","Available")</f>
        <v>Available</v>
      </c>
      <c r="P1031" s="81" cm="1">
        <f t="array" ref="P1031">_xlfn.SWITCH(TcBaseVer, 14, K1031, 13, J1031, 12, I1031, 11, IFERROR(VLOOKUP(H1031,Table2[#All],3,FALSE),"N/A"),0)</f>
        <v>0</v>
      </c>
      <c r="Q1031" s="81" t="str">
        <f>IF(TcBaseVer=0,M1031,IF(AND(N1031="Available",M1031="Available",O1031="Available"),"Available",IF(M1031="","","Not Supported")))</f>
        <v>Available</v>
      </c>
      <c r="R1031" s="81" t="str">
        <f>IF(A1031&gt;=AWCurrentRel, "Future",Q1031)</f>
        <v>Available</v>
      </c>
      <c r="S1031" s="100" t="str">
        <f>HYPERLINK(U1031,T1031)</f>
        <v>What's New in Teamcenter Fall 2019 - PART 1</v>
      </c>
      <c r="T1031" s="81" t="str">
        <f>IFERROR(VLOOKUP(CONCATENATE($B1031,"_",$A1031),Table4[#All],5,FALSE),"Not Available")</f>
        <v>What's New in Teamcenter Fall 2019 - PART 1</v>
      </c>
      <c r="U1031" s="81" t="str">
        <f>IFERROR(VLOOKUP(CONCATENATE(B1031,"_",A1031),Table4[#All],6,FALSE),"")</f>
        <v>https://siemens.highspot.com/items/5e2b0efb66bbaa792e2d17c9</v>
      </c>
    </row>
    <row r="1032" spans="1:21" x14ac:dyDescent="0.25">
      <c r="A1032" s="81">
        <f>IF(OR('Raw Data'!A1035=0,'Raw Data'!A1035="Delete"),"",'Raw Data'!A1035)</f>
        <v>4.3</v>
      </c>
      <c r="B1032" s="88" t="str">
        <f>IF(OR('Raw Data'!B1035=0,'Raw Data'!B1035="Delete"),"",'Raw Data'!B1035)</f>
        <v>Develop</v>
      </c>
      <c r="C1032" s="89" t="str">
        <f>IF(OR('Raw Data'!C1035=0,'Raw Data'!C1035="Delete"),"",'Raw Data'!C1035)</f>
        <v>Visualization</v>
      </c>
      <c r="D1032" s="88" t="str">
        <f>IF(OR('Raw Data'!D1035=0,'Raw Data'!D1035="Delete"),"",'Raw Data'!D1035)</f>
        <v>Visualization - Usability</v>
      </c>
      <c r="E1032" s="84" t="str">
        <f>IF(OR('Raw Data'!E1035=0,'Raw Data'!E1035="Delete"),"",'Raw Data'!E1035)</f>
        <v>View multiple 2D formats without client plugins nor server side GPU</v>
      </c>
      <c r="F1032" s="81" cm="1">
        <f t="array" ref="F1032">_xlfn.SWITCH(ROUND(VLOOKUP(A1032,Table1[#All],3),0),11,H1032,12,I1032,13,J1032,14,K1032,"N/A")</f>
        <v>14</v>
      </c>
      <c r="G1032" s="81" cm="1">
        <f t="array" ref="G1032">_xlfn.SWITCH(ROUND(VLOOKUP(A1032,Table1[#All],5),0),11,H1032,12,I1032,13,J1032,14,K1032,"N/A")</f>
        <v>14</v>
      </c>
      <c r="H1032" s="81">
        <f>IF(OR('Raw Data'!H1035=0,'Raw Data'!H1035="Delete"),"",'Raw Data'!H1035)</f>
        <v>13</v>
      </c>
      <c r="I1032" s="81">
        <f>IF(OR('Raw Data'!I1035=0,'Raw Data'!I1035="Delete"),"",'Raw Data'!I1035)</f>
        <v>14</v>
      </c>
      <c r="J1032" s="81" t="str">
        <f>IF(OR('Raw Data'!J1035=0,'Raw Data'!J1035="Delete"),"",'Raw Data'!J1035)</f>
        <v/>
      </c>
      <c r="K1032" s="81" t="str">
        <f>IF(OR('Raw Data'!K1035=0,'Raw Data'!K1035="Delete"),"",'Raw Data'!K1035)</f>
        <v/>
      </c>
      <c r="L1032" s="81" t="str">
        <f>R1032</f>
        <v>Available</v>
      </c>
      <c r="M1032" s="81" t="str">
        <f>IF(A1032="","",IF(OR(AWReleaseNum&gt;=A1032,AWReleaseNum=0),"Available","Not Supported"))</f>
        <v>Available</v>
      </c>
      <c r="N1032" s="81" t="str">
        <f>IF(A1032="","",IF(TcRelease="Any","Available",IF(OR(AND(TcReleaseNum&gt;=VLOOKUP(AWReleaseNum,MinVerInfo,3,FALSE),TcReleaseNum&lt;=VLOOKUP(AWReleaseNum,MinVerInfo,4,FALSE)),AND(TcReleaseNum&gt;=VLOOKUP(AWReleaseNum,MinVerInfo,5,FALSE),TcReleaseNum&lt;=VLOOKUP(AWReleaseNum,MinVerInfo,6,FALSE))),"Available","Not Supported")))</f>
        <v>Available</v>
      </c>
      <c r="O1032" s="81" t="str">
        <f>IF(TcReleaseNum&lt;P1032,"Not Supported","Available")</f>
        <v>Available</v>
      </c>
      <c r="P1032" s="81" cm="1">
        <f t="array" ref="P1032">_xlfn.SWITCH(TcBaseVer, 14, K1032, 13, J1032, 12, I1032, 11, IFERROR(VLOOKUP(H1032,Table2[#All],3,FALSE),"N/A"),0)</f>
        <v>0</v>
      </c>
      <c r="Q1032" s="81" t="str">
        <f>IF(TcBaseVer=0,M1032,IF(AND(N1032="Available",M1032="Available",O1032="Available"),"Available",IF(M1032="","","Not Supported")))</f>
        <v>Available</v>
      </c>
      <c r="R1032" s="81" t="str">
        <f>IF(A1032&gt;=AWCurrentRel, "Future",Q1032)</f>
        <v>Available</v>
      </c>
      <c r="S1032" s="100" t="str">
        <f>HYPERLINK(U1032,T1032)</f>
        <v>What's New in Teamcenter Fall 2019 - PART 1</v>
      </c>
      <c r="T1032" s="81" t="str">
        <f>IFERROR(VLOOKUP(CONCATENATE($B1032,"_",$A1032),Table4[#All],5,FALSE),"Not Available")</f>
        <v>What's New in Teamcenter Fall 2019 - PART 1</v>
      </c>
      <c r="U1032" s="81" t="str">
        <f>IFERROR(VLOOKUP(CONCATENATE(B1032,"_",A1032),Table4[#All],6,FALSE),"")</f>
        <v>https://siemens.highspot.com/items/5e2b0efb66bbaa792e2d17c9</v>
      </c>
    </row>
    <row r="1033" spans="1:21" x14ac:dyDescent="0.25">
      <c r="A1033" s="81">
        <f>IF(OR('Raw Data'!A1036=0,'Raw Data'!A1036="Delete"),"",'Raw Data'!A1036)</f>
        <v>4.3</v>
      </c>
      <c r="B1033" s="88" t="str">
        <f>IF(OR('Raw Data'!B1036=0,'Raw Data'!B1036="Delete"),"",'Raw Data'!B1036)</f>
        <v>Develop</v>
      </c>
      <c r="C1033" s="89" t="str">
        <f>IF(OR('Raw Data'!C1036=0,'Raw Data'!C1036="Delete"),"",'Raw Data'!C1036)</f>
        <v>Visualization</v>
      </c>
      <c r="D1033" s="88" t="str">
        <f>IF(OR('Raw Data'!D1036=0,'Raw Data'!D1036="Delete"),"",'Raw Data'!D1036)</f>
        <v>Visualization - Usability</v>
      </c>
      <c r="E1033" s="84" t="str">
        <f>IF(OR('Raw Data'!E1036=0,'Raw Data'!E1036="Delete"),"",'Raw Data'!E1036)</f>
        <v>Author GD&amp;T markup with fewer clicks</v>
      </c>
      <c r="F1033" s="81" cm="1">
        <f t="array" ref="F1033">_xlfn.SWITCH(ROUND(VLOOKUP(A1033,Table1[#All],3),0),11,H1033,12,I1033,13,J1033,14,K1033,"N/A")</f>
        <v>14</v>
      </c>
      <c r="G1033" s="81" cm="1">
        <f t="array" ref="G1033">_xlfn.SWITCH(ROUND(VLOOKUP(A1033,Table1[#All],5),0),11,H1033,12,I1033,13,J1033,14,K1033,"N/A")</f>
        <v>14</v>
      </c>
      <c r="H1033" s="81">
        <f>IF(OR('Raw Data'!H1036=0,'Raw Data'!H1036="Delete"),"",'Raw Data'!H1036)</f>
        <v>13</v>
      </c>
      <c r="I1033" s="81">
        <f>IF(OR('Raw Data'!I1036=0,'Raw Data'!I1036="Delete"),"",'Raw Data'!I1036)</f>
        <v>14</v>
      </c>
      <c r="J1033" s="81" t="str">
        <f>IF(OR('Raw Data'!J1036=0,'Raw Data'!J1036="Delete"),"",'Raw Data'!J1036)</f>
        <v/>
      </c>
      <c r="K1033" s="81" t="str">
        <f>IF(OR('Raw Data'!K1036=0,'Raw Data'!K1036="Delete"),"",'Raw Data'!K1036)</f>
        <v/>
      </c>
      <c r="L1033" s="81" t="str">
        <f>R1033</f>
        <v>Available</v>
      </c>
      <c r="M1033" s="81" t="str">
        <f>IF(A1033="","",IF(OR(AWReleaseNum&gt;=A1033,AWReleaseNum=0),"Available","Not Supported"))</f>
        <v>Available</v>
      </c>
      <c r="N1033" s="81" t="str">
        <f>IF(A1033="","",IF(TcRelease="Any","Available",IF(OR(AND(TcReleaseNum&gt;=VLOOKUP(AWReleaseNum,MinVerInfo,3,FALSE),TcReleaseNum&lt;=VLOOKUP(AWReleaseNum,MinVerInfo,4,FALSE)),AND(TcReleaseNum&gt;=VLOOKUP(AWReleaseNum,MinVerInfo,5,FALSE),TcReleaseNum&lt;=VLOOKUP(AWReleaseNum,MinVerInfo,6,FALSE))),"Available","Not Supported")))</f>
        <v>Available</v>
      </c>
      <c r="O1033" s="81" t="str">
        <f>IF(TcReleaseNum&lt;P1033,"Not Supported","Available")</f>
        <v>Available</v>
      </c>
      <c r="P1033" s="81" cm="1">
        <f t="array" ref="P1033">_xlfn.SWITCH(TcBaseVer, 14, K1033, 13, J1033, 12, I1033, 11, IFERROR(VLOOKUP(H1033,Table2[#All],3,FALSE),"N/A"),0)</f>
        <v>0</v>
      </c>
      <c r="Q1033" s="81" t="str">
        <f>IF(TcBaseVer=0,M1033,IF(AND(N1033="Available",M1033="Available",O1033="Available"),"Available",IF(M1033="","","Not Supported")))</f>
        <v>Available</v>
      </c>
      <c r="R1033" s="81" t="str">
        <f>IF(A1033&gt;=AWCurrentRel, "Future",Q1033)</f>
        <v>Available</v>
      </c>
      <c r="S1033" s="100" t="str">
        <f>HYPERLINK(U1033,T1033)</f>
        <v>What's New in Teamcenter Fall 2019 - PART 1</v>
      </c>
      <c r="T1033" s="81" t="str">
        <f>IFERROR(VLOOKUP(CONCATENATE($B1033,"_",$A1033),Table4[#All],5,FALSE),"Not Available")</f>
        <v>What's New in Teamcenter Fall 2019 - PART 1</v>
      </c>
      <c r="U1033" s="81" t="str">
        <f>IFERROR(VLOOKUP(CONCATENATE(B1033,"_",A1033),Table4[#All],6,FALSE),"")</f>
        <v>https://siemens.highspot.com/items/5e2b0efb66bbaa792e2d17c9</v>
      </c>
    </row>
    <row r="1034" spans="1:21" x14ac:dyDescent="0.25">
      <c r="A1034" s="81">
        <f>IF(OR('Raw Data'!A1954=0,'Raw Data'!A1954="Delete"),"",'Raw Data'!A1954)</f>
        <v>4.3</v>
      </c>
      <c r="B1034" s="88" t="str">
        <f>IF(OR('Raw Data'!B1954=0,'Raw Data'!B1954="Delete"),"",'Raw Data'!B1954)</f>
        <v>Plan</v>
      </c>
      <c r="C1034" s="89" t="str">
        <f>IF(OR('Raw Data'!C1954=0,'Raw Data'!C1954="Delete"),"",'Raw Data'!C1954)</f>
        <v>Process</v>
      </c>
      <c r="D1034" s="88" t="str">
        <f>IF(OR('Raw Data'!D1954=0,'Raw Data'!D1954="Delete"),"",'Raw Data'!D1954)</f>
        <v>Workflow</v>
      </c>
      <c r="E1034" s="84" t="str">
        <f>IF(OR('Raw Data'!E1954=0,'Raw Data'!E1954="Delete"),"",'Raw Data'!E1954)</f>
        <v>Complete task from target workflow tab</v>
      </c>
      <c r="F1034" s="81" cm="1">
        <f t="array" ref="F1034">_xlfn.SWITCH(ROUND(VLOOKUP(A1034,Table1[#All],3),0),11,H1034,12,I1034,13,J1034,14,K1034,"N/A")</f>
        <v>14</v>
      </c>
      <c r="G1034" s="81" cm="1">
        <f t="array" ref="G1034">_xlfn.SWITCH(ROUND(VLOOKUP(A1034,Table1[#All],5),0),11,H1034,12,I1034,13,J1034,14,K1034,"N/A")</f>
        <v>14</v>
      </c>
      <c r="H1034" s="81">
        <f>IF(OR('Raw Data'!H1954=0,'Raw Data'!H1954="Delete"),"",'Raw Data'!H1954)</f>
        <v>13</v>
      </c>
      <c r="I1034" s="81">
        <f>IF(OR('Raw Data'!I1954=0,'Raw Data'!I1954="Delete"),"",'Raw Data'!I1954)</f>
        <v>14</v>
      </c>
      <c r="J1034" s="81" t="str">
        <f>IF(OR('Raw Data'!J1954=0,'Raw Data'!J1954="Delete"),"",'Raw Data'!J1954)</f>
        <v/>
      </c>
      <c r="K1034" s="81" t="str">
        <f>IF(OR('Raw Data'!K1954=0,'Raw Data'!K1954="Delete"),"",'Raw Data'!K1954)</f>
        <v/>
      </c>
      <c r="L1034" s="81" t="str">
        <f>R1034</f>
        <v>Available</v>
      </c>
      <c r="M1034" s="81" t="str">
        <f>IF(A1034="","",IF(OR(AWReleaseNum&gt;=A1034,AWReleaseNum=0),"Available","Not Supported"))</f>
        <v>Available</v>
      </c>
      <c r="N1034" s="81" t="str">
        <f>IF(A1034="","",IF(TcRelease="Any","Available",IF(OR(AND(TcReleaseNum&gt;=VLOOKUP(AWReleaseNum,MinVerInfo,3,FALSE),TcReleaseNum&lt;=VLOOKUP(AWReleaseNum,MinVerInfo,4,FALSE)),AND(TcReleaseNum&gt;=VLOOKUP(AWReleaseNum,MinVerInfo,5,FALSE),TcReleaseNum&lt;=VLOOKUP(AWReleaseNum,MinVerInfo,6,FALSE))),"Available","Not Supported")))</f>
        <v>Available</v>
      </c>
      <c r="O1034" s="81" t="str">
        <f>IF(TcReleaseNum&lt;P1034,"Not Supported","Available")</f>
        <v>Available</v>
      </c>
      <c r="P1034" s="81" cm="1">
        <f t="array" ref="P1034">_xlfn.SWITCH(TcBaseVer, 14, K1034, 13, J1034, 12, I1034, 11, IFERROR(VLOOKUP(H1034,Table2[#All],3,FALSE),"N/A"),0)</f>
        <v>0</v>
      </c>
      <c r="Q1034" s="81" t="str">
        <f>IF(TcBaseVer=0,M1034,IF(AND(N1034="Available",M1034="Available",O1034="Available"),"Available",IF(M1034="","","Not Supported")))</f>
        <v>Available</v>
      </c>
      <c r="R1034" s="81" t="str">
        <f>IF(A1034&gt;=AWCurrentRel, "Future",Q1034)</f>
        <v>Available</v>
      </c>
      <c r="S1034" s="100" t="str">
        <f>HYPERLINK(U1034,T1034)</f>
        <v>What's New in Teamcenter Fall 2019 - PART 1</v>
      </c>
      <c r="T1034" s="81" t="str">
        <f>IFERROR(VLOOKUP(CONCATENATE($B1034,"_",$A1034),Table4[#All],5,FALSE),"Not Available")</f>
        <v>What's New in Teamcenter Fall 2019 - PART 1</v>
      </c>
      <c r="U1034" s="81" t="str">
        <f>IFERROR(VLOOKUP(CONCATENATE(B1034,"_",A1034),Table4[#All],6,FALSE),"")</f>
        <v>https://siemens.highspot.com/items/5e2b0efb66bbaa792e2d17c9</v>
      </c>
    </row>
    <row r="1035" spans="1:21" x14ac:dyDescent="0.25">
      <c r="A1035" s="81">
        <f>IF(OR('Raw Data'!A1955=0,'Raw Data'!A1955="Delete"),"",'Raw Data'!A1955)</f>
        <v>4.3</v>
      </c>
      <c r="B1035" s="88" t="str">
        <f>IF(OR('Raw Data'!B1955=0,'Raw Data'!B1955="Delete"),"",'Raw Data'!B1955)</f>
        <v>Plan</v>
      </c>
      <c r="C1035" s="89" t="str">
        <f>IF(OR('Raw Data'!C1955=0,'Raw Data'!C1955="Delete"),"",'Raw Data'!C1955)</f>
        <v>Process</v>
      </c>
      <c r="D1035" s="88" t="str">
        <f>IF(OR('Raw Data'!D1955=0,'Raw Data'!D1955="Delete"),"",'Raw Data'!D1955)</f>
        <v>Workflow</v>
      </c>
      <c r="E1035" s="84" t="str">
        <f>IF(OR('Raw Data'!E1955=0,'Raw Data'!E1955="Delete"),"",'Raw Data'!E1955)</f>
        <v>Workflow designer</v>
      </c>
      <c r="F1035" s="81" cm="1">
        <f t="array" ref="F1035">_xlfn.SWITCH(ROUND(VLOOKUP(A1035,Table1[#All],3),0),11,H1035,12,I1035,13,J1035,14,K1035,"N/A")</f>
        <v>14</v>
      </c>
      <c r="G1035" s="81" cm="1">
        <f t="array" ref="G1035">_xlfn.SWITCH(ROUND(VLOOKUP(A1035,Table1[#All],5),0),11,H1035,12,I1035,13,J1035,14,K1035,"N/A")</f>
        <v>14</v>
      </c>
      <c r="H1035" s="81">
        <f>IF(OR('Raw Data'!H1955=0,'Raw Data'!H1955="Delete"),"",'Raw Data'!H1955)</f>
        <v>13</v>
      </c>
      <c r="I1035" s="81">
        <f>IF(OR('Raw Data'!I1955=0,'Raw Data'!I1955="Delete"),"",'Raw Data'!I1955)</f>
        <v>14</v>
      </c>
      <c r="J1035" s="81" t="str">
        <f>IF(OR('Raw Data'!J1955=0,'Raw Data'!J1955="Delete"),"",'Raw Data'!J1955)</f>
        <v/>
      </c>
      <c r="K1035" s="81" t="str">
        <f>IF(OR('Raw Data'!K1955=0,'Raw Data'!K1955="Delete"),"",'Raw Data'!K1955)</f>
        <v/>
      </c>
      <c r="L1035" s="81" t="str">
        <f>R1035</f>
        <v>Available</v>
      </c>
      <c r="M1035" s="81" t="str">
        <f>IF(A1035="","",IF(OR(AWReleaseNum&gt;=A1035,AWReleaseNum=0),"Available","Not Supported"))</f>
        <v>Available</v>
      </c>
      <c r="N1035" s="81" t="str">
        <f>IF(A1035="","",IF(TcRelease="Any","Available",IF(OR(AND(TcReleaseNum&gt;=VLOOKUP(AWReleaseNum,MinVerInfo,3,FALSE),TcReleaseNum&lt;=VLOOKUP(AWReleaseNum,MinVerInfo,4,FALSE)),AND(TcReleaseNum&gt;=VLOOKUP(AWReleaseNum,MinVerInfo,5,FALSE),TcReleaseNum&lt;=VLOOKUP(AWReleaseNum,MinVerInfo,6,FALSE))),"Available","Not Supported")))</f>
        <v>Available</v>
      </c>
      <c r="O1035" s="81" t="str">
        <f>IF(TcReleaseNum&lt;P1035,"Not Supported","Available")</f>
        <v>Available</v>
      </c>
      <c r="P1035" s="81" cm="1">
        <f t="array" ref="P1035">_xlfn.SWITCH(TcBaseVer, 14, K1035, 13, J1035, 12, I1035, 11, IFERROR(VLOOKUP(H1035,Table2[#All],3,FALSE),"N/A"),0)</f>
        <v>0</v>
      </c>
      <c r="Q1035" s="81" t="str">
        <f>IF(TcBaseVer=0,M1035,IF(AND(N1035="Available",M1035="Available",O1035="Available"),"Available",IF(M1035="","","Not Supported")))</f>
        <v>Available</v>
      </c>
      <c r="R1035" s="81" t="str">
        <f>IF(A1035&gt;=AWCurrentRel, "Future",Q1035)</f>
        <v>Available</v>
      </c>
      <c r="S1035" s="100" t="str">
        <f>HYPERLINK(U1035,T1035)</f>
        <v>What's New in Teamcenter Fall 2019 - PART 1</v>
      </c>
      <c r="T1035" s="81" t="str">
        <f>IFERROR(VLOOKUP(CONCATENATE($B1035,"_",$A1035),Table4[#All],5,FALSE),"Not Available")</f>
        <v>What's New in Teamcenter Fall 2019 - PART 1</v>
      </c>
      <c r="U1035" s="81" t="str">
        <f>IFERROR(VLOOKUP(CONCATENATE(B1035,"_",A1035),Table4[#All],6,FALSE),"")</f>
        <v>https://siemens.highspot.com/items/5e2b0efb66bbaa792e2d17c9</v>
      </c>
    </row>
    <row r="1036" spans="1:21" x14ac:dyDescent="0.25">
      <c r="A1036" s="81">
        <f>IF(OR('Raw Data'!A1956=0,'Raw Data'!A1956="Delete"),"",'Raw Data'!A1956)</f>
        <v>4.3</v>
      </c>
      <c r="B1036" s="88" t="str">
        <f>IF(OR('Raw Data'!B1956=0,'Raw Data'!B1956="Delete"),"",'Raw Data'!B1956)</f>
        <v>Plan</v>
      </c>
      <c r="C1036" s="89" t="str">
        <f>IF(OR('Raw Data'!C1956=0,'Raw Data'!C1956="Delete"),"",'Raw Data'!C1956)</f>
        <v>Process</v>
      </c>
      <c r="D1036" s="88" t="str">
        <f>IF(OR('Raw Data'!D1956=0,'Raw Data'!D1956="Delete"),"",'Raw Data'!D1956)</f>
        <v>Workflow</v>
      </c>
      <c r="E1036" s="84" t="str">
        <f>IF(OR('Raw Data'!E1956=0,'Raw Data'!E1956="Delete"),"",'Raw Data'!E1956)</f>
        <v>Inbox badge indicates new tasks</v>
      </c>
      <c r="F1036" s="81" cm="1">
        <f t="array" ref="F1036">_xlfn.SWITCH(ROUND(VLOOKUP(A1036,Table1[#All],3),0),11,H1036,12,I1036,13,J1036,14,K1036,"N/A")</f>
        <v>14</v>
      </c>
      <c r="G1036" s="81" cm="1">
        <f t="array" ref="G1036">_xlfn.SWITCH(ROUND(VLOOKUP(A1036,Table1[#All],5),0),11,H1036,12,I1036,13,J1036,14,K1036,"N/A")</f>
        <v>14</v>
      </c>
      <c r="H1036" s="81">
        <f>IF(OR('Raw Data'!H1956=0,'Raw Data'!H1956="Delete"),"",'Raw Data'!H1956)</f>
        <v>13</v>
      </c>
      <c r="I1036" s="81">
        <f>IF(OR('Raw Data'!I1956=0,'Raw Data'!I1956="Delete"),"",'Raw Data'!I1956)</f>
        <v>14</v>
      </c>
      <c r="J1036" s="81" t="str">
        <f>IF(OR('Raw Data'!J1956=0,'Raw Data'!J1956="Delete"),"",'Raw Data'!J1956)</f>
        <v/>
      </c>
      <c r="K1036" s="81" t="str">
        <f>IF(OR('Raw Data'!K1956=0,'Raw Data'!K1956="Delete"),"",'Raw Data'!K1956)</f>
        <v/>
      </c>
      <c r="L1036" s="81" t="str">
        <f>R1036</f>
        <v>Available</v>
      </c>
      <c r="M1036" s="81" t="str">
        <f>IF(A1036="","",IF(OR(AWReleaseNum&gt;=A1036,AWReleaseNum=0),"Available","Not Supported"))</f>
        <v>Available</v>
      </c>
      <c r="N1036" s="81" t="str">
        <f>IF(A1036="","",IF(TcRelease="Any","Available",IF(OR(AND(TcReleaseNum&gt;=VLOOKUP(AWReleaseNum,MinVerInfo,3,FALSE),TcReleaseNum&lt;=VLOOKUP(AWReleaseNum,MinVerInfo,4,FALSE)),AND(TcReleaseNum&gt;=VLOOKUP(AWReleaseNum,MinVerInfo,5,FALSE),TcReleaseNum&lt;=VLOOKUP(AWReleaseNum,MinVerInfo,6,FALSE))),"Available","Not Supported")))</f>
        <v>Available</v>
      </c>
      <c r="O1036" s="81" t="str">
        <f>IF(TcReleaseNum&lt;P1036,"Not Supported","Available")</f>
        <v>Available</v>
      </c>
      <c r="P1036" s="81" cm="1">
        <f t="array" ref="P1036">_xlfn.SWITCH(TcBaseVer, 14, K1036, 13, J1036, 12, I1036, 11, IFERROR(VLOOKUP(H1036,Table2[#All],3,FALSE),"N/A"),0)</f>
        <v>0</v>
      </c>
      <c r="Q1036" s="81" t="str">
        <f>IF(TcBaseVer=0,M1036,IF(AND(N1036="Available",M1036="Available",O1036="Available"),"Available",IF(M1036="","","Not Supported")))</f>
        <v>Available</v>
      </c>
      <c r="R1036" s="81" t="str">
        <f>IF(A1036&gt;=AWCurrentRel, "Future",Q1036)</f>
        <v>Available</v>
      </c>
      <c r="S1036" s="100" t="str">
        <f>HYPERLINK(U1036,T1036)</f>
        <v>What's New in Teamcenter Fall 2019 - PART 1</v>
      </c>
      <c r="T1036" s="81" t="str">
        <f>IFERROR(VLOOKUP(CONCATENATE($B1036,"_",$A1036),Table4[#All],5,FALSE),"Not Available")</f>
        <v>What's New in Teamcenter Fall 2019 - PART 1</v>
      </c>
      <c r="U1036" s="81" t="str">
        <f>IFERROR(VLOOKUP(CONCATENATE(B1036,"_",A1036),Table4[#All],6,FALSE),"")</f>
        <v>https://siemens.highspot.com/items/5e2b0efb66bbaa792e2d17c9</v>
      </c>
    </row>
    <row r="1037" spans="1:21" x14ac:dyDescent="0.25">
      <c r="A1037" s="81">
        <f>IF(OR('Raw Data'!A227=0,'Raw Data'!A227="Delete"),"",'Raw Data'!A227)</f>
        <v>5</v>
      </c>
      <c r="B1037" s="88" t="str">
        <f>IF(OR('Raw Data'!B227=0,'Raw Data'!B227="Delete"),"",'Raw Data'!B227)</f>
        <v>Plan</v>
      </c>
      <c r="C1037" s="89" t="str">
        <f>IF(OR('Raw Data'!C227=0,'Raw Data'!C227="Delete"),"",'Raw Data'!C227)</f>
        <v>Process</v>
      </c>
      <c r="D1037" s="88" t="str">
        <f>IF(OR('Raw Data'!D227=0,'Raw Data'!D227="Delete"),"",'Raw Data'!D227)</f>
        <v>Change Management</v>
      </c>
      <c r="E1037" s="84" t="str">
        <f>IF(OR('Raw Data'!E227=0,'Raw Data'!E227="Delete"),"",'Raw Data'!E227)</f>
        <v>After the fact change creation</v>
      </c>
      <c r="F1037" s="81" cm="1">
        <f t="array" ref="F1037">_xlfn.SWITCH(ROUND(VLOOKUP(A1037,Table1[#All],3),0),11,H1037,12,I1037,13,J1037,14,K1037,"N/A")</f>
        <v>14</v>
      </c>
      <c r="G1037" s="81" t="str" cm="1">
        <f t="array" ref="G1037">_xlfn.SWITCH(ROUND(VLOOKUP(A1037,Table1[#All],5),0),11,H1037,12,I1037,13,J1037,14,K1037,"N/A")</f>
        <v/>
      </c>
      <c r="H1037" s="81">
        <f>IF(OR('Raw Data'!H227=0,'Raw Data'!H227="Delete"),"",'Raw Data'!H227)</f>
        <v>13</v>
      </c>
      <c r="I1037" s="81">
        <f>IF(OR('Raw Data'!I227=0,'Raw Data'!I227="Delete"),"",'Raw Data'!I227)</f>
        <v>14</v>
      </c>
      <c r="J1037" s="81" t="str">
        <f>IF(OR('Raw Data'!J227=0,'Raw Data'!J227="Delete"),"",'Raw Data'!J227)</f>
        <v/>
      </c>
      <c r="K1037" s="81" t="str">
        <f>IF(OR('Raw Data'!K227=0,'Raw Data'!K227="Delete"),"",'Raw Data'!K227)</f>
        <v/>
      </c>
      <c r="L1037" s="81" t="str">
        <f>R1037</f>
        <v>Available</v>
      </c>
      <c r="M1037" s="81" t="str">
        <f>IF(A1037="","",IF(OR(AWReleaseNum&gt;=A1037,AWReleaseNum=0),"Available","Not Supported"))</f>
        <v>Available</v>
      </c>
      <c r="N1037" s="81" t="str">
        <f>IF(A1037="","",IF(TcRelease="Any","Available",IF(OR(AND(TcReleaseNum&gt;=VLOOKUP(AWReleaseNum,MinVerInfo,3,FALSE),TcReleaseNum&lt;=VLOOKUP(AWReleaseNum,MinVerInfo,4,FALSE)),AND(TcReleaseNum&gt;=VLOOKUP(AWReleaseNum,MinVerInfo,5,FALSE),TcReleaseNum&lt;=VLOOKUP(AWReleaseNum,MinVerInfo,6,FALSE))),"Available","Not Supported")))</f>
        <v>Available</v>
      </c>
      <c r="O1037" s="81" t="str">
        <f>IF(TcReleaseNum&lt;P1037,"Not Supported","Available")</f>
        <v>Available</v>
      </c>
      <c r="P1037" s="81" cm="1">
        <f t="array" ref="P1037">_xlfn.SWITCH(TcBaseVer, 14, K1037, 13, J1037, 12, I1037, 11, IFERROR(VLOOKUP(H1037,Table2[#All],3,FALSE),"N/A"),0)</f>
        <v>0</v>
      </c>
      <c r="Q1037" s="81" t="str">
        <f>IF(TcBaseVer=0,M1037,IF(AND(N1037="Available",M1037="Available",O1037="Available"),"Available",IF(M1037="","","Not Supported")))</f>
        <v>Available</v>
      </c>
      <c r="R1037" s="81" t="str">
        <f>IF(A1037&gt;=AWCurrentRel, "Future",Q1037)</f>
        <v>Available</v>
      </c>
      <c r="S1037" s="100" t="str">
        <f>HYPERLINK(U1037,T1037)</f>
        <v>What's New in Teamcenter Spring 2020 Teamcenter - PART 1</v>
      </c>
      <c r="T1037" s="81" t="str">
        <f>IFERROR(VLOOKUP(CONCATENATE($B1037,"_",$A1037),Table4[#All],5,FALSE),"Not Available")</f>
        <v>What's New in Teamcenter Spring 2020 Teamcenter - PART 1</v>
      </c>
      <c r="U1037" s="81" t="str">
        <f>IFERROR(VLOOKUP(CONCATENATE(B1037,"_",A1037),Table4[#All],6,FALSE),"")</f>
        <v>https://siemens.highspot.com/items/5eea709ca2e3a928d396c479?lfrm=srp.3</v>
      </c>
    </row>
    <row r="1038" spans="1:21" x14ac:dyDescent="0.25">
      <c r="A1038" s="81">
        <f>IF(OR('Raw Data'!A228=0,'Raw Data'!A228="Delete"),"",'Raw Data'!A228)</f>
        <v>5</v>
      </c>
      <c r="B1038" s="88" t="str">
        <f>IF(OR('Raw Data'!B228=0,'Raw Data'!B228="Delete"),"",'Raw Data'!B228)</f>
        <v>Plan</v>
      </c>
      <c r="C1038" s="89" t="str">
        <f>IF(OR('Raw Data'!C228=0,'Raw Data'!C228="Delete"),"",'Raw Data'!C228)</f>
        <v>Process</v>
      </c>
      <c r="D1038" s="88" t="str">
        <f>IF(OR('Raw Data'!D228=0,'Raw Data'!D228="Delete"),"",'Raw Data'!D228)</f>
        <v>Change Management</v>
      </c>
      <c r="E1038" s="84" t="str">
        <f>IF(OR('Raw Data'!E228=0,'Raw Data'!E228="Delete"),"",'Raw Data'!E228)</f>
        <v>Simplified change location</v>
      </c>
      <c r="F1038" s="81" cm="1">
        <f t="array" ref="F1038">_xlfn.SWITCH(ROUND(VLOOKUP(A1038,Table1[#All],3),0),11,H1038,12,I1038,13,J1038,14,K1038,"N/A")</f>
        <v>14</v>
      </c>
      <c r="G1038" s="81" t="str" cm="1">
        <f t="array" ref="G1038">_xlfn.SWITCH(ROUND(VLOOKUP(A1038,Table1[#All],5),0),11,H1038,12,I1038,13,J1038,14,K1038,"N/A")</f>
        <v/>
      </c>
      <c r="H1038" s="81">
        <f>IF(OR('Raw Data'!H228=0,'Raw Data'!H228="Delete"),"",'Raw Data'!H228)</f>
        <v>13</v>
      </c>
      <c r="I1038" s="81">
        <f>IF(OR('Raw Data'!I228=0,'Raw Data'!I228="Delete"),"",'Raw Data'!I228)</f>
        <v>14</v>
      </c>
      <c r="J1038" s="81" t="str">
        <f>IF(OR('Raw Data'!J228=0,'Raw Data'!J228="Delete"),"",'Raw Data'!J228)</f>
        <v/>
      </c>
      <c r="K1038" s="81" t="str">
        <f>IF(OR('Raw Data'!K228=0,'Raw Data'!K228="Delete"),"",'Raw Data'!K228)</f>
        <v/>
      </c>
      <c r="L1038" s="81" t="str">
        <f>R1038</f>
        <v>Available</v>
      </c>
      <c r="M1038" s="81" t="str">
        <f>IF(A1038="","",IF(OR(AWReleaseNum&gt;=A1038,AWReleaseNum=0),"Available","Not Supported"))</f>
        <v>Available</v>
      </c>
      <c r="N1038" s="81" t="str">
        <f>IF(A1038="","",IF(TcRelease="Any","Available",IF(OR(AND(TcReleaseNum&gt;=VLOOKUP(AWReleaseNum,MinVerInfo,3,FALSE),TcReleaseNum&lt;=VLOOKUP(AWReleaseNum,MinVerInfo,4,FALSE)),AND(TcReleaseNum&gt;=VLOOKUP(AWReleaseNum,MinVerInfo,5,FALSE),TcReleaseNum&lt;=VLOOKUP(AWReleaseNum,MinVerInfo,6,FALSE))),"Available","Not Supported")))</f>
        <v>Available</v>
      </c>
      <c r="O1038" s="81" t="str">
        <f>IF(TcReleaseNum&lt;P1038,"Not Supported","Available")</f>
        <v>Available</v>
      </c>
      <c r="P1038" s="81" cm="1">
        <f t="array" ref="P1038">_xlfn.SWITCH(TcBaseVer, 14, K1038, 13, J1038, 12, I1038, 11, IFERROR(VLOOKUP(H1038,Table2[#All],3,FALSE),"N/A"),0)</f>
        <v>0</v>
      </c>
      <c r="Q1038" s="81" t="str">
        <f>IF(TcBaseVer=0,M1038,IF(AND(N1038="Available",M1038="Available",O1038="Available"),"Available",IF(M1038="","","Not Supported")))</f>
        <v>Available</v>
      </c>
      <c r="R1038" s="81" t="str">
        <f>IF(A1038&gt;=AWCurrentRel, "Future",Q1038)</f>
        <v>Available</v>
      </c>
      <c r="S1038" s="100" t="str">
        <f>HYPERLINK(U1038,T1038)</f>
        <v>What's New in Teamcenter Spring 2020 Teamcenter - PART 1</v>
      </c>
      <c r="T1038" s="81" t="str">
        <f>IFERROR(VLOOKUP(CONCATENATE($B1038,"_",$A1038),Table4[#All],5,FALSE),"Not Available")</f>
        <v>What's New in Teamcenter Spring 2020 Teamcenter - PART 1</v>
      </c>
      <c r="U1038" s="81" t="str">
        <f>IFERROR(VLOOKUP(CONCATENATE(B1038,"_",A1038),Table4[#All],6,FALSE),"")</f>
        <v>https://siemens.highspot.com/items/5eea709ca2e3a928d396c479?lfrm=srp.3</v>
      </c>
    </row>
    <row r="1039" spans="1:21" x14ac:dyDescent="0.25">
      <c r="A1039" s="81">
        <f>IF(OR('Raw Data'!A229=0,'Raw Data'!A229="Delete"),"",'Raw Data'!A229)</f>
        <v>5</v>
      </c>
      <c r="B1039" s="88" t="str">
        <f>IF(OR('Raw Data'!B229=0,'Raw Data'!B229="Delete"),"",'Raw Data'!B229)</f>
        <v>Plan</v>
      </c>
      <c r="C1039" s="89" t="str">
        <f>IF(OR('Raw Data'!C229=0,'Raw Data'!C229="Delete"),"",'Raw Data'!C229)</f>
        <v>Process</v>
      </c>
      <c r="D1039" s="88" t="str">
        <f>IF(OR('Raw Data'!D229=0,'Raw Data'!D229="Delete"),"",'Raw Data'!D229)</f>
        <v>Change Management</v>
      </c>
      <c r="E1039" s="84" t="str">
        <f>IF(OR('Raw Data'!E229=0,'Raw Data'!E229="Delete"),"",'Raw Data'!E229)</f>
        <v>Property compare from change summary</v>
      </c>
      <c r="F1039" s="81" cm="1">
        <f t="array" ref="F1039">_xlfn.SWITCH(ROUND(VLOOKUP(A1039,Table1[#All],3),0),11,H1039,12,I1039,13,J1039,14,K1039,"N/A")</f>
        <v>14</v>
      </c>
      <c r="G1039" s="81" t="str" cm="1">
        <f t="array" ref="G1039">_xlfn.SWITCH(ROUND(VLOOKUP(A1039,Table1[#All],5),0),11,H1039,12,I1039,13,J1039,14,K1039,"N/A")</f>
        <v/>
      </c>
      <c r="H1039" s="81">
        <f>IF(OR('Raw Data'!H229=0,'Raw Data'!H229="Delete"),"",'Raw Data'!H229)</f>
        <v>13</v>
      </c>
      <c r="I1039" s="81">
        <f>IF(OR('Raw Data'!I229=0,'Raw Data'!I229="Delete"),"",'Raw Data'!I229)</f>
        <v>14</v>
      </c>
      <c r="J1039" s="81" t="str">
        <f>IF(OR('Raw Data'!J229=0,'Raw Data'!J229="Delete"),"",'Raw Data'!J229)</f>
        <v/>
      </c>
      <c r="K1039" s="81" t="str">
        <f>IF(OR('Raw Data'!K229=0,'Raw Data'!K229="Delete"),"",'Raw Data'!K229)</f>
        <v/>
      </c>
      <c r="L1039" s="81" t="str">
        <f>R1039</f>
        <v>Available</v>
      </c>
      <c r="M1039" s="81" t="str">
        <f>IF(A1039="","",IF(OR(AWReleaseNum&gt;=A1039,AWReleaseNum=0),"Available","Not Supported"))</f>
        <v>Available</v>
      </c>
      <c r="N1039" s="81" t="str">
        <f>IF(A1039="","",IF(TcRelease="Any","Available",IF(OR(AND(TcReleaseNum&gt;=VLOOKUP(AWReleaseNum,MinVerInfo,3,FALSE),TcReleaseNum&lt;=VLOOKUP(AWReleaseNum,MinVerInfo,4,FALSE)),AND(TcReleaseNum&gt;=VLOOKUP(AWReleaseNum,MinVerInfo,5,FALSE),TcReleaseNum&lt;=VLOOKUP(AWReleaseNum,MinVerInfo,6,FALSE))),"Available","Not Supported")))</f>
        <v>Available</v>
      </c>
      <c r="O1039" s="81" t="str">
        <f>IF(TcReleaseNum&lt;P1039,"Not Supported","Available")</f>
        <v>Available</v>
      </c>
      <c r="P1039" s="81" cm="1">
        <f t="array" ref="P1039">_xlfn.SWITCH(TcBaseVer, 14, K1039, 13, J1039, 12, I1039, 11, IFERROR(VLOOKUP(H1039,Table2[#All],3,FALSE),"N/A"),0)</f>
        <v>0</v>
      </c>
      <c r="Q1039" s="81" t="str">
        <f>IF(TcBaseVer=0,M1039,IF(AND(N1039="Available",M1039="Available",O1039="Available"),"Available",IF(M1039="","","Not Supported")))</f>
        <v>Available</v>
      </c>
      <c r="R1039" s="81" t="str">
        <f>IF(A1039&gt;=AWCurrentRel, "Future",Q1039)</f>
        <v>Available</v>
      </c>
      <c r="S1039" s="100" t="str">
        <f>HYPERLINK(U1039,T1039)</f>
        <v>What's New in Teamcenter Spring 2020 Teamcenter - PART 1</v>
      </c>
      <c r="T1039" s="81" t="str">
        <f>IFERROR(VLOOKUP(CONCATENATE($B1039,"_",$A1039),Table4[#All],5,FALSE),"Not Available")</f>
        <v>What's New in Teamcenter Spring 2020 Teamcenter - PART 1</v>
      </c>
      <c r="U1039" s="81" t="str">
        <f>IFERROR(VLOOKUP(CONCATENATE(B1039,"_",A1039),Table4[#All],6,FALSE),"")</f>
        <v>https://siemens.highspot.com/items/5eea709ca2e3a928d396c479?lfrm=srp.3</v>
      </c>
    </row>
    <row r="1040" spans="1:21" x14ac:dyDescent="0.25">
      <c r="A1040" s="81">
        <f>IF(OR('Raw Data'!A230=0,'Raw Data'!A230="Delete"),"",'Raw Data'!A230)</f>
        <v>5</v>
      </c>
      <c r="B1040" s="88" t="str">
        <f>IF(OR('Raw Data'!B230=0,'Raw Data'!B230="Delete"),"",'Raw Data'!B230)</f>
        <v>Plan</v>
      </c>
      <c r="C1040" s="89" t="str">
        <f>IF(OR('Raw Data'!C230=0,'Raw Data'!C230="Delete"),"",'Raw Data'!C230)</f>
        <v>Process</v>
      </c>
      <c r="D1040" s="88" t="str">
        <f>IF(OR('Raw Data'!D230=0,'Raw Data'!D230="Delete"),"",'Raw Data'!D230)</f>
        <v>Change Management</v>
      </c>
      <c r="E1040" s="84" t="str">
        <f>IF(OR('Raw Data'!E230=0,'Raw Data'!E230="Delete"),"",'Raw Data'!E230)</f>
        <v>Indicate requested change on impacted Items</v>
      </c>
      <c r="F1040" s="81" cm="1">
        <f t="array" ref="F1040">_xlfn.SWITCH(ROUND(VLOOKUP(A1040,Table1[#All],3),0),11,H1040,12,I1040,13,J1040,14,K1040,"N/A")</f>
        <v>14</v>
      </c>
      <c r="G1040" s="81" t="str" cm="1">
        <f t="array" ref="G1040">_xlfn.SWITCH(ROUND(VLOOKUP(A1040,Table1[#All],5),0),11,H1040,12,I1040,13,J1040,14,K1040,"N/A")</f>
        <v/>
      </c>
      <c r="H1040" s="81">
        <f>IF(OR('Raw Data'!H230=0,'Raw Data'!H230="Delete"),"",'Raw Data'!H230)</f>
        <v>13</v>
      </c>
      <c r="I1040" s="81">
        <f>IF(OR('Raw Data'!I230=0,'Raw Data'!I230="Delete"),"",'Raw Data'!I230)</f>
        <v>14</v>
      </c>
      <c r="J1040" s="81" t="str">
        <f>IF(OR('Raw Data'!J230=0,'Raw Data'!J230="Delete"),"",'Raw Data'!J230)</f>
        <v/>
      </c>
      <c r="K1040" s="81" t="str">
        <f>IF(OR('Raw Data'!K230=0,'Raw Data'!K230="Delete"),"",'Raw Data'!K230)</f>
        <v/>
      </c>
      <c r="L1040" s="81" t="str">
        <f>R1040</f>
        <v>Available</v>
      </c>
      <c r="M1040" s="81" t="str">
        <f>IF(A1040="","",IF(OR(AWReleaseNum&gt;=A1040,AWReleaseNum=0),"Available","Not Supported"))</f>
        <v>Available</v>
      </c>
      <c r="N1040" s="81" t="str">
        <f>IF(A1040="","",IF(TcRelease="Any","Available",IF(OR(AND(TcReleaseNum&gt;=VLOOKUP(AWReleaseNum,MinVerInfo,3,FALSE),TcReleaseNum&lt;=VLOOKUP(AWReleaseNum,MinVerInfo,4,FALSE)),AND(TcReleaseNum&gt;=VLOOKUP(AWReleaseNum,MinVerInfo,5,FALSE),TcReleaseNum&lt;=VLOOKUP(AWReleaseNum,MinVerInfo,6,FALSE))),"Available","Not Supported")))</f>
        <v>Available</v>
      </c>
      <c r="O1040" s="81" t="str">
        <f>IF(TcReleaseNum&lt;P1040,"Not Supported","Available")</f>
        <v>Available</v>
      </c>
      <c r="P1040" s="81" cm="1">
        <f t="array" ref="P1040">_xlfn.SWITCH(TcBaseVer, 14, K1040, 13, J1040, 12, I1040, 11, IFERROR(VLOOKUP(H1040,Table2[#All],3,FALSE),"N/A"),0)</f>
        <v>0</v>
      </c>
      <c r="Q1040" s="81" t="str">
        <f>IF(TcBaseVer=0,M1040,IF(AND(N1040="Available",M1040="Available",O1040="Available"),"Available",IF(M1040="","","Not Supported")))</f>
        <v>Available</v>
      </c>
      <c r="R1040" s="81" t="str">
        <f>IF(A1040&gt;=AWCurrentRel, "Future",Q1040)</f>
        <v>Available</v>
      </c>
      <c r="S1040" s="100" t="str">
        <f>HYPERLINK(U1040,T1040)</f>
        <v>What's New in Teamcenter Spring 2020 Teamcenter - PART 1</v>
      </c>
      <c r="T1040" s="81" t="str">
        <f>IFERROR(VLOOKUP(CONCATENATE($B1040,"_",$A1040),Table4[#All],5,FALSE),"Not Available")</f>
        <v>What's New in Teamcenter Spring 2020 Teamcenter - PART 1</v>
      </c>
      <c r="U1040" s="81" t="str">
        <f>IFERROR(VLOOKUP(CONCATENATE(B1040,"_",A1040),Table4[#All],6,FALSE),"")</f>
        <v>https://siemens.highspot.com/items/5eea709ca2e3a928d396c479?lfrm=srp.3</v>
      </c>
    </row>
    <row r="1041" spans="1:21" x14ac:dyDescent="0.25">
      <c r="A1041" s="81">
        <f>IF(OR('Raw Data'!A970=0,'Raw Data'!A970="Delete"),"",'Raw Data'!A970)</f>
        <v>5</v>
      </c>
      <c r="B1041" s="88" t="str">
        <f>IF(OR('Raw Data'!B970=0,'Raw Data'!B970="Delete"),"",'Raw Data'!B970)</f>
        <v>Deliver</v>
      </c>
      <c r="C1041" s="89" t="str">
        <f>IF(OR('Raw Data'!C970=0,'Raw Data'!C970="Delete"),"",'Raw Data'!C970)</f>
        <v>Analytics</v>
      </c>
      <c r="D1041" s="88" t="str">
        <f>IF(OR('Raw Data'!D970=0,'Raw Data'!D970="Delete"),"",'Raw Data'!D970)</f>
        <v>Classification</v>
      </c>
      <c r="E1041" s="84" t="str">
        <f>IF(OR('Raw Data'!E970=0,'Raw Data'!E970="Delete"),"",'Raw Data'!E970)</f>
        <v>Support Multiple Classification and Complex Data Types attribute format in New Classification System</v>
      </c>
      <c r="F1041" s="81" cm="1">
        <f t="array" ref="F1041">_xlfn.SWITCH(ROUND(VLOOKUP(A1041,Table1[#All],3),0),11,H1041,12,I1041,13,J1041,14,K1041,"N/A")</f>
        <v>14</v>
      </c>
      <c r="G1041" s="81" t="str" cm="1">
        <f t="array" ref="G1041">_xlfn.SWITCH(ROUND(VLOOKUP(A1041,Table1[#All],5),0),11,H1041,12,I1041,13,J1041,14,K1041,"N/A")</f>
        <v/>
      </c>
      <c r="H1041" s="81">
        <f>IF(OR('Raw Data'!H970=0,'Raw Data'!H970="Delete"),"",'Raw Data'!H970)</f>
        <v>13</v>
      </c>
      <c r="I1041" s="81">
        <f>IF(OR('Raw Data'!I970=0,'Raw Data'!I970="Delete"),"",'Raw Data'!I970)</f>
        <v>14</v>
      </c>
      <c r="J1041" s="81" t="str">
        <f>IF(OR('Raw Data'!J970=0,'Raw Data'!J970="Delete"),"",'Raw Data'!J970)</f>
        <v/>
      </c>
      <c r="K1041" s="81" t="str">
        <f>IF(OR('Raw Data'!K970=0,'Raw Data'!K970="Delete"),"",'Raw Data'!K970)</f>
        <v/>
      </c>
      <c r="L1041" s="81" t="str">
        <f>R1041</f>
        <v>Available</v>
      </c>
      <c r="M1041" s="81" t="str">
        <f>IF(A1041="","",IF(OR(AWReleaseNum&gt;=A1041,AWReleaseNum=0),"Available","Not Supported"))</f>
        <v>Available</v>
      </c>
      <c r="N1041" s="81" t="str">
        <f>IF(A1041="","",IF(TcRelease="Any","Available",IF(OR(AND(TcReleaseNum&gt;=VLOOKUP(AWReleaseNum,MinVerInfo,3,FALSE),TcReleaseNum&lt;=VLOOKUP(AWReleaseNum,MinVerInfo,4,FALSE)),AND(TcReleaseNum&gt;=VLOOKUP(AWReleaseNum,MinVerInfo,5,FALSE),TcReleaseNum&lt;=VLOOKUP(AWReleaseNum,MinVerInfo,6,FALSE))),"Available","Not Supported")))</f>
        <v>Available</v>
      </c>
      <c r="O1041" s="81" t="str">
        <f>IF(TcReleaseNum&lt;P1041,"Not Supported","Available")</f>
        <v>Available</v>
      </c>
      <c r="P1041" s="81" cm="1">
        <f t="array" ref="P1041">_xlfn.SWITCH(TcBaseVer, 14, K1041, 13, J1041, 12, I1041, 11, IFERROR(VLOOKUP(H1041,Table2[#All],3,FALSE),"N/A"),0)</f>
        <v>0</v>
      </c>
      <c r="Q1041" s="81" t="str">
        <f>IF(TcBaseVer=0,M1041,IF(AND(N1041="Available",M1041="Available",O1041="Available"),"Available",IF(M1041="","","Not Supported")))</f>
        <v>Available</v>
      </c>
      <c r="R1041" s="81" t="str">
        <f>IF(A1041&gt;=AWCurrentRel, "Future",Q1041)</f>
        <v>Available</v>
      </c>
      <c r="S1041" s="100" t="str">
        <f>HYPERLINK(U1041,T1041)</f>
        <v>What's New in Teamcenter Spring 2020 - PART 2</v>
      </c>
      <c r="T1041" s="81" t="str">
        <f>IFERROR(VLOOKUP(CONCATENATE($B1041,"_",$A1041),Table4[#All],5,FALSE),"Not Available")</f>
        <v>What's New in Teamcenter Spring 2020 - PART 2</v>
      </c>
      <c r="U1041" s="81" t="str">
        <f>IFERROR(VLOOKUP(CONCATENATE(B1041,"_",A1041),Table4[#All],6,FALSE),"")</f>
        <v>https://siemens.highspot.com/items/5eea7210f7794d14ee6f456d</v>
      </c>
    </row>
    <row r="1042" spans="1:21" x14ac:dyDescent="0.25">
      <c r="A1042" s="81">
        <f>IF(OR('Raw Data'!A1009=0,'Raw Data'!A1009="Delete"),"",'Raw Data'!A1009)</f>
        <v>5</v>
      </c>
      <c r="B1042" s="88" t="str">
        <f>IF(OR('Raw Data'!B1009=0,'Raw Data'!B1009="Delete"),"",'Raw Data'!B1009)</f>
        <v>Deliver</v>
      </c>
      <c r="C1042" s="89" t="str">
        <f>IF(OR('Raw Data'!C1009=0,'Raw Data'!C1009="Delete"),"",'Raw Data'!C1009)</f>
        <v>Analytics</v>
      </c>
      <c r="D1042" s="88" t="str">
        <f>IF(OR('Raw Data'!D1009=0,'Raw Data'!D1009="Delete"),"",'Raw Data'!D1009)</f>
        <v>Classification</v>
      </c>
      <c r="E1042" s="84" t="str">
        <f>IF(OR('Raw Data'!E1009=0,'Raw Data'!E1009="Delete"),"",'Raw Data'!E1009)</f>
        <v>Active Workspace support for Complex Data Types attribute format and support Revisions of classification data in New Classification System</v>
      </c>
      <c r="F1042" s="81" cm="1">
        <f t="array" ref="F1042">_xlfn.SWITCH(ROUND(VLOOKUP(A1042,Table1[#All],3),0),11,H1042,12,I1042,13,J1042,14,K1042,"N/A")</f>
        <v>14</v>
      </c>
      <c r="G1042" s="81" t="str" cm="1">
        <f t="array" ref="G1042">_xlfn.SWITCH(ROUND(VLOOKUP(A1042,Table1[#All],5),0),11,H1042,12,I1042,13,J1042,14,K1042,"N/A")</f>
        <v/>
      </c>
      <c r="H1042" s="81">
        <f>IF(OR('Raw Data'!H1009=0,'Raw Data'!H1009="Delete"),"",'Raw Data'!H1009)</f>
        <v>13</v>
      </c>
      <c r="I1042" s="81">
        <f>IF(OR('Raw Data'!I1009=0,'Raw Data'!I1009="Delete"),"",'Raw Data'!I1009)</f>
        <v>14</v>
      </c>
      <c r="J1042" s="81" t="str">
        <f>IF(OR('Raw Data'!J1009=0,'Raw Data'!J1009="Delete"),"",'Raw Data'!J1009)</f>
        <v/>
      </c>
      <c r="K1042" s="81" t="str">
        <f>IF(OR('Raw Data'!K1009=0,'Raw Data'!K1009="Delete"),"",'Raw Data'!K1009)</f>
        <v/>
      </c>
      <c r="L1042" s="81" t="str">
        <f>R1042</f>
        <v>Available</v>
      </c>
      <c r="M1042" s="81" t="str">
        <f>IF(A1042="","",IF(OR(AWReleaseNum&gt;=A1042,AWReleaseNum=0),"Available","Not Supported"))</f>
        <v>Available</v>
      </c>
      <c r="N1042" s="81" t="str">
        <f>IF(A1042="","",IF(TcRelease="Any","Available",IF(OR(AND(TcReleaseNum&gt;=VLOOKUP(AWReleaseNum,MinVerInfo,3,FALSE),TcReleaseNum&lt;=VLOOKUP(AWReleaseNum,MinVerInfo,4,FALSE)),AND(TcReleaseNum&gt;=VLOOKUP(AWReleaseNum,MinVerInfo,5,FALSE),TcReleaseNum&lt;=VLOOKUP(AWReleaseNum,MinVerInfo,6,FALSE))),"Available","Not Supported")))</f>
        <v>Available</v>
      </c>
      <c r="O1042" s="81" t="str">
        <f>IF(TcReleaseNum&lt;P1042,"Not Supported","Available")</f>
        <v>Available</v>
      </c>
      <c r="P1042" s="81" cm="1">
        <f t="array" ref="P1042">_xlfn.SWITCH(TcBaseVer, 14, K1042, 13, J1042, 12, I1042, 11, IFERROR(VLOOKUP(H1042,Table2[#All],3,FALSE),"N/A"),0)</f>
        <v>0</v>
      </c>
      <c r="Q1042" s="81" t="str">
        <f>IF(TcBaseVer=0,M1042,IF(AND(N1042="Available",M1042="Available",O1042="Available"),"Available",IF(M1042="","","Not Supported")))</f>
        <v>Available</v>
      </c>
      <c r="R1042" s="81" t="str">
        <f>IF(A1042&gt;=AWCurrentRel, "Future",Q1042)</f>
        <v>Available</v>
      </c>
      <c r="S1042" s="100" t="str">
        <f>HYPERLINK(U1042,T1042)</f>
        <v>What's New in Teamcenter Spring 2020 - PART 2</v>
      </c>
      <c r="T1042" s="81" t="str">
        <f>IFERROR(VLOOKUP(CONCATENATE($B1042,"_",$A1042),Table4[#All],5,FALSE),"Not Available")</f>
        <v>What's New in Teamcenter Spring 2020 - PART 2</v>
      </c>
      <c r="U1042" s="81" t="str">
        <f>IFERROR(VLOOKUP(CONCATENATE(B1042,"_",A1042),Table4[#All],6,FALSE),"")</f>
        <v>https://siemens.highspot.com/items/5eea7210f7794d14ee6f456d</v>
      </c>
    </row>
    <row r="1043" spans="1:21" x14ac:dyDescent="0.25">
      <c r="A1043" s="81">
        <f>IF(OR('Raw Data'!A1010=0,'Raw Data'!A1010="Delete"),"",'Raw Data'!A1010)</f>
        <v>5</v>
      </c>
      <c r="B1043" s="88" t="str">
        <f>IF(OR('Raw Data'!B1010=0,'Raw Data'!B1010="Delete"),"",'Raw Data'!B1010)</f>
        <v>Deliver</v>
      </c>
      <c r="C1043" s="89" t="str">
        <f>IF(OR('Raw Data'!C1010=0,'Raw Data'!C1010="Delete"),"",'Raw Data'!C1010)</f>
        <v>Analytics</v>
      </c>
      <c r="D1043" s="88" t="str">
        <f>IF(OR('Raw Data'!D1010=0,'Raw Data'!D1010="Delete"),"",'Raw Data'!D1010)</f>
        <v>Classification</v>
      </c>
      <c r="E1043" s="84" t="str">
        <f>IF(OR('Raw Data'!E1010=0,'Raw Data'!E1010="Delete"),"",'Raw Data'!E1010)</f>
        <v>Enhance Usability &amp; Support attribute layout according to Configured View layout</v>
      </c>
      <c r="F1043" s="81" cm="1">
        <f t="array" ref="F1043">_xlfn.SWITCH(ROUND(VLOOKUP(A1043,Table1[#All],3),0),11,H1043,12,I1043,13,J1043,14,K1043,"N/A")</f>
        <v>14</v>
      </c>
      <c r="G1043" s="81" t="str" cm="1">
        <f t="array" ref="G1043">_xlfn.SWITCH(ROUND(VLOOKUP(A1043,Table1[#All],5),0),11,H1043,12,I1043,13,J1043,14,K1043,"N/A")</f>
        <v/>
      </c>
      <c r="H1043" s="81">
        <f>IF(OR('Raw Data'!H1010=0,'Raw Data'!H1010="Delete"),"",'Raw Data'!H1010)</f>
        <v>13</v>
      </c>
      <c r="I1043" s="81">
        <f>IF(OR('Raw Data'!I1010=0,'Raw Data'!I1010="Delete"),"",'Raw Data'!I1010)</f>
        <v>14</v>
      </c>
      <c r="J1043" s="81" t="str">
        <f>IF(OR('Raw Data'!J1010=0,'Raw Data'!J1010="Delete"),"",'Raw Data'!J1010)</f>
        <v/>
      </c>
      <c r="K1043" s="81" t="str">
        <f>IF(OR('Raw Data'!K1010=0,'Raw Data'!K1010="Delete"),"",'Raw Data'!K1010)</f>
        <v/>
      </c>
      <c r="L1043" s="81" t="str">
        <f>R1043</f>
        <v>Available</v>
      </c>
      <c r="M1043" s="81" t="str">
        <f>IF(A1043="","",IF(OR(AWReleaseNum&gt;=A1043,AWReleaseNum=0),"Available","Not Supported"))</f>
        <v>Available</v>
      </c>
      <c r="N1043" s="81" t="str">
        <f>IF(A1043="","",IF(TcRelease="Any","Available",IF(OR(AND(TcReleaseNum&gt;=VLOOKUP(AWReleaseNum,MinVerInfo,3,FALSE),TcReleaseNum&lt;=VLOOKUP(AWReleaseNum,MinVerInfo,4,FALSE)),AND(TcReleaseNum&gt;=VLOOKUP(AWReleaseNum,MinVerInfo,5,FALSE),TcReleaseNum&lt;=VLOOKUP(AWReleaseNum,MinVerInfo,6,FALSE))),"Available","Not Supported")))</f>
        <v>Available</v>
      </c>
      <c r="O1043" s="81" t="str">
        <f>IF(TcReleaseNum&lt;P1043,"Not Supported","Available")</f>
        <v>Available</v>
      </c>
      <c r="P1043" s="81" cm="1">
        <f t="array" ref="P1043">_xlfn.SWITCH(TcBaseVer, 14, K1043, 13, J1043, 12, I1043, 11, IFERROR(VLOOKUP(H1043,Table2[#All],3,FALSE),"N/A"),0)</f>
        <v>0</v>
      </c>
      <c r="Q1043" s="81" t="str">
        <f>IF(TcBaseVer=0,M1043,IF(AND(N1043="Available",M1043="Available",O1043="Available"),"Available",IF(M1043="","","Not Supported")))</f>
        <v>Available</v>
      </c>
      <c r="R1043" s="81" t="str">
        <f>IF(A1043&gt;=AWCurrentRel, "Future",Q1043)</f>
        <v>Available</v>
      </c>
      <c r="S1043" s="100" t="str">
        <f>HYPERLINK(U1043,T1043)</f>
        <v>What's New in Teamcenter Spring 2020 - PART 2</v>
      </c>
      <c r="T1043" s="81" t="str">
        <f>IFERROR(VLOOKUP(CONCATENATE($B1043,"_",$A1043),Table4[#All],5,FALSE),"Not Available")</f>
        <v>What's New in Teamcenter Spring 2020 - PART 2</v>
      </c>
      <c r="U1043" s="81" t="str">
        <f>IFERROR(VLOOKUP(CONCATENATE(B1043,"_",A1043),Table4[#All],6,FALSE),"")</f>
        <v>https://siemens.highspot.com/items/5eea7210f7794d14ee6f456d</v>
      </c>
    </row>
    <row r="1044" spans="1:21" x14ac:dyDescent="0.25">
      <c r="A1044" s="81">
        <f>IF(OR('Raw Data'!A1011=0,'Raw Data'!A1011="Delete"),"",'Raw Data'!A1011)</f>
        <v>5</v>
      </c>
      <c r="B1044" s="88" t="str">
        <f>IF(OR('Raw Data'!B1011=0,'Raw Data'!B1011="Delete"),"",'Raw Data'!B1011)</f>
        <v>Deliver</v>
      </c>
      <c r="C1044" s="89" t="str">
        <f>IF(OR('Raw Data'!C1011=0,'Raw Data'!C1011="Delete"),"",'Raw Data'!C1011)</f>
        <v>Analytics</v>
      </c>
      <c r="D1044" s="88" t="str">
        <f>IF(OR('Raw Data'!D1011=0,'Raw Data'!D1011="Delete"),"",'Raw Data'!D1011)</f>
        <v>Classification</v>
      </c>
      <c r="E1044" s="84" t="str">
        <f>IF(OR('Raw Data'!E1011=0,'Raw Data'!E1011="Delete"),"",'Raw Data'!E1011)</f>
        <v>Auto-classification as batch job</v>
      </c>
      <c r="F1044" s="81" cm="1">
        <f t="array" ref="F1044">_xlfn.SWITCH(ROUND(VLOOKUP(A1044,Table1[#All],3),0),11,H1044,12,I1044,13,J1044,14,K1044,"N/A")</f>
        <v>14</v>
      </c>
      <c r="G1044" s="81" t="str" cm="1">
        <f t="array" ref="G1044">_xlfn.SWITCH(ROUND(VLOOKUP(A1044,Table1[#All],5),0),11,H1044,12,I1044,13,J1044,14,K1044,"N/A")</f>
        <v/>
      </c>
      <c r="H1044" s="81">
        <f>IF(OR('Raw Data'!H1011=0,'Raw Data'!H1011="Delete"),"",'Raw Data'!H1011)</f>
        <v>13</v>
      </c>
      <c r="I1044" s="81">
        <f>IF(OR('Raw Data'!I1011=0,'Raw Data'!I1011="Delete"),"",'Raw Data'!I1011)</f>
        <v>14</v>
      </c>
      <c r="J1044" s="81" t="str">
        <f>IF(OR('Raw Data'!J1011=0,'Raw Data'!J1011="Delete"),"",'Raw Data'!J1011)</f>
        <v/>
      </c>
      <c r="K1044" s="81" t="str">
        <f>IF(OR('Raw Data'!K1011=0,'Raw Data'!K1011="Delete"),"",'Raw Data'!K1011)</f>
        <v/>
      </c>
      <c r="L1044" s="81" t="str">
        <f>R1044</f>
        <v>Available</v>
      </c>
      <c r="M1044" s="81" t="str">
        <f>IF(A1044="","",IF(OR(AWReleaseNum&gt;=A1044,AWReleaseNum=0),"Available","Not Supported"))</f>
        <v>Available</v>
      </c>
      <c r="N1044" s="81" t="str">
        <f>IF(A1044="","",IF(TcRelease="Any","Available",IF(OR(AND(TcReleaseNum&gt;=VLOOKUP(AWReleaseNum,MinVerInfo,3,FALSE),TcReleaseNum&lt;=VLOOKUP(AWReleaseNum,MinVerInfo,4,FALSE)),AND(TcReleaseNum&gt;=VLOOKUP(AWReleaseNum,MinVerInfo,5,FALSE),TcReleaseNum&lt;=VLOOKUP(AWReleaseNum,MinVerInfo,6,FALSE))),"Available","Not Supported")))</f>
        <v>Available</v>
      </c>
      <c r="O1044" s="81" t="str">
        <f>IF(TcReleaseNum&lt;P1044,"Not Supported","Available")</f>
        <v>Available</v>
      </c>
      <c r="P1044" s="81" cm="1">
        <f t="array" ref="P1044">_xlfn.SWITCH(TcBaseVer, 14, K1044, 13, J1044, 12, I1044, 11, IFERROR(VLOOKUP(H1044,Table2[#All],3,FALSE),"N/A"),0)</f>
        <v>0</v>
      </c>
      <c r="Q1044" s="81" t="str">
        <f>IF(TcBaseVer=0,M1044,IF(AND(N1044="Available",M1044="Available",O1044="Available"),"Available",IF(M1044="","","Not Supported")))</f>
        <v>Available</v>
      </c>
      <c r="R1044" s="81" t="str">
        <f>IF(A1044&gt;=AWCurrentRel, "Future",Q1044)</f>
        <v>Available</v>
      </c>
      <c r="S1044" s="100" t="str">
        <f>HYPERLINK(U1044,T1044)</f>
        <v>What's New in Teamcenter Spring 2020 - PART 2</v>
      </c>
      <c r="T1044" s="81" t="str">
        <f>IFERROR(VLOOKUP(CONCATENATE($B1044,"_",$A1044),Table4[#All],5,FALSE),"Not Available")</f>
        <v>What's New in Teamcenter Spring 2020 - PART 2</v>
      </c>
      <c r="U1044" s="81" t="str">
        <f>IFERROR(VLOOKUP(CONCATENATE(B1044,"_",A1044),Table4[#All],6,FALSE),"")</f>
        <v>https://siemens.highspot.com/items/5eea7210f7794d14ee6f456d</v>
      </c>
    </row>
    <row r="1045" spans="1:21" x14ac:dyDescent="0.25">
      <c r="A1045" s="81">
        <f>IF(OR('Raw Data'!A1012=0,'Raw Data'!A1012="Delete"),"",'Raw Data'!A1012)</f>
        <v>5</v>
      </c>
      <c r="B1045" s="88" t="str">
        <f>IF(OR('Raw Data'!B1012=0,'Raw Data'!B1012="Delete"),"",'Raw Data'!B1012)</f>
        <v>Deliver</v>
      </c>
      <c r="C1045" s="89" t="str">
        <f>IF(OR('Raw Data'!C1012=0,'Raw Data'!C1012="Delete"),"",'Raw Data'!C1012)</f>
        <v>Analytics</v>
      </c>
      <c r="D1045" s="88" t="str">
        <f>IF(OR('Raw Data'!D1012=0,'Raw Data'!D1012="Delete"),"",'Raw Data'!D1012)</f>
        <v>Classification</v>
      </c>
      <c r="E1045" s="84" t="str">
        <f>IF(OR('Raw Data'!E1012=0,'Raw Data'!E1012="Delete"),"",'Raw Data'!E1012)</f>
        <v>Workflow/Task approval of auto classification</v>
      </c>
      <c r="F1045" s="81" cm="1">
        <f t="array" ref="F1045">_xlfn.SWITCH(ROUND(VLOOKUP(A1045,Table1[#All],3),0),11,H1045,12,I1045,13,J1045,14,K1045,"N/A")</f>
        <v>14</v>
      </c>
      <c r="G1045" s="81" t="str" cm="1">
        <f t="array" ref="G1045">_xlfn.SWITCH(ROUND(VLOOKUP(A1045,Table1[#All],5),0),11,H1045,12,I1045,13,J1045,14,K1045,"N/A")</f>
        <v/>
      </c>
      <c r="H1045" s="81">
        <f>IF(OR('Raw Data'!H1012=0,'Raw Data'!H1012="Delete"),"",'Raw Data'!H1012)</f>
        <v>13</v>
      </c>
      <c r="I1045" s="81">
        <f>IF(OR('Raw Data'!I1012=0,'Raw Data'!I1012="Delete"),"",'Raw Data'!I1012)</f>
        <v>14</v>
      </c>
      <c r="J1045" s="81" t="str">
        <f>IF(OR('Raw Data'!J1012=0,'Raw Data'!J1012="Delete"),"",'Raw Data'!J1012)</f>
        <v/>
      </c>
      <c r="K1045" s="81" t="str">
        <f>IF(OR('Raw Data'!K1012=0,'Raw Data'!K1012="Delete"),"",'Raw Data'!K1012)</f>
        <v/>
      </c>
      <c r="L1045" s="81" t="str">
        <f>R1045</f>
        <v>Available</v>
      </c>
      <c r="M1045" s="81" t="str">
        <f>IF(A1045="","",IF(OR(AWReleaseNum&gt;=A1045,AWReleaseNum=0),"Available","Not Supported"))</f>
        <v>Available</v>
      </c>
      <c r="N1045" s="81" t="str">
        <f>IF(A1045="","",IF(TcRelease="Any","Available",IF(OR(AND(TcReleaseNum&gt;=VLOOKUP(AWReleaseNum,MinVerInfo,3,FALSE),TcReleaseNum&lt;=VLOOKUP(AWReleaseNum,MinVerInfo,4,FALSE)),AND(TcReleaseNum&gt;=VLOOKUP(AWReleaseNum,MinVerInfo,5,FALSE),TcReleaseNum&lt;=VLOOKUP(AWReleaseNum,MinVerInfo,6,FALSE))),"Available","Not Supported")))</f>
        <v>Available</v>
      </c>
      <c r="O1045" s="81" t="str">
        <f>IF(TcReleaseNum&lt;P1045,"Not Supported","Available")</f>
        <v>Available</v>
      </c>
      <c r="P1045" s="81" cm="1">
        <f t="array" ref="P1045">_xlfn.SWITCH(TcBaseVer, 14, K1045, 13, J1045, 12, I1045, 11, IFERROR(VLOOKUP(H1045,Table2[#All],3,FALSE),"N/A"),0)</f>
        <v>0</v>
      </c>
      <c r="Q1045" s="81" t="str">
        <f>IF(TcBaseVer=0,M1045,IF(AND(N1045="Available",M1045="Available",O1045="Available"),"Available",IF(M1045="","","Not Supported")))</f>
        <v>Available</v>
      </c>
      <c r="R1045" s="81" t="str">
        <f>IF(A1045&gt;=AWCurrentRel, "Future",Q1045)</f>
        <v>Available</v>
      </c>
      <c r="S1045" s="100" t="str">
        <f>HYPERLINK(U1045,T1045)</f>
        <v>What's New in Teamcenter Spring 2020 - PART 2</v>
      </c>
      <c r="T1045" s="81" t="str">
        <f>IFERROR(VLOOKUP(CONCATENATE($B1045,"_",$A1045),Table4[#All],5,FALSE),"Not Available")</f>
        <v>What's New in Teamcenter Spring 2020 - PART 2</v>
      </c>
      <c r="U1045" s="81" t="str">
        <f>IFERROR(VLOOKUP(CONCATENATE(B1045,"_",A1045),Table4[#All],6,FALSE),"")</f>
        <v>https://siemens.highspot.com/items/5eea7210f7794d14ee6f456d</v>
      </c>
    </row>
    <row r="1046" spans="1:21" x14ac:dyDescent="0.25">
      <c r="A1046" s="81">
        <f>IF(OR('Raw Data'!A1054=0,'Raw Data'!A1054="Delete"),"",'Raw Data'!A1054)</f>
        <v>5</v>
      </c>
      <c r="B1046" s="88" t="str">
        <f>IF(OR('Raw Data'!B1054=0,'Raw Data'!B1054="Delete"),"",'Raw Data'!B1054)</f>
        <v>Develop</v>
      </c>
      <c r="C1046" s="89" t="str">
        <f>IF(OR('Raw Data'!C1054=0,'Raw Data'!C1054="Delete"),"",'Raw Data'!C1054)</f>
        <v>Documents</v>
      </c>
      <c r="D1046" s="88" t="str">
        <f>IF(OR('Raw Data'!D1054=0,'Raw Data'!D1054="Delete"),"",'Raw Data'!D1054)</f>
        <v>Document Management</v>
      </c>
      <c r="E1046" s="84" t="str">
        <f>IF(OR('Raw Data'!E1054=0,'Raw Data'!E1054="Delete"),"",'Raw Data'!E1054)</f>
        <v>Rubber stamp tool available in Active Workspace Markup Manager</v>
      </c>
      <c r="F1046" s="81" cm="1">
        <f t="array" ref="F1046">_xlfn.SWITCH(ROUND(VLOOKUP(A1046,Table1[#All],3),0),11,H1046,12,I1046,13,J1046,14,K1046,"N/A")</f>
        <v>14</v>
      </c>
      <c r="G1046" s="81" t="str" cm="1">
        <f t="array" ref="G1046">_xlfn.SWITCH(ROUND(VLOOKUP(A1046,Table1[#All],5),0),11,H1046,12,I1046,13,J1046,14,K1046,"N/A")</f>
        <v/>
      </c>
      <c r="H1046" s="81">
        <f>IF(OR('Raw Data'!H1054=0,'Raw Data'!H1054="Delete"),"",'Raw Data'!H1054)</f>
        <v>13</v>
      </c>
      <c r="I1046" s="81">
        <f>IF(OR('Raw Data'!I1054=0,'Raw Data'!I1054="Delete"),"",'Raw Data'!I1054)</f>
        <v>14</v>
      </c>
      <c r="J1046" s="81" t="str">
        <f>IF(OR('Raw Data'!J1054=0,'Raw Data'!J1054="Delete"),"",'Raw Data'!J1054)</f>
        <v/>
      </c>
      <c r="K1046" s="81" t="str">
        <f>IF(OR('Raw Data'!K1054=0,'Raw Data'!K1054="Delete"),"",'Raw Data'!K1054)</f>
        <v/>
      </c>
      <c r="L1046" s="81" t="str">
        <f>R1046</f>
        <v>Available</v>
      </c>
      <c r="M1046" s="81" t="str">
        <f>IF(A1046="","",IF(OR(AWReleaseNum&gt;=A1046,AWReleaseNum=0),"Available","Not Supported"))</f>
        <v>Available</v>
      </c>
      <c r="N1046" s="81" t="str">
        <f>IF(A1046="","",IF(TcRelease="Any","Available",IF(OR(AND(TcReleaseNum&gt;=VLOOKUP(AWReleaseNum,MinVerInfo,3,FALSE),TcReleaseNum&lt;=VLOOKUP(AWReleaseNum,MinVerInfo,4,FALSE)),AND(TcReleaseNum&gt;=VLOOKUP(AWReleaseNum,MinVerInfo,5,FALSE),TcReleaseNum&lt;=VLOOKUP(AWReleaseNum,MinVerInfo,6,FALSE))),"Available","Not Supported")))</f>
        <v>Available</v>
      </c>
      <c r="O1046" s="81" t="str">
        <f>IF(TcReleaseNum&lt;P1046,"Not Supported","Available")</f>
        <v>Available</v>
      </c>
      <c r="P1046" s="81" cm="1">
        <f t="array" ref="P1046">_xlfn.SWITCH(TcBaseVer, 14, K1046, 13, J1046, 12, I1046, 11, IFERROR(VLOOKUP(H1046,Table2[#All],3,FALSE),"N/A"),0)</f>
        <v>0</v>
      </c>
      <c r="Q1046" s="81" t="str">
        <f>IF(TcBaseVer=0,M1046,IF(AND(N1046="Available",M1046="Available",O1046="Available"),"Available",IF(M1046="","","Not Supported")))</f>
        <v>Available</v>
      </c>
      <c r="R1046" s="81" t="str">
        <f>IF(A1046&gt;=AWCurrentRel, "Future",Q1046)</f>
        <v>Available</v>
      </c>
      <c r="S1046" s="100" t="str">
        <f>HYPERLINK(U1046,T1046)</f>
        <v>What's New in Teamcenter Spring 2020 Teamcenter - PART 1</v>
      </c>
      <c r="T1046" s="81" t="str">
        <f>IFERROR(VLOOKUP(CONCATENATE($B1046,"_",$A1046),Table4[#All],5,FALSE),"Not Available")</f>
        <v>What's New in Teamcenter Spring 2020 Teamcenter - PART 1</v>
      </c>
      <c r="U1046" s="81" t="str">
        <f>IFERROR(VLOOKUP(CONCATENATE(B1046,"_",A1046),Table4[#All],6,FALSE),"")</f>
        <v>https://siemens.highspot.com/items/5eea709ca2e3a928d396c479?lfrm=srp.3</v>
      </c>
    </row>
    <row r="1047" spans="1:21" x14ac:dyDescent="0.25">
      <c r="A1047" s="81">
        <f>IF(OR('Raw Data'!A1055=0,'Raw Data'!A1055="Delete"),"",'Raw Data'!A1055)</f>
        <v>5</v>
      </c>
      <c r="B1047" s="88" t="str">
        <f>IF(OR('Raw Data'!B1055=0,'Raw Data'!B1055="Delete"),"",'Raw Data'!B1055)</f>
        <v>Develop</v>
      </c>
      <c r="C1047" s="89" t="str">
        <f>IF(OR('Raw Data'!C1055=0,'Raw Data'!C1055="Delete"),"",'Raw Data'!C1055)</f>
        <v>Documents</v>
      </c>
      <c r="D1047" s="88" t="str">
        <f>IF(OR('Raw Data'!D1055=0,'Raw Data'!D1055="Delete"),"",'Raw Data'!D1055)</f>
        <v>Document Management</v>
      </c>
      <c r="E1047" s="84" t="str">
        <f>IF(OR('Raw Data'!E1055=0,'Raw Data'!E1055="Delete"),"",'Raw Data'!E1055)</f>
        <v>ECAD viewer enabled in Active Workspace</v>
      </c>
      <c r="F1047" s="81" cm="1">
        <f t="array" ref="F1047">_xlfn.SWITCH(ROUND(VLOOKUP(A1047,Table1[#All],3),0),11,H1047,12,I1047,13,J1047,14,K1047,"N/A")</f>
        <v>14</v>
      </c>
      <c r="G1047" s="81" t="str" cm="1">
        <f t="array" ref="G1047">_xlfn.SWITCH(ROUND(VLOOKUP(A1047,Table1[#All],5),0),11,H1047,12,I1047,13,J1047,14,K1047,"N/A")</f>
        <v/>
      </c>
      <c r="H1047" s="81">
        <f>IF(OR('Raw Data'!H1055=0,'Raw Data'!H1055="Delete"),"",'Raw Data'!H1055)</f>
        <v>13</v>
      </c>
      <c r="I1047" s="81">
        <f>IF(OR('Raw Data'!I1055=0,'Raw Data'!I1055="Delete"),"",'Raw Data'!I1055)</f>
        <v>14</v>
      </c>
      <c r="J1047" s="81" t="str">
        <f>IF(OR('Raw Data'!J1055=0,'Raw Data'!J1055="Delete"),"",'Raw Data'!J1055)</f>
        <v/>
      </c>
      <c r="K1047" s="81" t="str">
        <f>IF(OR('Raw Data'!K1055=0,'Raw Data'!K1055="Delete"),"",'Raw Data'!K1055)</f>
        <v/>
      </c>
      <c r="L1047" s="81" t="str">
        <f>R1047</f>
        <v>Available</v>
      </c>
      <c r="M1047" s="81" t="str">
        <f>IF(A1047="","",IF(OR(AWReleaseNum&gt;=A1047,AWReleaseNum=0),"Available","Not Supported"))</f>
        <v>Available</v>
      </c>
      <c r="N1047" s="81" t="str">
        <f>IF(A1047="","",IF(TcRelease="Any","Available",IF(OR(AND(TcReleaseNum&gt;=VLOOKUP(AWReleaseNum,MinVerInfo,3,FALSE),TcReleaseNum&lt;=VLOOKUP(AWReleaseNum,MinVerInfo,4,FALSE)),AND(TcReleaseNum&gt;=VLOOKUP(AWReleaseNum,MinVerInfo,5,FALSE),TcReleaseNum&lt;=VLOOKUP(AWReleaseNum,MinVerInfo,6,FALSE))),"Available","Not Supported")))</f>
        <v>Available</v>
      </c>
      <c r="O1047" s="81" t="str">
        <f>IF(TcReleaseNum&lt;P1047,"Not Supported","Available")</f>
        <v>Available</v>
      </c>
      <c r="P1047" s="81" cm="1">
        <f t="array" ref="P1047">_xlfn.SWITCH(TcBaseVer, 14, K1047, 13, J1047, 12, I1047, 11, IFERROR(VLOOKUP(H1047,Table2[#All],3,FALSE),"N/A"),0)</f>
        <v>0</v>
      </c>
      <c r="Q1047" s="81" t="str">
        <f>IF(TcBaseVer=0,M1047,IF(AND(N1047="Available",M1047="Available",O1047="Available"),"Available",IF(M1047="","","Not Supported")))</f>
        <v>Available</v>
      </c>
      <c r="R1047" s="81" t="str">
        <f>IF(A1047&gt;=AWCurrentRel, "Future",Q1047)</f>
        <v>Available</v>
      </c>
      <c r="S1047" s="100" t="str">
        <f>HYPERLINK(U1047,T1047)</f>
        <v>What's New in Teamcenter Spring 2020 Teamcenter - PART 1</v>
      </c>
      <c r="T1047" s="81" t="str">
        <f>IFERROR(VLOOKUP(CONCATENATE($B1047,"_",$A1047),Table4[#All],5,FALSE),"Not Available")</f>
        <v>What's New in Teamcenter Spring 2020 Teamcenter - PART 1</v>
      </c>
      <c r="U1047" s="81" t="str">
        <f>IFERROR(VLOOKUP(CONCATENATE(B1047,"_",A1047),Table4[#All],6,FALSE),"")</f>
        <v>https://siemens.highspot.com/items/5eea709ca2e3a928d396c479?lfrm=srp.3</v>
      </c>
    </row>
    <row r="1048" spans="1:21" x14ac:dyDescent="0.25">
      <c r="A1048" s="81">
        <f>IF(OR('Raw Data'!A1056=0,'Raw Data'!A1056="Delete"),"",'Raw Data'!A1056)</f>
        <v>5</v>
      </c>
      <c r="B1048" s="88" t="str">
        <f>IF(OR('Raw Data'!B1056=0,'Raw Data'!B1056="Delete"),"",'Raw Data'!B1056)</f>
        <v>Develop</v>
      </c>
      <c r="C1048" s="89" t="str">
        <f>IF(OR('Raw Data'!C1056=0,'Raw Data'!C1056="Delete"),"",'Raw Data'!C1056)</f>
        <v>Documents</v>
      </c>
      <c r="D1048" s="88" t="str">
        <f>IF(OR('Raw Data'!D1056=0,'Raw Data'!D1056="Delete"),"",'Raw Data'!D1056)</f>
        <v>Document Management</v>
      </c>
      <c r="E1048" s="84" t="str">
        <f>IF(OR('Raw Data'!E1056=0,'Raw Data'!E1056="Delete"),"",'Raw Data'!E1056)</f>
        <v xml:space="preserve">Display markup created in Adobe Acrobat in Active Workspace </v>
      </c>
      <c r="F1048" s="81" cm="1">
        <f t="array" ref="F1048">_xlfn.SWITCH(ROUND(VLOOKUP(A1048,Table1[#All],3),0),11,H1048,12,I1048,13,J1048,14,K1048,"N/A")</f>
        <v>14</v>
      </c>
      <c r="G1048" s="81" t="str" cm="1">
        <f t="array" ref="G1048">_xlfn.SWITCH(ROUND(VLOOKUP(A1048,Table1[#All],5),0),11,H1048,12,I1048,13,J1048,14,K1048,"N/A")</f>
        <v/>
      </c>
      <c r="H1048" s="81">
        <f>IF(OR('Raw Data'!H1056=0,'Raw Data'!H1056="Delete"),"",'Raw Data'!H1056)</f>
        <v>13</v>
      </c>
      <c r="I1048" s="81">
        <f>IF(OR('Raw Data'!I1056=0,'Raw Data'!I1056="Delete"),"",'Raw Data'!I1056)</f>
        <v>14</v>
      </c>
      <c r="J1048" s="81" t="str">
        <f>IF(OR('Raw Data'!J1056=0,'Raw Data'!J1056="Delete"),"",'Raw Data'!J1056)</f>
        <v/>
      </c>
      <c r="K1048" s="81" t="str">
        <f>IF(OR('Raw Data'!K1056=0,'Raw Data'!K1056="Delete"),"",'Raw Data'!K1056)</f>
        <v/>
      </c>
      <c r="L1048" s="81" t="str">
        <f>R1048</f>
        <v>Available</v>
      </c>
      <c r="M1048" s="81" t="str">
        <f>IF(A1048="","",IF(OR(AWReleaseNum&gt;=A1048,AWReleaseNum=0),"Available","Not Supported"))</f>
        <v>Available</v>
      </c>
      <c r="N1048" s="81" t="str">
        <f>IF(A1048="","",IF(TcRelease="Any","Available",IF(OR(AND(TcReleaseNum&gt;=VLOOKUP(AWReleaseNum,MinVerInfo,3,FALSE),TcReleaseNum&lt;=VLOOKUP(AWReleaseNum,MinVerInfo,4,FALSE)),AND(TcReleaseNum&gt;=VLOOKUP(AWReleaseNum,MinVerInfo,5,FALSE),TcReleaseNum&lt;=VLOOKUP(AWReleaseNum,MinVerInfo,6,FALSE))),"Available","Not Supported")))</f>
        <v>Available</v>
      </c>
      <c r="O1048" s="81" t="str">
        <f>IF(TcReleaseNum&lt;P1048,"Not Supported","Available")</f>
        <v>Available</v>
      </c>
      <c r="P1048" s="81" cm="1">
        <f t="array" ref="P1048">_xlfn.SWITCH(TcBaseVer, 14, K1048, 13, J1048, 12, I1048, 11, IFERROR(VLOOKUP(H1048,Table2[#All],3,FALSE),"N/A"),0)</f>
        <v>0</v>
      </c>
      <c r="Q1048" s="81" t="str">
        <f>IF(TcBaseVer=0,M1048,IF(AND(N1048="Available",M1048="Available",O1048="Available"),"Available",IF(M1048="","","Not Supported")))</f>
        <v>Available</v>
      </c>
      <c r="R1048" s="81" t="str">
        <f>IF(A1048&gt;=AWCurrentRel, "Future",Q1048)</f>
        <v>Available</v>
      </c>
      <c r="S1048" s="100" t="str">
        <f>HYPERLINK(U1048,T1048)</f>
        <v>What's New in Teamcenter Spring 2020 Teamcenter - PART 1</v>
      </c>
      <c r="T1048" s="81" t="str">
        <f>IFERROR(VLOOKUP(CONCATENATE($B1048,"_",$A1048),Table4[#All],5,FALSE),"Not Available")</f>
        <v>What's New in Teamcenter Spring 2020 Teamcenter - PART 1</v>
      </c>
      <c r="U1048" s="81" t="str">
        <f>IFERROR(VLOOKUP(CONCATENATE(B1048,"_",A1048),Table4[#All],6,FALSE),"")</f>
        <v>https://siemens.highspot.com/items/5eea709ca2e3a928d396c479?lfrm=srp.3</v>
      </c>
    </row>
    <row r="1049" spans="1:21" x14ac:dyDescent="0.25">
      <c r="A1049" s="81">
        <f>IF(OR('Raw Data'!A1057=0,'Raw Data'!A1057="Delete"),"",'Raw Data'!A1057)</f>
        <v>5</v>
      </c>
      <c r="B1049" s="88" t="str">
        <f>IF(OR('Raw Data'!B1057=0,'Raw Data'!B1057="Delete"),"",'Raw Data'!B1057)</f>
        <v>Develop</v>
      </c>
      <c r="C1049" s="89" t="str">
        <f>IF(OR('Raw Data'!C1057=0,'Raw Data'!C1057="Delete"),"",'Raw Data'!C1057)</f>
        <v>Documents</v>
      </c>
      <c r="D1049" s="88" t="str">
        <f>IF(OR('Raw Data'!D1057=0,'Raw Data'!D1057="Delete"),"",'Raw Data'!D1057)</f>
        <v>Document Management</v>
      </c>
      <c r="E1049" s="84" t="str">
        <f>IF(OR('Raw Data'!E1057=0,'Raw Data'!E1057="Delete"),"",'Raw Data'!E1057)</f>
        <v>Teamcenter Office Online installed as a microservice ​</v>
      </c>
      <c r="F1049" s="81" cm="1">
        <f t="array" ref="F1049">_xlfn.SWITCH(ROUND(VLOOKUP(A1049,Table1[#All],3),0),11,H1049,12,I1049,13,J1049,14,K1049,"N/A")</f>
        <v>14</v>
      </c>
      <c r="G1049" s="81" t="str" cm="1">
        <f t="array" ref="G1049">_xlfn.SWITCH(ROUND(VLOOKUP(A1049,Table1[#All],5),0),11,H1049,12,I1049,13,J1049,14,K1049,"N/A")</f>
        <v/>
      </c>
      <c r="H1049" s="81">
        <f>IF(OR('Raw Data'!H1057=0,'Raw Data'!H1057="Delete"),"",'Raw Data'!H1057)</f>
        <v>13</v>
      </c>
      <c r="I1049" s="81">
        <f>IF(OR('Raw Data'!I1057=0,'Raw Data'!I1057="Delete"),"",'Raw Data'!I1057)</f>
        <v>14</v>
      </c>
      <c r="J1049" s="81" t="str">
        <f>IF(OR('Raw Data'!J1057=0,'Raw Data'!J1057="Delete"),"",'Raw Data'!J1057)</f>
        <v/>
      </c>
      <c r="K1049" s="81" t="str">
        <f>IF(OR('Raw Data'!K1057=0,'Raw Data'!K1057="Delete"),"",'Raw Data'!K1057)</f>
        <v/>
      </c>
      <c r="L1049" s="81" t="str">
        <f>R1049</f>
        <v>Available</v>
      </c>
      <c r="M1049" s="81" t="str">
        <f>IF(A1049="","",IF(OR(AWReleaseNum&gt;=A1049,AWReleaseNum=0),"Available","Not Supported"))</f>
        <v>Available</v>
      </c>
      <c r="N1049" s="81" t="str">
        <f>IF(A1049="","",IF(TcRelease="Any","Available",IF(OR(AND(TcReleaseNum&gt;=VLOOKUP(AWReleaseNum,MinVerInfo,3,FALSE),TcReleaseNum&lt;=VLOOKUP(AWReleaseNum,MinVerInfo,4,FALSE)),AND(TcReleaseNum&gt;=VLOOKUP(AWReleaseNum,MinVerInfo,5,FALSE),TcReleaseNum&lt;=VLOOKUP(AWReleaseNum,MinVerInfo,6,FALSE))),"Available","Not Supported")))</f>
        <v>Available</v>
      </c>
      <c r="O1049" s="81" t="str">
        <f>IF(TcReleaseNum&lt;P1049,"Not Supported","Available")</f>
        <v>Available</v>
      </c>
      <c r="P1049" s="81" cm="1">
        <f t="array" ref="P1049">_xlfn.SWITCH(TcBaseVer, 14, K1049, 13, J1049, 12, I1049, 11, IFERROR(VLOOKUP(H1049,Table2[#All],3,FALSE),"N/A"),0)</f>
        <v>0</v>
      </c>
      <c r="Q1049" s="81" t="str">
        <f>IF(TcBaseVer=0,M1049,IF(AND(N1049="Available",M1049="Available",O1049="Available"),"Available",IF(M1049="","","Not Supported")))</f>
        <v>Available</v>
      </c>
      <c r="R1049" s="81" t="str">
        <f>IF(A1049&gt;=AWCurrentRel, "Future",Q1049)</f>
        <v>Available</v>
      </c>
      <c r="S1049" s="100" t="str">
        <f>HYPERLINK(U1049,T1049)</f>
        <v>What's New in Teamcenter Spring 2020 Teamcenter - PART 1</v>
      </c>
      <c r="T1049" s="81" t="str">
        <f>IFERROR(VLOOKUP(CONCATENATE($B1049,"_",$A1049),Table4[#All],5,FALSE),"Not Available")</f>
        <v>What's New in Teamcenter Spring 2020 Teamcenter - PART 1</v>
      </c>
      <c r="U1049" s="81" t="str">
        <f>IFERROR(VLOOKUP(CONCATENATE(B1049,"_",A1049),Table4[#All],6,FALSE),"")</f>
        <v>https://siemens.highspot.com/items/5eea709ca2e3a928d396c479?lfrm=srp.3</v>
      </c>
    </row>
    <row r="1050" spans="1:21" x14ac:dyDescent="0.25">
      <c r="A1050" s="81">
        <f>IF(OR('Raw Data'!A1088=0,'Raw Data'!A1088="Delete"),"",'Raw Data'!A1088)</f>
        <v>5</v>
      </c>
      <c r="B1050" s="88" t="str">
        <f>IF(OR('Raw Data'!B1088=0,'Raw Data'!B1088="Delete"),"",'Raw Data'!B1088)</f>
        <v>Deliver</v>
      </c>
      <c r="C1050" s="89" t="str">
        <f>IF(OR('Raw Data'!C1088=0,'Raw Data'!C1088="Delete"),"",'Raw Data'!C1088)</f>
        <v>Sustainability</v>
      </c>
      <c r="D1050" s="88" t="str">
        <f>IF(OR('Raw Data'!D1088=0,'Raw Data'!D1088="Delete"),"",'Raw Data'!D1088)</f>
        <v>Environmental Compliance and Product Sustainability</v>
      </c>
      <c r="E1050" s="84" t="str">
        <f>IF(OR('Raw Data'!E1088=0,'Raw Data'!E1088="Delete"),"",'Raw Data'!E1088)</f>
        <v>IPC Material Declaration Import</v>
      </c>
      <c r="F1050" s="81" cm="1">
        <f t="array" ref="F1050">_xlfn.SWITCH(ROUND(VLOOKUP(A1050,Table1[#All],3),0),11,H1050,12,I1050,13,J1050,14,K1050,"N/A")</f>
        <v>14</v>
      </c>
      <c r="G1050" s="81" t="str" cm="1">
        <f t="array" ref="G1050">_xlfn.SWITCH(ROUND(VLOOKUP(A1050,Table1[#All],5),0),11,H1050,12,I1050,13,J1050,14,K1050,"N/A")</f>
        <v/>
      </c>
      <c r="H1050" s="81">
        <f>IF(OR('Raw Data'!H1088=0,'Raw Data'!H1088="Delete"),"",'Raw Data'!H1088)</f>
        <v>13</v>
      </c>
      <c r="I1050" s="81">
        <f>IF(OR('Raw Data'!I1088=0,'Raw Data'!I1088="Delete"),"",'Raw Data'!I1088)</f>
        <v>14</v>
      </c>
      <c r="J1050" s="81" t="str">
        <f>IF(OR('Raw Data'!J1088=0,'Raw Data'!J1088="Delete"),"",'Raw Data'!J1088)</f>
        <v/>
      </c>
      <c r="K1050" s="81" t="str">
        <f>IF(OR('Raw Data'!K1088=0,'Raw Data'!K1088="Delete"),"",'Raw Data'!K1088)</f>
        <v/>
      </c>
      <c r="L1050" s="81" t="str">
        <f>R1050</f>
        <v>Available</v>
      </c>
      <c r="M1050" s="81" t="str">
        <f>IF(A1050="","",IF(OR(AWReleaseNum&gt;=A1050,AWReleaseNum=0),"Available","Not Supported"))</f>
        <v>Available</v>
      </c>
      <c r="N1050" s="81" t="str">
        <f>IF(A1050="","",IF(TcRelease="Any","Available",IF(OR(AND(TcReleaseNum&gt;=VLOOKUP(AWReleaseNum,MinVerInfo,3,FALSE),TcReleaseNum&lt;=VLOOKUP(AWReleaseNum,MinVerInfo,4,FALSE)),AND(TcReleaseNum&gt;=VLOOKUP(AWReleaseNum,MinVerInfo,5,FALSE),TcReleaseNum&lt;=VLOOKUP(AWReleaseNum,MinVerInfo,6,FALSE))),"Available","Not Supported")))</f>
        <v>Available</v>
      </c>
      <c r="O1050" s="81" t="str">
        <f>IF(TcReleaseNum&lt;P1050,"Not Supported","Available")</f>
        <v>Available</v>
      </c>
      <c r="P1050" s="81" cm="1">
        <f t="array" ref="P1050">_xlfn.SWITCH(TcBaseVer, 14, K1050, 13, J1050, 12, I1050, 11, IFERROR(VLOOKUP(H1050,Table2[#All],3,FALSE),"N/A"),0)</f>
        <v>0</v>
      </c>
      <c r="Q1050" s="81" t="str">
        <f>IF(TcBaseVer=0,M1050,IF(AND(N1050="Available",M1050="Available",O1050="Available"),"Available",IF(M1050="","","Not Supported")))</f>
        <v>Available</v>
      </c>
      <c r="R1050" s="81" t="str">
        <f>IF(A1050&gt;=AWCurrentRel, "Future",Q1050)</f>
        <v>Available</v>
      </c>
      <c r="S1050" s="100" t="str">
        <f>HYPERLINK(U1050,T1050)</f>
        <v>What's New in Teamcenter Spring 2020 - PART 2</v>
      </c>
      <c r="T1050" s="81" t="str">
        <f>IFERROR(VLOOKUP(CONCATENATE($B1050,"_",$A1050),Table4[#All],5,FALSE),"Not Available")</f>
        <v>What's New in Teamcenter Spring 2020 - PART 2</v>
      </c>
      <c r="U1050" s="81" t="str">
        <f>IFERROR(VLOOKUP(CONCATENATE(B1050,"_",A1050),Table4[#All],6,FALSE),"")</f>
        <v>https://siemens.highspot.com/items/5eea7210f7794d14ee6f456d</v>
      </c>
    </row>
    <row r="1051" spans="1:21" x14ac:dyDescent="0.25">
      <c r="A1051" s="81">
        <f>IF(OR('Raw Data'!A1058=0,'Raw Data'!A1058="Delete"),"",'Raw Data'!A1058)</f>
        <v>5</v>
      </c>
      <c r="B1051" s="88" t="str">
        <f>IF(OR('Raw Data'!B1058=0,'Raw Data'!B1058="Delete"),"",'Raw Data'!B1058)</f>
        <v>Foundation</v>
      </c>
      <c r="C1051" s="89" t="str">
        <f>IF(OR('Raw Data'!C1058=0,'Raw Data'!C1058="Delete"),"",'Raw Data'!C1058)</f>
        <v>Industry Solutions</v>
      </c>
      <c r="D1051" s="88" t="str">
        <f>IF(OR('Raw Data'!D1058=0,'Raw Data'!D1058="Delete"),"",'Raw Data'!D1058)</f>
        <v>Industries - Med Devices</v>
      </c>
      <c r="E1051" s="84" t="str">
        <f>IF(OR('Raw Data'!E1058=0,'Raw Data'!E1058="Delete"),"",'Raw Data'!E1058)</f>
        <v>Automated schedule creation out of the Design History File</v>
      </c>
      <c r="F1051" s="81" cm="1">
        <f t="array" ref="F1051">_xlfn.SWITCH(ROUND(VLOOKUP(A1051,Table1[#All],3),0),11,H1051,12,I1051,13,J1051,14,K1051,"N/A")</f>
        <v>14</v>
      </c>
      <c r="G1051" s="81" t="str" cm="1">
        <f t="array" ref="G1051">_xlfn.SWITCH(ROUND(VLOOKUP(A1051,Table1[#All],5),0),11,H1051,12,I1051,13,J1051,14,K1051,"N/A")</f>
        <v/>
      </c>
      <c r="H1051" s="81">
        <f>IF(OR('Raw Data'!H1058=0,'Raw Data'!H1058="Delete"),"",'Raw Data'!H1058)</f>
        <v>13</v>
      </c>
      <c r="I1051" s="81">
        <f>IF(OR('Raw Data'!I1058=0,'Raw Data'!I1058="Delete"),"",'Raw Data'!I1058)</f>
        <v>14</v>
      </c>
      <c r="J1051" s="81" t="str">
        <f>IF(OR('Raw Data'!J1058=0,'Raw Data'!J1058="Delete"),"",'Raw Data'!J1058)</f>
        <v/>
      </c>
      <c r="K1051" s="81" t="str">
        <f>IF(OR('Raw Data'!K1058=0,'Raw Data'!K1058="Delete"),"",'Raw Data'!K1058)</f>
        <v/>
      </c>
      <c r="L1051" s="81" t="str">
        <f>R1051</f>
        <v>Available</v>
      </c>
      <c r="M1051" s="81" t="str">
        <f>IF(A1051="","",IF(OR(AWReleaseNum&gt;=A1051,AWReleaseNum=0),"Available","Not Supported"))</f>
        <v>Available</v>
      </c>
      <c r="N1051" s="81" t="str">
        <f>IF(A1051="","",IF(TcRelease="Any","Available",IF(OR(AND(TcReleaseNum&gt;=VLOOKUP(AWReleaseNum,MinVerInfo,3,FALSE),TcReleaseNum&lt;=VLOOKUP(AWReleaseNum,MinVerInfo,4,FALSE)),AND(TcReleaseNum&gt;=VLOOKUP(AWReleaseNum,MinVerInfo,5,FALSE),TcReleaseNum&lt;=VLOOKUP(AWReleaseNum,MinVerInfo,6,FALSE))),"Available","Not Supported")))</f>
        <v>Available</v>
      </c>
      <c r="O1051" s="81" t="str">
        <f>IF(TcReleaseNum&lt;P1051,"Not Supported","Available")</f>
        <v>Available</v>
      </c>
      <c r="P1051" s="81" cm="1">
        <f t="array" ref="P1051">_xlfn.SWITCH(TcBaseVer, 14, K1051, 13, J1051, 12, I1051, 11, IFERROR(VLOOKUP(H1051,Table2[#All],3,FALSE),"N/A"),0)</f>
        <v>0</v>
      </c>
      <c r="Q1051" s="81" t="str">
        <f>IF(TcBaseVer=0,M1051,IF(AND(N1051="Available",M1051="Available",O1051="Available"),"Available",IF(M1051="","","Not Supported")))</f>
        <v>Available</v>
      </c>
      <c r="R1051" s="81" t="str">
        <f>IF(A1051&gt;=AWCurrentRel, "Future",Q1051)</f>
        <v>Available</v>
      </c>
      <c r="S1051" s="100" t="str">
        <f>HYPERLINK(U1051,T1051)</f>
        <v>What's New in Teamcenter Spring 2020 - PART 2</v>
      </c>
      <c r="T1051" s="81" t="str">
        <f>IFERROR(VLOOKUP(CONCATENATE($B1051,"_",$A1051),Table4[#All],5,FALSE),"Not Available")</f>
        <v>What's New in Teamcenter Spring 2020 - PART 2</v>
      </c>
      <c r="U1051" s="81" t="str">
        <f>IFERROR(VLOOKUP(CONCATENATE(B1051,"_",A1051),Table4[#All],6,FALSE),"")</f>
        <v>https://siemens.highspot.com/items/5eea7210f7794d14ee6f456d</v>
      </c>
    </row>
    <row r="1052" spans="1:21" x14ac:dyDescent="0.25">
      <c r="A1052" s="81">
        <f>IF(OR('Raw Data'!A1059=0,'Raw Data'!A1059="Delete"),"",'Raw Data'!A1059)</f>
        <v>5</v>
      </c>
      <c r="B1052" s="88" t="str">
        <f>IF(OR('Raw Data'!B1059=0,'Raw Data'!B1059="Delete"),"",'Raw Data'!B1059)</f>
        <v>Foundation</v>
      </c>
      <c r="C1052" s="89" t="str">
        <f>IF(OR('Raw Data'!C1059=0,'Raw Data'!C1059="Delete"),"",'Raw Data'!C1059)</f>
        <v>Industry Solutions</v>
      </c>
      <c r="D1052" s="88" t="str">
        <f>IF(OR('Raw Data'!D1059=0,'Raw Data'!D1059="Delete"),"",'Raw Data'!D1059)</f>
        <v>Industries - Med Devices</v>
      </c>
      <c r="E1052" s="84" t="str">
        <f>IF(OR('Raw Data'!E1059=0,'Raw Data'!E1059="Delete"),"",'Raw Data'!E1059)</f>
        <v>Manage med device schedule properties</v>
      </c>
      <c r="F1052" s="81" cm="1">
        <f t="array" ref="F1052">_xlfn.SWITCH(ROUND(VLOOKUP(A1052,Table1[#All],3),0),11,H1052,12,I1052,13,J1052,14,K1052,"N/A")</f>
        <v>14</v>
      </c>
      <c r="G1052" s="81" t="str" cm="1">
        <f t="array" ref="G1052">_xlfn.SWITCH(ROUND(VLOOKUP(A1052,Table1[#All],5),0),11,H1052,12,I1052,13,J1052,14,K1052,"N/A")</f>
        <v/>
      </c>
      <c r="H1052" s="81">
        <f>IF(OR('Raw Data'!H1059=0,'Raw Data'!H1059="Delete"),"",'Raw Data'!H1059)</f>
        <v>13</v>
      </c>
      <c r="I1052" s="81">
        <f>IF(OR('Raw Data'!I1059=0,'Raw Data'!I1059="Delete"),"",'Raw Data'!I1059)</f>
        <v>14</v>
      </c>
      <c r="J1052" s="81" t="str">
        <f>IF(OR('Raw Data'!J1059=0,'Raw Data'!J1059="Delete"),"",'Raw Data'!J1059)</f>
        <v/>
      </c>
      <c r="K1052" s="81" t="str">
        <f>IF(OR('Raw Data'!K1059=0,'Raw Data'!K1059="Delete"),"",'Raw Data'!K1059)</f>
        <v/>
      </c>
      <c r="L1052" s="81" t="str">
        <f>R1052</f>
        <v>Available</v>
      </c>
      <c r="M1052" s="81" t="str">
        <f>IF(A1052="","",IF(OR(AWReleaseNum&gt;=A1052,AWReleaseNum=0),"Available","Not Supported"))</f>
        <v>Available</v>
      </c>
      <c r="N1052" s="81" t="str">
        <f>IF(A1052="","",IF(TcRelease="Any","Available",IF(OR(AND(TcReleaseNum&gt;=VLOOKUP(AWReleaseNum,MinVerInfo,3,FALSE),TcReleaseNum&lt;=VLOOKUP(AWReleaseNum,MinVerInfo,4,FALSE)),AND(TcReleaseNum&gt;=VLOOKUP(AWReleaseNum,MinVerInfo,5,FALSE),TcReleaseNum&lt;=VLOOKUP(AWReleaseNum,MinVerInfo,6,FALSE))),"Available","Not Supported")))</f>
        <v>Available</v>
      </c>
      <c r="O1052" s="81" t="str">
        <f>IF(TcReleaseNum&lt;P1052,"Not Supported","Available")</f>
        <v>Available</v>
      </c>
      <c r="P1052" s="81" cm="1">
        <f t="array" ref="P1052">_xlfn.SWITCH(TcBaseVer, 14, K1052, 13, J1052, 12, I1052, 11, IFERROR(VLOOKUP(H1052,Table2[#All],3,FALSE),"N/A"),0)</f>
        <v>0</v>
      </c>
      <c r="Q1052" s="81" t="str">
        <f>IF(TcBaseVer=0,M1052,IF(AND(N1052="Available",M1052="Available",O1052="Available"),"Available",IF(M1052="","","Not Supported")))</f>
        <v>Available</v>
      </c>
      <c r="R1052" s="81" t="str">
        <f>IF(A1052&gt;=AWCurrentRel, "Future",Q1052)</f>
        <v>Available</v>
      </c>
      <c r="S1052" s="100" t="str">
        <f>HYPERLINK(U1052,T1052)</f>
        <v>What's New in Teamcenter Spring 2020 - PART 2</v>
      </c>
      <c r="T1052" s="81" t="str">
        <f>IFERROR(VLOOKUP(CONCATENATE($B1052,"_",$A1052),Table4[#All],5,FALSE),"Not Available")</f>
        <v>What's New in Teamcenter Spring 2020 - PART 2</v>
      </c>
      <c r="U1052" s="81" t="str">
        <f>IFERROR(VLOOKUP(CONCATENATE(B1052,"_",A1052),Table4[#All],6,FALSE),"")</f>
        <v>https://siemens.highspot.com/items/5eea7210f7794d14ee6f456d</v>
      </c>
    </row>
    <row r="1053" spans="1:21" x14ac:dyDescent="0.25">
      <c r="A1053" s="81">
        <f>IF(OR('Raw Data'!A1060=0,'Raw Data'!A1060="Delete"),"",'Raw Data'!A1060)</f>
        <v>5</v>
      </c>
      <c r="B1053" s="88" t="str">
        <f>IF(OR('Raw Data'!B1060=0,'Raw Data'!B1060="Delete"),"",'Raw Data'!B1060)</f>
        <v>Foundation</v>
      </c>
      <c r="C1053" s="89" t="str">
        <f>IF(OR('Raw Data'!C1060=0,'Raw Data'!C1060="Delete"),"",'Raw Data'!C1060)</f>
        <v>Industry Solutions</v>
      </c>
      <c r="D1053" s="88" t="str">
        <f>IF(OR('Raw Data'!D1060=0,'Raw Data'!D1060="Delete"),"",'Raw Data'!D1060)</f>
        <v>Industries - Med Devices</v>
      </c>
      <c r="E1053" s="84" t="str">
        <f>IF(OR('Raw Data'!E1060=0,'Raw Data'!E1060="Delete"),"",'Raw Data'!E1060)</f>
        <v>Provide pre-configured report templates for fast and easy reporting</v>
      </c>
      <c r="F1053" s="81" cm="1">
        <f t="array" ref="F1053">_xlfn.SWITCH(ROUND(VLOOKUP(A1053,Table1[#All],3),0),11,H1053,12,I1053,13,J1053,14,K1053,"N/A")</f>
        <v>14</v>
      </c>
      <c r="G1053" s="81" t="str" cm="1">
        <f t="array" ref="G1053">_xlfn.SWITCH(ROUND(VLOOKUP(A1053,Table1[#All],5),0),11,H1053,12,I1053,13,J1053,14,K1053,"N/A")</f>
        <v/>
      </c>
      <c r="H1053" s="81">
        <f>IF(OR('Raw Data'!H1060=0,'Raw Data'!H1060="Delete"),"",'Raw Data'!H1060)</f>
        <v>13</v>
      </c>
      <c r="I1053" s="81">
        <f>IF(OR('Raw Data'!I1060=0,'Raw Data'!I1060="Delete"),"",'Raw Data'!I1060)</f>
        <v>14</v>
      </c>
      <c r="J1053" s="81" t="str">
        <f>IF(OR('Raw Data'!J1060=0,'Raw Data'!J1060="Delete"),"",'Raw Data'!J1060)</f>
        <v/>
      </c>
      <c r="K1053" s="81" t="str">
        <f>IF(OR('Raw Data'!K1060=0,'Raw Data'!K1060="Delete"),"",'Raw Data'!K1060)</f>
        <v/>
      </c>
      <c r="L1053" s="81" t="str">
        <f>R1053</f>
        <v>Available</v>
      </c>
      <c r="M1053" s="81" t="str">
        <f>IF(A1053="","",IF(OR(AWReleaseNum&gt;=A1053,AWReleaseNum=0),"Available","Not Supported"))</f>
        <v>Available</v>
      </c>
      <c r="N1053" s="81" t="str">
        <f>IF(A1053="","",IF(TcRelease="Any","Available",IF(OR(AND(TcReleaseNum&gt;=VLOOKUP(AWReleaseNum,MinVerInfo,3,FALSE),TcReleaseNum&lt;=VLOOKUP(AWReleaseNum,MinVerInfo,4,FALSE)),AND(TcReleaseNum&gt;=VLOOKUP(AWReleaseNum,MinVerInfo,5,FALSE),TcReleaseNum&lt;=VLOOKUP(AWReleaseNum,MinVerInfo,6,FALSE))),"Available","Not Supported")))</f>
        <v>Available</v>
      </c>
      <c r="O1053" s="81" t="str">
        <f>IF(TcReleaseNum&lt;P1053,"Not Supported","Available")</f>
        <v>Available</v>
      </c>
      <c r="P1053" s="81" cm="1">
        <f t="array" ref="P1053">_xlfn.SWITCH(TcBaseVer, 14, K1053, 13, J1053, 12, I1053, 11, IFERROR(VLOOKUP(H1053,Table2[#All],3,FALSE),"N/A"),0)</f>
        <v>0</v>
      </c>
      <c r="Q1053" s="81" t="str">
        <f>IF(TcBaseVer=0,M1053,IF(AND(N1053="Available",M1053="Available",O1053="Available"),"Available",IF(M1053="","","Not Supported")))</f>
        <v>Available</v>
      </c>
      <c r="R1053" s="81" t="str">
        <f>IF(A1053&gt;=AWCurrentRel, "Future",Q1053)</f>
        <v>Available</v>
      </c>
      <c r="S1053" s="100" t="str">
        <f>HYPERLINK(U1053,T1053)</f>
        <v>What's New in Teamcenter Spring 2020 - PART 2</v>
      </c>
      <c r="T1053" s="81" t="str">
        <f>IFERROR(VLOOKUP(CONCATENATE($B1053,"_",$A1053),Table4[#All],5,FALSE),"Not Available")</f>
        <v>What's New in Teamcenter Spring 2020 - PART 2</v>
      </c>
      <c r="U1053" s="81" t="str">
        <f>IFERROR(VLOOKUP(CONCATENATE(B1053,"_",A1053),Table4[#All],6,FALSE),"")</f>
        <v>https://siemens.highspot.com/items/5eea7210f7794d14ee6f456d</v>
      </c>
    </row>
    <row r="1054" spans="1:21" x14ac:dyDescent="0.25">
      <c r="A1054" s="81">
        <f>IF(OR('Raw Data'!A1061=0,'Raw Data'!A1061="Delete"),"",'Raw Data'!A1061)</f>
        <v>5</v>
      </c>
      <c r="B1054" s="88" t="str">
        <f>IF(OR('Raw Data'!B1061=0,'Raw Data'!B1061="Delete"),"",'Raw Data'!B1061)</f>
        <v>Plan</v>
      </c>
      <c r="C1054" s="89" t="str">
        <f>IF(OR('Raw Data'!C1061=0,'Raw Data'!C1061="Delete"),"",'Raw Data'!C1061)</f>
        <v>Systems</v>
      </c>
      <c r="D1054" s="88" t="str">
        <f>IF(OR('Raw Data'!D1061=0,'Raw Data'!D1061="Delete"),"",'Raw Data'!D1061)</f>
        <v>MBSE - Control &amp; 1D Plant Modeling &amp; Co-Simulation</v>
      </c>
      <c r="E1054" s="84" t="str">
        <f>IF(OR('Raw Data'!E1061=0,'Raw Data'!E1061="Delete"),"",'Raw Data'!E1061)</f>
        <v>Extend Model Management support for 1D Models authored in git or file system</v>
      </c>
      <c r="F1054" s="81" cm="1">
        <f t="array" ref="F1054">_xlfn.SWITCH(ROUND(VLOOKUP(A1054,Table1[#All],3),0),11,H1054,12,I1054,13,J1054,14,K1054,"N/A")</f>
        <v>14</v>
      </c>
      <c r="G1054" s="81" t="str" cm="1">
        <f t="array" ref="G1054">_xlfn.SWITCH(ROUND(VLOOKUP(A1054,Table1[#All],5),0),11,H1054,12,I1054,13,J1054,14,K1054,"N/A")</f>
        <v/>
      </c>
      <c r="H1054" s="81">
        <f>IF(OR('Raw Data'!H1061=0,'Raw Data'!H1061="Delete"),"",'Raw Data'!H1061)</f>
        <v>13</v>
      </c>
      <c r="I1054" s="81">
        <f>IF(OR('Raw Data'!I1061=0,'Raw Data'!I1061="Delete"),"",'Raw Data'!I1061)</f>
        <v>14</v>
      </c>
      <c r="J1054" s="81" t="str">
        <f>IF(OR('Raw Data'!J1061=0,'Raw Data'!J1061="Delete"),"",'Raw Data'!J1061)</f>
        <v/>
      </c>
      <c r="K1054" s="81" t="str">
        <f>IF(OR('Raw Data'!K1061=0,'Raw Data'!K1061="Delete"),"",'Raw Data'!K1061)</f>
        <v/>
      </c>
      <c r="L1054" s="81" t="str">
        <f>R1054</f>
        <v>Available</v>
      </c>
      <c r="M1054" s="81" t="str">
        <f>IF(A1054="","",IF(OR(AWReleaseNum&gt;=A1054,AWReleaseNum=0),"Available","Not Supported"))</f>
        <v>Available</v>
      </c>
      <c r="N1054" s="81" t="str">
        <f>IF(A1054="","",IF(TcRelease="Any","Available",IF(OR(AND(TcReleaseNum&gt;=VLOOKUP(AWReleaseNum,MinVerInfo,3,FALSE),TcReleaseNum&lt;=VLOOKUP(AWReleaseNum,MinVerInfo,4,FALSE)),AND(TcReleaseNum&gt;=VLOOKUP(AWReleaseNum,MinVerInfo,5,FALSE),TcReleaseNum&lt;=VLOOKUP(AWReleaseNum,MinVerInfo,6,FALSE))),"Available","Not Supported")))</f>
        <v>Available</v>
      </c>
      <c r="O1054" s="81" t="str">
        <f>IF(TcReleaseNum&lt;P1054,"Not Supported","Available")</f>
        <v>Available</v>
      </c>
      <c r="P1054" s="81" cm="1">
        <f t="array" ref="P1054">_xlfn.SWITCH(TcBaseVer, 14, K1054, 13, J1054, 12, I1054, 11, IFERROR(VLOOKUP(H1054,Table2[#All],3,FALSE),"N/A"),0)</f>
        <v>0</v>
      </c>
      <c r="Q1054" s="81" t="str">
        <f>IF(TcBaseVer=0,M1054,IF(AND(N1054="Available",M1054="Available",O1054="Available"),"Available",IF(M1054="","","Not Supported")))</f>
        <v>Available</v>
      </c>
      <c r="R1054" s="81" t="str">
        <f>IF(A1054&gt;=AWCurrentRel, "Future",Q1054)</f>
        <v>Available</v>
      </c>
      <c r="S1054" s="100" t="str">
        <f>HYPERLINK(U1054,T1054)</f>
        <v>What's New in Teamcenter Spring 2020 Teamcenter - PART 1</v>
      </c>
      <c r="T1054" s="81" t="str">
        <f>IFERROR(VLOOKUP(CONCATENATE($B1054,"_",$A1054),Table4[#All],5,FALSE),"Not Available")</f>
        <v>What's New in Teamcenter Spring 2020 Teamcenter - PART 1</v>
      </c>
      <c r="U1054" s="81" t="str">
        <f>IFERROR(VLOOKUP(CONCATENATE(B1054,"_",A1054),Table4[#All],6,FALSE),"")</f>
        <v>https://siemens.highspot.com/items/5eea709ca2e3a928d396c479?lfrm=srp.3</v>
      </c>
    </row>
    <row r="1055" spans="1:21" x14ac:dyDescent="0.25">
      <c r="A1055" s="81">
        <f>IF(OR('Raw Data'!A1062=0,'Raw Data'!A1062="Delete"),"",'Raw Data'!A1062)</f>
        <v>5</v>
      </c>
      <c r="B1055" s="88" t="str">
        <f>IF(OR('Raw Data'!B1062=0,'Raw Data'!B1062="Delete"),"",'Raw Data'!B1062)</f>
        <v>Plan</v>
      </c>
      <c r="C1055" s="89" t="str">
        <f>IF(OR('Raw Data'!C1062=0,'Raw Data'!C1062="Delete"),"",'Raw Data'!C1062)</f>
        <v>Systems</v>
      </c>
      <c r="D1055" s="88" t="str">
        <f>IF(OR('Raw Data'!D1062=0,'Raw Data'!D1062="Delete"),"",'Raw Data'!D1062)</f>
        <v>MBSE - Global Attribute and Parameter Management</v>
      </c>
      <c r="E1055" s="84" t="str">
        <f>IF(OR('Raw Data'!E1062=0,'Raw Data'!E1062="Delete"),"",'Raw Data'!E1062)</f>
        <v>Parameter Variability and Configuration</v>
      </c>
      <c r="F1055" s="81" cm="1">
        <f t="array" ref="F1055">_xlfn.SWITCH(ROUND(VLOOKUP(A1055,Table1[#All],3),0),11,H1055,12,I1055,13,J1055,14,K1055,"N/A")</f>
        <v>14</v>
      </c>
      <c r="G1055" s="81" t="str" cm="1">
        <f t="array" ref="G1055">_xlfn.SWITCH(ROUND(VLOOKUP(A1055,Table1[#All],5),0),11,H1055,12,I1055,13,J1055,14,K1055,"N/A")</f>
        <v/>
      </c>
      <c r="H1055" s="81">
        <f>IF(OR('Raw Data'!H1062=0,'Raw Data'!H1062="Delete"),"",'Raw Data'!H1062)</f>
        <v>13</v>
      </c>
      <c r="I1055" s="81">
        <f>IF(OR('Raw Data'!I1062=0,'Raw Data'!I1062="Delete"),"",'Raw Data'!I1062)</f>
        <v>14</v>
      </c>
      <c r="J1055" s="81" t="str">
        <f>IF(OR('Raw Data'!J1062=0,'Raw Data'!J1062="Delete"),"",'Raw Data'!J1062)</f>
        <v/>
      </c>
      <c r="K1055" s="81" t="str">
        <f>IF(OR('Raw Data'!K1062=0,'Raw Data'!K1062="Delete"),"",'Raw Data'!K1062)</f>
        <v/>
      </c>
      <c r="L1055" s="81" t="str">
        <f>R1055</f>
        <v>Available</v>
      </c>
      <c r="M1055" s="81" t="str">
        <f>IF(A1055="","",IF(OR(AWReleaseNum&gt;=A1055,AWReleaseNum=0),"Available","Not Supported"))</f>
        <v>Available</v>
      </c>
      <c r="N1055" s="81" t="str">
        <f>IF(A1055="","",IF(TcRelease="Any","Available",IF(OR(AND(TcReleaseNum&gt;=VLOOKUP(AWReleaseNum,MinVerInfo,3,FALSE),TcReleaseNum&lt;=VLOOKUP(AWReleaseNum,MinVerInfo,4,FALSE)),AND(TcReleaseNum&gt;=VLOOKUP(AWReleaseNum,MinVerInfo,5,FALSE),TcReleaseNum&lt;=VLOOKUP(AWReleaseNum,MinVerInfo,6,FALSE))),"Available","Not Supported")))</f>
        <v>Available</v>
      </c>
      <c r="O1055" s="81" t="str">
        <f>IF(TcReleaseNum&lt;P1055,"Not Supported","Available")</f>
        <v>Available</v>
      </c>
      <c r="P1055" s="81" cm="1">
        <f t="array" ref="P1055">_xlfn.SWITCH(TcBaseVer, 14, K1055, 13, J1055, 12, I1055, 11, IFERROR(VLOOKUP(H1055,Table2[#All],3,FALSE),"N/A"),0)</f>
        <v>0</v>
      </c>
      <c r="Q1055" s="81" t="str">
        <f>IF(TcBaseVer=0,M1055,IF(AND(N1055="Available",M1055="Available",O1055="Available"),"Available",IF(M1055="","","Not Supported")))</f>
        <v>Available</v>
      </c>
      <c r="R1055" s="81" t="str">
        <f>IF(A1055&gt;=AWCurrentRel, "Future",Q1055)</f>
        <v>Available</v>
      </c>
      <c r="S1055" s="100" t="str">
        <f>HYPERLINK(U1055,T1055)</f>
        <v>What's New in Teamcenter Spring 2020 Teamcenter - PART 1</v>
      </c>
      <c r="T1055" s="81" t="str">
        <f>IFERROR(VLOOKUP(CONCATENATE($B1055,"_",$A1055),Table4[#All],5,FALSE),"Not Available")</f>
        <v>What's New in Teamcenter Spring 2020 Teamcenter - PART 1</v>
      </c>
      <c r="U1055" s="81" t="str">
        <f>IFERROR(VLOOKUP(CONCATENATE(B1055,"_",A1055),Table4[#All],6,FALSE),"")</f>
        <v>https://siemens.highspot.com/items/5eea709ca2e3a928d396c479?lfrm=srp.3</v>
      </c>
    </row>
    <row r="1056" spans="1:21" x14ac:dyDescent="0.25">
      <c r="A1056" s="81">
        <f>IF(OR('Raw Data'!A1063=0,'Raw Data'!A1063="Delete"),"",'Raw Data'!A1063)</f>
        <v>5</v>
      </c>
      <c r="B1056" s="88" t="str">
        <f>IF(OR('Raw Data'!B1063=0,'Raw Data'!B1063="Delete"),"",'Raw Data'!B1063)</f>
        <v>Plan</v>
      </c>
      <c r="C1056" s="89" t="str">
        <f>IF(OR('Raw Data'!C1063=0,'Raw Data'!C1063="Delete"),"",'Raw Data'!C1063)</f>
        <v>Systems</v>
      </c>
      <c r="D1056" s="88" t="str">
        <f>IF(OR('Raw Data'!D1063=0,'Raw Data'!D1063="Delete"),"",'Raw Data'!D1063)</f>
        <v>MBSE - Verification Planning and Execution</v>
      </c>
      <c r="E1056" s="84" t="str">
        <f>IF(OR('Raw Data'!E1063=0,'Raw Data'!E1063="Delete"),"",'Raw Data'!E1063)</f>
        <v>Display View Results spanning Multiple BOMs</v>
      </c>
      <c r="F1056" s="81" cm="1">
        <f t="array" ref="F1056">_xlfn.SWITCH(ROUND(VLOOKUP(A1056,Table1[#All],3),0),11,H1056,12,I1056,13,J1056,14,K1056,"N/A")</f>
        <v>14</v>
      </c>
      <c r="G1056" s="81" t="str" cm="1">
        <f t="array" ref="G1056">_xlfn.SWITCH(ROUND(VLOOKUP(A1056,Table1[#All],5),0),11,H1056,12,I1056,13,J1056,14,K1056,"N/A")</f>
        <v/>
      </c>
      <c r="H1056" s="81">
        <f>IF(OR('Raw Data'!H1063=0,'Raw Data'!H1063="Delete"),"",'Raw Data'!H1063)</f>
        <v>13</v>
      </c>
      <c r="I1056" s="81">
        <f>IF(OR('Raw Data'!I1063=0,'Raw Data'!I1063="Delete"),"",'Raw Data'!I1063)</f>
        <v>14</v>
      </c>
      <c r="J1056" s="81" t="str">
        <f>IF(OR('Raw Data'!J1063=0,'Raw Data'!J1063="Delete"),"",'Raw Data'!J1063)</f>
        <v/>
      </c>
      <c r="K1056" s="81" t="str">
        <f>IF(OR('Raw Data'!K1063=0,'Raw Data'!K1063="Delete"),"",'Raw Data'!K1063)</f>
        <v/>
      </c>
      <c r="L1056" s="81" t="str">
        <f>R1056</f>
        <v>Available</v>
      </c>
      <c r="M1056" s="81" t="str">
        <f>IF(A1056="","",IF(OR(AWReleaseNum&gt;=A1056,AWReleaseNum=0),"Available","Not Supported"))</f>
        <v>Available</v>
      </c>
      <c r="N1056" s="81" t="str">
        <f>IF(A1056="","",IF(TcRelease="Any","Available",IF(OR(AND(TcReleaseNum&gt;=VLOOKUP(AWReleaseNum,MinVerInfo,3,FALSE),TcReleaseNum&lt;=VLOOKUP(AWReleaseNum,MinVerInfo,4,FALSE)),AND(TcReleaseNum&gt;=VLOOKUP(AWReleaseNum,MinVerInfo,5,FALSE),TcReleaseNum&lt;=VLOOKUP(AWReleaseNum,MinVerInfo,6,FALSE))),"Available","Not Supported")))</f>
        <v>Available</v>
      </c>
      <c r="O1056" s="81" t="str">
        <f>IF(TcReleaseNum&lt;P1056,"Not Supported","Available")</f>
        <v>Available</v>
      </c>
      <c r="P1056" s="81" cm="1">
        <f t="array" ref="P1056">_xlfn.SWITCH(TcBaseVer, 14, K1056, 13, J1056, 12, I1056, 11, IFERROR(VLOOKUP(H1056,Table2[#All],3,FALSE),"N/A"),0)</f>
        <v>0</v>
      </c>
      <c r="Q1056" s="81" t="str">
        <f>IF(TcBaseVer=0,M1056,IF(AND(N1056="Available",M1056="Available",O1056="Available"),"Available",IF(M1056="","","Not Supported")))</f>
        <v>Available</v>
      </c>
      <c r="R1056" s="81" t="str">
        <f>IF(A1056&gt;=AWCurrentRel, "Future",Q1056)</f>
        <v>Available</v>
      </c>
      <c r="S1056" s="100" t="str">
        <f>HYPERLINK(U1056,T1056)</f>
        <v>What's New in Teamcenter Spring 2020 Teamcenter - PART 1</v>
      </c>
      <c r="T1056" s="81" t="str">
        <f>IFERROR(VLOOKUP(CONCATENATE($B1056,"_",$A1056),Table4[#All],5,FALSE),"Not Available")</f>
        <v>What's New in Teamcenter Spring 2020 Teamcenter - PART 1</v>
      </c>
      <c r="U1056" s="81" t="str">
        <f>IFERROR(VLOOKUP(CONCATENATE(B1056,"_",A1056),Table4[#All],6,FALSE),"")</f>
        <v>https://siemens.highspot.com/items/5eea709ca2e3a928d396c479?lfrm=srp.3</v>
      </c>
    </row>
    <row r="1057" spans="1:21" x14ac:dyDescent="0.25">
      <c r="A1057" s="81">
        <f>IF(OR('Raw Data'!A1064=0,'Raw Data'!A1064="Delete"),"",'Raw Data'!A1064)</f>
        <v>5</v>
      </c>
      <c r="B1057" s="88" t="str">
        <f>IF(OR('Raw Data'!B1064=0,'Raw Data'!B1064="Delete"),"",'Raw Data'!B1064)</f>
        <v>Plan</v>
      </c>
      <c r="C1057" s="89" t="str">
        <f>IF(OR('Raw Data'!C1064=0,'Raw Data'!C1064="Delete"),"",'Raw Data'!C1064)</f>
        <v>Systems</v>
      </c>
      <c r="D1057" s="88" t="str">
        <f>IF(OR('Raw Data'!D1064=0,'Raw Data'!D1064="Delete"),"",'Raw Data'!D1064)</f>
        <v>MBSE - Verification Planning and Execution</v>
      </c>
      <c r="E1057" s="84" t="str">
        <f>IF(OR('Raw Data'!E1064=0,'Raw Data'!E1064="Delete"),"",'Raw Data'!E1064)</f>
        <v>Verification Management Process Simplification</v>
      </c>
      <c r="F1057" s="81" cm="1">
        <f t="array" ref="F1057">_xlfn.SWITCH(ROUND(VLOOKUP(A1057,Table1[#All],3),0),11,H1057,12,I1057,13,J1057,14,K1057,"N/A")</f>
        <v>14</v>
      </c>
      <c r="G1057" s="81" t="str" cm="1">
        <f t="array" ref="G1057">_xlfn.SWITCH(ROUND(VLOOKUP(A1057,Table1[#All],5),0),11,H1057,12,I1057,13,J1057,14,K1057,"N/A")</f>
        <v/>
      </c>
      <c r="H1057" s="81">
        <f>IF(OR('Raw Data'!H1064=0,'Raw Data'!H1064="Delete"),"",'Raw Data'!H1064)</f>
        <v>13</v>
      </c>
      <c r="I1057" s="81">
        <f>IF(OR('Raw Data'!I1064=0,'Raw Data'!I1064="Delete"),"",'Raw Data'!I1064)</f>
        <v>14</v>
      </c>
      <c r="J1057" s="81" t="str">
        <f>IF(OR('Raw Data'!J1064=0,'Raw Data'!J1064="Delete"),"",'Raw Data'!J1064)</f>
        <v/>
      </c>
      <c r="K1057" s="81" t="str">
        <f>IF(OR('Raw Data'!K1064=0,'Raw Data'!K1064="Delete"),"",'Raw Data'!K1064)</f>
        <v/>
      </c>
      <c r="L1057" s="81" t="str">
        <f>R1057</f>
        <v>Available</v>
      </c>
      <c r="M1057" s="81" t="str">
        <f>IF(A1057="","",IF(OR(AWReleaseNum&gt;=A1057,AWReleaseNum=0),"Available","Not Supported"))</f>
        <v>Available</v>
      </c>
      <c r="N1057" s="81" t="str">
        <f>IF(A1057="","",IF(TcRelease="Any","Available",IF(OR(AND(TcReleaseNum&gt;=VLOOKUP(AWReleaseNum,MinVerInfo,3,FALSE),TcReleaseNum&lt;=VLOOKUP(AWReleaseNum,MinVerInfo,4,FALSE)),AND(TcReleaseNum&gt;=VLOOKUP(AWReleaseNum,MinVerInfo,5,FALSE),TcReleaseNum&lt;=VLOOKUP(AWReleaseNum,MinVerInfo,6,FALSE))),"Available","Not Supported")))</f>
        <v>Available</v>
      </c>
      <c r="O1057" s="81" t="str">
        <f>IF(TcReleaseNum&lt;P1057,"Not Supported","Available")</f>
        <v>Available</v>
      </c>
      <c r="P1057" s="81" cm="1">
        <f t="array" ref="P1057">_xlfn.SWITCH(TcBaseVer, 14, K1057, 13, J1057, 12, I1057, 11, IFERROR(VLOOKUP(H1057,Table2[#All],3,FALSE),"N/A"),0)</f>
        <v>0</v>
      </c>
      <c r="Q1057" s="81" t="str">
        <f>IF(TcBaseVer=0,M1057,IF(AND(N1057="Available",M1057="Available",O1057="Available"),"Available",IF(M1057="","","Not Supported")))</f>
        <v>Available</v>
      </c>
      <c r="R1057" s="81" t="str">
        <f>IF(A1057&gt;=AWCurrentRel, "Future",Q1057)</f>
        <v>Available</v>
      </c>
      <c r="S1057" s="100" t="str">
        <f>HYPERLINK(U1057,T1057)</f>
        <v>What's New in Teamcenter Spring 2020 Teamcenter - PART 1</v>
      </c>
      <c r="T1057" s="81" t="str">
        <f>IFERROR(VLOOKUP(CONCATENATE($B1057,"_",$A1057),Table4[#All],5,FALSE),"Not Available")</f>
        <v>What's New in Teamcenter Spring 2020 Teamcenter - PART 1</v>
      </c>
      <c r="U1057" s="81" t="str">
        <f>IFERROR(VLOOKUP(CONCATENATE(B1057,"_",A1057),Table4[#All],6,FALSE),"")</f>
        <v>https://siemens.highspot.com/items/5eea709ca2e3a928d396c479?lfrm=srp.3</v>
      </c>
    </row>
    <row r="1058" spans="1:21" x14ac:dyDescent="0.25">
      <c r="A1058" s="81">
        <f>IF(OR('Raw Data'!A1065=0,'Raw Data'!A1065="Delete"),"",'Raw Data'!A1065)</f>
        <v>5</v>
      </c>
      <c r="B1058" s="88" t="str">
        <f>IF(OR('Raw Data'!B1065=0,'Raw Data'!B1065="Delete"),"",'Raw Data'!B1065)</f>
        <v>Foundation</v>
      </c>
      <c r="C1058" s="89" t="str">
        <f>IF(OR('Raw Data'!C1065=0,'Raw Data'!C1065="Delete"),"",'Raw Data'!C1065)</f>
        <v>Extensibility</v>
      </c>
      <c r="D1058" s="88" t="str">
        <f>IF(OR('Raw Data'!D1065=0,'Raw Data'!D1065="Delete"),"",'Raw Data'!D1065)</f>
        <v>Platform - Active Workspace Framework - Extensibility</v>
      </c>
      <c r="E1058" s="84" t="str">
        <f>IF(OR('Raw Data'!E1065=0,'Raw Data'!E1065="Delete"),"",'Raw Data'!E1065)</f>
        <v>Use Command Builder to quickly modify extended tooltips</v>
      </c>
      <c r="F1058" s="81" cm="1">
        <f t="array" ref="F1058">_xlfn.SWITCH(ROUND(VLOOKUP(A1058,Table1[#All],3),0),11,H1058,12,I1058,13,J1058,14,K1058,"N/A")</f>
        <v>14</v>
      </c>
      <c r="G1058" s="81" t="str" cm="1">
        <f t="array" ref="G1058">_xlfn.SWITCH(ROUND(VLOOKUP(A1058,Table1[#All],5),0),11,H1058,12,I1058,13,J1058,14,K1058,"N/A")</f>
        <v/>
      </c>
      <c r="H1058" s="81">
        <f>IF(OR('Raw Data'!H1065=0,'Raw Data'!H1065="Delete"),"",'Raw Data'!H1065)</f>
        <v>13</v>
      </c>
      <c r="I1058" s="81">
        <f>IF(OR('Raw Data'!I1065=0,'Raw Data'!I1065="Delete"),"",'Raw Data'!I1065)</f>
        <v>14</v>
      </c>
      <c r="J1058" s="81" t="str">
        <f>IF(OR('Raw Data'!J1065=0,'Raw Data'!J1065="Delete"),"",'Raw Data'!J1065)</f>
        <v/>
      </c>
      <c r="K1058" s="81" t="str">
        <f>IF(OR('Raw Data'!K1065=0,'Raw Data'!K1065="Delete"),"",'Raw Data'!K1065)</f>
        <v/>
      </c>
      <c r="L1058" s="81" t="str">
        <f>R1058</f>
        <v>Available</v>
      </c>
      <c r="M1058" s="81" t="str">
        <f>IF(A1058="","",IF(OR(AWReleaseNum&gt;=A1058,AWReleaseNum=0),"Available","Not Supported"))</f>
        <v>Available</v>
      </c>
      <c r="N1058" s="81" t="str">
        <f>IF(A1058="","",IF(TcRelease="Any","Available",IF(OR(AND(TcReleaseNum&gt;=VLOOKUP(AWReleaseNum,MinVerInfo,3,FALSE),TcReleaseNum&lt;=VLOOKUP(AWReleaseNum,MinVerInfo,4,FALSE)),AND(TcReleaseNum&gt;=VLOOKUP(AWReleaseNum,MinVerInfo,5,FALSE),TcReleaseNum&lt;=VLOOKUP(AWReleaseNum,MinVerInfo,6,FALSE))),"Available","Not Supported")))</f>
        <v>Available</v>
      </c>
      <c r="O1058" s="81" t="str">
        <f>IF(TcReleaseNum&lt;P1058,"Not Supported","Available")</f>
        <v>Available</v>
      </c>
      <c r="P1058" s="81" cm="1">
        <f t="array" ref="P1058">_xlfn.SWITCH(TcBaseVer, 14, K1058, 13, J1058, 12, I1058, 11, IFERROR(VLOOKUP(H1058,Table2[#All],3,FALSE),"N/A"),0)</f>
        <v>0</v>
      </c>
      <c r="Q1058" s="81" t="str">
        <f>IF(TcBaseVer=0,M1058,IF(AND(N1058="Available",M1058="Available",O1058="Available"),"Available",IF(M1058="","","Not Supported")))</f>
        <v>Available</v>
      </c>
      <c r="R1058" s="81" t="str">
        <f>IF(A1058&gt;=AWCurrentRel, "Future",Q1058)</f>
        <v>Available</v>
      </c>
      <c r="S1058" s="100" t="str">
        <f>HYPERLINK(U1058,T1058)</f>
        <v>What's New in Teamcenter Spring 2020 - PART 2</v>
      </c>
      <c r="T1058" s="81" t="str">
        <f>IFERROR(VLOOKUP(CONCATENATE($B1058,"_",$A1058),Table4[#All],5,FALSE),"Not Available")</f>
        <v>What's New in Teamcenter Spring 2020 - PART 2</v>
      </c>
      <c r="U1058" s="81" t="str">
        <f>IFERROR(VLOOKUP(CONCATENATE(B1058,"_",A1058),Table4[#All],6,FALSE),"")</f>
        <v>https://siemens.highspot.com/items/5eea7210f7794d14ee6f456d</v>
      </c>
    </row>
    <row r="1059" spans="1:21" x14ac:dyDescent="0.25">
      <c r="A1059" s="81">
        <f>IF(OR('Raw Data'!A1066=0,'Raw Data'!A1066="Delete"),"",'Raw Data'!A1066)</f>
        <v>5</v>
      </c>
      <c r="B1059" s="88" t="str">
        <f>IF(OR('Raw Data'!B1066=0,'Raw Data'!B1066="Delete"),"",'Raw Data'!B1066)</f>
        <v>Foundation</v>
      </c>
      <c r="C1059" s="89" t="str">
        <f>IF(OR('Raw Data'!C1066=0,'Raw Data'!C1066="Delete"),"",'Raw Data'!C1066)</f>
        <v>Extensibility</v>
      </c>
      <c r="D1059" s="88" t="str">
        <f>IF(OR('Raw Data'!D1066=0,'Raw Data'!D1066="Delete"),"",'Raw Data'!D1066)</f>
        <v>Platform - Active Workspace Framework - Extensibility</v>
      </c>
      <c r="E1059" s="84" t="str">
        <f>IF(OR('Raw Data'!E1066=0,'Raw Data'!E1066="Delete"),"",'Raw Data'!E1066)</f>
        <v>Action Builder for Graphically Viewing and Defining Action Flows</v>
      </c>
      <c r="F1059" s="81" cm="1">
        <f t="array" ref="F1059">_xlfn.SWITCH(ROUND(VLOOKUP(A1059,Table1[#All],3),0),11,H1059,12,I1059,13,J1059,14,K1059,"N/A")</f>
        <v>14</v>
      </c>
      <c r="G1059" s="81" t="str" cm="1">
        <f t="array" ref="G1059">_xlfn.SWITCH(ROUND(VLOOKUP(A1059,Table1[#All],5),0),11,H1059,12,I1059,13,J1059,14,K1059,"N/A")</f>
        <v/>
      </c>
      <c r="H1059" s="81">
        <f>IF(OR('Raw Data'!H1066=0,'Raw Data'!H1066="Delete"),"",'Raw Data'!H1066)</f>
        <v>13</v>
      </c>
      <c r="I1059" s="81">
        <f>IF(OR('Raw Data'!I1066=0,'Raw Data'!I1066="Delete"),"",'Raw Data'!I1066)</f>
        <v>14</v>
      </c>
      <c r="J1059" s="81" t="str">
        <f>IF(OR('Raw Data'!J1066=0,'Raw Data'!J1066="Delete"),"",'Raw Data'!J1066)</f>
        <v/>
      </c>
      <c r="K1059" s="81" t="str">
        <f>IF(OR('Raw Data'!K1066=0,'Raw Data'!K1066="Delete"),"",'Raw Data'!K1066)</f>
        <v/>
      </c>
      <c r="L1059" s="81" t="str">
        <f>R1059</f>
        <v>Available</v>
      </c>
      <c r="M1059" s="81" t="str">
        <f>IF(A1059="","",IF(OR(AWReleaseNum&gt;=A1059,AWReleaseNum=0),"Available","Not Supported"))</f>
        <v>Available</v>
      </c>
      <c r="N1059" s="81" t="str">
        <f>IF(A1059="","",IF(TcRelease="Any","Available",IF(OR(AND(TcReleaseNum&gt;=VLOOKUP(AWReleaseNum,MinVerInfo,3,FALSE),TcReleaseNum&lt;=VLOOKUP(AWReleaseNum,MinVerInfo,4,FALSE)),AND(TcReleaseNum&gt;=VLOOKUP(AWReleaseNum,MinVerInfo,5,FALSE),TcReleaseNum&lt;=VLOOKUP(AWReleaseNum,MinVerInfo,6,FALSE))),"Available","Not Supported")))</f>
        <v>Available</v>
      </c>
      <c r="O1059" s="81" t="str">
        <f>IF(TcReleaseNum&lt;P1059,"Not Supported","Available")</f>
        <v>Available</v>
      </c>
      <c r="P1059" s="81" cm="1">
        <f t="array" ref="P1059">_xlfn.SWITCH(TcBaseVer, 14, K1059, 13, J1059, 12, I1059, 11, IFERROR(VLOOKUP(H1059,Table2[#All],3,FALSE),"N/A"),0)</f>
        <v>0</v>
      </c>
      <c r="Q1059" s="81" t="str">
        <f>IF(TcBaseVer=0,M1059,IF(AND(N1059="Available",M1059="Available",O1059="Available"),"Available",IF(M1059="","","Not Supported")))</f>
        <v>Available</v>
      </c>
      <c r="R1059" s="81" t="str">
        <f>IF(A1059&gt;=AWCurrentRel, "Future",Q1059)</f>
        <v>Available</v>
      </c>
      <c r="S1059" s="100" t="str">
        <f>HYPERLINK(U1059,T1059)</f>
        <v>What's New in Teamcenter Spring 2020 - PART 2</v>
      </c>
      <c r="T1059" s="81" t="str">
        <f>IFERROR(VLOOKUP(CONCATENATE($B1059,"_",$A1059),Table4[#All],5,FALSE),"Not Available")</f>
        <v>What's New in Teamcenter Spring 2020 - PART 2</v>
      </c>
      <c r="U1059" s="81" t="str">
        <f>IFERROR(VLOOKUP(CONCATENATE(B1059,"_",A1059),Table4[#All],6,FALSE),"")</f>
        <v>https://siemens.highspot.com/items/5eea7210f7794d14ee6f456d</v>
      </c>
    </row>
    <row r="1060" spans="1:21" x14ac:dyDescent="0.25">
      <c r="A1060" s="81">
        <f>IF(OR('Raw Data'!A1067=0,'Raw Data'!A1067="Delete"),"",'Raw Data'!A1067)</f>
        <v>5</v>
      </c>
      <c r="B1060" s="88" t="str">
        <f>IF(OR('Raw Data'!B1067=0,'Raw Data'!B1067="Delete"),"",'Raw Data'!B1067)</f>
        <v>Foundation</v>
      </c>
      <c r="C1060" s="89" t="str">
        <f>IF(OR('Raw Data'!C1067=0,'Raw Data'!C1067="Delete"),"",'Raw Data'!C1067)</f>
        <v>Extensibility</v>
      </c>
      <c r="D1060" s="88" t="str">
        <f>IF(OR('Raw Data'!D1067=0,'Raw Data'!D1067="Delete"),"",'Raw Data'!D1067)</f>
        <v>Platform - Active Workspace Framework - Extensibility</v>
      </c>
      <c r="E1060" s="84" t="str">
        <f>IF(OR('Raw Data'!E1067=0,'Raw Data'!E1067="Delete"),"",'Raw Data'!E1067)</f>
        <v>Chrome Extension for Debugging Siemens Web Framework</v>
      </c>
      <c r="F1060" s="81" cm="1">
        <f t="array" ref="F1060">_xlfn.SWITCH(ROUND(VLOOKUP(A1060,Table1[#All],3),0),11,H1060,12,I1060,13,J1060,14,K1060,"N/A")</f>
        <v>14</v>
      </c>
      <c r="G1060" s="81" t="str" cm="1">
        <f t="array" ref="G1060">_xlfn.SWITCH(ROUND(VLOOKUP(A1060,Table1[#All],5),0),11,H1060,12,I1060,13,J1060,14,K1060,"N/A")</f>
        <v/>
      </c>
      <c r="H1060" s="81">
        <f>IF(OR('Raw Data'!H1067=0,'Raw Data'!H1067="Delete"),"",'Raw Data'!H1067)</f>
        <v>13</v>
      </c>
      <c r="I1060" s="81">
        <f>IF(OR('Raw Data'!I1067=0,'Raw Data'!I1067="Delete"),"",'Raw Data'!I1067)</f>
        <v>14</v>
      </c>
      <c r="J1060" s="81" t="str">
        <f>IF(OR('Raw Data'!J1067=0,'Raw Data'!J1067="Delete"),"",'Raw Data'!J1067)</f>
        <v/>
      </c>
      <c r="K1060" s="81" t="str">
        <f>IF(OR('Raw Data'!K1067=0,'Raw Data'!K1067="Delete"),"",'Raw Data'!K1067)</f>
        <v/>
      </c>
      <c r="L1060" s="81" t="str">
        <f>R1060</f>
        <v>Available</v>
      </c>
      <c r="M1060" s="81" t="str">
        <f>IF(A1060="","",IF(OR(AWReleaseNum&gt;=A1060,AWReleaseNum=0),"Available","Not Supported"))</f>
        <v>Available</v>
      </c>
      <c r="N1060" s="81" t="str">
        <f>IF(A1060="","",IF(TcRelease="Any","Available",IF(OR(AND(TcReleaseNum&gt;=VLOOKUP(AWReleaseNum,MinVerInfo,3,FALSE),TcReleaseNum&lt;=VLOOKUP(AWReleaseNum,MinVerInfo,4,FALSE)),AND(TcReleaseNum&gt;=VLOOKUP(AWReleaseNum,MinVerInfo,5,FALSE),TcReleaseNum&lt;=VLOOKUP(AWReleaseNum,MinVerInfo,6,FALSE))),"Available","Not Supported")))</f>
        <v>Available</v>
      </c>
      <c r="O1060" s="81" t="str">
        <f>IF(TcReleaseNum&lt;P1060,"Not Supported","Available")</f>
        <v>Available</v>
      </c>
      <c r="P1060" s="81" cm="1">
        <f t="array" ref="P1060">_xlfn.SWITCH(TcBaseVer, 14, K1060, 13, J1060, 12, I1060, 11, IFERROR(VLOOKUP(H1060,Table2[#All],3,FALSE),"N/A"),0)</f>
        <v>0</v>
      </c>
      <c r="Q1060" s="81" t="str">
        <f>IF(TcBaseVer=0,M1060,IF(AND(N1060="Available",M1060="Available",O1060="Available"),"Available",IF(M1060="","","Not Supported")))</f>
        <v>Available</v>
      </c>
      <c r="R1060" s="81" t="str">
        <f>IF(A1060&gt;=AWCurrentRel, "Future",Q1060)</f>
        <v>Available</v>
      </c>
      <c r="S1060" s="100" t="str">
        <f>HYPERLINK(U1060,T1060)</f>
        <v>What's New in Teamcenter Spring 2020 - PART 2</v>
      </c>
      <c r="T1060" s="81" t="str">
        <f>IFERROR(VLOOKUP(CONCATENATE($B1060,"_",$A1060),Table4[#All],5,FALSE),"Not Available")</f>
        <v>What's New in Teamcenter Spring 2020 - PART 2</v>
      </c>
      <c r="U1060" s="81" t="str">
        <f>IFERROR(VLOOKUP(CONCATENATE(B1060,"_",A1060),Table4[#All],6,FALSE),"")</f>
        <v>https://siemens.highspot.com/items/5eea7210f7794d14ee6f456d</v>
      </c>
    </row>
    <row r="1061" spans="1:21" x14ac:dyDescent="0.25">
      <c r="A1061" s="81">
        <f>IF(OR('Raw Data'!A1068=0,'Raw Data'!A1068="Delete"),"",'Raw Data'!A1068)</f>
        <v>5</v>
      </c>
      <c r="B1061" s="88" t="str">
        <f>IF(OR('Raw Data'!B1068=0,'Raw Data'!B1068="Delete"),"",'Raw Data'!B1068)</f>
        <v>Foundation</v>
      </c>
      <c r="C1061" s="89" t="str">
        <f>IF(OR('Raw Data'!C1068=0,'Raw Data'!C1068="Delete"),"",'Raw Data'!C1068)</f>
        <v>Usability</v>
      </c>
      <c r="D1061" s="88" t="str">
        <f>IF(OR('Raw Data'!D1068=0,'Raw Data'!D1068="Delete"),"",'Raw Data'!D1068)</f>
        <v>Platform - Active Workspace Framework - Usability</v>
      </c>
      <c r="E1061" s="84" t="str">
        <f>IF(OR('Raw Data'!E1068=0,'Raw Data'!E1068="Delete"),"",'Raw Data'!E1068)</f>
        <v>Show The Right Revision In Tables And Folders</v>
      </c>
      <c r="F1061" s="81" cm="1">
        <f t="array" ref="F1061">_xlfn.SWITCH(ROUND(VLOOKUP(A1061,Table1[#All],3),0),11,H1061,12,I1061,13,J1061,14,K1061,"N/A")</f>
        <v>14</v>
      </c>
      <c r="G1061" s="81" t="str" cm="1">
        <f t="array" ref="G1061">_xlfn.SWITCH(ROUND(VLOOKUP(A1061,Table1[#All],5),0),11,H1061,12,I1061,13,J1061,14,K1061,"N/A")</f>
        <v/>
      </c>
      <c r="H1061" s="81">
        <f>IF(OR('Raw Data'!H1068=0,'Raw Data'!H1068="Delete"),"",'Raw Data'!H1068)</f>
        <v>13</v>
      </c>
      <c r="I1061" s="81">
        <f>IF(OR('Raw Data'!I1068=0,'Raw Data'!I1068="Delete"),"",'Raw Data'!I1068)</f>
        <v>14</v>
      </c>
      <c r="J1061" s="81" t="str">
        <f>IF(OR('Raw Data'!J1068=0,'Raw Data'!J1068="Delete"),"",'Raw Data'!J1068)</f>
        <v/>
      </c>
      <c r="K1061" s="81" t="str">
        <f>IF(OR('Raw Data'!K1068=0,'Raw Data'!K1068="Delete"),"",'Raw Data'!K1068)</f>
        <v/>
      </c>
      <c r="L1061" s="81" t="str">
        <f>R1061</f>
        <v>Available</v>
      </c>
      <c r="M1061" s="81" t="str">
        <f>IF(A1061="","",IF(OR(AWReleaseNum&gt;=A1061,AWReleaseNum=0),"Available","Not Supported"))</f>
        <v>Available</v>
      </c>
      <c r="N1061" s="81" t="str">
        <f>IF(A1061="","",IF(TcRelease="Any","Available",IF(OR(AND(TcReleaseNum&gt;=VLOOKUP(AWReleaseNum,MinVerInfo,3,FALSE),TcReleaseNum&lt;=VLOOKUP(AWReleaseNum,MinVerInfo,4,FALSE)),AND(TcReleaseNum&gt;=VLOOKUP(AWReleaseNum,MinVerInfo,5,FALSE),TcReleaseNum&lt;=VLOOKUP(AWReleaseNum,MinVerInfo,6,FALSE))),"Available","Not Supported")))</f>
        <v>Available</v>
      </c>
      <c r="O1061" s="81" t="str">
        <f>IF(TcReleaseNum&lt;P1061,"Not Supported","Available")</f>
        <v>Available</v>
      </c>
      <c r="P1061" s="81" cm="1">
        <f t="array" ref="P1061">_xlfn.SWITCH(TcBaseVer, 14, K1061, 13, J1061, 12, I1061, 11, IFERROR(VLOOKUP(H1061,Table2[#All],3,FALSE),"N/A"),0)</f>
        <v>0</v>
      </c>
      <c r="Q1061" s="81" t="str">
        <f>IF(TcBaseVer=0,M1061,IF(AND(N1061="Available",M1061="Available",O1061="Available"),"Available",IF(M1061="","","Not Supported")))</f>
        <v>Available</v>
      </c>
      <c r="R1061" s="81" t="str">
        <f>IF(A1061&gt;=AWCurrentRel, "Future",Q1061)</f>
        <v>Available</v>
      </c>
      <c r="S1061" s="100" t="str">
        <f>HYPERLINK(U1061,T1061)</f>
        <v>What's New in Teamcenter Spring 2020 - PART 2</v>
      </c>
      <c r="T1061" s="81" t="str">
        <f>IFERROR(VLOOKUP(CONCATENATE($B1061,"_",$A1061),Table4[#All],5,FALSE),"Not Available")</f>
        <v>What's New in Teamcenter Spring 2020 - PART 2</v>
      </c>
      <c r="U1061" s="81" t="str">
        <f>IFERROR(VLOOKUP(CONCATENATE(B1061,"_",A1061),Table4[#All],6,FALSE),"")</f>
        <v>https://siemens.highspot.com/items/5eea7210f7794d14ee6f456d</v>
      </c>
    </row>
    <row r="1062" spans="1:21" x14ac:dyDescent="0.25">
      <c r="A1062" s="81">
        <f>IF(OR('Raw Data'!A1069=0,'Raw Data'!A1069="Delete"),"",'Raw Data'!A1069)</f>
        <v>5</v>
      </c>
      <c r="B1062" s="88" t="str">
        <f>IF(OR('Raw Data'!B1069=0,'Raw Data'!B1069="Delete"),"",'Raw Data'!B1069)</f>
        <v>Foundation</v>
      </c>
      <c r="C1062" s="89" t="str">
        <f>IF(OR('Raw Data'!C1069=0,'Raw Data'!C1069="Delete"),"",'Raw Data'!C1069)</f>
        <v>Usability</v>
      </c>
      <c r="D1062" s="88" t="str">
        <f>IF(OR('Raw Data'!D1069=0,'Raw Data'!D1069="Delete"),"",'Raw Data'!D1069)</f>
        <v>Platform - Active Workspace Framework - Usability</v>
      </c>
      <c r="E1062" s="84" t="str">
        <f>IF(OR('Raw Data'!E1069=0,'Raw Data'!E1069="Delete"),"",'Raw Data'!E1069)</f>
        <v>Extended Tooltips</v>
      </c>
      <c r="F1062" s="81" cm="1">
        <f t="array" ref="F1062">_xlfn.SWITCH(ROUND(VLOOKUP(A1062,Table1[#All],3),0),11,H1062,12,I1062,13,J1062,14,K1062,"N/A")</f>
        <v>14</v>
      </c>
      <c r="G1062" s="81" t="str" cm="1">
        <f t="array" ref="G1062">_xlfn.SWITCH(ROUND(VLOOKUP(A1062,Table1[#All],5),0),11,H1062,12,I1062,13,J1062,14,K1062,"N/A")</f>
        <v/>
      </c>
      <c r="H1062" s="81">
        <f>IF(OR('Raw Data'!H1069=0,'Raw Data'!H1069="Delete"),"",'Raw Data'!H1069)</f>
        <v>13</v>
      </c>
      <c r="I1062" s="81">
        <f>IF(OR('Raw Data'!I1069=0,'Raw Data'!I1069="Delete"),"",'Raw Data'!I1069)</f>
        <v>14</v>
      </c>
      <c r="J1062" s="81" t="str">
        <f>IF(OR('Raw Data'!J1069=0,'Raw Data'!J1069="Delete"),"",'Raw Data'!J1069)</f>
        <v/>
      </c>
      <c r="K1062" s="81" t="str">
        <f>IF(OR('Raw Data'!K1069=0,'Raw Data'!K1069="Delete"),"",'Raw Data'!K1069)</f>
        <v/>
      </c>
      <c r="L1062" s="81" t="str">
        <f>R1062</f>
        <v>Available</v>
      </c>
      <c r="M1062" s="81" t="str">
        <f>IF(A1062="","",IF(OR(AWReleaseNum&gt;=A1062,AWReleaseNum=0),"Available","Not Supported"))</f>
        <v>Available</v>
      </c>
      <c r="N1062" s="81" t="str">
        <f>IF(A1062="","",IF(TcRelease="Any","Available",IF(OR(AND(TcReleaseNum&gt;=VLOOKUP(AWReleaseNum,MinVerInfo,3,FALSE),TcReleaseNum&lt;=VLOOKUP(AWReleaseNum,MinVerInfo,4,FALSE)),AND(TcReleaseNum&gt;=VLOOKUP(AWReleaseNum,MinVerInfo,5,FALSE),TcReleaseNum&lt;=VLOOKUP(AWReleaseNum,MinVerInfo,6,FALSE))),"Available","Not Supported")))</f>
        <v>Available</v>
      </c>
      <c r="O1062" s="81" t="str">
        <f>IF(TcReleaseNum&lt;P1062,"Not Supported","Available")</f>
        <v>Available</v>
      </c>
      <c r="P1062" s="81" cm="1">
        <f t="array" ref="P1062">_xlfn.SWITCH(TcBaseVer, 14, K1062, 13, J1062, 12, I1062, 11, IFERROR(VLOOKUP(H1062,Table2[#All],3,FALSE),"N/A"),0)</f>
        <v>0</v>
      </c>
      <c r="Q1062" s="81" t="str">
        <f>IF(TcBaseVer=0,M1062,IF(AND(N1062="Available",M1062="Available",O1062="Available"),"Available",IF(M1062="","","Not Supported")))</f>
        <v>Available</v>
      </c>
      <c r="R1062" s="81" t="str">
        <f>IF(A1062&gt;=AWCurrentRel, "Future",Q1062)</f>
        <v>Available</v>
      </c>
      <c r="S1062" s="100" t="str">
        <f>HYPERLINK(U1062,T1062)</f>
        <v>What's New in Teamcenter Spring 2020 - PART 2</v>
      </c>
      <c r="T1062" s="81" t="str">
        <f>IFERROR(VLOOKUP(CONCATENATE($B1062,"_",$A1062),Table4[#All],5,FALSE),"Not Available")</f>
        <v>What's New in Teamcenter Spring 2020 - PART 2</v>
      </c>
      <c r="U1062" s="81" t="str">
        <f>IFERROR(VLOOKUP(CONCATENATE(B1062,"_",A1062),Table4[#All],6,FALSE),"")</f>
        <v>https://siemens.highspot.com/items/5eea7210f7794d14ee6f456d</v>
      </c>
    </row>
    <row r="1063" spans="1:21" x14ac:dyDescent="0.25">
      <c r="A1063" s="81">
        <f>IF(OR('Raw Data'!A1070=0,'Raw Data'!A1070="Delete"),"",'Raw Data'!A1070)</f>
        <v>5</v>
      </c>
      <c r="B1063" s="88" t="str">
        <f>IF(OR('Raw Data'!B1070=0,'Raw Data'!B1070="Delete"),"",'Raw Data'!B1070)</f>
        <v>Foundation</v>
      </c>
      <c r="C1063" s="89" t="str">
        <f>IF(OR('Raw Data'!C1070=0,'Raw Data'!C1070="Delete"),"",'Raw Data'!C1070)</f>
        <v>Usability</v>
      </c>
      <c r="D1063" s="88" t="str">
        <f>IF(OR('Raw Data'!D1070=0,'Raw Data'!D1070="Delete"),"",'Raw Data'!D1070)</f>
        <v>Platform - Active Workspace Framework - Usability</v>
      </c>
      <c r="E1063" s="84" t="str">
        <f>IF(OR('Raw Data'!E1070=0,'Raw Data'!E1070="Delete"),"",'Raw Data'!E1070)</f>
        <v>Tree Navigation for Folders</v>
      </c>
      <c r="F1063" s="81" cm="1">
        <f t="array" ref="F1063">_xlfn.SWITCH(ROUND(VLOOKUP(A1063,Table1[#All],3),0),11,H1063,12,I1063,13,J1063,14,K1063,"N/A")</f>
        <v>14</v>
      </c>
      <c r="G1063" s="81" t="str" cm="1">
        <f t="array" ref="G1063">_xlfn.SWITCH(ROUND(VLOOKUP(A1063,Table1[#All],5),0),11,H1063,12,I1063,13,J1063,14,K1063,"N/A")</f>
        <v/>
      </c>
      <c r="H1063" s="81">
        <f>IF(OR('Raw Data'!H1070=0,'Raw Data'!H1070="Delete"),"",'Raw Data'!H1070)</f>
        <v>13</v>
      </c>
      <c r="I1063" s="81">
        <f>IF(OR('Raw Data'!I1070=0,'Raw Data'!I1070="Delete"),"",'Raw Data'!I1070)</f>
        <v>14</v>
      </c>
      <c r="J1063" s="81" t="str">
        <f>IF(OR('Raw Data'!J1070=0,'Raw Data'!J1070="Delete"),"",'Raw Data'!J1070)</f>
        <v/>
      </c>
      <c r="K1063" s="81" t="str">
        <f>IF(OR('Raw Data'!K1070=0,'Raw Data'!K1070="Delete"),"",'Raw Data'!K1070)</f>
        <v/>
      </c>
      <c r="L1063" s="81" t="str">
        <f>R1063</f>
        <v>Available</v>
      </c>
      <c r="M1063" s="81" t="str">
        <f>IF(A1063="","",IF(OR(AWReleaseNum&gt;=A1063,AWReleaseNum=0),"Available","Not Supported"))</f>
        <v>Available</v>
      </c>
      <c r="N1063" s="81" t="str">
        <f>IF(A1063="","",IF(TcRelease="Any","Available",IF(OR(AND(TcReleaseNum&gt;=VLOOKUP(AWReleaseNum,MinVerInfo,3,FALSE),TcReleaseNum&lt;=VLOOKUP(AWReleaseNum,MinVerInfo,4,FALSE)),AND(TcReleaseNum&gt;=VLOOKUP(AWReleaseNum,MinVerInfo,5,FALSE),TcReleaseNum&lt;=VLOOKUP(AWReleaseNum,MinVerInfo,6,FALSE))),"Available","Not Supported")))</f>
        <v>Available</v>
      </c>
      <c r="O1063" s="81" t="str">
        <f>IF(TcReleaseNum&lt;P1063,"Not Supported","Available")</f>
        <v>Available</v>
      </c>
      <c r="P1063" s="81" cm="1">
        <f t="array" ref="P1063">_xlfn.SWITCH(TcBaseVer, 14, K1063, 13, J1063, 12, I1063, 11, IFERROR(VLOOKUP(H1063,Table2[#All],3,FALSE),"N/A"),0)</f>
        <v>0</v>
      </c>
      <c r="Q1063" s="81" t="str">
        <f>IF(TcBaseVer=0,M1063,IF(AND(N1063="Available",M1063="Available",O1063="Available"),"Available",IF(M1063="","","Not Supported")))</f>
        <v>Available</v>
      </c>
      <c r="R1063" s="81" t="str">
        <f>IF(A1063&gt;=AWCurrentRel, "Future",Q1063)</f>
        <v>Available</v>
      </c>
      <c r="S1063" s="100" t="str">
        <f>HYPERLINK(U1063,T1063)</f>
        <v>What's New in Teamcenter Spring 2020 - PART 2</v>
      </c>
      <c r="T1063" s="81" t="str">
        <f>IFERROR(VLOOKUP(CONCATENATE($B1063,"_",$A1063),Table4[#All],5,FALSE),"Not Available")</f>
        <v>What's New in Teamcenter Spring 2020 - PART 2</v>
      </c>
      <c r="U1063" s="81" t="str">
        <f>IFERROR(VLOOKUP(CONCATENATE(B1063,"_",A1063),Table4[#All],6,FALSE),"")</f>
        <v>https://siemens.highspot.com/items/5eea7210f7794d14ee6f456d</v>
      </c>
    </row>
    <row r="1064" spans="1:21" x14ac:dyDescent="0.25">
      <c r="A1064" s="81">
        <f>IF(OR('Raw Data'!A1071=0,'Raw Data'!A1071="Delete"),"",'Raw Data'!A1071)</f>
        <v>5</v>
      </c>
      <c r="B1064" s="88" t="str">
        <f>IF(OR('Raw Data'!B1071=0,'Raw Data'!B1071="Delete"),"",'Raw Data'!B1071)</f>
        <v>Foundation</v>
      </c>
      <c r="C1064" s="89" t="str">
        <f>IF(OR('Raw Data'!C1071=0,'Raw Data'!C1071="Delete"),"",'Raw Data'!C1071)</f>
        <v>Usability</v>
      </c>
      <c r="D1064" s="88" t="str">
        <f>IF(OR('Raw Data'!D1071=0,'Raw Data'!D1071="Delete"),"",'Raw Data'!D1071)</f>
        <v>Platform - Active Workspace Framework - Usability</v>
      </c>
      <c r="E1064" s="84" t="str">
        <f>IF(OR('Raw Data'!E1071=0,'Raw Data'!E1071="Delete"),"",'Raw Data'!E1071)</f>
        <v>Named Column Arrangements, Consistent Sorting and Filtering, and other Arrange Improvements</v>
      </c>
      <c r="F1064" s="81" cm="1">
        <f t="array" ref="F1064">_xlfn.SWITCH(ROUND(VLOOKUP(A1064,Table1[#All],3),0),11,H1064,12,I1064,13,J1064,14,K1064,"N/A")</f>
        <v>14</v>
      </c>
      <c r="G1064" s="81" t="str" cm="1">
        <f t="array" ref="G1064">_xlfn.SWITCH(ROUND(VLOOKUP(A1064,Table1[#All],5),0),11,H1064,12,I1064,13,J1064,14,K1064,"N/A")</f>
        <v/>
      </c>
      <c r="H1064" s="81">
        <f>IF(OR('Raw Data'!H1071=0,'Raw Data'!H1071="Delete"),"",'Raw Data'!H1071)</f>
        <v>13</v>
      </c>
      <c r="I1064" s="81">
        <f>IF(OR('Raw Data'!I1071=0,'Raw Data'!I1071="Delete"),"",'Raw Data'!I1071)</f>
        <v>14</v>
      </c>
      <c r="J1064" s="81" t="str">
        <f>IF(OR('Raw Data'!J1071=0,'Raw Data'!J1071="Delete"),"",'Raw Data'!J1071)</f>
        <v/>
      </c>
      <c r="K1064" s="81" t="str">
        <f>IF(OR('Raw Data'!K1071=0,'Raw Data'!K1071="Delete"),"",'Raw Data'!K1071)</f>
        <v/>
      </c>
      <c r="L1064" s="81" t="str">
        <f>R1064</f>
        <v>Available</v>
      </c>
      <c r="M1064" s="81" t="str">
        <f>IF(A1064="","",IF(OR(AWReleaseNum&gt;=A1064,AWReleaseNum=0),"Available","Not Supported"))</f>
        <v>Available</v>
      </c>
      <c r="N1064" s="81" t="str">
        <f>IF(A1064="","",IF(TcRelease="Any","Available",IF(OR(AND(TcReleaseNum&gt;=VLOOKUP(AWReleaseNum,MinVerInfo,3,FALSE),TcReleaseNum&lt;=VLOOKUP(AWReleaseNum,MinVerInfo,4,FALSE)),AND(TcReleaseNum&gt;=VLOOKUP(AWReleaseNum,MinVerInfo,5,FALSE),TcReleaseNum&lt;=VLOOKUP(AWReleaseNum,MinVerInfo,6,FALSE))),"Available","Not Supported")))</f>
        <v>Available</v>
      </c>
      <c r="O1064" s="81" t="str">
        <f>IF(TcReleaseNum&lt;P1064,"Not Supported","Available")</f>
        <v>Available</v>
      </c>
      <c r="P1064" s="81" cm="1">
        <f t="array" ref="P1064">_xlfn.SWITCH(TcBaseVer, 14, K1064, 13, J1064, 12, I1064, 11, IFERROR(VLOOKUP(H1064,Table2[#All],3,FALSE),"N/A"),0)</f>
        <v>0</v>
      </c>
      <c r="Q1064" s="81" t="str">
        <f>IF(TcBaseVer=0,M1064,IF(AND(N1064="Available",M1064="Available",O1064="Available"),"Available",IF(M1064="","","Not Supported")))</f>
        <v>Available</v>
      </c>
      <c r="R1064" s="81" t="str">
        <f>IF(A1064&gt;=AWCurrentRel, "Future",Q1064)</f>
        <v>Available</v>
      </c>
      <c r="S1064" s="100" t="str">
        <f>HYPERLINK(U1064,T1064)</f>
        <v>What's New in Teamcenter Spring 2020 - PART 2</v>
      </c>
      <c r="T1064" s="81" t="str">
        <f>IFERROR(VLOOKUP(CONCATENATE($B1064,"_",$A1064),Table4[#All],5,FALSE),"Not Available")</f>
        <v>What's New in Teamcenter Spring 2020 - PART 2</v>
      </c>
      <c r="U1064" s="81" t="str">
        <f>IFERROR(VLOOKUP(CONCATENATE(B1064,"_",A1064),Table4[#All],6,FALSE),"")</f>
        <v>https://siemens.highspot.com/items/5eea7210f7794d14ee6f456d</v>
      </c>
    </row>
    <row r="1065" spans="1:21" x14ac:dyDescent="0.25">
      <c r="A1065" s="81">
        <f>IF(OR('Raw Data'!A1072=0,'Raw Data'!A1072="Delete"),"",'Raw Data'!A1072)</f>
        <v>5</v>
      </c>
      <c r="B1065" s="88" t="str">
        <f>IF(OR('Raw Data'!B1072=0,'Raw Data'!B1072="Delete"),"",'Raw Data'!B1072)</f>
        <v>Foundation</v>
      </c>
      <c r="C1065" s="89" t="str">
        <f>IF(OR('Raw Data'!C1072=0,'Raw Data'!C1072="Delete"),"",'Raw Data'!C1072)</f>
        <v>Usability</v>
      </c>
      <c r="D1065" s="88" t="str">
        <f>IF(OR('Raw Data'!D1072=0,'Raw Data'!D1072="Delete"),"",'Raw Data'!D1072)</f>
        <v>Platform - Active Workspace Framework - Usability</v>
      </c>
      <c r="E1065" s="84" t="str">
        <f>IF(OR('Raw Data'!E1072=0,'Raw Data'!E1072="Delete"),"",'Raw Data'!E1072)</f>
        <v>Pre-configured Author &amp; Consumer workspaces</v>
      </c>
      <c r="F1065" s="81" cm="1">
        <f t="array" ref="F1065">_xlfn.SWITCH(ROUND(VLOOKUP(A1065,Table1[#All],3),0),11,H1065,12,I1065,13,J1065,14,K1065,"N/A")</f>
        <v>14</v>
      </c>
      <c r="G1065" s="81" t="str" cm="1">
        <f t="array" ref="G1065">_xlfn.SWITCH(ROUND(VLOOKUP(A1065,Table1[#All],5),0),11,H1065,12,I1065,13,J1065,14,K1065,"N/A")</f>
        <v/>
      </c>
      <c r="H1065" s="81">
        <f>IF(OR('Raw Data'!H1072=0,'Raw Data'!H1072="Delete"),"",'Raw Data'!H1072)</f>
        <v>13</v>
      </c>
      <c r="I1065" s="81">
        <f>IF(OR('Raw Data'!I1072=0,'Raw Data'!I1072="Delete"),"",'Raw Data'!I1072)</f>
        <v>14</v>
      </c>
      <c r="J1065" s="81" t="str">
        <f>IF(OR('Raw Data'!J1072=0,'Raw Data'!J1072="Delete"),"",'Raw Data'!J1072)</f>
        <v/>
      </c>
      <c r="K1065" s="81" t="str">
        <f>IF(OR('Raw Data'!K1072=0,'Raw Data'!K1072="Delete"),"",'Raw Data'!K1072)</f>
        <v/>
      </c>
      <c r="L1065" s="81" t="str">
        <f>R1065</f>
        <v>Available</v>
      </c>
      <c r="M1065" s="81" t="str">
        <f>IF(A1065="","",IF(OR(AWReleaseNum&gt;=A1065,AWReleaseNum=0),"Available","Not Supported"))</f>
        <v>Available</v>
      </c>
      <c r="N1065" s="81" t="str">
        <f>IF(A1065="","",IF(TcRelease="Any","Available",IF(OR(AND(TcReleaseNum&gt;=VLOOKUP(AWReleaseNum,MinVerInfo,3,FALSE),TcReleaseNum&lt;=VLOOKUP(AWReleaseNum,MinVerInfo,4,FALSE)),AND(TcReleaseNum&gt;=VLOOKUP(AWReleaseNum,MinVerInfo,5,FALSE),TcReleaseNum&lt;=VLOOKUP(AWReleaseNum,MinVerInfo,6,FALSE))),"Available","Not Supported")))</f>
        <v>Available</v>
      </c>
      <c r="O1065" s="81" t="str">
        <f>IF(TcReleaseNum&lt;P1065,"Not Supported","Available")</f>
        <v>Available</v>
      </c>
      <c r="P1065" s="81" cm="1">
        <f t="array" ref="P1065">_xlfn.SWITCH(TcBaseVer, 14, K1065, 13, J1065, 12, I1065, 11, IFERROR(VLOOKUP(H1065,Table2[#All],3,FALSE),"N/A"),0)</f>
        <v>0</v>
      </c>
      <c r="Q1065" s="81" t="str">
        <f>IF(TcBaseVer=0,M1065,IF(AND(N1065="Available",M1065="Available",O1065="Available"),"Available",IF(M1065="","","Not Supported")))</f>
        <v>Available</v>
      </c>
      <c r="R1065" s="81" t="str">
        <f>IF(A1065&gt;=AWCurrentRel, "Future",Q1065)</f>
        <v>Available</v>
      </c>
      <c r="S1065" s="100" t="str">
        <f>HYPERLINK(U1065,T1065)</f>
        <v>What's New in Teamcenter Spring 2020 - PART 2</v>
      </c>
      <c r="T1065" s="81" t="str">
        <f>IFERROR(VLOOKUP(CONCATENATE($B1065,"_",$A1065),Table4[#All],5,FALSE),"Not Available")</f>
        <v>What's New in Teamcenter Spring 2020 - PART 2</v>
      </c>
      <c r="U1065" s="81" t="str">
        <f>IFERROR(VLOOKUP(CONCATENATE(B1065,"_",A1065),Table4[#All],6,FALSE),"")</f>
        <v>https://siemens.highspot.com/items/5eea7210f7794d14ee6f456d</v>
      </c>
    </row>
    <row r="1066" spans="1:21" x14ac:dyDescent="0.25">
      <c r="A1066" s="81">
        <f>IF(OR('Raw Data'!A1073=0,'Raw Data'!A1073="Delete"),"",'Raw Data'!A1073)</f>
        <v>5</v>
      </c>
      <c r="B1066" s="88" t="str">
        <f>IF(OR('Raw Data'!B1073=0,'Raw Data'!B1073="Delete"),"",'Raw Data'!B1073)</f>
        <v>Foundation</v>
      </c>
      <c r="C1066" s="89" t="str">
        <f>IF(OR('Raw Data'!C1073=0,'Raw Data'!C1073="Delete"),"",'Raw Data'!C1073)</f>
        <v>Usability</v>
      </c>
      <c r="D1066" s="88" t="str">
        <f>IF(OR('Raw Data'!D1073=0,'Raw Data'!D1073="Delete"),"",'Raw Data'!D1073)</f>
        <v>Platform - Active Workspace Framework - Usability</v>
      </c>
      <c r="E1066" s="84" t="str">
        <f>IF(OR('Raw Data'!E1073=0,'Raw Data'!E1073="Delete"),"",'Raw Data'!E1073)</f>
        <v>Improved Efficiency of Editing Properties in Tables</v>
      </c>
      <c r="F1066" s="81" cm="1">
        <f t="array" ref="F1066">_xlfn.SWITCH(ROUND(VLOOKUP(A1066,Table1[#All],3),0),11,H1066,12,I1066,13,J1066,14,K1066,"N/A")</f>
        <v>14</v>
      </c>
      <c r="G1066" s="81" t="str" cm="1">
        <f t="array" ref="G1066">_xlfn.SWITCH(ROUND(VLOOKUP(A1066,Table1[#All],5),0),11,H1066,12,I1066,13,J1066,14,K1066,"N/A")</f>
        <v/>
      </c>
      <c r="H1066" s="81">
        <f>IF(OR('Raw Data'!H1073=0,'Raw Data'!H1073="Delete"),"",'Raw Data'!H1073)</f>
        <v>13</v>
      </c>
      <c r="I1066" s="81">
        <f>IF(OR('Raw Data'!I1073=0,'Raw Data'!I1073="Delete"),"",'Raw Data'!I1073)</f>
        <v>14</v>
      </c>
      <c r="J1066" s="81" t="str">
        <f>IF(OR('Raw Data'!J1073=0,'Raw Data'!J1073="Delete"),"",'Raw Data'!J1073)</f>
        <v/>
      </c>
      <c r="K1066" s="81" t="str">
        <f>IF(OR('Raw Data'!K1073=0,'Raw Data'!K1073="Delete"),"",'Raw Data'!K1073)</f>
        <v/>
      </c>
      <c r="L1066" s="81" t="str">
        <f>R1066</f>
        <v>Available</v>
      </c>
      <c r="M1066" s="81" t="str">
        <f>IF(A1066="","",IF(OR(AWReleaseNum&gt;=A1066,AWReleaseNum=0),"Available","Not Supported"))</f>
        <v>Available</v>
      </c>
      <c r="N1066" s="81" t="str">
        <f>IF(A1066="","",IF(TcRelease="Any","Available",IF(OR(AND(TcReleaseNum&gt;=VLOOKUP(AWReleaseNum,MinVerInfo,3,FALSE),TcReleaseNum&lt;=VLOOKUP(AWReleaseNum,MinVerInfo,4,FALSE)),AND(TcReleaseNum&gt;=VLOOKUP(AWReleaseNum,MinVerInfo,5,FALSE),TcReleaseNum&lt;=VLOOKUP(AWReleaseNum,MinVerInfo,6,FALSE))),"Available","Not Supported")))</f>
        <v>Available</v>
      </c>
      <c r="O1066" s="81" t="str">
        <f>IF(TcReleaseNum&lt;P1066,"Not Supported","Available")</f>
        <v>Available</v>
      </c>
      <c r="P1066" s="81" cm="1">
        <f t="array" ref="P1066">_xlfn.SWITCH(TcBaseVer, 14, K1066, 13, J1066, 12, I1066, 11, IFERROR(VLOOKUP(H1066,Table2[#All],3,FALSE),"N/A"),0)</f>
        <v>0</v>
      </c>
      <c r="Q1066" s="81" t="str">
        <f>IF(TcBaseVer=0,M1066,IF(AND(N1066="Available",M1066="Available",O1066="Available"),"Available",IF(M1066="","","Not Supported")))</f>
        <v>Available</v>
      </c>
      <c r="R1066" s="81" t="str">
        <f>IF(A1066&gt;=AWCurrentRel, "Future",Q1066)</f>
        <v>Available</v>
      </c>
      <c r="S1066" s="100" t="str">
        <f>HYPERLINK(U1066,T1066)</f>
        <v>What's New in Teamcenter Spring 2020 - PART 2</v>
      </c>
      <c r="T1066" s="81" t="str">
        <f>IFERROR(VLOOKUP(CONCATENATE($B1066,"_",$A1066),Table4[#All],5,FALSE),"Not Available")</f>
        <v>What's New in Teamcenter Spring 2020 - PART 2</v>
      </c>
      <c r="U1066" s="81" t="str">
        <f>IFERROR(VLOOKUP(CONCATENATE(B1066,"_",A1066),Table4[#All],6,FALSE),"")</f>
        <v>https://siemens.highspot.com/items/5eea7210f7794d14ee6f456d</v>
      </c>
    </row>
    <row r="1067" spans="1:21" x14ac:dyDescent="0.25">
      <c r="A1067" s="81">
        <f>IF(OR('Raw Data'!A1074=0,'Raw Data'!A1074="Delete"),"",'Raw Data'!A1074)</f>
        <v>5</v>
      </c>
      <c r="B1067" s="88" t="str">
        <f>IF(OR('Raw Data'!B1074=0,'Raw Data'!B1074="Delete"),"",'Raw Data'!B1074)</f>
        <v>Foundation</v>
      </c>
      <c r="C1067" s="89" t="str">
        <f>IF(OR('Raw Data'!C1074=0,'Raw Data'!C1074="Delete"),"",'Raw Data'!C1074)</f>
        <v>Usability</v>
      </c>
      <c r="D1067" s="88" t="str">
        <f>IF(OR('Raw Data'!D1074=0,'Raw Data'!D1074="Delete"),"",'Raw Data'!D1074)</f>
        <v>Platform - Active Workspace Framework - Usability</v>
      </c>
      <c r="E1067" s="84" t="str">
        <f>IF(OR('Raw Data'!E1074=0,'Raw Data'!E1074="Delete"),"",'Raw Data'!E1074)</f>
        <v>Command Icons on Drop-downs, Command Overflow, and Improved Placements</v>
      </c>
      <c r="F1067" s="81" cm="1">
        <f t="array" ref="F1067">_xlfn.SWITCH(ROUND(VLOOKUP(A1067,Table1[#All],3),0),11,H1067,12,I1067,13,J1067,14,K1067,"N/A")</f>
        <v>14</v>
      </c>
      <c r="G1067" s="81" t="str" cm="1">
        <f t="array" ref="G1067">_xlfn.SWITCH(ROUND(VLOOKUP(A1067,Table1[#All],5),0),11,H1067,12,I1067,13,J1067,14,K1067,"N/A")</f>
        <v/>
      </c>
      <c r="H1067" s="81">
        <f>IF(OR('Raw Data'!H1074=0,'Raw Data'!H1074="Delete"),"",'Raw Data'!H1074)</f>
        <v>13</v>
      </c>
      <c r="I1067" s="81">
        <f>IF(OR('Raw Data'!I1074=0,'Raw Data'!I1074="Delete"),"",'Raw Data'!I1074)</f>
        <v>14</v>
      </c>
      <c r="J1067" s="81" t="str">
        <f>IF(OR('Raw Data'!J1074=0,'Raw Data'!J1074="Delete"),"",'Raw Data'!J1074)</f>
        <v/>
      </c>
      <c r="K1067" s="81" t="str">
        <f>IF(OR('Raw Data'!K1074=0,'Raw Data'!K1074="Delete"),"",'Raw Data'!K1074)</f>
        <v/>
      </c>
      <c r="L1067" s="81" t="str">
        <f>R1067</f>
        <v>Available</v>
      </c>
      <c r="M1067" s="81" t="str">
        <f>IF(A1067="","",IF(OR(AWReleaseNum&gt;=A1067,AWReleaseNum=0),"Available","Not Supported"))</f>
        <v>Available</v>
      </c>
      <c r="N1067" s="81" t="str">
        <f>IF(A1067="","",IF(TcRelease="Any","Available",IF(OR(AND(TcReleaseNum&gt;=VLOOKUP(AWReleaseNum,MinVerInfo,3,FALSE),TcReleaseNum&lt;=VLOOKUP(AWReleaseNum,MinVerInfo,4,FALSE)),AND(TcReleaseNum&gt;=VLOOKUP(AWReleaseNum,MinVerInfo,5,FALSE),TcReleaseNum&lt;=VLOOKUP(AWReleaseNum,MinVerInfo,6,FALSE))),"Available","Not Supported")))</f>
        <v>Available</v>
      </c>
      <c r="O1067" s="81" t="str">
        <f>IF(TcReleaseNum&lt;P1067,"Not Supported","Available")</f>
        <v>Available</v>
      </c>
      <c r="P1067" s="81" cm="1">
        <f t="array" ref="P1067">_xlfn.SWITCH(TcBaseVer, 14, K1067, 13, J1067, 12, I1067, 11, IFERROR(VLOOKUP(H1067,Table2[#All],3,FALSE),"N/A"),0)</f>
        <v>0</v>
      </c>
      <c r="Q1067" s="81" t="str">
        <f>IF(TcBaseVer=0,M1067,IF(AND(N1067="Available",M1067="Available",O1067="Available"),"Available",IF(M1067="","","Not Supported")))</f>
        <v>Available</v>
      </c>
      <c r="R1067" s="81" t="str">
        <f>IF(A1067&gt;=AWCurrentRel, "Future",Q1067)</f>
        <v>Available</v>
      </c>
      <c r="S1067" s="100" t="str">
        <f>HYPERLINK(U1067,T1067)</f>
        <v>What's New in Teamcenter Spring 2020 - PART 2</v>
      </c>
      <c r="T1067" s="81" t="str">
        <f>IFERROR(VLOOKUP(CONCATENATE($B1067,"_",$A1067),Table4[#All],5,FALSE),"Not Available")</f>
        <v>What's New in Teamcenter Spring 2020 - PART 2</v>
      </c>
      <c r="U1067" s="81" t="str">
        <f>IFERROR(VLOOKUP(CONCATENATE(B1067,"_",A1067),Table4[#All],6,FALSE),"")</f>
        <v>https://siemens.highspot.com/items/5eea7210f7794d14ee6f456d</v>
      </c>
    </row>
    <row r="1068" spans="1:21" x14ac:dyDescent="0.25">
      <c r="A1068" s="81">
        <f>IF(OR('Raw Data'!A1075=0,'Raw Data'!A1075="Delete"),"",'Raw Data'!A1075)</f>
        <v>5</v>
      </c>
      <c r="B1068" s="88" t="str">
        <f>IF(OR('Raw Data'!B1075=0,'Raw Data'!B1075="Delete"),"",'Raw Data'!B1075)</f>
        <v>Foundation</v>
      </c>
      <c r="C1068" s="89" t="str">
        <f>IF(OR('Raw Data'!C1075=0,'Raw Data'!C1075="Delete"),"",'Raw Data'!C1075)</f>
        <v>Usability</v>
      </c>
      <c r="D1068" s="88" t="str">
        <f>IF(OR('Raw Data'!D1075=0,'Raw Data'!D1075="Delete"),"",'Raw Data'!D1075)</f>
        <v>Platform - Active Workspace Framework - Usability</v>
      </c>
      <c r="E1068" s="84" t="str">
        <f>IF(OR('Raw Data'!E1075=0,'Raw Data'!E1075="Delete"),"",'Raw Data'!E1075)</f>
        <v>Improved Performance of Multi Row Select and Compare</v>
      </c>
      <c r="F1068" s="81" cm="1">
        <f t="array" ref="F1068">_xlfn.SWITCH(ROUND(VLOOKUP(A1068,Table1[#All],3),0),11,H1068,12,I1068,13,J1068,14,K1068,"N/A")</f>
        <v>14</v>
      </c>
      <c r="G1068" s="81" t="str" cm="1">
        <f t="array" ref="G1068">_xlfn.SWITCH(ROUND(VLOOKUP(A1068,Table1[#All],5),0),11,H1068,12,I1068,13,J1068,14,K1068,"N/A")</f>
        <v/>
      </c>
      <c r="H1068" s="81">
        <f>IF(OR('Raw Data'!H1075=0,'Raw Data'!H1075="Delete"),"",'Raw Data'!H1075)</f>
        <v>13</v>
      </c>
      <c r="I1068" s="81">
        <f>IF(OR('Raw Data'!I1075=0,'Raw Data'!I1075="Delete"),"",'Raw Data'!I1075)</f>
        <v>14</v>
      </c>
      <c r="J1068" s="81" t="str">
        <f>IF(OR('Raw Data'!J1075=0,'Raw Data'!J1075="Delete"),"",'Raw Data'!J1075)</f>
        <v/>
      </c>
      <c r="K1068" s="81" t="str">
        <f>IF(OR('Raw Data'!K1075=0,'Raw Data'!K1075="Delete"),"",'Raw Data'!K1075)</f>
        <v/>
      </c>
      <c r="L1068" s="81" t="str">
        <f>R1068</f>
        <v>Available</v>
      </c>
      <c r="M1068" s="81" t="str">
        <f>IF(A1068="","",IF(OR(AWReleaseNum&gt;=A1068,AWReleaseNum=0),"Available","Not Supported"))</f>
        <v>Available</v>
      </c>
      <c r="N1068" s="81" t="str">
        <f>IF(A1068="","",IF(TcRelease="Any","Available",IF(OR(AND(TcReleaseNum&gt;=VLOOKUP(AWReleaseNum,MinVerInfo,3,FALSE),TcReleaseNum&lt;=VLOOKUP(AWReleaseNum,MinVerInfo,4,FALSE)),AND(TcReleaseNum&gt;=VLOOKUP(AWReleaseNum,MinVerInfo,5,FALSE),TcReleaseNum&lt;=VLOOKUP(AWReleaseNum,MinVerInfo,6,FALSE))),"Available","Not Supported")))</f>
        <v>Available</v>
      </c>
      <c r="O1068" s="81" t="str">
        <f>IF(TcReleaseNum&lt;P1068,"Not Supported","Available")</f>
        <v>Available</v>
      </c>
      <c r="P1068" s="81" cm="1">
        <f t="array" ref="P1068">_xlfn.SWITCH(TcBaseVer, 14, K1068, 13, J1068, 12, I1068, 11, IFERROR(VLOOKUP(H1068,Table2[#All],3,FALSE),"N/A"),0)</f>
        <v>0</v>
      </c>
      <c r="Q1068" s="81" t="str">
        <f>IF(TcBaseVer=0,M1068,IF(AND(N1068="Available",M1068="Available",O1068="Available"),"Available",IF(M1068="","","Not Supported")))</f>
        <v>Available</v>
      </c>
      <c r="R1068" s="81" t="str">
        <f>IF(A1068&gt;=AWCurrentRel, "Future",Q1068)</f>
        <v>Available</v>
      </c>
      <c r="S1068" s="100" t="str">
        <f>HYPERLINK(U1068,T1068)</f>
        <v>What's New in Teamcenter Spring 2020 - PART 2</v>
      </c>
      <c r="T1068" s="81" t="str">
        <f>IFERROR(VLOOKUP(CONCATENATE($B1068,"_",$A1068),Table4[#All],5,FALSE),"Not Available")</f>
        <v>What's New in Teamcenter Spring 2020 - PART 2</v>
      </c>
      <c r="U1068" s="81" t="str">
        <f>IFERROR(VLOOKUP(CONCATENATE(B1068,"_",A1068),Table4[#All],6,FALSE),"")</f>
        <v>https://siemens.highspot.com/items/5eea7210f7794d14ee6f456d</v>
      </c>
    </row>
    <row r="1069" spans="1:21" x14ac:dyDescent="0.25">
      <c r="A1069" s="81">
        <f>IF(OR('Raw Data'!A1076=0,'Raw Data'!A1076="Delete"),"",'Raw Data'!A1076)</f>
        <v>5</v>
      </c>
      <c r="B1069" s="88" t="str">
        <f>IF(OR('Raw Data'!B1076=0,'Raw Data'!B1076="Delete"),"",'Raw Data'!B1076)</f>
        <v>Foundation</v>
      </c>
      <c r="C1069" s="89" t="str">
        <f>IF(OR('Raw Data'!C1076=0,'Raw Data'!C1076="Delete"),"",'Raw Data'!C1076)</f>
        <v>Usability</v>
      </c>
      <c r="D1069" s="88" t="str">
        <f>IF(OR('Raw Data'!D1076=0,'Raw Data'!D1076="Delete"),"",'Raw Data'!D1076)</f>
        <v>Platform - Active Workspace Framework - Usability</v>
      </c>
      <c r="E1069" s="84" t="str">
        <f>IF(OR('Raw Data'!E1076=0,'Raw Data'!E1076="Delete"),"",'Raw Data'!E1076)</f>
        <v>Adaptive User Interface (Active Assistant)</v>
      </c>
      <c r="F1069" s="81" cm="1">
        <f t="array" ref="F1069">_xlfn.SWITCH(ROUND(VLOOKUP(A1069,Table1[#All],3),0),11,H1069,12,I1069,13,J1069,14,K1069,"N/A")</f>
        <v>14</v>
      </c>
      <c r="G1069" s="81" t="str" cm="1">
        <f t="array" ref="G1069">_xlfn.SWITCH(ROUND(VLOOKUP(A1069,Table1[#All],5),0),11,H1069,12,I1069,13,J1069,14,K1069,"N/A")</f>
        <v/>
      </c>
      <c r="H1069" s="81">
        <f>IF(OR('Raw Data'!H1076=0,'Raw Data'!H1076="Delete"),"",'Raw Data'!H1076)</f>
        <v>13</v>
      </c>
      <c r="I1069" s="81">
        <f>IF(OR('Raw Data'!I1076=0,'Raw Data'!I1076="Delete"),"",'Raw Data'!I1076)</f>
        <v>14</v>
      </c>
      <c r="J1069" s="81" t="str">
        <f>IF(OR('Raw Data'!J1076=0,'Raw Data'!J1076="Delete"),"",'Raw Data'!J1076)</f>
        <v/>
      </c>
      <c r="K1069" s="81" t="str">
        <f>IF(OR('Raw Data'!K1076=0,'Raw Data'!K1076="Delete"),"",'Raw Data'!K1076)</f>
        <v/>
      </c>
      <c r="L1069" s="81" t="str">
        <f>R1069</f>
        <v>Available</v>
      </c>
      <c r="M1069" s="81" t="str">
        <f>IF(A1069="","",IF(OR(AWReleaseNum&gt;=A1069,AWReleaseNum=0),"Available","Not Supported"))</f>
        <v>Available</v>
      </c>
      <c r="N1069" s="81" t="str">
        <f>IF(A1069="","",IF(TcRelease="Any","Available",IF(OR(AND(TcReleaseNum&gt;=VLOOKUP(AWReleaseNum,MinVerInfo,3,FALSE),TcReleaseNum&lt;=VLOOKUP(AWReleaseNum,MinVerInfo,4,FALSE)),AND(TcReleaseNum&gt;=VLOOKUP(AWReleaseNum,MinVerInfo,5,FALSE),TcReleaseNum&lt;=VLOOKUP(AWReleaseNum,MinVerInfo,6,FALSE))),"Available","Not Supported")))</f>
        <v>Available</v>
      </c>
      <c r="O1069" s="81" t="str">
        <f>IF(TcReleaseNum&lt;P1069,"Not Supported","Available")</f>
        <v>Available</v>
      </c>
      <c r="P1069" s="81" cm="1">
        <f t="array" ref="P1069">_xlfn.SWITCH(TcBaseVer, 14, K1069, 13, J1069, 12, I1069, 11, IFERROR(VLOOKUP(H1069,Table2[#All],3,FALSE),"N/A"),0)</f>
        <v>0</v>
      </c>
      <c r="Q1069" s="81" t="str">
        <f>IF(TcBaseVer=0,M1069,IF(AND(N1069="Available",M1069="Available",O1069="Available"),"Available",IF(M1069="","","Not Supported")))</f>
        <v>Available</v>
      </c>
      <c r="R1069" s="81" t="str">
        <f>IF(A1069&gt;=AWCurrentRel, "Future",Q1069)</f>
        <v>Available</v>
      </c>
      <c r="S1069" s="100" t="str">
        <f>HYPERLINK(U1069,T1069)</f>
        <v>What's New in Teamcenter Spring 2020 - PART 2</v>
      </c>
      <c r="T1069" s="81" t="str">
        <f>IFERROR(VLOOKUP(CONCATENATE($B1069,"_",$A1069),Table4[#All],5,FALSE),"Not Available")</f>
        <v>What's New in Teamcenter Spring 2020 - PART 2</v>
      </c>
      <c r="U1069" s="81" t="str">
        <f>IFERROR(VLOOKUP(CONCATENATE(B1069,"_",A1069),Table4[#All],6,FALSE),"")</f>
        <v>https://siemens.highspot.com/items/5eea7210f7794d14ee6f456d</v>
      </c>
    </row>
    <row r="1070" spans="1:21" x14ac:dyDescent="0.25">
      <c r="A1070" s="81">
        <f>IF(OR('Raw Data'!A1077=0,'Raw Data'!A1077="Delete"),"",'Raw Data'!A1077)</f>
        <v>5</v>
      </c>
      <c r="B1070" s="88" t="str">
        <f>IF(OR('Raw Data'!B1077=0,'Raw Data'!B1077="Delete"),"",'Raw Data'!B1077)</f>
        <v>Plan</v>
      </c>
      <c r="C1070" s="89" t="str">
        <f>IF(OR('Raw Data'!C1077=0,'Raw Data'!C1077="Delete"),"",'Raw Data'!C1077)</f>
        <v>Configuration</v>
      </c>
      <c r="D1070" s="88" t="str">
        <f>IF(OR('Raw Data'!D1077=0,'Raw Data'!D1077="Delete"),"",'Raw Data'!D1077)</f>
        <v>Product Configuration</v>
      </c>
      <c r="E1070" s="84" t="str">
        <f>IF(OR('Raw Data'!E1077=0,'Raw Data'!E1077="Delete"),"",'Raw Data'!E1077)</f>
        <v xml:space="preserve">Variant Configuration in Active Workspace support Variant Criteria, Standalone Features, Product Line and Completeness validation </v>
      </c>
      <c r="F1070" s="81" cm="1">
        <f t="array" ref="F1070">_xlfn.SWITCH(ROUND(VLOOKUP(A1070,Table1[#All],3),0),11,H1070,12,I1070,13,J1070,14,K1070,"N/A")</f>
        <v>14</v>
      </c>
      <c r="G1070" s="81" t="str" cm="1">
        <f t="array" ref="G1070">_xlfn.SWITCH(ROUND(VLOOKUP(A1070,Table1[#All],5),0),11,H1070,12,I1070,13,J1070,14,K1070,"N/A")</f>
        <v/>
      </c>
      <c r="H1070" s="81">
        <f>IF(OR('Raw Data'!H1077=0,'Raw Data'!H1077="Delete"),"",'Raw Data'!H1077)</f>
        <v>13</v>
      </c>
      <c r="I1070" s="81">
        <f>IF(OR('Raw Data'!I1077=0,'Raw Data'!I1077="Delete"),"",'Raw Data'!I1077)</f>
        <v>14</v>
      </c>
      <c r="J1070" s="81" t="str">
        <f>IF(OR('Raw Data'!J1077=0,'Raw Data'!J1077="Delete"),"",'Raw Data'!J1077)</f>
        <v/>
      </c>
      <c r="K1070" s="81" t="str">
        <f>IF(OR('Raw Data'!K1077=0,'Raw Data'!K1077="Delete"),"",'Raw Data'!K1077)</f>
        <v/>
      </c>
      <c r="L1070" s="81" t="str">
        <f>R1070</f>
        <v>Available</v>
      </c>
      <c r="M1070" s="81" t="str">
        <f>IF(A1070="","",IF(OR(AWReleaseNum&gt;=A1070,AWReleaseNum=0),"Available","Not Supported"))</f>
        <v>Available</v>
      </c>
      <c r="N1070" s="81" t="str">
        <f>IF(A1070="","",IF(TcRelease="Any","Available",IF(OR(AND(TcReleaseNum&gt;=VLOOKUP(AWReleaseNum,MinVerInfo,3,FALSE),TcReleaseNum&lt;=VLOOKUP(AWReleaseNum,MinVerInfo,4,FALSE)),AND(TcReleaseNum&gt;=VLOOKUP(AWReleaseNum,MinVerInfo,5,FALSE),TcReleaseNum&lt;=VLOOKUP(AWReleaseNum,MinVerInfo,6,FALSE))),"Available","Not Supported")))</f>
        <v>Available</v>
      </c>
      <c r="O1070" s="81" t="str">
        <f>IF(TcReleaseNum&lt;P1070,"Not Supported","Available")</f>
        <v>Available</v>
      </c>
      <c r="P1070" s="81" cm="1">
        <f t="array" ref="P1070">_xlfn.SWITCH(TcBaseVer, 14, K1070, 13, J1070, 12, I1070, 11, IFERROR(VLOOKUP(H1070,Table2[#All],3,FALSE),"N/A"),0)</f>
        <v>0</v>
      </c>
      <c r="Q1070" s="81" t="str">
        <f>IF(TcBaseVer=0,M1070,IF(AND(N1070="Available",M1070="Available",O1070="Available"),"Available",IF(M1070="","","Not Supported")))</f>
        <v>Available</v>
      </c>
      <c r="R1070" s="81" t="str">
        <f>IF(A1070&gt;=AWCurrentRel, "Future",Q1070)</f>
        <v>Available</v>
      </c>
      <c r="S1070" s="100" t="str">
        <f>HYPERLINK(U1070,T1070)</f>
        <v>What's New in Teamcenter Spring 2020 Teamcenter - PART 1</v>
      </c>
      <c r="T1070" s="81" t="str">
        <f>IFERROR(VLOOKUP(CONCATENATE($B1070,"_",$A1070),Table4[#All],5,FALSE),"Not Available")</f>
        <v>What's New in Teamcenter Spring 2020 Teamcenter - PART 1</v>
      </c>
      <c r="U1070" s="81" t="str">
        <f>IFERROR(VLOOKUP(CONCATENATE(B1070,"_",A1070),Table4[#All],6,FALSE),"")</f>
        <v>https://siemens.highspot.com/items/5eea709ca2e3a928d396c479?lfrm=srp.3</v>
      </c>
    </row>
    <row r="1071" spans="1:21" x14ac:dyDescent="0.25">
      <c r="A1071" s="81">
        <f>IF(OR('Raw Data'!A748=0,'Raw Data'!A748="Delete"),"",'Raw Data'!A748)</f>
        <v>5</v>
      </c>
      <c r="B1071" s="88" t="str">
        <f>IF(OR('Raw Data'!B748=0,'Raw Data'!B748="Delete"),"",'Raw Data'!B748)</f>
        <v>Plan</v>
      </c>
      <c r="C1071" s="89" t="str">
        <f>IF(OR('Raw Data'!C748=0,'Raw Data'!C748="Delete"),"",'Raw Data'!C748)</f>
        <v>Process</v>
      </c>
      <c r="D1071" s="88" t="str">
        <f>IF(OR('Raw Data'!D748=0,'Raw Data'!D748="Delete"),"",'Raw Data'!D748)</f>
        <v>Program Planning</v>
      </c>
      <c r="E1071" s="84" t="str">
        <f>IF(OR('Raw Data'!E748=0,'Raw Data'!E748="Delete"),"",'Raw Data'!E748)</f>
        <v>APQP program management: Automated Red, Yellow and Green rating roll-up</v>
      </c>
      <c r="F1071" s="81" cm="1">
        <f t="array" ref="F1071">_xlfn.SWITCH(ROUND(VLOOKUP(A1071,Table1[#All],3),0),11,H1071,12,I1071,13,J1071,14,K1071,"N/A")</f>
        <v>14</v>
      </c>
      <c r="G1071" s="81" t="str" cm="1">
        <f t="array" ref="G1071">_xlfn.SWITCH(ROUND(VLOOKUP(A1071,Table1[#All],5),0),11,H1071,12,I1071,13,J1071,14,K1071,"N/A")</f>
        <v/>
      </c>
      <c r="H1071" s="81">
        <f>IF(OR('Raw Data'!H748=0,'Raw Data'!H748="Delete"),"",'Raw Data'!H748)</f>
        <v>13</v>
      </c>
      <c r="I1071" s="81">
        <f>IF(OR('Raw Data'!I748=0,'Raw Data'!I748="Delete"),"",'Raw Data'!I748)</f>
        <v>14</v>
      </c>
      <c r="J1071" s="81" t="str">
        <f>IF(OR('Raw Data'!J748=0,'Raw Data'!J748="Delete"),"",'Raw Data'!J748)</f>
        <v/>
      </c>
      <c r="K1071" s="81" t="str">
        <f>IF(OR('Raw Data'!K748=0,'Raw Data'!K748="Delete"),"",'Raw Data'!K748)</f>
        <v/>
      </c>
      <c r="L1071" s="81" t="str">
        <f>R1071</f>
        <v>Available</v>
      </c>
      <c r="M1071" s="81" t="str">
        <f>IF(A1071="","",IF(OR(AWReleaseNum&gt;=A1071,AWReleaseNum=0),"Available","Not Supported"))</f>
        <v>Available</v>
      </c>
      <c r="N1071" s="81" t="str">
        <f>IF(A1071="","",IF(TcRelease="Any","Available",IF(OR(AND(TcReleaseNum&gt;=VLOOKUP(AWReleaseNum,MinVerInfo,3,FALSE),TcReleaseNum&lt;=VLOOKUP(AWReleaseNum,MinVerInfo,4,FALSE)),AND(TcReleaseNum&gt;=VLOOKUP(AWReleaseNum,MinVerInfo,5,FALSE),TcReleaseNum&lt;=VLOOKUP(AWReleaseNum,MinVerInfo,6,FALSE))),"Available","Not Supported")))</f>
        <v>Available</v>
      </c>
      <c r="O1071" s="81" t="str">
        <f>IF(TcReleaseNum&lt;P1071,"Not Supported","Available")</f>
        <v>Available</v>
      </c>
      <c r="P1071" s="81" cm="1">
        <f t="array" ref="P1071">_xlfn.SWITCH(TcBaseVer, 14, K1071, 13, J1071, 12, I1071, 11, IFERROR(VLOOKUP(H1071,Table2[#All],3,FALSE),"N/A"),0)</f>
        <v>0</v>
      </c>
      <c r="Q1071" s="81" t="str">
        <f>IF(TcBaseVer=0,M1071,IF(AND(N1071="Available",M1071="Available",O1071="Available"),"Available",IF(M1071="","","Not Supported")))</f>
        <v>Available</v>
      </c>
      <c r="R1071" s="81" t="str">
        <f>IF(A1071&gt;=AWCurrentRel, "Future",Q1071)</f>
        <v>Available</v>
      </c>
      <c r="S1071" s="100" t="str">
        <f>HYPERLINK(U1071,T1071)</f>
        <v>What's New in Teamcenter Spring 2020 Teamcenter - PART 1</v>
      </c>
      <c r="T1071" s="81" t="str">
        <f>IFERROR(VLOOKUP(CONCATENATE($B1071,"_",$A1071),Table4[#All],5,FALSE),"Not Available")</f>
        <v>What's New in Teamcenter Spring 2020 Teamcenter - PART 1</v>
      </c>
      <c r="U1071" s="81" t="str">
        <f>IFERROR(VLOOKUP(CONCATENATE(B1071,"_",A1071),Table4[#All],6,FALSE),"")</f>
        <v>https://siemens.highspot.com/items/5eea709ca2e3a928d396c479?lfrm=srp.3</v>
      </c>
    </row>
    <row r="1072" spans="1:21" x14ac:dyDescent="0.25">
      <c r="A1072" s="81">
        <f>IF(OR('Raw Data'!A1079=0,'Raw Data'!A1079="Delete"),"",'Raw Data'!A1079)</f>
        <v>5</v>
      </c>
      <c r="B1072" s="88" t="str">
        <f>IF(OR('Raw Data'!B1079=0,'Raw Data'!B1079="Delete"),"",'Raw Data'!B1079)</f>
        <v>Plan</v>
      </c>
      <c r="C1072" s="89" t="str">
        <f>IF(OR('Raw Data'!C1079=0,'Raw Data'!C1079="Delete"),"",'Raw Data'!C1079)</f>
        <v>Requirements</v>
      </c>
      <c r="D1072" s="88" t="str">
        <f>IF(OR('Raw Data'!D1079=0,'Raw Data'!D1079="Delete"),"",'Raw Data'!D1079)</f>
        <v>Requirements Management</v>
      </c>
      <c r="E1072" s="84" t="str">
        <f>IF(OR('Raw Data'!E1079=0,'Raw Data'!E1079="Delete"),"",'Raw Data'!E1079)</f>
        <v>Expand/collapse levels of the matrix as desired while leaving other levels expanded</v>
      </c>
      <c r="F1072" s="81" cm="1">
        <f t="array" ref="F1072">_xlfn.SWITCH(ROUND(VLOOKUP(A1072,Table1[#All],3),0),11,H1072,12,I1072,13,J1072,14,K1072,"N/A")</f>
        <v>14</v>
      </c>
      <c r="G1072" s="81" t="str" cm="1">
        <f t="array" ref="G1072">_xlfn.SWITCH(ROUND(VLOOKUP(A1072,Table1[#All],5),0),11,H1072,12,I1072,13,J1072,14,K1072,"N/A")</f>
        <v/>
      </c>
      <c r="H1072" s="81">
        <f>IF(OR('Raw Data'!H1079=0,'Raw Data'!H1079="Delete"),"",'Raw Data'!H1079)</f>
        <v>13</v>
      </c>
      <c r="I1072" s="81">
        <f>IF(OR('Raw Data'!I1079=0,'Raw Data'!I1079="Delete"),"",'Raw Data'!I1079)</f>
        <v>14</v>
      </c>
      <c r="J1072" s="81" t="str">
        <f>IF(OR('Raw Data'!J1079=0,'Raw Data'!J1079="Delete"),"",'Raw Data'!J1079)</f>
        <v/>
      </c>
      <c r="K1072" s="81" t="str">
        <f>IF(OR('Raw Data'!K1079=0,'Raw Data'!K1079="Delete"),"",'Raw Data'!K1079)</f>
        <v/>
      </c>
      <c r="L1072" s="81" t="str">
        <f>R1072</f>
        <v>Available</v>
      </c>
      <c r="M1072" s="81" t="str">
        <f>IF(A1072="","",IF(OR(AWReleaseNum&gt;=A1072,AWReleaseNum=0),"Available","Not Supported"))</f>
        <v>Available</v>
      </c>
      <c r="N1072" s="81" t="str">
        <f>IF(A1072="","",IF(TcRelease="Any","Available",IF(OR(AND(TcReleaseNum&gt;=VLOOKUP(AWReleaseNum,MinVerInfo,3,FALSE),TcReleaseNum&lt;=VLOOKUP(AWReleaseNum,MinVerInfo,4,FALSE)),AND(TcReleaseNum&gt;=VLOOKUP(AWReleaseNum,MinVerInfo,5,FALSE),TcReleaseNum&lt;=VLOOKUP(AWReleaseNum,MinVerInfo,6,FALSE))),"Available","Not Supported")))</f>
        <v>Available</v>
      </c>
      <c r="O1072" s="81" t="str">
        <f>IF(TcReleaseNum&lt;P1072,"Not Supported","Available")</f>
        <v>Available</v>
      </c>
      <c r="P1072" s="81" cm="1">
        <f t="array" ref="P1072">_xlfn.SWITCH(TcBaseVer, 14, K1072, 13, J1072, 12, I1072, 11, IFERROR(VLOOKUP(H1072,Table2[#All],3,FALSE),"N/A"),0)</f>
        <v>0</v>
      </c>
      <c r="Q1072" s="81" t="str">
        <f>IF(TcBaseVer=0,M1072,IF(AND(N1072="Available",M1072="Available",O1072="Available"),"Available",IF(M1072="","","Not Supported")))</f>
        <v>Available</v>
      </c>
      <c r="R1072" s="81" t="str">
        <f>IF(A1072&gt;=AWCurrentRel, "Future",Q1072)</f>
        <v>Available</v>
      </c>
      <c r="S1072" s="100" t="str">
        <f>HYPERLINK(U1072,T1072)</f>
        <v>What's New in Teamcenter Spring 2020 Teamcenter - PART 1</v>
      </c>
      <c r="T1072" s="81" t="str">
        <f>IFERROR(VLOOKUP(CONCATENATE($B1072,"_",$A1072),Table4[#All],5,FALSE),"Not Available")</f>
        <v>What's New in Teamcenter Spring 2020 Teamcenter - PART 1</v>
      </c>
      <c r="U1072" s="81" t="str">
        <f>IFERROR(VLOOKUP(CONCATENATE(B1072,"_",A1072),Table4[#All],6,FALSE),"")</f>
        <v>https://siemens.highspot.com/items/5eea709ca2e3a928d396c479?lfrm=srp.3</v>
      </c>
    </row>
    <row r="1073" spans="1:21" x14ac:dyDescent="0.25">
      <c r="A1073" s="81">
        <f>IF(OR('Raw Data'!A1080=0,'Raw Data'!A1080="Delete"),"",'Raw Data'!A1080)</f>
        <v>5</v>
      </c>
      <c r="B1073" s="88" t="str">
        <f>IF(OR('Raw Data'!B1080=0,'Raw Data'!B1080="Delete"),"",'Raw Data'!B1080)</f>
        <v>Plan</v>
      </c>
      <c r="C1073" s="89" t="str">
        <f>IF(OR('Raw Data'!C1080=0,'Raw Data'!C1080="Delete"),"",'Raw Data'!C1080)</f>
        <v>Requirements</v>
      </c>
      <c r="D1073" s="88" t="str">
        <f>IF(OR('Raw Data'!D1080=0,'Raw Data'!D1080="Delete"),"",'Raw Data'!D1080)</f>
        <v>Requirements Management</v>
      </c>
      <c r="E1073" s="84" t="str">
        <f>IF(OR('Raw Data'!E1080=0,'Raw Data'!E1080="Delete"),"",'Raw Data'!E1080)</f>
        <v>See entire specification history</v>
      </c>
      <c r="F1073" s="81" cm="1">
        <f t="array" ref="F1073">_xlfn.SWITCH(ROUND(VLOOKUP(A1073,Table1[#All],3),0),11,H1073,12,I1073,13,J1073,14,K1073,"N/A")</f>
        <v>14</v>
      </c>
      <c r="G1073" s="81" t="str" cm="1">
        <f t="array" ref="G1073">_xlfn.SWITCH(ROUND(VLOOKUP(A1073,Table1[#All],5),0),11,H1073,12,I1073,13,J1073,14,K1073,"N/A")</f>
        <v/>
      </c>
      <c r="H1073" s="81">
        <f>IF(OR('Raw Data'!H1080=0,'Raw Data'!H1080="Delete"),"",'Raw Data'!H1080)</f>
        <v>13</v>
      </c>
      <c r="I1073" s="81">
        <f>IF(OR('Raw Data'!I1080=0,'Raw Data'!I1080="Delete"),"",'Raw Data'!I1080)</f>
        <v>14</v>
      </c>
      <c r="J1073" s="81" t="str">
        <f>IF(OR('Raw Data'!J1080=0,'Raw Data'!J1080="Delete"),"",'Raw Data'!J1080)</f>
        <v/>
      </c>
      <c r="K1073" s="81" t="str">
        <f>IF(OR('Raw Data'!K1080=0,'Raw Data'!K1080="Delete"),"",'Raw Data'!K1080)</f>
        <v/>
      </c>
      <c r="L1073" s="81" t="str">
        <f>R1073</f>
        <v>Available</v>
      </c>
      <c r="M1073" s="81" t="str">
        <f>IF(A1073="","",IF(OR(AWReleaseNum&gt;=A1073,AWReleaseNum=0),"Available","Not Supported"))</f>
        <v>Available</v>
      </c>
      <c r="N1073" s="81" t="str">
        <f>IF(A1073="","",IF(TcRelease="Any","Available",IF(OR(AND(TcReleaseNum&gt;=VLOOKUP(AWReleaseNum,MinVerInfo,3,FALSE),TcReleaseNum&lt;=VLOOKUP(AWReleaseNum,MinVerInfo,4,FALSE)),AND(TcReleaseNum&gt;=VLOOKUP(AWReleaseNum,MinVerInfo,5,FALSE),TcReleaseNum&lt;=VLOOKUP(AWReleaseNum,MinVerInfo,6,FALSE))),"Available","Not Supported")))</f>
        <v>Available</v>
      </c>
      <c r="O1073" s="81" t="str">
        <f>IF(TcReleaseNum&lt;P1073,"Not Supported","Available")</f>
        <v>Available</v>
      </c>
      <c r="P1073" s="81" cm="1">
        <f t="array" ref="P1073">_xlfn.SWITCH(TcBaseVer, 14, K1073, 13, J1073, 12, I1073, 11, IFERROR(VLOOKUP(H1073,Table2[#All],3,FALSE),"N/A"),0)</f>
        <v>0</v>
      </c>
      <c r="Q1073" s="81" t="str">
        <f>IF(TcBaseVer=0,M1073,IF(AND(N1073="Available",M1073="Available",O1073="Available"),"Available",IF(M1073="","","Not Supported")))</f>
        <v>Available</v>
      </c>
      <c r="R1073" s="81" t="str">
        <f>IF(A1073&gt;=AWCurrentRel, "Future",Q1073)</f>
        <v>Available</v>
      </c>
      <c r="S1073" s="100" t="str">
        <f>HYPERLINK(U1073,T1073)</f>
        <v>What's New in Teamcenter Spring 2020 Teamcenter - PART 1</v>
      </c>
      <c r="T1073" s="81" t="str">
        <f>IFERROR(VLOOKUP(CONCATENATE($B1073,"_",$A1073),Table4[#All],5,FALSE),"Not Available")</f>
        <v>What's New in Teamcenter Spring 2020 Teamcenter - PART 1</v>
      </c>
      <c r="U1073" s="81" t="str">
        <f>IFERROR(VLOOKUP(CONCATENATE(B1073,"_",A1073),Table4[#All],6,FALSE),"")</f>
        <v>https://siemens.highspot.com/items/5eea709ca2e3a928d396c479?lfrm=srp.3</v>
      </c>
    </row>
    <row r="1074" spans="1:21" x14ac:dyDescent="0.25">
      <c r="A1074" s="81">
        <f>IF(OR('Raw Data'!A1081=0,'Raw Data'!A1081="Delete"),"",'Raw Data'!A1081)</f>
        <v>5</v>
      </c>
      <c r="B1074" s="88" t="str">
        <f>IF(OR('Raw Data'!B1081=0,'Raw Data'!B1081="Delete"),"",'Raw Data'!B1081)</f>
        <v>Plan</v>
      </c>
      <c r="C1074" s="89" t="str">
        <f>IF(OR('Raw Data'!C1081=0,'Raw Data'!C1081="Delete"),"",'Raw Data'!C1081)</f>
        <v>Requirements</v>
      </c>
      <c r="D1074" s="88" t="str">
        <f>IF(OR('Raw Data'!D1081=0,'Raw Data'!D1081="Delete"),"",'Raw Data'!D1081)</f>
        <v>Requirements Management</v>
      </c>
      <c r="E1074" s="84" t="str">
        <f>IF(OR('Raw Data'!E1081=0,'Raw Data'!E1081="Delete"),"",'Raw Data'!E1081)</f>
        <v xml:space="preserve">Create a suspect by changing a property in addition to text for any object </v>
      </c>
      <c r="F1074" s="81" cm="1">
        <f t="array" ref="F1074">_xlfn.SWITCH(ROUND(VLOOKUP(A1074,Table1[#All],3),0),11,H1074,12,I1074,13,J1074,14,K1074,"N/A")</f>
        <v>14</v>
      </c>
      <c r="G1074" s="81" t="str" cm="1">
        <f t="array" ref="G1074">_xlfn.SWITCH(ROUND(VLOOKUP(A1074,Table1[#All],5),0),11,H1074,12,I1074,13,J1074,14,K1074,"N/A")</f>
        <v/>
      </c>
      <c r="H1074" s="81">
        <f>IF(OR('Raw Data'!H1081=0,'Raw Data'!H1081="Delete"),"",'Raw Data'!H1081)</f>
        <v>13</v>
      </c>
      <c r="I1074" s="81">
        <f>IF(OR('Raw Data'!I1081=0,'Raw Data'!I1081="Delete"),"",'Raw Data'!I1081)</f>
        <v>14</v>
      </c>
      <c r="J1074" s="81" t="str">
        <f>IF(OR('Raw Data'!J1081=0,'Raw Data'!J1081="Delete"),"",'Raw Data'!J1081)</f>
        <v/>
      </c>
      <c r="K1074" s="81" t="str">
        <f>IF(OR('Raw Data'!K1081=0,'Raw Data'!K1081="Delete"),"",'Raw Data'!K1081)</f>
        <v/>
      </c>
      <c r="L1074" s="81" t="str">
        <f>R1074</f>
        <v>Available</v>
      </c>
      <c r="M1074" s="81" t="str">
        <f>IF(A1074="","",IF(OR(AWReleaseNum&gt;=A1074,AWReleaseNum=0),"Available","Not Supported"))</f>
        <v>Available</v>
      </c>
      <c r="N1074" s="81" t="str">
        <f>IF(A1074="","",IF(TcRelease="Any","Available",IF(OR(AND(TcReleaseNum&gt;=VLOOKUP(AWReleaseNum,MinVerInfo,3,FALSE),TcReleaseNum&lt;=VLOOKUP(AWReleaseNum,MinVerInfo,4,FALSE)),AND(TcReleaseNum&gt;=VLOOKUP(AWReleaseNum,MinVerInfo,5,FALSE),TcReleaseNum&lt;=VLOOKUP(AWReleaseNum,MinVerInfo,6,FALSE))),"Available","Not Supported")))</f>
        <v>Available</v>
      </c>
      <c r="O1074" s="81" t="str">
        <f>IF(TcReleaseNum&lt;P1074,"Not Supported","Available")</f>
        <v>Available</v>
      </c>
      <c r="P1074" s="81" cm="1">
        <f t="array" ref="P1074">_xlfn.SWITCH(TcBaseVer, 14, K1074, 13, J1074, 12, I1074, 11, IFERROR(VLOOKUP(H1074,Table2[#All],3,FALSE),"N/A"),0)</f>
        <v>0</v>
      </c>
      <c r="Q1074" s="81" t="str">
        <f>IF(TcBaseVer=0,M1074,IF(AND(N1074="Available",M1074="Available",O1074="Available"),"Available",IF(M1074="","","Not Supported")))</f>
        <v>Available</v>
      </c>
      <c r="R1074" s="81" t="str">
        <f>IF(A1074&gt;=AWCurrentRel, "Future",Q1074)</f>
        <v>Available</v>
      </c>
      <c r="S1074" s="100" t="str">
        <f>HYPERLINK(U1074,T1074)</f>
        <v>What's New in Teamcenter Spring 2020 Teamcenter - PART 1</v>
      </c>
      <c r="T1074" s="81" t="str">
        <f>IFERROR(VLOOKUP(CONCATENATE($B1074,"_",$A1074),Table4[#All],5,FALSE),"Not Available")</f>
        <v>What's New in Teamcenter Spring 2020 Teamcenter - PART 1</v>
      </c>
      <c r="U1074" s="81" t="str">
        <f>IFERROR(VLOOKUP(CONCATENATE(B1074,"_",A1074),Table4[#All],6,FALSE),"")</f>
        <v>https://siemens.highspot.com/items/5eea709ca2e3a928d396c479?lfrm=srp.3</v>
      </c>
    </row>
    <row r="1075" spans="1:21" x14ac:dyDescent="0.25">
      <c r="A1075" s="81">
        <f>IF(OR('Raw Data'!A1082=0,'Raw Data'!A1082="Delete"),"",'Raw Data'!A1082)</f>
        <v>5</v>
      </c>
      <c r="B1075" s="88" t="str">
        <f>IF(OR('Raw Data'!B1082=0,'Raw Data'!B1082="Delete"),"",'Raw Data'!B1082)</f>
        <v>Plan</v>
      </c>
      <c r="C1075" s="89" t="str">
        <f>IF(OR('Raw Data'!C1082=0,'Raw Data'!C1082="Delete"),"",'Raw Data'!C1082)</f>
        <v>Requirements</v>
      </c>
      <c r="D1075" s="88" t="str">
        <f>IF(OR('Raw Data'!D1082=0,'Raw Data'!D1082="Delete"),"",'Raw Data'!D1082)</f>
        <v>Requirements Management</v>
      </c>
      <c r="E1075" s="84" t="str">
        <f>IF(OR('Raw Data'!E1082=0,'Raw Data'!E1082="Delete"),"",'Raw Data'!E1082)</f>
        <v>Import PDF files to create specifications</v>
      </c>
      <c r="F1075" s="81" cm="1">
        <f t="array" ref="F1075">_xlfn.SWITCH(ROUND(VLOOKUP(A1075,Table1[#All],3),0),11,H1075,12,I1075,13,J1075,14,K1075,"N/A")</f>
        <v>14</v>
      </c>
      <c r="G1075" s="81" t="str" cm="1">
        <f t="array" ref="G1075">_xlfn.SWITCH(ROUND(VLOOKUP(A1075,Table1[#All],5),0),11,H1075,12,I1075,13,J1075,14,K1075,"N/A")</f>
        <v/>
      </c>
      <c r="H1075" s="81">
        <f>IF(OR('Raw Data'!H1082=0,'Raw Data'!H1082="Delete"),"",'Raw Data'!H1082)</f>
        <v>13</v>
      </c>
      <c r="I1075" s="81">
        <f>IF(OR('Raw Data'!I1082=0,'Raw Data'!I1082="Delete"),"",'Raw Data'!I1082)</f>
        <v>14</v>
      </c>
      <c r="J1075" s="81" t="str">
        <f>IF(OR('Raw Data'!J1082=0,'Raw Data'!J1082="Delete"),"",'Raw Data'!J1082)</f>
        <v/>
      </c>
      <c r="K1075" s="81" t="str">
        <f>IF(OR('Raw Data'!K1082=0,'Raw Data'!K1082="Delete"),"",'Raw Data'!K1082)</f>
        <v/>
      </c>
      <c r="L1075" s="81" t="str">
        <f>R1075</f>
        <v>Available</v>
      </c>
      <c r="M1075" s="81" t="str">
        <f>IF(A1075="","",IF(OR(AWReleaseNum&gt;=A1075,AWReleaseNum=0),"Available","Not Supported"))</f>
        <v>Available</v>
      </c>
      <c r="N1075" s="81" t="str">
        <f>IF(A1075="","",IF(TcRelease="Any","Available",IF(OR(AND(TcReleaseNum&gt;=VLOOKUP(AWReleaseNum,MinVerInfo,3,FALSE),TcReleaseNum&lt;=VLOOKUP(AWReleaseNum,MinVerInfo,4,FALSE)),AND(TcReleaseNum&gt;=VLOOKUP(AWReleaseNum,MinVerInfo,5,FALSE),TcReleaseNum&lt;=VLOOKUP(AWReleaseNum,MinVerInfo,6,FALSE))),"Available","Not Supported")))</f>
        <v>Available</v>
      </c>
      <c r="O1075" s="81" t="str">
        <f>IF(TcReleaseNum&lt;P1075,"Not Supported","Available")</f>
        <v>Available</v>
      </c>
      <c r="P1075" s="81" cm="1">
        <f t="array" ref="P1075">_xlfn.SWITCH(TcBaseVer, 14, K1075, 13, J1075, 12, I1075, 11, IFERROR(VLOOKUP(H1075,Table2[#All],3,FALSE),"N/A"),0)</f>
        <v>0</v>
      </c>
      <c r="Q1075" s="81" t="str">
        <f>IF(TcBaseVer=0,M1075,IF(AND(N1075="Available",M1075="Available",O1075="Available"),"Available",IF(M1075="","","Not Supported")))</f>
        <v>Available</v>
      </c>
      <c r="R1075" s="81" t="str">
        <f>IF(A1075&gt;=AWCurrentRel, "Future",Q1075)</f>
        <v>Available</v>
      </c>
      <c r="S1075" s="100" t="str">
        <f>HYPERLINK(U1075,T1075)</f>
        <v>What's New in Teamcenter Spring 2020 Teamcenter - PART 1</v>
      </c>
      <c r="T1075" s="81" t="str">
        <f>IFERROR(VLOOKUP(CONCATENATE($B1075,"_",$A1075),Table4[#All],5,FALSE),"Not Available")</f>
        <v>What's New in Teamcenter Spring 2020 Teamcenter - PART 1</v>
      </c>
      <c r="U1075" s="81" t="str">
        <f>IFERROR(VLOOKUP(CONCATENATE(B1075,"_",A1075),Table4[#All],6,FALSE),"")</f>
        <v>https://siemens.highspot.com/items/5eea709ca2e3a928d396c479?lfrm=srp.3</v>
      </c>
    </row>
    <row r="1076" spans="1:21" x14ac:dyDescent="0.25">
      <c r="A1076" s="81">
        <f>IF(OR('Raw Data'!A1083=0,'Raw Data'!A1083="Delete"),"",'Raw Data'!A1083)</f>
        <v>5</v>
      </c>
      <c r="B1076" s="88" t="str">
        <f>IF(OR('Raw Data'!B1083=0,'Raw Data'!B1083="Delete"),"",'Raw Data'!B1083)</f>
        <v>Plan</v>
      </c>
      <c r="C1076" s="89" t="str">
        <f>IF(OR('Raw Data'!C1083=0,'Raw Data'!C1083="Delete"),"",'Raw Data'!C1083)</f>
        <v>Requirements</v>
      </c>
      <c r="D1076" s="88" t="str">
        <f>IF(OR('Raw Data'!D1083=0,'Raw Data'!D1083="Delete"),"",'Raw Data'!D1083)</f>
        <v>Requirements Management</v>
      </c>
      <c r="E1076" s="84" t="str">
        <f>IF(OR('Raw Data'!E1083=0,'Raw Data'!E1083="Delete"),"",'Raw Data'!E1083)</f>
        <v>Detect &amp; store OLE objects on document import​</v>
      </c>
      <c r="F1076" s="81" cm="1">
        <f t="array" ref="F1076">_xlfn.SWITCH(ROUND(VLOOKUP(A1076,Table1[#All],3),0),11,H1076,12,I1076,13,J1076,14,K1076,"N/A")</f>
        <v>14</v>
      </c>
      <c r="G1076" s="81" t="str" cm="1">
        <f t="array" ref="G1076">_xlfn.SWITCH(ROUND(VLOOKUP(A1076,Table1[#All],5),0),11,H1076,12,I1076,13,J1076,14,K1076,"N/A")</f>
        <v/>
      </c>
      <c r="H1076" s="81">
        <f>IF(OR('Raw Data'!H1083=0,'Raw Data'!H1083="Delete"),"",'Raw Data'!H1083)</f>
        <v>13</v>
      </c>
      <c r="I1076" s="81">
        <f>IF(OR('Raw Data'!I1083=0,'Raw Data'!I1083="Delete"),"",'Raw Data'!I1083)</f>
        <v>14</v>
      </c>
      <c r="J1076" s="81" t="str">
        <f>IF(OR('Raw Data'!J1083=0,'Raw Data'!J1083="Delete"),"",'Raw Data'!J1083)</f>
        <v/>
      </c>
      <c r="K1076" s="81" t="str">
        <f>IF(OR('Raw Data'!K1083=0,'Raw Data'!K1083="Delete"),"",'Raw Data'!K1083)</f>
        <v/>
      </c>
      <c r="L1076" s="81" t="str">
        <f>R1076</f>
        <v>Available</v>
      </c>
      <c r="M1076" s="81" t="str">
        <f>IF(A1076="","",IF(OR(AWReleaseNum&gt;=A1076,AWReleaseNum=0),"Available","Not Supported"))</f>
        <v>Available</v>
      </c>
      <c r="N1076" s="81" t="str">
        <f>IF(A1076="","",IF(TcRelease="Any","Available",IF(OR(AND(TcReleaseNum&gt;=VLOOKUP(AWReleaseNum,MinVerInfo,3,FALSE),TcReleaseNum&lt;=VLOOKUP(AWReleaseNum,MinVerInfo,4,FALSE)),AND(TcReleaseNum&gt;=VLOOKUP(AWReleaseNum,MinVerInfo,5,FALSE),TcReleaseNum&lt;=VLOOKUP(AWReleaseNum,MinVerInfo,6,FALSE))),"Available","Not Supported")))</f>
        <v>Available</v>
      </c>
      <c r="O1076" s="81" t="str">
        <f>IF(TcReleaseNum&lt;P1076,"Not Supported","Available")</f>
        <v>Available</v>
      </c>
      <c r="P1076" s="81" cm="1">
        <f t="array" ref="P1076">_xlfn.SWITCH(TcBaseVer, 14, K1076, 13, J1076, 12, I1076, 11, IFERROR(VLOOKUP(H1076,Table2[#All],3,FALSE),"N/A"),0)</f>
        <v>0</v>
      </c>
      <c r="Q1076" s="81" t="str">
        <f>IF(TcBaseVer=0,M1076,IF(AND(N1076="Available",M1076="Available",O1076="Available"),"Available",IF(M1076="","","Not Supported")))</f>
        <v>Available</v>
      </c>
      <c r="R1076" s="81" t="str">
        <f>IF(A1076&gt;=AWCurrentRel, "Future",Q1076)</f>
        <v>Available</v>
      </c>
      <c r="S1076" s="100" t="str">
        <f>HYPERLINK(U1076,T1076)</f>
        <v>What's New in Teamcenter Spring 2020 Teamcenter - PART 1</v>
      </c>
      <c r="T1076" s="81" t="str">
        <f>IFERROR(VLOOKUP(CONCATENATE($B1076,"_",$A1076),Table4[#All],5,FALSE),"Not Available")</f>
        <v>What's New in Teamcenter Spring 2020 Teamcenter - PART 1</v>
      </c>
      <c r="U1076" s="81" t="str">
        <f>IFERROR(VLOOKUP(CONCATENATE(B1076,"_",A1076),Table4[#All],6,FALSE),"")</f>
        <v>https://siemens.highspot.com/items/5eea709ca2e3a928d396c479?lfrm=srp.3</v>
      </c>
    </row>
    <row r="1077" spans="1:21" x14ac:dyDescent="0.25">
      <c r="A1077" s="81">
        <f>IF(OR('Raw Data'!A1041=0,'Raw Data'!A1041="Delete"),"",'Raw Data'!A1041)</f>
        <v>5</v>
      </c>
      <c r="B1077" s="88" t="str">
        <f>IF(OR('Raw Data'!B1041=0,'Raw Data'!B1041="Delete"),"",'Raw Data'!B1041)</f>
        <v>Plan</v>
      </c>
      <c r="C1077" s="89" t="str">
        <f>IF(OR('Raw Data'!C1041=0,'Raw Data'!C1041="Delete"),"",'Raw Data'!C1041)</f>
        <v>Process</v>
      </c>
      <c r="D1077" s="88" t="str">
        <f>IF(OR('Raw Data'!D1041=0,'Raw Data'!D1041="Delete"),"",'Raw Data'!D1041)</f>
        <v>Schedule Manager</v>
      </c>
      <c r="E1077" s="84" t="str">
        <f>IF(OR('Raw Data'!E1041=0,'Raw Data'!E1041="Delete"),"",'Raw Data'!E1041)</f>
        <v>Resource load view for a schedule</v>
      </c>
      <c r="F1077" s="81" cm="1">
        <f t="array" ref="F1077">_xlfn.SWITCH(ROUND(VLOOKUP(A1077,Table1[#All],3),0),11,H1077,12,I1077,13,J1077,14,K1077,"N/A")</f>
        <v>14</v>
      </c>
      <c r="G1077" s="81" t="str" cm="1">
        <f t="array" ref="G1077">_xlfn.SWITCH(ROUND(VLOOKUP(A1077,Table1[#All],5),0),11,H1077,12,I1077,13,J1077,14,K1077,"N/A")</f>
        <v/>
      </c>
      <c r="H1077" s="81">
        <f>IF(OR('Raw Data'!H1041=0,'Raw Data'!H1041="Delete"),"",'Raw Data'!H1041)</f>
        <v>13</v>
      </c>
      <c r="I1077" s="81">
        <f>IF(OR('Raw Data'!I1041=0,'Raw Data'!I1041="Delete"),"",'Raw Data'!I1041)</f>
        <v>14</v>
      </c>
      <c r="J1077" s="81" t="str">
        <f>IF(OR('Raw Data'!J1041=0,'Raw Data'!J1041="Delete"),"",'Raw Data'!J1041)</f>
        <v/>
      </c>
      <c r="K1077" s="81" t="str">
        <f>IF(OR('Raw Data'!K1041=0,'Raw Data'!K1041="Delete"),"",'Raw Data'!K1041)</f>
        <v/>
      </c>
      <c r="L1077" s="81" t="str">
        <f>R1077</f>
        <v>Available</v>
      </c>
      <c r="M1077" s="81" t="str">
        <f>IF(A1077="","",IF(OR(AWReleaseNum&gt;=A1077,AWReleaseNum=0),"Available","Not Supported"))</f>
        <v>Available</v>
      </c>
      <c r="N1077" s="81" t="str">
        <f>IF(A1077="","",IF(TcRelease="Any","Available",IF(OR(AND(TcReleaseNum&gt;=VLOOKUP(AWReleaseNum,MinVerInfo,3,FALSE),TcReleaseNum&lt;=VLOOKUP(AWReleaseNum,MinVerInfo,4,FALSE)),AND(TcReleaseNum&gt;=VLOOKUP(AWReleaseNum,MinVerInfo,5,FALSE),TcReleaseNum&lt;=VLOOKUP(AWReleaseNum,MinVerInfo,6,FALSE))),"Available","Not Supported")))</f>
        <v>Available</v>
      </c>
      <c r="O1077" s="81" t="str">
        <f>IF(TcReleaseNum&lt;P1077,"Not Supported","Available")</f>
        <v>Available</v>
      </c>
      <c r="P1077" s="81" cm="1">
        <f t="array" ref="P1077">_xlfn.SWITCH(TcBaseVer, 14, K1077, 13, J1077, 12, I1077, 11, IFERROR(VLOOKUP(H1077,Table2[#All],3,FALSE),"N/A"),0)</f>
        <v>0</v>
      </c>
      <c r="Q1077" s="81" t="str">
        <f>IF(TcBaseVer=0,M1077,IF(AND(N1077="Available",M1077="Available",O1077="Available"),"Available",IF(M1077="","","Not Supported")))</f>
        <v>Available</v>
      </c>
      <c r="R1077" s="81" t="str">
        <f>IF(A1077&gt;=AWCurrentRel, "Future",Q1077)</f>
        <v>Available</v>
      </c>
      <c r="S1077" s="100" t="str">
        <f>HYPERLINK(U1077,T1077)</f>
        <v>What's New in Teamcenter Spring 2020 Teamcenter - PART 1</v>
      </c>
      <c r="T1077" s="81" t="str">
        <f>IFERROR(VLOOKUP(CONCATENATE($B1077,"_",$A1077),Table4[#All],5,FALSE),"Not Available")</f>
        <v>What's New in Teamcenter Spring 2020 Teamcenter - PART 1</v>
      </c>
      <c r="U1077" s="81" t="str">
        <f>IFERROR(VLOOKUP(CONCATENATE(B1077,"_",A1077),Table4[#All],6,FALSE),"")</f>
        <v>https://siemens.highspot.com/items/5eea709ca2e3a928d396c479?lfrm=srp.3</v>
      </c>
    </row>
    <row r="1078" spans="1:21" x14ac:dyDescent="0.25">
      <c r="A1078" s="81">
        <f>IF(OR('Raw Data'!A1042=0,'Raw Data'!A1042="Delete"),"",'Raw Data'!A1042)</f>
        <v>5</v>
      </c>
      <c r="B1078" s="88" t="str">
        <f>IF(OR('Raw Data'!B1042=0,'Raw Data'!B1042="Delete"),"",'Raw Data'!B1042)</f>
        <v>Plan</v>
      </c>
      <c r="C1078" s="89" t="str">
        <f>IF(OR('Raw Data'!C1042=0,'Raw Data'!C1042="Delete"),"",'Raw Data'!C1042)</f>
        <v>Process</v>
      </c>
      <c r="D1078" s="88" t="str">
        <f>IF(OR('Raw Data'!D1042=0,'Raw Data'!D1042="Delete"),"",'Raw Data'!D1042)</f>
        <v>Schedule Manager</v>
      </c>
      <c r="E1078" s="84" t="str">
        <f>IF(OR('Raw Data'!E1042=0,'Raw Data'!E1042="Delete"),"",'Raw Data'!E1042)</f>
        <v>View more with configurable tabs conditions, filter master-sub Gantt, change schedule owner</v>
      </c>
      <c r="F1078" s="81" cm="1">
        <f t="array" ref="F1078">_xlfn.SWITCH(ROUND(VLOOKUP(A1078,Table1[#All],3),0),11,H1078,12,I1078,13,J1078,14,K1078,"N/A")</f>
        <v>14</v>
      </c>
      <c r="G1078" s="81" t="str" cm="1">
        <f t="array" ref="G1078">_xlfn.SWITCH(ROUND(VLOOKUP(A1078,Table1[#All],5),0),11,H1078,12,I1078,13,J1078,14,K1078,"N/A")</f>
        <v/>
      </c>
      <c r="H1078" s="81">
        <f>IF(OR('Raw Data'!H1042=0,'Raw Data'!H1042="Delete"),"",'Raw Data'!H1042)</f>
        <v>13</v>
      </c>
      <c r="I1078" s="81">
        <f>IF(OR('Raw Data'!I1042=0,'Raw Data'!I1042="Delete"),"",'Raw Data'!I1042)</f>
        <v>14</v>
      </c>
      <c r="J1078" s="81" t="str">
        <f>IF(OR('Raw Data'!J1042=0,'Raw Data'!J1042="Delete"),"",'Raw Data'!J1042)</f>
        <v/>
      </c>
      <c r="K1078" s="81" t="str">
        <f>IF(OR('Raw Data'!K1042=0,'Raw Data'!K1042="Delete"),"",'Raw Data'!K1042)</f>
        <v/>
      </c>
      <c r="L1078" s="81" t="str">
        <f>R1078</f>
        <v>Available</v>
      </c>
      <c r="M1078" s="81" t="str">
        <f>IF(A1078="","",IF(OR(AWReleaseNum&gt;=A1078,AWReleaseNum=0),"Available","Not Supported"))</f>
        <v>Available</v>
      </c>
      <c r="N1078" s="81" t="str">
        <f>IF(A1078="","",IF(TcRelease="Any","Available",IF(OR(AND(TcReleaseNum&gt;=VLOOKUP(AWReleaseNum,MinVerInfo,3,FALSE),TcReleaseNum&lt;=VLOOKUP(AWReleaseNum,MinVerInfo,4,FALSE)),AND(TcReleaseNum&gt;=VLOOKUP(AWReleaseNum,MinVerInfo,5,FALSE),TcReleaseNum&lt;=VLOOKUP(AWReleaseNum,MinVerInfo,6,FALSE))),"Available","Not Supported")))</f>
        <v>Available</v>
      </c>
      <c r="O1078" s="81" t="str">
        <f>IF(TcReleaseNum&lt;P1078,"Not Supported","Available")</f>
        <v>Available</v>
      </c>
      <c r="P1078" s="81" cm="1">
        <f t="array" ref="P1078">_xlfn.SWITCH(TcBaseVer, 14, K1078, 13, J1078, 12, I1078, 11, IFERROR(VLOOKUP(H1078,Table2[#All],3,FALSE),"N/A"),0)</f>
        <v>0</v>
      </c>
      <c r="Q1078" s="81" t="str">
        <f>IF(TcBaseVer=0,M1078,IF(AND(N1078="Available",M1078="Available",O1078="Available"),"Available",IF(M1078="","","Not Supported")))</f>
        <v>Available</v>
      </c>
      <c r="R1078" s="81" t="str">
        <f>IF(A1078&gt;=AWCurrentRel, "Future",Q1078)</f>
        <v>Available</v>
      </c>
      <c r="S1078" s="100" t="str">
        <f>HYPERLINK(U1078,T1078)</f>
        <v>What's New in Teamcenter Spring 2020 Teamcenter - PART 1</v>
      </c>
      <c r="T1078" s="81" t="str">
        <f>IFERROR(VLOOKUP(CONCATENATE($B1078,"_",$A1078),Table4[#All],5,FALSE),"Not Available")</f>
        <v>What's New in Teamcenter Spring 2020 Teamcenter - PART 1</v>
      </c>
      <c r="U1078" s="81" t="str">
        <f>IFERROR(VLOOKUP(CONCATENATE(B1078,"_",A1078),Table4[#All],6,FALSE),"")</f>
        <v>https://siemens.highspot.com/items/5eea709ca2e3a928d396c479?lfrm=srp.3</v>
      </c>
    </row>
    <row r="1079" spans="1:21" x14ac:dyDescent="0.25">
      <c r="A1079" s="81">
        <f>IF(OR('Raw Data'!A1089=0,'Raw Data'!A1089="Delete"),"",'Raw Data'!A1089)</f>
        <v>5</v>
      </c>
      <c r="B1079" s="88" t="str">
        <f>IF(OR('Raw Data'!B1089=0,'Raw Data'!B1089="Delete"),"",'Raw Data'!B1089)</f>
        <v>Deliver</v>
      </c>
      <c r="C1079" s="89" t="str">
        <f>IF(OR('Raw Data'!C1089=0,'Raw Data'!C1089="Delete"),"",'Raw Data'!C1089)</f>
        <v>Analytics</v>
      </c>
      <c r="D1079" s="88" t="str">
        <f>IF(OR('Raw Data'!D1089=0,'Raw Data'!D1089="Delete"),"",'Raw Data'!D1089)</f>
        <v>Search and Analytics - Reporting and Analytics</v>
      </c>
      <c r="E1079" s="84" t="str">
        <f>IF(OR('Raw Data'!E1089=0,'Raw Data'!E1089="Delete"),"",'Raw Data'!E1089)</f>
        <v>My Dashboard provides quick access to your favorite and most run reports</v>
      </c>
      <c r="F1079" s="81" cm="1">
        <f t="array" ref="F1079">_xlfn.SWITCH(ROUND(VLOOKUP(A1079,Table1[#All],3),0),11,H1079,12,I1079,13,J1079,14,K1079,"N/A")</f>
        <v>14</v>
      </c>
      <c r="G1079" s="81" t="str" cm="1">
        <f t="array" ref="G1079">_xlfn.SWITCH(ROUND(VLOOKUP(A1079,Table1[#All],5),0),11,H1079,12,I1079,13,J1079,14,K1079,"N/A")</f>
        <v/>
      </c>
      <c r="H1079" s="81">
        <f>IF(OR('Raw Data'!H1089=0,'Raw Data'!H1089="Delete"),"",'Raw Data'!H1089)</f>
        <v>13</v>
      </c>
      <c r="I1079" s="81">
        <f>IF(OR('Raw Data'!I1089=0,'Raw Data'!I1089="Delete"),"",'Raw Data'!I1089)</f>
        <v>14</v>
      </c>
      <c r="J1079" s="81" t="str">
        <f>IF(OR('Raw Data'!J1089=0,'Raw Data'!J1089="Delete"),"",'Raw Data'!J1089)</f>
        <v/>
      </c>
      <c r="K1079" s="81" t="str">
        <f>IF(OR('Raw Data'!K1089=0,'Raw Data'!K1089="Delete"),"",'Raw Data'!K1089)</f>
        <v/>
      </c>
      <c r="L1079" s="81" t="str">
        <f>R1079</f>
        <v>Available</v>
      </c>
      <c r="M1079" s="81" t="str">
        <f>IF(A1079="","",IF(OR(AWReleaseNum&gt;=A1079,AWReleaseNum=0),"Available","Not Supported"))</f>
        <v>Available</v>
      </c>
      <c r="N1079" s="81" t="str">
        <f>IF(A1079="","",IF(TcRelease="Any","Available",IF(OR(AND(TcReleaseNum&gt;=VLOOKUP(AWReleaseNum,MinVerInfo,3,FALSE),TcReleaseNum&lt;=VLOOKUP(AWReleaseNum,MinVerInfo,4,FALSE)),AND(TcReleaseNum&gt;=VLOOKUP(AWReleaseNum,MinVerInfo,5,FALSE),TcReleaseNum&lt;=VLOOKUP(AWReleaseNum,MinVerInfo,6,FALSE))),"Available","Not Supported")))</f>
        <v>Available</v>
      </c>
      <c r="O1079" s="81" t="str">
        <f>IF(TcReleaseNum&lt;P1079,"Not Supported","Available")</f>
        <v>Available</v>
      </c>
      <c r="P1079" s="81" cm="1">
        <f t="array" ref="P1079">_xlfn.SWITCH(TcBaseVer, 14, K1079, 13, J1079, 12, I1079, 11, IFERROR(VLOOKUP(H1079,Table2[#All],3,FALSE),"N/A"),0)</f>
        <v>0</v>
      </c>
      <c r="Q1079" s="81" t="str">
        <f>IF(TcBaseVer=0,M1079,IF(AND(N1079="Available",M1079="Available",O1079="Available"),"Available",IF(M1079="","","Not Supported")))</f>
        <v>Available</v>
      </c>
      <c r="R1079" s="81" t="str">
        <f>IF(A1079&gt;=AWCurrentRel, "Future",Q1079)</f>
        <v>Available</v>
      </c>
      <c r="S1079" s="100" t="str">
        <f>HYPERLINK(U1079,T1079)</f>
        <v>What's New in Teamcenter Spring 2020 - PART 2</v>
      </c>
      <c r="T1079" s="81" t="str">
        <f>IFERROR(VLOOKUP(CONCATENATE($B1079,"_",$A1079),Table4[#All],5,FALSE),"Not Available")</f>
        <v>What's New in Teamcenter Spring 2020 - PART 2</v>
      </c>
      <c r="U1079" s="81" t="str">
        <f>IFERROR(VLOOKUP(CONCATENATE(B1079,"_",A1079),Table4[#All],6,FALSE),"")</f>
        <v>https://siemens.highspot.com/items/5eea7210f7794d14ee6f456d</v>
      </c>
    </row>
    <row r="1080" spans="1:21" x14ac:dyDescent="0.25">
      <c r="A1080" s="81">
        <f>IF(OR('Raw Data'!A1090=0,'Raw Data'!A1090="Delete"),"",'Raw Data'!A1090)</f>
        <v>5</v>
      </c>
      <c r="B1080" s="88" t="str">
        <f>IF(OR('Raw Data'!B1090=0,'Raw Data'!B1090="Delete"),"",'Raw Data'!B1090)</f>
        <v>Deliver</v>
      </c>
      <c r="C1080" s="89" t="str">
        <f>IF(OR('Raw Data'!C1090=0,'Raw Data'!C1090="Delete"),"",'Raw Data'!C1090)</f>
        <v>Analytics</v>
      </c>
      <c r="D1080" s="88" t="str">
        <f>IF(OR('Raw Data'!D1090=0,'Raw Data'!D1090="Delete"),"",'Raw Data'!D1090)</f>
        <v>Search and Analytics - Reporting and Analytics</v>
      </c>
      <c r="E1080" s="84" t="str">
        <f>IF(OR('Raw Data'!E1090=0,'Raw Data'!E1090="Delete"),"",'Raw Data'!E1090)</f>
        <v xml:space="preserve">Drill down to filter the report results to the data you need </v>
      </c>
      <c r="F1080" s="81" cm="1">
        <f t="array" ref="F1080">_xlfn.SWITCH(ROUND(VLOOKUP(A1080,Table1[#All],3),0),11,H1080,12,I1080,13,J1080,14,K1080,"N/A")</f>
        <v>14</v>
      </c>
      <c r="G1080" s="81" t="str" cm="1">
        <f t="array" ref="G1080">_xlfn.SWITCH(ROUND(VLOOKUP(A1080,Table1[#All],5),0),11,H1080,12,I1080,13,J1080,14,K1080,"N/A")</f>
        <v/>
      </c>
      <c r="H1080" s="81">
        <f>IF(OR('Raw Data'!H1090=0,'Raw Data'!H1090="Delete"),"",'Raw Data'!H1090)</f>
        <v>13</v>
      </c>
      <c r="I1080" s="81">
        <f>IF(OR('Raw Data'!I1090=0,'Raw Data'!I1090="Delete"),"",'Raw Data'!I1090)</f>
        <v>14</v>
      </c>
      <c r="J1080" s="81" t="str">
        <f>IF(OR('Raw Data'!J1090=0,'Raw Data'!J1090="Delete"),"",'Raw Data'!J1090)</f>
        <v/>
      </c>
      <c r="K1080" s="81" t="str">
        <f>IF(OR('Raw Data'!K1090=0,'Raw Data'!K1090="Delete"),"",'Raw Data'!K1090)</f>
        <v/>
      </c>
      <c r="L1080" s="81" t="str">
        <f>R1080</f>
        <v>Available</v>
      </c>
      <c r="M1080" s="81" t="str">
        <f>IF(A1080="","",IF(OR(AWReleaseNum&gt;=A1080,AWReleaseNum=0),"Available","Not Supported"))</f>
        <v>Available</v>
      </c>
      <c r="N1080" s="81" t="str">
        <f>IF(A1080="","",IF(TcRelease="Any","Available",IF(OR(AND(TcReleaseNum&gt;=VLOOKUP(AWReleaseNum,MinVerInfo,3,FALSE),TcReleaseNum&lt;=VLOOKUP(AWReleaseNum,MinVerInfo,4,FALSE)),AND(TcReleaseNum&gt;=VLOOKUP(AWReleaseNum,MinVerInfo,5,FALSE),TcReleaseNum&lt;=VLOOKUP(AWReleaseNum,MinVerInfo,6,FALSE))),"Available","Not Supported")))</f>
        <v>Available</v>
      </c>
      <c r="O1080" s="81" t="str">
        <f>IF(TcReleaseNum&lt;P1080,"Not Supported","Available")</f>
        <v>Available</v>
      </c>
      <c r="P1080" s="81" cm="1">
        <f t="array" ref="P1080">_xlfn.SWITCH(TcBaseVer, 14, K1080, 13, J1080, 12, I1080, 11, IFERROR(VLOOKUP(H1080,Table2[#All],3,FALSE),"N/A"),0)</f>
        <v>0</v>
      </c>
      <c r="Q1080" s="81" t="str">
        <f>IF(TcBaseVer=0,M1080,IF(AND(N1080="Available",M1080="Available",O1080="Available"),"Available",IF(M1080="","","Not Supported")))</f>
        <v>Available</v>
      </c>
      <c r="R1080" s="81" t="str">
        <f>IF(A1080&gt;=AWCurrentRel, "Future",Q1080)</f>
        <v>Available</v>
      </c>
      <c r="S1080" s="100" t="str">
        <f>HYPERLINK(U1080,T1080)</f>
        <v>What's New in Teamcenter Spring 2020 - PART 2</v>
      </c>
      <c r="T1080" s="81" t="str">
        <f>IFERROR(VLOOKUP(CONCATENATE($B1080,"_",$A1080),Table4[#All],5,FALSE),"Not Available")</f>
        <v>What's New in Teamcenter Spring 2020 - PART 2</v>
      </c>
      <c r="U1080" s="81" t="str">
        <f>IFERROR(VLOOKUP(CONCATENATE(B1080,"_",A1080),Table4[#All],6,FALSE),"")</f>
        <v>https://siemens.highspot.com/items/5eea7210f7794d14ee6f456d</v>
      </c>
    </row>
    <row r="1081" spans="1:21" x14ac:dyDescent="0.25">
      <c r="A1081" s="81">
        <f>IF(OR('Raw Data'!A1091=0,'Raw Data'!A1091="Delete"),"",'Raw Data'!A1091)</f>
        <v>5</v>
      </c>
      <c r="B1081" s="88" t="str">
        <f>IF(OR('Raw Data'!B1091=0,'Raw Data'!B1091="Delete"),"",'Raw Data'!B1091)</f>
        <v>Deliver</v>
      </c>
      <c r="C1081" s="89" t="str">
        <f>IF(OR('Raw Data'!C1091=0,'Raw Data'!C1091="Delete"),"",'Raw Data'!C1091)</f>
        <v>Analytics</v>
      </c>
      <c r="D1081" s="88" t="str">
        <f>IF(OR('Raw Data'!D1091=0,'Raw Data'!D1091="Delete"),"",'Raw Data'!D1091)</f>
        <v>Search and Analytics - Search</v>
      </c>
      <c r="E1081" s="84" t="str">
        <f>IF(OR('Raw Data'!E1091=0,'Raw Data'!E1091="Delete"),"",'Raw Data'!E1091)</f>
        <v>Show Matching Text Snippets in Search Results</v>
      </c>
      <c r="F1081" s="81" cm="1">
        <f t="array" ref="F1081">_xlfn.SWITCH(ROUND(VLOOKUP(A1081,Table1[#All],3),0),11,H1081,12,I1081,13,J1081,14,K1081,"N/A")</f>
        <v>14</v>
      </c>
      <c r="G1081" s="81" t="str" cm="1">
        <f t="array" ref="G1081">_xlfn.SWITCH(ROUND(VLOOKUP(A1081,Table1[#All],5),0),11,H1081,12,I1081,13,J1081,14,K1081,"N/A")</f>
        <v/>
      </c>
      <c r="H1081" s="81">
        <f>IF(OR('Raw Data'!H1091=0,'Raw Data'!H1091="Delete"),"",'Raw Data'!H1091)</f>
        <v>13</v>
      </c>
      <c r="I1081" s="81">
        <f>IF(OR('Raw Data'!I1091=0,'Raw Data'!I1091="Delete"),"",'Raw Data'!I1091)</f>
        <v>14</v>
      </c>
      <c r="J1081" s="81" t="str">
        <f>IF(OR('Raw Data'!J1091=0,'Raw Data'!J1091="Delete"),"",'Raw Data'!J1091)</f>
        <v/>
      </c>
      <c r="K1081" s="81" t="str">
        <f>IF(OR('Raw Data'!K1091=0,'Raw Data'!K1091="Delete"),"",'Raw Data'!K1091)</f>
        <v/>
      </c>
      <c r="L1081" s="81" t="str">
        <f>R1081</f>
        <v>Available</v>
      </c>
      <c r="M1081" s="81" t="str">
        <f>IF(A1081="","",IF(OR(AWReleaseNum&gt;=A1081,AWReleaseNum=0),"Available","Not Supported"))</f>
        <v>Available</v>
      </c>
      <c r="N1081" s="81" t="str">
        <f>IF(A1081="","",IF(TcRelease="Any","Available",IF(OR(AND(TcReleaseNum&gt;=VLOOKUP(AWReleaseNum,MinVerInfo,3,FALSE),TcReleaseNum&lt;=VLOOKUP(AWReleaseNum,MinVerInfo,4,FALSE)),AND(TcReleaseNum&gt;=VLOOKUP(AWReleaseNum,MinVerInfo,5,FALSE),TcReleaseNum&lt;=VLOOKUP(AWReleaseNum,MinVerInfo,6,FALSE))),"Available","Not Supported")))</f>
        <v>Available</v>
      </c>
      <c r="O1081" s="81" t="str">
        <f>IF(TcReleaseNum&lt;P1081,"Not Supported","Available")</f>
        <v>Available</v>
      </c>
      <c r="P1081" s="81" cm="1">
        <f t="array" ref="P1081">_xlfn.SWITCH(TcBaseVer, 14, K1081, 13, J1081, 12, I1081, 11, IFERROR(VLOOKUP(H1081,Table2[#All],3,FALSE),"N/A"),0)</f>
        <v>0</v>
      </c>
      <c r="Q1081" s="81" t="str">
        <f>IF(TcBaseVer=0,M1081,IF(AND(N1081="Available",M1081="Available",O1081="Available"),"Available",IF(M1081="","","Not Supported")))</f>
        <v>Available</v>
      </c>
      <c r="R1081" s="81" t="str">
        <f>IF(A1081&gt;=AWCurrentRel, "Future",Q1081)</f>
        <v>Available</v>
      </c>
      <c r="S1081" s="100" t="str">
        <f>HYPERLINK(U1081,T1081)</f>
        <v>What's New in Teamcenter Spring 2020 - PART 2</v>
      </c>
      <c r="T1081" s="81" t="str">
        <f>IFERROR(VLOOKUP(CONCATENATE($B1081,"_",$A1081),Table4[#All],5,FALSE),"Not Available")</f>
        <v>What's New in Teamcenter Spring 2020 - PART 2</v>
      </c>
      <c r="U1081" s="81" t="str">
        <f>IFERROR(VLOOKUP(CONCATENATE(B1081,"_",A1081),Table4[#All],6,FALSE),"")</f>
        <v>https://siemens.highspot.com/items/5eea7210f7794d14ee6f456d</v>
      </c>
    </row>
    <row r="1082" spans="1:21" x14ac:dyDescent="0.25">
      <c r="A1082" s="81">
        <f>IF(OR('Raw Data'!A1092=0,'Raw Data'!A1092="Delete"),"",'Raw Data'!A1092)</f>
        <v>5</v>
      </c>
      <c r="B1082" s="88" t="str">
        <f>IF(OR('Raw Data'!B1092=0,'Raw Data'!B1092="Delete"),"",'Raw Data'!B1092)</f>
        <v>Deliver</v>
      </c>
      <c r="C1082" s="89" t="str">
        <f>IF(OR('Raw Data'!C1092=0,'Raw Data'!C1092="Delete"),"",'Raw Data'!C1092)</f>
        <v>Analytics</v>
      </c>
      <c r="D1082" s="88" t="str">
        <f>IF(OR('Raw Data'!D1092=0,'Raw Data'!D1092="Delete"),"",'Raw Data'!D1092)</f>
        <v>Search and Analytics - Search</v>
      </c>
      <c r="E1082" s="84" t="str">
        <f>IF(OR('Raw Data'!E1092=0,'Raw Data'!E1092="Delete"),"",'Raw Data'!E1092)</f>
        <v>Personalize the filter panel experience and the presentation of search results</v>
      </c>
      <c r="F1082" s="81" cm="1">
        <f t="array" ref="F1082">_xlfn.SWITCH(ROUND(VLOOKUP(A1082,Table1[#All],3),0),11,H1082,12,I1082,13,J1082,14,K1082,"N/A")</f>
        <v>14</v>
      </c>
      <c r="G1082" s="81" t="str" cm="1">
        <f t="array" ref="G1082">_xlfn.SWITCH(ROUND(VLOOKUP(A1082,Table1[#All],5),0),11,H1082,12,I1082,13,J1082,14,K1082,"N/A")</f>
        <v/>
      </c>
      <c r="H1082" s="81">
        <f>IF(OR('Raw Data'!H1092=0,'Raw Data'!H1092="Delete"),"",'Raw Data'!H1092)</f>
        <v>13</v>
      </c>
      <c r="I1082" s="81">
        <f>IF(OR('Raw Data'!I1092=0,'Raw Data'!I1092="Delete"),"",'Raw Data'!I1092)</f>
        <v>14</v>
      </c>
      <c r="J1082" s="81" t="str">
        <f>IF(OR('Raw Data'!J1092=0,'Raw Data'!J1092="Delete"),"",'Raw Data'!J1092)</f>
        <v/>
      </c>
      <c r="K1082" s="81" t="str">
        <f>IF(OR('Raw Data'!K1092=0,'Raw Data'!K1092="Delete"),"",'Raw Data'!K1092)</f>
        <v/>
      </c>
      <c r="L1082" s="81" t="str">
        <f>R1082</f>
        <v>Available</v>
      </c>
      <c r="M1082" s="81" t="str">
        <f>IF(A1082="","",IF(OR(AWReleaseNum&gt;=A1082,AWReleaseNum=0),"Available","Not Supported"))</f>
        <v>Available</v>
      </c>
      <c r="N1082" s="81" t="str">
        <f>IF(A1082="","",IF(TcRelease="Any","Available",IF(OR(AND(TcReleaseNum&gt;=VLOOKUP(AWReleaseNum,MinVerInfo,3,FALSE),TcReleaseNum&lt;=VLOOKUP(AWReleaseNum,MinVerInfo,4,FALSE)),AND(TcReleaseNum&gt;=VLOOKUP(AWReleaseNum,MinVerInfo,5,FALSE),TcReleaseNum&lt;=VLOOKUP(AWReleaseNum,MinVerInfo,6,FALSE))),"Available","Not Supported")))</f>
        <v>Available</v>
      </c>
      <c r="O1082" s="81" t="str">
        <f>IF(TcReleaseNum&lt;P1082,"Not Supported","Available")</f>
        <v>Available</v>
      </c>
      <c r="P1082" s="81" cm="1">
        <f t="array" ref="P1082">_xlfn.SWITCH(TcBaseVer, 14, K1082, 13, J1082, 12, I1082, 11, IFERROR(VLOOKUP(H1082,Table2[#All],3,FALSE),"N/A"),0)</f>
        <v>0</v>
      </c>
      <c r="Q1082" s="81" t="str">
        <f>IF(TcBaseVer=0,M1082,IF(AND(N1082="Available",M1082="Available",O1082="Available"),"Available",IF(M1082="","","Not Supported")))</f>
        <v>Available</v>
      </c>
      <c r="R1082" s="81" t="str">
        <f>IF(A1082&gt;=AWCurrentRel, "Future",Q1082)</f>
        <v>Available</v>
      </c>
      <c r="S1082" s="100" t="str">
        <f>HYPERLINK(U1082,T1082)</f>
        <v>What's New in Teamcenter Spring 2020 - PART 2</v>
      </c>
      <c r="T1082" s="81" t="str">
        <f>IFERROR(VLOOKUP(CONCATENATE($B1082,"_",$A1082),Table4[#All],5,FALSE),"Not Available")</f>
        <v>What's New in Teamcenter Spring 2020 - PART 2</v>
      </c>
      <c r="U1082" s="81" t="str">
        <f>IFERROR(VLOOKUP(CONCATENATE(B1082,"_",A1082),Table4[#All],6,FALSE),"")</f>
        <v>https://siemens.highspot.com/items/5eea7210f7794d14ee6f456d</v>
      </c>
    </row>
    <row r="1083" spans="1:21" x14ac:dyDescent="0.25">
      <c r="A1083" s="81">
        <f>IF(OR('Raw Data'!A1093=0,'Raw Data'!A1093="Delete"),"",'Raw Data'!A1093)</f>
        <v>5</v>
      </c>
      <c r="B1083" s="88" t="str">
        <f>IF(OR('Raw Data'!B1093=0,'Raw Data'!B1093="Delete"),"",'Raw Data'!B1093)</f>
        <v>Deliver</v>
      </c>
      <c r="C1083" s="89" t="str">
        <f>IF(OR('Raw Data'!C1093=0,'Raw Data'!C1093="Delete"),"",'Raw Data'!C1093)</f>
        <v>Analytics</v>
      </c>
      <c r="D1083" s="88" t="str">
        <f>IF(OR('Raw Data'!D1093=0,'Raw Data'!D1093="Delete"),"",'Raw Data'!D1093)</f>
        <v>Search and Analytics - Search</v>
      </c>
      <c r="E1083" s="84" t="str">
        <f>IF(OR('Raw Data'!E1093=0,'Raw Data'!E1093="Delete"),"",'Raw Data'!E1093)</f>
        <v>Leverage date effectivity to return appropriate search results</v>
      </c>
      <c r="F1083" s="81" cm="1">
        <f t="array" ref="F1083">_xlfn.SWITCH(ROUND(VLOOKUP(A1083,Table1[#All],3),0),11,H1083,12,I1083,13,J1083,14,K1083,"N/A")</f>
        <v>14</v>
      </c>
      <c r="G1083" s="81" t="str" cm="1">
        <f t="array" ref="G1083">_xlfn.SWITCH(ROUND(VLOOKUP(A1083,Table1[#All],5),0),11,H1083,12,I1083,13,J1083,14,K1083,"N/A")</f>
        <v/>
      </c>
      <c r="H1083" s="81">
        <f>IF(OR('Raw Data'!H1093=0,'Raw Data'!H1093="Delete"),"",'Raw Data'!H1093)</f>
        <v>13</v>
      </c>
      <c r="I1083" s="81">
        <f>IF(OR('Raw Data'!I1093=0,'Raw Data'!I1093="Delete"),"",'Raw Data'!I1093)</f>
        <v>14</v>
      </c>
      <c r="J1083" s="81" t="str">
        <f>IF(OR('Raw Data'!J1093=0,'Raw Data'!J1093="Delete"),"",'Raw Data'!J1093)</f>
        <v/>
      </c>
      <c r="K1083" s="81" t="str">
        <f>IF(OR('Raw Data'!K1093=0,'Raw Data'!K1093="Delete"),"",'Raw Data'!K1093)</f>
        <v/>
      </c>
      <c r="L1083" s="81" t="str">
        <f>R1083</f>
        <v>Available</v>
      </c>
      <c r="M1083" s="81" t="str">
        <f>IF(A1083="","",IF(OR(AWReleaseNum&gt;=A1083,AWReleaseNum=0),"Available","Not Supported"))</f>
        <v>Available</v>
      </c>
      <c r="N1083" s="81" t="str">
        <f>IF(A1083="","",IF(TcRelease="Any","Available",IF(OR(AND(TcReleaseNum&gt;=VLOOKUP(AWReleaseNum,MinVerInfo,3,FALSE),TcReleaseNum&lt;=VLOOKUP(AWReleaseNum,MinVerInfo,4,FALSE)),AND(TcReleaseNum&gt;=VLOOKUP(AWReleaseNum,MinVerInfo,5,FALSE),TcReleaseNum&lt;=VLOOKUP(AWReleaseNum,MinVerInfo,6,FALSE))),"Available","Not Supported")))</f>
        <v>Available</v>
      </c>
      <c r="O1083" s="81" t="str">
        <f>IF(TcReleaseNum&lt;P1083,"Not Supported","Available")</f>
        <v>Available</v>
      </c>
      <c r="P1083" s="81" cm="1">
        <f t="array" ref="P1083">_xlfn.SWITCH(TcBaseVer, 14, K1083, 13, J1083, 12, I1083, 11, IFERROR(VLOOKUP(H1083,Table2[#All],3,FALSE),"N/A"),0)</f>
        <v>0</v>
      </c>
      <c r="Q1083" s="81" t="str">
        <f>IF(TcBaseVer=0,M1083,IF(AND(N1083="Available",M1083="Available",O1083="Available"),"Available",IF(M1083="","","Not Supported")))</f>
        <v>Available</v>
      </c>
      <c r="R1083" s="81" t="str">
        <f>IF(A1083&gt;=AWCurrentRel, "Future",Q1083)</f>
        <v>Available</v>
      </c>
      <c r="S1083" s="100" t="str">
        <f>HYPERLINK(U1083,T1083)</f>
        <v>What's New in Teamcenter Spring 2020 - PART 2</v>
      </c>
      <c r="T1083" s="81" t="str">
        <f>IFERROR(VLOOKUP(CONCATENATE($B1083,"_",$A1083),Table4[#All],5,FALSE),"Not Available")</f>
        <v>What's New in Teamcenter Spring 2020 - PART 2</v>
      </c>
      <c r="U1083" s="81" t="str">
        <f>IFERROR(VLOOKUP(CONCATENATE(B1083,"_",A1083),Table4[#All],6,FALSE),"")</f>
        <v>https://siemens.highspot.com/items/5eea7210f7794d14ee6f456d</v>
      </c>
    </row>
    <row r="1084" spans="1:21" x14ac:dyDescent="0.25">
      <c r="A1084" s="81">
        <f>IF(OR('Raw Data'!A1094=0,'Raw Data'!A1094="Delete"),"",'Raw Data'!A1094)</f>
        <v>5</v>
      </c>
      <c r="B1084" s="88" t="str">
        <f>IF(OR('Raw Data'!B1094=0,'Raw Data'!B1094="Delete"),"",'Raw Data'!B1094)</f>
        <v>Deliver</v>
      </c>
      <c r="C1084" s="89" t="str">
        <f>IF(OR('Raw Data'!C1094=0,'Raw Data'!C1094="Delete"),"",'Raw Data'!C1094)</f>
        <v>Analytics</v>
      </c>
      <c r="D1084" s="88" t="str">
        <f>IF(OR('Raw Data'!D1094=0,'Raw Data'!D1094="Delete"),"",'Raw Data'!D1094)</f>
        <v>Search and Analytics - Search</v>
      </c>
      <c r="E1084" s="84" t="str">
        <f>IF(OR('Raw Data'!E1094=0,'Raw Data'!E1094="Delete"),"",'Raw Data'!E1094)</f>
        <v>Improved search performance through cache warming and optimized faceting​</v>
      </c>
      <c r="F1084" s="81" cm="1">
        <f t="array" ref="F1084">_xlfn.SWITCH(ROUND(VLOOKUP(A1084,Table1[#All],3),0),11,H1084,12,I1084,13,J1084,14,K1084,"N/A")</f>
        <v>14</v>
      </c>
      <c r="G1084" s="81" t="str" cm="1">
        <f t="array" ref="G1084">_xlfn.SWITCH(ROUND(VLOOKUP(A1084,Table1[#All],5),0),11,H1084,12,I1084,13,J1084,14,K1084,"N/A")</f>
        <v/>
      </c>
      <c r="H1084" s="81">
        <f>IF(OR('Raw Data'!H1094=0,'Raw Data'!H1094="Delete"),"",'Raw Data'!H1094)</f>
        <v>13</v>
      </c>
      <c r="I1084" s="81">
        <f>IF(OR('Raw Data'!I1094=0,'Raw Data'!I1094="Delete"),"",'Raw Data'!I1094)</f>
        <v>14</v>
      </c>
      <c r="J1084" s="81" t="str">
        <f>IF(OR('Raw Data'!J1094=0,'Raw Data'!J1094="Delete"),"",'Raw Data'!J1094)</f>
        <v/>
      </c>
      <c r="K1084" s="81" t="str">
        <f>IF(OR('Raw Data'!K1094=0,'Raw Data'!K1094="Delete"),"",'Raw Data'!K1094)</f>
        <v/>
      </c>
      <c r="L1084" s="81" t="str">
        <f>R1084</f>
        <v>Available</v>
      </c>
      <c r="M1084" s="81" t="str">
        <f>IF(A1084="","",IF(OR(AWReleaseNum&gt;=A1084,AWReleaseNum=0),"Available","Not Supported"))</f>
        <v>Available</v>
      </c>
      <c r="N1084" s="81" t="str">
        <f>IF(A1084="","",IF(TcRelease="Any","Available",IF(OR(AND(TcReleaseNum&gt;=VLOOKUP(AWReleaseNum,MinVerInfo,3,FALSE),TcReleaseNum&lt;=VLOOKUP(AWReleaseNum,MinVerInfo,4,FALSE)),AND(TcReleaseNum&gt;=VLOOKUP(AWReleaseNum,MinVerInfo,5,FALSE),TcReleaseNum&lt;=VLOOKUP(AWReleaseNum,MinVerInfo,6,FALSE))),"Available","Not Supported")))</f>
        <v>Available</v>
      </c>
      <c r="O1084" s="81" t="str">
        <f>IF(TcReleaseNum&lt;P1084,"Not Supported","Available")</f>
        <v>Available</v>
      </c>
      <c r="P1084" s="81" cm="1">
        <f t="array" ref="P1084">_xlfn.SWITCH(TcBaseVer, 14, K1084, 13, J1084, 12, I1084, 11, IFERROR(VLOOKUP(H1084,Table2[#All],3,FALSE),"N/A"),0)</f>
        <v>0</v>
      </c>
      <c r="Q1084" s="81" t="str">
        <f>IF(TcBaseVer=0,M1084,IF(AND(N1084="Available",M1084="Available",O1084="Available"),"Available",IF(M1084="","","Not Supported")))</f>
        <v>Available</v>
      </c>
      <c r="R1084" s="81" t="str">
        <f>IF(A1084&gt;=AWCurrentRel, "Future",Q1084)</f>
        <v>Available</v>
      </c>
      <c r="S1084" s="100" t="str">
        <f>HYPERLINK(U1084,T1084)</f>
        <v>What's New in Teamcenter Spring 2020 - PART 2</v>
      </c>
      <c r="T1084" s="81" t="str">
        <f>IFERROR(VLOOKUP(CONCATENATE($B1084,"_",$A1084),Table4[#All],5,FALSE),"Not Available")</f>
        <v>What's New in Teamcenter Spring 2020 - PART 2</v>
      </c>
      <c r="U1084" s="81" t="str">
        <f>IFERROR(VLOOKUP(CONCATENATE(B1084,"_",A1084),Table4[#All],6,FALSE),"")</f>
        <v>https://siemens.highspot.com/items/5eea7210f7794d14ee6f456d</v>
      </c>
    </row>
    <row r="1085" spans="1:21" x14ac:dyDescent="0.25">
      <c r="A1085" s="81">
        <f>IF(OR('Raw Data'!A1095=0,'Raw Data'!A1095="Delete"),"",'Raw Data'!A1095)</f>
        <v>5</v>
      </c>
      <c r="B1085" s="88" t="str">
        <f>IF(OR('Raw Data'!B1095=0,'Raw Data'!B1095="Delete"),"",'Raw Data'!B1095)</f>
        <v>Deliver</v>
      </c>
      <c r="C1085" s="89" t="str">
        <f>IF(OR('Raw Data'!C1095=0,'Raw Data'!C1095="Delete"),"",'Raw Data'!C1095)</f>
        <v>Analytics</v>
      </c>
      <c r="D1085" s="88" t="str">
        <f>IF(OR('Raw Data'!D1095=0,'Raw Data'!D1095="Delete"),"",'Raw Data'!D1095)</f>
        <v>Search and Analytics - Search</v>
      </c>
      <c r="E1085" s="84" t="str">
        <f>IF(OR('Raw Data'!E1095=0,'Raw Data'!E1095="Delete"),"",'Raw Data'!E1095)</f>
        <v>Search with pre-filters is faster with exclusive faceting</v>
      </c>
      <c r="F1085" s="81" cm="1">
        <f t="array" ref="F1085">_xlfn.SWITCH(ROUND(VLOOKUP(A1085,Table1[#All],3),0),11,H1085,12,I1085,13,J1085,14,K1085,"N/A")</f>
        <v>14</v>
      </c>
      <c r="G1085" s="81" t="str" cm="1">
        <f t="array" ref="G1085">_xlfn.SWITCH(ROUND(VLOOKUP(A1085,Table1[#All],5),0),11,H1085,12,I1085,13,J1085,14,K1085,"N/A")</f>
        <v/>
      </c>
      <c r="H1085" s="81">
        <f>IF(OR('Raw Data'!H1095=0,'Raw Data'!H1095="Delete"),"",'Raw Data'!H1095)</f>
        <v>13</v>
      </c>
      <c r="I1085" s="81">
        <f>IF(OR('Raw Data'!I1095=0,'Raw Data'!I1095="Delete"),"",'Raw Data'!I1095)</f>
        <v>14</v>
      </c>
      <c r="J1085" s="81" t="str">
        <f>IF(OR('Raw Data'!J1095=0,'Raw Data'!J1095="Delete"),"",'Raw Data'!J1095)</f>
        <v/>
      </c>
      <c r="K1085" s="81" t="str">
        <f>IF(OR('Raw Data'!K1095=0,'Raw Data'!K1095="Delete"),"",'Raw Data'!K1095)</f>
        <v/>
      </c>
      <c r="L1085" s="81" t="str">
        <f>R1085</f>
        <v>Available</v>
      </c>
      <c r="M1085" s="81" t="str">
        <f>IF(A1085="","",IF(OR(AWReleaseNum&gt;=A1085,AWReleaseNum=0),"Available","Not Supported"))</f>
        <v>Available</v>
      </c>
      <c r="N1085" s="81" t="str">
        <f>IF(A1085="","",IF(TcRelease="Any","Available",IF(OR(AND(TcReleaseNum&gt;=VLOOKUP(AWReleaseNum,MinVerInfo,3,FALSE),TcReleaseNum&lt;=VLOOKUP(AWReleaseNum,MinVerInfo,4,FALSE)),AND(TcReleaseNum&gt;=VLOOKUP(AWReleaseNum,MinVerInfo,5,FALSE),TcReleaseNum&lt;=VLOOKUP(AWReleaseNum,MinVerInfo,6,FALSE))),"Available","Not Supported")))</f>
        <v>Available</v>
      </c>
      <c r="O1085" s="81" t="str">
        <f>IF(TcReleaseNum&lt;P1085,"Not Supported","Available")</f>
        <v>Available</v>
      </c>
      <c r="P1085" s="81" cm="1">
        <f t="array" ref="P1085">_xlfn.SWITCH(TcBaseVer, 14, K1085, 13, J1085, 12, I1085, 11, IFERROR(VLOOKUP(H1085,Table2[#All],3,FALSE),"N/A"),0)</f>
        <v>0</v>
      </c>
      <c r="Q1085" s="81" t="str">
        <f>IF(TcBaseVer=0,M1085,IF(AND(N1085="Available",M1085="Available",O1085="Available"),"Available",IF(M1085="","","Not Supported")))</f>
        <v>Available</v>
      </c>
      <c r="R1085" s="81" t="str">
        <f>IF(A1085&gt;=AWCurrentRel, "Future",Q1085)</f>
        <v>Available</v>
      </c>
      <c r="S1085" s="100" t="str">
        <f>HYPERLINK(U1085,T1085)</f>
        <v>What's New in Teamcenter Spring 2020 - PART 2</v>
      </c>
      <c r="T1085" s="81" t="str">
        <f>IFERROR(VLOOKUP(CONCATENATE($B1085,"_",$A1085),Table4[#All],5,FALSE),"Not Available")</f>
        <v>What's New in Teamcenter Spring 2020 - PART 2</v>
      </c>
      <c r="U1085" s="81" t="str">
        <f>IFERROR(VLOOKUP(CONCATENATE(B1085,"_",A1085),Table4[#All],6,FALSE),"")</f>
        <v>https://siemens.highspot.com/items/5eea7210f7794d14ee6f456d</v>
      </c>
    </row>
    <row r="1086" spans="1:21" x14ac:dyDescent="0.25">
      <c r="A1086" s="81">
        <f>IF(OR('Raw Data'!A1096=0,'Raw Data'!A1096="Delete"),"",'Raw Data'!A1096)</f>
        <v>5</v>
      </c>
      <c r="B1086" s="88" t="str">
        <f>IF(OR('Raw Data'!B1096=0,'Raw Data'!B1096="Delete"),"",'Raw Data'!B1096)</f>
        <v>Deliver</v>
      </c>
      <c r="C1086" s="89" t="str">
        <f>IF(OR('Raw Data'!C1096=0,'Raw Data'!C1096="Delete"),"",'Raw Data'!C1096)</f>
        <v>Analytics</v>
      </c>
      <c r="D1086" s="88" t="str">
        <f>IF(OR('Raw Data'!D1096=0,'Raw Data'!D1096="Delete"),"",'Raw Data'!D1096)</f>
        <v>Search and Analytics - Search</v>
      </c>
      <c r="E1086" s="84" t="str">
        <f>IF(OR('Raw Data'!E1096=0,'Raw Data'!E1096="Delete"),"",'Raw Data'!E1096)</f>
        <v>Update of Solr search engine provides performance and security improvements</v>
      </c>
      <c r="F1086" s="81" cm="1">
        <f t="array" ref="F1086">_xlfn.SWITCH(ROUND(VLOOKUP(A1086,Table1[#All],3),0),11,H1086,12,I1086,13,J1086,14,K1086,"N/A")</f>
        <v>14</v>
      </c>
      <c r="G1086" s="81" t="str" cm="1">
        <f t="array" ref="G1086">_xlfn.SWITCH(ROUND(VLOOKUP(A1086,Table1[#All],5),0),11,H1086,12,I1086,13,J1086,14,K1086,"N/A")</f>
        <v/>
      </c>
      <c r="H1086" s="81">
        <f>IF(OR('Raw Data'!H1096=0,'Raw Data'!H1096="Delete"),"",'Raw Data'!H1096)</f>
        <v>13</v>
      </c>
      <c r="I1086" s="81">
        <f>IF(OR('Raw Data'!I1096=0,'Raw Data'!I1096="Delete"),"",'Raw Data'!I1096)</f>
        <v>14</v>
      </c>
      <c r="J1086" s="81" t="str">
        <f>IF(OR('Raw Data'!J1096=0,'Raw Data'!J1096="Delete"),"",'Raw Data'!J1096)</f>
        <v/>
      </c>
      <c r="K1086" s="81" t="str">
        <f>IF(OR('Raw Data'!K1096=0,'Raw Data'!K1096="Delete"),"",'Raw Data'!K1096)</f>
        <v/>
      </c>
      <c r="L1086" s="81" t="str">
        <f>R1086</f>
        <v>Available</v>
      </c>
      <c r="M1086" s="81" t="str">
        <f>IF(A1086="","",IF(OR(AWReleaseNum&gt;=A1086,AWReleaseNum=0),"Available","Not Supported"))</f>
        <v>Available</v>
      </c>
      <c r="N1086" s="81" t="str">
        <f>IF(A1086="","",IF(TcRelease="Any","Available",IF(OR(AND(TcReleaseNum&gt;=VLOOKUP(AWReleaseNum,MinVerInfo,3,FALSE),TcReleaseNum&lt;=VLOOKUP(AWReleaseNum,MinVerInfo,4,FALSE)),AND(TcReleaseNum&gt;=VLOOKUP(AWReleaseNum,MinVerInfo,5,FALSE),TcReleaseNum&lt;=VLOOKUP(AWReleaseNum,MinVerInfo,6,FALSE))),"Available","Not Supported")))</f>
        <v>Available</v>
      </c>
      <c r="O1086" s="81" t="str">
        <f>IF(TcReleaseNum&lt;P1086,"Not Supported","Available")</f>
        <v>Available</v>
      </c>
      <c r="P1086" s="81" cm="1">
        <f t="array" ref="P1086">_xlfn.SWITCH(TcBaseVer, 14, K1086, 13, J1086, 12, I1086, 11, IFERROR(VLOOKUP(H1086,Table2[#All],3,FALSE),"N/A"),0)</f>
        <v>0</v>
      </c>
      <c r="Q1086" s="81" t="str">
        <f>IF(TcBaseVer=0,M1086,IF(AND(N1086="Available",M1086="Available",O1086="Available"),"Available",IF(M1086="","","Not Supported")))</f>
        <v>Available</v>
      </c>
      <c r="R1086" s="81" t="str">
        <f>IF(A1086&gt;=AWCurrentRel, "Future",Q1086)</f>
        <v>Available</v>
      </c>
      <c r="S1086" s="100" t="str">
        <f>HYPERLINK(U1086,T1086)</f>
        <v>What's New in Teamcenter Spring 2020 - PART 2</v>
      </c>
      <c r="T1086" s="81" t="str">
        <f>IFERROR(VLOOKUP(CONCATENATE($B1086,"_",$A1086),Table4[#All],5,FALSE),"Not Available")</f>
        <v>What's New in Teamcenter Spring 2020 - PART 2</v>
      </c>
      <c r="U1086" s="81" t="str">
        <f>IFERROR(VLOOKUP(CONCATENATE(B1086,"_",A1086),Table4[#All],6,FALSE),"")</f>
        <v>https://siemens.highspot.com/items/5eea7210f7794d14ee6f456d</v>
      </c>
    </row>
    <row r="1087" spans="1:21" x14ac:dyDescent="0.25">
      <c r="A1087" s="81">
        <f>IF(OR('Raw Data'!A1100=0,'Raw Data'!A1100="Delete"),"",'Raw Data'!A1100)</f>
        <v>5</v>
      </c>
      <c r="B1087" s="88" t="str">
        <f>IF(OR('Raw Data'!B1100=0,'Raw Data'!B1100="Delete"),"",'Raw Data'!B1100)</f>
        <v>Develop</v>
      </c>
      <c r="C1087" s="89" t="str">
        <f>IF(OR('Raw Data'!C1100=0,'Raw Data'!C1100="Delete"),"",'Raw Data'!C1100)</f>
        <v>Simulation</v>
      </c>
      <c r="D1087" s="88" t="str">
        <f>IF(OR('Raw Data'!D1100=0,'Raw Data'!D1100="Delete"),"",'Raw Data'!D1100)</f>
        <v>Simulation Process Management</v>
      </c>
      <c r="E1087" s="84" t="str">
        <f>IF(OR('Raw Data'!E1100=0,'Raw Data'!E1100="Delete"),"",'Raw Data'!E1100)</f>
        <v>Monitor and control file transfer status during tool launch</v>
      </c>
      <c r="F1087" s="81" cm="1">
        <f t="array" ref="F1087">_xlfn.SWITCH(ROUND(VLOOKUP(A1087,Table1[#All],3),0),11,H1087,12,I1087,13,J1087,14,K1087,"N/A")</f>
        <v>14</v>
      </c>
      <c r="G1087" s="81" t="str" cm="1">
        <f t="array" ref="G1087">_xlfn.SWITCH(ROUND(VLOOKUP(A1087,Table1[#All],5),0),11,H1087,12,I1087,13,J1087,14,K1087,"N/A")</f>
        <v/>
      </c>
      <c r="H1087" s="81">
        <f>IF(OR('Raw Data'!H1100=0,'Raw Data'!H1100="Delete"),"",'Raw Data'!H1100)</f>
        <v>13</v>
      </c>
      <c r="I1087" s="81">
        <f>IF(OR('Raw Data'!I1100=0,'Raw Data'!I1100="Delete"),"",'Raw Data'!I1100)</f>
        <v>14</v>
      </c>
      <c r="J1087" s="81" t="str">
        <f>IF(OR('Raw Data'!J1100=0,'Raw Data'!J1100="Delete"),"",'Raw Data'!J1100)</f>
        <v/>
      </c>
      <c r="K1087" s="81" t="str">
        <f>IF(OR('Raw Data'!K1100=0,'Raw Data'!K1100="Delete"),"",'Raw Data'!K1100)</f>
        <v/>
      </c>
      <c r="L1087" s="81" t="str">
        <f>R1087</f>
        <v>Available</v>
      </c>
      <c r="M1087" s="81" t="str">
        <f>IF(A1087="","",IF(OR(AWReleaseNum&gt;=A1087,AWReleaseNum=0),"Available","Not Supported"))</f>
        <v>Available</v>
      </c>
      <c r="N1087" s="81" t="str">
        <f>IF(A1087="","",IF(TcRelease="Any","Available",IF(OR(AND(TcReleaseNum&gt;=VLOOKUP(AWReleaseNum,MinVerInfo,3,FALSE),TcReleaseNum&lt;=VLOOKUP(AWReleaseNum,MinVerInfo,4,FALSE)),AND(TcReleaseNum&gt;=VLOOKUP(AWReleaseNum,MinVerInfo,5,FALSE),TcReleaseNum&lt;=VLOOKUP(AWReleaseNum,MinVerInfo,6,FALSE))),"Available","Not Supported")))</f>
        <v>Available</v>
      </c>
      <c r="O1087" s="81" t="str">
        <f>IF(TcReleaseNum&lt;P1087,"Not Supported","Available")</f>
        <v>Available</v>
      </c>
      <c r="P1087" s="81" cm="1">
        <f t="array" ref="P1087">_xlfn.SWITCH(TcBaseVer, 14, K1087, 13, J1087, 12, I1087, 11, IFERROR(VLOOKUP(H1087,Table2[#All],3,FALSE),"N/A"),0)</f>
        <v>0</v>
      </c>
      <c r="Q1087" s="81" t="str">
        <f>IF(TcBaseVer=0,M1087,IF(AND(N1087="Available",M1087="Available",O1087="Available"),"Available",IF(M1087="","","Not Supported")))</f>
        <v>Available</v>
      </c>
      <c r="R1087" s="81" t="str">
        <f>IF(A1087&gt;=AWCurrentRel, "Future",Q1087)</f>
        <v>Available</v>
      </c>
      <c r="S1087" s="100" t="str">
        <f>HYPERLINK(U1087,T1087)</f>
        <v>What's New in Teamcenter Spring 2020 Teamcenter - PART 1</v>
      </c>
      <c r="T1087" s="81" t="str">
        <f>IFERROR(VLOOKUP(CONCATENATE($B1087,"_",$A1087),Table4[#All],5,FALSE),"Not Available")</f>
        <v>What's New in Teamcenter Spring 2020 Teamcenter - PART 1</v>
      </c>
      <c r="U1087" s="81" t="str">
        <f>IFERROR(VLOOKUP(CONCATENATE(B1087,"_",A1087),Table4[#All],6,FALSE),"")</f>
        <v>https://siemens.highspot.com/items/5eea709ca2e3a928d396c479?lfrm=srp.3</v>
      </c>
    </row>
    <row r="1088" spans="1:21" x14ac:dyDescent="0.25">
      <c r="A1088" s="81">
        <f>IF(OR('Raw Data'!A1101=0,'Raw Data'!A1101="Delete"),"",'Raw Data'!A1101)</f>
        <v>5</v>
      </c>
      <c r="B1088" s="88" t="str">
        <f>IF(OR('Raw Data'!B1101=0,'Raw Data'!B1101="Delete"),"",'Raw Data'!B1101)</f>
        <v>Develop</v>
      </c>
      <c r="C1088" s="89" t="str">
        <f>IF(OR('Raw Data'!C1101=0,'Raw Data'!C1101="Delete"),"",'Raw Data'!C1101)</f>
        <v>Simulation</v>
      </c>
      <c r="D1088" s="88" t="str">
        <f>IF(OR('Raw Data'!D1101=0,'Raw Data'!D1101="Delete"),"",'Raw Data'!D1101)</f>
        <v>Simulation Process Management</v>
      </c>
      <c r="E1088" s="84" t="str">
        <f>IF(OR('Raw Data'!E1101=0,'Raw Data'!E1101="Delete"),"",'Raw Data'!E1101)</f>
        <v>Edit output objects during package execution</v>
      </c>
      <c r="F1088" s="81" cm="1">
        <f t="array" ref="F1088">_xlfn.SWITCH(ROUND(VLOOKUP(A1088,Table1[#All],3),0),11,H1088,12,I1088,13,J1088,14,K1088,"N/A")</f>
        <v>14</v>
      </c>
      <c r="G1088" s="81" t="str" cm="1">
        <f t="array" ref="G1088">_xlfn.SWITCH(ROUND(VLOOKUP(A1088,Table1[#All],5),0),11,H1088,12,I1088,13,J1088,14,K1088,"N/A")</f>
        <v/>
      </c>
      <c r="H1088" s="81">
        <f>IF(OR('Raw Data'!H1101=0,'Raw Data'!H1101="Delete"),"",'Raw Data'!H1101)</f>
        <v>13</v>
      </c>
      <c r="I1088" s="81">
        <f>IF(OR('Raw Data'!I1101=0,'Raw Data'!I1101="Delete"),"",'Raw Data'!I1101)</f>
        <v>14</v>
      </c>
      <c r="J1088" s="81" t="str">
        <f>IF(OR('Raw Data'!J1101=0,'Raw Data'!J1101="Delete"),"",'Raw Data'!J1101)</f>
        <v/>
      </c>
      <c r="K1088" s="81" t="str">
        <f>IF(OR('Raw Data'!K1101=0,'Raw Data'!K1101="Delete"),"",'Raw Data'!K1101)</f>
        <v/>
      </c>
      <c r="L1088" s="81" t="str">
        <f>R1088</f>
        <v>Available</v>
      </c>
      <c r="M1088" s="81" t="str">
        <f>IF(A1088="","",IF(OR(AWReleaseNum&gt;=A1088,AWReleaseNum=0),"Available","Not Supported"))</f>
        <v>Available</v>
      </c>
      <c r="N1088" s="81" t="str">
        <f>IF(A1088="","",IF(TcRelease="Any","Available",IF(OR(AND(TcReleaseNum&gt;=VLOOKUP(AWReleaseNum,MinVerInfo,3,FALSE),TcReleaseNum&lt;=VLOOKUP(AWReleaseNum,MinVerInfo,4,FALSE)),AND(TcReleaseNum&gt;=VLOOKUP(AWReleaseNum,MinVerInfo,5,FALSE),TcReleaseNum&lt;=VLOOKUP(AWReleaseNum,MinVerInfo,6,FALSE))),"Available","Not Supported")))</f>
        <v>Available</v>
      </c>
      <c r="O1088" s="81" t="str">
        <f>IF(TcReleaseNum&lt;P1088,"Not Supported","Available")</f>
        <v>Available</v>
      </c>
      <c r="P1088" s="81" cm="1">
        <f t="array" ref="P1088">_xlfn.SWITCH(TcBaseVer, 14, K1088, 13, J1088, 12, I1088, 11, IFERROR(VLOOKUP(H1088,Table2[#All],3,FALSE),"N/A"),0)</f>
        <v>0</v>
      </c>
      <c r="Q1088" s="81" t="str">
        <f>IF(TcBaseVer=0,M1088,IF(AND(N1088="Available",M1088="Available",O1088="Available"),"Available",IF(M1088="","","Not Supported")))</f>
        <v>Available</v>
      </c>
      <c r="R1088" s="81" t="str">
        <f>IF(A1088&gt;=AWCurrentRel, "Future",Q1088)</f>
        <v>Available</v>
      </c>
      <c r="S1088" s="100" t="str">
        <f>HYPERLINK(U1088,T1088)</f>
        <v>What's New in Teamcenter Spring 2020 Teamcenter - PART 1</v>
      </c>
      <c r="T1088" s="81" t="str">
        <f>IFERROR(VLOOKUP(CONCATENATE($B1088,"_",$A1088),Table4[#All],5,FALSE),"Not Available")</f>
        <v>What's New in Teamcenter Spring 2020 Teamcenter - PART 1</v>
      </c>
      <c r="U1088" s="81" t="str">
        <f>IFERROR(VLOOKUP(CONCATENATE(B1088,"_",A1088),Table4[#All],6,FALSE),"")</f>
        <v>https://siemens.highspot.com/items/5eea709ca2e3a928d396c479?lfrm=srp.3</v>
      </c>
    </row>
    <row r="1089" spans="1:21" x14ac:dyDescent="0.25">
      <c r="A1089" s="81">
        <f>IF(OR('Raw Data'!A1102=0,'Raw Data'!A1102="Delete"),"",'Raw Data'!A1102)</f>
        <v>5</v>
      </c>
      <c r="B1089" s="88" t="str">
        <f>IF(OR('Raw Data'!B1102=0,'Raw Data'!B1102="Delete"),"",'Raw Data'!B1102)</f>
        <v>Develop</v>
      </c>
      <c r="C1089" s="89" t="str">
        <f>IF(OR('Raw Data'!C1102=0,'Raw Data'!C1102="Delete"),"",'Raw Data'!C1102)</f>
        <v>Simulation</v>
      </c>
      <c r="D1089" s="88" t="str">
        <f>IF(OR('Raw Data'!D1102=0,'Raw Data'!D1102="Delete"),"",'Raw Data'!D1102)</f>
        <v>Simulation Process Management</v>
      </c>
      <c r="E1089" s="84" t="str">
        <f>IF(OR('Raw Data'!E1102=0,'Raw Data'!E1102="Delete"),"",'Raw Data'!E1102)</f>
        <v>Execute simulation dashboards with different input methods</v>
      </c>
      <c r="F1089" s="81" cm="1">
        <f t="array" ref="F1089">_xlfn.SWITCH(ROUND(VLOOKUP(A1089,Table1[#All],3),0),11,H1089,12,I1089,13,J1089,14,K1089,"N/A")</f>
        <v>14</v>
      </c>
      <c r="G1089" s="81" t="str" cm="1">
        <f t="array" ref="G1089">_xlfn.SWITCH(ROUND(VLOOKUP(A1089,Table1[#All],5),0),11,H1089,12,I1089,13,J1089,14,K1089,"N/A")</f>
        <v/>
      </c>
      <c r="H1089" s="81">
        <f>IF(OR('Raw Data'!H1102=0,'Raw Data'!H1102="Delete"),"",'Raw Data'!H1102)</f>
        <v>13</v>
      </c>
      <c r="I1089" s="81">
        <f>IF(OR('Raw Data'!I1102=0,'Raw Data'!I1102="Delete"),"",'Raw Data'!I1102)</f>
        <v>14</v>
      </c>
      <c r="J1089" s="81" t="str">
        <f>IF(OR('Raw Data'!J1102=0,'Raw Data'!J1102="Delete"),"",'Raw Data'!J1102)</f>
        <v/>
      </c>
      <c r="K1089" s="81" t="str">
        <f>IF(OR('Raw Data'!K1102=0,'Raw Data'!K1102="Delete"),"",'Raw Data'!K1102)</f>
        <v/>
      </c>
      <c r="L1089" s="81" t="str">
        <f>R1089</f>
        <v>Available</v>
      </c>
      <c r="M1089" s="81" t="str">
        <f>IF(A1089="","",IF(OR(AWReleaseNum&gt;=A1089,AWReleaseNum=0),"Available","Not Supported"))</f>
        <v>Available</v>
      </c>
      <c r="N1089" s="81" t="str">
        <f>IF(A1089="","",IF(TcRelease="Any","Available",IF(OR(AND(TcReleaseNum&gt;=VLOOKUP(AWReleaseNum,MinVerInfo,3,FALSE),TcReleaseNum&lt;=VLOOKUP(AWReleaseNum,MinVerInfo,4,FALSE)),AND(TcReleaseNum&gt;=VLOOKUP(AWReleaseNum,MinVerInfo,5,FALSE),TcReleaseNum&lt;=VLOOKUP(AWReleaseNum,MinVerInfo,6,FALSE))),"Available","Not Supported")))</f>
        <v>Available</v>
      </c>
      <c r="O1089" s="81" t="str">
        <f>IF(TcReleaseNum&lt;P1089,"Not Supported","Available")</f>
        <v>Available</v>
      </c>
      <c r="P1089" s="81" cm="1">
        <f t="array" ref="P1089">_xlfn.SWITCH(TcBaseVer, 14, K1089, 13, J1089, 12, I1089, 11, IFERROR(VLOOKUP(H1089,Table2[#All],3,FALSE),"N/A"),0)</f>
        <v>0</v>
      </c>
      <c r="Q1089" s="81" t="str">
        <f>IF(TcBaseVer=0,M1089,IF(AND(N1089="Available",M1089="Available",O1089="Available"),"Available",IF(M1089="","","Not Supported")))</f>
        <v>Available</v>
      </c>
      <c r="R1089" s="81" t="str">
        <f>IF(A1089&gt;=AWCurrentRel, "Future",Q1089)</f>
        <v>Available</v>
      </c>
      <c r="S1089" s="100" t="str">
        <f>HYPERLINK(U1089,T1089)</f>
        <v>What's New in Teamcenter Spring 2020 Teamcenter - PART 1</v>
      </c>
      <c r="T1089" s="81" t="str">
        <f>IFERROR(VLOOKUP(CONCATENATE($B1089,"_",$A1089),Table4[#All],5,FALSE),"Not Available")</f>
        <v>What's New in Teamcenter Spring 2020 Teamcenter - PART 1</v>
      </c>
      <c r="U1089" s="81" t="str">
        <f>IFERROR(VLOOKUP(CONCATENATE(B1089,"_",A1089),Table4[#All],6,FALSE),"")</f>
        <v>https://siemens.highspot.com/items/5eea709ca2e3a928d396c479?lfrm=srp.3</v>
      </c>
    </row>
    <row r="1090" spans="1:21" x14ac:dyDescent="0.25">
      <c r="A1090" s="81">
        <f>IF(OR('Raw Data'!A1889=0,'Raw Data'!A1889="Delete"),"",'Raw Data'!A1889)</f>
        <v>5</v>
      </c>
      <c r="B1090" s="88" t="str">
        <f>IF(OR('Raw Data'!B1889=0,'Raw Data'!B1889="Delete"),"",'Raw Data'!B1889)</f>
        <v>Plan</v>
      </c>
      <c r="C1090" s="89" t="str">
        <f>IF(OR('Raw Data'!C1889=0,'Raw Data'!C1889="Delete"),"",'Raw Data'!C1889)</f>
        <v>Bill of Materials</v>
      </c>
      <c r="D1090" s="88" t="str">
        <f>IF(OR('Raw Data'!D1889=0,'Raw Data'!D1889="Delete"),"",'Raw Data'!D1889)</f>
        <v>Structure Management</v>
      </c>
      <c r="E1090" s="84" t="str">
        <f>IF(OR('Raw Data'!E1889=0,'Raw Data'!E1889="Delete"),"",'Raw Data'!E1889)</f>
        <v>Export Un-Configured Structure to Native NX</v>
      </c>
      <c r="F1090" s="81" cm="1">
        <f t="array" ref="F1090">_xlfn.SWITCH(ROUND(VLOOKUP(A1090,Table1[#All],3),0),11,H1090,12,I1090,13,J1090,14,K1090,"N/A")</f>
        <v>14</v>
      </c>
      <c r="G1090" s="81" t="str" cm="1">
        <f t="array" ref="G1090">_xlfn.SWITCH(ROUND(VLOOKUP(A1090,Table1[#All],5),0),11,H1090,12,I1090,13,J1090,14,K1090,"N/A")</f>
        <v/>
      </c>
      <c r="H1090" s="81">
        <f>IF(OR('Raw Data'!H1889=0,'Raw Data'!H1889="Delete"),"",'Raw Data'!H1889)</f>
        <v>13</v>
      </c>
      <c r="I1090" s="81">
        <f>IF(OR('Raw Data'!I1889=0,'Raw Data'!I1889="Delete"),"",'Raw Data'!I1889)</f>
        <v>14</v>
      </c>
      <c r="J1090" s="81" t="str">
        <f>IF(OR('Raw Data'!J1889=0,'Raw Data'!J1889="Delete"),"",'Raw Data'!J1889)</f>
        <v/>
      </c>
      <c r="K1090" s="81" t="str">
        <f>IF(OR('Raw Data'!K1889=0,'Raw Data'!K1889="Delete"),"",'Raw Data'!K1889)</f>
        <v/>
      </c>
      <c r="L1090" s="81" t="str">
        <f>R1090</f>
        <v>Available</v>
      </c>
      <c r="M1090" s="81" t="str">
        <f>IF(A1090="","",IF(OR(AWReleaseNum&gt;=A1090,AWReleaseNum=0),"Available","Not Supported"))</f>
        <v>Available</v>
      </c>
      <c r="N1090" s="81" t="str">
        <f>IF(A1090="","",IF(TcRelease="Any","Available",IF(OR(AND(TcReleaseNum&gt;=VLOOKUP(AWReleaseNum,MinVerInfo,3,FALSE),TcReleaseNum&lt;=VLOOKUP(AWReleaseNum,MinVerInfo,4,FALSE)),AND(TcReleaseNum&gt;=VLOOKUP(AWReleaseNum,MinVerInfo,5,FALSE),TcReleaseNum&lt;=VLOOKUP(AWReleaseNum,MinVerInfo,6,FALSE))),"Available","Not Supported")))</f>
        <v>Available</v>
      </c>
      <c r="O1090" s="81" t="str">
        <f>IF(TcReleaseNum&lt;P1090,"Not Supported","Available")</f>
        <v>Available</v>
      </c>
      <c r="P1090" s="81" cm="1">
        <f t="array" ref="P1090">_xlfn.SWITCH(TcBaseVer, 14, K1090, 13, J1090, 12, I1090, 11, IFERROR(VLOOKUP(H1090,Table2[#All],3,FALSE),"N/A"),0)</f>
        <v>0</v>
      </c>
      <c r="Q1090" s="81" t="str">
        <f>IF(TcBaseVer=0,M1090,IF(AND(N1090="Available",M1090="Available",O1090="Available"),"Available",IF(M1090="","","Not Supported")))</f>
        <v>Available</v>
      </c>
      <c r="R1090" s="81" t="str">
        <f>IF(A1090&gt;=AWCurrentRel, "Future",Q1090)</f>
        <v>Available</v>
      </c>
      <c r="S1090" s="100" t="str">
        <f>HYPERLINK(U1090,T1090)</f>
        <v>What's New in Teamcenter Spring 2020 Teamcenter - PART 1</v>
      </c>
      <c r="T1090" s="81" t="str">
        <f>IFERROR(VLOOKUP(CONCATENATE($B1090,"_",$A1090),Table4[#All],5,FALSE),"Not Available")</f>
        <v>What's New in Teamcenter Spring 2020 Teamcenter - PART 1</v>
      </c>
      <c r="U1090" s="81" t="str">
        <f>IFERROR(VLOOKUP(CONCATENATE(B1090,"_",A1090),Table4[#All],6,FALSE),"")</f>
        <v>https://siemens.highspot.com/items/5eea709ca2e3a928d396c479?lfrm=srp.3</v>
      </c>
    </row>
    <row r="1091" spans="1:21" x14ac:dyDescent="0.25">
      <c r="A1091" s="81">
        <f>IF(OR('Raw Data'!A1913=0,'Raw Data'!A1913="Delete"),"",'Raw Data'!A1913)</f>
        <v>5</v>
      </c>
      <c r="B1091" s="88" t="str">
        <f>IF(OR('Raw Data'!B1913=0,'Raw Data'!B1913="Delete"),"",'Raw Data'!B1913)</f>
        <v>Plan</v>
      </c>
      <c r="C1091" s="89" t="str">
        <f>IF(OR('Raw Data'!C1913=0,'Raw Data'!C1913="Delete"),"",'Raw Data'!C1913)</f>
        <v>Bill of Materials</v>
      </c>
      <c r="D1091" s="88" t="str">
        <f>IF(OR('Raw Data'!D1913=0,'Raw Data'!D1913="Delete"),"",'Raw Data'!D1913)</f>
        <v>Structure Management</v>
      </c>
      <c r="E1091" s="84" t="str">
        <f>IF(OR('Raw Data'!E1913=0,'Raw Data'!E1913="Delete"),"",'Raw Data'!E1913)</f>
        <v>Active Workspace BOM Line customization</v>
      </c>
      <c r="F1091" s="81" cm="1">
        <f t="array" ref="F1091">_xlfn.SWITCH(ROUND(VLOOKUP(A1091,Table1[#All],3),0),11,H1091,12,I1091,13,J1091,14,K1091,"N/A")</f>
        <v>14</v>
      </c>
      <c r="G1091" s="81" t="str" cm="1">
        <f t="array" ref="G1091">_xlfn.SWITCH(ROUND(VLOOKUP(A1091,Table1[#All],5),0),11,H1091,12,I1091,13,J1091,14,K1091,"N/A")</f>
        <v/>
      </c>
      <c r="H1091" s="81">
        <f>IF(OR('Raw Data'!H1913=0,'Raw Data'!H1913="Delete"),"",'Raw Data'!H1913)</f>
        <v>13</v>
      </c>
      <c r="I1091" s="81">
        <f>IF(OR('Raw Data'!I1913=0,'Raw Data'!I1913="Delete"),"",'Raw Data'!I1913)</f>
        <v>14</v>
      </c>
      <c r="J1091" s="81" t="str">
        <f>IF(OR('Raw Data'!J1913=0,'Raw Data'!J1913="Delete"),"",'Raw Data'!J1913)</f>
        <v/>
      </c>
      <c r="K1091" s="81" t="str">
        <f>IF(OR('Raw Data'!K1913=0,'Raw Data'!K1913="Delete"),"",'Raw Data'!K1913)</f>
        <v/>
      </c>
      <c r="L1091" s="81" t="str">
        <f>R1091</f>
        <v>Available</v>
      </c>
      <c r="M1091" s="81" t="str">
        <f>IF(A1091="","",IF(OR(AWReleaseNum&gt;=A1091,AWReleaseNum=0),"Available","Not Supported"))</f>
        <v>Available</v>
      </c>
      <c r="N1091" s="81" t="str">
        <f>IF(A1091="","",IF(TcRelease="Any","Available",IF(OR(AND(TcReleaseNum&gt;=VLOOKUP(AWReleaseNum,MinVerInfo,3,FALSE),TcReleaseNum&lt;=VLOOKUP(AWReleaseNum,MinVerInfo,4,FALSE)),AND(TcReleaseNum&gt;=VLOOKUP(AWReleaseNum,MinVerInfo,5,FALSE),TcReleaseNum&lt;=VLOOKUP(AWReleaseNum,MinVerInfo,6,FALSE))),"Available","Not Supported")))</f>
        <v>Available</v>
      </c>
      <c r="O1091" s="81" t="str">
        <f>IF(TcReleaseNum&lt;P1091,"Not Supported","Available")</f>
        <v>Available</v>
      </c>
      <c r="P1091" s="81" cm="1">
        <f t="array" ref="P1091">_xlfn.SWITCH(TcBaseVer, 14, K1091, 13, J1091, 12, I1091, 11, IFERROR(VLOOKUP(H1091,Table2[#All],3,FALSE),"N/A"),0)</f>
        <v>0</v>
      </c>
      <c r="Q1091" s="81" t="str">
        <f>IF(TcBaseVer=0,M1091,IF(AND(N1091="Available",M1091="Available",O1091="Available"),"Available",IF(M1091="","","Not Supported")))</f>
        <v>Available</v>
      </c>
      <c r="R1091" s="81" t="str">
        <f>IF(A1091&gt;=AWCurrentRel, "Future",Q1091)</f>
        <v>Available</v>
      </c>
      <c r="S1091" s="100" t="str">
        <f>HYPERLINK(U1091,T1091)</f>
        <v>What's New in Teamcenter Spring 2020 Teamcenter - PART 1</v>
      </c>
      <c r="T1091" s="81" t="str">
        <f>IFERROR(VLOOKUP(CONCATENATE($B1091,"_",$A1091),Table4[#All],5,FALSE),"Not Available")</f>
        <v>What's New in Teamcenter Spring 2020 Teamcenter - PART 1</v>
      </c>
      <c r="U1091" s="81" t="str">
        <f>IFERROR(VLOOKUP(CONCATENATE(B1091,"_",A1091),Table4[#All],6,FALSE),"")</f>
        <v>https://siemens.highspot.com/items/5eea709ca2e3a928d396c479?lfrm=srp.3</v>
      </c>
    </row>
    <row r="1092" spans="1:21" x14ac:dyDescent="0.25">
      <c r="A1092" s="81">
        <f>IF(OR('Raw Data'!A1914=0,'Raw Data'!A1914="Delete"),"",'Raw Data'!A1914)</f>
        <v>5</v>
      </c>
      <c r="B1092" s="88" t="str">
        <f>IF(OR('Raw Data'!B1914=0,'Raw Data'!B1914="Delete"),"",'Raw Data'!B1914)</f>
        <v>Plan</v>
      </c>
      <c r="C1092" s="89" t="str">
        <f>IF(OR('Raw Data'!C1914=0,'Raw Data'!C1914="Delete"),"",'Raw Data'!C1914)</f>
        <v>Bill of Materials</v>
      </c>
      <c r="D1092" s="88" t="str">
        <f>IF(OR('Raw Data'!D1914=0,'Raw Data'!D1914="Delete"),"",'Raw Data'!D1914)</f>
        <v>Structure Management</v>
      </c>
      <c r="E1092" s="84" t="str">
        <f>IF(OR('Raw Data'!E1914=0,'Raw Data'!E1914="Delete"),"",'Raw Data'!E1914)</f>
        <v>Save Column Configurations for Structures</v>
      </c>
      <c r="F1092" s="81" cm="1">
        <f t="array" ref="F1092">_xlfn.SWITCH(ROUND(VLOOKUP(A1092,Table1[#All],3),0),11,H1092,12,I1092,13,J1092,14,K1092,"N/A")</f>
        <v>14</v>
      </c>
      <c r="G1092" s="81" t="str" cm="1">
        <f t="array" ref="G1092">_xlfn.SWITCH(ROUND(VLOOKUP(A1092,Table1[#All],5),0),11,H1092,12,I1092,13,J1092,14,K1092,"N/A")</f>
        <v/>
      </c>
      <c r="H1092" s="81">
        <f>IF(OR('Raw Data'!H1914=0,'Raw Data'!H1914="Delete"),"",'Raw Data'!H1914)</f>
        <v>13</v>
      </c>
      <c r="I1092" s="81">
        <f>IF(OR('Raw Data'!I1914=0,'Raw Data'!I1914="Delete"),"",'Raw Data'!I1914)</f>
        <v>14</v>
      </c>
      <c r="J1092" s="81" t="str">
        <f>IF(OR('Raw Data'!J1914=0,'Raw Data'!J1914="Delete"),"",'Raw Data'!J1914)</f>
        <v/>
      </c>
      <c r="K1092" s="81" t="str">
        <f>IF(OR('Raw Data'!K1914=0,'Raw Data'!K1914="Delete"),"",'Raw Data'!K1914)</f>
        <v/>
      </c>
      <c r="L1092" s="81" t="str">
        <f>R1092</f>
        <v>Available</v>
      </c>
      <c r="M1092" s="81" t="str">
        <f>IF(A1092="","",IF(OR(AWReleaseNum&gt;=A1092,AWReleaseNum=0),"Available","Not Supported"))</f>
        <v>Available</v>
      </c>
      <c r="N1092" s="81" t="str">
        <f>IF(A1092="","",IF(TcRelease="Any","Available",IF(OR(AND(TcReleaseNum&gt;=VLOOKUP(AWReleaseNum,MinVerInfo,3,FALSE),TcReleaseNum&lt;=VLOOKUP(AWReleaseNum,MinVerInfo,4,FALSE)),AND(TcReleaseNum&gt;=VLOOKUP(AWReleaseNum,MinVerInfo,5,FALSE),TcReleaseNum&lt;=VLOOKUP(AWReleaseNum,MinVerInfo,6,FALSE))),"Available","Not Supported")))</f>
        <v>Available</v>
      </c>
      <c r="O1092" s="81" t="str">
        <f>IF(TcReleaseNum&lt;P1092,"Not Supported","Available")</f>
        <v>Available</v>
      </c>
      <c r="P1092" s="81" cm="1">
        <f t="array" ref="P1092">_xlfn.SWITCH(TcBaseVer, 14, K1092, 13, J1092, 12, I1092, 11, IFERROR(VLOOKUP(H1092,Table2[#All],3,FALSE),"N/A"),0)</f>
        <v>0</v>
      </c>
      <c r="Q1092" s="81" t="str">
        <f>IF(TcBaseVer=0,M1092,IF(AND(N1092="Available",M1092="Available",O1092="Available"),"Available",IF(M1092="","","Not Supported")))</f>
        <v>Available</v>
      </c>
      <c r="R1092" s="81" t="str">
        <f>IF(A1092&gt;=AWCurrentRel, "Future",Q1092)</f>
        <v>Available</v>
      </c>
      <c r="S1092" s="100" t="str">
        <f>HYPERLINK(U1092,T1092)</f>
        <v>What's New in Teamcenter Spring 2020 Teamcenter - PART 1</v>
      </c>
      <c r="T1092" s="81" t="str">
        <f>IFERROR(VLOOKUP(CONCATENATE($B1092,"_",$A1092),Table4[#All],5,FALSE),"Not Available")</f>
        <v>What's New in Teamcenter Spring 2020 Teamcenter - PART 1</v>
      </c>
      <c r="U1092" s="81" t="str">
        <f>IFERROR(VLOOKUP(CONCATENATE(B1092,"_",A1092),Table4[#All],6,FALSE),"")</f>
        <v>https://siemens.highspot.com/items/5eea709ca2e3a928d396c479?lfrm=srp.3</v>
      </c>
    </row>
    <row r="1093" spans="1:21" x14ac:dyDescent="0.25">
      <c r="A1093" s="81">
        <f>IF(OR('Raw Data'!A1915=0,'Raw Data'!A1915="Delete"),"",'Raw Data'!A1915)</f>
        <v>5</v>
      </c>
      <c r="B1093" s="88" t="str">
        <f>IF(OR('Raw Data'!B1915=0,'Raw Data'!B1915="Delete"),"",'Raw Data'!B1915)</f>
        <v>Plan</v>
      </c>
      <c r="C1093" s="89" t="str">
        <f>IF(OR('Raw Data'!C1915=0,'Raw Data'!C1915="Delete"),"",'Raw Data'!C1915)</f>
        <v>Bill of Materials</v>
      </c>
      <c r="D1093" s="88" t="str">
        <f>IF(OR('Raw Data'!D1915=0,'Raw Data'!D1915="Delete"),"",'Raw Data'!D1915)</f>
        <v>Structure Management</v>
      </c>
      <c r="E1093" s="84" t="str">
        <f>IF(OR('Raw Data'!E1915=0,'Raw Data'!E1915="Delete"),"",'Raw Data'!E1915)</f>
        <v>One-Click Structure Duplication</v>
      </c>
      <c r="F1093" s="81" cm="1">
        <f t="array" ref="F1093">_xlfn.SWITCH(ROUND(VLOOKUP(A1093,Table1[#All],3),0),11,H1093,12,I1093,13,J1093,14,K1093,"N/A")</f>
        <v>14</v>
      </c>
      <c r="G1093" s="81" t="str" cm="1">
        <f t="array" ref="G1093">_xlfn.SWITCH(ROUND(VLOOKUP(A1093,Table1[#All],5),0),11,H1093,12,I1093,13,J1093,14,K1093,"N/A")</f>
        <v/>
      </c>
      <c r="H1093" s="81">
        <f>IF(OR('Raw Data'!H1915=0,'Raw Data'!H1915="Delete"),"",'Raw Data'!H1915)</f>
        <v>13</v>
      </c>
      <c r="I1093" s="81">
        <f>IF(OR('Raw Data'!I1915=0,'Raw Data'!I1915="Delete"),"",'Raw Data'!I1915)</f>
        <v>14</v>
      </c>
      <c r="J1093" s="81" t="str">
        <f>IF(OR('Raw Data'!J1915=0,'Raw Data'!J1915="Delete"),"",'Raw Data'!J1915)</f>
        <v/>
      </c>
      <c r="K1093" s="81" t="str">
        <f>IF(OR('Raw Data'!K1915=0,'Raw Data'!K1915="Delete"),"",'Raw Data'!K1915)</f>
        <v/>
      </c>
      <c r="L1093" s="81" t="str">
        <f>R1093</f>
        <v>Available</v>
      </c>
      <c r="M1093" s="81" t="str">
        <f>IF(A1093="","",IF(OR(AWReleaseNum&gt;=A1093,AWReleaseNum=0),"Available","Not Supported"))</f>
        <v>Available</v>
      </c>
      <c r="N1093" s="81" t="str">
        <f>IF(A1093="","",IF(TcRelease="Any","Available",IF(OR(AND(TcReleaseNum&gt;=VLOOKUP(AWReleaseNum,MinVerInfo,3,FALSE),TcReleaseNum&lt;=VLOOKUP(AWReleaseNum,MinVerInfo,4,FALSE)),AND(TcReleaseNum&gt;=VLOOKUP(AWReleaseNum,MinVerInfo,5,FALSE),TcReleaseNum&lt;=VLOOKUP(AWReleaseNum,MinVerInfo,6,FALSE))),"Available","Not Supported")))</f>
        <v>Available</v>
      </c>
      <c r="O1093" s="81" t="str">
        <f>IF(TcReleaseNum&lt;P1093,"Not Supported","Available")</f>
        <v>Available</v>
      </c>
      <c r="P1093" s="81" cm="1">
        <f t="array" ref="P1093">_xlfn.SWITCH(TcBaseVer, 14, K1093, 13, J1093, 12, I1093, 11, IFERROR(VLOOKUP(H1093,Table2[#All],3,FALSE),"N/A"),0)</f>
        <v>0</v>
      </c>
      <c r="Q1093" s="81" t="str">
        <f>IF(TcBaseVer=0,M1093,IF(AND(N1093="Available",M1093="Available",O1093="Available"),"Available",IF(M1093="","","Not Supported")))</f>
        <v>Available</v>
      </c>
      <c r="R1093" s="81" t="str">
        <f>IF(A1093&gt;=AWCurrentRel, "Future",Q1093)</f>
        <v>Available</v>
      </c>
      <c r="S1093" s="100" t="str">
        <f>HYPERLINK(U1093,T1093)</f>
        <v>What's New in Teamcenter Spring 2020 Teamcenter - PART 1</v>
      </c>
      <c r="T1093" s="81" t="str">
        <f>IFERROR(VLOOKUP(CONCATENATE($B1093,"_",$A1093),Table4[#All],5,FALSE),"Not Available")</f>
        <v>What's New in Teamcenter Spring 2020 Teamcenter - PART 1</v>
      </c>
      <c r="U1093" s="81" t="str">
        <f>IFERROR(VLOOKUP(CONCATENATE(B1093,"_",A1093),Table4[#All],6,FALSE),"")</f>
        <v>https://siemens.highspot.com/items/5eea709ca2e3a928d396c479?lfrm=srp.3</v>
      </c>
    </row>
    <row r="1094" spans="1:21" x14ac:dyDescent="0.25">
      <c r="A1094" s="81">
        <f>IF(OR('Raw Data'!A1916=0,'Raw Data'!A1916="Delete"),"",'Raw Data'!A1916)</f>
        <v>5</v>
      </c>
      <c r="B1094" s="88" t="str">
        <f>IF(OR('Raw Data'!B1916=0,'Raw Data'!B1916="Delete"),"",'Raw Data'!B1916)</f>
        <v>Plan</v>
      </c>
      <c r="C1094" s="89" t="str">
        <f>IF(OR('Raw Data'!C1916=0,'Raw Data'!C1916="Delete"),"",'Raw Data'!C1916)</f>
        <v>Bill of Materials</v>
      </c>
      <c r="D1094" s="88" t="str">
        <f>IF(OR('Raw Data'!D1916=0,'Raw Data'!D1916="Delete"),"",'Raw Data'!D1916)</f>
        <v>Structure Management</v>
      </c>
      <c r="E1094" s="84" t="str">
        <f>IF(OR('Raw Data'!E1916=0,'Raw Data'!E1916="Delete"),"",'Raw Data'!E1916)</f>
        <v>Multi-level Where Used</v>
      </c>
      <c r="F1094" s="81" cm="1">
        <f t="array" ref="F1094">_xlfn.SWITCH(ROUND(VLOOKUP(A1094,Table1[#All],3),0),11,H1094,12,I1094,13,J1094,14,K1094,"N/A")</f>
        <v>14</v>
      </c>
      <c r="G1094" s="81" t="str" cm="1">
        <f t="array" ref="G1094">_xlfn.SWITCH(ROUND(VLOOKUP(A1094,Table1[#All],5),0),11,H1094,12,I1094,13,J1094,14,K1094,"N/A")</f>
        <v/>
      </c>
      <c r="H1094" s="81">
        <f>IF(OR('Raw Data'!H1916=0,'Raw Data'!H1916="Delete"),"",'Raw Data'!H1916)</f>
        <v>13</v>
      </c>
      <c r="I1094" s="81">
        <f>IF(OR('Raw Data'!I1916=0,'Raw Data'!I1916="Delete"),"",'Raw Data'!I1916)</f>
        <v>14</v>
      </c>
      <c r="J1094" s="81" t="str">
        <f>IF(OR('Raw Data'!J1916=0,'Raw Data'!J1916="Delete"),"",'Raw Data'!J1916)</f>
        <v/>
      </c>
      <c r="K1094" s="81" t="str">
        <f>IF(OR('Raw Data'!K1916=0,'Raw Data'!K1916="Delete"),"",'Raw Data'!K1916)</f>
        <v/>
      </c>
      <c r="L1094" s="81" t="str">
        <f>R1094</f>
        <v>Available</v>
      </c>
      <c r="M1094" s="81" t="str">
        <f>IF(A1094="","",IF(OR(AWReleaseNum&gt;=A1094,AWReleaseNum=0),"Available","Not Supported"))</f>
        <v>Available</v>
      </c>
      <c r="N1094" s="81" t="str">
        <f>IF(A1094="","",IF(TcRelease="Any","Available",IF(OR(AND(TcReleaseNum&gt;=VLOOKUP(AWReleaseNum,MinVerInfo,3,FALSE),TcReleaseNum&lt;=VLOOKUP(AWReleaseNum,MinVerInfo,4,FALSE)),AND(TcReleaseNum&gt;=VLOOKUP(AWReleaseNum,MinVerInfo,5,FALSE),TcReleaseNum&lt;=VLOOKUP(AWReleaseNum,MinVerInfo,6,FALSE))),"Available","Not Supported")))</f>
        <v>Available</v>
      </c>
      <c r="O1094" s="81" t="str">
        <f>IF(TcReleaseNum&lt;P1094,"Not Supported","Available")</f>
        <v>Available</v>
      </c>
      <c r="P1094" s="81" cm="1">
        <f t="array" ref="P1094">_xlfn.SWITCH(TcBaseVer, 14, K1094, 13, J1094, 12, I1094, 11, IFERROR(VLOOKUP(H1094,Table2[#All],3,FALSE),"N/A"),0)</f>
        <v>0</v>
      </c>
      <c r="Q1094" s="81" t="str">
        <f>IF(TcBaseVer=0,M1094,IF(AND(N1094="Available",M1094="Available",O1094="Available"),"Available",IF(M1094="","","Not Supported")))</f>
        <v>Available</v>
      </c>
      <c r="R1094" s="81" t="str">
        <f>IF(A1094&gt;=AWCurrentRel, "Future",Q1094)</f>
        <v>Available</v>
      </c>
      <c r="S1094" s="100" t="str">
        <f>HYPERLINK(U1094,T1094)</f>
        <v>What's New in Teamcenter Spring 2020 Teamcenter - PART 1</v>
      </c>
      <c r="T1094" s="81" t="str">
        <f>IFERROR(VLOOKUP(CONCATENATE($B1094,"_",$A1094),Table4[#All],5,FALSE),"Not Available")</f>
        <v>What's New in Teamcenter Spring 2020 Teamcenter - PART 1</v>
      </c>
      <c r="U1094" s="81" t="str">
        <f>IFERROR(VLOOKUP(CONCATENATE(B1094,"_",A1094),Table4[#All],6,FALSE),"")</f>
        <v>https://siemens.highspot.com/items/5eea709ca2e3a928d396c479?lfrm=srp.3</v>
      </c>
    </row>
    <row r="1095" spans="1:21" x14ac:dyDescent="0.25">
      <c r="A1095" s="81">
        <f>IF(OR('Raw Data'!A1917=0,'Raw Data'!A1917="Delete"),"",'Raw Data'!A1917)</f>
        <v>5</v>
      </c>
      <c r="B1095" s="88" t="str">
        <f>IF(OR('Raw Data'!B1917=0,'Raw Data'!B1917="Delete"),"",'Raw Data'!B1917)</f>
        <v>Plan</v>
      </c>
      <c r="C1095" s="89" t="str">
        <f>IF(OR('Raw Data'!C1917=0,'Raw Data'!C1917="Delete"),"",'Raw Data'!C1917)</f>
        <v>Bill of Materials</v>
      </c>
      <c r="D1095" s="88" t="str">
        <f>IF(OR('Raw Data'!D1917=0,'Raw Data'!D1917="Delete"),"",'Raw Data'!D1917)</f>
        <v>Structure Management</v>
      </c>
      <c r="E1095" s="84" t="str">
        <f>IF(OR('Raw Data'!E1917=0,'Raw Data'!E1917="Delete"),"",'Raw Data'!E1917)</f>
        <v>Find and Filter by Item Revision Properties</v>
      </c>
      <c r="F1095" s="81" cm="1">
        <f t="array" ref="F1095">_xlfn.SWITCH(ROUND(VLOOKUP(A1095,Table1[#All],3),0),11,H1095,12,I1095,13,J1095,14,K1095,"N/A")</f>
        <v>14</v>
      </c>
      <c r="G1095" s="81" t="str" cm="1">
        <f t="array" ref="G1095">_xlfn.SWITCH(ROUND(VLOOKUP(A1095,Table1[#All],5),0),11,H1095,12,I1095,13,J1095,14,K1095,"N/A")</f>
        <v/>
      </c>
      <c r="H1095" s="81">
        <f>IF(OR('Raw Data'!H1917=0,'Raw Data'!H1917="Delete"),"",'Raw Data'!H1917)</f>
        <v>13</v>
      </c>
      <c r="I1095" s="81">
        <f>IF(OR('Raw Data'!I1917=0,'Raw Data'!I1917="Delete"),"",'Raw Data'!I1917)</f>
        <v>14</v>
      </c>
      <c r="J1095" s="81" t="str">
        <f>IF(OR('Raw Data'!J1917=0,'Raw Data'!J1917="Delete"),"",'Raw Data'!J1917)</f>
        <v/>
      </c>
      <c r="K1095" s="81" t="str">
        <f>IF(OR('Raw Data'!K1917=0,'Raw Data'!K1917="Delete"),"",'Raw Data'!K1917)</f>
        <v/>
      </c>
      <c r="L1095" s="81" t="str">
        <f>R1095</f>
        <v>Available</v>
      </c>
      <c r="M1095" s="81" t="str">
        <f>IF(A1095="","",IF(OR(AWReleaseNum&gt;=A1095,AWReleaseNum=0),"Available","Not Supported"))</f>
        <v>Available</v>
      </c>
      <c r="N1095" s="81" t="str">
        <f>IF(A1095="","",IF(TcRelease="Any","Available",IF(OR(AND(TcReleaseNum&gt;=VLOOKUP(AWReleaseNum,MinVerInfo,3,FALSE),TcReleaseNum&lt;=VLOOKUP(AWReleaseNum,MinVerInfo,4,FALSE)),AND(TcReleaseNum&gt;=VLOOKUP(AWReleaseNum,MinVerInfo,5,FALSE),TcReleaseNum&lt;=VLOOKUP(AWReleaseNum,MinVerInfo,6,FALSE))),"Available","Not Supported")))</f>
        <v>Available</v>
      </c>
      <c r="O1095" s="81" t="str">
        <f>IF(TcReleaseNum&lt;P1095,"Not Supported","Available")</f>
        <v>Available</v>
      </c>
      <c r="P1095" s="81" cm="1">
        <f t="array" ref="P1095">_xlfn.SWITCH(TcBaseVer, 14, K1095, 13, J1095, 12, I1095, 11, IFERROR(VLOOKUP(H1095,Table2[#All],3,FALSE),"N/A"),0)</f>
        <v>0</v>
      </c>
      <c r="Q1095" s="81" t="str">
        <f>IF(TcBaseVer=0,M1095,IF(AND(N1095="Available",M1095="Available",O1095="Available"),"Available",IF(M1095="","","Not Supported")))</f>
        <v>Available</v>
      </c>
      <c r="R1095" s="81" t="str">
        <f>IF(A1095&gt;=AWCurrentRel, "Future",Q1095)</f>
        <v>Available</v>
      </c>
      <c r="S1095" s="100" t="str">
        <f>HYPERLINK(U1095,T1095)</f>
        <v>What's New in Teamcenter Spring 2020 Teamcenter - PART 1</v>
      </c>
      <c r="T1095" s="81" t="str">
        <f>IFERROR(VLOOKUP(CONCATENATE($B1095,"_",$A1095),Table4[#All],5,FALSE),"Not Available")</f>
        <v>What's New in Teamcenter Spring 2020 Teamcenter - PART 1</v>
      </c>
      <c r="U1095" s="81" t="str">
        <f>IFERROR(VLOOKUP(CONCATENATE(B1095,"_",A1095),Table4[#All],6,FALSE),"")</f>
        <v>https://siemens.highspot.com/items/5eea709ca2e3a928d396c479?lfrm=srp.3</v>
      </c>
    </row>
    <row r="1096" spans="1:21" x14ac:dyDescent="0.25">
      <c r="A1096" s="81">
        <f>IF(OR('Raw Data'!A1918=0,'Raw Data'!A1918="Delete"),"",'Raw Data'!A1918)</f>
        <v>5</v>
      </c>
      <c r="B1096" s="88" t="str">
        <f>IF(OR('Raw Data'!B1918=0,'Raw Data'!B1918="Delete"),"",'Raw Data'!B1918)</f>
        <v>Plan</v>
      </c>
      <c r="C1096" s="89" t="str">
        <f>IF(OR('Raw Data'!C1918=0,'Raw Data'!C1918="Delete"),"",'Raw Data'!C1918)</f>
        <v>Bill of Materials</v>
      </c>
      <c r="D1096" s="88" t="str">
        <f>IF(OR('Raw Data'!D1918=0,'Raw Data'!D1918="Delete"),"",'Raw Data'!D1918)</f>
        <v>Structure Management</v>
      </c>
      <c r="E1096" s="84" t="str">
        <f>IF(OR('Raw Data'!E1918=0,'Raw Data'!E1918="Delete"),"",'Raw Data'!E1918)</f>
        <v>Filter Structure by Occurrence Notes</v>
      </c>
      <c r="F1096" s="81" cm="1">
        <f t="array" ref="F1096">_xlfn.SWITCH(ROUND(VLOOKUP(A1096,Table1[#All],3),0),11,H1096,12,I1096,13,J1096,14,K1096,"N/A")</f>
        <v>14</v>
      </c>
      <c r="G1096" s="81" t="str" cm="1">
        <f t="array" ref="G1096">_xlfn.SWITCH(ROUND(VLOOKUP(A1096,Table1[#All],5),0),11,H1096,12,I1096,13,J1096,14,K1096,"N/A")</f>
        <v/>
      </c>
      <c r="H1096" s="81">
        <f>IF(OR('Raw Data'!H1918=0,'Raw Data'!H1918="Delete"),"",'Raw Data'!H1918)</f>
        <v>13</v>
      </c>
      <c r="I1096" s="81">
        <f>IF(OR('Raw Data'!I1918=0,'Raw Data'!I1918="Delete"),"",'Raw Data'!I1918)</f>
        <v>14</v>
      </c>
      <c r="J1096" s="81" t="str">
        <f>IF(OR('Raw Data'!J1918=0,'Raw Data'!J1918="Delete"),"",'Raw Data'!J1918)</f>
        <v/>
      </c>
      <c r="K1096" s="81" t="str">
        <f>IF(OR('Raw Data'!K1918=0,'Raw Data'!K1918="Delete"),"",'Raw Data'!K1918)</f>
        <v/>
      </c>
      <c r="L1096" s="81" t="str">
        <f>R1096</f>
        <v>Available</v>
      </c>
      <c r="M1096" s="81" t="str">
        <f>IF(A1096="","",IF(OR(AWReleaseNum&gt;=A1096,AWReleaseNum=0),"Available","Not Supported"))</f>
        <v>Available</v>
      </c>
      <c r="N1096" s="81" t="str">
        <f>IF(A1096="","",IF(TcRelease="Any","Available",IF(OR(AND(TcReleaseNum&gt;=VLOOKUP(AWReleaseNum,MinVerInfo,3,FALSE),TcReleaseNum&lt;=VLOOKUP(AWReleaseNum,MinVerInfo,4,FALSE)),AND(TcReleaseNum&gt;=VLOOKUP(AWReleaseNum,MinVerInfo,5,FALSE),TcReleaseNum&lt;=VLOOKUP(AWReleaseNum,MinVerInfo,6,FALSE))),"Available","Not Supported")))</f>
        <v>Available</v>
      </c>
      <c r="O1096" s="81" t="str">
        <f>IF(TcReleaseNum&lt;P1096,"Not Supported","Available")</f>
        <v>Available</v>
      </c>
      <c r="P1096" s="81" cm="1">
        <f t="array" ref="P1096">_xlfn.SWITCH(TcBaseVer, 14, K1096, 13, J1096, 12, I1096, 11, IFERROR(VLOOKUP(H1096,Table2[#All],3,FALSE),"N/A"),0)</f>
        <v>0</v>
      </c>
      <c r="Q1096" s="81" t="str">
        <f>IF(TcBaseVer=0,M1096,IF(AND(N1096="Available",M1096="Available",O1096="Available"),"Available",IF(M1096="","","Not Supported")))</f>
        <v>Available</v>
      </c>
      <c r="R1096" s="81" t="str">
        <f>IF(A1096&gt;=AWCurrentRel, "Future",Q1096)</f>
        <v>Available</v>
      </c>
      <c r="S1096" s="100" t="str">
        <f>HYPERLINK(U1096,T1096)</f>
        <v>What's New in Teamcenter Spring 2020 Teamcenter - PART 1</v>
      </c>
      <c r="T1096" s="81" t="str">
        <f>IFERROR(VLOOKUP(CONCATENATE($B1096,"_",$A1096),Table4[#All],5,FALSE),"Not Available")</f>
        <v>What's New in Teamcenter Spring 2020 Teamcenter - PART 1</v>
      </c>
      <c r="U1096" s="81" t="str">
        <f>IFERROR(VLOOKUP(CONCATENATE(B1096,"_",A1096),Table4[#All],6,FALSE),"")</f>
        <v>https://siemens.highspot.com/items/5eea709ca2e3a928d396c479?lfrm=srp.3</v>
      </c>
    </row>
    <row r="1097" spans="1:21" x14ac:dyDescent="0.25">
      <c r="A1097" s="81">
        <f>IF(OR('Raw Data'!A1919=0,'Raw Data'!A1919="Delete"),"",'Raw Data'!A1919)</f>
        <v>5</v>
      </c>
      <c r="B1097" s="88" t="str">
        <f>IF(OR('Raw Data'!B1919=0,'Raw Data'!B1919="Delete"),"",'Raw Data'!B1919)</f>
        <v>Plan</v>
      </c>
      <c r="C1097" s="89" t="str">
        <f>IF(OR('Raw Data'!C1919=0,'Raw Data'!C1919="Delete"),"",'Raw Data'!C1919)</f>
        <v>Bill of Materials</v>
      </c>
      <c r="D1097" s="88" t="str">
        <f>IF(OR('Raw Data'!D1919=0,'Raw Data'!D1919="Delete"),"",'Raw Data'!D1919)</f>
        <v>Structure Management</v>
      </c>
      <c r="E1097" s="84" t="str">
        <f>IF(OR('Raw Data'!E1919=0,'Raw Data'!E1919="Delete"),"",'Raw Data'!E1919)</f>
        <v>Filter Structure by Spatial Proximity</v>
      </c>
      <c r="F1097" s="81" cm="1">
        <f t="array" ref="F1097">_xlfn.SWITCH(ROUND(VLOOKUP(A1097,Table1[#All],3),0),11,H1097,12,I1097,13,J1097,14,K1097,"N/A")</f>
        <v>14</v>
      </c>
      <c r="G1097" s="81" t="str" cm="1">
        <f t="array" ref="G1097">_xlfn.SWITCH(ROUND(VLOOKUP(A1097,Table1[#All],5),0),11,H1097,12,I1097,13,J1097,14,K1097,"N/A")</f>
        <v/>
      </c>
      <c r="H1097" s="81">
        <f>IF(OR('Raw Data'!H1919=0,'Raw Data'!H1919="Delete"),"",'Raw Data'!H1919)</f>
        <v>13</v>
      </c>
      <c r="I1097" s="81">
        <f>IF(OR('Raw Data'!I1919=0,'Raw Data'!I1919="Delete"),"",'Raw Data'!I1919)</f>
        <v>14</v>
      </c>
      <c r="J1097" s="81" t="str">
        <f>IF(OR('Raw Data'!J1919=0,'Raw Data'!J1919="Delete"),"",'Raw Data'!J1919)</f>
        <v/>
      </c>
      <c r="K1097" s="81" t="str">
        <f>IF(OR('Raw Data'!K1919=0,'Raw Data'!K1919="Delete"),"",'Raw Data'!K1919)</f>
        <v/>
      </c>
      <c r="L1097" s="81" t="str">
        <f>R1097</f>
        <v>Available</v>
      </c>
      <c r="M1097" s="81" t="str">
        <f>IF(A1097="","",IF(OR(AWReleaseNum&gt;=A1097,AWReleaseNum=0),"Available","Not Supported"))</f>
        <v>Available</v>
      </c>
      <c r="N1097" s="81" t="str">
        <f>IF(A1097="","",IF(TcRelease="Any","Available",IF(OR(AND(TcReleaseNum&gt;=VLOOKUP(AWReleaseNum,MinVerInfo,3,FALSE),TcReleaseNum&lt;=VLOOKUP(AWReleaseNum,MinVerInfo,4,FALSE)),AND(TcReleaseNum&gt;=VLOOKUP(AWReleaseNum,MinVerInfo,5,FALSE),TcReleaseNum&lt;=VLOOKUP(AWReleaseNum,MinVerInfo,6,FALSE))),"Available","Not Supported")))</f>
        <v>Available</v>
      </c>
      <c r="O1097" s="81" t="str">
        <f>IF(TcReleaseNum&lt;P1097,"Not Supported","Available")</f>
        <v>Available</v>
      </c>
      <c r="P1097" s="81" cm="1">
        <f t="array" ref="P1097">_xlfn.SWITCH(TcBaseVer, 14, K1097, 13, J1097, 12, I1097, 11, IFERROR(VLOOKUP(H1097,Table2[#All],3,FALSE),"N/A"),0)</f>
        <v>0</v>
      </c>
      <c r="Q1097" s="81" t="str">
        <f>IF(TcBaseVer=0,M1097,IF(AND(N1097="Available",M1097="Available",O1097="Available"),"Available",IF(M1097="","","Not Supported")))</f>
        <v>Available</v>
      </c>
      <c r="R1097" s="81" t="str">
        <f>IF(A1097&gt;=AWCurrentRel, "Future",Q1097)</f>
        <v>Available</v>
      </c>
      <c r="S1097" s="100" t="str">
        <f>HYPERLINK(U1097,T1097)</f>
        <v>What's New in Teamcenter Spring 2020 Teamcenter - PART 1</v>
      </c>
      <c r="T1097" s="81" t="str">
        <f>IFERROR(VLOOKUP(CONCATENATE($B1097,"_",$A1097),Table4[#All],5,FALSE),"Not Available")</f>
        <v>What's New in Teamcenter Spring 2020 Teamcenter - PART 1</v>
      </c>
      <c r="U1097" s="81" t="str">
        <f>IFERROR(VLOOKUP(CONCATENATE(B1097,"_",A1097),Table4[#All],6,FALSE),"")</f>
        <v>https://siemens.highspot.com/items/5eea709ca2e3a928d396c479?lfrm=srp.3</v>
      </c>
    </row>
    <row r="1098" spans="1:21" x14ac:dyDescent="0.25">
      <c r="A1098" s="81">
        <f>IF(OR('Raw Data'!A1920=0,'Raw Data'!A1920="Delete"),"",'Raw Data'!A1920)</f>
        <v>5</v>
      </c>
      <c r="B1098" s="88" t="str">
        <f>IF(OR('Raw Data'!B1920=0,'Raw Data'!B1920="Delete"),"",'Raw Data'!B1920)</f>
        <v>Plan</v>
      </c>
      <c r="C1098" s="89" t="str">
        <f>IF(OR('Raw Data'!C1920=0,'Raw Data'!C1920="Delete"),"",'Raw Data'!C1920)</f>
        <v>Bill of Materials</v>
      </c>
      <c r="D1098" s="88" t="str">
        <f>IF(OR('Raw Data'!D1920=0,'Raw Data'!D1920="Delete"),"",'Raw Data'!D1920)</f>
        <v>Structure Management</v>
      </c>
      <c r="E1098" s="84" t="str">
        <f>IF(OR('Raw Data'!E1920=0,'Raw Data'!E1920="Delete"),"",'Raw Data'!E1920)</f>
        <v>Filter by Pre-Defined Spatial Box</v>
      </c>
      <c r="F1098" s="81" cm="1">
        <f t="array" ref="F1098">_xlfn.SWITCH(ROUND(VLOOKUP(A1098,Table1[#All],3),0),11,H1098,12,I1098,13,J1098,14,K1098,"N/A")</f>
        <v>14</v>
      </c>
      <c r="G1098" s="81" t="str" cm="1">
        <f t="array" ref="G1098">_xlfn.SWITCH(ROUND(VLOOKUP(A1098,Table1[#All],5),0),11,H1098,12,I1098,13,J1098,14,K1098,"N/A")</f>
        <v/>
      </c>
      <c r="H1098" s="81">
        <f>IF(OR('Raw Data'!H1920=0,'Raw Data'!H1920="Delete"),"",'Raw Data'!H1920)</f>
        <v>13</v>
      </c>
      <c r="I1098" s="81">
        <f>IF(OR('Raw Data'!I1920=0,'Raw Data'!I1920="Delete"),"",'Raw Data'!I1920)</f>
        <v>14</v>
      </c>
      <c r="J1098" s="81" t="str">
        <f>IF(OR('Raw Data'!J1920=0,'Raw Data'!J1920="Delete"),"",'Raw Data'!J1920)</f>
        <v/>
      </c>
      <c r="K1098" s="81" t="str">
        <f>IF(OR('Raw Data'!K1920=0,'Raw Data'!K1920="Delete"),"",'Raw Data'!K1920)</f>
        <v/>
      </c>
      <c r="L1098" s="81" t="str">
        <f>R1098</f>
        <v>Available</v>
      </c>
      <c r="M1098" s="81" t="str">
        <f>IF(A1098="","",IF(OR(AWReleaseNum&gt;=A1098,AWReleaseNum=0),"Available","Not Supported"))</f>
        <v>Available</v>
      </c>
      <c r="N1098" s="81" t="str">
        <f>IF(A1098="","",IF(TcRelease="Any","Available",IF(OR(AND(TcReleaseNum&gt;=VLOOKUP(AWReleaseNum,MinVerInfo,3,FALSE),TcReleaseNum&lt;=VLOOKUP(AWReleaseNum,MinVerInfo,4,FALSE)),AND(TcReleaseNum&gt;=VLOOKUP(AWReleaseNum,MinVerInfo,5,FALSE),TcReleaseNum&lt;=VLOOKUP(AWReleaseNum,MinVerInfo,6,FALSE))),"Available","Not Supported")))</f>
        <v>Available</v>
      </c>
      <c r="O1098" s="81" t="str">
        <f>IF(TcReleaseNum&lt;P1098,"Not Supported","Available")</f>
        <v>Available</v>
      </c>
      <c r="P1098" s="81" cm="1">
        <f t="array" ref="P1098">_xlfn.SWITCH(TcBaseVer, 14, K1098, 13, J1098, 12, I1098, 11, IFERROR(VLOOKUP(H1098,Table2[#All],3,FALSE),"N/A"),0)</f>
        <v>0</v>
      </c>
      <c r="Q1098" s="81" t="str">
        <f>IF(TcBaseVer=0,M1098,IF(AND(N1098="Available",M1098="Available",O1098="Available"),"Available",IF(M1098="","","Not Supported")))</f>
        <v>Available</v>
      </c>
      <c r="R1098" s="81" t="str">
        <f>IF(A1098&gt;=AWCurrentRel, "Future",Q1098)</f>
        <v>Available</v>
      </c>
      <c r="S1098" s="100" t="str">
        <f>HYPERLINK(U1098,T1098)</f>
        <v>What's New in Teamcenter Spring 2020 Teamcenter - PART 1</v>
      </c>
      <c r="T1098" s="81" t="str">
        <f>IFERROR(VLOOKUP(CONCATENATE($B1098,"_",$A1098),Table4[#All],5,FALSE),"Not Available")</f>
        <v>What's New in Teamcenter Spring 2020 Teamcenter - PART 1</v>
      </c>
      <c r="U1098" s="81" t="str">
        <f>IFERROR(VLOOKUP(CONCATENATE(B1098,"_",A1098),Table4[#All],6,FALSE),"")</f>
        <v>https://siemens.highspot.com/items/5eea709ca2e3a928d396c479?lfrm=srp.3</v>
      </c>
    </row>
    <row r="1099" spans="1:21" x14ac:dyDescent="0.25">
      <c r="A1099" s="81">
        <f>IF(OR('Raw Data'!A1926=0,'Raw Data'!A1926="Delete"),"",'Raw Data'!A1926)</f>
        <v>5</v>
      </c>
      <c r="B1099" s="88" t="str">
        <f>IF(OR('Raw Data'!B1926=0,'Raw Data'!B1926="Delete"),"",'Raw Data'!B1926)</f>
        <v>Plan</v>
      </c>
      <c r="C1099" s="89" t="str">
        <f>IF(OR('Raw Data'!C1926=0,'Raw Data'!C1926="Delete"),"",'Raw Data'!C1926)</f>
        <v>Bill of Materials</v>
      </c>
      <c r="D1099" s="88" t="str">
        <f>IF(OR('Raw Data'!D1926=0,'Raw Data'!D1926="Delete"),"",'Raw Data'!D1926)</f>
        <v>Structure Management</v>
      </c>
      <c r="E1099" s="84" t="str">
        <f>IF(OR('Raw Data'!E1926=0,'Raw Data'!E1926="Delete"),"",'Raw Data'!E1926)</f>
        <v>Visualize Filtered Structure</v>
      </c>
      <c r="F1099" s="81" cm="1">
        <f t="array" ref="F1099">_xlfn.SWITCH(ROUND(VLOOKUP(A1099,Table1[#All],3),0),11,H1099,12,I1099,13,J1099,14,K1099,"N/A")</f>
        <v>14</v>
      </c>
      <c r="G1099" s="81" t="str" cm="1">
        <f t="array" ref="G1099">_xlfn.SWITCH(ROUND(VLOOKUP(A1099,Table1[#All],5),0),11,H1099,12,I1099,13,J1099,14,K1099,"N/A")</f>
        <v/>
      </c>
      <c r="H1099" s="81">
        <f>IF(OR('Raw Data'!H1926=0,'Raw Data'!H1926="Delete"),"",'Raw Data'!H1926)</f>
        <v>13</v>
      </c>
      <c r="I1099" s="81">
        <f>IF(OR('Raw Data'!I1926=0,'Raw Data'!I1926="Delete"),"",'Raw Data'!I1926)</f>
        <v>14</v>
      </c>
      <c r="J1099" s="81" t="str">
        <f>IF(OR('Raw Data'!J1926=0,'Raw Data'!J1926="Delete"),"",'Raw Data'!J1926)</f>
        <v/>
      </c>
      <c r="K1099" s="81" t="str">
        <f>IF(OR('Raw Data'!K1926=0,'Raw Data'!K1926="Delete"),"",'Raw Data'!K1926)</f>
        <v/>
      </c>
      <c r="L1099" s="81" t="str">
        <f>R1099</f>
        <v>Available</v>
      </c>
      <c r="M1099" s="81" t="str">
        <f>IF(A1099="","",IF(OR(AWReleaseNum&gt;=A1099,AWReleaseNum=0),"Available","Not Supported"))</f>
        <v>Available</v>
      </c>
      <c r="N1099" s="81" t="str">
        <f>IF(A1099="","",IF(TcRelease="Any","Available",IF(OR(AND(TcReleaseNum&gt;=VLOOKUP(AWReleaseNum,MinVerInfo,3,FALSE),TcReleaseNum&lt;=VLOOKUP(AWReleaseNum,MinVerInfo,4,FALSE)),AND(TcReleaseNum&gt;=VLOOKUP(AWReleaseNum,MinVerInfo,5,FALSE),TcReleaseNum&lt;=VLOOKUP(AWReleaseNum,MinVerInfo,6,FALSE))),"Available","Not Supported")))</f>
        <v>Available</v>
      </c>
      <c r="O1099" s="81" t="str">
        <f>IF(TcReleaseNum&lt;P1099,"Not Supported","Available")</f>
        <v>Available</v>
      </c>
      <c r="P1099" s="81" cm="1">
        <f t="array" ref="P1099">_xlfn.SWITCH(TcBaseVer, 14, K1099, 13, J1099, 12, I1099, 11, IFERROR(VLOOKUP(H1099,Table2[#All],3,FALSE),"N/A"),0)</f>
        <v>0</v>
      </c>
      <c r="Q1099" s="81" t="str">
        <f>IF(TcBaseVer=0,M1099,IF(AND(N1099="Available",M1099="Available",O1099="Available"),"Available",IF(M1099="","","Not Supported")))</f>
        <v>Available</v>
      </c>
      <c r="R1099" s="81" t="str">
        <f>IF(A1099&gt;=AWCurrentRel, "Future",Q1099)</f>
        <v>Available</v>
      </c>
      <c r="S1099" s="100" t="str">
        <f>HYPERLINK(U1099,T1099)</f>
        <v>What's New in Teamcenter Spring 2020 Teamcenter - PART 1</v>
      </c>
      <c r="T1099" s="81" t="str">
        <f>IFERROR(VLOOKUP(CONCATENATE($B1099,"_",$A1099),Table4[#All],5,FALSE),"Not Available")</f>
        <v>What's New in Teamcenter Spring 2020 Teamcenter - PART 1</v>
      </c>
      <c r="U1099" s="81" t="str">
        <f>IFERROR(VLOOKUP(CONCATENATE(B1099,"_",A1099),Table4[#All],6,FALSE),"")</f>
        <v>https://siemens.highspot.com/items/5eea709ca2e3a928d396c479?lfrm=srp.3</v>
      </c>
    </row>
    <row r="1100" spans="1:21" x14ac:dyDescent="0.25">
      <c r="A1100" s="81">
        <f>IF(OR('Raw Data'!A1943=0,'Raw Data'!A1943="Delete"),"",'Raw Data'!A1943)</f>
        <v>5</v>
      </c>
      <c r="B1100" s="88" t="str">
        <f>IF(OR('Raw Data'!B1943=0,'Raw Data'!B1943="Delete"),"",'Raw Data'!B1943)</f>
        <v>Plan</v>
      </c>
      <c r="C1100" s="89" t="str">
        <f>IF(OR('Raw Data'!C1943=0,'Raw Data'!C1943="Delete"),"",'Raw Data'!C1943)</f>
        <v>Bill of Materials</v>
      </c>
      <c r="D1100" s="88" t="str">
        <f>IF(OR('Raw Data'!D1943=0,'Raw Data'!D1943="Delete"),"",'Raw Data'!D1943)</f>
        <v>Structure Management</v>
      </c>
      <c r="E1100" s="84" t="str">
        <f>IF(OR('Raw Data'!E1943=0,'Raw Data'!E1943="Delete"),"",'Raw Data'!E1943)</f>
        <v>Configure by Selection(s) or Proximity</v>
      </c>
      <c r="F1100" s="81" cm="1">
        <f t="array" ref="F1100">_xlfn.SWITCH(ROUND(VLOOKUP(A1100,Table1[#All],3),0),11,H1100,12,I1100,13,J1100,14,K1100,"N/A")</f>
        <v>14</v>
      </c>
      <c r="G1100" s="81" t="str" cm="1">
        <f t="array" ref="G1100">_xlfn.SWITCH(ROUND(VLOOKUP(A1100,Table1[#All],5),0),11,H1100,12,I1100,13,J1100,14,K1100,"N/A")</f>
        <v/>
      </c>
      <c r="H1100" s="81">
        <f>IF(OR('Raw Data'!H1943=0,'Raw Data'!H1943="Delete"),"",'Raw Data'!H1943)</f>
        <v>13</v>
      </c>
      <c r="I1100" s="81">
        <f>IF(OR('Raw Data'!I1943=0,'Raw Data'!I1943="Delete"),"",'Raw Data'!I1943)</f>
        <v>14</v>
      </c>
      <c r="J1100" s="81" t="str">
        <f>IF(OR('Raw Data'!J1943=0,'Raw Data'!J1943="Delete"),"",'Raw Data'!J1943)</f>
        <v/>
      </c>
      <c r="K1100" s="81" t="str">
        <f>IF(OR('Raw Data'!K1943=0,'Raw Data'!K1943="Delete"),"",'Raw Data'!K1943)</f>
        <v/>
      </c>
      <c r="L1100" s="81" t="str">
        <f>R1100</f>
        <v>Available</v>
      </c>
      <c r="M1100" s="81" t="str">
        <f>IF(A1100="","",IF(OR(AWReleaseNum&gt;=A1100,AWReleaseNum=0),"Available","Not Supported"))</f>
        <v>Available</v>
      </c>
      <c r="N1100" s="81" t="str">
        <f>IF(A1100="","",IF(TcRelease="Any","Available",IF(OR(AND(TcReleaseNum&gt;=VLOOKUP(AWReleaseNum,MinVerInfo,3,FALSE),TcReleaseNum&lt;=VLOOKUP(AWReleaseNum,MinVerInfo,4,FALSE)),AND(TcReleaseNum&gt;=VLOOKUP(AWReleaseNum,MinVerInfo,5,FALSE),TcReleaseNum&lt;=VLOOKUP(AWReleaseNum,MinVerInfo,6,FALSE))),"Available","Not Supported")))</f>
        <v>Available</v>
      </c>
      <c r="O1100" s="81" t="str">
        <f>IF(TcReleaseNum&lt;P1100,"Not Supported","Available")</f>
        <v>Available</v>
      </c>
      <c r="P1100" s="81" cm="1">
        <f t="array" ref="P1100">_xlfn.SWITCH(TcBaseVer, 14, K1100, 13, J1100, 12, I1100, 11, IFERROR(VLOOKUP(H1100,Table2[#All],3,FALSE),"N/A"),0)</f>
        <v>0</v>
      </c>
      <c r="Q1100" s="81" t="str">
        <f>IF(TcBaseVer=0,M1100,IF(AND(N1100="Available",M1100="Available",O1100="Available"),"Available",IF(M1100="","","Not Supported")))</f>
        <v>Available</v>
      </c>
      <c r="R1100" s="81" t="str">
        <f>IF(A1100&gt;=AWCurrentRel, "Future",Q1100)</f>
        <v>Available</v>
      </c>
      <c r="S1100" s="100" t="str">
        <f>HYPERLINK(U1100,T1100)</f>
        <v>What's New in Teamcenter Spring 2020 Teamcenter - PART 1</v>
      </c>
      <c r="T1100" s="81" t="str">
        <f>IFERROR(VLOOKUP(CONCATENATE($B1100,"_",$A1100),Table4[#All],5,FALSE),"Not Available")</f>
        <v>What's New in Teamcenter Spring 2020 Teamcenter - PART 1</v>
      </c>
      <c r="U1100" s="81" t="str">
        <f>IFERROR(VLOOKUP(CONCATENATE(B1100,"_",A1100),Table4[#All],6,FALSE),"")</f>
        <v>https://siemens.highspot.com/items/5eea709ca2e3a928d396c479?lfrm=srp.3</v>
      </c>
    </row>
    <row r="1101" spans="1:21" x14ac:dyDescent="0.25">
      <c r="A1101" s="81">
        <f>IF(OR('Raw Data'!A1944=0,'Raw Data'!A1944="Delete"),"",'Raw Data'!A1944)</f>
        <v>5</v>
      </c>
      <c r="B1101" s="88" t="str">
        <f>IF(OR('Raw Data'!B1944=0,'Raw Data'!B1944="Delete"),"",'Raw Data'!B1944)</f>
        <v>Plan</v>
      </c>
      <c r="C1101" s="89" t="str">
        <f>IF(OR('Raw Data'!C1944=0,'Raw Data'!C1944="Delete"),"",'Raw Data'!C1944)</f>
        <v>Bill of Materials</v>
      </c>
      <c r="D1101" s="88" t="str">
        <f>IF(OR('Raw Data'!D1944=0,'Raw Data'!D1944="Delete"),"",'Raw Data'!D1944)</f>
        <v>Structure Management</v>
      </c>
      <c r="E1101" s="84" t="str">
        <f>IF(OR('Raw Data'!E1944=0,'Raw Data'!E1944="Delete"),"",'Raw Data'!E1944)</f>
        <v>Save Session with Configuration, Filtering, and Results</v>
      </c>
      <c r="F1101" s="81" cm="1">
        <f t="array" ref="F1101">_xlfn.SWITCH(ROUND(VLOOKUP(A1101,Table1[#All],3),0),11,H1101,12,I1101,13,J1101,14,K1101,"N/A")</f>
        <v>14</v>
      </c>
      <c r="G1101" s="81" t="str" cm="1">
        <f t="array" ref="G1101">_xlfn.SWITCH(ROUND(VLOOKUP(A1101,Table1[#All],5),0),11,H1101,12,I1101,13,J1101,14,K1101,"N/A")</f>
        <v/>
      </c>
      <c r="H1101" s="81">
        <f>IF(OR('Raw Data'!H1944=0,'Raw Data'!H1944="Delete"),"",'Raw Data'!H1944)</f>
        <v>13</v>
      </c>
      <c r="I1101" s="81">
        <f>IF(OR('Raw Data'!I1944=0,'Raw Data'!I1944="Delete"),"",'Raw Data'!I1944)</f>
        <v>14</v>
      </c>
      <c r="J1101" s="81" t="str">
        <f>IF(OR('Raw Data'!J1944=0,'Raw Data'!J1944="Delete"),"",'Raw Data'!J1944)</f>
        <v/>
      </c>
      <c r="K1101" s="81" t="str">
        <f>IF(OR('Raw Data'!K1944=0,'Raw Data'!K1944="Delete"),"",'Raw Data'!K1944)</f>
        <v/>
      </c>
      <c r="L1101" s="81" t="str">
        <f>R1101</f>
        <v>Available</v>
      </c>
      <c r="M1101" s="81" t="str">
        <f>IF(A1101="","",IF(OR(AWReleaseNum&gt;=A1101,AWReleaseNum=0),"Available","Not Supported"))</f>
        <v>Available</v>
      </c>
      <c r="N1101" s="81" t="str">
        <f>IF(A1101="","",IF(TcRelease="Any","Available",IF(OR(AND(TcReleaseNum&gt;=VLOOKUP(AWReleaseNum,MinVerInfo,3,FALSE),TcReleaseNum&lt;=VLOOKUP(AWReleaseNum,MinVerInfo,4,FALSE)),AND(TcReleaseNum&gt;=VLOOKUP(AWReleaseNum,MinVerInfo,5,FALSE),TcReleaseNum&lt;=VLOOKUP(AWReleaseNum,MinVerInfo,6,FALSE))),"Available","Not Supported")))</f>
        <v>Available</v>
      </c>
      <c r="O1101" s="81" t="str">
        <f>IF(TcReleaseNum&lt;P1101,"Not Supported","Available")</f>
        <v>Available</v>
      </c>
      <c r="P1101" s="81" cm="1">
        <f t="array" ref="P1101">_xlfn.SWITCH(TcBaseVer, 14, K1101, 13, J1101, 12, I1101, 11, IFERROR(VLOOKUP(H1101,Table2[#All],3,FALSE),"N/A"),0)</f>
        <v>0</v>
      </c>
      <c r="Q1101" s="81" t="str">
        <f>IF(TcBaseVer=0,M1101,IF(AND(N1101="Available",M1101="Available",O1101="Available"),"Available",IF(M1101="","","Not Supported")))</f>
        <v>Available</v>
      </c>
      <c r="R1101" s="81" t="str">
        <f>IF(A1101&gt;=AWCurrentRel, "Future",Q1101)</f>
        <v>Available</v>
      </c>
      <c r="S1101" s="100" t="str">
        <f>HYPERLINK(U1101,T1101)</f>
        <v>What's New in Teamcenter Spring 2020 Teamcenter - PART 1</v>
      </c>
      <c r="T1101" s="81" t="str">
        <f>IFERROR(VLOOKUP(CONCATENATE($B1101,"_",$A1101),Table4[#All],5,FALSE),"Not Available")</f>
        <v>What's New in Teamcenter Spring 2020 Teamcenter - PART 1</v>
      </c>
      <c r="U1101" s="81" t="str">
        <f>IFERROR(VLOOKUP(CONCATENATE(B1101,"_",A1101),Table4[#All],6,FALSE),"")</f>
        <v>https://siemens.highspot.com/items/5eea709ca2e3a928d396c479?lfrm=srp.3</v>
      </c>
    </row>
    <row r="1102" spans="1:21" x14ac:dyDescent="0.25">
      <c r="A1102" s="81">
        <f>IF(OR('Raw Data'!A1979=0,'Raw Data'!A1979="Delete"),"",'Raw Data'!A1979)</f>
        <v>5</v>
      </c>
      <c r="B1102" s="88" t="str">
        <f>IF(OR('Raw Data'!B1979=0,'Raw Data'!B1979="Delete"),"",'Raw Data'!B1979)</f>
        <v>Plan</v>
      </c>
      <c r="C1102" s="89" t="str">
        <f>IF(OR('Raw Data'!C1979=0,'Raw Data'!C1979="Delete"),"",'Raw Data'!C1979)</f>
        <v>Bill of Materials</v>
      </c>
      <c r="D1102" s="88" t="str">
        <f>IF(OR('Raw Data'!D1979=0,'Raw Data'!D1979="Delete"),"",'Raw Data'!D1979)</f>
        <v>Structure Management</v>
      </c>
      <c r="E1102" s="84" t="str">
        <f>IF(OR('Raw Data'!E1979=0,'Raw Data'!E1979="Delete"),"",'Raw Data'!E1979)</f>
        <v>Open Session in Teamcenter Visualization</v>
      </c>
      <c r="F1102" s="81" cm="1">
        <f t="array" ref="F1102">_xlfn.SWITCH(ROUND(VLOOKUP(A1102,Table1[#All],3),0),11,H1102,12,I1102,13,J1102,14,K1102,"N/A")</f>
        <v>14</v>
      </c>
      <c r="G1102" s="81" t="str" cm="1">
        <f t="array" ref="G1102">_xlfn.SWITCH(ROUND(VLOOKUP(A1102,Table1[#All],5),0),11,H1102,12,I1102,13,J1102,14,K1102,"N/A")</f>
        <v/>
      </c>
      <c r="H1102" s="81">
        <f>IF(OR('Raw Data'!H1979=0,'Raw Data'!H1979="Delete"),"",'Raw Data'!H1979)</f>
        <v>13</v>
      </c>
      <c r="I1102" s="81">
        <f>IF(OR('Raw Data'!I1979=0,'Raw Data'!I1979="Delete"),"",'Raw Data'!I1979)</f>
        <v>14</v>
      </c>
      <c r="J1102" s="81" t="str">
        <f>IF(OR('Raw Data'!J1979=0,'Raw Data'!J1979="Delete"),"",'Raw Data'!J1979)</f>
        <v/>
      </c>
      <c r="K1102" s="81" t="str">
        <f>IF(OR('Raw Data'!K1979=0,'Raw Data'!K1979="Delete"),"",'Raw Data'!K1979)</f>
        <v/>
      </c>
      <c r="L1102" s="81" t="str">
        <f>R1102</f>
        <v>Available</v>
      </c>
      <c r="M1102" s="81" t="str">
        <f>IF(A1102="","",IF(OR(AWReleaseNum&gt;=A1102,AWReleaseNum=0),"Available","Not Supported"))</f>
        <v>Available</v>
      </c>
      <c r="N1102" s="81" t="str">
        <f>IF(A1102="","",IF(TcRelease="Any","Available",IF(OR(AND(TcReleaseNum&gt;=VLOOKUP(AWReleaseNum,MinVerInfo,3,FALSE),TcReleaseNum&lt;=VLOOKUP(AWReleaseNum,MinVerInfo,4,FALSE)),AND(TcReleaseNum&gt;=VLOOKUP(AWReleaseNum,MinVerInfo,5,FALSE),TcReleaseNum&lt;=VLOOKUP(AWReleaseNum,MinVerInfo,6,FALSE))),"Available","Not Supported")))</f>
        <v>Available</v>
      </c>
      <c r="O1102" s="81" t="str">
        <f>IF(TcReleaseNum&lt;P1102,"Not Supported","Available")</f>
        <v>Available</v>
      </c>
      <c r="P1102" s="81" cm="1">
        <f t="array" ref="P1102">_xlfn.SWITCH(TcBaseVer, 14, K1102, 13, J1102, 12, I1102, 11, IFERROR(VLOOKUP(H1102,Table2[#All],3,FALSE),"N/A"),0)</f>
        <v>0</v>
      </c>
      <c r="Q1102" s="81" t="str">
        <f>IF(TcBaseVer=0,M1102,IF(AND(N1102="Available",M1102="Available",O1102="Available"),"Available",IF(M1102="","","Not Supported")))</f>
        <v>Available</v>
      </c>
      <c r="R1102" s="81" t="str">
        <f>IF(A1102&gt;=AWCurrentRel, "Future",Q1102)</f>
        <v>Available</v>
      </c>
      <c r="S1102" s="100" t="str">
        <f>HYPERLINK(U1102,T1102)</f>
        <v>What's New in Teamcenter Spring 2020 Teamcenter - PART 1</v>
      </c>
      <c r="T1102" s="81" t="str">
        <f>IFERROR(VLOOKUP(CONCATENATE($B1102,"_",$A1102),Table4[#All],5,FALSE),"Not Available")</f>
        <v>What's New in Teamcenter Spring 2020 Teamcenter - PART 1</v>
      </c>
      <c r="U1102" s="81" t="str">
        <f>IFERROR(VLOOKUP(CONCATENATE(B1102,"_",A1102),Table4[#All],6,FALSE),"")</f>
        <v>https://siemens.highspot.com/items/5eea709ca2e3a928d396c479?lfrm=srp.3</v>
      </c>
    </row>
    <row r="1103" spans="1:21" x14ac:dyDescent="0.25">
      <c r="A1103" s="81">
        <f>IF(OR('Raw Data'!A1097=0,'Raw Data'!A1097="Delete"),"",'Raw Data'!A1097)</f>
        <v>5</v>
      </c>
      <c r="B1103" s="88" t="str">
        <f>IF(OR('Raw Data'!B1097=0,'Raw Data'!B1097="Delete"),"",'Raw Data'!B1097)</f>
        <v>Deliver</v>
      </c>
      <c r="C1103" s="89" t="str">
        <f>IF(OR('Raw Data'!C1097=0,'Raw Data'!C1097="Delete"),"",'Raw Data'!C1097)</f>
        <v>Suppliers</v>
      </c>
      <c r="D1103" s="88" t="str">
        <f>IF(OR('Raw Data'!D1097=0,'Raw Data'!D1097="Delete"),"",'Raw Data'!D1097)</f>
        <v>Supplier Collaboration - Design Data Exchange</v>
      </c>
      <c r="E1103" s="84" t="str">
        <f>IF(OR('Raw Data'!E1097=0,'Raw Data'!E1097="Delete"),"",'Raw Data'!E1097)</f>
        <v>Facilitate efficient round-trip data exchange between multiple Teamcenter sites and a single supplier portal partition</v>
      </c>
      <c r="F1103" s="81" cm="1">
        <f t="array" ref="F1103">_xlfn.SWITCH(ROUND(VLOOKUP(A1103,Table1[#All],3),0),11,H1103,12,I1103,13,J1103,14,K1103,"N/A")</f>
        <v>14</v>
      </c>
      <c r="G1103" s="81" t="str" cm="1">
        <f t="array" ref="G1103">_xlfn.SWITCH(ROUND(VLOOKUP(A1103,Table1[#All],5),0),11,H1103,12,I1103,13,J1103,14,K1103,"N/A")</f>
        <v/>
      </c>
      <c r="H1103" s="81">
        <f>IF(OR('Raw Data'!H1097=0,'Raw Data'!H1097="Delete"),"",'Raw Data'!H1097)</f>
        <v>13</v>
      </c>
      <c r="I1103" s="81">
        <f>IF(OR('Raw Data'!I1097=0,'Raw Data'!I1097="Delete"),"",'Raw Data'!I1097)</f>
        <v>14</v>
      </c>
      <c r="J1103" s="81" t="str">
        <f>IF(OR('Raw Data'!J1097=0,'Raw Data'!J1097="Delete"),"",'Raw Data'!J1097)</f>
        <v/>
      </c>
      <c r="K1103" s="81" t="str">
        <f>IF(OR('Raw Data'!K1097=0,'Raw Data'!K1097="Delete"),"",'Raw Data'!K1097)</f>
        <v/>
      </c>
      <c r="L1103" s="81" t="str">
        <f>R1103</f>
        <v>Available</v>
      </c>
      <c r="M1103" s="81" t="str">
        <f>IF(A1103="","",IF(OR(AWReleaseNum&gt;=A1103,AWReleaseNum=0),"Available","Not Supported"))</f>
        <v>Available</v>
      </c>
      <c r="N1103" s="81" t="str">
        <f>IF(A1103="","",IF(TcRelease="Any","Available",IF(OR(AND(TcReleaseNum&gt;=VLOOKUP(AWReleaseNum,MinVerInfo,3,FALSE),TcReleaseNum&lt;=VLOOKUP(AWReleaseNum,MinVerInfo,4,FALSE)),AND(TcReleaseNum&gt;=VLOOKUP(AWReleaseNum,MinVerInfo,5,FALSE),TcReleaseNum&lt;=VLOOKUP(AWReleaseNum,MinVerInfo,6,FALSE))),"Available","Not Supported")))</f>
        <v>Available</v>
      </c>
      <c r="O1103" s="81" t="str">
        <f>IF(TcReleaseNum&lt;P1103,"Not Supported","Available")</f>
        <v>Available</v>
      </c>
      <c r="P1103" s="81" cm="1">
        <f t="array" ref="P1103">_xlfn.SWITCH(TcBaseVer, 14, K1103, 13, J1103, 12, I1103, 11, IFERROR(VLOOKUP(H1103,Table2[#All],3,FALSE),"N/A"),0)</f>
        <v>0</v>
      </c>
      <c r="Q1103" s="81" t="str">
        <f>IF(TcBaseVer=0,M1103,IF(AND(N1103="Available",M1103="Available",O1103="Available"),"Available",IF(M1103="","","Not Supported")))</f>
        <v>Available</v>
      </c>
      <c r="R1103" s="81" t="str">
        <f>IF(A1103&gt;=AWCurrentRel, "Future",Q1103)</f>
        <v>Available</v>
      </c>
      <c r="S1103" s="100" t="str">
        <f>HYPERLINK(U1103,T1103)</f>
        <v>What's New in Teamcenter Spring 2020 - PART 2</v>
      </c>
      <c r="T1103" s="81" t="str">
        <f>IFERROR(VLOOKUP(CONCATENATE($B1103,"_",$A1103),Table4[#All],5,FALSE),"Not Available")</f>
        <v>What's New in Teamcenter Spring 2020 - PART 2</v>
      </c>
      <c r="U1103" s="81" t="str">
        <f>IFERROR(VLOOKUP(CONCATENATE(B1103,"_",A1103),Table4[#All],6,FALSE),"")</f>
        <v>https://siemens.highspot.com/items/5eea7210f7794d14ee6f456d</v>
      </c>
    </row>
    <row r="1104" spans="1:21" x14ac:dyDescent="0.25">
      <c r="A1104" s="81">
        <f>IF(OR('Raw Data'!A1098=0,'Raw Data'!A1098="Delete"),"",'Raw Data'!A1098)</f>
        <v>5</v>
      </c>
      <c r="B1104" s="88" t="str">
        <f>IF(OR('Raw Data'!B1098=0,'Raw Data'!B1098="Delete"),"",'Raw Data'!B1098)</f>
        <v>Deliver</v>
      </c>
      <c r="C1104" s="89" t="str">
        <f>IF(OR('Raw Data'!C1098=0,'Raw Data'!C1098="Delete"),"",'Raw Data'!C1098)</f>
        <v>Suppliers</v>
      </c>
      <c r="D1104" s="88" t="str">
        <f>IF(OR('Raw Data'!D1098=0,'Raw Data'!D1098="Delete"),"",'Raw Data'!D1098)</f>
        <v>Supplier Collaboration - Partner Connect</v>
      </c>
      <c r="E1104" s="84" t="str">
        <f>IF(OR('Raw Data'!E1098=0,'Raw Data'!E1098="Delete"),"",'Raw Data'!E1098)</f>
        <v>Display changes to Partner Contract on a product</v>
      </c>
      <c r="F1104" s="81" cm="1">
        <f t="array" ref="F1104">_xlfn.SWITCH(ROUND(VLOOKUP(A1104,Table1[#All],3),0),11,H1104,12,I1104,13,J1104,14,K1104,"N/A")</f>
        <v>14</v>
      </c>
      <c r="G1104" s="81" t="str" cm="1">
        <f t="array" ref="G1104">_xlfn.SWITCH(ROUND(VLOOKUP(A1104,Table1[#All],5),0),11,H1104,12,I1104,13,J1104,14,K1104,"N/A")</f>
        <v/>
      </c>
      <c r="H1104" s="81">
        <f>IF(OR('Raw Data'!H1098=0,'Raw Data'!H1098="Delete"),"",'Raw Data'!H1098)</f>
        <v>13</v>
      </c>
      <c r="I1104" s="81">
        <f>IF(OR('Raw Data'!I1098=0,'Raw Data'!I1098="Delete"),"",'Raw Data'!I1098)</f>
        <v>14</v>
      </c>
      <c r="J1104" s="81" t="str">
        <f>IF(OR('Raw Data'!J1098=0,'Raw Data'!J1098="Delete"),"",'Raw Data'!J1098)</f>
        <v/>
      </c>
      <c r="K1104" s="81" t="str">
        <f>IF(OR('Raw Data'!K1098=0,'Raw Data'!K1098="Delete"),"",'Raw Data'!K1098)</f>
        <v/>
      </c>
      <c r="L1104" s="81" t="str">
        <f>R1104</f>
        <v>Available</v>
      </c>
      <c r="M1104" s="81" t="str">
        <f>IF(A1104="","",IF(OR(AWReleaseNum&gt;=A1104,AWReleaseNum=0),"Available","Not Supported"))</f>
        <v>Available</v>
      </c>
      <c r="N1104" s="81" t="str">
        <f>IF(A1104="","",IF(TcRelease="Any","Available",IF(OR(AND(TcReleaseNum&gt;=VLOOKUP(AWReleaseNum,MinVerInfo,3,FALSE),TcReleaseNum&lt;=VLOOKUP(AWReleaseNum,MinVerInfo,4,FALSE)),AND(TcReleaseNum&gt;=VLOOKUP(AWReleaseNum,MinVerInfo,5,FALSE),TcReleaseNum&lt;=VLOOKUP(AWReleaseNum,MinVerInfo,6,FALSE))),"Available","Not Supported")))</f>
        <v>Available</v>
      </c>
      <c r="O1104" s="81" t="str">
        <f>IF(TcReleaseNum&lt;P1104,"Not Supported","Available")</f>
        <v>Available</v>
      </c>
      <c r="P1104" s="81" cm="1">
        <f t="array" ref="P1104">_xlfn.SWITCH(TcBaseVer, 14, K1104, 13, J1104, 12, I1104, 11, IFERROR(VLOOKUP(H1104,Table2[#All],3,FALSE),"N/A"),0)</f>
        <v>0</v>
      </c>
      <c r="Q1104" s="81" t="str">
        <f>IF(TcBaseVer=0,M1104,IF(AND(N1104="Available",M1104="Available",O1104="Available"),"Available",IF(M1104="","","Not Supported")))</f>
        <v>Available</v>
      </c>
      <c r="R1104" s="81" t="str">
        <f>IF(A1104&gt;=AWCurrentRel, "Future",Q1104)</f>
        <v>Available</v>
      </c>
      <c r="S1104" s="100" t="str">
        <f>HYPERLINK(U1104,T1104)</f>
        <v>What's New in Teamcenter Spring 2020 - PART 2</v>
      </c>
      <c r="T1104" s="81" t="str">
        <f>IFERROR(VLOOKUP(CONCATENATE($B1104,"_",$A1104),Table4[#All],5,FALSE),"Not Available")</f>
        <v>What's New in Teamcenter Spring 2020 - PART 2</v>
      </c>
      <c r="U1104" s="81" t="str">
        <f>IFERROR(VLOOKUP(CONCATENATE(B1104,"_",A1104),Table4[#All],6,FALSE),"")</f>
        <v>https://siemens.highspot.com/items/5eea7210f7794d14ee6f456d</v>
      </c>
    </row>
    <row r="1105" spans="1:21" x14ac:dyDescent="0.25">
      <c r="A1105" s="81">
        <f>IF(OR('Raw Data'!A1099=0,'Raw Data'!A1099="Delete"),"",'Raw Data'!A1099)</f>
        <v>5</v>
      </c>
      <c r="B1105" s="88" t="str">
        <f>IF(OR('Raw Data'!B1099=0,'Raw Data'!B1099="Delete"),"",'Raw Data'!B1099)</f>
        <v>Deliver</v>
      </c>
      <c r="C1105" s="89" t="str">
        <f>IF(OR('Raw Data'!C1099=0,'Raw Data'!C1099="Delete"),"",'Raw Data'!C1099)</f>
        <v>Suppliers</v>
      </c>
      <c r="D1105" s="88" t="str">
        <f>IF(OR('Raw Data'!D1099=0,'Raw Data'!D1099="Delete"),"",'Raw Data'!D1099)</f>
        <v>Supplier Collaboration - Partner Connect</v>
      </c>
      <c r="E1105" s="84" t="str">
        <f>IF(OR('Raw Data'!E1099=0,'Raw Data'!E1099="Delete"),"",'Raw Data'!E1099)</f>
        <v>Manage the lifecycle of a partner contract and use it to control visibility to vendor parts</v>
      </c>
      <c r="F1105" s="81" cm="1">
        <f t="array" ref="F1105">_xlfn.SWITCH(ROUND(VLOOKUP(A1105,Table1[#All],3),0),11,H1105,12,I1105,13,J1105,14,K1105,"N/A")</f>
        <v>14</v>
      </c>
      <c r="G1105" s="81" t="str" cm="1">
        <f t="array" ref="G1105">_xlfn.SWITCH(ROUND(VLOOKUP(A1105,Table1[#All],5),0),11,H1105,12,I1105,13,J1105,14,K1105,"N/A")</f>
        <v/>
      </c>
      <c r="H1105" s="81">
        <f>IF(OR('Raw Data'!H1099=0,'Raw Data'!H1099="Delete"),"",'Raw Data'!H1099)</f>
        <v>13</v>
      </c>
      <c r="I1105" s="81">
        <f>IF(OR('Raw Data'!I1099=0,'Raw Data'!I1099="Delete"),"",'Raw Data'!I1099)</f>
        <v>14</v>
      </c>
      <c r="J1105" s="81" t="str">
        <f>IF(OR('Raw Data'!J1099=0,'Raw Data'!J1099="Delete"),"",'Raw Data'!J1099)</f>
        <v/>
      </c>
      <c r="K1105" s="81" t="str">
        <f>IF(OR('Raw Data'!K1099=0,'Raw Data'!K1099="Delete"),"",'Raw Data'!K1099)</f>
        <v/>
      </c>
      <c r="L1105" s="81" t="str">
        <f>R1105</f>
        <v>Available</v>
      </c>
      <c r="M1105" s="81" t="str">
        <f>IF(A1105="","",IF(OR(AWReleaseNum&gt;=A1105,AWReleaseNum=0),"Available","Not Supported"))</f>
        <v>Available</v>
      </c>
      <c r="N1105" s="81" t="str">
        <f>IF(A1105="","",IF(TcRelease="Any","Available",IF(OR(AND(TcReleaseNum&gt;=VLOOKUP(AWReleaseNum,MinVerInfo,3,FALSE),TcReleaseNum&lt;=VLOOKUP(AWReleaseNum,MinVerInfo,4,FALSE)),AND(TcReleaseNum&gt;=VLOOKUP(AWReleaseNum,MinVerInfo,5,FALSE),TcReleaseNum&lt;=VLOOKUP(AWReleaseNum,MinVerInfo,6,FALSE))),"Available","Not Supported")))</f>
        <v>Available</v>
      </c>
      <c r="O1105" s="81" t="str">
        <f>IF(TcReleaseNum&lt;P1105,"Not Supported","Available")</f>
        <v>Available</v>
      </c>
      <c r="P1105" s="81" cm="1">
        <f t="array" ref="P1105">_xlfn.SWITCH(TcBaseVer, 14, K1105, 13, J1105, 12, I1105, 11, IFERROR(VLOOKUP(H1105,Table2[#All],3,FALSE),"N/A"),0)</f>
        <v>0</v>
      </c>
      <c r="Q1105" s="81" t="str">
        <f>IF(TcBaseVer=0,M1105,IF(AND(N1105="Available",M1105="Available",O1105="Available"),"Available",IF(M1105="","","Not Supported")))</f>
        <v>Available</v>
      </c>
      <c r="R1105" s="81" t="str">
        <f>IF(A1105&gt;=AWCurrentRel, "Future",Q1105)</f>
        <v>Available</v>
      </c>
      <c r="S1105" s="100" t="str">
        <f>HYPERLINK(U1105,T1105)</f>
        <v>What's New in Teamcenter Spring 2020 - PART 2</v>
      </c>
      <c r="T1105" s="81" t="str">
        <f>IFERROR(VLOOKUP(CONCATENATE($B1105,"_",$A1105),Table4[#All],5,FALSE),"Not Available")</f>
        <v>What's New in Teamcenter Spring 2020 - PART 2</v>
      </c>
      <c r="U1105" s="81" t="str">
        <f>IFERROR(VLOOKUP(CONCATENATE(B1105,"_",A1105),Table4[#All],6,FALSE),"")</f>
        <v>https://siemens.highspot.com/items/5eea7210f7794d14ee6f456d</v>
      </c>
    </row>
    <row r="1106" spans="1:21" x14ac:dyDescent="0.25">
      <c r="A1106" s="81">
        <f>IF(OR('Raw Data'!A2277=0,'Raw Data'!A2277="Delete"),"",'Raw Data'!A2277)</f>
        <v>5</v>
      </c>
      <c r="B1106" s="88" t="str">
        <f>IF(OR('Raw Data'!B2277=0,'Raw Data'!B2277="Delete"),"",'Raw Data'!B2277)</f>
        <v>Develop</v>
      </c>
      <c r="C1106" s="89" t="str">
        <f>IF(OR('Raw Data'!C2277=0,'Raw Data'!C2277="Delete"),"",'Raw Data'!C2277)</f>
        <v>Visualization</v>
      </c>
      <c r="D1106" s="88" t="str">
        <f>IF(OR('Raw Data'!D2277=0,'Raw Data'!D2277="Delete"),"",'Raw Data'!D2277)</f>
        <v>Visualization - BOM Integration</v>
      </c>
      <c r="E1106" s="84" t="str">
        <f>IF(OR('Raw Data'!E2277=0,'Raw Data'!E2277="Delete"),"",'Raw Data'!E2277)</f>
        <v>Support side-by-side BOM views with corresponding 3D Views</v>
      </c>
      <c r="F1106" s="81" cm="1">
        <f t="array" ref="F1106">_xlfn.SWITCH(ROUND(VLOOKUP(A1106,Table1[#All],3),0),11,H1106,12,I1106,13,J1106,14,K1106,"N/A")</f>
        <v>14</v>
      </c>
      <c r="G1106" s="81" t="str" cm="1">
        <f t="array" ref="G1106">_xlfn.SWITCH(ROUND(VLOOKUP(A1106,Table1[#All],5),0),11,H1106,12,I1106,13,J1106,14,K1106,"N/A")</f>
        <v/>
      </c>
      <c r="H1106" s="81">
        <f>IF(OR('Raw Data'!H2277=0,'Raw Data'!H2277="Delete"),"",'Raw Data'!H2277)</f>
        <v>13</v>
      </c>
      <c r="I1106" s="81">
        <f>IF(OR('Raw Data'!I2277=0,'Raw Data'!I2277="Delete"),"",'Raw Data'!I2277)</f>
        <v>14</v>
      </c>
      <c r="J1106" s="81" t="str">
        <f>IF(OR('Raw Data'!J2277=0,'Raw Data'!J2277="Delete"),"",'Raw Data'!J2277)</f>
        <v/>
      </c>
      <c r="K1106" s="81" t="str">
        <f>IF(OR('Raw Data'!K2277=0,'Raw Data'!K2277="Delete"),"",'Raw Data'!K2277)</f>
        <v/>
      </c>
      <c r="L1106" s="81" t="str">
        <f>R1106</f>
        <v>Available</v>
      </c>
      <c r="M1106" s="81" t="str">
        <f>IF(A1106="","",IF(OR(AWReleaseNum&gt;=A1106,AWReleaseNum=0),"Available","Not Supported"))</f>
        <v>Available</v>
      </c>
      <c r="N1106" s="81" t="str">
        <f>IF(A1106="","",IF(TcRelease="Any","Available",IF(OR(AND(TcReleaseNum&gt;=VLOOKUP(AWReleaseNum,MinVerInfo,3,FALSE),TcReleaseNum&lt;=VLOOKUP(AWReleaseNum,MinVerInfo,4,FALSE)),AND(TcReleaseNum&gt;=VLOOKUP(AWReleaseNum,MinVerInfo,5,FALSE),TcReleaseNum&lt;=VLOOKUP(AWReleaseNum,MinVerInfo,6,FALSE))),"Available","Not Supported")))</f>
        <v>Available</v>
      </c>
      <c r="O1106" s="81" t="str">
        <f>IF(TcReleaseNum&lt;P1106,"Not Supported","Available")</f>
        <v>Available</v>
      </c>
      <c r="P1106" s="81" cm="1">
        <f t="array" ref="P1106">_xlfn.SWITCH(TcBaseVer, 14, K1106, 13, J1106, 12, I1106, 11, IFERROR(VLOOKUP(H1106,Table2[#All],3,FALSE),"N/A"),0)</f>
        <v>0</v>
      </c>
      <c r="Q1106" s="81" t="str">
        <f>IF(TcBaseVer=0,M1106,IF(AND(N1106="Available",M1106="Available",O1106="Available"),"Available",IF(M1106="","","Not Supported")))</f>
        <v>Available</v>
      </c>
      <c r="R1106" s="81" t="str">
        <f>IF(A1106&gt;=AWCurrentRel, "Future",Q1106)</f>
        <v>Available</v>
      </c>
      <c r="S1106" s="100" t="str">
        <f>HYPERLINK(U1106,T1106)</f>
        <v>What's New in Teamcenter Spring 2020 Teamcenter - PART 1</v>
      </c>
      <c r="T1106" s="81" t="str">
        <f>IFERROR(VLOOKUP(CONCATENATE($B1106,"_",$A1106),Table4[#All],5,FALSE),"Not Available")</f>
        <v>What's New in Teamcenter Spring 2020 Teamcenter - PART 1</v>
      </c>
      <c r="U1106" s="81" t="str">
        <f>IFERROR(VLOOKUP(CONCATENATE(B1106,"_",A1106),Table4[#All],6,FALSE),"")</f>
        <v>https://siemens.highspot.com/items/5eea709ca2e3a928d396c479?lfrm=srp.3</v>
      </c>
    </row>
    <row r="1107" spans="1:21" x14ac:dyDescent="0.25">
      <c r="A1107" s="81">
        <f>IF(OR('Raw Data'!A1117=0,'Raw Data'!A1117="Delete"),"",'Raw Data'!A1117)</f>
        <v>5</v>
      </c>
      <c r="B1107" s="88" t="str">
        <f>IF(OR('Raw Data'!B1117=0,'Raw Data'!B1117="Delete"),"",'Raw Data'!B1117)</f>
        <v>Develop</v>
      </c>
      <c r="C1107" s="89" t="str">
        <f>IF(OR('Raw Data'!C1117=0,'Raw Data'!C1117="Delete"),"",'Raw Data'!C1117)</f>
        <v>Visualization</v>
      </c>
      <c r="D1107" s="88" t="str">
        <f>IF(OR('Raw Data'!D1117=0,'Raw Data'!D1117="Delete"),"",'Raw Data'!D1117)</f>
        <v>Visualization - Deployability &amp; Infrastructure</v>
      </c>
      <c r="E1107" s="84" t="str">
        <f>IF(OR('Raw Data'!E1117=0,'Raw Data'!E1117="Delete"),"",'Raw Data'!E1117)</f>
        <v>Better performance and visual consistency using MMV with monolithic JT overrides of sub-assemblies</v>
      </c>
      <c r="F1107" s="81" cm="1">
        <f t="array" ref="F1107">_xlfn.SWITCH(ROUND(VLOOKUP(A1107,Table1[#All],3),0),11,H1107,12,I1107,13,J1107,14,K1107,"N/A")</f>
        <v>14</v>
      </c>
      <c r="G1107" s="81" t="str" cm="1">
        <f t="array" ref="G1107">_xlfn.SWITCH(ROUND(VLOOKUP(A1107,Table1[#All],5),0),11,H1107,12,I1107,13,J1107,14,K1107,"N/A")</f>
        <v/>
      </c>
      <c r="H1107" s="81">
        <f>IF(OR('Raw Data'!H1117=0,'Raw Data'!H1117="Delete"),"",'Raw Data'!H1117)</f>
        <v>13</v>
      </c>
      <c r="I1107" s="81">
        <f>IF(OR('Raw Data'!I1117=0,'Raw Data'!I1117="Delete"),"",'Raw Data'!I1117)</f>
        <v>14</v>
      </c>
      <c r="J1107" s="81" t="str">
        <f>IF(OR('Raw Data'!J1117=0,'Raw Data'!J1117="Delete"),"",'Raw Data'!J1117)</f>
        <v/>
      </c>
      <c r="K1107" s="81" t="str">
        <f>IF(OR('Raw Data'!K1117=0,'Raw Data'!K1117="Delete"),"",'Raw Data'!K1117)</f>
        <v/>
      </c>
      <c r="L1107" s="81" t="str">
        <f>R1107</f>
        <v>Available</v>
      </c>
      <c r="M1107" s="81" t="str">
        <f>IF(A1107="","",IF(OR(AWReleaseNum&gt;=A1107,AWReleaseNum=0),"Available","Not Supported"))</f>
        <v>Available</v>
      </c>
      <c r="N1107" s="81" t="str">
        <f>IF(A1107="","",IF(TcRelease="Any","Available",IF(OR(AND(TcReleaseNum&gt;=VLOOKUP(AWReleaseNum,MinVerInfo,3,FALSE),TcReleaseNum&lt;=VLOOKUP(AWReleaseNum,MinVerInfo,4,FALSE)),AND(TcReleaseNum&gt;=VLOOKUP(AWReleaseNum,MinVerInfo,5,FALSE),TcReleaseNum&lt;=VLOOKUP(AWReleaseNum,MinVerInfo,6,FALSE))),"Available","Not Supported")))</f>
        <v>Available</v>
      </c>
      <c r="O1107" s="81" t="str">
        <f>IF(TcReleaseNum&lt;P1107,"Not Supported","Available")</f>
        <v>Available</v>
      </c>
      <c r="P1107" s="81" cm="1">
        <f t="array" ref="P1107">_xlfn.SWITCH(TcBaseVer, 14, K1107, 13, J1107, 12, I1107, 11, IFERROR(VLOOKUP(H1107,Table2[#All],3,FALSE),"N/A"),0)</f>
        <v>0</v>
      </c>
      <c r="Q1107" s="81" t="str">
        <f>IF(TcBaseVer=0,M1107,IF(AND(N1107="Available",M1107="Available",O1107="Available"),"Available",IF(M1107="","","Not Supported")))</f>
        <v>Available</v>
      </c>
      <c r="R1107" s="81" t="str">
        <f>IF(A1107&gt;=AWCurrentRel, "Future",Q1107)</f>
        <v>Available</v>
      </c>
      <c r="S1107" s="100" t="str">
        <f>HYPERLINK(U1107,T1107)</f>
        <v>What's New in Teamcenter Spring 2020 Teamcenter - PART 1</v>
      </c>
      <c r="T1107" s="81" t="str">
        <f>IFERROR(VLOOKUP(CONCATENATE($B1107,"_",$A1107),Table4[#All],5,FALSE),"Not Available")</f>
        <v>What's New in Teamcenter Spring 2020 Teamcenter - PART 1</v>
      </c>
      <c r="U1107" s="81" t="str">
        <f>IFERROR(VLOOKUP(CONCATENATE(B1107,"_",A1107),Table4[#All],6,FALSE),"")</f>
        <v>https://siemens.highspot.com/items/5eea709ca2e3a928d396c479?lfrm=srp.3</v>
      </c>
    </row>
    <row r="1108" spans="1:21" x14ac:dyDescent="0.25">
      <c r="A1108" s="81">
        <f>IF(OR('Raw Data'!A1118=0,'Raw Data'!A1118="Delete"),"",'Raw Data'!A1118)</f>
        <v>5</v>
      </c>
      <c r="B1108" s="88" t="str">
        <f>IF(OR('Raw Data'!B1118=0,'Raw Data'!B1118="Delete"),"",'Raw Data'!B1118)</f>
        <v>Develop</v>
      </c>
      <c r="C1108" s="89" t="str">
        <f>IF(OR('Raw Data'!C1118=0,'Raw Data'!C1118="Delete"),"",'Raw Data'!C1118)</f>
        <v>Visualization</v>
      </c>
      <c r="D1108" s="88" t="str">
        <f>IF(OR('Raw Data'!D1118=0,'Raw Data'!D1118="Delete"),"",'Raw Data'!D1118)</f>
        <v>Visualization - Interoperability</v>
      </c>
      <c r="E1108" s="84" t="str">
        <f>IF(OR('Raw Data'!E1118=0,'Raw Data'!E1118="Delete"),"",'Raw Data'!E1118)</f>
        <v>View 3D Markups authored in Teamcenter Visualization</v>
      </c>
      <c r="F1108" s="81" cm="1">
        <f t="array" ref="F1108">_xlfn.SWITCH(ROUND(VLOOKUP(A1108,Table1[#All],3),0),11,H1108,12,I1108,13,J1108,14,K1108,"N/A")</f>
        <v>14</v>
      </c>
      <c r="G1108" s="81" t="str" cm="1">
        <f t="array" ref="G1108">_xlfn.SWITCH(ROUND(VLOOKUP(A1108,Table1[#All],5),0),11,H1108,12,I1108,13,J1108,14,K1108,"N/A")</f>
        <v/>
      </c>
      <c r="H1108" s="81">
        <f>IF(OR('Raw Data'!H1118=0,'Raw Data'!H1118="Delete"),"",'Raw Data'!H1118)</f>
        <v>13</v>
      </c>
      <c r="I1108" s="81">
        <f>IF(OR('Raw Data'!I1118=0,'Raw Data'!I1118="Delete"),"",'Raw Data'!I1118)</f>
        <v>14</v>
      </c>
      <c r="J1108" s="81" t="str">
        <f>IF(OR('Raw Data'!J1118=0,'Raw Data'!J1118="Delete"),"",'Raw Data'!J1118)</f>
        <v/>
      </c>
      <c r="K1108" s="81" t="str">
        <f>IF(OR('Raw Data'!K1118=0,'Raw Data'!K1118="Delete"),"",'Raw Data'!K1118)</f>
        <v/>
      </c>
      <c r="L1108" s="81" t="str">
        <f>R1108</f>
        <v>Available</v>
      </c>
      <c r="M1108" s="81" t="str">
        <f>IF(A1108="","",IF(OR(AWReleaseNum&gt;=A1108,AWReleaseNum=0),"Available","Not Supported"))</f>
        <v>Available</v>
      </c>
      <c r="N1108" s="81" t="str">
        <f>IF(A1108="","",IF(TcRelease="Any","Available",IF(OR(AND(TcReleaseNum&gt;=VLOOKUP(AWReleaseNum,MinVerInfo,3,FALSE),TcReleaseNum&lt;=VLOOKUP(AWReleaseNum,MinVerInfo,4,FALSE)),AND(TcReleaseNum&gt;=VLOOKUP(AWReleaseNum,MinVerInfo,5,FALSE),TcReleaseNum&lt;=VLOOKUP(AWReleaseNum,MinVerInfo,6,FALSE))),"Available","Not Supported")))</f>
        <v>Available</v>
      </c>
      <c r="O1108" s="81" t="str">
        <f>IF(TcReleaseNum&lt;P1108,"Not Supported","Available")</f>
        <v>Available</v>
      </c>
      <c r="P1108" s="81" cm="1">
        <f t="array" ref="P1108">_xlfn.SWITCH(TcBaseVer, 14, K1108, 13, J1108, 12, I1108, 11, IFERROR(VLOOKUP(H1108,Table2[#All],3,FALSE),"N/A"),0)</f>
        <v>0</v>
      </c>
      <c r="Q1108" s="81" t="str">
        <f>IF(TcBaseVer=0,M1108,IF(AND(N1108="Available",M1108="Available",O1108="Available"),"Available",IF(M1108="","","Not Supported")))</f>
        <v>Available</v>
      </c>
      <c r="R1108" s="81" t="str">
        <f>IF(A1108&gt;=AWCurrentRel, "Future",Q1108)</f>
        <v>Available</v>
      </c>
      <c r="S1108" s="100" t="str">
        <f>HYPERLINK(U1108,T1108)</f>
        <v>What's New in Teamcenter Spring 2020 Teamcenter - PART 1</v>
      </c>
      <c r="T1108" s="81" t="str">
        <f>IFERROR(VLOOKUP(CONCATENATE($B1108,"_",$A1108),Table4[#All],5,FALSE),"Not Available")</f>
        <v>What's New in Teamcenter Spring 2020 Teamcenter - PART 1</v>
      </c>
      <c r="U1108" s="81" t="str">
        <f>IFERROR(VLOOKUP(CONCATENATE(B1108,"_",A1108),Table4[#All],6,FALSE),"")</f>
        <v>https://siemens.highspot.com/items/5eea709ca2e3a928d396c479?lfrm=srp.3</v>
      </c>
    </row>
    <row r="1109" spans="1:21" x14ac:dyDescent="0.25">
      <c r="A1109" s="81">
        <f>IF(OR('Raw Data'!A1119=0,'Raw Data'!A1119="Delete"),"",'Raw Data'!A1119)</f>
        <v>5</v>
      </c>
      <c r="B1109" s="88" t="str">
        <f>IF(OR('Raw Data'!B1119=0,'Raw Data'!B1119="Delete"),"",'Raw Data'!B1119)</f>
        <v>Develop</v>
      </c>
      <c r="C1109" s="89" t="str">
        <f>IF(OR('Raw Data'!C1119=0,'Raw Data'!C1119="Delete"),"",'Raw Data'!C1119)</f>
        <v>Visualization</v>
      </c>
      <c r="D1109" s="88" t="str">
        <f>IF(OR('Raw Data'!D1119=0,'Raw Data'!D1119="Delete"),"",'Raw Data'!D1119)</f>
        <v>Visualization - Interoperability</v>
      </c>
      <c r="E1109" s="84" t="str">
        <f>IF(OR('Raw Data'!E1119=0,'Raw Data'!E1119="Delete"),"",'Raw Data'!E1119)</f>
        <v>Capture 3D Snapshots</v>
      </c>
      <c r="F1109" s="81" cm="1">
        <f t="array" ref="F1109">_xlfn.SWITCH(ROUND(VLOOKUP(A1109,Table1[#All],3),0),11,H1109,12,I1109,13,J1109,14,K1109,"N/A")</f>
        <v>14</v>
      </c>
      <c r="G1109" s="81" t="str" cm="1">
        <f t="array" ref="G1109">_xlfn.SWITCH(ROUND(VLOOKUP(A1109,Table1[#All],5),0),11,H1109,12,I1109,13,J1109,14,K1109,"N/A")</f>
        <v/>
      </c>
      <c r="H1109" s="81">
        <f>IF(OR('Raw Data'!H1119=0,'Raw Data'!H1119="Delete"),"",'Raw Data'!H1119)</f>
        <v>13</v>
      </c>
      <c r="I1109" s="81">
        <f>IF(OR('Raw Data'!I1119=0,'Raw Data'!I1119="Delete"),"",'Raw Data'!I1119)</f>
        <v>14</v>
      </c>
      <c r="J1109" s="81" t="str">
        <f>IF(OR('Raw Data'!J1119=0,'Raw Data'!J1119="Delete"),"",'Raw Data'!J1119)</f>
        <v/>
      </c>
      <c r="K1109" s="81" t="str">
        <f>IF(OR('Raw Data'!K1119=0,'Raw Data'!K1119="Delete"),"",'Raw Data'!K1119)</f>
        <v/>
      </c>
      <c r="L1109" s="81" t="str">
        <f>R1109</f>
        <v>Available</v>
      </c>
      <c r="M1109" s="81" t="str">
        <f>IF(A1109="","",IF(OR(AWReleaseNum&gt;=A1109,AWReleaseNum=0),"Available","Not Supported"))</f>
        <v>Available</v>
      </c>
      <c r="N1109" s="81" t="str">
        <f>IF(A1109="","",IF(TcRelease="Any","Available",IF(OR(AND(TcReleaseNum&gt;=VLOOKUP(AWReleaseNum,MinVerInfo,3,FALSE),TcReleaseNum&lt;=VLOOKUP(AWReleaseNum,MinVerInfo,4,FALSE)),AND(TcReleaseNum&gt;=VLOOKUP(AWReleaseNum,MinVerInfo,5,FALSE),TcReleaseNum&lt;=VLOOKUP(AWReleaseNum,MinVerInfo,6,FALSE))),"Available","Not Supported")))</f>
        <v>Available</v>
      </c>
      <c r="O1109" s="81" t="str">
        <f>IF(TcReleaseNum&lt;P1109,"Not Supported","Available")</f>
        <v>Available</v>
      </c>
      <c r="P1109" s="81" cm="1">
        <f t="array" ref="P1109">_xlfn.SWITCH(TcBaseVer, 14, K1109, 13, J1109, 12, I1109, 11, IFERROR(VLOOKUP(H1109,Table2[#All],3,FALSE),"N/A"),0)</f>
        <v>0</v>
      </c>
      <c r="Q1109" s="81" t="str">
        <f>IF(TcBaseVer=0,M1109,IF(AND(N1109="Available",M1109="Available",O1109="Available"),"Available",IF(M1109="","","Not Supported")))</f>
        <v>Available</v>
      </c>
      <c r="R1109" s="81" t="str">
        <f>IF(A1109&gt;=AWCurrentRel, "Future",Q1109)</f>
        <v>Available</v>
      </c>
      <c r="S1109" s="100" t="str">
        <f>HYPERLINK(U1109,T1109)</f>
        <v>What's New in Teamcenter Spring 2020 Teamcenter - PART 1</v>
      </c>
      <c r="T1109" s="81" t="str">
        <f>IFERROR(VLOOKUP(CONCATENATE($B1109,"_",$A1109),Table4[#All],5,FALSE),"Not Available")</f>
        <v>What's New in Teamcenter Spring 2020 Teamcenter - PART 1</v>
      </c>
      <c r="U1109" s="81" t="str">
        <f>IFERROR(VLOOKUP(CONCATENATE(B1109,"_",A1109),Table4[#All],6,FALSE),"")</f>
        <v>https://siemens.highspot.com/items/5eea709ca2e3a928d396c479?lfrm=srp.3</v>
      </c>
    </row>
    <row r="1110" spans="1:21" x14ac:dyDescent="0.25">
      <c r="A1110" s="81">
        <f>IF(OR('Raw Data'!A1120=0,'Raw Data'!A1120="Delete"),"",'Raw Data'!A1120)</f>
        <v>5</v>
      </c>
      <c r="B1110" s="88" t="str">
        <f>IF(OR('Raw Data'!B1120=0,'Raw Data'!B1120="Delete"),"",'Raw Data'!B1120)</f>
        <v>Develop</v>
      </c>
      <c r="C1110" s="89" t="str">
        <f>IF(OR('Raw Data'!C1120=0,'Raw Data'!C1120="Delete"),"",'Raw Data'!C1120)</f>
        <v>Visualization</v>
      </c>
      <c r="D1110" s="88" t="str">
        <f>IF(OR('Raw Data'!D1120=0,'Raw Data'!D1120="Delete"),"",'Raw Data'!D1120)</f>
        <v>Visualization - Interoperability</v>
      </c>
      <c r="E1110" s="84" t="str">
        <f>IF(OR('Raw Data'!E1120=0,'Raw Data'!E1120="Delete"),"",'Raw Data'!E1120)</f>
        <v>Collaborate with other Active Workspace and Teamcenter Visualization users using 3D Snapshots</v>
      </c>
      <c r="F1110" s="81" cm="1">
        <f t="array" ref="F1110">_xlfn.SWITCH(ROUND(VLOOKUP(A1110,Table1[#All],3),0),11,H1110,12,I1110,13,J1110,14,K1110,"N/A")</f>
        <v>14</v>
      </c>
      <c r="G1110" s="81" t="str" cm="1">
        <f t="array" ref="G1110">_xlfn.SWITCH(ROUND(VLOOKUP(A1110,Table1[#All],5),0),11,H1110,12,I1110,13,J1110,14,K1110,"N/A")</f>
        <v/>
      </c>
      <c r="H1110" s="81">
        <f>IF(OR('Raw Data'!H1120=0,'Raw Data'!H1120="Delete"),"",'Raw Data'!H1120)</f>
        <v>13</v>
      </c>
      <c r="I1110" s="81">
        <f>IF(OR('Raw Data'!I1120=0,'Raw Data'!I1120="Delete"),"",'Raw Data'!I1120)</f>
        <v>14</v>
      </c>
      <c r="J1110" s="81" t="str">
        <f>IF(OR('Raw Data'!J1120=0,'Raw Data'!J1120="Delete"),"",'Raw Data'!J1120)</f>
        <v/>
      </c>
      <c r="K1110" s="81" t="str">
        <f>IF(OR('Raw Data'!K1120=0,'Raw Data'!K1120="Delete"),"",'Raw Data'!K1120)</f>
        <v/>
      </c>
      <c r="L1110" s="81" t="str">
        <f>R1110</f>
        <v>Available</v>
      </c>
      <c r="M1110" s="81" t="str">
        <f>IF(A1110="","",IF(OR(AWReleaseNum&gt;=A1110,AWReleaseNum=0),"Available","Not Supported"))</f>
        <v>Available</v>
      </c>
      <c r="N1110" s="81" t="str">
        <f>IF(A1110="","",IF(TcRelease="Any","Available",IF(OR(AND(TcReleaseNum&gt;=VLOOKUP(AWReleaseNum,MinVerInfo,3,FALSE),TcReleaseNum&lt;=VLOOKUP(AWReleaseNum,MinVerInfo,4,FALSE)),AND(TcReleaseNum&gt;=VLOOKUP(AWReleaseNum,MinVerInfo,5,FALSE),TcReleaseNum&lt;=VLOOKUP(AWReleaseNum,MinVerInfo,6,FALSE))),"Available","Not Supported")))</f>
        <v>Available</v>
      </c>
      <c r="O1110" s="81" t="str">
        <f>IF(TcReleaseNum&lt;P1110,"Not Supported","Available")</f>
        <v>Available</v>
      </c>
      <c r="P1110" s="81" cm="1">
        <f t="array" ref="P1110">_xlfn.SWITCH(TcBaseVer, 14, K1110, 13, J1110, 12, I1110, 11, IFERROR(VLOOKUP(H1110,Table2[#All],3,FALSE),"N/A"),0)</f>
        <v>0</v>
      </c>
      <c r="Q1110" s="81" t="str">
        <f>IF(TcBaseVer=0,M1110,IF(AND(N1110="Available",M1110="Available",O1110="Available"),"Available",IF(M1110="","","Not Supported")))</f>
        <v>Available</v>
      </c>
      <c r="R1110" s="81" t="str">
        <f>IF(A1110&gt;=AWCurrentRel, "Future",Q1110)</f>
        <v>Available</v>
      </c>
      <c r="S1110" s="100" t="str">
        <f>HYPERLINK(U1110,T1110)</f>
        <v>What's New in Teamcenter Spring 2020 Teamcenter - PART 1</v>
      </c>
      <c r="T1110" s="81" t="str">
        <f>IFERROR(VLOOKUP(CONCATENATE($B1110,"_",$A1110),Table4[#All],5,FALSE),"Not Available")</f>
        <v>What's New in Teamcenter Spring 2020 Teamcenter - PART 1</v>
      </c>
      <c r="U1110" s="81" t="str">
        <f>IFERROR(VLOOKUP(CONCATENATE(B1110,"_",A1110),Table4[#All],6,FALSE),"")</f>
        <v>https://siemens.highspot.com/items/5eea709ca2e3a928d396c479?lfrm=srp.3</v>
      </c>
    </row>
    <row r="1111" spans="1:21" x14ac:dyDescent="0.25">
      <c r="A1111" s="81">
        <f>IF(OR('Raw Data'!A1053=0,'Raw Data'!A1053="Delete"),"",'Raw Data'!A1053)</f>
        <v>5</v>
      </c>
      <c r="B1111" s="88" t="str">
        <f>IF(OR('Raw Data'!B1053=0,'Raw Data'!B1053="Delete"),"",'Raw Data'!B1053)</f>
        <v>Develop</v>
      </c>
      <c r="C1111" s="89" t="str">
        <f>IF(OR('Raw Data'!C1053=0,'Raw Data'!C1053="Delete"),"",'Raw Data'!C1053)</f>
        <v>Visualization</v>
      </c>
      <c r="D1111" s="88" t="str">
        <f>IF(OR('Raw Data'!D1053=0,'Raw Data'!D1053="Delete"),"",'Raw Data'!D1053)</f>
        <v>Visualization - Usability</v>
      </c>
      <c r="E1111" s="84" t="str">
        <f>IF(OR('Raw Data'!E1053=0,'Raw Data'!E1053="Delete"),"",'Raw Data'!E1053)</f>
        <v>Recover 3D session state anytime you leave Active Workspace and return</v>
      </c>
      <c r="F1111" s="81" cm="1">
        <f t="array" ref="F1111">_xlfn.SWITCH(ROUND(VLOOKUP(A1111,Table1[#All],3),0),11,H1111,12,I1111,13,J1111,14,K1111,"N/A")</f>
        <v>14</v>
      </c>
      <c r="G1111" s="81" t="str" cm="1">
        <f t="array" ref="G1111">_xlfn.SWITCH(ROUND(VLOOKUP(A1111,Table1[#All],5),0),11,H1111,12,I1111,13,J1111,14,K1111,"N/A")</f>
        <v/>
      </c>
      <c r="H1111" s="81">
        <f>IF(OR('Raw Data'!H1053=0,'Raw Data'!H1053="Delete"),"",'Raw Data'!H1053)</f>
        <v>13</v>
      </c>
      <c r="I1111" s="81">
        <f>IF(OR('Raw Data'!I1053=0,'Raw Data'!I1053="Delete"),"",'Raw Data'!I1053)</f>
        <v>14</v>
      </c>
      <c r="J1111" s="81" t="str">
        <f>IF(OR('Raw Data'!J1053=0,'Raw Data'!J1053="Delete"),"",'Raw Data'!J1053)</f>
        <v/>
      </c>
      <c r="K1111" s="81" t="str">
        <f>IF(OR('Raw Data'!K1053=0,'Raw Data'!K1053="Delete"),"",'Raw Data'!K1053)</f>
        <v/>
      </c>
      <c r="L1111" s="81" t="str">
        <f>R1111</f>
        <v>Available</v>
      </c>
      <c r="M1111" s="81" t="str">
        <f>IF(A1111="","",IF(OR(AWReleaseNum&gt;=A1111,AWReleaseNum=0),"Available","Not Supported"))</f>
        <v>Available</v>
      </c>
      <c r="N1111" s="81" t="str">
        <f>IF(A1111="","",IF(TcRelease="Any","Available",IF(OR(AND(TcReleaseNum&gt;=VLOOKUP(AWReleaseNum,MinVerInfo,3,FALSE),TcReleaseNum&lt;=VLOOKUP(AWReleaseNum,MinVerInfo,4,FALSE)),AND(TcReleaseNum&gt;=VLOOKUP(AWReleaseNum,MinVerInfo,5,FALSE),TcReleaseNum&lt;=VLOOKUP(AWReleaseNum,MinVerInfo,6,FALSE))),"Available","Not Supported")))</f>
        <v>Available</v>
      </c>
      <c r="O1111" s="81" t="str">
        <f>IF(TcReleaseNum&lt;P1111,"Not Supported","Available")</f>
        <v>Available</v>
      </c>
      <c r="P1111" s="81" cm="1">
        <f t="array" ref="P1111">_xlfn.SWITCH(TcBaseVer, 14, K1111, 13, J1111, 12, I1111, 11, IFERROR(VLOOKUP(H1111,Table2[#All],3,FALSE),"N/A"),0)</f>
        <v>0</v>
      </c>
      <c r="Q1111" s="81" t="str">
        <f>IF(TcBaseVer=0,M1111,IF(AND(N1111="Available",M1111="Available",O1111="Available"),"Available",IF(M1111="","","Not Supported")))</f>
        <v>Available</v>
      </c>
      <c r="R1111" s="81" t="str">
        <f>IF(A1111&gt;=AWCurrentRel, "Future",Q1111)</f>
        <v>Available</v>
      </c>
      <c r="S1111" s="100" t="str">
        <f>HYPERLINK(U1111,T1111)</f>
        <v>What's New in Teamcenter Spring 2020 Teamcenter - PART 1</v>
      </c>
      <c r="T1111" s="81" t="str">
        <f>IFERROR(VLOOKUP(CONCATENATE($B1111,"_",$A1111),Table4[#All],5,FALSE),"Not Available")</f>
        <v>What's New in Teamcenter Spring 2020 Teamcenter - PART 1</v>
      </c>
      <c r="U1111" s="81" t="str">
        <f>IFERROR(VLOOKUP(CONCATENATE(B1111,"_",A1111),Table4[#All],6,FALSE),"")</f>
        <v>https://siemens.highspot.com/items/5eea709ca2e3a928d396c479?lfrm=srp.3</v>
      </c>
    </row>
    <row r="1112" spans="1:21" x14ac:dyDescent="0.25">
      <c r="A1112" s="81">
        <f>IF(OR('Raw Data'!A1121=0,'Raw Data'!A1121="Delete"),"",'Raw Data'!A1121)</f>
        <v>5</v>
      </c>
      <c r="B1112" s="88" t="str">
        <f>IF(OR('Raw Data'!B1121=0,'Raw Data'!B1121="Delete"),"",'Raw Data'!B1121)</f>
        <v>Develop</v>
      </c>
      <c r="C1112" s="89" t="str">
        <f>IF(OR('Raw Data'!C1121=0,'Raw Data'!C1121="Delete"),"",'Raw Data'!C1121)</f>
        <v>Visualization</v>
      </c>
      <c r="D1112" s="88" t="str">
        <f>IF(OR('Raw Data'!D1121=0,'Raw Data'!D1121="Delete"),"",'Raw Data'!D1121)</f>
        <v>Visualization - Usability</v>
      </c>
      <c r="E1112" s="84" t="str">
        <f>IF(OR('Raw Data'!E1121=0,'Raw Data'!E1121="Delete"),"",'Raw Data'!E1121)</f>
        <v>Clear any markups, measurement results, sections, or PMI from the 3D viewing area</v>
      </c>
      <c r="F1112" s="81" cm="1">
        <f t="array" ref="F1112">_xlfn.SWITCH(ROUND(VLOOKUP(A1112,Table1[#All],3),0),11,H1112,12,I1112,13,J1112,14,K1112,"N/A")</f>
        <v>14</v>
      </c>
      <c r="G1112" s="81" t="str" cm="1">
        <f t="array" ref="G1112">_xlfn.SWITCH(ROUND(VLOOKUP(A1112,Table1[#All],5),0),11,H1112,12,I1112,13,J1112,14,K1112,"N/A")</f>
        <v/>
      </c>
      <c r="H1112" s="81">
        <f>IF(OR('Raw Data'!H1121=0,'Raw Data'!H1121="Delete"),"",'Raw Data'!H1121)</f>
        <v>13</v>
      </c>
      <c r="I1112" s="81">
        <f>IF(OR('Raw Data'!I1121=0,'Raw Data'!I1121="Delete"),"",'Raw Data'!I1121)</f>
        <v>14</v>
      </c>
      <c r="J1112" s="81" t="str">
        <f>IF(OR('Raw Data'!J1121=0,'Raw Data'!J1121="Delete"),"",'Raw Data'!J1121)</f>
        <v/>
      </c>
      <c r="K1112" s="81" t="str">
        <f>IF(OR('Raw Data'!K1121=0,'Raw Data'!K1121="Delete"),"",'Raw Data'!K1121)</f>
        <v/>
      </c>
      <c r="L1112" s="81" t="str">
        <f>R1112</f>
        <v>Available</v>
      </c>
      <c r="M1112" s="81" t="str">
        <f>IF(A1112="","",IF(OR(AWReleaseNum&gt;=A1112,AWReleaseNum=0),"Available","Not Supported"))</f>
        <v>Available</v>
      </c>
      <c r="N1112" s="81" t="str">
        <f>IF(A1112="","",IF(TcRelease="Any","Available",IF(OR(AND(TcReleaseNum&gt;=VLOOKUP(AWReleaseNum,MinVerInfo,3,FALSE),TcReleaseNum&lt;=VLOOKUP(AWReleaseNum,MinVerInfo,4,FALSE)),AND(TcReleaseNum&gt;=VLOOKUP(AWReleaseNum,MinVerInfo,5,FALSE),TcReleaseNum&lt;=VLOOKUP(AWReleaseNum,MinVerInfo,6,FALSE))),"Available","Not Supported")))</f>
        <v>Available</v>
      </c>
      <c r="O1112" s="81" t="str">
        <f>IF(TcReleaseNum&lt;P1112,"Not Supported","Available")</f>
        <v>Available</v>
      </c>
      <c r="P1112" s="81" cm="1">
        <f t="array" ref="P1112">_xlfn.SWITCH(TcBaseVer, 14, K1112, 13, J1112, 12, I1112, 11, IFERROR(VLOOKUP(H1112,Table2[#All],3,FALSE),"N/A"),0)</f>
        <v>0</v>
      </c>
      <c r="Q1112" s="81" t="str">
        <f>IF(TcBaseVer=0,M1112,IF(AND(N1112="Available",M1112="Available",O1112="Available"),"Available",IF(M1112="","","Not Supported")))</f>
        <v>Available</v>
      </c>
      <c r="R1112" s="81" t="str">
        <f>IF(A1112&gt;=AWCurrentRel, "Future",Q1112)</f>
        <v>Available</v>
      </c>
      <c r="S1112" s="100" t="str">
        <f>HYPERLINK(U1112,T1112)</f>
        <v>What's New in Teamcenter Spring 2020 Teamcenter - PART 1</v>
      </c>
      <c r="T1112" s="81" t="str">
        <f>IFERROR(VLOOKUP(CONCATENATE($B1112,"_",$A1112),Table4[#All],5,FALSE),"Not Available")</f>
        <v>What's New in Teamcenter Spring 2020 Teamcenter - PART 1</v>
      </c>
      <c r="U1112" s="81" t="str">
        <f>IFERROR(VLOOKUP(CONCATENATE(B1112,"_",A1112),Table4[#All],6,FALSE),"")</f>
        <v>https://siemens.highspot.com/items/5eea709ca2e3a928d396c479?lfrm=srp.3</v>
      </c>
    </row>
    <row r="1113" spans="1:21" x14ac:dyDescent="0.25">
      <c r="A1113" s="81">
        <f>IF(OR('Raw Data'!A1957=0,'Raw Data'!A1957="Delete"),"",'Raw Data'!A1957)</f>
        <v>5</v>
      </c>
      <c r="B1113" s="88" t="str">
        <f>IF(OR('Raw Data'!B1957=0,'Raw Data'!B1957="Delete"),"",'Raw Data'!B1957)</f>
        <v>Plan</v>
      </c>
      <c r="C1113" s="89" t="str">
        <f>IF(OR('Raw Data'!C1957=0,'Raw Data'!C1957="Delete"),"",'Raw Data'!C1957)</f>
        <v>Process</v>
      </c>
      <c r="D1113" s="88" t="str">
        <f>IF(OR('Raw Data'!D1957=0,'Raw Data'!D1957="Delete"),"",'Raw Data'!D1957)</f>
        <v>Workflow</v>
      </c>
      <c r="E1113" s="84" t="str">
        <f>IF(OR('Raw Data'!E1957=0,'Raw Data'!E1957="Delete"),"",'Raw Data'!E1957)</f>
        <v>Workflow designer reuse and efficiency</v>
      </c>
      <c r="F1113" s="81" cm="1">
        <f t="array" ref="F1113">_xlfn.SWITCH(ROUND(VLOOKUP(A1113,Table1[#All],3),0),11,H1113,12,I1113,13,J1113,14,K1113,"N/A")</f>
        <v>14</v>
      </c>
      <c r="G1113" s="81" t="str" cm="1">
        <f t="array" ref="G1113">_xlfn.SWITCH(ROUND(VLOOKUP(A1113,Table1[#All],5),0),11,H1113,12,I1113,13,J1113,14,K1113,"N/A")</f>
        <v/>
      </c>
      <c r="H1113" s="81">
        <f>IF(OR('Raw Data'!H1957=0,'Raw Data'!H1957="Delete"),"",'Raw Data'!H1957)</f>
        <v>13</v>
      </c>
      <c r="I1113" s="81">
        <f>IF(OR('Raw Data'!I1957=0,'Raw Data'!I1957="Delete"),"",'Raw Data'!I1957)</f>
        <v>14</v>
      </c>
      <c r="J1113" s="81" t="str">
        <f>IF(OR('Raw Data'!J1957=0,'Raw Data'!J1957="Delete"),"",'Raw Data'!J1957)</f>
        <v/>
      </c>
      <c r="K1113" s="81" t="str">
        <f>IF(OR('Raw Data'!K1957=0,'Raw Data'!K1957="Delete"),"",'Raw Data'!K1957)</f>
        <v/>
      </c>
      <c r="L1113" s="81" t="str">
        <f>R1113</f>
        <v>Available</v>
      </c>
      <c r="M1113" s="81" t="str">
        <f>IF(A1113="","",IF(OR(AWReleaseNum&gt;=A1113,AWReleaseNum=0),"Available","Not Supported"))</f>
        <v>Available</v>
      </c>
      <c r="N1113" s="81" t="str">
        <f>IF(A1113="","",IF(TcRelease="Any","Available",IF(OR(AND(TcReleaseNum&gt;=VLOOKUP(AWReleaseNum,MinVerInfo,3,FALSE),TcReleaseNum&lt;=VLOOKUP(AWReleaseNum,MinVerInfo,4,FALSE)),AND(TcReleaseNum&gt;=VLOOKUP(AWReleaseNum,MinVerInfo,5,FALSE),TcReleaseNum&lt;=VLOOKUP(AWReleaseNum,MinVerInfo,6,FALSE))),"Available","Not Supported")))</f>
        <v>Available</v>
      </c>
      <c r="O1113" s="81" t="str">
        <f>IF(TcReleaseNum&lt;P1113,"Not Supported","Available")</f>
        <v>Available</v>
      </c>
      <c r="P1113" s="81" cm="1">
        <f t="array" ref="P1113">_xlfn.SWITCH(TcBaseVer, 14, K1113, 13, J1113, 12, I1113, 11, IFERROR(VLOOKUP(H1113,Table2[#All],3,FALSE),"N/A"),0)</f>
        <v>0</v>
      </c>
      <c r="Q1113" s="81" t="str">
        <f>IF(TcBaseVer=0,M1113,IF(AND(N1113="Available",M1113="Available",O1113="Available"),"Available",IF(M1113="","","Not Supported")))</f>
        <v>Available</v>
      </c>
      <c r="R1113" s="81" t="str">
        <f>IF(A1113&gt;=AWCurrentRel, "Future",Q1113)</f>
        <v>Available</v>
      </c>
      <c r="S1113" s="100" t="str">
        <f>HYPERLINK(U1113,T1113)</f>
        <v>What's New in Teamcenter Spring 2020 Teamcenter - PART 1</v>
      </c>
      <c r="T1113" s="81" t="str">
        <f>IFERROR(VLOOKUP(CONCATENATE($B1113,"_",$A1113),Table4[#All],5,FALSE),"Not Available")</f>
        <v>What's New in Teamcenter Spring 2020 Teamcenter - PART 1</v>
      </c>
      <c r="U1113" s="81" t="str">
        <f>IFERROR(VLOOKUP(CONCATENATE(B1113,"_",A1113),Table4[#All],6,FALSE),"")</f>
        <v>https://siemens.highspot.com/items/5eea709ca2e3a928d396c479?lfrm=srp.3</v>
      </c>
    </row>
    <row r="1114" spans="1:21" x14ac:dyDescent="0.25">
      <c r="A1114" s="81">
        <f>IF(OR('Raw Data'!A1958=0,'Raw Data'!A1958="Delete"),"",'Raw Data'!A1958)</f>
        <v>5</v>
      </c>
      <c r="B1114" s="88" t="str">
        <f>IF(OR('Raw Data'!B1958=0,'Raw Data'!B1958="Delete"),"",'Raw Data'!B1958)</f>
        <v>Plan</v>
      </c>
      <c r="C1114" s="89" t="str">
        <f>IF(OR('Raw Data'!C1958=0,'Raw Data'!C1958="Delete"),"",'Raw Data'!C1958)</f>
        <v>Process</v>
      </c>
      <c r="D1114" s="88" t="str">
        <f>IF(OR('Raw Data'!D1958=0,'Raw Data'!D1958="Delete"),"",'Raw Data'!D1958)</f>
        <v>Workflow</v>
      </c>
      <c r="E1114" s="84" t="str">
        <f>IF(OR('Raw Data'!E1958=0,'Raw Data'!E1958="Delete"),"",'Raw Data'!E1958)</f>
        <v>Workflow process design and layout management</v>
      </c>
      <c r="F1114" s="81" cm="1">
        <f t="array" ref="F1114">_xlfn.SWITCH(ROUND(VLOOKUP(A1114,Table1[#All],3),0),11,H1114,12,I1114,13,J1114,14,K1114,"N/A")</f>
        <v>14</v>
      </c>
      <c r="G1114" s="81" t="str" cm="1">
        <f t="array" ref="G1114">_xlfn.SWITCH(ROUND(VLOOKUP(A1114,Table1[#All],5),0),11,H1114,12,I1114,13,J1114,14,K1114,"N/A")</f>
        <v/>
      </c>
      <c r="H1114" s="81">
        <f>IF(OR('Raw Data'!H1958=0,'Raw Data'!H1958="Delete"),"",'Raw Data'!H1958)</f>
        <v>13</v>
      </c>
      <c r="I1114" s="81">
        <f>IF(OR('Raw Data'!I1958=0,'Raw Data'!I1958="Delete"),"",'Raw Data'!I1958)</f>
        <v>14</v>
      </c>
      <c r="J1114" s="81" t="str">
        <f>IF(OR('Raw Data'!J1958=0,'Raw Data'!J1958="Delete"),"",'Raw Data'!J1958)</f>
        <v/>
      </c>
      <c r="K1114" s="81" t="str">
        <f>IF(OR('Raw Data'!K1958=0,'Raw Data'!K1958="Delete"),"",'Raw Data'!K1958)</f>
        <v/>
      </c>
      <c r="L1114" s="81" t="str">
        <f>R1114</f>
        <v>Available</v>
      </c>
      <c r="M1114" s="81" t="str">
        <f>IF(A1114="","",IF(OR(AWReleaseNum&gt;=A1114,AWReleaseNum=0),"Available","Not Supported"))</f>
        <v>Available</v>
      </c>
      <c r="N1114" s="81" t="str">
        <f>IF(A1114="","",IF(TcRelease="Any","Available",IF(OR(AND(TcReleaseNum&gt;=VLOOKUP(AWReleaseNum,MinVerInfo,3,FALSE),TcReleaseNum&lt;=VLOOKUP(AWReleaseNum,MinVerInfo,4,FALSE)),AND(TcReleaseNum&gt;=VLOOKUP(AWReleaseNum,MinVerInfo,5,FALSE),TcReleaseNum&lt;=VLOOKUP(AWReleaseNum,MinVerInfo,6,FALSE))),"Available","Not Supported")))</f>
        <v>Available</v>
      </c>
      <c r="O1114" s="81" t="str">
        <f>IF(TcReleaseNum&lt;P1114,"Not Supported","Available")</f>
        <v>Available</v>
      </c>
      <c r="P1114" s="81" cm="1">
        <f t="array" ref="P1114">_xlfn.SWITCH(TcBaseVer, 14, K1114, 13, J1114, 12, I1114, 11, IFERROR(VLOOKUP(H1114,Table2[#All],3,FALSE),"N/A"),0)</f>
        <v>0</v>
      </c>
      <c r="Q1114" s="81" t="str">
        <f>IF(TcBaseVer=0,M1114,IF(AND(N1114="Available",M1114="Available",O1114="Available"),"Available",IF(M1114="","","Not Supported")))</f>
        <v>Available</v>
      </c>
      <c r="R1114" s="81" t="str">
        <f>IF(A1114&gt;=AWCurrentRel, "Future",Q1114)</f>
        <v>Available</v>
      </c>
      <c r="S1114" s="100" t="str">
        <f>HYPERLINK(U1114,T1114)</f>
        <v>What's New in Teamcenter Spring 2020 Teamcenter - PART 1</v>
      </c>
      <c r="T1114" s="81" t="str">
        <f>IFERROR(VLOOKUP(CONCATENATE($B1114,"_",$A1114),Table4[#All],5,FALSE),"Not Available")</f>
        <v>What's New in Teamcenter Spring 2020 Teamcenter - PART 1</v>
      </c>
      <c r="U1114" s="81" t="str">
        <f>IFERROR(VLOOKUP(CONCATENATE(B1114,"_",A1114),Table4[#All],6,FALSE),"")</f>
        <v>https://siemens.highspot.com/items/5eea709ca2e3a928d396c479?lfrm=srp.3</v>
      </c>
    </row>
    <row r="1115" spans="1:21" x14ac:dyDescent="0.25">
      <c r="A1115" s="81">
        <f>IF(OR('Raw Data'!A1959=0,'Raw Data'!A1959="Delete"),"",'Raw Data'!A1959)</f>
        <v>5</v>
      </c>
      <c r="B1115" s="88" t="str">
        <f>IF(OR('Raw Data'!B1959=0,'Raw Data'!B1959="Delete"),"",'Raw Data'!B1959)</f>
        <v>Plan</v>
      </c>
      <c r="C1115" s="89" t="str">
        <f>IF(OR('Raw Data'!C1959=0,'Raw Data'!C1959="Delete"),"",'Raw Data'!C1959)</f>
        <v>Process</v>
      </c>
      <c r="D1115" s="88" t="str">
        <f>IF(OR('Raw Data'!D1959=0,'Raw Data'!D1959="Delete"),"",'Raw Data'!D1959)</f>
        <v>Workflow</v>
      </c>
      <c r="E1115" s="84" t="str">
        <f>IF(OR('Raw Data'!E1959=0,'Raw Data'!E1959="Delete"),"",'Raw Data'!E1959)</f>
        <v>CRUD operations on task templates</v>
      </c>
      <c r="F1115" s="81" cm="1">
        <f t="array" ref="F1115">_xlfn.SWITCH(ROUND(VLOOKUP(A1115,Table1[#All],3),0),11,H1115,12,I1115,13,J1115,14,K1115,"N/A")</f>
        <v>14</v>
      </c>
      <c r="G1115" s="81" t="str" cm="1">
        <f t="array" ref="G1115">_xlfn.SWITCH(ROUND(VLOOKUP(A1115,Table1[#All],5),0),11,H1115,12,I1115,13,J1115,14,K1115,"N/A")</f>
        <v/>
      </c>
      <c r="H1115" s="81">
        <f>IF(OR('Raw Data'!H1959=0,'Raw Data'!H1959="Delete"),"",'Raw Data'!H1959)</f>
        <v>13</v>
      </c>
      <c r="I1115" s="81">
        <f>IF(OR('Raw Data'!I1959=0,'Raw Data'!I1959="Delete"),"",'Raw Data'!I1959)</f>
        <v>14</v>
      </c>
      <c r="J1115" s="81" t="str">
        <f>IF(OR('Raw Data'!J1959=0,'Raw Data'!J1959="Delete"),"",'Raw Data'!J1959)</f>
        <v/>
      </c>
      <c r="K1115" s="81" t="str">
        <f>IF(OR('Raw Data'!K1959=0,'Raw Data'!K1959="Delete"),"",'Raw Data'!K1959)</f>
        <v/>
      </c>
      <c r="L1115" s="81" t="str">
        <f>R1115</f>
        <v>Available</v>
      </c>
      <c r="M1115" s="81" t="str">
        <f>IF(A1115="","",IF(OR(AWReleaseNum&gt;=A1115,AWReleaseNum=0),"Available","Not Supported"))</f>
        <v>Available</v>
      </c>
      <c r="N1115" s="81" t="str">
        <f>IF(A1115="","",IF(TcRelease="Any","Available",IF(OR(AND(TcReleaseNum&gt;=VLOOKUP(AWReleaseNum,MinVerInfo,3,FALSE),TcReleaseNum&lt;=VLOOKUP(AWReleaseNum,MinVerInfo,4,FALSE)),AND(TcReleaseNum&gt;=VLOOKUP(AWReleaseNum,MinVerInfo,5,FALSE),TcReleaseNum&lt;=VLOOKUP(AWReleaseNum,MinVerInfo,6,FALSE))),"Available","Not Supported")))</f>
        <v>Available</v>
      </c>
      <c r="O1115" s="81" t="str">
        <f>IF(TcReleaseNum&lt;P1115,"Not Supported","Available")</f>
        <v>Available</v>
      </c>
      <c r="P1115" s="81" cm="1">
        <f t="array" ref="P1115">_xlfn.SWITCH(TcBaseVer, 14, K1115, 13, J1115, 12, I1115, 11, IFERROR(VLOOKUP(H1115,Table2[#All],3,FALSE),"N/A"),0)</f>
        <v>0</v>
      </c>
      <c r="Q1115" s="81" t="str">
        <f>IF(TcBaseVer=0,M1115,IF(AND(N1115="Available",M1115="Available",O1115="Available"),"Available",IF(M1115="","","Not Supported")))</f>
        <v>Available</v>
      </c>
      <c r="R1115" s="81" t="str">
        <f>IF(A1115&gt;=AWCurrentRel, "Future",Q1115)</f>
        <v>Available</v>
      </c>
      <c r="S1115" s="100" t="str">
        <f>HYPERLINK(U1115,T1115)</f>
        <v>What's New in Teamcenter Spring 2020 Teamcenter - PART 1</v>
      </c>
      <c r="T1115" s="81" t="str">
        <f>IFERROR(VLOOKUP(CONCATENATE($B1115,"_",$A1115),Table4[#All],5,FALSE),"Not Available")</f>
        <v>What's New in Teamcenter Spring 2020 Teamcenter - PART 1</v>
      </c>
      <c r="U1115" s="81" t="str">
        <f>IFERROR(VLOOKUP(CONCATENATE(B1115,"_",A1115),Table4[#All],6,FALSE),"")</f>
        <v>https://siemens.highspot.com/items/5eea709ca2e3a928d396c479?lfrm=srp.3</v>
      </c>
    </row>
    <row r="1116" spans="1:21" x14ac:dyDescent="0.25">
      <c r="A1116" s="81">
        <f>IF(OR('Raw Data'!A1960=0,'Raw Data'!A1960="Delete"),"",'Raw Data'!A1960)</f>
        <v>5</v>
      </c>
      <c r="B1116" s="88" t="str">
        <f>IF(OR('Raw Data'!B1960=0,'Raw Data'!B1960="Delete"),"",'Raw Data'!B1960)</f>
        <v>Plan</v>
      </c>
      <c r="C1116" s="89" t="str">
        <f>IF(OR('Raw Data'!C1960=0,'Raw Data'!C1960="Delete"),"",'Raw Data'!C1960)</f>
        <v>Process</v>
      </c>
      <c r="D1116" s="88" t="str">
        <f>IF(OR('Raw Data'!D1960=0,'Raw Data'!D1960="Delete"),"",'Raw Data'!D1960)</f>
        <v>Workflow</v>
      </c>
      <c r="E1116" s="84" t="str">
        <f>IF(OR('Raw Data'!E1960=0,'Raw Data'!E1960="Delete"),"",'Raw Data'!E1960)</f>
        <v>Upcoming tasks table for workflow tab</v>
      </c>
      <c r="F1116" s="81" cm="1">
        <f t="array" ref="F1116">_xlfn.SWITCH(ROUND(VLOOKUP(A1116,Table1[#All],3),0),11,H1116,12,I1116,13,J1116,14,K1116,"N/A")</f>
        <v>14</v>
      </c>
      <c r="G1116" s="81" t="str" cm="1">
        <f t="array" ref="G1116">_xlfn.SWITCH(ROUND(VLOOKUP(A1116,Table1[#All],5),0),11,H1116,12,I1116,13,J1116,14,K1116,"N/A")</f>
        <v/>
      </c>
      <c r="H1116" s="81">
        <f>IF(OR('Raw Data'!H1960=0,'Raw Data'!H1960="Delete"),"",'Raw Data'!H1960)</f>
        <v>13</v>
      </c>
      <c r="I1116" s="81">
        <f>IF(OR('Raw Data'!I1960=0,'Raw Data'!I1960="Delete"),"",'Raw Data'!I1960)</f>
        <v>14</v>
      </c>
      <c r="J1116" s="81" t="str">
        <f>IF(OR('Raw Data'!J1960=0,'Raw Data'!J1960="Delete"),"",'Raw Data'!J1960)</f>
        <v/>
      </c>
      <c r="K1116" s="81" t="str">
        <f>IF(OR('Raw Data'!K1960=0,'Raw Data'!K1960="Delete"),"",'Raw Data'!K1960)</f>
        <v/>
      </c>
      <c r="L1116" s="81" t="str">
        <f>R1116</f>
        <v>Available</v>
      </c>
      <c r="M1116" s="81" t="str">
        <f>IF(A1116="","",IF(OR(AWReleaseNum&gt;=A1116,AWReleaseNum=0),"Available","Not Supported"))</f>
        <v>Available</v>
      </c>
      <c r="N1116" s="81" t="str">
        <f>IF(A1116="","",IF(TcRelease="Any","Available",IF(OR(AND(TcReleaseNum&gt;=VLOOKUP(AWReleaseNum,MinVerInfo,3,FALSE),TcReleaseNum&lt;=VLOOKUP(AWReleaseNum,MinVerInfo,4,FALSE)),AND(TcReleaseNum&gt;=VLOOKUP(AWReleaseNum,MinVerInfo,5,FALSE),TcReleaseNum&lt;=VLOOKUP(AWReleaseNum,MinVerInfo,6,FALSE))),"Available","Not Supported")))</f>
        <v>Available</v>
      </c>
      <c r="O1116" s="81" t="str">
        <f>IF(TcReleaseNum&lt;P1116,"Not Supported","Available")</f>
        <v>Available</v>
      </c>
      <c r="P1116" s="81" cm="1">
        <f t="array" ref="P1116">_xlfn.SWITCH(TcBaseVer, 14, K1116, 13, J1116, 12, I1116, 11, IFERROR(VLOOKUP(H1116,Table2[#All],3,FALSE),"N/A"),0)</f>
        <v>0</v>
      </c>
      <c r="Q1116" s="81" t="str">
        <f>IF(TcBaseVer=0,M1116,IF(AND(N1116="Available",M1116="Available",O1116="Available"),"Available",IF(M1116="","","Not Supported")))</f>
        <v>Available</v>
      </c>
      <c r="R1116" s="81" t="str">
        <f>IF(A1116&gt;=AWCurrentRel, "Future",Q1116)</f>
        <v>Available</v>
      </c>
      <c r="S1116" s="100" t="str">
        <f>HYPERLINK(U1116,T1116)</f>
        <v>What's New in Teamcenter Spring 2020 Teamcenter - PART 1</v>
      </c>
      <c r="T1116" s="81" t="str">
        <f>IFERROR(VLOOKUP(CONCATENATE($B1116,"_",$A1116),Table4[#All],5,FALSE),"Not Available")</f>
        <v>What's New in Teamcenter Spring 2020 Teamcenter - PART 1</v>
      </c>
      <c r="U1116" s="81" t="str">
        <f>IFERROR(VLOOKUP(CONCATENATE(B1116,"_",A1116),Table4[#All],6,FALSE),"")</f>
        <v>https://siemens.highspot.com/items/5eea709ca2e3a928d396c479?lfrm=srp.3</v>
      </c>
    </row>
    <row r="1117" spans="1:21" x14ac:dyDescent="0.25">
      <c r="A1117" s="81">
        <f>IF(OR('Raw Data'!A1078=0,'Raw Data'!A1078="Delete"),"",'Raw Data'!A1078)</f>
        <v>5.0999999999999996</v>
      </c>
      <c r="B1117" s="88" t="str">
        <f>IF(OR('Raw Data'!B1078=0,'Raw Data'!B1078="Delete"),"",'Raw Data'!B1078)</f>
        <v>Deliver</v>
      </c>
      <c r="C1117" s="89" t="str">
        <f>IF(OR('Raw Data'!C1078=0,'Raw Data'!C1078="Delete"),"",'Raw Data'!C1078)</f>
        <v>Analytics</v>
      </c>
      <c r="D1117" s="88" t="str">
        <f>IF(OR('Raw Data'!D1078=0,'Raw Data'!D1078="Delete"),"",'Raw Data'!D1078)</f>
        <v>Classification</v>
      </c>
      <c r="E1117" s="84" t="str">
        <f>IF(OR('Raw Data'!E1078=0,'Raw Data'!E1078="Delete"),"",'Raw Data'!E1078)</f>
        <v xml:space="preserve">Administrative Support for CST eCl@ss, </v>
      </c>
      <c r="F1117" s="81" cm="1">
        <f t="array" ref="F1117">_xlfn.SWITCH(ROUND(VLOOKUP(A1117,Table1[#All],3),0),11,H1117,12,I1117,13,J1117,14,K1117,"N/A")</f>
        <v>14</v>
      </c>
      <c r="G1117" s="81" t="str" cm="1">
        <f t="array" ref="G1117">_xlfn.SWITCH(ROUND(VLOOKUP(A1117,Table1[#All],5),0),11,H1117,12,I1117,13,J1117,14,K1117,"N/A")</f>
        <v/>
      </c>
      <c r="H1117" s="81">
        <f>IF(OR('Raw Data'!H1078=0,'Raw Data'!H1078="Delete"),"",'Raw Data'!H1078)</f>
        <v>13.1</v>
      </c>
      <c r="I1117" s="81">
        <f>IF(OR('Raw Data'!I1078=0,'Raw Data'!I1078="Delete"),"",'Raw Data'!I1078)</f>
        <v>14</v>
      </c>
      <c r="J1117" s="81" t="str">
        <f>IF(OR('Raw Data'!J1078=0,'Raw Data'!J1078="Delete"),"",'Raw Data'!J1078)</f>
        <v/>
      </c>
      <c r="K1117" s="81" t="str">
        <f>IF(OR('Raw Data'!K1078=0,'Raw Data'!K1078="Delete"),"",'Raw Data'!K1078)</f>
        <v/>
      </c>
      <c r="L1117" s="81" t="str">
        <f>R1117</f>
        <v>Available</v>
      </c>
      <c r="M1117" s="81" t="str">
        <f>IF(A1117="","",IF(OR(AWReleaseNum&gt;=A1117,AWReleaseNum=0),"Available","Not Supported"))</f>
        <v>Available</v>
      </c>
      <c r="N1117" s="81" t="str">
        <f>IF(A1117="","",IF(TcRelease="Any","Available",IF(OR(AND(TcReleaseNum&gt;=VLOOKUP(AWReleaseNum,MinVerInfo,3,FALSE),TcReleaseNum&lt;=VLOOKUP(AWReleaseNum,MinVerInfo,4,FALSE)),AND(TcReleaseNum&gt;=VLOOKUP(AWReleaseNum,MinVerInfo,5,FALSE),TcReleaseNum&lt;=VLOOKUP(AWReleaseNum,MinVerInfo,6,FALSE))),"Available","Not Supported")))</f>
        <v>Available</v>
      </c>
      <c r="O1117" s="81" t="str">
        <f>IF(TcReleaseNum&lt;P1117,"Not Supported","Available")</f>
        <v>Available</v>
      </c>
      <c r="P1117" s="81" cm="1">
        <f t="array" ref="P1117">_xlfn.SWITCH(TcBaseVer, 14, K1117, 13, J1117, 12, I1117, 11, IFERROR(VLOOKUP(H1117,Table2[#All],3,FALSE),"N/A"),0)</f>
        <v>0</v>
      </c>
      <c r="Q1117" s="81" t="str">
        <f>IF(TcBaseVer=0,M1117,IF(AND(N1117="Available",M1117="Available",O1117="Available"),"Available",IF(M1117="","","Not Supported")))</f>
        <v>Available</v>
      </c>
      <c r="R1117" s="81" t="str">
        <f>IF(A1117&gt;=AWCurrentRel, "Future",Q1117)</f>
        <v>Available</v>
      </c>
      <c r="S1117" s="100" t="str">
        <f>HYPERLINK(U1117,T1117)</f>
        <v>What's New in Teamcenter Fall 2020 - PART 2</v>
      </c>
      <c r="T1117" s="81" t="str">
        <f>IFERROR(VLOOKUP(CONCATENATE($B1117,"_",$A1117),Table4[#All],5,FALSE),"Not Available")</f>
        <v>What's New in Teamcenter Fall 2020 - PART 2</v>
      </c>
      <c r="U1117" s="81" t="str">
        <f>IFERROR(VLOOKUP(CONCATENATE(B1117,"_",A1117),Table4[#All],6,FALSE),"")</f>
        <v>https://siemens.highspot.com/items/5fd9129f628ba23418a8dbaf</v>
      </c>
    </row>
    <row r="1118" spans="1:21" x14ac:dyDescent="0.25">
      <c r="A1118" s="81">
        <f>IF(OR('Raw Data'!A1084=0,'Raw Data'!A1084="Delete"),"",'Raw Data'!A1084)</f>
        <v>5.0999999999999996</v>
      </c>
      <c r="B1118" s="88" t="str">
        <f>IF(OR('Raw Data'!B1084=0,'Raw Data'!B1084="Delete"),"",'Raw Data'!B1084)</f>
        <v>Deliver</v>
      </c>
      <c r="C1118" s="89" t="str">
        <f>IF(OR('Raw Data'!C1084=0,'Raw Data'!C1084="Delete"),"",'Raw Data'!C1084)</f>
        <v>Analytics</v>
      </c>
      <c r="D1118" s="88" t="str">
        <f>IF(OR('Raw Data'!D1084=0,'Raw Data'!D1084="Delete"),"",'Raw Data'!D1084)</f>
        <v>Classification</v>
      </c>
      <c r="E1118" s="84" t="str">
        <f>IF(OR('Raw Data'!E1084=0,'Raw Data'!E1084="Delete"),"",'Raw Data'!E1084)</f>
        <v>Extend Classification AI Platform Support to Linux Operating System</v>
      </c>
      <c r="F1118" s="81" cm="1">
        <f t="array" ref="F1118">_xlfn.SWITCH(ROUND(VLOOKUP(A1118,Table1[#All],3),0),11,H1118,12,I1118,13,J1118,14,K1118,"N/A")</f>
        <v>14</v>
      </c>
      <c r="G1118" s="81" t="str" cm="1">
        <f t="array" ref="G1118">_xlfn.SWITCH(ROUND(VLOOKUP(A1118,Table1[#All],5),0),11,H1118,12,I1118,13,J1118,14,K1118,"N/A")</f>
        <v/>
      </c>
      <c r="H1118" s="81">
        <f>IF(OR('Raw Data'!H1084=0,'Raw Data'!H1084="Delete"),"",'Raw Data'!H1084)</f>
        <v>13</v>
      </c>
      <c r="I1118" s="81">
        <f>IF(OR('Raw Data'!I1084=0,'Raw Data'!I1084="Delete"),"",'Raw Data'!I1084)</f>
        <v>14</v>
      </c>
      <c r="J1118" s="81" t="str">
        <f>IF(OR('Raw Data'!J1084=0,'Raw Data'!J1084="Delete"),"",'Raw Data'!J1084)</f>
        <v/>
      </c>
      <c r="K1118" s="81" t="str">
        <f>IF(OR('Raw Data'!K1084=0,'Raw Data'!K1084="Delete"),"",'Raw Data'!K1084)</f>
        <v/>
      </c>
      <c r="L1118" s="81" t="str">
        <f>R1118</f>
        <v>Available</v>
      </c>
      <c r="M1118" s="81" t="str">
        <f>IF(A1118="","",IF(OR(AWReleaseNum&gt;=A1118,AWReleaseNum=0),"Available","Not Supported"))</f>
        <v>Available</v>
      </c>
      <c r="N1118" s="81" t="str">
        <f>IF(A1118="","",IF(TcRelease="Any","Available",IF(OR(AND(TcReleaseNum&gt;=VLOOKUP(AWReleaseNum,MinVerInfo,3,FALSE),TcReleaseNum&lt;=VLOOKUP(AWReleaseNum,MinVerInfo,4,FALSE)),AND(TcReleaseNum&gt;=VLOOKUP(AWReleaseNum,MinVerInfo,5,FALSE),TcReleaseNum&lt;=VLOOKUP(AWReleaseNum,MinVerInfo,6,FALSE))),"Available","Not Supported")))</f>
        <v>Available</v>
      </c>
      <c r="O1118" s="81" t="str">
        <f>IF(TcReleaseNum&lt;P1118,"Not Supported","Available")</f>
        <v>Available</v>
      </c>
      <c r="P1118" s="81" cm="1">
        <f t="array" ref="P1118">_xlfn.SWITCH(TcBaseVer, 14, K1118, 13, J1118, 12, I1118, 11, IFERROR(VLOOKUP(H1118,Table2[#All],3,FALSE),"N/A"),0)</f>
        <v>0</v>
      </c>
      <c r="Q1118" s="81" t="str">
        <f>IF(TcBaseVer=0,M1118,IF(AND(N1118="Available",M1118="Available",O1118="Available"),"Available",IF(M1118="","","Not Supported")))</f>
        <v>Available</v>
      </c>
      <c r="R1118" s="81" t="str">
        <f>IF(A1118&gt;=AWCurrentRel, "Future",Q1118)</f>
        <v>Available</v>
      </c>
      <c r="S1118" s="100" t="str">
        <f>HYPERLINK(U1118,T1118)</f>
        <v>What's New in Teamcenter Fall 2020 - PART 2</v>
      </c>
      <c r="T1118" s="81" t="str">
        <f>IFERROR(VLOOKUP(CONCATENATE($B1118,"_",$A1118),Table4[#All],5,FALSE),"Not Available")</f>
        <v>What's New in Teamcenter Fall 2020 - PART 2</v>
      </c>
      <c r="U1118" s="81" t="str">
        <f>IFERROR(VLOOKUP(CONCATENATE(B1118,"_",A1118),Table4[#All],6,FALSE),"")</f>
        <v>https://siemens.highspot.com/items/5fd9129f628ba23418a8dbaf</v>
      </c>
    </row>
    <row r="1119" spans="1:21" x14ac:dyDescent="0.25">
      <c r="A1119" s="81">
        <f>IF(OR('Raw Data'!A140=0,'Raw Data'!A140="Delete"),"",'Raw Data'!A140)</f>
        <v>5.0999999999999996</v>
      </c>
      <c r="B1119" s="88" t="str">
        <f>IF(OR('Raw Data'!B140=0,'Raw Data'!B140="Delete"),"",'Raw Data'!B140)</f>
        <v>Plan</v>
      </c>
      <c r="C1119" s="89" t="str">
        <f>IF(OR('Raw Data'!C140=0,'Raw Data'!C140="Delete"),"",'Raw Data'!C140)</f>
        <v>Bill of Materials</v>
      </c>
      <c r="D1119" s="88" t="str">
        <f>IF(OR('Raw Data'!D140=0,'Raw Data'!D140="Delete"),"",'Raw Data'!D140)</f>
        <v>Design BOM Alignment</v>
      </c>
      <c r="E1119" s="84" t="str">
        <f>IF(OR('Raw Data'!E140=0,'Raw Data'!E140="Delete"),"",'Raw Data'!E140)</f>
        <v xml:space="preserve">Visual BOM consumption for downstream Manufacturing Applications &amp; Multi-CAD Integrations </v>
      </c>
      <c r="F1119" s="81" cm="1">
        <f t="array" ref="F1119">_xlfn.SWITCH(ROUND(VLOOKUP(A1119,Table1[#All],3),0),11,H1119,12,I1119,13,J1119,14,K1119,"N/A")</f>
        <v>14</v>
      </c>
      <c r="G1119" s="81" t="str" cm="1">
        <f t="array" ref="G1119">_xlfn.SWITCH(ROUND(VLOOKUP(A1119,Table1[#All],5),0),11,H1119,12,I1119,13,J1119,14,K1119,"N/A")</f>
        <v/>
      </c>
      <c r="H1119" s="81">
        <f>IF(OR('Raw Data'!H140=0,'Raw Data'!H140="Delete"),"",'Raw Data'!H140)</f>
        <v>13.1</v>
      </c>
      <c r="I1119" s="81">
        <f>IF(OR('Raw Data'!I140=0,'Raw Data'!I140="Delete"),"",'Raw Data'!I140)</f>
        <v>14</v>
      </c>
      <c r="J1119" s="81" t="str">
        <f>IF(OR('Raw Data'!J140=0,'Raw Data'!J140="Delete"),"",'Raw Data'!J140)</f>
        <v/>
      </c>
      <c r="K1119" s="81" t="str">
        <f>IF(OR('Raw Data'!K140=0,'Raw Data'!K140="Delete"),"",'Raw Data'!K140)</f>
        <v/>
      </c>
      <c r="L1119" s="81" t="str">
        <f>R1119</f>
        <v>Available</v>
      </c>
      <c r="M1119" s="81" t="str">
        <f>IF(A1119="","",IF(OR(AWReleaseNum&gt;=A1119,AWReleaseNum=0),"Available","Not Supported"))</f>
        <v>Available</v>
      </c>
      <c r="N1119" s="81" t="str">
        <f>IF(A1119="","",IF(TcRelease="Any","Available",IF(OR(AND(TcReleaseNum&gt;=VLOOKUP(AWReleaseNum,MinVerInfo,3,FALSE),TcReleaseNum&lt;=VLOOKUP(AWReleaseNum,MinVerInfo,4,FALSE)),AND(TcReleaseNum&gt;=VLOOKUP(AWReleaseNum,MinVerInfo,5,FALSE),TcReleaseNum&lt;=VLOOKUP(AWReleaseNum,MinVerInfo,6,FALSE))),"Available","Not Supported")))</f>
        <v>Available</v>
      </c>
      <c r="O1119" s="81" t="str">
        <f>IF(TcReleaseNum&lt;P1119,"Not Supported","Available")</f>
        <v>Available</v>
      </c>
      <c r="P1119" s="81" cm="1">
        <f t="array" ref="P1119">_xlfn.SWITCH(TcBaseVer, 14, K1119, 13, J1119, 12, I1119, 11, IFERROR(VLOOKUP(H1119,Table2[#All],3,FALSE),"N/A"),0)</f>
        <v>0</v>
      </c>
      <c r="Q1119" s="81" t="str">
        <f>IF(TcBaseVer=0,M1119,IF(AND(N1119="Available",M1119="Available",O1119="Available"),"Available",IF(M1119="","","Not Supported")))</f>
        <v>Available</v>
      </c>
      <c r="R1119" s="81" t="str">
        <f>IF(A1119&gt;=AWCurrentRel, "Future",Q1119)</f>
        <v>Available</v>
      </c>
      <c r="S1119" s="100" t="str">
        <f>HYPERLINK(U1119,T1119)</f>
        <v>What's New in Teamcenter Fall 2020 - PART 1</v>
      </c>
      <c r="T1119" s="81" t="str">
        <f>IFERROR(VLOOKUP(CONCATENATE($B1119,"_",$A1119),Table4[#All],5,FALSE),"Not Available")</f>
        <v>What's New in Teamcenter Fall 2020 - PART 1</v>
      </c>
      <c r="U1119" s="81" t="str">
        <f>IFERROR(VLOOKUP(CONCATENATE(B1119,"_",A1119),Table4[#All],6,FALSE),"")</f>
        <v>https://siemens.highspot.com/items/5fd90a18c7143305f7520452?lfrm=srp.1</v>
      </c>
    </row>
    <row r="1120" spans="1:21" x14ac:dyDescent="0.25">
      <c r="A1120" s="81">
        <f>IF(OR('Raw Data'!A141=0,'Raw Data'!A141="Delete"),"",'Raw Data'!A141)</f>
        <v>5.0999999999999996</v>
      </c>
      <c r="B1120" s="88" t="str">
        <f>IF(OR('Raw Data'!B141=0,'Raw Data'!B141="Delete"),"",'Raw Data'!B141)</f>
        <v>Plan</v>
      </c>
      <c r="C1120" s="89" t="str">
        <f>IF(OR('Raw Data'!C141=0,'Raw Data'!C141="Delete"),"",'Raw Data'!C141)</f>
        <v>Bill of Materials</v>
      </c>
      <c r="D1120" s="88" t="str">
        <f>IF(OR('Raw Data'!D141=0,'Raw Data'!D141="Delete"),"",'Raw Data'!D141)</f>
        <v>Design BOM Alignment</v>
      </c>
      <c r="E1120" s="84" t="str">
        <f>IF(OR('Raw Data'!E141=0,'Raw Data'!E141="Delete"),"",'Raw Data'!E141)</f>
        <v xml:space="preserve">Automated Aligned BOM Generation and Coordinated Updates </v>
      </c>
      <c r="F1120" s="81" cm="1">
        <f t="array" ref="F1120">_xlfn.SWITCH(ROUND(VLOOKUP(A1120,Table1[#All],3),0),11,H1120,12,I1120,13,J1120,14,K1120,"N/A")</f>
        <v>14</v>
      </c>
      <c r="G1120" s="81" t="str" cm="1">
        <f t="array" ref="G1120">_xlfn.SWITCH(ROUND(VLOOKUP(A1120,Table1[#All],5),0),11,H1120,12,I1120,13,J1120,14,K1120,"N/A")</f>
        <v/>
      </c>
      <c r="H1120" s="81">
        <f>IF(OR('Raw Data'!H141=0,'Raw Data'!H141="Delete"),"",'Raw Data'!H141)</f>
        <v>13.1</v>
      </c>
      <c r="I1120" s="81">
        <f>IF(OR('Raw Data'!I141=0,'Raw Data'!I141="Delete"),"",'Raw Data'!I141)</f>
        <v>14</v>
      </c>
      <c r="J1120" s="81" t="str">
        <f>IF(OR('Raw Data'!J141=0,'Raw Data'!J141="Delete"),"",'Raw Data'!J141)</f>
        <v/>
      </c>
      <c r="K1120" s="81" t="str">
        <f>IF(OR('Raw Data'!K141=0,'Raw Data'!K141="Delete"),"",'Raw Data'!K141)</f>
        <v/>
      </c>
      <c r="L1120" s="81" t="str">
        <f>R1120</f>
        <v>Available</v>
      </c>
      <c r="M1120" s="81" t="str">
        <f>IF(A1120="","",IF(OR(AWReleaseNum&gt;=A1120,AWReleaseNum=0),"Available","Not Supported"))</f>
        <v>Available</v>
      </c>
      <c r="N1120" s="81" t="str">
        <f>IF(A1120="","",IF(TcRelease="Any","Available",IF(OR(AND(TcReleaseNum&gt;=VLOOKUP(AWReleaseNum,MinVerInfo,3,FALSE),TcReleaseNum&lt;=VLOOKUP(AWReleaseNum,MinVerInfo,4,FALSE)),AND(TcReleaseNum&gt;=VLOOKUP(AWReleaseNum,MinVerInfo,5,FALSE),TcReleaseNum&lt;=VLOOKUP(AWReleaseNum,MinVerInfo,6,FALSE))),"Available","Not Supported")))</f>
        <v>Available</v>
      </c>
      <c r="O1120" s="81" t="str">
        <f>IF(TcReleaseNum&lt;P1120,"Not Supported","Available")</f>
        <v>Available</v>
      </c>
      <c r="P1120" s="81" cm="1">
        <f t="array" ref="P1120">_xlfn.SWITCH(TcBaseVer, 14, K1120, 13, J1120, 12, I1120, 11, IFERROR(VLOOKUP(H1120,Table2[#All],3,FALSE),"N/A"),0)</f>
        <v>0</v>
      </c>
      <c r="Q1120" s="81" t="str">
        <f>IF(TcBaseVer=0,M1120,IF(AND(N1120="Available",M1120="Available",O1120="Available"),"Available",IF(M1120="","","Not Supported")))</f>
        <v>Available</v>
      </c>
      <c r="R1120" s="81" t="str">
        <f>IF(A1120&gt;=AWCurrentRel, "Future",Q1120)</f>
        <v>Available</v>
      </c>
      <c r="S1120" s="100" t="str">
        <f>HYPERLINK(U1120,T1120)</f>
        <v>What's New in Teamcenter Fall 2020 - PART 1</v>
      </c>
      <c r="T1120" s="81" t="str">
        <f>IFERROR(VLOOKUP(CONCATENATE($B1120,"_",$A1120),Table4[#All],5,FALSE),"Not Available")</f>
        <v>What's New in Teamcenter Fall 2020 - PART 1</v>
      </c>
      <c r="U1120" s="81" t="str">
        <f>IFERROR(VLOOKUP(CONCATENATE(B1120,"_",A1120),Table4[#All],6,FALSE),"")</f>
        <v>https://siemens.highspot.com/items/5fd90a18c7143305f7520452?lfrm=srp.1</v>
      </c>
    </row>
    <row r="1121" spans="1:21" x14ac:dyDescent="0.25">
      <c r="A1121" s="81">
        <f>IF(OR('Raw Data'!A142=0,'Raw Data'!A142="Delete"),"",'Raw Data'!A142)</f>
        <v>5.0999999999999996</v>
      </c>
      <c r="B1121" s="88" t="str">
        <f>IF(OR('Raw Data'!B142=0,'Raw Data'!B142="Delete"),"",'Raw Data'!B142)</f>
        <v>Plan</v>
      </c>
      <c r="C1121" s="89" t="str">
        <f>IF(OR('Raw Data'!C142=0,'Raw Data'!C142="Delete"),"",'Raw Data'!C142)</f>
        <v>Bill of Materials</v>
      </c>
      <c r="D1121" s="88" t="str">
        <f>IF(OR('Raw Data'!D142=0,'Raw Data'!D142="Delete"),"",'Raw Data'!D142)</f>
        <v>Design BOM Alignment</v>
      </c>
      <c r="E1121" s="84" t="str">
        <f>IF(OR('Raw Data'!E142=0,'Raw Data'!E142="Delete"),"",'Raw Data'!E142)</f>
        <v>Visual Alignment Checking for aligned Design &amp; eBOM</v>
      </c>
      <c r="F1121" s="81" cm="1">
        <f t="array" ref="F1121">_xlfn.SWITCH(ROUND(VLOOKUP(A1121,Table1[#All],3),0),11,H1121,12,I1121,13,J1121,14,K1121,"N/A")</f>
        <v>14</v>
      </c>
      <c r="G1121" s="81" t="str" cm="1">
        <f t="array" ref="G1121">_xlfn.SWITCH(ROUND(VLOOKUP(A1121,Table1[#All],5),0),11,H1121,12,I1121,13,J1121,14,K1121,"N/A")</f>
        <v/>
      </c>
      <c r="H1121" s="81">
        <f>IF(OR('Raw Data'!H142=0,'Raw Data'!H142="Delete"),"",'Raw Data'!H142)</f>
        <v>13.1</v>
      </c>
      <c r="I1121" s="81">
        <f>IF(OR('Raw Data'!I142=0,'Raw Data'!I142="Delete"),"",'Raw Data'!I142)</f>
        <v>14</v>
      </c>
      <c r="J1121" s="81" t="str">
        <f>IF(OR('Raw Data'!J142=0,'Raw Data'!J142="Delete"),"",'Raw Data'!J142)</f>
        <v/>
      </c>
      <c r="K1121" s="81" t="str">
        <f>IF(OR('Raw Data'!K142=0,'Raw Data'!K142="Delete"),"",'Raw Data'!K142)</f>
        <v/>
      </c>
      <c r="L1121" s="81" t="str">
        <f>R1121</f>
        <v>Available</v>
      </c>
      <c r="M1121" s="81" t="str">
        <f>IF(A1121="","",IF(OR(AWReleaseNum&gt;=A1121,AWReleaseNum=0),"Available","Not Supported"))</f>
        <v>Available</v>
      </c>
      <c r="N1121" s="81" t="str">
        <f>IF(A1121="","",IF(TcRelease="Any","Available",IF(OR(AND(TcReleaseNum&gt;=VLOOKUP(AWReleaseNum,MinVerInfo,3,FALSE),TcReleaseNum&lt;=VLOOKUP(AWReleaseNum,MinVerInfo,4,FALSE)),AND(TcReleaseNum&gt;=VLOOKUP(AWReleaseNum,MinVerInfo,5,FALSE),TcReleaseNum&lt;=VLOOKUP(AWReleaseNum,MinVerInfo,6,FALSE))),"Available","Not Supported")))</f>
        <v>Available</v>
      </c>
      <c r="O1121" s="81" t="str">
        <f>IF(TcReleaseNum&lt;P1121,"Not Supported","Available")</f>
        <v>Available</v>
      </c>
      <c r="P1121" s="81" cm="1">
        <f t="array" ref="P1121">_xlfn.SWITCH(TcBaseVer, 14, K1121, 13, J1121, 12, I1121, 11, IFERROR(VLOOKUP(H1121,Table2[#All],3,FALSE),"N/A"),0)</f>
        <v>0</v>
      </c>
      <c r="Q1121" s="81" t="str">
        <f>IF(TcBaseVer=0,M1121,IF(AND(N1121="Available",M1121="Available",O1121="Available"),"Available",IF(M1121="","","Not Supported")))</f>
        <v>Available</v>
      </c>
      <c r="R1121" s="81" t="str">
        <f>IF(A1121&gt;=AWCurrentRel, "Future",Q1121)</f>
        <v>Available</v>
      </c>
      <c r="S1121" s="100" t="str">
        <f>HYPERLINK(U1121,T1121)</f>
        <v>What's New in Teamcenter Fall 2020 - PART 1</v>
      </c>
      <c r="T1121" s="81" t="str">
        <f>IFERROR(VLOOKUP(CONCATENATE($B1121,"_",$A1121),Table4[#All],5,FALSE),"Not Available")</f>
        <v>What's New in Teamcenter Fall 2020 - PART 1</v>
      </c>
      <c r="U1121" s="81" t="str">
        <f>IFERROR(VLOOKUP(CONCATENATE(B1121,"_",A1121),Table4[#All],6,FALSE),"")</f>
        <v>https://siemens.highspot.com/items/5fd90a18c7143305f7520452?lfrm=srp.1</v>
      </c>
    </row>
    <row r="1122" spans="1:21" x14ac:dyDescent="0.25">
      <c r="A1122" s="81">
        <f>IF(OR('Raw Data'!A1134=0,'Raw Data'!A1134="Delete"),"",'Raw Data'!A1134)</f>
        <v>5.0999999999999996</v>
      </c>
      <c r="B1122" s="88" t="str">
        <f>IF(OR('Raw Data'!B1134=0,'Raw Data'!B1134="Delete"),"",'Raw Data'!B1134)</f>
        <v>Develop</v>
      </c>
      <c r="C1122" s="89" t="str">
        <f>IF(OR('Raw Data'!C1134=0,'Raw Data'!C1134="Delete"),"",'Raw Data'!C1134)</f>
        <v>Documents</v>
      </c>
      <c r="D1122" s="88" t="str">
        <f>IF(OR('Raw Data'!D1134=0,'Raw Data'!D1134="Delete"),"",'Raw Data'!D1134)</f>
        <v>Document Management</v>
      </c>
      <c r="E1122" s="84" t="str">
        <f>IF(OR('Raw Data'!E1134=0,'Raw Data'!E1134="Delete"),"",'Raw Data'!E1134)</f>
        <v>Create a Teamcenter object and upload an Office file from Office Client</v>
      </c>
      <c r="F1122" s="81" cm="1">
        <f t="array" ref="F1122">_xlfn.SWITCH(ROUND(VLOOKUP(A1122,Table1[#All],3),0),11,H1122,12,I1122,13,J1122,14,K1122,"N/A")</f>
        <v>14</v>
      </c>
      <c r="G1122" s="81" t="str" cm="1">
        <f t="array" ref="G1122">_xlfn.SWITCH(ROUND(VLOOKUP(A1122,Table1[#All],5),0),11,H1122,12,I1122,13,J1122,14,K1122,"N/A")</f>
        <v/>
      </c>
      <c r="H1122" s="81">
        <f>IF(OR('Raw Data'!H1134=0,'Raw Data'!H1134="Delete"),"",'Raw Data'!H1134)</f>
        <v>13.1</v>
      </c>
      <c r="I1122" s="81">
        <f>IF(OR('Raw Data'!I1134=0,'Raw Data'!I1134="Delete"),"",'Raw Data'!I1134)</f>
        <v>14</v>
      </c>
      <c r="J1122" s="81" t="str">
        <f>IF(OR('Raw Data'!J1134=0,'Raw Data'!J1134="Delete"),"",'Raw Data'!J1134)</f>
        <v/>
      </c>
      <c r="K1122" s="81" t="str">
        <f>IF(OR('Raw Data'!K1134=0,'Raw Data'!K1134="Delete"),"",'Raw Data'!K1134)</f>
        <v/>
      </c>
      <c r="L1122" s="81" t="str">
        <f>R1122</f>
        <v>Available</v>
      </c>
      <c r="M1122" s="81" t="str">
        <f>IF(A1122="","",IF(OR(AWReleaseNum&gt;=A1122,AWReleaseNum=0),"Available","Not Supported"))</f>
        <v>Available</v>
      </c>
      <c r="N1122" s="81" t="str">
        <f>IF(A1122="","",IF(TcRelease="Any","Available",IF(OR(AND(TcReleaseNum&gt;=VLOOKUP(AWReleaseNum,MinVerInfo,3,FALSE),TcReleaseNum&lt;=VLOOKUP(AWReleaseNum,MinVerInfo,4,FALSE)),AND(TcReleaseNum&gt;=VLOOKUP(AWReleaseNum,MinVerInfo,5,FALSE),TcReleaseNum&lt;=VLOOKUP(AWReleaseNum,MinVerInfo,6,FALSE))),"Available","Not Supported")))</f>
        <v>Available</v>
      </c>
      <c r="O1122" s="81" t="str">
        <f>IF(TcReleaseNum&lt;P1122,"Not Supported","Available")</f>
        <v>Available</v>
      </c>
      <c r="P1122" s="81" cm="1">
        <f t="array" ref="P1122">_xlfn.SWITCH(TcBaseVer, 14, K1122, 13, J1122, 12, I1122, 11, IFERROR(VLOOKUP(H1122,Table2[#All],3,FALSE),"N/A"),0)</f>
        <v>0</v>
      </c>
      <c r="Q1122" s="81" t="str">
        <f>IF(TcBaseVer=0,M1122,IF(AND(N1122="Available",M1122="Available",O1122="Available"),"Available",IF(M1122="","","Not Supported")))</f>
        <v>Available</v>
      </c>
      <c r="R1122" s="81" t="str">
        <f>IF(A1122&gt;=AWCurrentRel, "Future",Q1122)</f>
        <v>Available</v>
      </c>
      <c r="S1122" s="100" t="str">
        <f>HYPERLINK(U1122,T1122)</f>
        <v>What's New in Teamcenter Fall 2020 - PART 1</v>
      </c>
      <c r="T1122" s="81" t="str">
        <f>IFERROR(VLOOKUP(CONCATENATE($B1122,"_",$A1122),Table4[#All],5,FALSE),"Not Available")</f>
        <v>What's New in Teamcenter Fall 2020 - PART 1</v>
      </c>
      <c r="U1122" s="81" t="str">
        <f>IFERROR(VLOOKUP(CONCATENATE(B1122,"_",A1122),Table4[#All],6,FALSE),"")</f>
        <v>https://siemens.highspot.com/items/5fd90a18c7143305f7520452?lfrm=srp.1</v>
      </c>
    </row>
    <row r="1123" spans="1:21" x14ac:dyDescent="0.25">
      <c r="A1123" s="81">
        <f>IF(OR('Raw Data'!A1135=0,'Raw Data'!A1135="Delete"),"",'Raw Data'!A1135)</f>
        <v>5.0999999999999996</v>
      </c>
      <c r="B1123" s="88" t="str">
        <f>IF(OR('Raw Data'!B1135=0,'Raw Data'!B1135="Delete"),"",'Raw Data'!B1135)</f>
        <v>Develop</v>
      </c>
      <c r="C1123" s="89" t="str">
        <f>IF(OR('Raw Data'!C1135=0,'Raw Data'!C1135="Delete"),"",'Raw Data'!C1135)</f>
        <v>Documents</v>
      </c>
      <c r="D1123" s="88" t="str">
        <f>IF(OR('Raw Data'!D1135=0,'Raw Data'!D1135="Delete"),"",'Raw Data'!D1135)</f>
        <v>Document Management</v>
      </c>
      <c r="E1123" s="84" t="str">
        <f>IF(OR('Raw Data'!E1135=0,'Raw Data'!E1135="Delete"),"",'Raw Data'!E1135)</f>
        <v>Update Teamcenter object properties when file properties are updated</v>
      </c>
      <c r="F1123" s="81" cm="1">
        <f t="array" ref="F1123">_xlfn.SWITCH(ROUND(VLOOKUP(A1123,Table1[#All],3),0),11,H1123,12,I1123,13,J1123,14,K1123,"N/A")</f>
        <v>14</v>
      </c>
      <c r="G1123" s="81" t="str" cm="1">
        <f t="array" ref="G1123">_xlfn.SWITCH(ROUND(VLOOKUP(A1123,Table1[#All],5),0),11,H1123,12,I1123,13,J1123,14,K1123,"N/A")</f>
        <v/>
      </c>
      <c r="H1123" s="81">
        <f>IF(OR('Raw Data'!H1135=0,'Raw Data'!H1135="Delete"),"",'Raw Data'!H1135)</f>
        <v>13.1</v>
      </c>
      <c r="I1123" s="81">
        <f>IF(OR('Raw Data'!I1135=0,'Raw Data'!I1135="Delete"),"",'Raw Data'!I1135)</f>
        <v>14</v>
      </c>
      <c r="J1123" s="81" t="str">
        <f>IF(OR('Raw Data'!J1135=0,'Raw Data'!J1135="Delete"),"",'Raw Data'!J1135)</f>
        <v/>
      </c>
      <c r="K1123" s="81" t="str">
        <f>IF(OR('Raw Data'!K1135=0,'Raw Data'!K1135="Delete"),"",'Raw Data'!K1135)</f>
        <v/>
      </c>
      <c r="L1123" s="81" t="str">
        <f>R1123</f>
        <v>Available</v>
      </c>
      <c r="M1123" s="81" t="str">
        <f>IF(A1123="","",IF(OR(AWReleaseNum&gt;=A1123,AWReleaseNum=0),"Available","Not Supported"))</f>
        <v>Available</v>
      </c>
      <c r="N1123" s="81" t="str">
        <f>IF(A1123="","",IF(TcRelease="Any","Available",IF(OR(AND(TcReleaseNum&gt;=VLOOKUP(AWReleaseNum,MinVerInfo,3,FALSE),TcReleaseNum&lt;=VLOOKUP(AWReleaseNum,MinVerInfo,4,FALSE)),AND(TcReleaseNum&gt;=VLOOKUP(AWReleaseNum,MinVerInfo,5,FALSE),TcReleaseNum&lt;=VLOOKUP(AWReleaseNum,MinVerInfo,6,FALSE))),"Available","Not Supported")))</f>
        <v>Available</v>
      </c>
      <c r="O1123" s="81" t="str">
        <f>IF(TcReleaseNum&lt;P1123,"Not Supported","Available")</f>
        <v>Available</v>
      </c>
      <c r="P1123" s="81" cm="1">
        <f t="array" ref="P1123">_xlfn.SWITCH(TcBaseVer, 14, K1123, 13, J1123, 12, I1123, 11, IFERROR(VLOOKUP(H1123,Table2[#All],3,FALSE),"N/A"),0)</f>
        <v>0</v>
      </c>
      <c r="Q1123" s="81" t="str">
        <f>IF(TcBaseVer=0,M1123,IF(AND(N1123="Available",M1123="Available",O1123="Available"),"Available",IF(M1123="","","Not Supported")))</f>
        <v>Available</v>
      </c>
      <c r="R1123" s="81" t="str">
        <f>IF(A1123&gt;=AWCurrentRel, "Future",Q1123)</f>
        <v>Available</v>
      </c>
      <c r="S1123" s="100" t="str">
        <f>HYPERLINK(U1123,T1123)</f>
        <v>What's New in Teamcenter Fall 2020 - PART 1</v>
      </c>
      <c r="T1123" s="81" t="str">
        <f>IFERROR(VLOOKUP(CONCATENATE($B1123,"_",$A1123),Table4[#All],5,FALSE),"Not Available")</f>
        <v>What's New in Teamcenter Fall 2020 - PART 1</v>
      </c>
      <c r="U1123" s="81" t="str">
        <f>IFERROR(VLOOKUP(CONCATENATE(B1123,"_",A1123),Table4[#All],6,FALSE),"")</f>
        <v>https://siemens.highspot.com/items/5fd90a18c7143305f7520452?lfrm=srp.1</v>
      </c>
    </row>
    <row r="1124" spans="1:21" x14ac:dyDescent="0.25">
      <c r="A1124" s="81">
        <f>IF(OR('Raw Data'!A1136=0,'Raw Data'!A1136="Delete"),"",'Raw Data'!A1136)</f>
        <v>5.0999999999999996</v>
      </c>
      <c r="B1124" s="88" t="str">
        <f>IF(OR('Raw Data'!B1136=0,'Raw Data'!B1136="Delete"),"",'Raw Data'!B1136)</f>
        <v>Develop</v>
      </c>
      <c r="C1124" s="89" t="str">
        <f>IF(OR('Raw Data'!C1136=0,'Raw Data'!C1136="Delete"),"",'Raw Data'!C1136)</f>
        <v>Documents</v>
      </c>
      <c r="D1124" s="88" t="str">
        <f>IF(OR('Raw Data'!D1136=0,'Raw Data'!D1136="Delete"),"",'Raw Data'!D1136)</f>
        <v>Document Management</v>
      </c>
      <c r="E1124" s="84" t="str">
        <f>IF(OR('Raw Data'!E1136=0,'Raw Data'!E1136="Delete"),"",'Raw Data'!E1136)</f>
        <v>Use predefined shapes when annotating 2D drawing and document markups</v>
      </c>
      <c r="F1124" s="81" cm="1">
        <f t="array" ref="F1124">_xlfn.SWITCH(ROUND(VLOOKUP(A1124,Table1[#All],3),0),11,H1124,12,I1124,13,J1124,14,K1124,"N/A")</f>
        <v>14</v>
      </c>
      <c r="G1124" s="81" t="str" cm="1">
        <f t="array" ref="G1124">_xlfn.SWITCH(ROUND(VLOOKUP(A1124,Table1[#All],5),0),11,H1124,12,I1124,13,J1124,14,K1124,"N/A")</f>
        <v/>
      </c>
      <c r="H1124" s="81">
        <f>IF(OR('Raw Data'!H1136=0,'Raw Data'!H1136="Delete"),"",'Raw Data'!H1136)</f>
        <v>13.1</v>
      </c>
      <c r="I1124" s="81">
        <f>IF(OR('Raw Data'!I1136=0,'Raw Data'!I1136="Delete"),"",'Raw Data'!I1136)</f>
        <v>14</v>
      </c>
      <c r="J1124" s="81" t="str">
        <f>IF(OR('Raw Data'!J1136=0,'Raw Data'!J1136="Delete"),"",'Raw Data'!J1136)</f>
        <v/>
      </c>
      <c r="K1124" s="81" t="str">
        <f>IF(OR('Raw Data'!K1136=0,'Raw Data'!K1136="Delete"),"",'Raw Data'!K1136)</f>
        <v/>
      </c>
      <c r="L1124" s="81" t="str">
        <f>R1124</f>
        <v>Available</v>
      </c>
      <c r="M1124" s="81" t="str">
        <f>IF(A1124="","",IF(OR(AWReleaseNum&gt;=A1124,AWReleaseNum=0),"Available","Not Supported"))</f>
        <v>Available</v>
      </c>
      <c r="N1124" s="81" t="str">
        <f>IF(A1124="","",IF(TcRelease="Any","Available",IF(OR(AND(TcReleaseNum&gt;=VLOOKUP(AWReleaseNum,MinVerInfo,3,FALSE),TcReleaseNum&lt;=VLOOKUP(AWReleaseNum,MinVerInfo,4,FALSE)),AND(TcReleaseNum&gt;=VLOOKUP(AWReleaseNum,MinVerInfo,5,FALSE),TcReleaseNum&lt;=VLOOKUP(AWReleaseNum,MinVerInfo,6,FALSE))),"Available","Not Supported")))</f>
        <v>Available</v>
      </c>
      <c r="O1124" s="81" t="str">
        <f>IF(TcReleaseNum&lt;P1124,"Not Supported","Available")</f>
        <v>Available</v>
      </c>
      <c r="P1124" s="81" cm="1">
        <f t="array" ref="P1124">_xlfn.SWITCH(TcBaseVer, 14, K1124, 13, J1124, 12, I1124, 11, IFERROR(VLOOKUP(H1124,Table2[#All],3,FALSE),"N/A"),0)</f>
        <v>0</v>
      </c>
      <c r="Q1124" s="81" t="str">
        <f>IF(TcBaseVer=0,M1124,IF(AND(N1124="Available",M1124="Available",O1124="Available"),"Available",IF(M1124="","","Not Supported")))</f>
        <v>Available</v>
      </c>
      <c r="R1124" s="81" t="str">
        <f>IF(A1124&gt;=AWCurrentRel, "Future",Q1124)</f>
        <v>Available</v>
      </c>
      <c r="S1124" s="100" t="str">
        <f>HYPERLINK(U1124,T1124)</f>
        <v>What's New in Teamcenter Fall 2020 - PART 1</v>
      </c>
      <c r="T1124" s="81" t="str">
        <f>IFERROR(VLOOKUP(CONCATENATE($B1124,"_",$A1124),Table4[#All],5,FALSE),"Not Available")</f>
        <v>What's New in Teamcenter Fall 2020 - PART 1</v>
      </c>
      <c r="U1124" s="81" t="str">
        <f>IFERROR(VLOOKUP(CONCATENATE(B1124,"_",A1124),Table4[#All],6,FALSE),"")</f>
        <v>https://siemens.highspot.com/items/5fd90a18c7143305f7520452?lfrm=srp.1</v>
      </c>
    </row>
    <row r="1125" spans="1:21" x14ac:dyDescent="0.25">
      <c r="A1125" s="81">
        <f>IF(OR('Raw Data'!A1137=0,'Raw Data'!A1137="Delete"),"",'Raw Data'!A1137)</f>
        <v>5.0999999999999996</v>
      </c>
      <c r="B1125" s="88" t="str">
        <f>IF(OR('Raw Data'!B1137=0,'Raw Data'!B1137="Delete"),"",'Raw Data'!B1137)</f>
        <v>Develop</v>
      </c>
      <c r="C1125" s="89" t="str">
        <f>IF(OR('Raw Data'!C1137=0,'Raw Data'!C1137="Delete"),"",'Raw Data'!C1137)</f>
        <v>Documents</v>
      </c>
      <c r="D1125" s="88" t="str">
        <f>IF(OR('Raw Data'!D1137=0,'Raw Data'!D1137="Delete"),"",'Raw Data'!D1137)</f>
        <v>Document Management</v>
      </c>
      <c r="E1125" s="84" t="str">
        <f>IF(OR('Raw Data'!E1137=0,'Raw Data'!E1137="Delete"),"",'Raw Data'!E1137)</f>
        <v xml:space="preserve">Create and manage Google Docs, Sheets and Slides </v>
      </c>
      <c r="F1125" s="81" cm="1">
        <f t="array" ref="F1125">_xlfn.SWITCH(ROUND(VLOOKUP(A1125,Table1[#All],3),0),11,H1125,12,I1125,13,J1125,14,K1125,"N/A")</f>
        <v>14</v>
      </c>
      <c r="G1125" s="81" t="str" cm="1">
        <f t="array" ref="G1125">_xlfn.SWITCH(ROUND(VLOOKUP(A1125,Table1[#All],5),0),11,H1125,12,I1125,13,J1125,14,K1125,"N/A")</f>
        <v/>
      </c>
      <c r="H1125" s="81">
        <f>IF(OR('Raw Data'!H1137=0,'Raw Data'!H1137="Delete"),"",'Raw Data'!H1137)</f>
        <v>13.1</v>
      </c>
      <c r="I1125" s="81">
        <f>IF(OR('Raw Data'!I1137=0,'Raw Data'!I1137="Delete"),"",'Raw Data'!I1137)</f>
        <v>14</v>
      </c>
      <c r="J1125" s="81" t="str">
        <f>IF(OR('Raw Data'!J1137=0,'Raw Data'!J1137="Delete"),"",'Raw Data'!J1137)</f>
        <v/>
      </c>
      <c r="K1125" s="81" t="str">
        <f>IF(OR('Raw Data'!K1137=0,'Raw Data'!K1137="Delete"),"",'Raw Data'!K1137)</f>
        <v/>
      </c>
      <c r="L1125" s="81" t="str">
        <f>R1125</f>
        <v>Available</v>
      </c>
      <c r="M1125" s="81" t="str">
        <f>IF(A1125="","",IF(OR(AWReleaseNum&gt;=A1125,AWReleaseNum=0),"Available","Not Supported"))</f>
        <v>Available</v>
      </c>
      <c r="N1125" s="81" t="str">
        <f>IF(A1125="","",IF(TcRelease="Any","Available",IF(OR(AND(TcReleaseNum&gt;=VLOOKUP(AWReleaseNum,MinVerInfo,3,FALSE),TcReleaseNum&lt;=VLOOKUP(AWReleaseNum,MinVerInfo,4,FALSE)),AND(TcReleaseNum&gt;=VLOOKUP(AWReleaseNum,MinVerInfo,5,FALSE),TcReleaseNum&lt;=VLOOKUP(AWReleaseNum,MinVerInfo,6,FALSE))),"Available","Not Supported")))</f>
        <v>Available</v>
      </c>
      <c r="O1125" s="81" t="str">
        <f>IF(TcReleaseNum&lt;P1125,"Not Supported","Available")</f>
        <v>Available</v>
      </c>
      <c r="P1125" s="81" cm="1">
        <f t="array" ref="P1125">_xlfn.SWITCH(TcBaseVer, 14, K1125, 13, J1125, 12, I1125, 11, IFERROR(VLOOKUP(H1125,Table2[#All],3,FALSE),"N/A"),0)</f>
        <v>0</v>
      </c>
      <c r="Q1125" s="81" t="str">
        <f>IF(TcBaseVer=0,M1125,IF(AND(N1125="Available",M1125="Available",O1125="Available"),"Available",IF(M1125="","","Not Supported")))</f>
        <v>Available</v>
      </c>
      <c r="R1125" s="81" t="str">
        <f>IF(A1125&gt;=AWCurrentRel, "Future",Q1125)</f>
        <v>Available</v>
      </c>
      <c r="S1125" s="100" t="str">
        <f>HYPERLINK(U1125,T1125)</f>
        <v>What's New in Teamcenter Fall 2020 - PART 1</v>
      </c>
      <c r="T1125" s="81" t="str">
        <f>IFERROR(VLOOKUP(CONCATENATE($B1125,"_",$A1125),Table4[#All],5,FALSE),"Not Available")</f>
        <v>What's New in Teamcenter Fall 2020 - PART 1</v>
      </c>
      <c r="U1125" s="81" t="str">
        <f>IFERROR(VLOOKUP(CONCATENATE(B1125,"_",A1125),Table4[#All],6,FALSE),"")</f>
        <v>https://siemens.highspot.com/items/5fd90a18c7143305f7520452?lfrm=srp.1</v>
      </c>
    </row>
    <row r="1126" spans="1:21" x14ac:dyDescent="0.25">
      <c r="A1126" s="81">
        <f>IF(OR('Raw Data'!A1169=0,'Raw Data'!A1169="Delete"),"",'Raw Data'!A1169)</f>
        <v>5.0999999999999996</v>
      </c>
      <c r="B1126" s="88" t="str">
        <f>IF(OR('Raw Data'!B1169=0,'Raw Data'!B1169="Delete"),"",'Raw Data'!B1169)</f>
        <v>Deliver</v>
      </c>
      <c r="C1126" s="89" t="str">
        <f>IF(OR('Raw Data'!C1169=0,'Raw Data'!C1169="Delete"),"",'Raw Data'!C1169)</f>
        <v>Sustainability</v>
      </c>
      <c r="D1126" s="88" t="str">
        <f>IF(OR('Raw Data'!D1169=0,'Raw Data'!D1169="Delete"),"",'Raw Data'!D1169)</f>
        <v>Environmental Compliance and Product Sustainability</v>
      </c>
      <c r="E1126" s="84" t="str">
        <f>IF(OR('Raw Data'!E1169=0,'Raw Data'!E1169="Delete"),"",'Raw Data'!E1169)</f>
        <v>Import IPC 1753 lab reports</v>
      </c>
      <c r="F1126" s="81" cm="1">
        <f t="array" ref="F1126">_xlfn.SWITCH(ROUND(VLOOKUP(A1126,Table1[#All],3),0),11,H1126,12,I1126,13,J1126,14,K1126,"N/A")</f>
        <v>14</v>
      </c>
      <c r="G1126" s="81" t="str" cm="1">
        <f t="array" ref="G1126">_xlfn.SWITCH(ROUND(VLOOKUP(A1126,Table1[#All],5),0),11,H1126,12,I1126,13,J1126,14,K1126,"N/A")</f>
        <v/>
      </c>
      <c r="H1126" s="81">
        <f>IF(OR('Raw Data'!H1169=0,'Raw Data'!H1169="Delete"),"",'Raw Data'!H1169)</f>
        <v>13</v>
      </c>
      <c r="I1126" s="81">
        <f>IF(OR('Raw Data'!I1169=0,'Raw Data'!I1169="Delete"),"",'Raw Data'!I1169)</f>
        <v>14</v>
      </c>
      <c r="J1126" s="81" t="str">
        <f>IF(OR('Raw Data'!J1169=0,'Raw Data'!J1169="Delete"),"",'Raw Data'!J1169)</f>
        <v/>
      </c>
      <c r="K1126" s="81" t="str">
        <f>IF(OR('Raw Data'!K1169=0,'Raw Data'!K1169="Delete"),"",'Raw Data'!K1169)</f>
        <v/>
      </c>
      <c r="L1126" s="81" t="str">
        <f>R1126</f>
        <v>Available</v>
      </c>
      <c r="M1126" s="81" t="str">
        <f>IF(A1126="","",IF(OR(AWReleaseNum&gt;=A1126,AWReleaseNum=0),"Available","Not Supported"))</f>
        <v>Available</v>
      </c>
      <c r="N1126" s="81" t="str">
        <f>IF(A1126="","",IF(TcRelease="Any","Available",IF(OR(AND(TcReleaseNum&gt;=VLOOKUP(AWReleaseNum,MinVerInfo,3,FALSE),TcReleaseNum&lt;=VLOOKUP(AWReleaseNum,MinVerInfo,4,FALSE)),AND(TcReleaseNum&gt;=VLOOKUP(AWReleaseNum,MinVerInfo,5,FALSE),TcReleaseNum&lt;=VLOOKUP(AWReleaseNum,MinVerInfo,6,FALSE))),"Available","Not Supported")))</f>
        <v>Available</v>
      </c>
      <c r="O1126" s="81" t="str">
        <f>IF(TcReleaseNum&lt;P1126,"Not Supported","Available")</f>
        <v>Available</v>
      </c>
      <c r="P1126" s="81" cm="1">
        <f t="array" ref="P1126">_xlfn.SWITCH(TcBaseVer, 14, K1126, 13, J1126, 12, I1126, 11, IFERROR(VLOOKUP(H1126,Table2[#All],3,FALSE),"N/A"),0)</f>
        <v>0</v>
      </c>
      <c r="Q1126" s="81" t="str">
        <f>IF(TcBaseVer=0,M1126,IF(AND(N1126="Available",M1126="Available",O1126="Available"),"Available",IF(M1126="","","Not Supported")))</f>
        <v>Available</v>
      </c>
      <c r="R1126" s="81" t="str">
        <f>IF(A1126&gt;=AWCurrentRel, "Future",Q1126)</f>
        <v>Available</v>
      </c>
      <c r="S1126" s="100" t="str">
        <f>HYPERLINK(U1126,T1126)</f>
        <v>What's New in Teamcenter Fall 2020 - PART 2</v>
      </c>
      <c r="T1126" s="81" t="str">
        <f>IFERROR(VLOOKUP(CONCATENATE($B1126,"_",$A1126),Table4[#All],5,FALSE),"Not Available")</f>
        <v>What's New in Teamcenter Fall 2020 - PART 2</v>
      </c>
      <c r="U1126" s="81" t="str">
        <f>IFERROR(VLOOKUP(CONCATENATE(B1126,"_",A1126),Table4[#All],6,FALSE),"")</f>
        <v>https://siemens.highspot.com/items/5fd9129f628ba23418a8dbaf</v>
      </c>
    </row>
    <row r="1127" spans="1:21" x14ac:dyDescent="0.25">
      <c r="A1127" s="81">
        <f>IF(OR('Raw Data'!A1170=0,'Raw Data'!A1170="Delete"),"",'Raw Data'!A1170)</f>
        <v>5.0999999999999996</v>
      </c>
      <c r="B1127" s="88" t="str">
        <f>IF(OR('Raw Data'!B1170=0,'Raw Data'!B1170="Delete"),"",'Raw Data'!B1170)</f>
        <v>Deliver</v>
      </c>
      <c r="C1127" s="89" t="str">
        <f>IF(OR('Raw Data'!C1170=0,'Raw Data'!C1170="Delete"),"",'Raw Data'!C1170)</f>
        <v>Sustainability</v>
      </c>
      <c r="D1127" s="88" t="str">
        <f>IF(OR('Raw Data'!D1170=0,'Raw Data'!D1170="Delete"),"",'Raw Data'!D1170)</f>
        <v>Environmental Compliance and Product Sustainability</v>
      </c>
      <c r="E1127" s="84" t="str">
        <f>IF(OR('Raw Data'!E1170=0,'Raw Data'!E1170="Delete"),"",'Raw Data'!E1170)</f>
        <v>Enhanced display of composition information for parts and assemblies</v>
      </c>
      <c r="F1127" s="81" cm="1">
        <f t="array" ref="F1127">_xlfn.SWITCH(ROUND(VLOOKUP(A1127,Table1[#All],3),0),11,H1127,12,I1127,13,J1127,14,K1127,"N/A")</f>
        <v>14</v>
      </c>
      <c r="G1127" s="81" t="str" cm="1">
        <f t="array" ref="G1127">_xlfn.SWITCH(ROUND(VLOOKUP(A1127,Table1[#All],5),0),11,H1127,12,I1127,13,J1127,14,K1127,"N/A")</f>
        <v/>
      </c>
      <c r="H1127" s="81">
        <f>IF(OR('Raw Data'!H1170=0,'Raw Data'!H1170="Delete"),"",'Raw Data'!H1170)</f>
        <v>13</v>
      </c>
      <c r="I1127" s="81">
        <f>IF(OR('Raw Data'!I1170=0,'Raw Data'!I1170="Delete"),"",'Raw Data'!I1170)</f>
        <v>14</v>
      </c>
      <c r="J1127" s="81" t="str">
        <f>IF(OR('Raw Data'!J1170=0,'Raw Data'!J1170="Delete"),"",'Raw Data'!J1170)</f>
        <v/>
      </c>
      <c r="K1127" s="81" t="str">
        <f>IF(OR('Raw Data'!K1170=0,'Raw Data'!K1170="Delete"),"",'Raw Data'!K1170)</f>
        <v/>
      </c>
      <c r="L1127" s="81" t="str">
        <f>R1127</f>
        <v>Available</v>
      </c>
      <c r="M1127" s="81" t="str">
        <f>IF(A1127="","",IF(OR(AWReleaseNum&gt;=A1127,AWReleaseNum=0),"Available","Not Supported"))</f>
        <v>Available</v>
      </c>
      <c r="N1127" s="81" t="str">
        <f>IF(A1127="","",IF(TcRelease="Any","Available",IF(OR(AND(TcReleaseNum&gt;=VLOOKUP(AWReleaseNum,MinVerInfo,3,FALSE),TcReleaseNum&lt;=VLOOKUP(AWReleaseNum,MinVerInfo,4,FALSE)),AND(TcReleaseNum&gt;=VLOOKUP(AWReleaseNum,MinVerInfo,5,FALSE),TcReleaseNum&lt;=VLOOKUP(AWReleaseNum,MinVerInfo,6,FALSE))),"Available","Not Supported")))</f>
        <v>Available</v>
      </c>
      <c r="O1127" s="81" t="str">
        <f>IF(TcReleaseNum&lt;P1127,"Not Supported","Available")</f>
        <v>Available</v>
      </c>
      <c r="P1127" s="81" cm="1">
        <f t="array" ref="P1127">_xlfn.SWITCH(TcBaseVer, 14, K1127, 13, J1127, 12, I1127, 11, IFERROR(VLOOKUP(H1127,Table2[#All],3,FALSE),"N/A"),0)</f>
        <v>0</v>
      </c>
      <c r="Q1127" s="81" t="str">
        <f>IF(TcBaseVer=0,M1127,IF(AND(N1127="Available",M1127="Available",O1127="Available"),"Available",IF(M1127="","","Not Supported")))</f>
        <v>Available</v>
      </c>
      <c r="R1127" s="81" t="str">
        <f>IF(A1127&gt;=AWCurrentRel, "Future",Q1127)</f>
        <v>Available</v>
      </c>
      <c r="S1127" s="100" t="str">
        <f>HYPERLINK(U1127,T1127)</f>
        <v>What's New in Teamcenter Fall 2020 - PART 2</v>
      </c>
      <c r="T1127" s="81" t="str">
        <f>IFERROR(VLOOKUP(CONCATENATE($B1127,"_",$A1127),Table4[#All],5,FALSE),"Not Available")</f>
        <v>What's New in Teamcenter Fall 2020 - PART 2</v>
      </c>
      <c r="U1127" s="81" t="str">
        <f>IFERROR(VLOOKUP(CONCATENATE(B1127,"_",A1127),Table4[#All],6,FALSE),"")</f>
        <v>https://siemens.highspot.com/items/5fd9129f628ba23418a8dbaf</v>
      </c>
    </row>
    <row r="1128" spans="1:21" x14ac:dyDescent="0.25">
      <c r="A1128" s="81">
        <f>IF(OR('Raw Data'!A1171=0,'Raw Data'!A1171="Delete"),"",'Raw Data'!A1171)</f>
        <v>5.0999999999999996</v>
      </c>
      <c r="B1128" s="88" t="str">
        <f>IF(OR('Raw Data'!B1171=0,'Raw Data'!B1171="Delete"),"",'Raw Data'!B1171)</f>
        <v>Deliver</v>
      </c>
      <c r="C1128" s="89" t="str">
        <f>IF(OR('Raw Data'!C1171=0,'Raw Data'!C1171="Delete"),"",'Raw Data'!C1171)</f>
        <v>Quality</v>
      </c>
      <c r="D1128" s="88" t="str">
        <f>IF(OR('Raw Data'!D1171=0,'Raw Data'!D1171="Delete"),"",'Raw Data'!D1171)</f>
        <v>Failure Mode and Effects Analysis (FMEA)</v>
      </c>
      <c r="E1128" s="84" t="str">
        <f>IF(OR('Raw Data'!E1171=0,'Raw Data'!E1171="Delete"),"",'Raw Data'!E1171)</f>
        <v>Viewing FMEA Net Views</v>
      </c>
      <c r="F1128" s="81" cm="1">
        <f t="array" ref="F1128">_xlfn.SWITCH(ROUND(VLOOKUP(A1128,Table1[#All],3),0),11,H1128,12,I1128,13,J1128,14,K1128,"N/A")</f>
        <v>14</v>
      </c>
      <c r="G1128" s="81" t="str" cm="1">
        <f t="array" ref="G1128">_xlfn.SWITCH(ROUND(VLOOKUP(A1128,Table1[#All],5),0),11,H1128,12,I1128,13,J1128,14,K1128,"N/A")</f>
        <v/>
      </c>
      <c r="H1128" s="81">
        <f>IF(OR('Raw Data'!H1171=0,'Raw Data'!H1171="Delete"),"",'Raw Data'!H1171)</f>
        <v>13</v>
      </c>
      <c r="I1128" s="81">
        <f>IF(OR('Raw Data'!I1171=0,'Raw Data'!I1171="Delete"),"",'Raw Data'!I1171)</f>
        <v>14</v>
      </c>
      <c r="J1128" s="81" t="str">
        <f>IF(OR('Raw Data'!J1171=0,'Raw Data'!J1171="Delete"),"",'Raw Data'!J1171)</f>
        <v/>
      </c>
      <c r="K1128" s="81" t="str">
        <f>IF(OR('Raw Data'!K1171=0,'Raw Data'!K1171="Delete"),"",'Raw Data'!K1171)</f>
        <v/>
      </c>
      <c r="L1128" s="81" t="str">
        <f>R1128</f>
        <v>Available</v>
      </c>
      <c r="M1128" s="81" t="str">
        <f>IF(A1128="","",IF(OR(AWReleaseNum&gt;=A1128,AWReleaseNum=0),"Available","Not Supported"))</f>
        <v>Available</v>
      </c>
      <c r="N1128" s="81" t="str">
        <f>IF(A1128="","",IF(TcRelease="Any","Available",IF(OR(AND(TcReleaseNum&gt;=VLOOKUP(AWReleaseNum,MinVerInfo,3,FALSE),TcReleaseNum&lt;=VLOOKUP(AWReleaseNum,MinVerInfo,4,FALSE)),AND(TcReleaseNum&gt;=VLOOKUP(AWReleaseNum,MinVerInfo,5,FALSE),TcReleaseNum&lt;=VLOOKUP(AWReleaseNum,MinVerInfo,6,FALSE))),"Available","Not Supported")))</f>
        <v>Available</v>
      </c>
      <c r="O1128" s="81" t="str">
        <f>IF(TcReleaseNum&lt;P1128,"Not Supported","Available")</f>
        <v>Available</v>
      </c>
      <c r="P1128" s="81" cm="1">
        <f t="array" ref="P1128">_xlfn.SWITCH(TcBaseVer, 14, K1128, 13, J1128, 12, I1128, 11, IFERROR(VLOOKUP(H1128,Table2[#All],3,FALSE),"N/A"),0)</f>
        <v>0</v>
      </c>
      <c r="Q1128" s="81" t="str">
        <f>IF(TcBaseVer=0,M1128,IF(AND(N1128="Available",M1128="Available",O1128="Available"),"Available",IF(M1128="","","Not Supported")))</f>
        <v>Available</v>
      </c>
      <c r="R1128" s="81" t="str">
        <f>IF(A1128&gt;=AWCurrentRel, "Future",Q1128)</f>
        <v>Available</v>
      </c>
      <c r="S1128" s="100" t="str">
        <f>HYPERLINK(U1128,T1128)</f>
        <v>What's New in Teamcenter Fall 2020 - PART 2</v>
      </c>
      <c r="T1128" s="81" t="str">
        <f>IFERROR(VLOOKUP(CONCATENATE($B1128,"_",$A1128),Table4[#All],5,FALSE),"Not Available")</f>
        <v>What's New in Teamcenter Fall 2020 - PART 2</v>
      </c>
      <c r="U1128" s="81" t="str">
        <f>IFERROR(VLOOKUP(CONCATENATE(B1128,"_",A1128),Table4[#All],6,FALSE),"")</f>
        <v>https://siemens.highspot.com/items/5fd9129f628ba23418a8dbaf</v>
      </c>
    </row>
    <row r="1129" spans="1:21" x14ac:dyDescent="0.25">
      <c r="A1129" s="81">
        <f>IF(OR('Raw Data'!A1172=0,'Raw Data'!A1172="Delete"),"",'Raw Data'!A1172)</f>
        <v>5.0999999999999996</v>
      </c>
      <c r="B1129" s="88" t="str">
        <f>IF(OR('Raw Data'!B1172=0,'Raw Data'!B1172="Delete"),"",'Raw Data'!B1172)</f>
        <v>Deliver</v>
      </c>
      <c r="C1129" s="89" t="str">
        <f>IF(OR('Raw Data'!C1172=0,'Raw Data'!C1172="Delete"),"",'Raw Data'!C1172)</f>
        <v>Quality</v>
      </c>
      <c r="D1129" s="88" t="str">
        <f>IF(OR('Raw Data'!D1172=0,'Raw Data'!D1172="Delete"),"",'Raw Data'!D1172)</f>
        <v>Failure Mode and Effects Analysis (FMEA)</v>
      </c>
      <c r="E1129" s="84" t="str">
        <f>IF(OR('Raw Data'!E1172=0,'Raw Data'!E1172="Delete"),"",'Raw Data'!E1172)</f>
        <v>Release and Versioning</v>
      </c>
      <c r="F1129" s="81" cm="1">
        <f t="array" ref="F1129">_xlfn.SWITCH(ROUND(VLOOKUP(A1129,Table1[#All],3),0),11,H1129,12,I1129,13,J1129,14,K1129,"N/A")</f>
        <v>14</v>
      </c>
      <c r="G1129" s="81" t="str" cm="1">
        <f t="array" ref="G1129">_xlfn.SWITCH(ROUND(VLOOKUP(A1129,Table1[#All],5),0),11,H1129,12,I1129,13,J1129,14,K1129,"N/A")</f>
        <v/>
      </c>
      <c r="H1129" s="81">
        <f>IF(OR('Raw Data'!H1172=0,'Raw Data'!H1172="Delete"),"",'Raw Data'!H1172)</f>
        <v>13</v>
      </c>
      <c r="I1129" s="81">
        <f>IF(OR('Raw Data'!I1172=0,'Raw Data'!I1172="Delete"),"",'Raw Data'!I1172)</f>
        <v>14</v>
      </c>
      <c r="J1129" s="81" t="str">
        <f>IF(OR('Raw Data'!J1172=0,'Raw Data'!J1172="Delete"),"",'Raw Data'!J1172)</f>
        <v/>
      </c>
      <c r="K1129" s="81" t="str">
        <f>IF(OR('Raw Data'!K1172=0,'Raw Data'!K1172="Delete"),"",'Raw Data'!K1172)</f>
        <v/>
      </c>
      <c r="L1129" s="81" t="str">
        <f>R1129</f>
        <v>Available</v>
      </c>
      <c r="M1129" s="81" t="str">
        <f>IF(A1129="","",IF(OR(AWReleaseNum&gt;=A1129,AWReleaseNum=0),"Available","Not Supported"))</f>
        <v>Available</v>
      </c>
      <c r="N1129" s="81" t="str">
        <f>IF(A1129="","",IF(TcRelease="Any","Available",IF(OR(AND(TcReleaseNum&gt;=VLOOKUP(AWReleaseNum,MinVerInfo,3,FALSE),TcReleaseNum&lt;=VLOOKUP(AWReleaseNum,MinVerInfo,4,FALSE)),AND(TcReleaseNum&gt;=VLOOKUP(AWReleaseNum,MinVerInfo,5,FALSE),TcReleaseNum&lt;=VLOOKUP(AWReleaseNum,MinVerInfo,6,FALSE))),"Available","Not Supported")))</f>
        <v>Available</v>
      </c>
      <c r="O1129" s="81" t="str">
        <f>IF(TcReleaseNum&lt;P1129,"Not Supported","Available")</f>
        <v>Available</v>
      </c>
      <c r="P1129" s="81" cm="1">
        <f t="array" ref="P1129">_xlfn.SWITCH(TcBaseVer, 14, K1129, 13, J1129, 12, I1129, 11, IFERROR(VLOOKUP(H1129,Table2[#All],3,FALSE),"N/A"),0)</f>
        <v>0</v>
      </c>
      <c r="Q1129" s="81" t="str">
        <f>IF(TcBaseVer=0,M1129,IF(AND(N1129="Available",M1129="Available",O1129="Available"),"Available",IF(M1129="","","Not Supported")))</f>
        <v>Available</v>
      </c>
      <c r="R1129" s="81" t="str">
        <f>IF(A1129&gt;=AWCurrentRel, "Future",Q1129)</f>
        <v>Available</v>
      </c>
      <c r="S1129" s="100" t="str">
        <f>HYPERLINK(U1129,T1129)</f>
        <v>What's New in Teamcenter Fall 2020 - PART 2</v>
      </c>
      <c r="T1129" s="81" t="str">
        <f>IFERROR(VLOOKUP(CONCATENATE($B1129,"_",$A1129),Table4[#All],5,FALSE),"Not Available")</f>
        <v>What's New in Teamcenter Fall 2020 - PART 2</v>
      </c>
      <c r="U1129" s="81" t="str">
        <f>IFERROR(VLOOKUP(CONCATENATE(B1129,"_",A1129),Table4[#All],6,FALSE),"")</f>
        <v>https://siemens.highspot.com/items/5fd9129f628ba23418a8dbaf</v>
      </c>
    </row>
    <row r="1130" spans="1:21" x14ac:dyDescent="0.25">
      <c r="A1130" s="81">
        <f>IF(OR('Raw Data'!A1173=0,'Raw Data'!A1173="Delete"),"",'Raw Data'!A1173)</f>
        <v>5.0999999999999996</v>
      </c>
      <c r="B1130" s="88" t="str">
        <f>IF(OR('Raw Data'!B1173=0,'Raw Data'!B1173="Delete"),"",'Raw Data'!B1173)</f>
        <v>Deliver</v>
      </c>
      <c r="C1130" s="89" t="str">
        <f>IF(OR('Raw Data'!C1173=0,'Raw Data'!C1173="Delete"),"",'Raw Data'!C1173)</f>
        <v>Quality</v>
      </c>
      <c r="D1130" s="88" t="str">
        <f>IF(OR('Raw Data'!D1173=0,'Raw Data'!D1173="Delete"),"",'Raw Data'!D1173)</f>
        <v>Failure Mode and Effects Analysis (FMEA)</v>
      </c>
      <c r="E1130" s="84" t="str">
        <f>IF(OR('Raw Data'!E1173=0,'Raw Data'!E1173="Delete"),"",'Raw Data'!E1173)</f>
        <v>Requirements for FMEA</v>
      </c>
      <c r="F1130" s="81" cm="1">
        <f t="array" ref="F1130">_xlfn.SWITCH(ROUND(VLOOKUP(A1130,Table1[#All],3),0),11,H1130,12,I1130,13,J1130,14,K1130,"N/A")</f>
        <v>14</v>
      </c>
      <c r="G1130" s="81" t="str" cm="1">
        <f t="array" ref="G1130">_xlfn.SWITCH(ROUND(VLOOKUP(A1130,Table1[#All],5),0),11,H1130,12,I1130,13,J1130,14,K1130,"N/A")</f>
        <v/>
      </c>
      <c r="H1130" s="81">
        <f>IF(OR('Raw Data'!H1173=0,'Raw Data'!H1173="Delete"),"",'Raw Data'!H1173)</f>
        <v>13</v>
      </c>
      <c r="I1130" s="81">
        <f>IF(OR('Raw Data'!I1173=0,'Raw Data'!I1173="Delete"),"",'Raw Data'!I1173)</f>
        <v>14</v>
      </c>
      <c r="J1130" s="81" t="str">
        <f>IF(OR('Raw Data'!J1173=0,'Raw Data'!J1173="Delete"),"",'Raw Data'!J1173)</f>
        <v/>
      </c>
      <c r="K1130" s="81" t="str">
        <f>IF(OR('Raw Data'!K1173=0,'Raw Data'!K1173="Delete"),"",'Raw Data'!K1173)</f>
        <v/>
      </c>
      <c r="L1130" s="81" t="str">
        <f>R1130</f>
        <v>Available</v>
      </c>
      <c r="M1130" s="81" t="str">
        <f>IF(A1130="","",IF(OR(AWReleaseNum&gt;=A1130,AWReleaseNum=0),"Available","Not Supported"))</f>
        <v>Available</v>
      </c>
      <c r="N1130" s="81" t="str">
        <f>IF(A1130="","",IF(TcRelease="Any","Available",IF(OR(AND(TcReleaseNum&gt;=VLOOKUP(AWReleaseNum,MinVerInfo,3,FALSE),TcReleaseNum&lt;=VLOOKUP(AWReleaseNum,MinVerInfo,4,FALSE)),AND(TcReleaseNum&gt;=VLOOKUP(AWReleaseNum,MinVerInfo,5,FALSE),TcReleaseNum&lt;=VLOOKUP(AWReleaseNum,MinVerInfo,6,FALSE))),"Available","Not Supported")))</f>
        <v>Available</v>
      </c>
      <c r="O1130" s="81" t="str">
        <f>IF(TcReleaseNum&lt;P1130,"Not Supported","Available")</f>
        <v>Available</v>
      </c>
      <c r="P1130" s="81" cm="1">
        <f t="array" ref="P1130">_xlfn.SWITCH(TcBaseVer, 14, K1130, 13, J1130, 12, I1130, 11, IFERROR(VLOOKUP(H1130,Table2[#All],3,FALSE),"N/A"),0)</f>
        <v>0</v>
      </c>
      <c r="Q1130" s="81" t="str">
        <f>IF(TcBaseVer=0,M1130,IF(AND(N1130="Available",M1130="Available",O1130="Available"),"Available",IF(M1130="","","Not Supported")))</f>
        <v>Available</v>
      </c>
      <c r="R1130" s="81" t="str">
        <f>IF(A1130&gt;=AWCurrentRel, "Future",Q1130)</f>
        <v>Available</v>
      </c>
      <c r="S1130" s="100" t="str">
        <f>HYPERLINK(U1130,T1130)</f>
        <v>What's New in Teamcenter Fall 2020 - PART 2</v>
      </c>
      <c r="T1130" s="81" t="str">
        <f>IFERROR(VLOOKUP(CONCATENATE($B1130,"_",$A1130),Table4[#All],5,FALSE),"Not Available")</f>
        <v>What's New in Teamcenter Fall 2020 - PART 2</v>
      </c>
      <c r="U1130" s="81" t="str">
        <f>IFERROR(VLOOKUP(CONCATENATE(B1130,"_",A1130),Table4[#All],6,FALSE),"")</f>
        <v>https://siemens.highspot.com/items/5fd9129f628ba23418a8dbaf</v>
      </c>
    </row>
    <row r="1131" spans="1:21" x14ac:dyDescent="0.25">
      <c r="A1131" s="81">
        <f>IF(OR('Raw Data'!A1138=0,'Raw Data'!A1138="Delete"),"",'Raw Data'!A1138)</f>
        <v>5.0999999999999996</v>
      </c>
      <c r="B1131" s="88" t="str">
        <f>IF(OR('Raw Data'!B1138=0,'Raw Data'!B1138="Delete"),"",'Raw Data'!B1138)</f>
        <v>Foundation</v>
      </c>
      <c r="C1131" s="89" t="str">
        <f>IF(OR('Raw Data'!C1138=0,'Raw Data'!C1138="Delete"),"",'Raw Data'!C1138)</f>
        <v>Industry Solutions</v>
      </c>
      <c r="D1131" s="88" t="str">
        <f>IF(OR('Raw Data'!D1138=0,'Raw Data'!D1138="Delete"),"",'Raw Data'!D1138)</f>
        <v>Industries - CPR - RFA</v>
      </c>
      <c r="E1131" s="84" t="str">
        <f>IF(OR('Raw Data'!E1138=0,'Raw Data'!E1138="Delete"),"",'Raw Data'!E1138)</f>
        <v>Enhanced tracking of volume based costing across all retail objects</v>
      </c>
      <c r="F1131" s="81" cm="1">
        <f t="array" ref="F1131">_xlfn.SWITCH(ROUND(VLOOKUP(A1131,Table1[#All],3),0),11,H1131,12,I1131,13,J1131,14,K1131,"N/A")</f>
        <v>14</v>
      </c>
      <c r="G1131" s="81" t="str" cm="1">
        <f t="array" ref="G1131">_xlfn.SWITCH(ROUND(VLOOKUP(A1131,Table1[#All],5),0),11,H1131,12,I1131,13,J1131,14,K1131,"N/A")</f>
        <v/>
      </c>
      <c r="H1131" s="81">
        <f>IF(OR('Raw Data'!H1138=0,'Raw Data'!H1138="Delete"),"",'Raw Data'!H1138)</f>
        <v>13</v>
      </c>
      <c r="I1131" s="81">
        <f>IF(OR('Raw Data'!I1138=0,'Raw Data'!I1138="Delete"),"",'Raw Data'!I1138)</f>
        <v>14</v>
      </c>
      <c r="J1131" s="81" t="str">
        <f>IF(OR('Raw Data'!J1138=0,'Raw Data'!J1138="Delete"),"",'Raw Data'!J1138)</f>
        <v/>
      </c>
      <c r="K1131" s="81" t="str">
        <f>IF(OR('Raw Data'!K1138=0,'Raw Data'!K1138="Delete"),"",'Raw Data'!K1138)</f>
        <v/>
      </c>
      <c r="L1131" s="81" t="str">
        <f>R1131</f>
        <v>Available</v>
      </c>
      <c r="M1131" s="81" t="str">
        <f>IF(A1131="","",IF(OR(AWReleaseNum&gt;=A1131,AWReleaseNum=0),"Available","Not Supported"))</f>
        <v>Available</v>
      </c>
      <c r="N1131" s="81" t="str">
        <f>IF(A1131="","",IF(TcRelease="Any","Available",IF(OR(AND(TcReleaseNum&gt;=VLOOKUP(AWReleaseNum,MinVerInfo,3,FALSE),TcReleaseNum&lt;=VLOOKUP(AWReleaseNum,MinVerInfo,4,FALSE)),AND(TcReleaseNum&gt;=VLOOKUP(AWReleaseNum,MinVerInfo,5,FALSE),TcReleaseNum&lt;=VLOOKUP(AWReleaseNum,MinVerInfo,6,FALSE))),"Available","Not Supported")))</f>
        <v>Available</v>
      </c>
      <c r="O1131" s="81" t="str">
        <f>IF(TcReleaseNum&lt;P1131,"Not Supported","Available")</f>
        <v>Available</v>
      </c>
      <c r="P1131" s="81" cm="1">
        <f t="array" ref="P1131">_xlfn.SWITCH(TcBaseVer, 14, K1131, 13, J1131, 12, I1131, 11, IFERROR(VLOOKUP(H1131,Table2[#All],3,FALSE),"N/A"),0)</f>
        <v>0</v>
      </c>
      <c r="Q1131" s="81" t="str">
        <f>IF(TcBaseVer=0,M1131,IF(AND(N1131="Available",M1131="Available",O1131="Available"),"Available",IF(M1131="","","Not Supported")))</f>
        <v>Available</v>
      </c>
      <c r="R1131" s="81" t="str">
        <f>IF(A1131&gt;=AWCurrentRel, "Future",Q1131)</f>
        <v>Available</v>
      </c>
      <c r="S1131" s="100" t="str">
        <f>HYPERLINK(U1131,T1131)</f>
        <v>What's New in Teamcenter Fall 2020 - PART 3</v>
      </c>
      <c r="T1131" s="81" t="str">
        <f>IFERROR(VLOOKUP(CONCATENATE($B1131,"_",$A1131),Table4[#All],5,FALSE),"Not Available")</f>
        <v>What's New in Teamcenter Fall 2020 - PART 3</v>
      </c>
      <c r="U1131" s="81" t="str">
        <f>IFERROR(VLOOKUP(CONCATENATE(B1131,"_",A1131),Table4[#All],6,FALSE),"")</f>
        <v>https://siemens.highspot.com/items/5fd914b2a4dfa032dea489ad</v>
      </c>
    </row>
    <row r="1132" spans="1:21" x14ac:dyDescent="0.25">
      <c r="A1132" s="81">
        <f>IF(OR('Raw Data'!A1139=0,'Raw Data'!A1139="Delete"),"",'Raw Data'!A1139)</f>
        <v>5.0999999999999996</v>
      </c>
      <c r="B1132" s="88" t="str">
        <f>IF(OR('Raw Data'!B1139=0,'Raw Data'!B1139="Delete"),"",'Raw Data'!B1139)</f>
        <v>Foundation</v>
      </c>
      <c r="C1132" s="89" t="str">
        <f>IF(OR('Raw Data'!C1139=0,'Raw Data'!C1139="Delete"),"",'Raw Data'!C1139)</f>
        <v>Industry Solutions</v>
      </c>
      <c r="D1132" s="88" t="str">
        <f>IF(OR('Raw Data'!D1139=0,'Raw Data'!D1139="Delete"),"",'Raw Data'!D1139)</f>
        <v>Industries - CPR - RFA</v>
      </c>
      <c r="E1132" s="84" t="str">
        <f>IF(OR('Raw Data'!E1139=0,'Raw Data'!E1139="Delete"),"",'Raw Data'!E1139)</f>
        <v>Manage the dimensions across retail child objects</v>
      </c>
      <c r="F1132" s="81" cm="1">
        <f t="array" ref="F1132">_xlfn.SWITCH(ROUND(VLOOKUP(A1132,Table1[#All],3),0),11,H1132,12,I1132,13,J1132,14,K1132,"N/A")</f>
        <v>14</v>
      </c>
      <c r="G1132" s="81" t="str" cm="1">
        <f t="array" ref="G1132">_xlfn.SWITCH(ROUND(VLOOKUP(A1132,Table1[#All],5),0),11,H1132,12,I1132,13,J1132,14,K1132,"N/A")</f>
        <v/>
      </c>
      <c r="H1132" s="81">
        <f>IF(OR('Raw Data'!H1139=0,'Raw Data'!H1139="Delete"),"",'Raw Data'!H1139)</f>
        <v>13</v>
      </c>
      <c r="I1132" s="81">
        <f>IF(OR('Raw Data'!I1139=0,'Raw Data'!I1139="Delete"),"",'Raw Data'!I1139)</f>
        <v>14</v>
      </c>
      <c r="J1132" s="81" t="str">
        <f>IF(OR('Raw Data'!J1139=0,'Raw Data'!J1139="Delete"),"",'Raw Data'!J1139)</f>
        <v/>
      </c>
      <c r="K1132" s="81" t="str">
        <f>IF(OR('Raw Data'!K1139=0,'Raw Data'!K1139="Delete"),"",'Raw Data'!K1139)</f>
        <v/>
      </c>
      <c r="L1132" s="81" t="str">
        <f>R1132</f>
        <v>Available</v>
      </c>
      <c r="M1132" s="81" t="str">
        <f>IF(A1132="","",IF(OR(AWReleaseNum&gt;=A1132,AWReleaseNum=0),"Available","Not Supported"))</f>
        <v>Available</v>
      </c>
      <c r="N1132" s="81" t="str">
        <f>IF(A1132="","",IF(TcRelease="Any","Available",IF(OR(AND(TcReleaseNum&gt;=VLOOKUP(AWReleaseNum,MinVerInfo,3,FALSE),TcReleaseNum&lt;=VLOOKUP(AWReleaseNum,MinVerInfo,4,FALSE)),AND(TcReleaseNum&gt;=VLOOKUP(AWReleaseNum,MinVerInfo,5,FALSE),TcReleaseNum&lt;=VLOOKUP(AWReleaseNum,MinVerInfo,6,FALSE))),"Available","Not Supported")))</f>
        <v>Available</v>
      </c>
      <c r="O1132" s="81" t="str">
        <f>IF(TcReleaseNum&lt;P1132,"Not Supported","Available")</f>
        <v>Available</v>
      </c>
      <c r="P1132" s="81" cm="1">
        <f t="array" ref="P1132">_xlfn.SWITCH(TcBaseVer, 14, K1132, 13, J1132, 12, I1132, 11, IFERROR(VLOOKUP(H1132,Table2[#All],3,FALSE),"N/A"),0)</f>
        <v>0</v>
      </c>
      <c r="Q1132" s="81" t="str">
        <f>IF(TcBaseVer=0,M1132,IF(AND(N1132="Available",M1132="Available",O1132="Available"),"Available",IF(M1132="","","Not Supported")))</f>
        <v>Available</v>
      </c>
      <c r="R1132" s="81" t="str">
        <f>IF(A1132&gt;=AWCurrentRel, "Future",Q1132)</f>
        <v>Available</v>
      </c>
      <c r="S1132" s="100" t="str">
        <f>HYPERLINK(U1132,T1132)</f>
        <v>What's New in Teamcenter Fall 2020 - PART 3</v>
      </c>
      <c r="T1132" s="81" t="str">
        <f>IFERROR(VLOOKUP(CONCATENATE($B1132,"_",$A1132),Table4[#All],5,FALSE),"Not Available")</f>
        <v>What's New in Teamcenter Fall 2020 - PART 3</v>
      </c>
      <c r="U1132" s="81" t="str">
        <f>IFERROR(VLOOKUP(CONCATENATE(B1132,"_",A1132),Table4[#All],6,FALSE),"")</f>
        <v>https://siemens.highspot.com/items/5fd914b2a4dfa032dea489ad</v>
      </c>
    </row>
    <row r="1133" spans="1:21" x14ac:dyDescent="0.25">
      <c r="A1133" s="81">
        <f>IF(OR('Raw Data'!A1140=0,'Raw Data'!A1140="Delete"),"",'Raw Data'!A1140)</f>
        <v>5.0999999999999996</v>
      </c>
      <c r="B1133" s="88" t="str">
        <f>IF(OR('Raw Data'!B1140=0,'Raw Data'!B1140="Delete"),"",'Raw Data'!B1140)</f>
        <v>Foundation</v>
      </c>
      <c r="C1133" s="89" t="str">
        <f>IF(OR('Raw Data'!C1140=0,'Raw Data'!C1140="Delete"),"",'Raw Data'!C1140)</f>
        <v>Industry Solutions</v>
      </c>
      <c r="D1133" s="88" t="str">
        <f>IF(OR('Raw Data'!D1140=0,'Raw Data'!D1140="Delete"),"",'Raw Data'!D1140)</f>
        <v>Industries - CPR - RFA</v>
      </c>
      <c r="E1133" s="84" t="str">
        <f>IF(OR('Raw Data'!E1140=0,'Raw Data'!E1140="Delete"),"",'Raw Data'!E1140)</f>
        <v>Manage with the SKUs by season across retail objects</v>
      </c>
      <c r="F1133" s="81" cm="1">
        <f t="array" ref="F1133">_xlfn.SWITCH(ROUND(VLOOKUP(A1133,Table1[#All],3),0),11,H1133,12,I1133,13,J1133,14,K1133,"N/A")</f>
        <v>14</v>
      </c>
      <c r="G1133" s="81" t="str" cm="1">
        <f t="array" ref="G1133">_xlfn.SWITCH(ROUND(VLOOKUP(A1133,Table1[#All],5),0),11,H1133,12,I1133,13,J1133,14,K1133,"N/A")</f>
        <v/>
      </c>
      <c r="H1133" s="81">
        <f>IF(OR('Raw Data'!H1140=0,'Raw Data'!H1140="Delete"),"",'Raw Data'!H1140)</f>
        <v>13</v>
      </c>
      <c r="I1133" s="81">
        <f>IF(OR('Raw Data'!I1140=0,'Raw Data'!I1140="Delete"),"",'Raw Data'!I1140)</f>
        <v>14</v>
      </c>
      <c r="J1133" s="81" t="str">
        <f>IF(OR('Raw Data'!J1140=0,'Raw Data'!J1140="Delete"),"",'Raw Data'!J1140)</f>
        <v/>
      </c>
      <c r="K1133" s="81" t="str">
        <f>IF(OR('Raw Data'!K1140=0,'Raw Data'!K1140="Delete"),"",'Raw Data'!K1140)</f>
        <v/>
      </c>
      <c r="L1133" s="81" t="str">
        <f>R1133</f>
        <v>Available</v>
      </c>
      <c r="M1133" s="81" t="str">
        <f>IF(A1133="","",IF(OR(AWReleaseNum&gt;=A1133,AWReleaseNum=0),"Available","Not Supported"))</f>
        <v>Available</v>
      </c>
      <c r="N1133" s="81" t="str">
        <f>IF(A1133="","",IF(TcRelease="Any","Available",IF(OR(AND(TcReleaseNum&gt;=VLOOKUP(AWReleaseNum,MinVerInfo,3,FALSE),TcReleaseNum&lt;=VLOOKUP(AWReleaseNum,MinVerInfo,4,FALSE)),AND(TcReleaseNum&gt;=VLOOKUP(AWReleaseNum,MinVerInfo,5,FALSE),TcReleaseNum&lt;=VLOOKUP(AWReleaseNum,MinVerInfo,6,FALSE))),"Available","Not Supported")))</f>
        <v>Available</v>
      </c>
      <c r="O1133" s="81" t="str">
        <f>IF(TcReleaseNum&lt;P1133,"Not Supported","Available")</f>
        <v>Available</v>
      </c>
      <c r="P1133" s="81" cm="1">
        <f t="array" ref="P1133">_xlfn.SWITCH(TcBaseVer, 14, K1133, 13, J1133, 12, I1133, 11, IFERROR(VLOOKUP(H1133,Table2[#All],3,FALSE),"N/A"),0)</f>
        <v>0</v>
      </c>
      <c r="Q1133" s="81" t="str">
        <f>IF(TcBaseVer=0,M1133,IF(AND(N1133="Available",M1133="Available",O1133="Available"),"Available",IF(M1133="","","Not Supported")))</f>
        <v>Available</v>
      </c>
      <c r="R1133" s="81" t="str">
        <f>IF(A1133&gt;=AWCurrentRel, "Future",Q1133)</f>
        <v>Available</v>
      </c>
      <c r="S1133" s="100" t="str">
        <f>HYPERLINK(U1133,T1133)</f>
        <v>What's New in Teamcenter Fall 2020 - PART 3</v>
      </c>
      <c r="T1133" s="81" t="str">
        <f>IFERROR(VLOOKUP(CONCATENATE($B1133,"_",$A1133),Table4[#All],5,FALSE),"Not Available")</f>
        <v>What's New in Teamcenter Fall 2020 - PART 3</v>
      </c>
      <c r="U1133" s="81" t="str">
        <f>IFERROR(VLOOKUP(CONCATENATE(B1133,"_",A1133),Table4[#All],6,FALSE),"")</f>
        <v>https://siemens.highspot.com/items/5fd914b2a4dfa032dea489ad</v>
      </c>
    </row>
    <row r="1134" spans="1:21" x14ac:dyDescent="0.25">
      <c r="A1134" s="81">
        <f>IF(OR('Raw Data'!A1141=0,'Raw Data'!A1141="Delete"),"",'Raw Data'!A1141)</f>
        <v>5.0999999999999996</v>
      </c>
      <c r="B1134" s="88" t="str">
        <f>IF(OR('Raw Data'!B1141=0,'Raw Data'!B1141="Delete"),"",'Raw Data'!B1141)</f>
        <v>Foundation</v>
      </c>
      <c r="C1134" s="89" t="str">
        <f>IF(OR('Raw Data'!C1141=0,'Raw Data'!C1141="Delete"),"",'Raw Data'!C1141)</f>
        <v>Industry Solutions</v>
      </c>
      <c r="D1134" s="88" t="str">
        <f>IF(OR('Raw Data'!D1141=0,'Raw Data'!D1141="Delete"),"",'Raw Data'!D1141)</f>
        <v>Industries - Med Devices</v>
      </c>
      <c r="E1134" s="84" t="str">
        <f>IF(OR('Raw Data'!E1141=0,'Raw Data'!E1141="Delete"),"",'Raw Data'!E1141)</f>
        <v xml:space="preserve">Design History (DHF) Dashboard </v>
      </c>
      <c r="F1134" s="81" cm="1">
        <f t="array" ref="F1134">_xlfn.SWITCH(ROUND(VLOOKUP(A1134,Table1[#All],3),0),11,H1134,12,I1134,13,J1134,14,K1134,"N/A")</f>
        <v>14</v>
      </c>
      <c r="G1134" s="81" t="str" cm="1">
        <f t="array" ref="G1134">_xlfn.SWITCH(ROUND(VLOOKUP(A1134,Table1[#All],5),0),11,H1134,12,I1134,13,J1134,14,K1134,"N/A")</f>
        <v/>
      </c>
      <c r="H1134" s="81">
        <f>IF(OR('Raw Data'!H1141=0,'Raw Data'!H1141="Delete"),"",'Raw Data'!H1141)</f>
        <v>13</v>
      </c>
      <c r="I1134" s="81">
        <f>IF(OR('Raw Data'!I1141=0,'Raw Data'!I1141="Delete"),"",'Raw Data'!I1141)</f>
        <v>14</v>
      </c>
      <c r="J1134" s="81" t="str">
        <f>IF(OR('Raw Data'!J1141=0,'Raw Data'!J1141="Delete"),"",'Raw Data'!J1141)</f>
        <v/>
      </c>
      <c r="K1134" s="81" t="str">
        <f>IF(OR('Raw Data'!K1141=0,'Raw Data'!K1141="Delete"),"",'Raw Data'!K1141)</f>
        <v/>
      </c>
      <c r="L1134" s="81" t="str">
        <f>R1134</f>
        <v>Available</v>
      </c>
      <c r="M1134" s="81" t="str">
        <f>IF(A1134="","",IF(OR(AWReleaseNum&gt;=A1134,AWReleaseNum=0),"Available","Not Supported"))</f>
        <v>Available</v>
      </c>
      <c r="N1134" s="81" t="str">
        <f>IF(A1134="","",IF(TcRelease="Any","Available",IF(OR(AND(TcReleaseNum&gt;=VLOOKUP(AWReleaseNum,MinVerInfo,3,FALSE),TcReleaseNum&lt;=VLOOKUP(AWReleaseNum,MinVerInfo,4,FALSE)),AND(TcReleaseNum&gt;=VLOOKUP(AWReleaseNum,MinVerInfo,5,FALSE),TcReleaseNum&lt;=VLOOKUP(AWReleaseNum,MinVerInfo,6,FALSE))),"Available","Not Supported")))</f>
        <v>Available</v>
      </c>
      <c r="O1134" s="81" t="str">
        <f>IF(TcReleaseNum&lt;P1134,"Not Supported","Available")</f>
        <v>Available</v>
      </c>
      <c r="P1134" s="81" cm="1">
        <f t="array" ref="P1134">_xlfn.SWITCH(TcBaseVer, 14, K1134, 13, J1134, 12, I1134, 11, IFERROR(VLOOKUP(H1134,Table2[#All],3,FALSE),"N/A"),0)</f>
        <v>0</v>
      </c>
      <c r="Q1134" s="81" t="str">
        <f>IF(TcBaseVer=0,M1134,IF(AND(N1134="Available",M1134="Available",O1134="Available"),"Available",IF(M1134="","","Not Supported")))</f>
        <v>Available</v>
      </c>
      <c r="R1134" s="81" t="str">
        <f>IF(A1134&gt;=AWCurrentRel, "Future",Q1134)</f>
        <v>Available</v>
      </c>
      <c r="S1134" s="100" t="str">
        <f>HYPERLINK(U1134,T1134)</f>
        <v>What's New in Teamcenter Fall 2020 - PART 3</v>
      </c>
      <c r="T1134" s="81" t="str">
        <f>IFERROR(VLOOKUP(CONCATENATE($B1134,"_",$A1134),Table4[#All],5,FALSE),"Not Available")</f>
        <v>What's New in Teamcenter Fall 2020 - PART 3</v>
      </c>
      <c r="U1134" s="81" t="str">
        <f>IFERROR(VLOOKUP(CONCATENATE(B1134,"_",A1134),Table4[#All],6,FALSE),"")</f>
        <v>https://siemens.highspot.com/items/5fd914b2a4dfa032dea489ad</v>
      </c>
    </row>
    <row r="1135" spans="1:21" x14ac:dyDescent="0.25">
      <c r="A1135" s="81">
        <f>IF(OR('Raw Data'!A1142=0,'Raw Data'!A1142="Delete"),"",'Raw Data'!A1142)</f>
        <v>5.0999999999999996</v>
      </c>
      <c r="B1135" s="88" t="str">
        <f>IF(OR('Raw Data'!B1142=0,'Raw Data'!B1142="Delete"),"",'Raw Data'!B1142)</f>
        <v>Foundation</v>
      </c>
      <c r="C1135" s="89" t="str">
        <f>IF(OR('Raw Data'!C1142=0,'Raw Data'!C1142="Delete"),"",'Raw Data'!C1142)</f>
        <v>Industry Solutions</v>
      </c>
      <c r="D1135" s="88" t="str">
        <f>IF(OR('Raw Data'!D1142=0,'Raw Data'!D1142="Delete"),"",'Raw Data'!D1142)</f>
        <v>Industries - Med Devices</v>
      </c>
      <c r="E1135" s="84" t="str">
        <f>IF(OR('Raw Data'!E1142=0,'Raw Data'!E1142="Delete"),"",'Raw Data'!E1142)</f>
        <v xml:space="preserve">Generate Schedule from Phases </v>
      </c>
      <c r="F1135" s="81" cm="1">
        <f t="array" ref="F1135">_xlfn.SWITCH(ROUND(VLOOKUP(A1135,Table1[#All],3),0),11,H1135,12,I1135,13,J1135,14,K1135,"N/A")</f>
        <v>14</v>
      </c>
      <c r="G1135" s="81" t="str" cm="1">
        <f t="array" ref="G1135">_xlfn.SWITCH(ROUND(VLOOKUP(A1135,Table1[#All],5),0),11,H1135,12,I1135,13,J1135,14,K1135,"N/A")</f>
        <v/>
      </c>
      <c r="H1135" s="81">
        <f>IF(OR('Raw Data'!H1142=0,'Raw Data'!H1142="Delete"),"",'Raw Data'!H1142)</f>
        <v>13</v>
      </c>
      <c r="I1135" s="81">
        <f>IF(OR('Raw Data'!I1142=0,'Raw Data'!I1142="Delete"),"",'Raw Data'!I1142)</f>
        <v>14</v>
      </c>
      <c r="J1135" s="81" t="str">
        <f>IF(OR('Raw Data'!J1142=0,'Raw Data'!J1142="Delete"),"",'Raw Data'!J1142)</f>
        <v/>
      </c>
      <c r="K1135" s="81" t="str">
        <f>IF(OR('Raw Data'!K1142=0,'Raw Data'!K1142="Delete"),"",'Raw Data'!K1142)</f>
        <v/>
      </c>
      <c r="L1135" s="81" t="str">
        <f>R1135</f>
        <v>Available</v>
      </c>
      <c r="M1135" s="81" t="str">
        <f>IF(A1135="","",IF(OR(AWReleaseNum&gt;=A1135,AWReleaseNum=0),"Available","Not Supported"))</f>
        <v>Available</v>
      </c>
      <c r="N1135" s="81" t="str">
        <f>IF(A1135="","",IF(TcRelease="Any","Available",IF(OR(AND(TcReleaseNum&gt;=VLOOKUP(AWReleaseNum,MinVerInfo,3,FALSE),TcReleaseNum&lt;=VLOOKUP(AWReleaseNum,MinVerInfo,4,FALSE)),AND(TcReleaseNum&gt;=VLOOKUP(AWReleaseNum,MinVerInfo,5,FALSE),TcReleaseNum&lt;=VLOOKUP(AWReleaseNum,MinVerInfo,6,FALSE))),"Available","Not Supported")))</f>
        <v>Available</v>
      </c>
      <c r="O1135" s="81" t="str">
        <f>IF(TcReleaseNum&lt;P1135,"Not Supported","Available")</f>
        <v>Available</v>
      </c>
      <c r="P1135" s="81" cm="1">
        <f t="array" ref="P1135">_xlfn.SWITCH(TcBaseVer, 14, K1135, 13, J1135, 12, I1135, 11, IFERROR(VLOOKUP(H1135,Table2[#All],3,FALSE),"N/A"),0)</f>
        <v>0</v>
      </c>
      <c r="Q1135" s="81" t="str">
        <f>IF(TcBaseVer=0,M1135,IF(AND(N1135="Available",M1135="Available",O1135="Available"),"Available",IF(M1135="","","Not Supported")))</f>
        <v>Available</v>
      </c>
      <c r="R1135" s="81" t="str">
        <f>IF(A1135&gt;=AWCurrentRel, "Future",Q1135)</f>
        <v>Available</v>
      </c>
      <c r="S1135" s="100" t="str">
        <f>HYPERLINK(U1135,T1135)</f>
        <v>What's New in Teamcenter Fall 2020 - PART 3</v>
      </c>
      <c r="T1135" s="81" t="str">
        <f>IFERROR(VLOOKUP(CONCATENATE($B1135,"_",$A1135),Table4[#All],5,FALSE),"Not Available")</f>
        <v>What's New in Teamcenter Fall 2020 - PART 3</v>
      </c>
      <c r="U1135" s="81" t="str">
        <f>IFERROR(VLOOKUP(CONCATENATE(B1135,"_",A1135),Table4[#All],6,FALSE),"")</f>
        <v>https://siemens.highspot.com/items/5fd914b2a4dfa032dea489ad</v>
      </c>
    </row>
    <row r="1136" spans="1:21" x14ac:dyDescent="0.25">
      <c r="A1136" s="81">
        <f>IF(OR('Raw Data'!A1143=0,'Raw Data'!A1143="Delete"),"",'Raw Data'!A1143)</f>
        <v>5.0999999999999996</v>
      </c>
      <c r="B1136" s="88" t="str">
        <f>IF(OR('Raw Data'!B1143=0,'Raw Data'!B1143="Delete"),"",'Raw Data'!B1143)</f>
        <v>Foundation</v>
      </c>
      <c r="C1136" s="89" t="str">
        <f>IF(OR('Raw Data'!C1143=0,'Raw Data'!C1143="Delete"),"",'Raw Data'!C1143)</f>
        <v>Industry Solutions</v>
      </c>
      <c r="D1136" s="88" t="str">
        <f>IF(OR('Raw Data'!D1143=0,'Raw Data'!D1143="Delete"),"",'Raw Data'!D1143)</f>
        <v>Industries - Med Devices</v>
      </c>
      <c r="E1136" s="84" t="str">
        <f>IF(OR('Raw Data'!E1143=0,'Raw Data'!E1143="Delete"),"",'Raw Data'!E1143)</f>
        <v xml:space="preserve">Group Deliverables by a Property </v>
      </c>
      <c r="F1136" s="81" cm="1">
        <f t="array" ref="F1136">_xlfn.SWITCH(ROUND(VLOOKUP(A1136,Table1[#All],3),0),11,H1136,12,I1136,13,J1136,14,K1136,"N/A")</f>
        <v>14</v>
      </c>
      <c r="G1136" s="81" t="str" cm="1">
        <f t="array" ref="G1136">_xlfn.SWITCH(ROUND(VLOOKUP(A1136,Table1[#All],5),0),11,H1136,12,I1136,13,J1136,14,K1136,"N/A")</f>
        <v/>
      </c>
      <c r="H1136" s="81">
        <f>IF(OR('Raw Data'!H1143=0,'Raw Data'!H1143="Delete"),"",'Raw Data'!H1143)</f>
        <v>13</v>
      </c>
      <c r="I1136" s="81">
        <f>IF(OR('Raw Data'!I1143=0,'Raw Data'!I1143="Delete"),"",'Raw Data'!I1143)</f>
        <v>14</v>
      </c>
      <c r="J1136" s="81" t="str">
        <f>IF(OR('Raw Data'!J1143=0,'Raw Data'!J1143="Delete"),"",'Raw Data'!J1143)</f>
        <v/>
      </c>
      <c r="K1136" s="81" t="str">
        <f>IF(OR('Raw Data'!K1143=0,'Raw Data'!K1143="Delete"),"",'Raw Data'!K1143)</f>
        <v/>
      </c>
      <c r="L1136" s="81" t="str">
        <f>R1136</f>
        <v>Available</v>
      </c>
      <c r="M1136" s="81" t="str">
        <f>IF(A1136="","",IF(OR(AWReleaseNum&gt;=A1136,AWReleaseNum=0),"Available","Not Supported"))</f>
        <v>Available</v>
      </c>
      <c r="N1136" s="81" t="str">
        <f>IF(A1136="","",IF(TcRelease="Any","Available",IF(OR(AND(TcReleaseNum&gt;=VLOOKUP(AWReleaseNum,MinVerInfo,3,FALSE),TcReleaseNum&lt;=VLOOKUP(AWReleaseNum,MinVerInfo,4,FALSE)),AND(TcReleaseNum&gt;=VLOOKUP(AWReleaseNum,MinVerInfo,5,FALSE),TcReleaseNum&lt;=VLOOKUP(AWReleaseNum,MinVerInfo,6,FALSE))),"Available","Not Supported")))</f>
        <v>Available</v>
      </c>
      <c r="O1136" s="81" t="str">
        <f>IF(TcReleaseNum&lt;P1136,"Not Supported","Available")</f>
        <v>Available</v>
      </c>
      <c r="P1136" s="81" cm="1">
        <f t="array" ref="P1136">_xlfn.SWITCH(TcBaseVer, 14, K1136, 13, J1136, 12, I1136, 11, IFERROR(VLOOKUP(H1136,Table2[#All],3,FALSE),"N/A"),0)</f>
        <v>0</v>
      </c>
      <c r="Q1136" s="81" t="str">
        <f>IF(TcBaseVer=0,M1136,IF(AND(N1136="Available",M1136="Available",O1136="Available"),"Available",IF(M1136="","","Not Supported")))</f>
        <v>Available</v>
      </c>
      <c r="R1136" s="81" t="str">
        <f>IF(A1136&gt;=AWCurrentRel, "Future",Q1136)</f>
        <v>Available</v>
      </c>
      <c r="S1136" s="100" t="str">
        <f>HYPERLINK(U1136,T1136)</f>
        <v>What's New in Teamcenter Fall 2020 - PART 3</v>
      </c>
      <c r="T1136" s="81" t="str">
        <f>IFERROR(VLOOKUP(CONCATENATE($B1136,"_",$A1136),Table4[#All],5,FALSE),"Not Available")</f>
        <v>What's New in Teamcenter Fall 2020 - PART 3</v>
      </c>
      <c r="U1136" s="81" t="str">
        <f>IFERROR(VLOOKUP(CONCATENATE(B1136,"_",A1136),Table4[#All],6,FALSE),"")</f>
        <v>https://siemens.highspot.com/items/5fd914b2a4dfa032dea489ad</v>
      </c>
    </row>
    <row r="1137" spans="1:21" x14ac:dyDescent="0.25">
      <c r="A1137" s="81">
        <f>IF(OR('Raw Data'!A1174=0,'Raw Data'!A1174="Delete"),"",'Raw Data'!A1174)</f>
        <v>5.0999999999999996</v>
      </c>
      <c r="B1137" s="88" t="str">
        <f>IF(OR('Raw Data'!B1174=0,'Raw Data'!B1174="Delete"),"",'Raw Data'!B1174)</f>
        <v>Deliver</v>
      </c>
      <c r="C1137" s="89" t="str">
        <f>IF(OR('Raw Data'!C1174=0,'Raw Data'!C1174="Delete"),"",'Raw Data'!C1174)</f>
        <v>Materials</v>
      </c>
      <c r="D1137" s="88" t="str">
        <f>IF(OR('Raw Data'!D1174=0,'Raw Data'!D1174="Delete"),"",'Raw Data'!D1174)</f>
        <v>Integrated Material Management</v>
      </c>
      <c r="E1137" s="84" t="str">
        <f>IF(OR('Raw Data'!E1174=0,'Raw Data'!E1174="Delete"),"",'Raw Data'!E1174)</f>
        <v>Support for Authoring Material Chart Parameters</v>
      </c>
      <c r="F1137" s="81" cm="1">
        <f t="array" ref="F1137">_xlfn.SWITCH(ROUND(VLOOKUP(A1137,Table1[#All],3),0),11,H1137,12,I1137,13,J1137,14,K1137,"N/A")</f>
        <v>14</v>
      </c>
      <c r="G1137" s="81" t="str" cm="1">
        <f t="array" ref="G1137">_xlfn.SWITCH(ROUND(VLOOKUP(A1137,Table1[#All],5),0),11,H1137,12,I1137,13,J1137,14,K1137,"N/A")</f>
        <v/>
      </c>
      <c r="H1137" s="81">
        <f>IF(OR('Raw Data'!H1174=0,'Raw Data'!H1174="Delete"),"",'Raw Data'!H1174)</f>
        <v>13</v>
      </c>
      <c r="I1137" s="81">
        <f>IF(OR('Raw Data'!I1174=0,'Raw Data'!I1174="Delete"),"",'Raw Data'!I1174)</f>
        <v>14</v>
      </c>
      <c r="J1137" s="81" t="str">
        <f>IF(OR('Raw Data'!J1174=0,'Raw Data'!J1174="Delete"),"",'Raw Data'!J1174)</f>
        <v/>
      </c>
      <c r="K1137" s="81" t="str">
        <f>IF(OR('Raw Data'!K1174=0,'Raw Data'!K1174="Delete"),"",'Raw Data'!K1174)</f>
        <v/>
      </c>
      <c r="L1137" s="81" t="str">
        <f>R1137</f>
        <v>Available</v>
      </c>
      <c r="M1137" s="81" t="str">
        <f>IF(A1137="","",IF(OR(AWReleaseNum&gt;=A1137,AWReleaseNum=0),"Available","Not Supported"))</f>
        <v>Available</v>
      </c>
      <c r="N1137" s="81" t="str">
        <f>IF(A1137="","",IF(TcRelease="Any","Available",IF(OR(AND(TcReleaseNum&gt;=VLOOKUP(AWReleaseNum,MinVerInfo,3,FALSE),TcReleaseNum&lt;=VLOOKUP(AWReleaseNum,MinVerInfo,4,FALSE)),AND(TcReleaseNum&gt;=VLOOKUP(AWReleaseNum,MinVerInfo,5,FALSE),TcReleaseNum&lt;=VLOOKUP(AWReleaseNum,MinVerInfo,6,FALSE))),"Available","Not Supported")))</f>
        <v>Available</v>
      </c>
      <c r="O1137" s="81" t="str">
        <f>IF(TcReleaseNum&lt;P1137,"Not Supported","Available")</f>
        <v>Available</v>
      </c>
      <c r="P1137" s="81" cm="1">
        <f t="array" ref="P1137">_xlfn.SWITCH(TcBaseVer, 14, K1137, 13, J1137, 12, I1137, 11, IFERROR(VLOOKUP(H1137,Table2[#All],3,FALSE),"N/A"),0)</f>
        <v>0</v>
      </c>
      <c r="Q1137" s="81" t="str">
        <f>IF(TcBaseVer=0,M1137,IF(AND(N1137="Available",M1137="Available",O1137="Available"),"Available",IF(M1137="","","Not Supported")))</f>
        <v>Available</v>
      </c>
      <c r="R1137" s="81" t="str">
        <f>IF(A1137&gt;=AWCurrentRel, "Future",Q1137)</f>
        <v>Available</v>
      </c>
      <c r="S1137" s="100" t="str">
        <f>HYPERLINK(U1137,T1137)</f>
        <v>What's New in Teamcenter Fall 2020 - PART 2</v>
      </c>
      <c r="T1137" s="81" t="str">
        <f>IFERROR(VLOOKUP(CONCATENATE($B1137,"_",$A1137),Table4[#All],5,FALSE),"Not Available")</f>
        <v>What's New in Teamcenter Fall 2020 - PART 2</v>
      </c>
      <c r="U1137" s="81" t="str">
        <f>IFERROR(VLOOKUP(CONCATENATE(B1137,"_",A1137),Table4[#All],6,FALSE),"")</f>
        <v>https://siemens.highspot.com/items/5fd9129f628ba23418a8dbaf</v>
      </c>
    </row>
    <row r="1138" spans="1:21" x14ac:dyDescent="0.25">
      <c r="A1138" s="81">
        <f>IF(OR('Raw Data'!A1175=0,'Raw Data'!A1175="Delete"),"",'Raw Data'!A1175)</f>
        <v>5.0999999999999996</v>
      </c>
      <c r="B1138" s="88" t="str">
        <f>IF(OR('Raw Data'!B1175=0,'Raw Data'!B1175="Delete"),"",'Raw Data'!B1175)</f>
        <v>Deliver</v>
      </c>
      <c r="C1138" s="89" t="str">
        <f>IF(OR('Raw Data'!C1175=0,'Raw Data'!C1175="Delete"),"",'Raw Data'!C1175)</f>
        <v>Materials</v>
      </c>
      <c r="D1138" s="88" t="str">
        <f>IF(OR('Raw Data'!D1175=0,'Raw Data'!D1175="Delete"),"",'Raw Data'!D1175)</f>
        <v>Integrated Material Management</v>
      </c>
      <c r="E1138" s="84" t="str">
        <f>IF(OR('Raw Data'!E1175=0,'Raw Data'!E1175="Delete"),"",'Raw Data'!E1175)</f>
        <v>Ability to Compare Two or More Materials</v>
      </c>
      <c r="F1138" s="81" cm="1">
        <f t="array" ref="F1138">_xlfn.SWITCH(ROUND(VLOOKUP(A1138,Table1[#All],3),0),11,H1138,12,I1138,13,J1138,14,K1138,"N/A")</f>
        <v>14</v>
      </c>
      <c r="G1138" s="81" t="str" cm="1">
        <f t="array" ref="G1138">_xlfn.SWITCH(ROUND(VLOOKUP(A1138,Table1[#All],5),0),11,H1138,12,I1138,13,J1138,14,K1138,"N/A")</f>
        <v/>
      </c>
      <c r="H1138" s="81">
        <f>IF(OR('Raw Data'!H1175=0,'Raw Data'!H1175="Delete"),"",'Raw Data'!H1175)</f>
        <v>13</v>
      </c>
      <c r="I1138" s="81">
        <f>IF(OR('Raw Data'!I1175=0,'Raw Data'!I1175="Delete"),"",'Raw Data'!I1175)</f>
        <v>14</v>
      </c>
      <c r="J1138" s="81" t="str">
        <f>IF(OR('Raw Data'!J1175=0,'Raw Data'!J1175="Delete"),"",'Raw Data'!J1175)</f>
        <v/>
      </c>
      <c r="K1138" s="81" t="str">
        <f>IF(OR('Raw Data'!K1175=0,'Raw Data'!K1175="Delete"),"",'Raw Data'!K1175)</f>
        <v/>
      </c>
      <c r="L1138" s="81" t="str">
        <f>R1138</f>
        <v>Available</v>
      </c>
      <c r="M1138" s="81" t="str">
        <f>IF(A1138="","",IF(OR(AWReleaseNum&gt;=A1138,AWReleaseNum=0),"Available","Not Supported"))</f>
        <v>Available</v>
      </c>
      <c r="N1138" s="81" t="str">
        <f>IF(A1138="","",IF(TcRelease="Any","Available",IF(OR(AND(TcReleaseNum&gt;=VLOOKUP(AWReleaseNum,MinVerInfo,3,FALSE),TcReleaseNum&lt;=VLOOKUP(AWReleaseNum,MinVerInfo,4,FALSE)),AND(TcReleaseNum&gt;=VLOOKUP(AWReleaseNum,MinVerInfo,5,FALSE),TcReleaseNum&lt;=VLOOKUP(AWReleaseNum,MinVerInfo,6,FALSE))),"Available","Not Supported")))</f>
        <v>Available</v>
      </c>
      <c r="O1138" s="81" t="str">
        <f>IF(TcReleaseNum&lt;P1138,"Not Supported","Available")</f>
        <v>Available</v>
      </c>
      <c r="P1138" s="81" cm="1">
        <f t="array" ref="P1138">_xlfn.SWITCH(TcBaseVer, 14, K1138, 13, J1138, 12, I1138, 11, IFERROR(VLOOKUP(H1138,Table2[#All],3,FALSE),"N/A"),0)</f>
        <v>0</v>
      </c>
      <c r="Q1138" s="81" t="str">
        <f>IF(TcBaseVer=0,M1138,IF(AND(N1138="Available",M1138="Available",O1138="Available"),"Available",IF(M1138="","","Not Supported")))</f>
        <v>Available</v>
      </c>
      <c r="R1138" s="81" t="str">
        <f>IF(A1138&gt;=AWCurrentRel, "Future",Q1138)</f>
        <v>Available</v>
      </c>
      <c r="S1138" s="100" t="str">
        <f>HYPERLINK(U1138,T1138)</f>
        <v>What's New in Teamcenter Fall 2020 - PART 2</v>
      </c>
      <c r="T1138" s="81" t="str">
        <f>IFERROR(VLOOKUP(CONCATENATE($B1138,"_",$A1138),Table4[#All],5,FALSE),"Not Available")</f>
        <v>What's New in Teamcenter Fall 2020 - PART 2</v>
      </c>
      <c r="U1138" s="81" t="str">
        <f>IFERROR(VLOOKUP(CONCATENATE(B1138,"_",A1138),Table4[#All],6,FALSE),"")</f>
        <v>https://siemens.highspot.com/items/5fd9129f628ba23418a8dbaf</v>
      </c>
    </row>
    <row r="1139" spans="1:21" x14ac:dyDescent="0.25">
      <c r="A1139" s="81">
        <f>IF(OR('Raw Data'!A1176=0,'Raw Data'!A1176="Delete"),"",'Raw Data'!A1176)</f>
        <v>5.0999999999999996</v>
      </c>
      <c r="B1139" s="88" t="str">
        <f>IF(OR('Raw Data'!B1176=0,'Raw Data'!B1176="Delete"),"",'Raw Data'!B1176)</f>
        <v>Deliver</v>
      </c>
      <c r="C1139" s="89" t="str">
        <f>IF(OR('Raw Data'!C1176=0,'Raw Data'!C1176="Delete"),"",'Raw Data'!C1176)</f>
        <v>Materials</v>
      </c>
      <c r="D1139" s="88" t="str">
        <f>IF(OR('Raw Data'!D1176=0,'Raw Data'!D1176="Delete"),"",'Raw Data'!D1176)</f>
        <v>Integrated Material Management</v>
      </c>
      <c r="E1139" s="84" t="str">
        <f>IF(OR('Raw Data'!E1176=0,'Raw Data'!E1176="Delete"),"",'Raw Data'!E1176)</f>
        <v>Ability to Have a Material Inherit from Another Material</v>
      </c>
      <c r="F1139" s="81" cm="1">
        <f t="array" ref="F1139">_xlfn.SWITCH(ROUND(VLOOKUP(A1139,Table1[#All],3),0),11,H1139,12,I1139,13,J1139,14,K1139,"N/A")</f>
        <v>14</v>
      </c>
      <c r="G1139" s="81" t="str" cm="1">
        <f t="array" ref="G1139">_xlfn.SWITCH(ROUND(VLOOKUP(A1139,Table1[#All],5),0),11,H1139,12,I1139,13,J1139,14,K1139,"N/A")</f>
        <v/>
      </c>
      <c r="H1139" s="81">
        <f>IF(OR('Raw Data'!H1176=0,'Raw Data'!H1176="Delete"),"",'Raw Data'!H1176)</f>
        <v>13</v>
      </c>
      <c r="I1139" s="81">
        <f>IF(OR('Raw Data'!I1176=0,'Raw Data'!I1176="Delete"),"",'Raw Data'!I1176)</f>
        <v>14</v>
      </c>
      <c r="J1139" s="81" t="str">
        <f>IF(OR('Raw Data'!J1176=0,'Raw Data'!J1176="Delete"),"",'Raw Data'!J1176)</f>
        <v/>
      </c>
      <c r="K1139" s="81" t="str">
        <f>IF(OR('Raw Data'!K1176=0,'Raw Data'!K1176="Delete"),"",'Raw Data'!K1176)</f>
        <v/>
      </c>
      <c r="L1139" s="81" t="str">
        <f>R1139</f>
        <v>Available</v>
      </c>
      <c r="M1139" s="81" t="str">
        <f>IF(A1139="","",IF(OR(AWReleaseNum&gt;=A1139,AWReleaseNum=0),"Available","Not Supported"))</f>
        <v>Available</v>
      </c>
      <c r="N1139" s="81" t="str">
        <f>IF(A1139="","",IF(TcRelease="Any","Available",IF(OR(AND(TcReleaseNum&gt;=VLOOKUP(AWReleaseNum,MinVerInfo,3,FALSE),TcReleaseNum&lt;=VLOOKUP(AWReleaseNum,MinVerInfo,4,FALSE)),AND(TcReleaseNum&gt;=VLOOKUP(AWReleaseNum,MinVerInfo,5,FALSE),TcReleaseNum&lt;=VLOOKUP(AWReleaseNum,MinVerInfo,6,FALSE))),"Available","Not Supported")))</f>
        <v>Available</v>
      </c>
      <c r="O1139" s="81" t="str">
        <f>IF(TcReleaseNum&lt;P1139,"Not Supported","Available")</f>
        <v>Available</v>
      </c>
      <c r="P1139" s="81" cm="1">
        <f t="array" ref="P1139">_xlfn.SWITCH(TcBaseVer, 14, K1139, 13, J1139, 12, I1139, 11, IFERROR(VLOOKUP(H1139,Table2[#All],3,FALSE),"N/A"),0)</f>
        <v>0</v>
      </c>
      <c r="Q1139" s="81" t="str">
        <f>IF(TcBaseVer=0,M1139,IF(AND(N1139="Available",M1139="Available",O1139="Available"),"Available",IF(M1139="","","Not Supported")))</f>
        <v>Available</v>
      </c>
      <c r="R1139" s="81" t="str">
        <f>IF(A1139&gt;=AWCurrentRel, "Future",Q1139)</f>
        <v>Available</v>
      </c>
      <c r="S1139" s="100" t="str">
        <f>HYPERLINK(U1139,T1139)</f>
        <v>What's New in Teamcenter Fall 2020 - PART 2</v>
      </c>
      <c r="T1139" s="81" t="str">
        <f>IFERROR(VLOOKUP(CONCATENATE($B1139,"_",$A1139),Table4[#All],5,FALSE),"Not Available")</f>
        <v>What's New in Teamcenter Fall 2020 - PART 2</v>
      </c>
      <c r="U1139" s="81" t="str">
        <f>IFERROR(VLOOKUP(CONCATENATE(B1139,"_",A1139),Table4[#All],6,FALSE),"")</f>
        <v>https://siemens.highspot.com/items/5fd9129f628ba23418a8dbaf</v>
      </c>
    </row>
    <row r="1140" spans="1:21" x14ac:dyDescent="0.25">
      <c r="A1140" s="81">
        <f>IF(OR('Raw Data'!A1177=0,'Raw Data'!A1177="Delete"),"",'Raw Data'!A1177)</f>
        <v>5.0999999999999996</v>
      </c>
      <c r="B1140" s="88" t="str">
        <f>IF(OR('Raw Data'!B1177=0,'Raw Data'!B1177="Delete"),"",'Raw Data'!B1177)</f>
        <v>Deliver</v>
      </c>
      <c r="C1140" s="89" t="str">
        <f>IF(OR('Raw Data'!C1177=0,'Raw Data'!C1177="Delete"),"",'Raw Data'!C1177)</f>
        <v>Materials</v>
      </c>
      <c r="D1140" s="88" t="str">
        <f>IF(OR('Raw Data'!D1177=0,'Raw Data'!D1177="Delete"),"",'Raw Data'!D1177)</f>
        <v>Integrated Material Management</v>
      </c>
      <c r="E1140" s="84" t="str">
        <f>IF(OR('Raw Data'!E1177=0,'Raw Data'!E1177="Delete"),"",'Raw Data'!E1177)</f>
        <v>Support for Management of Session Units</v>
      </c>
      <c r="F1140" s="81" cm="1">
        <f t="array" ref="F1140">_xlfn.SWITCH(ROUND(VLOOKUP(A1140,Table1[#All],3),0),11,H1140,12,I1140,13,J1140,14,K1140,"N/A")</f>
        <v>14</v>
      </c>
      <c r="G1140" s="81" t="str" cm="1">
        <f t="array" ref="G1140">_xlfn.SWITCH(ROUND(VLOOKUP(A1140,Table1[#All],5),0),11,H1140,12,I1140,13,J1140,14,K1140,"N/A")</f>
        <v/>
      </c>
      <c r="H1140" s="81">
        <f>IF(OR('Raw Data'!H1177=0,'Raw Data'!H1177="Delete"),"",'Raw Data'!H1177)</f>
        <v>13</v>
      </c>
      <c r="I1140" s="81">
        <f>IF(OR('Raw Data'!I1177=0,'Raw Data'!I1177="Delete"),"",'Raw Data'!I1177)</f>
        <v>14</v>
      </c>
      <c r="J1140" s="81" t="str">
        <f>IF(OR('Raw Data'!J1177=0,'Raw Data'!J1177="Delete"),"",'Raw Data'!J1177)</f>
        <v/>
      </c>
      <c r="K1140" s="81" t="str">
        <f>IF(OR('Raw Data'!K1177=0,'Raw Data'!K1177="Delete"),"",'Raw Data'!K1177)</f>
        <v/>
      </c>
      <c r="L1140" s="81" t="str">
        <f>R1140</f>
        <v>Available</v>
      </c>
      <c r="M1140" s="81" t="str">
        <f>IF(A1140="","",IF(OR(AWReleaseNum&gt;=A1140,AWReleaseNum=0),"Available","Not Supported"))</f>
        <v>Available</v>
      </c>
      <c r="N1140" s="81" t="str">
        <f>IF(A1140="","",IF(TcRelease="Any","Available",IF(OR(AND(TcReleaseNum&gt;=VLOOKUP(AWReleaseNum,MinVerInfo,3,FALSE),TcReleaseNum&lt;=VLOOKUP(AWReleaseNum,MinVerInfo,4,FALSE)),AND(TcReleaseNum&gt;=VLOOKUP(AWReleaseNum,MinVerInfo,5,FALSE),TcReleaseNum&lt;=VLOOKUP(AWReleaseNum,MinVerInfo,6,FALSE))),"Available","Not Supported")))</f>
        <v>Available</v>
      </c>
      <c r="O1140" s="81" t="str">
        <f>IF(TcReleaseNum&lt;P1140,"Not Supported","Available")</f>
        <v>Available</v>
      </c>
      <c r="P1140" s="81" cm="1">
        <f t="array" ref="P1140">_xlfn.SWITCH(TcBaseVer, 14, K1140, 13, J1140, 12, I1140, 11, IFERROR(VLOOKUP(H1140,Table2[#All],3,FALSE),"N/A"),0)</f>
        <v>0</v>
      </c>
      <c r="Q1140" s="81" t="str">
        <f>IF(TcBaseVer=0,M1140,IF(AND(N1140="Available",M1140="Available",O1140="Available"),"Available",IF(M1140="","","Not Supported")))</f>
        <v>Available</v>
      </c>
      <c r="R1140" s="81" t="str">
        <f>IF(A1140&gt;=AWCurrentRel, "Future",Q1140)</f>
        <v>Available</v>
      </c>
      <c r="S1140" s="100" t="str">
        <f>HYPERLINK(U1140,T1140)</f>
        <v>What's New in Teamcenter Fall 2020 - PART 2</v>
      </c>
      <c r="T1140" s="81" t="str">
        <f>IFERROR(VLOOKUP(CONCATENATE($B1140,"_",$A1140),Table4[#All],5,FALSE),"Not Available")</f>
        <v>What's New in Teamcenter Fall 2020 - PART 2</v>
      </c>
      <c r="U1140" s="81" t="str">
        <f>IFERROR(VLOOKUP(CONCATENATE(B1140,"_",A1140),Table4[#All],6,FALSE),"")</f>
        <v>https://siemens.highspot.com/items/5fd9129f628ba23418a8dbaf</v>
      </c>
    </row>
    <row r="1141" spans="1:21" x14ac:dyDescent="0.25">
      <c r="A1141" s="81">
        <f>IF(OR('Raw Data'!A1144=0,'Raw Data'!A1144="Delete"),"",'Raw Data'!A1144)</f>
        <v>5.0999999999999996</v>
      </c>
      <c r="B1141" s="88" t="str">
        <f>IF(OR('Raw Data'!B1144=0,'Raw Data'!B1144="Delete"),"",'Raw Data'!B1144)</f>
        <v>Plan</v>
      </c>
      <c r="C1141" s="89" t="str">
        <f>IF(OR('Raw Data'!C1144=0,'Raw Data'!C1144="Delete"),"",'Raw Data'!C1144)</f>
        <v>Systems</v>
      </c>
      <c r="D1141" s="88" t="str">
        <f>IF(OR('Raw Data'!D1144=0,'Raw Data'!D1144="Delete"),"",'Raw Data'!D1144)</f>
        <v>MBSE - System Architecture, Functional &amp; Systems Modeling</v>
      </c>
      <c r="E1141" s="84" t="str">
        <f>IF(OR('Raw Data'!E1144=0,'Raw Data'!E1144="Delete"),"",'Raw Data'!E1144)</f>
        <v>Include/exclude Ports and Connections in content tree</v>
      </c>
      <c r="F1141" s="81" cm="1">
        <f t="array" ref="F1141">_xlfn.SWITCH(ROUND(VLOOKUP(A1141,Table1[#All],3),0),11,H1141,12,I1141,13,J1141,14,K1141,"N/A")</f>
        <v>14</v>
      </c>
      <c r="G1141" s="81" t="str" cm="1">
        <f t="array" ref="G1141">_xlfn.SWITCH(ROUND(VLOOKUP(A1141,Table1[#All],5),0),11,H1141,12,I1141,13,J1141,14,K1141,"N/A")</f>
        <v/>
      </c>
      <c r="H1141" s="81">
        <f>IF(OR('Raw Data'!H1144=0,'Raw Data'!H1144="Delete"),"",'Raw Data'!H1144)</f>
        <v>13</v>
      </c>
      <c r="I1141" s="81">
        <f>IF(OR('Raw Data'!I1144=0,'Raw Data'!I1144="Delete"),"",'Raw Data'!I1144)</f>
        <v>14</v>
      </c>
      <c r="J1141" s="81" t="str">
        <f>IF(OR('Raw Data'!J1144=0,'Raw Data'!J1144="Delete"),"",'Raw Data'!J1144)</f>
        <v/>
      </c>
      <c r="K1141" s="81" t="str">
        <f>IF(OR('Raw Data'!K1144=0,'Raw Data'!K1144="Delete"),"",'Raw Data'!K1144)</f>
        <v/>
      </c>
      <c r="L1141" s="81" t="str">
        <f>R1141</f>
        <v>Available</v>
      </c>
      <c r="M1141" s="81" t="str">
        <f>IF(A1141="","",IF(OR(AWReleaseNum&gt;=A1141,AWReleaseNum=0),"Available","Not Supported"))</f>
        <v>Available</v>
      </c>
      <c r="N1141" s="81" t="str">
        <f>IF(A1141="","",IF(TcRelease="Any","Available",IF(OR(AND(TcReleaseNum&gt;=VLOOKUP(AWReleaseNum,MinVerInfo,3,FALSE),TcReleaseNum&lt;=VLOOKUP(AWReleaseNum,MinVerInfo,4,FALSE)),AND(TcReleaseNum&gt;=VLOOKUP(AWReleaseNum,MinVerInfo,5,FALSE),TcReleaseNum&lt;=VLOOKUP(AWReleaseNum,MinVerInfo,6,FALSE))),"Available","Not Supported")))</f>
        <v>Available</v>
      </c>
      <c r="O1141" s="81" t="str">
        <f>IF(TcReleaseNum&lt;P1141,"Not Supported","Available")</f>
        <v>Available</v>
      </c>
      <c r="P1141" s="81" cm="1">
        <f t="array" ref="P1141">_xlfn.SWITCH(TcBaseVer, 14, K1141, 13, J1141, 12, I1141, 11, IFERROR(VLOOKUP(H1141,Table2[#All],3,FALSE),"N/A"),0)</f>
        <v>0</v>
      </c>
      <c r="Q1141" s="81" t="str">
        <f>IF(TcBaseVer=0,M1141,IF(AND(N1141="Available",M1141="Available",O1141="Available"),"Available",IF(M1141="","","Not Supported")))</f>
        <v>Available</v>
      </c>
      <c r="R1141" s="81" t="str">
        <f>IF(A1141&gt;=AWCurrentRel, "Future",Q1141)</f>
        <v>Available</v>
      </c>
      <c r="S1141" s="100" t="str">
        <f>HYPERLINK(U1141,T1141)</f>
        <v>What's New in Teamcenter Fall 2020 - PART 1</v>
      </c>
      <c r="T1141" s="81" t="str">
        <f>IFERROR(VLOOKUP(CONCATENATE($B1141,"_",$A1141),Table4[#All],5,FALSE),"Not Available")</f>
        <v>What's New in Teamcenter Fall 2020 - PART 1</v>
      </c>
      <c r="U1141" s="81" t="str">
        <f>IFERROR(VLOOKUP(CONCATENATE(B1141,"_",A1141),Table4[#All],6,FALSE),"")</f>
        <v>https://siemens.highspot.com/items/5fd90a18c7143305f7520452?lfrm=srp.1</v>
      </c>
    </row>
    <row r="1142" spans="1:21" x14ac:dyDescent="0.25">
      <c r="A1142" s="81">
        <f>IF(OR('Raw Data'!A1145=0,'Raw Data'!A1145="Delete"),"",'Raw Data'!A1145)</f>
        <v>5.0999999999999996</v>
      </c>
      <c r="B1142" s="88" t="str">
        <f>IF(OR('Raw Data'!B1145=0,'Raw Data'!B1145="Delete"),"",'Raw Data'!B1145)</f>
        <v>Plan</v>
      </c>
      <c r="C1142" s="89" t="str">
        <f>IF(OR('Raw Data'!C1145=0,'Raw Data'!C1145="Delete"),"",'Raw Data'!C1145)</f>
        <v>Systems</v>
      </c>
      <c r="D1142" s="88" t="str">
        <f>IF(OR('Raw Data'!D1145=0,'Raw Data'!D1145="Delete"),"",'Raw Data'!D1145)</f>
        <v>MBSE - System Architecture, Functional &amp; Systems Modeling</v>
      </c>
      <c r="E1142" s="84" t="str">
        <f>IF(OR('Raw Data'!E1145=0,'Raw Data'!E1145="Delete"),"",'Raw Data'!E1145)</f>
        <v>Quick access to data referenced by hyperlink</v>
      </c>
      <c r="F1142" s="81" cm="1">
        <f t="array" ref="F1142">_xlfn.SWITCH(ROUND(VLOOKUP(A1142,Table1[#All],3),0),11,H1142,12,I1142,13,J1142,14,K1142,"N/A")</f>
        <v>14</v>
      </c>
      <c r="G1142" s="81" t="str" cm="1">
        <f t="array" ref="G1142">_xlfn.SWITCH(ROUND(VLOOKUP(A1142,Table1[#All],5),0),11,H1142,12,I1142,13,J1142,14,K1142,"N/A")</f>
        <v/>
      </c>
      <c r="H1142" s="81">
        <f>IF(OR('Raw Data'!H1145=0,'Raw Data'!H1145="Delete"),"",'Raw Data'!H1145)</f>
        <v>13.1</v>
      </c>
      <c r="I1142" s="81">
        <f>IF(OR('Raw Data'!I1145=0,'Raw Data'!I1145="Delete"),"",'Raw Data'!I1145)</f>
        <v>14</v>
      </c>
      <c r="J1142" s="81" t="str">
        <f>IF(OR('Raw Data'!J1145=0,'Raw Data'!J1145="Delete"),"",'Raw Data'!J1145)</f>
        <v/>
      </c>
      <c r="K1142" s="81" t="str">
        <f>IF(OR('Raw Data'!K1145=0,'Raw Data'!K1145="Delete"),"",'Raw Data'!K1145)</f>
        <v/>
      </c>
      <c r="L1142" s="81" t="str">
        <f>R1142</f>
        <v>Available</v>
      </c>
      <c r="M1142" s="81" t="str">
        <f>IF(A1142="","",IF(OR(AWReleaseNum&gt;=A1142,AWReleaseNum=0),"Available","Not Supported"))</f>
        <v>Available</v>
      </c>
      <c r="N1142" s="81" t="str">
        <f>IF(A1142="","",IF(TcRelease="Any","Available",IF(OR(AND(TcReleaseNum&gt;=VLOOKUP(AWReleaseNum,MinVerInfo,3,FALSE),TcReleaseNum&lt;=VLOOKUP(AWReleaseNum,MinVerInfo,4,FALSE)),AND(TcReleaseNum&gt;=VLOOKUP(AWReleaseNum,MinVerInfo,5,FALSE),TcReleaseNum&lt;=VLOOKUP(AWReleaseNum,MinVerInfo,6,FALSE))),"Available","Not Supported")))</f>
        <v>Available</v>
      </c>
      <c r="O1142" s="81" t="str">
        <f>IF(TcReleaseNum&lt;P1142,"Not Supported","Available")</f>
        <v>Available</v>
      </c>
      <c r="P1142" s="81" cm="1">
        <f t="array" ref="P1142">_xlfn.SWITCH(TcBaseVer, 14, K1142, 13, J1142, 12, I1142, 11, IFERROR(VLOOKUP(H1142,Table2[#All],3,FALSE),"N/A"),0)</f>
        <v>0</v>
      </c>
      <c r="Q1142" s="81" t="str">
        <f>IF(TcBaseVer=0,M1142,IF(AND(N1142="Available",M1142="Available",O1142="Available"),"Available",IF(M1142="","","Not Supported")))</f>
        <v>Available</v>
      </c>
      <c r="R1142" s="81" t="str">
        <f>IF(A1142&gt;=AWCurrentRel, "Future",Q1142)</f>
        <v>Available</v>
      </c>
      <c r="S1142" s="100" t="str">
        <f>HYPERLINK(U1142,T1142)</f>
        <v>What's New in Teamcenter Fall 2020 - PART 1</v>
      </c>
      <c r="T1142" s="81" t="str">
        <f>IFERROR(VLOOKUP(CONCATENATE($B1142,"_",$A1142),Table4[#All],5,FALSE),"Not Available")</f>
        <v>What's New in Teamcenter Fall 2020 - PART 1</v>
      </c>
      <c r="U1142" s="81" t="str">
        <f>IFERROR(VLOOKUP(CONCATENATE(B1142,"_",A1142),Table4[#All],6,FALSE),"")</f>
        <v>https://siemens.highspot.com/items/5fd90a18c7143305f7520452?lfrm=srp.1</v>
      </c>
    </row>
    <row r="1143" spans="1:21" x14ac:dyDescent="0.25">
      <c r="A1143" s="81">
        <f>IF(OR('Raw Data'!A1146=0,'Raw Data'!A1146="Delete"),"",'Raw Data'!A1146)</f>
        <v>5.0999999999999996</v>
      </c>
      <c r="B1143" s="88" t="str">
        <f>IF(OR('Raw Data'!B1146=0,'Raw Data'!B1146="Delete"),"",'Raw Data'!B1146)</f>
        <v>Plan</v>
      </c>
      <c r="C1143" s="89" t="str">
        <f>IF(OR('Raw Data'!C1146=0,'Raw Data'!C1146="Delete"),"",'Raw Data'!C1146)</f>
        <v>Systems</v>
      </c>
      <c r="D1143" s="88" t="str">
        <f>IF(OR('Raw Data'!D1146=0,'Raw Data'!D1146="Delete"),"",'Raw Data'!D1146)</f>
        <v>MBSE - System Architecture, Functional &amp; Systems Modeling</v>
      </c>
      <c r="E1143" s="84" t="str">
        <f>IF(OR('Raw Data'!E1146=0,'Raw Data'!E1146="Delete"),"",'Raw Data'!E1146)</f>
        <v>System Modeling Integration Usability and Performance Improvements</v>
      </c>
      <c r="F1143" s="81" cm="1">
        <f t="array" ref="F1143">_xlfn.SWITCH(ROUND(VLOOKUP(A1143,Table1[#All],3),0),11,H1143,12,I1143,13,J1143,14,K1143,"N/A")</f>
        <v>14</v>
      </c>
      <c r="G1143" s="81" t="str" cm="1">
        <f t="array" ref="G1143">_xlfn.SWITCH(ROUND(VLOOKUP(A1143,Table1[#All],5),0),11,H1143,12,I1143,13,J1143,14,K1143,"N/A")</f>
        <v/>
      </c>
      <c r="H1143" s="81">
        <f>IF(OR('Raw Data'!H1146=0,'Raw Data'!H1146="Delete"),"",'Raw Data'!H1146)</f>
        <v>13</v>
      </c>
      <c r="I1143" s="81">
        <f>IF(OR('Raw Data'!I1146=0,'Raw Data'!I1146="Delete"),"",'Raw Data'!I1146)</f>
        <v>14</v>
      </c>
      <c r="J1143" s="81" t="str">
        <f>IF(OR('Raw Data'!J1146=0,'Raw Data'!J1146="Delete"),"",'Raw Data'!J1146)</f>
        <v/>
      </c>
      <c r="K1143" s="81" t="str">
        <f>IF(OR('Raw Data'!K1146=0,'Raw Data'!K1146="Delete"),"",'Raw Data'!K1146)</f>
        <v/>
      </c>
      <c r="L1143" s="81" t="str">
        <f>R1143</f>
        <v>Available</v>
      </c>
      <c r="M1143" s="81" t="str">
        <f>IF(A1143="","",IF(OR(AWReleaseNum&gt;=A1143,AWReleaseNum=0),"Available","Not Supported"))</f>
        <v>Available</v>
      </c>
      <c r="N1143" s="81" t="str">
        <f>IF(A1143="","",IF(TcRelease="Any","Available",IF(OR(AND(TcReleaseNum&gt;=VLOOKUP(AWReleaseNum,MinVerInfo,3,FALSE),TcReleaseNum&lt;=VLOOKUP(AWReleaseNum,MinVerInfo,4,FALSE)),AND(TcReleaseNum&gt;=VLOOKUP(AWReleaseNum,MinVerInfo,5,FALSE),TcReleaseNum&lt;=VLOOKUP(AWReleaseNum,MinVerInfo,6,FALSE))),"Available","Not Supported")))</f>
        <v>Available</v>
      </c>
      <c r="O1143" s="81" t="str">
        <f>IF(TcReleaseNum&lt;P1143,"Not Supported","Available")</f>
        <v>Available</v>
      </c>
      <c r="P1143" s="81" cm="1">
        <f t="array" ref="P1143">_xlfn.SWITCH(TcBaseVer, 14, K1143, 13, J1143, 12, I1143, 11, IFERROR(VLOOKUP(H1143,Table2[#All],3,FALSE),"N/A"),0)</f>
        <v>0</v>
      </c>
      <c r="Q1143" s="81" t="str">
        <f>IF(TcBaseVer=0,M1143,IF(AND(N1143="Available",M1143="Available",O1143="Available"),"Available",IF(M1143="","","Not Supported")))</f>
        <v>Available</v>
      </c>
      <c r="R1143" s="81" t="str">
        <f>IF(A1143&gt;=AWCurrentRel, "Future",Q1143)</f>
        <v>Available</v>
      </c>
      <c r="S1143" s="100" t="str">
        <f>HYPERLINK(U1143,T1143)</f>
        <v>What's New in Teamcenter Fall 2020 - PART 1</v>
      </c>
      <c r="T1143" s="81" t="str">
        <f>IFERROR(VLOOKUP(CONCATENATE($B1143,"_",$A1143),Table4[#All],5,FALSE),"Not Available")</f>
        <v>What's New in Teamcenter Fall 2020 - PART 1</v>
      </c>
      <c r="U1143" s="81" t="str">
        <f>IFERROR(VLOOKUP(CONCATENATE(B1143,"_",A1143),Table4[#All],6,FALSE),"")</f>
        <v>https://siemens.highspot.com/items/5fd90a18c7143305f7520452?lfrm=srp.1</v>
      </c>
    </row>
    <row r="1144" spans="1:21" x14ac:dyDescent="0.25">
      <c r="A1144" s="81">
        <f>IF(OR('Raw Data'!A1147=0,'Raw Data'!A1147="Delete"),"",'Raw Data'!A1147)</f>
        <v>5.0999999999999996</v>
      </c>
      <c r="B1144" s="88" t="str">
        <f>IF(OR('Raw Data'!B1147=0,'Raw Data'!B1147="Delete"),"",'Raw Data'!B1147)</f>
        <v>Foundation</v>
      </c>
      <c r="C1144" s="89" t="str">
        <f>IF(OR('Raw Data'!C1147=0,'Raw Data'!C1147="Delete"),"",'Raw Data'!C1147)</f>
        <v>Deployability</v>
      </c>
      <c r="D1144" s="88" t="str">
        <f>IF(OR('Raw Data'!D1147=0,'Raw Data'!D1147="Delete"),"",'Raw Data'!D1147)</f>
        <v>Multi-site</v>
      </c>
      <c r="E1144" s="84" t="str">
        <f>IF(OR('Raw Data'!E1147=0,'Raw Data'!E1147="Delete"),"",'Raw Data'!E1147)</f>
        <v>Briefcase Import/Export</v>
      </c>
      <c r="F1144" s="81" cm="1">
        <f t="array" ref="F1144">_xlfn.SWITCH(ROUND(VLOOKUP(A1144,Table1[#All],3),0),11,H1144,12,I1144,13,J1144,14,K1144,"N/A")</f>
        <v>14</v>
      </c>
      <c r="G1144" s="81" t="str" cm="1">
        <f t="array" ref="G1144">_xlfn.SWITCH(ROUND(VLOOKUP(A1144,Table1[#All],5),0),11,H1144,12,I1144,13,J1144,14,K1144,"N/A")</f>
        <v/>
      </c>
      <c r="H1144" s="81">
        <f>IF(OR('Raw Data'!H1147=0,'Raw Data'!H1147="Delete"),"",'Raw Data'!H1147)</f>
        <v>13.1</v>
      </c>
      <c r="I1144" s="81">
        <f>IF(OR('Raw Data'!I1147=0,'Raw Data'!I1147="Delete"),"",'Raw Data'!I1147)</f>
        <v>14</v>
      </c>
      <c r="J1144" s="81" t="str">
        <f>IF(OR('Raw Data'!J1147=0,'Raw Data'!J1147="Delete"),"",'Raw Data'!J1147)</f>
        <v/>
      </c>
      <c r="K1144" s="81" t="str">
        <f>IF(OR('Raw Data'!K1147=0,'Raw Data'!K1147="Delete"),"",'Raw Data'!K1147)</f>
        <v/>
      </c>
      <c r="L1144" s="81" t="str">
        <f>R1144</f>
        <v>Available</v>
      </c>
      <c r="M1144" s="81" t="str">
        <f>IF(A1144="","",IF(OR(AWReleaseNum&gt;=A1144,AWReleaseNum=0),"Available","Not Supported"))</f>
        <v>Available</v>
      </c>
      <c r="N1144" s="81" t="str">
        <f>IF(A1144="","",IF(TcRelease="Any","Available",IF(OR(AND(TcReleaseNum&gt;=VLOOKUP(AWReleaseNum,MinVerInfo,3,FALSE),TcReleaseNum&lt;=VLOOKUP(AWReleaseNum,MinVerInfo,4,FALSE)),AND(TcReleaseNum&gt;=VLOOKUP(AWReleaseNum,MinVerInfo,5,FALSE),TcReleaseNum&lt;=VLOOKUP(AWReleaseNum,MinVerInfo,6,FALSE))),"Available","Not Supported")))</f>
        <v>Available</v>
      </c>
      <c r="O1144" s="81" t="str">
        <f>IF(TcReleaseNum&lt;P1144,"Not Supported","Available")</f>
        <v>Available</v>
      </c>
      <c r="P1144" s="81" cm="1">
        <f t="array" ref="P1144">_xlfn.SWITCH(TcBaseVer, 14, K1144, 13, J1144, 12, I1144, 11, IFERROR(VLOOKUP(H1144,Table2[#All],3,FALSE),"N/A"),0)</f>
        <v>0</v>
      </c>
      <c r="Q1144" s="81" t="str">
        <f>IF(TcBaseVer=0,M1144,IF(AND(N1144="Available",M1144="Available",O1144="Available"),"Available",IF(M1144="","","Not Supported")))</f>
        <v>Available</v>
      </c>
      <c r="R1144" s="81" t="str">
        <f>IF(A1144&gt;=AWCurrentRel, "Future",Q1144)</f>
        <v>Available</v>
      </c>
      <c r="S1144" s="100" t="str">
        <f>HYPERLINK(U1144,T1144)</f>
        <v>What's New in Teamcenter Fall 2020 - PART 3</v>
      </c>
      <c r="T1144" s="81" t="str">
        <f>IFERROR(VLOOKUP(CONCATENATE($B1144,"_",$A1144),Table4[#All],5,FALSE),"Not Available")</f>
        <v>What's New in Teamcenter Fall 2020 - PART 3</v>
      </c>
      <c r="U1144" s="81" t="str">
        <f>IFERROR(VLOOKUP(CONCATENATE(B1144,"_",A1144),Table4[#All],6,FALSE),"")</f>
        <v>https://siemens.highspot.com/items/5fd914b2a4dfa032dea489ad</v>
      </c>
    </row>
    <row r="1145" spans="1:21" x14ac:dyDescent="0.25">
      <c r="A1145" s="81">
        <f>IF(OR('Raw Data'!A1148=0,'Raw Data'!A1148="Delete"),"",'Raw Data'!A1148)</f>
        <v>5.0999999999999996</v>
      </c>
      <c r="B1145" s="88" t="str">
        <f>IF(OR('Raw Data'!B1148=0,'Raw Data'!B1148="Delete"),"",'Raw Data'!B1148)</f>
        <v>Foundation</v>
      </c>
      <c r="C1145" s="89" t="str">
        <f>IF(OR('Raw Data'!C1148=0,'Raw Data'!C1148="Delete"),"",'Raw Data'!C1148)</f>
        <v>Extensibility</v>
      </c>
      <c r="D1145" s="88" t="str">
        <f>IF(OR('Raw Data'!D1148=0,'Raw Data'!D1148="Delete"),"",'Raw Data'!D1148)</f>
        <v>Platform - Active Workspace Framework - Extensibility</v>
      </c>
      <c r="E1145" s="84" t="str">
        <f>IF(OR('Raw Data'!E1148=0,'Raw Data'!E1148="Delete"),"",'Raw Data'!E1148)</f>
        <v xml:space="preserve">Import-Export Briefcase &amp; Folder </v>
      </c>
      <c r="F1145" s="81" cm="1">
        <f t="array" ref="F1145">_xlfn.SWITCH(ROUND(VLOOKUP(A1145,Table1[#All],3),0),11,H1145,12,I1145,13,J1145,14,K1145,"N/A")</f>
        <v>14</v>
      </c>
      <c r="G1145" s="81" t="str" cm="1">
        <f t="array" ref="G1145">_xlfn.SWITCH(ROUND(VLOOKUP(A1145,Table1[#All],5),0),11,H1145,12,I1145,13,J1145,14,K1145,"N/A")</f>
        <v/>
      </c>
      <c r="H1145" s="81">
        <f>IF(OR('Raw Data'!H1148=0,'Raw Data'!H1148="Delete"),"",'Raw Data'!H1148)</f>
        <v>13.1</v>
      </c>
      <c r="I1145" s="81">
        <f>IF(OR('Raw Data'!I1148=0,'Raw Data'!I1148="Delete"),"",'Raw Data'!I1148)</f>
        <v>14</v>
      </c>
      <c r="J1145" s="81" t="str">
        <f>IF(OR('Raw Data'!J1148=0,'Raw Data'!J1148="Delete"),"",'Raw Data'!J1148)</f>
        <v/>
      </c>
      <c r="K1145" s="81" t="str">
        <f>IF(OR('Raw Data'!K1148=0,'Raw Data'!K1148="Delete"),"",'Raw Data'!K1148)</f>
        <v/>
      </c>
      <c r="L1145" s="81" t="str">
        <f>R1145</f>
        <v>Available</v>
      </c>
      <c r="M1145" s="81" t="str">
        <f>IF(A1145="","",IF(OR(AWReleaseNum&gt;=A1145,AWReleaseNum=0),"Available","Not Supported"))</f>
        <v>Available</v>
      </c>
      <c r="N1145" s="81" t="str">
        <f>IF(A1145="","",IF(TcRelease="Any","Available",IF(OR(AND(TcReleaseNum&gt;=VLOOKUP(AWReleaseNum,MinVerInfo,3,FALSE),TcReleaseNum&lt;=VLOOKUP(AWReleaseNum,MinVerInfo,4,FALSE)),AND(TcReleaseNum&gt;=VLOOKUP(AWReleaseNum,MinVerInfo,5,FALSE),TcReleaseNum&lt;=VLOOKUP(AWReleaseNum,MinVerInfo,6,FALSE))),"Available","Not Supported")))</f>
        <v>Available</v>
      </c>
      <c r="O1145" s="81" t="str">
        <f>IF(TcReleaseNum&lt;P1145,"Not Supported","Available")</f>
        <v>Available</v>
      </c>
      <c r="P1145" s="81" cm="1">
        <f t="array" ref="P1145">_xlfn.SWITCH(TcBaseVer, 14, K1145, 13, J1145, 12, I1145, 11, IFERROR(VLOOKUP(H1145,Table2[#All],3,FALSE),"N/A"),0)</f>
        <v>0</v>
      </c>
      <c r="Q1145" s="81" t="str">
        <f>IF(TcBaseVer=0,M1145,IF(AND(N1145="Available",M1145="Available",O1145="Available"),"Available",IF(M1145="","","Not Supported")))</f>
        <v>Available</v>
      </c>
      <c r="R1145" s="81" t="str">
        <f>IF(A1145&gt;=AWCurrentRel, "Future",Q1145)</f>
        <v>Available</v>
      </c>
      <c r="S1145" s="100" t="str">
        <f>HYPERLINK(U1145,T1145)</f>
        <v>What's New in Teamcenter Fall 2020 - PART 3</v>
      </c>
      <c r="T1145" s="81" t="str">
        <f>IFERROR(VLOOKUP(CONCATENATE($B1145,"_",$A1145),Table4[#All],5,FALSE),"Not Available")</f>
        <v>What's New in Teamcenter Fall 2020 - PART 3</v>
      </c>
      <c r="U1145" s="81" t="str">
        <f>IFERROR(VLOOKUP(CONCATENATE(B1145,"_",A1145),Table4[#All],6,FALSE),"")</f>
        <v>https://siemens.highspot.com/items/5fd914b2a4dfa032dea489ad</v>
      </c>
    </row>
    <row r="1146" spans="1:21" x14ac:dyDescent="0.25">
      <c r="A1146" s="81">
        <f>IF(OR('Raw Data'!A1149=0,'Raw Data'!A1149="Delete"),"",'Raw Data'!A1149)</f>
        <v>5.0999999999999996</v>
      </c>
      <c r="B1146" s="88" t="str">
        <f>IF(OR('Raw Data'!B1149=0,'Raw Data'!B1149="Delete"),"",'Raw Data'!B1149)</f>
        <v>Foundation</v>
      </c>
      <c r="C1146" s="89" t="str">
        <f>IF(OR('Raw Data'!C1149=0,'Raw Data'!C1149="Delete"),"",'Raw Data'!C1149)</f>
        <v>Extensibility</v>
      </c>
      <c r="D1146" s="88" t="str">
        <f>IF(OR('Raw Data'!D1149=0,'Raw Data'!D1149="Delete"),"",'Raw Data'!D1149)</f>
        <v>Platform - Active Workspace Framework - Extensibility</v>
      </c>
      <c r="E1146" s="84" t="str">
        <f>IF(OR('Raw Data'!E1149=0,'Raw Data'!E1149="Delete"),"",'Raw Data'!E1149)</f>
        <v>Multisite Assistant Dashboard &amp; Reports</v>
      </c>
      <c r="F1146" s="81" cm="1">
        <f t="array" ref="F1146">_xlfn.SWITCH(ROUND(VLOOKUP(A1146,Table1[#All],3),0),11,H1146,12,I1146,13,J1146,14,K1146,"N/A")</f>
        <v>14</v>
      </c>
      <c r="G1146" s="81" t="str" cm="1">
        <f t="array" ref="G1146">_xlfn.SWITCH(ROUND(VLOOKUP(A1146,Table1[#All],5),0),11,H1146,12,I1146,13,J1146,14,K1146,"N/A")</f>
        <v/>
      </c>
      <c r="H1146" s="81">
        <f>IF(OR('Raw Data'!H1149=0,'Raw Data'!H1149="Delete"),"",'Raw Data'!H1149)</f>
        <v>13.1</v>
      </c>
      <c r="I1146" s="81">
        <f>IF(OR('Raw Data'!I1149=0,'Raw Data'!I1149="Delete"),"",'Raw Data'!I1149)</f>
        <v>14</v>
      </c>
      <c r="J1146" s="81" t="str">
        <f>IF(OR('Raw Data'!J1149=0,'Raw Data'!J1149="Delete"),"",'Raw Data'!J1149)</f>
        <v/>
      </c>
      <c r="K1146" s="81" t="str">
        <f>IF(OR('Raw Data'!K1149=0,'Raw Data'!K1149="Delete"),"",'Raw Data'!K1149)</f>
        <v/>
      </c>
      <c r="L1146" s="81" t="str">
        <f>R1146</f>
        <v>Available</v>
      </c>
      <c r="M1146" s="81" t="str">
        <f>IF(A1146="","",IF(OR(AWReleaseNum&gt;=A1146,AWReleaseNum=0),"Available","Not Supported"))</f>
        <v>Available</v>
      </c>
      <c r="N1146" s="81" t="str">
        <f>IF(A1146="","",IF(TcRelease="Any","Available",IF(OR(AND(TcReleaseNum&gt;=VLOOKUP(AWReleaseNum,MinVerInfo,3,FALSE),TcReleaseNum&lt;=VLOOKUP(AWReleaseNum,MinVerInfo,4,FALSE)),AND(TcReleaseNum&gt;=VLOOKUP(AWReleaseNum,MinVerInfo,5,FALSE),TcReleaseNum&lt;=VLOOKUP(AWReleaseNum,MinVerInfo,6,FALSE))),"Available","Not Supported")))</f>
        <v>Available</v>
      </c>
      <c r="O1146" s="81" t="str">
        <f>IF(TcReleaseNum&lt;P1146,"Not Supported","Available")</f>
        <v>Available</v>
      </c>
      <c r="P1146" s="81" cm="1">
        <f t="array" ref="P1146">_xlfn.SWITCH(TcBaseVer, 14, K1146, 13, J1146, 12, I1146, 11, IFERROR(VLOOKUP(H1146,Table2[#All],3,FALSE),"N/A"),0)</f>
        <v>0</v>
      </c>
      <c r="Q1146" s="81" t="str">
        <f>IF(TcBaseVer=0,M1146,IF(AND(N1146="Available",M1146="Available",O1146="Available"),"Available",IF(M1146="","","Not Supported")))</f>
        <v>Available</v>
      </c>
      <c r="R1146" s="81" t="str">
        <f>IF(A1146&gt;=AWCurrentRel, "Future",Q1146)</f>
        <v>Available</v>
      </c>
      <c r="S1146" s="100" t="str">
        <f>HYPERLINK(U1146,T1146)</f>
        <v>What's New in Teamcenter Fall 2020 - PART 3</v>
      </c>
      <c r="T1146" s="81" t="str">
        <f>IFERROR(VLOOKUP(CONCATENATE($B1146,"_",$A1146),Table4[#All],5,FALSE),"Not Available")</f>
        <v>What's New in Teamcenter Fall 2020 - PART 3</v>
      </c>
      <c r="U1146" s="81" t="str">
        <f>IFERROR(VLOOKUP(CONCATENATE(B1146,"_",A1146),Table4[#All],6,FALSE),"")</f>
        <v>https://siemens.highspot.com/items/5fd914b2a4dfa032dea489ad</v>
      </c>
    </row>
    <row r="1147" spans="1:21" x14ac:dyDescent="0.25">
      <c r="A1147" s="81">
        <f>IF(OR('Raw Data'!A1150=0,'Raw Data'!A1150="Delete"),"",'Raw Data'!A1150)</f>
        <v>5.0999999999999996</v>
      </c>
      <c r="B1147" s="88" t="str">
        <f>IF(OR('Raw Data'!B1150=0,'Raw Data'!B1150="Delete"),"",'Raw Data'!B1150)</f>
        <v>Foundation</v>
      </c>
      <c r="C1147" s="89" t="str">
        <f>IF(OR('Raw Data'!C1150=0,'Raw Data'!C1150="Delete"),"",'Raw Data'!C1150)</f>
        <v>Extensibility</v>
      </c>
      <c r="D1147" s="88" t="str">
        <f>IF(OR('Raw Data'!D1150=0,'Raw Data'!D1150="Delete"),"",'Raw Data'!D1150)</f>
        <v>Platform - Active Workspace Framework - Extensibility</v>
      </c>
      <c r="E1147" s="84" t="str">
        <f>IF(OR('Raw Data'!E1150=0,'Raw Data'!E1150="Delete"),"",'Raw Data'!E1150)</f>
        <v>UI Builder to Define Pages and Other Views</v>
      </c>
      <c r="F1147" s="81" cm="1">
        <f t="array" ref="F1147">_xlfn.SWITCH(ROUND(VLOOKUP(A1147,Table1[#All],3),0),11,H1147,12,I1147,13,J1147,14,K1147,"N/A")</f>
        <v>14</v>
      </c>
      <c r="G1147" s="81" t="str" cm="1">
        <f t="array" ref="G1147">_xlfn.SWITCH(ROUND(VLOOKUP(A1147,Table1[#All],5),0),11,H1147,12,I1147,13,J1147,14,K1147,"N/A")</f>
        <v/>
      </c>
      <c r="H1147" s="81">
        <f>IF(OR('Raw Data'!H1150=0,'Raw Data'!H1150="Delete"),"",'Raw Data'!H1150)</f>
        <v>13</v>
      </c>
      <c r="I1147" s="81">
        <f>IF(OR('Raw Data'!I1150=0,'Raw Data'!I1150="Delete"),"",'Raw Data'!I1150)</f>
        <v>14</v>
      </c>
      <c r="J1147" s="81" t="str">
        <f>IF(OR('Raw Data'!J1150=0,'Raw Data'!J1150="Delete"),"",'Raw Data'!J1150)</f>
        <v/>
      </c>
      <c r="K1147" s="81" t="str">
        <f>IF(OR('Raw Data'!K1150=0,'Raw Data'!K1150="Delete"),"",'Raw Data'!K1150)</f>
        <v/>
      </c>
      <c r="L1147" s="81" t="str">
        <f>R1147</f>
        <v>Available</v>
      </c>
      <c r="M1147" s="81" t="str">
        <f>IF(A1147="","",IF(OR(AWReleaseNum&gt;=A1147,AWReleaseNum=0),"Available","Not Supported"))</f>
        <v>Available</v>
      </c>
      <c r="N1147" s="81" t="str">
        <f>IF(A1147="","",IF(TcRelease="Any","Available",IF(OR(AND(TcReleaseNum&gt;=VLOOKUP(AWReleaseNum,MinVerInfo,3,FALSE),TcReleaseNum&lt;=VLOOKUP(AWReleaseNum,MinVerInfo,4,FALSE)),AND(TcReleaseNum&gt;=VLOOKUP(AWReleaseNum,MinVerInfo,5,FALSE),TcReleaseNum&lt;=VLOOKUP(AWReleaseNum,MinVerInfo,6,FALSE))),"Available","Not Supported")))</f>
        <v>Available</v>
      </c>
      <c r="O1147" s="81" t="str">
        <f>IF(TcReleaseNum&lt;P1147,"Not Supported","Available")</f>
        <v>Available</v>
      </c>
      <c r="P1147" s="81" cm="1">
        <f t="array" ref="P1147">_xlfn.SWITCH(TcBaseVer, 14, K1147, 13, J1147, 12, I1147, 11, IFERROR(VLOOKUP(H1147,Table2[#All],3,FALSE),"N/A"),0)</f>
        <v>0</v>
      </c>
      <c r="Q1147" s="81" t="str">
        <f>IF(TcBaseVer=0,M1147,IF(AND(N1147="Available",M1147="Available",O1147="Available"),"Available",IF(M1147="","","Not Supported")))</f>
        <v>Available</v>
      </c>
      <c r="R1147" s="81" t="str">
        <f>IF(A1147&gt;=AWCurrentRel, "Future",Q1147)</f>
        <v>Available</v>
      </c>
      <c r="S1147" s="100" t="str">
        <f>HYPERLINK(U1147,T1147)</f>
        <v>What's New in Teamcenter Fall 2020 - PART 3</v>
      </c>
      <c r="T1147" s="81" t="str">
        <f>IFERROR(VLOOKUP(CONCATENATE($B1147,"_",$A1147),Table4[#All],5,FALSE),"Not Available")</f>
        <v>What's New in Teamcenter Fall 2020 - PART 3</v>
      </c>
      <c r="U1147" s="81" t="str">
        <f>IFERROR(VLOOKUP(CONCATENATE(B1147,"_",A1147),Table4[#All],6,FALSE),"")</f>
        <v>https://siemens.highspot.com/items/5fd914b2a4dfa032dea489ad</v>
      </c>
    </row>
    <row r="1148" spans="1:21" x14ac:dyDescent="0.25">
      <c r="A1148" s="81">
        <f>IF(OR('Raw Data'!A1151=0,'Raw Data'!A1151="Delete"),"",'Raw Data'!A1151)</f>
        <v>5.0999999999999996</v>
      </c>
      <c r="B1148" s="88" t="str">
        <f>IF(OR('Raw Data'!B1151=0,'Raw Data'!B1151="Delete"),"",'Raw Data'!B1151)</f>
        <v>Foundation</v>
      </c>
      <c r="C1148" s="89" t="str">
        <f>IF(OR('Raw Data'!C1151=0,'Raw Data'!C1151="Delete"),"",'Raw Data'!C1151)</f>
        <v>Extensibility</v>
      </c>
      <c r="D1148" s="88" t="str">
        <f>IF(OR('Raw Data'!D1151=0,'Raw Data'!D1151="Delete"),"",'Raw Data'!D1151)</f>
        <v>Platform - Active Workspace Framework - Extensibility</v>
      </c>
      <c r="E1148" s="84" t="str">
        <f>IF(OR('Raw Data'!E1151=0,'Raw Data'!E1151="Delete"),"",'Raw Data'!E1151)</f>
        <v>Action Builder - Reference existing actions to efficiently reuse functionality​</v>
      </c>
      <c r="F1148" s="81" cm="1">
        <f t="array" ref="F1148">_xlfn.SWITCH(ROUND(VLOOKUP(A1148,Table1[#All],3),0),11,H1148,12,I1148,13,J1148,14,K1148,"N/A")</f>
        <v>14</v>
      </c>
      <c r="G1148" s="81" t="str" cm="1">
        <f t="array" ref="G1148">_xlfn.SWITCH(ROUND(VLOOKUP(A1148,Table1[#All],5),0),11,H1148,12,I1148,13,J1148,14,K1148,"N/A")</f>
        <v/>
      </c>
      <c r="H1148" s="81">
        <f>IF(OR('Raw Data'!H1151=0,'Raw Data'!H1151="Delete"),"",'Raw Data'!H1151)</f>
        <v>13</v>
      </c>
      <c r="I1148" s="81">
        <f>IF(OR('Raw Data'!I1151=0,'Raw Data'!I1151="Delete"),"",'Raw Data'!I1151)</f>
        <v>14</v>
      </c>
      <c r="J1148" s="81" t="str">
        <f>IF(OR('Raw Data'!J1151=0,'Raw Data'!J1151="Delete"),"",'Raw Data'!J1151)</f>
        <v/>
      </c>
      <c r="K1148" s="81" t="str">
        <f>IF(OR('Raw Data'!K1151=0,'Raw Data'!K1151="Delete"),"",'Raw Data'!K1151)</f>
        <v/>
      </c>
      <c r="L1148" s="81" t="str">
        <f>R1148</f>
        <v>Available</v>
      </c>
      <c r="M1148" s="81" t="str">
        <f>IF(A1148="","",IF(OR(AWReleaseNum&gt;=A1148,AWReleaseNum=0),"Available","Not Supported"))</f>
        <v>Available</v>
      </c>
      <c r="N1148" s="81" t="str">
        <f>IF(A1148="","",IF(TcRelease="Any","Available",IF(OR(AND(TcReleaseNum&gt;=VLOOKUP(AWReleaseNum,MinVerInfo,3,FALSE),TcReleaseNum&lt;=VLOOKUP(AWReleaseNum,MinVerInfo,4,FALSE)),AND(TcReleaseNum&gt;=VLOOKUP(AWReleaseNum,MinVerInfo,5,FALSE),TcReleaseNum&lt;=VLOOKUP(AWReleaseNum,MinVerInfo,6,FALSE))),"Available","Not Supported")))</f>
        <v>Available</v>
      </c>
      <c r="O1148" s="81" t="str">
        <f>IF(TcReleaseNum&lt;P1148,"Not Supported","Available")</f>
        <v>Available</v>
      </c>
      <c r="P1148" s="81" cm="1">
        <f t="array" ref="P1148">_xlfn.SWITCH(TcBaseVer, 14, K1148, 13, J1148, 12, I1148, 11, IFERROR(VLOOKUP(H1148,Table2[#All],3,FALSE),"N/A"),0)</f>
        <v>0</v>
      </c>
      <c r="Q1148" s="81" t="str">
        <f>IF(TcBaseVer=0,M1148,IF(AND(N1148="Available",M1148="Available",O1148="Available"),"Available",IF(M1148="","","Not Supported")))</f>
        <v>Available</v>
      </c>
      <c r="R1148" s="81" t="str">
        <f>IF(A1148&gt;=AWCurrentRel, "Future",Q1148)</f>
        <v>Available</v>
      </c>
      <c r="S1148" s="100" t="str">
        <f>HYPERLINK(U1148,T1148)</f>
        <v>What's New in Teamcenter Fall 2020 - PART 3</v>
      </c>
      <c r="T1148" s="81" t="str">
        <f>IFERROR(VLOOKUP(CONCATENATE($B1148,"_",$A1148),Table4[#All],5,FALSE),"Not Available")</f>
        <v>What's New in Teamcenter Fall 2020 - PART 3</v>
      </c>
      <c r="U1148" s="81" t="str">
        <f>IFERROR(VLOOKUP(CONCATENATE(B1148,"_",A1148),Table4[#All],6,FALSE),"")</f>
        <v>https://siemens.highspot.com/items/5fd914b2a4dfa032dea489ad</v>
      </c>
    </row>
    <row r="1149" spans="1:21" x14ac:dyDescent="0.25">
      <c r="A1149" s="81">
        <f>IF(OR('Raw Data'!A1152=0,'Raw Data'!A1152="Delete"),"",'Raw Data'!A1152)</f>
        <v>5.0999999999999996</v>
      </c>
      <c r="B1149" s="88" t="str">
        <f>IF(OR('Raw Data'!B1152=0,'Raw Data'!B1152="Delete"),"",'Raw Data'!B1152)</f>
        <v>Foundation</v>
      </c>
      <c r="C1149" s="89" t="str">
        <f>IF(OR('Raw Data'!C1152=0,'Raw Data'!C1152="Delete"),"",'Raw Data'!C1152)</f>
        <v>Usability</v>
      </c>
      <c r="D1149" s="88" t="str">
        <f>IF(OR('Raw Data'!D1152=0,'Raw Data'!D1152="Delete"),"",'Raw Data'!D1152)</f>
        <v>Platform - Active Workspace Framework - Usability</v>
      </c>
      <c r="E1149" s="84" t="str">
        <f>IF(OR('Raw Data'!E1152=0,'Raw Data'!E1152="Delete"),"",'Raw Data'!E1152)</f>
        <v>Web Content Accessibility Guideline (WCAG) 2.0 AA compliance</v>
      </c>
      <c r="F1149" s="81" cm="1">
        <f t="array" ref="F1149">_xlfn.SWITCH(ROUND(VLOOKUP(A1149,Table1[#All],3),0),11,H1149,12,I1149,13,J1149,14,K1149,"N/A")</f>
        <v>14</v>
      </c>
      <c r="G1149" s="81" t="str" cm="1">
        <f t="array" ref="G1149">_xlfn.SWITCH(ROUND(VLOOKUP(A1149,Table1[#All],5),0),11,H1149,12,I1149,13,J1149,14,K1149,"N/A")</f>
        <v/>
      </c>
      <c r="H1149" s="81">
        <f>IF(OR('Raw Data'!H1152=0,'Raw Data'!H1152="Delete"),"",'Raw Data'!H1152)</f>
        <v>13</v>
      </c>
      <c r="I1149" s="81">
        <f>IF(OR('Raw Data'!I1152=0,'Raw Data'!I1152="Delete"),"",'Raw Data'!I1152)</f>
        <v>14</v>
      </c>
      <c r="J1149" s="81" t="str">
        <f>IF(OR('Raw Data'!J1152=0,'Raw Data'!J1152="Delete"),"",'Raw Data'!J1152)</f>
        <v/>
      </c>
      <c r="K1149" s="81" t="str">
        <f>IF(OR('Raw Data'!K1152=0,'Raw Data'!K1152="Delete"),"",'Raw Data'!K1152)</f>
        <v/>
      </c>
      <c r="L1149" s="81" t="str">
        <f>R1149</f>
        <v>Available</v>
      </c>
      <c r="M1149" s="81" t="str">
        <f>IF(A1149="","",IF(OR(AWReleaseNum&gt;=A1149,AWReleaseNum=0),"Available","Not Supported"))</f>
        <v>Available</v>
      </c>
      <c r="N1149" s="81" t="str">
        <f>IF(A1149="","",IF(TcRelease="Any","Available",IF(OR(AND(TcReleaseNum&gt;=VLOOKUP(AWReleaseNum,MinVerInfo,3,FALSE),TcReleaseNum&lt;=VLOOKUP(AWReleaseNum,MinVerInfo,4,FALSE)),AND(TcReleaseNum&gt;=VLOOKUP(AWReleaseNum,MinVerInfo,5,FALSE),TcReleaseNum&lt;=VLOOKUP(AWReleaseNum,MinVerInfo,6,FALSE))),"Available","Not Supported")))</f>
        <v>Available</v>
      </c>
      <c r="O1149" s="81" t="str">
        <f>IF(TcReleaseNum&lt;P1149,"Not Supported","Available")</f>
        <v>Available</v>
      </c>
      <c r="P1149" s="81" cm="1">
        <f t="array" ref="P1149">_xlfn.SWITCH(TcBaseVer, 14, K1149, 13, J1149, 12, I1149, 11, IFERROR(VLOOKUP(H1149,Table2[#All],3,FALSE),"N/A"),0)</f>
        <v>0</v>
      </c>
      <c r="Q1149" s="81" t="str">
        <f>IF(TcBaseVer=0,M1149,IF(AND(N1149="Available",M1149="Available",O1149="Available"),"Available",IF(M1149="","","Not Supported")))</f>
        <v>Available</v>
      </c>
      <c r="R1149" s="81" t="str">
        <f>IF(A1149&gt;=AWCurrentRel, "Future",Q1149)</f>
        <v>Available</v>
      </c>
      <c r="S1149" s="100" t="str">
        <f>HYPERLINK(U1149,T1149)</f>
        <v>What's New in Teamcenter Fall 2020 - PART 3</v>
      </c>
      <c r="T1149" s="81" t="str">
        <f>IFERROR(VLOOKUP(CONCATENATE($B1149,"_",$A1149),Table4[#All],5,FALSE),"Not Available")</f>
        <v>What's New in Teamcenter Fall 2020 - PART 3</v>
      </c>
      <c r="U1149" s="81" t="str">
        <f>IFERROR(VLOOKUP(CONCATENATE(B1149,"_",A1149),Table4[#All],6,FALSE),"")</f>
        <v>https://siemens.highspot.com/items/5fd914b2a4dfa032dea489ad</v>
      </c>
    </row>
    <row r="1150" spans="1:21" x14ac:dyDescent="0.25">
      <c r="A1150" s="81">
        <f>IF(OR('Raw Data'!A1153=0,'Raw Data'!A1153="Delete"),"",'Raw Data'!A1153)</f>
        <v>5.0999999999999996</v>
      </c>
      <c r="B1150" s="88" t="str">
        <f>IF(OR('Raw Data'!B1153=0,'Raw Data'!B1153="Delete"),"",'Raw Data'!B1153)</f>
        <v>Foundation</v>
      </c>
      <c r="C1150" s="89" t="str">
        <f>IF(OR('Raw Data'!C1153=0,'Raw Data'!C1153="Delete"),"",'Raw Data'!C1153)</f>
        <v>Usability</v>
      </c>
      <c r="D1150" s="88" t="str">
        <f>IF(OR('Raw Data'!D1153=0,'Raw Data'!D1153="Delete"),"",'Raw Data'!D1153)</f>
        <v>Platform - Active Workspace Framework - Usability</v>
      </c>
      <c r="E1150" s="84" t="str">
        <f>IF(OR('Raw Data'!E1153=0,'Raw Data'!E1153="Delete"),"",'Raw Data'!E1153)</f>
        <v>Improve the onboarding of new users and the usefulness of the Teamcenter Assistant</v>
      </c>
      <c r="F1150" s="81" cm="1">
        <f t="array" ref="F1150">_xlfn.SWITCH(ROUND(VLOOKUP(A1150,Table1[#All],3),0),11,H1150,12,I1150,13,J1150,14,K1150,"N/A")</f>
        <v>14</v>
      </c>
      <c r="G1150" s="81" t="str" cm="1">
        <f t="array" ref="G1150">_xlfn.SWITCH(ROUND(VLOOKUP(A1150,Table1[#All],5),0),11,H1150,12,I1150,13,J1150,14,K1150,"N/A")</f>
        <v/>
      </c>
      <c r="H1150" s="81">
        <f>IF(OR('Raw Data'!H1153=0,'Raw Data'!H1153="Delete"),"",'Raw Data'!H1153)</f>
        <v>13</v>
      </c>
      <c r="I1150" s="81">
        <f>IF(OR('Raw Data'!I1153=0,'Raw Data'!I1153="Delete"),"",'Raw Data'!I1153)</f>
        <v>14</v>
      </c>
      <c r="J1150" s="81" t="str">
        <f>IF(OR('Raw Data'!J1153=0,'Raw Data'!J1153="Delete"),"",'Raw Data'!J1153)</f>
        <v/>
      </c>
      <c r="K1150" s="81" t="str">
        <f>IF(OR('Raw Data'!K1153=0,'Raw Data'!K1153="Delete"),"",'Raw Data'!K1153)</f>
        <v/>
      </c>
      <c r="L1150" s="81" t="str">
        <f>R1150</f>
        <v>Available</v>
      </c>
      <c r="M1150" s="81" t="str">
        <f>IF(A1150="","",IF(OR(AWReleaseNum&gt;=A1150,AWReleaseNum=0),"Available","Not Supported"))</f>
        <v>Available</v>
      </c>
      <c r="N1150" s="81" t="str">
        <f>IF(A1150="","",IF(TcRelease="Any","Available",IF(OR(AND(TcReleaseNum&gt;=VLOOKUP(AWReleaseNum,MinVerInfo,3,FALSE),TcReleaseNum&lt;=VLOOKUP(AWReleaseNum,MinVerInfo,4,FALSE)),AND(TcReleaseNum&gt;=VLOOKUP(AWReleaseNum,MinVerInfo,5,FALSE),TcReleaseNum&lt;=VLOOKUP(AWReleaseNum,MinVerInfo,6,FALSE))),"Available","Not Supported")))</f>
        <v>Available</v>
      </c>
      <c r="O1150" s="81" t="str">
        <f>IF(TcReleaseNum&lt;P1150,"Not Supported","Available")</f>
        <v>Available</v>
      </c>
      <c r="P1150" s="81" cm="1">
        <f t="array" ref="P1150">_xlfn.SWITCH(TcBaseVer, 14, K1150, 13, J1150, 12, I1150, 11, IFERROR(VLOOKUP(H1150,Table2[#All],3,FALSE),"N/A"),0)</f>
        <v>0</v>
      </c>
      <c r="Q1150" s="81" t="str">
        <f>IF(TcBaseVer=0,M1150,IF(AND(N1150="Available",M1150="Available",O1150="Available"),"Available",IF(M1150="","","Not Supported")))</f>
        <v>Available</v>
      </c>
      <c r="R1150" s="81" t="str">
        <f>IF(A1150&gt;=AWCurrentRel, "Future",Q1150)</f>
        <v>Available</v>
      </c>
      <c r="S1150" s="100" t="str">
        <f>HYPERLINK(U1150,T1150)</f>
        <v>What's New in Teamcenter Fall 2020 - PART 3</v>
      </c>
      <c r="T1150" s="81" t="str">
        <f>IFERROR(VLOOKUP(CONCATENATE($B1150,"_",$A1150),Table4[#All],5,FALSE),"Not Available")</f>
        <v>What's New in Teamcenter Fall 2020 - PART 3</v>
      </c>
      <c r="U1150" s="81" t="str">
        <f>IFERROR(VLOOKUP(CONCATENATE(B1150,"_",A1150),Table4[#All],6,FALSE),"")</f>
        <v>https://siemens.highspot.com/items/5fd914b2a4dfa032dea489ad</v>
      </c>
    </row>
    <row r="1151" spans="1:21" x14ac:dyDescent="0.25">
      <c r="A1151" s="81">
        <f>IF(OR('Raw Data'!A1154=0,'Raw Data'!A1154="Delete"),"",'Raw Data'!A1154)</f>
        <v>5.0999999999999996</v>
      </c>
      <c r="B1151" s="88" t="str">
        <f>IF(OR('Raw Data'!B1154=0,'Raw Data'!B1154="Delete"),"",'Raw Data'!B1154)</f>
        <v>Foundation</v>
      </c>
      <c r="C1151" s="89" t="str">
        <f>IF(OR('Raw Data'!C1154=0,'Raw Data'!C1154="Delete"),"",'Raw Data'!C1154)</f>
        <v>Usability</v>
      </c>
      <c r="D1151" s="88" t="str">
        <f>IF(OR('Raw Data'!D1154=0,'Raw Data'!D1154="Delete"),"",'Raw Data'!D1154)</f>
        <v>Platform - Active Workspace Framework - Usability</v>
      </c>
      <c r="E1151" s="84" t="str">
        <f>IF(OR('Raw Data'!E1154=0,'Raw Data'!E1154="Delete"),"",'Raw Data'!E1154)</f>
        <v>Tables Power Editing and Keyboard Navigation</v>
      </c>
      <c r="F1151" s="81" cm="1">
        <f t="array" ref="F1151">_xlfn.SWITCH(ROUND(VLOOKUP(A1151,Table1[#All],3),0),11,H1151,12,I1151,13,J1151,14,K1151,"N/A")</f>
        <v>14</v>
      </c>
      <c r="G1151" s="81" t="str" cm="1">
        <f t="array" ref="G1151">_xlfn.SWITCH(ROUND(VLOOKUP(A1151,Table1[#All],5),0),11,H1151,12,I1151,13,J1151,14,K1151,"N/A")</f>
        <v/>
      </c>
      <c r="H1151" s="81">
        <f>IF(OR('Raw Data'!H1154=0,'Raw Data'!H1154="Delete"),"",'Raw Data'!H1154)</f>
        <v>13</v>
      </c>
      <c r="I1151" s="81">
        <f>IF(OR('Raw Data'!I1154=0,'Raw Data'!I1154="Delete"),"",'Raw Data'!I1154)</f>
        <v>14</v>
      </c>
      <c r="J1151" s="81" t="str">
        <f>IF(OR('Raw Data'!J1154=0,'Raw Data'!J1154="Delete"),"",'Raw Data'!J1154)</f>
        <v/>
      </c>
      <c r="K1151" s="81" t="str">
        <f>IF(OR('Raw Data'!K1154=0,'Raw Data'!K1154="Delete"),"",'Raw Data'!K1154)</f>
        <v/>
      </c>
      <c r="L1151" s="81" t="str">
        <f>R1151</f>
        <v>Available</v>
      </c>
      <c r="M1151" s="81" t="str">
        <f>IF(A1151="","",IF(OR(AWReleaseNum&gt;=A1151,AWReleaseNum=0),"Available","Not Supported"))</f>
        <v>Available</v>
      </c>
      <c r="N1151" s="81" t="str">
        <f>IF(A1151="","",IF(TcRelease="Any","Available",IF(OR(AND(TcReleaseNum&gt;=VLOOKUP(AWReleaseNum,MinVerInfo,3,FALSE),TcReleaseNum&lt;=VLOOKUP(AWReleaseNum,MinVerInfo,4,FALSE)),AND(TcReleaseNum&gt;=VLOOKUP(AWReleaseNum,MinVerInfo,5,FALSE),TcReleaseNum&lt;=VLOOKUP(AWReleaseNum,MinVerInfo,6,FALSE))),"Available","Not Supported")))</f>
        <v>Available</v>
      </c>
      <c r="O1151" s="81" t="str">
        <f>IF(TcReleaseNum&lt;P1151,"Not Supported","Available")</f>
        <v>Available</v>
      </c>
      <c r="P1151" s="81" cm="1">
        <f t="array" ref="P1151">_xlfn.SWITCH(TcBaseVer, 14, K1151, 13, J1151, 12, I1151, 11, IFERROR(VLOOKUP(H1151,Table2[#All],3,FALSE),"N/A"),0)</f>
        <v>0</v>
      </c>
      <c r="Q1151" s="81" t="str">
        <f>IF(TcBaseVer=0,M1151,IF(AND(N1151="Available",M1151="Available",O1151="Available"),"Available",IF(M1151="","","Not Supported")))</f>
        <v>Available</v>
      </c>
      <c r="R1151" s="81" t="str">
        <f>IF(A1151&gt;=AWCurrentRel, "Future",Q1151)</f>
        <v>Available</v>
      </c>
      <c r="S1151" s="100" t="str">
        <f>HYPERLINK(U1151,T1151)</f>
        <v>What's New in Teamcenter Fall 2020 - PART 3</v>
      </c>
      <c r="T1151" s="81" t="str">
        <f>IFERROR(VLOOKUP(CONCATENATE($B1151,"_",$A1151),Table4[#All],5,FALSE),"Not Available")</f>
        <v>What's New in Teamcenter Fall 2020 - PART 3</v>
      </c>
      <c r="U1151" s="81" t="str">
        <f>IFERROR(VLOOKUP(CONCATENATE(B1151,"_",A1151),Table4[#All],6,FALSE),"")</f>
        <v>https://siemens.highspot.com/items/5fd914b2a4dfa032dea489ad</v>
      </c>
    </row>
    <row r="1152" spans="1:21" x14ac:dyDescent="0.25">
      <c r="A1152" s="81">
        <f>IF(OR('Raw Data'!A1155=0,'Raw Data'!A1155="Delete"),"",'Raw Data'!A1155)</f>
        <v>5.0999999999999996</v>
      </c>
      <c r="B1152" s="88" t="str">
        <f>IF(OR('Raw Data'!B1155=0,'Raw Data'!B1155="Delete"),"",'Raw Data'!B1155)</f>
        <v>Foundation</v>
      </c>
      <c r="C1152" s="89" t="str">
        <f>IF(OR('Raw Data'!C1155=0,'Raw Data'!C1155="Delete"),"",'Raw Data'!C1155)</f>
        <v>Usability</v>
      </c>
      <c r="D1152" s="88" t="str">
        <f>IF(OR('Raw Data'!D1155=0,'Raw Data'!D1155="Delete"),"",'Raw Data'!D1155)</f>
        <v>Platform - Active Workspace Framework - Usability</v>
      </c>
      <c r="E1152" s="84" t="str">
        <f>IF(OR('Raw Data'!E1155=0,'Raw Data'!E1155="Delete"),"",'Raw Data'!E1155)</f>
        <v>Filter Columns with Text Matching Patterns​</v>
      </c>
      <c r="F1152" s="81" cm="1">
        <f t="array" ref="F1152">_xlfn.SWITCH(ROUND(VLOOKUP(A1152,Table1[#All],3),0),11,H1152,12,I1152,13,J1152,14,K1152,"N/A")</f>
        <v>14</v>
      </c>
      <c r="G1152" s="81" t="str" cm="1">
        <f t="array" ref="G1152">_xlfn.SWITCH(ROUND(VLOOKUP(A1152,Table1[#All],5),0),11,H1152,12,I1152,13,J1152,14,K1152,"N/A")</f>
        <v/>
      </c>
      <c r="H1152" s="81">
        <f>IF(OR('Raw Data'!H1155=0,'Raw Data'!H1155="Delete"),"",'Raw Data'!H1155)</f>
        <v>13</v>
      </c>
      <c r="I1152" s="81">
        <f>IF(OR('Raw Data'!I1155=0,'Raw Data'!I1155="Delete"),"",'Raw Data'!I1155)</f>
        <v>14</v>
      </c>
      <c r="J1152" s="81" t="str">
        <f>IF(OR('Raw Data'!J1155=0,'Raw Data'!J1155="Delete"),"",'Raw Data'!J1155)</f>
        <v/>
      </c>
      <c r="K1152" s="81" t="str">
        <f>IF(OR('Raw Data'!K1155=0,'Raw Data'!K1155="Delete"),"",'Raw Data'!K1155)</f>
        <v/>
      </c>
      <c r="L1152" s="81" t="str">
        <f>R1152</f>
        <v>Available</v>
      </c>
      <c r="M1152" s="81" t="str">
        <f>IF(A1152="","",IF(OR(AWReleaseNum&gt;=A1152,AWReleaseNum=0),"Available","Not Supported"))</f>
        <v>Available</v>
      </c>
      <c r="N1152" s="81" t="str">
        <f>IF(A1152="","",IF(TcRelease="Any","Available",IF(OR(AND(TcReleaseNum&gt;=VLOOKUP(AWReleaseNum,MinVerInfo,3,FALSE),TcReleaseNum&lt;=VLOOKUP(AWReleaseNum,MinVerInfo,4,FALSE)),AND(TcReleaseNum&gt;=VLOOKUP(AWReleaseNum,MinVerInfo,5,FALSE),TcReleaseNum&lt;=VLOOKUP(AWReleaseNum,MinVerInfo,6,FALSE))),"Available","Not Supported")))</f>
        <v>Available</v>
      </c>
      <c r="O1152" s="81" t="str">
        <f>IF(TcReleaseNum&lt;P1152,"Not Supported","Available")</f>
        <v>Available</v>
      </c>
      <c r="P1152" s="81" cm="1">
        <f t="array" ref="P1152">_xlfn.SWITCH(TcBaseVer, 14, K1152, 13, J1152, 12, I1152, 11, IFERROR(VLOOKUP(H1152,Table2[#All],3,FALSE),"N/A"),0)</f>
        <v>0</v>
      </c>
      <c r="Q1152" s="81" t="str">
        <f>IF(TcBaseVer=0,M1152,IF(AND(N1152="Available",M1152="Available",O1152="Available"),"Available",IF(M1152="","","Not Supported")))</f>
        <v>Available</v>
      </c>
      <c r="R1152" s="81" t="str">
        <f>IF(A1152&gt;=AWCurrentRel, "Future",Q1152)</f>
        <v>Available</v>
      </c>
      <c r="S1152" s="100" t="str">
        <f>HYPERLINK(U1152,T1152)</f>
        <v>What's New in Teamcenter Fall 2020 - PART 3</v>
      </c>
      <c r="T1152" s="81" t="str">
        <f>IFERROR(VLOOKUP(CONCATENATE($B1152,"_",$A1152),Table4[#All],5,FALSE),"Not Available")</f>
        <v>What's New in Teamcenter Fall 2020 - PART 3</v>
      </c>
      <c r="U1152" s="81" t="str">
        <f>IFERROR(VLOOKUP(CONCATENATE(B1152,"_",A1152),Table4[#All],6,FALSE),"")</f>
        <v>https://siemens.highspot.com/items/5fd914b2a4dfa032dea489ad</v>
      </c>
    </row>
    <row r="1153" spans="1:21" x14ac:dyDescent="0.25">
      <c r="A1153" s="81">
        <f>IF(OR('Raw Data'!A1156=0,'Raw Data'!A1156="Delete"),"",'Raw Data'!A1156)</f>
        <v>5.0999999999999996</v>
      </c>
      <c r="B1153" s="88" t="str">
        <f>IF(OR('Raw Data'!B1156=0,'Raw Data'!B1156="Delete"),"",'Raw Data'!B1156)</f>
        <v>Foundation</v>
      </c>
      <c r="C1153" s="89" t="str">
        <f>IF(OR('Raw Data'!C1156=0,'Raw Data'!C1156="Delete"),"",'Raw Data'!C1156)</f>
        <v>Usability</v>
      </c>
      <c r="D1153" s="88" t="str">
        <f>IF(OR('Raw Data'!D1156=0,'Raw Data'!D1156="Delete"),"",'Raw Data'!D1156)</f>
        <v>Platform - Active Workspace Framework - Usability</v>
      </c>
      <c r="E1153" s="84" t="str">
        <f>IF(OR('Raw Data'!E1156=0,'Raw Data'!E1156="Delete"),"",'Raw Data'!E1156)</f>
        <v>Arrange columns using a side-by-side layout​</v>
      </c>
      <c r="F1153" s="81" cm="1">
        <f t="array" ref="F1153">_xlfn.SWITCH(ROUND(VLOOKUP(A1153,Table1[#All],3),0),11,H1153,12,I1153,13,J1153,14,K1153,"N/A")</f>
        <v>14</v>
      </c>
      <c r="G1153" s="81" t="str" cm="1">
        <f t="array" ref="G1153">_xlfn.SWITCH(ROUND(VLOOKUP(A1153,Table1[#All],5),0),11,H1153,12,I1153,13,J1153,14,K1153,"N/A")</f>
        <v/>
      </c>
      <c r="H1153" s="81">
        <f>IF(OR('Raw Data'!H1156=0,'Raw Data'!H1156="Delete"),"",'Raw Data'!H1156)</f>
        <v>13</v>
      </c>
      <c r="I1153" s="81">
        <f>IF(OR('Raw Data'!I1156=0,'Raw Data'!I1156="Delete"),"",'Raw Data'!I1156)</f>
        <v>14</v>
      </c>
      <c r="J1153" s="81" t="str">
        <f>IF(OR('Raw Data'!J1156=0,'Raw Data'!J1156="Delete"),"",'Raw Data'!J1156)</f>
        <v/>
      </c>
      <c r="K1153" s="81" t="str">
        <f>IF(OR('Raw Data'!K1156=0,'Raw Data'!K1156="Delete"),"",'Raw Data'!K1156)</f>
        <v/>
      </c>
      <c r="L1153" s="81" t="str">
        <f>R1153</f>
        <v>Available</v>
      </c>
      <c r="M1153" s="81" t="str">
        <f>IF(A1153="","",IF(OR(AWReleaseNum&gt;=A1153,AWReleaseNum=0),"Available","Not Supported"))</f>
        <v>Available</v>
      </c>
      <c r="N1153" s="81" t="str">
        <f>IF(A1153="","",IF(TcRelease="Any","Available",IF(OR(AND(TcReleaseNum&gt;=VLOOKUP(AWReleaseNum,MinVerInfo,3,FALSE),TcReleaseNum&lt;=VLOOKUP(AWReleaseNum,MinVerInfo,4,FALSE)),AND(TcReleaseNum&gt;=VLOOKUP(AWReleaseNum,MinVerInfo,5,FALSE),TcReleaseNum&lt;=VLOOKUP(AWReleaseNum,MinVerInfo,6,FALSE))),"Available","Not Supported")))</f>
        <v>Available</v>
      </c>
      <c r="O1153" s="81" t="str">
        <f>IF(TcReleaseNum&lt;P1153,"Not Supported","Available")</f>
        <v>Available</v>
      </c>
      <c r="P1153" s="81" cm="1">
        <f t="array" ref="P1153">_xlfn.SWITCH(TcBaseVer, 14, K1153, 13, J1153, 12, I1153, 11, IFERROR(VLOOKUP(H1153,Table2[#All],3,FALSE),"N/A"),0)</f>
        <v>0</v>
      </c>
      <c r="Q1153" s="81" t="str">
        <f>IF(TcBaseVer=0,M1153,IF(AND(N1153="Available",M1153="Available",O1153="Available"),"Available",IF(M1153="","","Not Supported")))</f>
        <v>Available</v>
      </c>
      <c r="R1153" s="81" t="str">
        <f>IF(A1153&gt;=AWCurrentRel, "Future",Q1153)</f>
        <v>Available</v>
      </c>
      <c r="S1153" s="100" t="str">
        <f>HYPERLINK(U1153,T1153)</f>
        <v>What's New in Teamcenter Fall 2020 - PART 3</v>
      </c>
      <c r="T1153" s="81" t="str">
        <f>IFERROR(VLOOKUP(CONCATENATE($B1153,"_",$A1153),Table4[#All],5,FALSE),"Not Available")</f>
        <v>What's New in Teamcenter Fall 2020 - PART 3</v>
      </c>
      <c r="U1153" s="81" t="str">
        <f>IFERROR(VLOOKUP(CONCATENATE(B1153,"_",A1153),Table4[#All],6,FALSE),"")</f>
        <v>https://siemens.highspot.com/items/5fd914b2a4dfa032dea489ad</v>
      </c>
    </row>
    <row r="1154" spans="1:21" x14ac:dyDescent="0.25">
      <c r="A1154" s="81">
        <f>IF(OR('Raw Data'!A1157=0,'Raw Data'!A1157="Delete"),"",'Raw Data'!A1157)</f>
        <v>5.0999999999999996</v>
      </c>
      <c r="B1154" s="88" t="str">
        <f>IF(OR('Raw Data'!B1157=0,'Raw Data'!B1157="Delete"),"",'Raw Data'!B1157)</f>
        <v>Foundation</v>
      </c>
      <c r="C1154" s="89" t="str">
        <f>IF(OR('Raw Data'!C1157=0,'Raw Data'!C1157="Delete"),"",'Raw Data'!C1157)</f>
        <v>Usability</v>
      </c>
      <c r="D1154" s="88" t="str">
        <f>IF(OR('Raw Data'!D1157=0,'Raw Data'!D1157="Delete"),"",'Raw Data'!D1157)</f>
        <v>Platform - Active Workspace Framework - Usability</v>
      </c>
      <c r="E1154" s="84" t="str">
        <f>IF(OR('Raw Data'!E1157=0,'Raw Data'!E1157="Delete"),"",'Raw Data'!E1157)</f>
        <v>Manage File Versions for a Dataset​</v>
      </c>
      <c r="F1154" s="81" cm="1">
        <f t="array" ref="F1154">_xlfn.SWITCH(ROUND(VLOOKUP(A1154,Table1[#All],3),0),11,H1154,12,I1154,13,J1154,14,K1154,"N/A")</f>
        <v>14</v>
      </c>
      <c r="G1154" s="81" t="str" cm="1">
        <f t="array" ref="G1154">_xlfn.SWITCH(ROUND(VLOOKUP(A1154,Table1[#All],5),0),11,H1154,12,I1154,13,J1154,14,K1154,"N/A")</f>
        <v/>
      </c>
      <c r="H1154" s="81">
        <f>IF(OR('Raw Data'!H1157=0,'Raw Data'!H1157="Delete"),"",'Raw Data'!H1157)</f>
        <v>13</v>
      </c>
      <c r="I1154" s="81">
        <f>IF(OR('Raw Data'!I1157=0,'Raw Data'!I1157="Delete"),"",'Raw Data'!I1157)</f>
        <v>14</v>
      </c>
      <c r="J1154" s="81" t="str">
        <f>IF(OR('Raw Data'!J1157=0,'Raw Data'!J1157="Delete"),"",'Raw Data'!J1157)</f>
        <v/>
      </c>
      <c r="K1154" s="81" t="str">
        <f>IF(OR('Raw Data'!K1157=0,'Raw Data'!K1157="Delete"),"",'Raw Data'!K1157)</f>
        <v/>
      </c>
      <c r="L1154" s="81" t="str">
        <f>R1154</f>
        <v>Available</v>
      </c>
      <c r="M1154" s="81" t="str">
        <f>IF(A1154="","",IF(OR(AWReleaseNum&gt;=A1154,AWReleaseNum=0),"Available","Not Supported"))</f>
        <v>Available</v>
      </c>
      <c r="N1154" s="81" t="str">
        <f>IF(A1154="","",IF(TcRelease="Any","Available",IF(OR(AND(TcReleaseNum&gt;=VLOOKUP(AWReleaseNum,MinVerInfo,3,FALSE),TcReleaseNum&lt;=VLOOKUP(AWReleaseNum,MinVerInfo,4,FALSE)),AND(TcReleaseNum&gt;=VLOOKUP(AWReleaseNum,MinVerInfo,5,FALSE),TcReleaseNum&lt;=VLOOKUP(AWReleaseNum,MinVerInfo,6,FALSE))),"Available","Not Supported")))</f>
        <v>Available</v>
      </c>
      <c r="O1154" s="81" t="str">
        <f>IF(TcReleaseNum&lt;P1154,"Not Supported","Available")</f>
        <v>Available</v>
      </c>
      <c r="P1154" s="81" cm="1">
        <f t="array" ref="P1154">_xlfn.SWITCH(TcBaseVer, 14, K1154, 13, J1154, 12, I1154, 11, IFERROR(VLOOKUP(H1154,Table2[#All],3,FALSE),"N/A"),0)</f>
        <v>0</v>
      </c>
      <c r="Q1154" s="81" t="str">
        <f>IF(TcBaseVer=0,M1154,IF(AND(N1154="Available",M1154="Available",O1154="Available"),"Available",IF(M1154="","","Not Supported")))</f>
        <v>Available</v>
      </c>
      <c r="R1154" s="81" t="str">
        <f>IF(A1154&gt;=AWCurrentRel, "Future",Q1154)</f>
        <v>Available</v>
      </c>
      <c r="S1154" s="100" t="str">
        <f>HYPERLINK(U1154,T1154)</f>
        <v>What's New in Teamcenter Fall 2020 - PART 3</v>
      </c>
      <c r="T1154" s="81" t="str">
        <f>IFERROR(VLOOKUP(CONCATENATE($B1154,"_",$A1154),Table4[#All],5,FALSE),"Not Available")</f>
        <v>What's New in Teamcenter Fall 2020 - PART 3</v>
      </c>
      <c r="U1154" s="81" t="str">
        <f>IFERROR(VLOOKUP(CONCATENATE(B1154,"_",A1154),Table4[#All],6,FALSE),"")</f>
        <v>https://siemens.highspot.com/items/5fd914b2a4dfa032dea489ad</v>
      </c>
    </row>
    <row r="1155" spans="1:21" x14ac:dyDescent="0.25">
      <c r="A1155" s="81">
        <f>IF(OR('Raw Data'!A1158=0,'Raw Data'!A1158="Delete"),"",'Raw Data'!A1158)</f>
        <v>5.0999999999999996</v>
      </c>
      <c r="B1155" s="88" t="str">
        <f>IF(OR('Raw Data'!B1158=0,'Raw Data'!B1158="Delete"),"",'Raw Data'!B1158)</f>
        <v>Foundation</v>
      </c>
      <c r="C1155" s="89" t="str">
        <f>IF(OR('Raw Data'!C1158=0,'Raw Data'!C1158="Delete"),"",'Raw Data'!C1158)</f>
        <v>Usability</v>
      </c>
      <c r="D1155" s="88" t="str">
        <f>IF(OR('Raw Data'!D1158=0,'Raw Data'!D1158="Delete"),"",'Raw Data'!D1158)</f>
        <v>Platform - Active Workspace Framework - Usability</v>
      </c>
      <c r="E1155" s="84" t="str">
        <f>IF(OR('Raw Data'!E1158=0,'Raw Data'!E1158="Delete"),"",'Raw Data'!E1158)</f>
        <v>Post and Reply to Discussions in a Conversational Style</v>
      </c>
      <c r="F1155" s="81" cm="1">
        <f t="array" ref="F1155">_xlfn.SWITCH(ROUND(VLOOKUP(A1155,Table1[#All],3),0),11,H1155,12,I1155,13,J1155,14,K1155,"N/A")</f>
        <v>14</v>
      </c>
      <c r="G1155" s="81" t="str" cm="1">
        <f t="array" ref="G1155">_xlfn.SWITCH(ROUND(VLOOKUP(A1155,Table1[#All],5),0),11,H1155,12,I1155,13,J1155,14,K1155,"N/A")</f>
        <v/>
      </c>
      <c r="H1155" s="81">
        <f>IF(OR('Raw Data'!H1158=0,'Raw Data'!H1158="Delete"),"",'Raw Data'!H1158)</f>
        <v>13</v>
      </c>
      <c r="I1155" s="81">
        <f>IF(OR('Raw Data'!I1158=0,'Raw Data'!I1158="Delete"),"",'Raw Data'!I1158)</f>
        <v>14</v>
      </c>
      <c r="J1155" s="81" t="str">
        <f>IF(OR('Raw Data'!J1158=0,'Raw Data'!J1158="Delete"),"",'Raw Data'!J1158)</f>
        <v/>
      </c>
      <c r="K1155" s="81" t="str">
        <f>IF(OR('Raw Data'!K1158=0,'Raw Data'!K1158="Delete"),"",'Raw Data'!K1158)</f>
        <v/>
      </c>
      <c r="L1155" s="81" t="str">
        <f>R1155</f>
        <v>Available</v>
      </c>
      <c r="M1155" s="81" t="str">
        <f>IF(A1155="","",IF(OR(AWReleaseNum&gt;=A1155,AWReleaseNum=0),"Available","Not Supported"))</f>
        <v>Available</v>
      </c>
      <c r="N1155" s="81" t="str">
        <f>IF(A1155="","",IF(TcRelease="Any","Available",IF(OR(AND(TcReleaseNum&gt;=VLOOKUP(AWReleaseNum,MinVerInfo,3,FALSE),TcReleaseNum&lt;=VLOOKUP(AWReleaseNum,MinVerInfo,4,FALSE)),AND(TcReleaseNum&gt;=VLOOKUP(AWReleaseNum,MinVerInfo,5,FALSE),TcReleaseNum&lt;=VLOOKUP(AWReleaseNum,MinVerInfo,6,FALSE))),"Available","Not Supported")))</f>
        <v>Available</v>
      </c>
      <c r="O1155" s="81" t="str">
        <f>IF(TcReleaseNum&lt;P1155,"Not Supported","Available")</f>
        <v>Available</v>
      </c>
      <c r="P1155" s="81" cm="1">
        <f t="array" ref="P1155">_xlfn.SWITCH(TcBaseVer, 14, K1155, 13, J1155, 12, I1155, 11, IFERROR(VLOOKUP(H1155,Table2[#All],3,FALSE),"N/A"),0)</f>
        <v>0</v>
      </c>
      <c r="Q1155" s="81" t="str">
        <f>IF(TcBaseVer=0,M1155,IF(AND(N1155="Available",M1155="Available",O1155="Available"),"Available",IF(M1155="","","Not Supported")))</f>
        <v>Available</v>
      </c>
      <c r="R1155" s="81" t="str">
        <f>IF(A1155&gt;=AWCurrentRel, "Future",Q1155)</f>
        <v>Available</v>
      </c>
      <c r="S1155" s="100" t="str">
        <f>HYPERLINK(U1155,T1155)</f>
        <v>What's New in Teamcenter Fall 2020 - PART 3</v>
      </c>
      <c r="T1155" s="81" t="str">
        <f>IFERROR(VLOOKUP(CONCATENATE($B1155,"_",$A1155),Table4[#All],5,FALSE),"Not Available")</f>
        <v>What's New in Teamcenter Fall 2020 - PART 3</v>
      </c>
      <c r="U1155" s="81" t="str">
        <f>IFERROR(VLOOKUP(CONCATENATE(B1155,"_",A1155),Table4[#All],6,FALSE),"")</f>
        <v>https://siemens.highspot.com/items/5fd914b2a4dfa032dea489ad</v>
      </c>
    </row>
    <row r="1156" spans="1:21" x14ac:dyDescent="0.25">
      <c r="A1156" s="81">
        <f>IF(OR('Raw Data'!A1159=0,'Raw Data'!A1159="Delete"),"",'Raw Data'!A1159)</f>
        <v>5.0999999999999996</v>
      </c>
      <c r="B1156" s="88" t="str">
        <f>IF(OR('Raw Data'!B1159=0,'Raw Data'!B1159="Delete"),"",'Raw Data'!B1159)</f>
        <v>Foundation</v>
      </c>
      <c r="C1156" s="89" t="str">
        <f>IF(OR('Raw Data'!C1159=0,'Raw Data'!C1159="Delete"),"",'Raw Data'!C1159)</f>
        <v>Usability</v>
      </c>
      <c r="D1156" s="88" t="str">
        <f>IF(OR('Raw Data'!D1159=0,'Raw Data'!D1159="Delete"),"",'Raw Data'!D1159)</f>
        <v>Platform - Active Workspace Framework - Usability</v>
      </c>
      <c r="E1156" s="84" t="str">
        <f>IF(OR('Raw Data'!E1159=0,'Raw Data'!E1159="Delete"),"",'Raw Data'!E1159)</f>
        <v>Multi-language Property Authoring</v>
      </c>
      <c r="F1156" s="81" cm="1">
        <f t="array" ref="F1156">_xlfn.SWITCH(ROUND(VLOOKUP(A1156,Table1[#All],3),0),11,H1156,12,I1156,13,J1156,14,K1156,"N/A")</f>
        <v>14</v>
      </c>
      <c r="G1156" s="81" t="str" cm="1">
        <f t="array" ref="G1156">_xlfn.SWITCH(ROUND(VLOOKUP(A1156,Table1[#All],5),0),11,H1156,12,I1156,13,J1156,14,K1156,"N/A")</f>
        <v/>
      </c>
      <c r="H1156" s="81">
        <f>IF(OR('Raw Data'!H1159=0,'Raw Data'!H1159="Delete"),"",'Raw Data'!H1159)</f>
        <v>13</v>
      </c>
      <c r="I1156" s="81">
        <f>IF(OR('Raw Data'!I1159=0,'Raw Data'!I1159="Delete"),"",'Raw Data'!I1159)</f>
        <v>14</v>
      </c>
      <c r="J1156" s="81" t="str">
        <f>IF(OR('Raw Data'!J1159=0,'Raw Data'!J1159="Delete"),"",'Raw Data'!J1159)</f>
        <v/>
      </c>
      <c r="K1156" s="81" t="str">
        <f>IF(OR('Raw Data'!K1159=0,'Raw Data'!K1159="Delete"),"",'Raw Data'!K1159)</f>
        <v/>
      </c>
      <c r="L1156" s="81" t="str">
        <f>R1156</f>
        <v>Available</v>
      </c>
      <c r="M1156" s="81" t="str">
        <f>IF(A1156="","",IF(OR(AWReleaseNum&gt;=A1156,AWReleaseNum=0),"Available","Not Supported"))</f>
        <v>Available</v>
      </c>
      <c r="N1156" s="81" t="str">
        <f>IF(A1156="","",IF(TcRelease="Any","Available",IF(OR(AND(TcReleaseNum&gt;=VLOOKUP(AWReleaseNum,MinVerInfo,3,FALSE),TcReleaseNum&lt;=VLOOKUP(AWReleaseNum,MinVerInfo,4,FALSE)),AND(TcReleaseNum&gt;=VLOOKUP(AWReleaseNum,MinVerInfo,5,FALSE),TcReleaseNum&lt;=VLOOKUP(AWReleaseNum,MinVerInfo,6,FALSE))),"Available","Not Supported")))</f>
        <v>Available</v>
      </c>
      <c r="O1156" s="81" t="str">
        <f>IF(TcReleaseNum&lt;P1156,"Not Supported","Available")</f>
        <v>Available</v>
      </c>
      <c r="P1156" s="81" cm="1">
        <f t="array" ref="P1156">_xlfn.SWITCH(TcBaseVer, 14, K1156, 13, J1156, 12, I1156, 11, IFERROR(VLOOKUP(H1156,Table2[#All],3,FALSE),"N/A"),0)</f>
        <v>0</v>
      </c>
      <c r="Q1156" s="81" t="str">
        <f>IF(TcBaseVer=0,M1156,IF(AND(N1156="Available",M1156="Available",O1156="Available"),"Available",IF(M1156="","","Not Supported")))</f>
        <v>Available</v>
      </c>
      <c r="R1156" s="81" t="str">
        <f>IF(A1156&gt;=AWCurrentRel, "Future",Q1156)</f>
        <v>Available</v>
      </c>
      <c r="S1156" s="100" t="str">
        <f>HYPERLINK(U1156,T1156)</f>
        <v>What's New in Teamcenter Fall 2020 - PART 3</v>
      </c>
      <c r="T1156" s="81" t="str">
        <f>IFERROR(VLOOKUP(CONCATENATE($B1156,"_",$A1156),Table4[#All],5,FALSE),"Not Available")</f>
        <v>What's New in Teamcenter Fall 2020 - PART 3</v>
      </c>
      <c r="U1156" s="81" t="str">
        <f>IFERROR(VLOOKUP(CONCATENATE(B1156,"_",A1156),Table4[#All],6,FALSE),"")</f>
        <v>https://siemens.highspot.com/items/5fd914b2a4dfa032dea489ad</v>
      </c>
    </row>
    <row r="1157" spans="1:21" x14ac:dyDescent="0.25">
      <c r="A1157" s="81">
        <f>IF(OR('Raw Data'!A1160=0,'Raw Data'!A1160="Delete"),"",'Raw Data'!A1160)</f>
        <v>5.0999999999999996</v>
      </c>
      <c r="B1157" s="88" t="str">
        <f>IF(OR('Raw Data'!B1160=0,'Raw Data'!B1160="Delete"),"",'Raw Data'!B1160)</f>
        <v>Plan</v>
      </c>
      <c r="C1157" s="89" t="str">
        <f>IF(OR('Raw Data'!C1160=0,'Raw Data'!C1160="Delete"),"",'Raw Data'!C1160)</f>
        <v>Configuration</v>
      </c>
      <c r="D1157" s="88" t="str">
        <f>IF(OR('Raw Data'!D1160=0,'Raw Data'!D1160="Delete"),"",'Raw Data'!D1160)</f>
        <v>Product Configuration</v>
      </c>
      <c r="E1157" s="84" t="str">
        <f>IF(OR('Raw Data'!E1160=0,'Raw Data'!E1160="Delete"),"",'Raw Data'!E1160)</f>
        <v>Configurator overlaying multiple configurations</v>
      </c>
      <c r="F1157" s="81" cm="1">
        <f t="array" ref="F1157">_xlfn.SWITCH(ROUND(VLOOKUP(A1157,Table1[#All],3),0),11,H1157,12,I1157,13,J1157,14,K1157,"N/A")</f>
        <v>14</v>
      </c>
      <c r="G1157" s="81" t="str" cm="1">
        <f t="array" ref="G1157">_xlfn.SWITCH(ROUND(VLOOKUP(A1157,Table1[#All],5),0),11,H1157,12,I1157,13,J1157,14,K1157,"N/A")</f>
        <v/>
      </c>
      <c r="H1157" s="81">
        <f>IF(OR('Raw Data'!H1160=0,'Raw Data'!H1160="Delete"),"",'Raw Data'!H1160)</f>
        <v>13.1</v>
      </c>
      <c r="I1157" s="81">
        <f>IF(OR('Raw Data'!I1160=0,'Raw Data'!I1160="Delete"),"",'Raw Data'!I1160)</f>
        <v>14</v>
      </c>
      <c r="J1157" s="81" t="str">
        <f>IF(OR('Raw Data'!J1160=0,'Raw Data'!J1160="Delete"),"",'Raw Data'!J1160)</f>
        <v/>
      </c>
      <c r="K1157" s="81" t="str">
        <f>IF(OR('Raw Data'!K1160=0,'Raw Data'!K1160="Delete"),"",'Raw Data'!K1160)</f>
        <v/>
      </c>
      <c r="L1157" s="81" t="str">
        <f>R1157</f>
        <v>Available</v>
      </c>
      <c r="M1157" s="81" t="str">
        <f>IF(A1157="","",IF(OR(AWReleaseNum&gt;=A1157,AWReleaseNum=0),"Available","Not Supported"))</f>
        <v>Available</v>
      </c>
      <c r="N1157" s="81" t="str">
        <f>IF(A1157="","",IF(TcRelease="Any","Available",IF(OR(AND(TcReleaseNum&gt;=VLOOKUP(AWReleaseNum,MinVerInfo,3,FALSE),TcReleaseNum&lt;=VLOOKUP(AWReleaseNum,MinVerInfo,4,FALSE)),AND(TcReleaseNum&gt;=VLOOKUP(AWReleaseNum,MinVerInfo,5,FALSE),TcReleaseNum&lt;=VLOOKUP(AWReleaseNum,MinVerInfo,6,FALSE))),"Available","Not Supported")))</f>
        <v>Available</v>
      </c>
      <c r="O1157" s="81" t="str">
        <f>IF(TcReleaseNum&lt;P1157,"Not Supported","Available")</f>
        <v>Available</v>
      </c>
      <c r="P1157" s="81" cm="1">
        <f t="array" ref="P1157">_xlfn.SWITCH(TcBaseVer, 14, K1157, 13, J1157, 12, I1157, 11, IFERROR(VLOOKUP(H1157,Table2[#All],3,FALSE),"N/A"),0)</f>
        <v>0</v>
      </c>
      <c r="Q1157" s="81" t="str">
        <f>IF(TcBaseVer=0,M1157,IF(AND(N1157="Available",M1157="Available",O1157="Available"),"Available",IF(M1157="","","Not Supported")))</f>
        <v>Available</v>
      </c>
      <c r="R1157" s="81" t="str">
        <f>IF(A1157&gt;=AWCurrentRel, "Future",Q1157)</f>
        <v>Available</v>
      </c>
      <c r="S1157" s="100" t="str">
        <f>HYPERLINK(U1157,T1157)</f>
        <v>What's New in Teamcenter Fall 2020 - PART 1</v>
      </c>
      <c r="T1157" s="81" t="str">
        <f>IFERROR(VLOOKUP(CONCATENATE($B1157,"_",$A1157),Table4[#All],5,FALSE),"Not Available")</f>
        <v>What's New in Teamcenter Fall 2020 - PART 1</v>
      </c>
      <c r="U1157" s="81" t="str">
        <f>IFERROR(VLOOKUP(CONCATENATE(B1157,"_",A1157),Table4[#All],6,FALSE),"")</f>
        <v>https://siemens.highspot.com/items/5fd90a18c7143305f7520452?lfrm=srp.1</v>
      </c>
    </row>
    <row r="1158" spans="1:21" x14ac:dyDescent="0.25">
      <c r="A1158" s="81">
        <f>IF(OR('Raw Data'!A1161=0,'Raw Data'!A1161="Delete"),"",'Raw Data'!A1161)</f>
        <v>5.0999999999999996</v>
      </c>
      <c r="B1158" s="88" t="str">
        <f>IF(OR('Raw Data'!B1161=0,'Raw Data'!B1161="Delete"),"",'Raw Data'!B1161)</f>
        <v>Plan</v>
      </c>
      <c r="C1158" s="89" t="str">
        <f>IF(OR('Raw Data'!C1161=0,'Raw Data'!C1161="Delete"),"",'Raw Data'!C1161)</f>
        <v>Configuration</v>
      </c>
      <c r="D1158" s="88" t="str">
        <f>IF(OR('Raw Data'!D1161=0,'Raw Data'!D1161="Delete"),"",'Raw Data'!D1161)</f>
        <v>Product Configuration</v>
      </c>
      <c r="E1158" s="84" t="str">
        <f>IF(OR('Raw Data'!E1161=0,'Raw Data'!E1161="Delete"),"",'Raw Data'!E1161)</f>
        <v>Filter SVRs by Revision Rule, Features and Other Criteria</v>
      </c>
      <c r="F1158" s="81" cm="1">
        <f t="array" ref="F1158">_xlfn.SWITCH(ROUND(VLOOKUP(A1158,Table1[#All],3),0),11,H1158,12,I1158,13,J1158,14,K1158,"N/A")</f>
        <v>14</v>
      </c>
      <c r="G1158" s="81" t="str" cm="1">
        <f t="array" ref="G1158">_xlfn.SWITCH(ROUND(VLOOKUP(A1158,Table1[#All],5),0),11,H1158,12,I1158,13,J1158,14,K1158,"N/A")</f>
        <v/>
      </c>
      <c r="H1158" s="81">
        <f>IF(OR('Raw Data'!H1161=0,'Raw Data'!H1161="Delete"),"",'Raw Data'!H1161)</f>
        <v>13.1</v>
      </c>
      <c r="I1158" s="81">
        <f>IF(OR('Raw Data'!I1161=0,'Raw Data'!I1161="Delete"),"",'Raw Data'!I1161)</f>
        <v>14</v>
      </c>
      <c r="J1158" s="81" t="str">
        <f>IF(OR('Raw Data'!J1161=0,'Raw Data'!J1161="Delete"),"",'Raw Data'!J1161)</f>
        <v/>
      </c>
      <c r="K1158" s="81" t="str">
        <f>IF(OR('Raw Data'!K1161=0,'Raw Data'!K1161="Delete"),"",'Raw Data'!K1161)</f>
        <v/>
      </c>
      <c r="L1158" s="81" t="str">
        <f>R1158</f>
        <v>Available</v>
      </c>
      <c r="M1158" s="81" t="str">
        <f>IF(A1158="","",IF(OR(AWReleaseNum&gt;=A1158,AWReleaseNum=0),"Available","Not Supported"))</f>
        <v>Available</v>
      </c>
      <c r="N1158" s="81" t="str">
        <f>IF(A1158="","",IF(TcRelease="Any","Available",IF(OR(AND(TcReleaseNum&gt;=VLOOKUP(AWReleaseNum,MinVerInfo,3,FALSE),TcReleaseNum&lt;=VLOOKUP(AWReleaseNum,MinVerInfo,4,FALSE)),AND(TcReleaseNum&gt;=VLOOKUP(AWReleaseNum,MinVerInfo,5,FALSE),TcReleaseNum&lt;=VLOOKUP(AWReleaseNum,MinVerInfo,6,FALSE))),"Available","Not Supported")))</f>
        <v>Available</v>
      </c>
      <c r="O1158" s="81" t="str">
        <f>IF(TcReleaseNum&lt;P1158,"Not Supported","Available")</f>
        <v>Available</v>
      </c>
      <c r="P1158" s="81" cm="1">
        <f t="array" ref="P1158">_xlfn.SWITCH(TcBaseVer, 14, K1158, 13, J1158, 12, I1158, 11, IFERROR(VLOOKUP(H1158,Table2[#All],3,FALSE),"N/A"),0)</f>
        <v>0</v>
      </c>
      <c r="Q1158" s="81" t="str">
        <f>IF(TcBaseVer=0,M1158,IF(AND(N1158="Available",M1158="Available",O1158="Available"),"Available",IF(M1158="","","Not Supported")))</f>
        <v>Available</v>
      </c>
      <c r="R1158" s="81" t="str">
        <f>IF(A1158&gt;=AWCurrentRel, "Future",Q1158)</f>
        <v>Available</v>
      </c>
      <c r="S1158" s="100" t="str">
        <f>HYPERLINK(U1158,T1158)</f>
        <v>What's New in Teamcenter Fall 2020 - PART 1</v>
      </c>
      <c r="T1158" s="81" t="str">
        <f>IFERROR(VLOOKUP(CONCATENATE($B1158,"_",$A1158),Table4[#All],5,FALSE),"Not Available")</f>
        <v>What's New in Teamcenter Fall 2020 - PART 1</v>
      </c>
      <c r="U1158" s="81" t="str">
        <f>IFERROR(VLOOKUP(CONCATENATE(B1158,"_",A1158),Table4[#All],6,FALSE),"")</f>
        <v>https://siemens.highspot.com/items/5fd90a18c7143305f7520452?lfrm=srp.1</v>
      </c>
    </row>
    <row r="1159" spans="1:21" x14ac:dyDescent="0.25">
      <c r="A1159" s="81">
        <f>IF(OR('Raw Data'!A1162=0,'Raw Data'!A1162="Delete"),"",'Raw Data'!A1162)</f>
        <v>5.0999999999999996</v>
      </c>
      <c r="B1159" s="88" t="str">
        <f>IF(OR('Raw Data'!B1162=0,'Raw Data'!B1162="Delete"),"",'Raw Data'!B1162)</f>
        <v>Plan</v>
      </c>
      <c r="C1159" s="89" t="str">
        <f>IF(OR('Raw Data'!C1162=0,'Raw Data'!C1162="Delete"),"",'Raw Data'!C1162)</f>
        <v>Configuration</v>
      </c>
      <c r="D1159" s="88" t="str">
        <f>IF(OR('Raw Data'!D1162=0,'Raw Data'!D1162="Delete"),"",'Raw Data'!D1162)</f>
        <v>Product Configuration</v>
      </c>
      <c r="E1159" s="84" t="str">
        <f>IF(OR('Raw Data'!E1162=0,'Raw Data'!E1162="Delete"),"",'Raw Data'!E1162)</f>
        <v>Variant Condition Editor</v>
      </c>
      <c r="F1159" s="81" cm="1">
        <f t="array" ref="F1159">_xlfn.SWITCH(ROUND(VLOOKUP(A1159,Table1[#All],3),0),11,H1159,12,I1159,13,J1159,14,K1159,"N/A")</f>
        <v>14</v>
      </c>
      <c r="G1159" s="81" t="str" cm="1">
        <f t="array" ref="G1159">_xlfn.SWITCH(ROUND(VLOOKUP(A1159,Table1[#All],5),0),11,H1159,12,I1159,13,J1159,14,K1159,"N/A")</f>
        <v/>
      </c>
      <c r="H1159" s="81">
        <f>IF(OR('Raw Data'!H1162=0,'Raw Data'!H1162="Delete"),"",'Raw Data'!H1162)</f>
        <v>13.1</v>
      </c>
      <c r="I1159" s="81">
        <f>IF(OR('Raw Data'!I1162=0,'Raw Data'!I1162="Delete"),"",'Raw Data'!I1162)</f>
        <v>14</v>
      </c>
      <c r="J1159" s="81" t="str">
        <f>IF(OR('Raw Data'!J1162=0,'Raw Data'!J1162="Delete"),"",'Raw Data'!J1162)</f>
        <v/>
      </c>
      <c r="K1159" s="81" t="str">
        <f>IF(OR('Raw Data'!K1162=0,'Raw Data'!K1162="Delete"),"",'Raw Data'!K1162)</f>
        <v/>
      </c>
      <c r="L1159" s="81" t="str">
        <f>R1159</f>
        <v>Available</v>
      </c>
      <c r="M1159" s="81" t="str">
        <f>IF(A1159="","",IF(OR(AWReleaseNum&gt;=A1159,AWReleaseNum=0),"Available","Not Supported"))</f>
        <v>Available</v>
      </c>
      <c r="N1159" s="81" t="str">
        <f>IF(A1159="","",IF(TcRelease="Any","Available",IF(OR(AND(TcReleaseNum&gt;=VLOOKUP(AWReleaseNum,MinVerInfo,3,FALSE),TcReleaseNum&lt;=VLOOKUP(AWReleaseNum,MinVerInfo,4,FALSE)),AND(TcReleaseNum&gt;=VLOOKUP(AWReleaseNum,MinVerInfo,5,FALSE),TcReleaseNum&lt;=VLOOKUP(AWReleaseNum,MinVerInfo,6,FALSE))),"Available","Not Supported")))</f>
        <v>Available</v>
      </c>
      <c r="O1159" s="81" t="str">
        <f>IF(TcReleaseNum&lt;P1159,"Not Supported","Available")</f>
        <v>Available</v>
      </c>
      <c r="P1159" s="81" cm="1">
        <f t="array" ref="P1159">_xlfn.SWITCH(TcBaseVer, 14, K1159, 13, J1159, 12, I1159, 11, IFERROR(VLOOKUP(H1159,Table2[#All],3,FALSE),"N/A"),0)</f>
        <v>0</v>
      </c>
      <c r="Q1159" s="81" t="str">
        <f>IF(TcBaseVer=0,M1159,IF(AND(N1159="Available",M1159="Available",O1159="Available"),"Available",IF(M1159="","","Not Supported")))</f>
        <v>Available</v>
      </c>
      <c r="R1159" s="81" t="str">
        <f>IF(A1159&gt;=AWCurrentRel, "Future",Q1159)</f>
        <v>Available</v>
      </c>
      <c r="S1159" s="100" t="str">
        <f>HYPERLINK(U1159,T1159)</f>
        <v>What's New in Teamcenter Fall 2020 - PART 1</v>
      </c>
      <c r="T1159" s="81" t="str">
        <f>IFERROR(VLOOKUP(CONCATENATE($B1159,"_",$A1159),Table4[#All],5,FALSE),"Not Available")</f>
        <v>What's New in Teamcenter Fall 2020 - PART 1</v>
      </c>
      <c r="U1159" s="81" t="str">
        <f>IFERROR(VLOOKUP(CONCATENATE(B1159,"_",A1159),Table4[#All],6,FALSE),"")</f>
        <v>https://siemens.highspot.com/items/5fd90a18c7143305f7520452?lfrm=srp.1</v>
      </c>
    </row>
    <row r="1160" spans="1:21" x14ac:dyDescent="0.25">
      <c r="A1160" s="81">
        <f>IF(OR('Raw Data'!A749=0,'Raw Data'!A749="Delete"),"",'Raw Data'!A749)</f>
        <v>5.0999999999999996</v>
      </c>
      <c r="B1160" s="88" t="str">
        <f>IF(OR('Raw Data'!B749=0,'Raw Data'!B749="Delete"),"",'Raw Data'!B749)</f>
        <v>Plan</v>
      </c>
      <c r="C1160" s="89" t="str">
        <f>IF(OR('Raw Data'!C749=0,'Raw Data'!C749="Delete"),"",'Raw Data'!C749)</f>
        <v>Process</v>
      </c>
      <c r="D1160" s="88" t="str">
        <f>IF(OR('Raw Data'!D749=0,'Raw Data'!D749="Delete"),"",'Raw Data'!D749)</f>
        <v>Program Planning</v>
      </c>
      <c r="E1160" s="84" t="str">
        <f>IF(OR('Raw Data'!E749=0,'Raw Data'!E749="Delete"),"",'Raw Data'!E749)</f>
        <v>Tables at timeline summary view​</v>
      </c>
      <c r="F1160" s="81" cm="1">
        <f t="array" ref="F1160">_xlfn.SWITCH(ROUND(VLOOKUP(A1160,Table1[#All],3),0),11,H1160,12,I1160,13,J1160,14,K1160,"N/A")</f>
        <v>14</v>
      </c>
      <c r="G1160" s="81" t="str" cm="1">
        <f t="array" ref="G1160">_xlfn.SWITCH(ROUND(VLOOKUP(A1160,Table1[#All],5),0),11,H1160,12,I1160,13,J1160,14,K1160,"N/A")</f>
        <v/>
      </c>
      <c r="H1160" s="81">
        <f>IF(OR('Raw Data'!H749=0,'Raw Data'!H749="Delete"),"",'Raw Data'!H749)</f>
        <v>13.1</v>
      </c>
      <c r="I1160" s="81">
        <f>IF(OR('Raw Data'!I749=0,'Raw Data'!I749="Delete"),"",'Raw Data'!I749)</f>
        <v>14</v>
      </c>
      <c r="J1160" s="81" t="str">
        <f>IF(OR('Raw Data'!J749=0,'Raw Data'!J749="Delete"),"",'Raw Data'!J749)</f>
        <v/>
      </c>
      <c r="K1160" s="81" t="str">
        <f>IF(OR('Raw Data'!K749=0,'Raw Data'!K749="Delete"),"",'Raw Data'!K749)</f>
        <v/>
      </c>
      <c r="L1160" s="81" t="str">
        <f>R1160</f>
        <v>Available</v>
      </c>
      <c r="M1160" s="81" t="str">
        <f>IF(A1160="","",IF(OR(AWReleaseNum&gt;=A1160,AWReleaseNum=0),"Available","Not Supported"))</f>
        <v>Available</v>
      </c>
      <c r="N1160" s="81" t="str">
        <f>IF(A1160="","",IF(TcRelease="Any","Available",IF(OR(AND(TcReleaseNum&gt;=VLOOKUP(AWReleaseNum,MinVerInfo,3,FALSE),TcReleaseNum&lt;=VLOOKUP(AWReleaseNum,MinVerInfo,4,FALSE)),AND(TcReleaseNum&gt;=VLOOKUP(AWReleaseNum,MinVerInfo,5,FALSE),TcReleaseNum&lt;=VLOOKUP(AWReleaseNum,MinVerInfo,6,FALSE))),"Available","Not Supported")))</f>
        <v>Available</v>
      </c>
      <c r="O1160" s="81" t="str">
        <f>IF(TcReleaseNum&lt;P1160,"Not Supported","Available")</f>
        <v>Available</v>
      </c>
      <c r="P1160" s="81" cm="1">
        <f t="array" ref="P1160">_xlfn.SWITCH(TcBaseVer, 14, K1160, 13, J1160, 12, I1160, 11, IFERROR(VLOOKUP(H1160,Table2[#All],3,FALSE),"N/A"),0)</f>
        <v>0</v>
      </c>
      <c r="Q1160" s="81" t="str">
        <f>IF(TcBaseVer=0,M1160,IF(AND(N1160="Available",M1160="Available",O1160="Available"),"Available",IF(M1160="","","Not Supported")))</f>
        <v>Available</v>
      </c>
      <c r="R1160" s="81" t="str">
        <f>IF(A1160&gt;=AWCurrentRel, "Future",Q1160)</f>
        <v>Available</v>
      </c>
      <c r="S1160" s="100" t="str">
        <f>HYPERLINK(U1160,T1160)</f>
        <v>What's New in Teamcenter Fall 2020 - PART 1</v>
      </c>
      <c r="T1160" s="81" t="str">
        <f>IFERROR(VLOOKUP(CONCATENATE($B1160,"_",$A1160),Table4[#All],5,FALSE),"Not Available")</f>
        <v>What's New in Teamcenter Fall 2020 - PART 1</v>
      </c>
      <c r="U1160" s="81" t="str">
        <f>IFERROR(VLOOKUP(CONCATENATE(B1160,"_",A1160),Table4[#All],6,FALSE),"")</f>
        <v>https://siemens.highspot.com/items/5fd90a18c7143305f7520452?lfrm=srp.1</v>
      </c>
    </row>
    <row r="1161" spans="1:21" x14ac:dyDescent="0.25">
      <c r="A1161" s="81">
        <f>IF(OR('Raw Data'!A750=0,'Raw Data'!A750="Delete"),"",'Raw Data'!A750)</f>
        <v>5.0999999999999996</v>
      </c>
      <c r="B1161" s="88" t="str">
        <f>IF(OR('Raw Data'!B750=0,'Raw Data'!B750="Delete"),"",'Raw Data'!B750)</f>
        <v>Plan</v>
      </c>
      <c r="C1161" s="89" t="str">
        <f>IF(OR('Raw Data'!C750=0,'Raw Data'!C750="Delete"),"",'Raw Data'!C750)</f>
        <v>Process</v>
      </c>
      <c r="D1161" s="88" t="str">
        <f>IF(OR('Raw Data'!D750=0,'Raw Data'!D750="Delete"),"",'Raw Data'!D750)</f>
        <v>Program Planning</v>
      </c>
      <c r="E1161" s="84" t="str">
        <f>IF(OR('Raw Data'!E750=0,'Raw Data'!E750="Delete"),"",'Raw Data'!E750)</f>
        <v xml:space="preserve">Drag events on the program timeline </v>
      </c>
      <c r="F1161" s="81" cm="1">
        <f t="array" ref="F1161">_xlfn.SWITCH(ROUND(VLOOKUP(A1161,Table1[#All],3),0),11,H1161,12,I1161,13,J1161,14,K1161,"N/A")</f>
        <v>14</v>
      </c>
      <c r="G1161" s="81" t="str" cm="1">
        <f t="array" ref="G1161">_xlfn.SWITCH(ROUND(VLOOKUP(A1161,Table1[#All],5),0),11,H1161,12,I1161,13,J1161,14,K1161,"N/A")</f>
        <v/>
      </c>
      <c r="H1161" s="81">
        <f>IF(OR('Raw Data'!H750=0,'Raw Data'!H750="Delete"),"",'Raw Data'!H750)</f>
        <v>13</v>
      </c>
      <c r="I1161" s="81">
        <f>IF(OR('Raw Data'!I750=0,'Raw Data'!I750="Delete"),"",'Raw Data'!I750)</f>
        <v>14</v>
      </c>
      <c r="J1161" s="81" t="str">
        <f>IF(OR('Raw Data'!J750=0,'Raw Data'!J750="Delete"),"",'Raw Data'!J750)</f>
        <v/>
      </c>
      <c r="K1161" s="81" t="str">
        <f>IF(OR('Raw Data'!K750=0,'Raw Data'!K750="Delete"),"",'Raw Data'!K750)</f>
        <v/>
      </c>
      <c r="L1161" s="81" t="str">
        <f>R1161</f>
        <v>Available</v>
      </c>
      <c r="M1161" s="81" t="str">
        <f>IF(A1161="","",IF(OR(AWReleaseNum&gt;=A1161,AWReleaseNum=0),"Available","Not Supported"))</f>
        <v>Available</v>
      </c>
      <c r="N1161" s="81" t="str">
        <f>IF(A1161="","",IF(TcRelease="Any","Available",IF(OR(AND(TcReleaseNum&gt;=VLOOKUP(AWReleaseNum,MinVerInfo,3,FALSE),TcReleaseNum&lt;=VLOOKUP(AWReleaseNum,MinVerInfo,4,FALSE)),AND(TcReleaseNum&gt;=VLOOKUP(AWReleaseNum,MinVerInfo,5,FALSE),TcReleaseNum&lt;=VLOOKUP(AWReleaseNum,MinVerInfo,6,FALSE))),"Available","Not Supported")))</f>
        <v>Available</v>
      </c>
      <c r="O1161" s="81" t="str">
        <f>IF(TcReleaseNum&lt;P1161,"Not Supported","Available")</f>
        <v>Available</v>
      </c>
      <c r="P1161" s="81" cm="1">
        <f t="array" ref="P1161">_xlfn.SWITCH(TcBaseVer, 14, K1161, 13, J1161, 12, I1161, 11, IFERROR(VLOOKUP(H1161,Table2[#All],3,FALSE),"N/A"),0)</f>
        <v>0</v>
      </c>
      <c r="Q1161" s="81" t="str">
        <f>IF(TcBaseVer=0,M1161,IF(AND(N1161="Available",M1161="Available",O1161="Available"),"Available",IF(M1161="","","Not Supported")))</f>
        <v>Available</v>
      </c>
      <c r="R1161" s="81" t="str">
        <f>IF(A1161&gt;=AWCurrentRel, "Future",Q1161)</f>
        <v>Available</v>
      </c>
      <c r="S1161" s="100" t="str">
        <f>HYPERLINK(U1161,T1161)</f>
        <v>What's New in Teamcenter Fall 2020 - PART 1</v>
      </c>
      <c r="T1161" s="81" t="str">
        <f>IFERROR(VLOOKUP(CONCATENATE($B1161,"_",$A1161),Table4[#All],5,FALSE),"Not Available")</f>
        <v>What's New in Teamcenter Fall 2020 - PART 1</v>
      </c>
      <c r="U1161" s="81" t="str">
        <f>IFERROR(VLOOKUP(CONCATENATE(B1161,"_",A1161),Table4[#All],6,FALSE),"")</f>
        <v>https://siemens.highspot.com/items/5fd90a18c7143305f7520452?lfrm=srp.1</v>
      </c>
    </row>
    <row r="1162" spans="1:21" x14ac:dyDescent="0.25">
      <c r="A1162" s="81">
        <f>IF(OR('Raw Data'!A751=0,'Raw Data'!A751="Delete"),"",'Raw Data'!A751)</f>
        <v>5.0999999999999996</v>
      </c>
      <c r="B1162" s="88" t="str">
        <f>IF(OR('Raw Data'!B751=0,'Raw Data'!B751="Delete"),"",'Raw Data'!B751)</f>
        <v>Plan</v>
      </c>
      <c r="C1162" s="89" t="str">
        <f>IF(OR('Raw Data'!C751=0,'Raw Data'!C751="Delete"),"",'Raw Data'!C751)</f>
        <v>Process</v>
      </c>
      <c r="D1162" s="88" t="str">
        <f>IF(OR('Raw Data'!D751=0,'Raw Data'!D751="Delete"),"",'Raw Data'!D751)</f>
        <v>Program Planning</v>
      </c>
      <c r="E1162" s="84" t="str">
        <f>IF(OR('Raw Data'!E751=0,'Raw Data'!E751="Delete"),"",'Raw Data'!E751)</f>
        <v>Program Timeline layout and user operation optimization (Bucket used for 5.1 user efficiency updates - details in other features)</v>
      </c>
      <c r="F1162" s="81" cm="1">
        <f t="array" ref="F1162">_xlfn.SWITCH(ROUND(VLOOKUP(A1162,Table1[#All],3),0),11,H1162,12,I1162,13,J1162,14,K1162,"N/A")</f>
        <v>14</v>
      </c>
      <c r="G1162" s="81" t="str" cm="1">
        <f t="array" ref="G1162">_xlfn.SWITCH(ROUND(VLOOKUP(A1162,Table1[#All],5),0),11,H1162,12,I1162,13,J1162,14,K1162,"N/A")</f>
        <v/>
      </c>
      <c r="H1162" s="81">
        <f>IF(OR('Raw Data'!H751=0,'Raw Data'!H751="Delete"),"",'Raw Data'!H751)</f>
        <v>13</v>
      </c>
      <c r="I1162" s="81">
        <f>IF(OR('Raw Data'!I751=0,'Raw Data'!I751="Delete"),"",'Raw Data'!I751)</f>
        <v>14</v>
      </c>
      <c r="J1162" s="81" t="str">
        <f>IF(OR('Raw Data'!J751=0,'Raw Data'!J751="Delete"),"",'Raw Data'!J751)</f>
        <v/>
      </c>
      <c r="K1162" s="81" t="str">
        <f>IF(OR('Raw Data'!K751=0,'Raw Data'!K751="Delete"),"",'Raw Data'!K751)</f>
        <v/>
      </c>
      <c r="L1162" s="81" t="str">
        <f>R1162</f>
        <v>Available</v>
      </c>
      <c r="M1162" s="81" t="str">
        <f>IF(A1162="","",IF(OR(AWReleaseNum&gt;=A1162,AWReleaseNum=0),"Available","Not Supported"))</f>
        <v>Available</v>
      </c>
      <c r="N1162" s="81" t="str">
        <f>IF(A1162="","",IF(TcRelease="Any","Available",IF(OR(AND(TcReleaseNum&gt;=VLOOKUP(AWReleaseNum,MinVerInfo,3,FALSE),TcReleaseNum&lt;=VLOOKUP(AWReleaseNum,MinVerInfo,4,FALSE)),AND(TcReleaseNum&gt;=VLOOKUP(AWReleaseNum,MinVerInfo,5,FALSE),TcReleaseNum&lt;=VLOOKUP(AWReleaseNum,MinVerInfo,6,FALSE))),"Available","Not Supported")))</f>
        <v>Available</v>
      </c>
      <c r="O1162" s="81" t="str">
        <f>IF(TcReleaseNum&lt;P1162,"Not Supported","Available")</f>
        <v>Available</v>
      </c>
      <c r="P1162" s="81" cm="1">
        <f t="array" ref="P1162">_xlfn.SWITCH(TcBaseVer, 14, K1162, 13, J1162, 12, I1162, 11, IFERROR(VLOOKUP(H1162,Table2[#All],3,FALSE),"N/A"),0)</f>
        <v>0</v>
      </c>
      <c r="Q1162" s="81" t="str">
        <f>IF(TcBaseVer=0,M1162,IF(AND(N1162="Available",M1162="Available",O1162="Available"),"Available",IF(M1162="","","Not Supported")))</f>
        <v>Available</v>
      </c>
      <c r="R1162" s="81" t="str">
        <f>IF(A1162&gt;=AWCurrentRel, "Future",Q1162)</f>
        <v>Available</v>
      </c>
      <c r="S1162" s="100" t="str">
        <f>HYPERLINK(U1162,T1162)</f>
        <v>What's New in Teamcenter Fall 2020 - PART 1</v>
      </c>
      <c r="T1162" s="81" t="str">
        <f>IFERROR(VLOOKUP(CONCATENATE($B1162,"_",$A1162),Table4[#All],5,FALSE),"Not Available")</f>
        <v>What's New in Teamcenter Fall 2020 - PART 1</v>
      </c>
      <c r="U1162" s="81" t="str">
        <f>IFERROR(VLOOKUP(CONCATENATE(B1162,"_",A1162),Table4[#All],6,FALSE),"")</f>
        <v>https://siemens.highspot.com/items/5fd90a18c7143305f7520452?lfrm=srp.1</v>
      </c>
    </row>
    <row r="1163" spans="1:21" x14ac:dyDescent="0.25">
      <c r="A1163" s="81">
        <f>IF(OR('Raw Data'!A752=0,'Raw Data'!A752="Delete"),"",'Raw Data'!A752)</f>
        <v>5.0999999999999996</v>
      </c>
      <c r="B1163" s="88" t="str">
        <f>IF(OR('Raw Data'!B752=0,'Raw Data'!B752="Delete"),"",'Raw Data'!B752)</f>
        <v>Plan</v>
      </c>
      <c r="C1163" s="89" t="str">
        <f>IF(OR('Raw Data'!C752=0,'Raw Data'!C752="Delete"),"",'Raw Data'!C752)</f>
        <v>Process</v>
      </c>
      <c r="D1163" s="88" t="str">
        <f>IF(OR('Raw Data'!D752=0,'Raw Data'!D752="Delete"),"",'Raw Data'!D752)</f>
        <v>Program Planning</v>
      </c>
      <c r="E1163" s="84" t="str">
        <f>IF(OR('Raw Data'!E752=0,'Raw Data'!E752="Delete"),"",'Raw Data'!E752)</f>
        <v>Quickly change the timeline zoom level​</v>
      </c>
      <c r="F1163" s="81" cm="1">
        <f t="array" ref="F1163">_xlfn.SWITCH(ROUND(VLOOKUP(A1163,Table1[#All],3),0),11,H1163,12,I1163,13,J1163,14,K1163,"N/A")</f>
        <v>14</v>
      </c>
      <c r="G1163" s="81" t="str" cm="1">
        <f t="array" ref="G1163">_xlfn.SWITCH(ROUND(VLOOKUP(A1163,Table1[#All],5),0),11,H1163,12,I1163,13,J1163,14,K1163,"N/A")</f>
        <v/>
      </c>
      <c r="H1163" s="81">
        <f>IF(OR('Raw Data'!H752=0,'Raw Data'!H752="Delete"),"",'Raw Data'!H752)</f>
        <v>13.1</v>
      </c>
      <c r="I1163" s="81">
        <f>IF(OR('Raw Data'!I752=0,'Raw Data'!I752="Delete"),"",'Raw Data'!I752)</f>
        <v>14</v>
      </c>
      <c r="J1163" s="81" t="str">
        <f>IF(OR('Raw Data'!J752=0,'Raw Data'!J752="Delete"),"",'Raw Data'!J752)</f>
        <v/>
      </c>
      <c r="K1163" s="81" t="str">
        <f>IF(OR('Raw Data'!K752=0,'Raw Data'!K752="Delete"),"",'Raw Data'!K752)</f>
        <v/>
      </c>
      <c r="L1163" s="81" t="str">
        <f>R1163</f>
        <v>Available</v>
      </c>
      <c r="M1163" s="81" t="str">
        <f>IF(A1163="","",IF(OR(AWReleaseNum&gt;=A1163,AWReleaseNum=0),"Available","Not Supported"))</f>
        <v>Available</v>
      </c>
      <c r="N1163" s="81" t="str">
        <f>IF(A1163="","",IF(TcRelease="Any","Available",IF(OR(AND(TcReleaseNum&gt;=VLOOKUP(AWReleaseNum,MinVerInfo,3,FALSE),TcReleaseNum&lt;=VLOOKUP(AWReleaseNum,MinVerInfo,4,FALSE)),AND(TcReleaseNum&gt;=VLOOKUP(AWReleaseNum,MinVerInfo,5,FALSE),TcReleaseNum&lt;=VLOOKUP(AWReleaseNum,MinVerInfo,6,FALSE))),"Available","Not Supported")))</f>
        <v>Available</v>
      </c>
      <c r="O1163" s="81" t="str">
        <f>IF(TcReleaseNum&lt;P1163,"Not Supported","Available")</f>
        <v>Available</v>
      </c>
      <c r="P1163" s="81" cm="1">
        <f t="array" ref="P1163">_xlfn.SWITCH(TcBaseVer, 14, K1163, 13, J1163, 12, I1163, 11, IFERROR(VLOOKUP(H1163,Table2[#All],3,FALSE),"N/A"),0)</f>
        <v>0</v>
      </c>
      <c r="Q1163" s="81" t="str">
        <f>IF(TcBaseVer=0,M1163,IF(AND(N1163="Available",M1163="Available",O1163="Available"),"Available",IF(M1163="","","Not Supported")))</f>
        <v>Available</v>
      </c>
      <c r="R1163" s="81" t="str">
        <f>IF(A1163&gt;=AWCurrentRel, "Future",Q1163)</f>
        <v>Available</v>
      </c>
      <c r="S1163" s="100" t="str">
        <f>HYPERLINK(U1163,T1163)</f>
        <v>What's New in Teamcenter Fall 2020 - PART 1</v>
      </c>
      <c r="T1163" s="81" t="str">
        <f>IFERROR(VLOOKUP(CONCATENATE($B1163,"_",$A1163),Table4[#All],5,FALSE),"Not Available")</f>
        <v>What's New in Teamcenter Fall 2020 - PART 1</v>
      </c>
      <c r="U1163" s="81" t="str">
        <f>IFERROR(VLOOKUP(CONCATENATE(B1163,"_",A1163),Table4[#All],6,FALSE),"")</f>
        <v>https://siemens.highspot.com/items/5fd90a18c7143305f7520452?lfrm=srp.1</v>
      </c>
    </row>
    <row r="1164" spans="1:21" x14ac:dyDescent="0.25">
      <c r="A1164" s="81">
        <f>IF(OR('Raw Data'!A753=0,'Raw Data'!A753="Delete"),"",'Raw Data'!A753)</f>
        <v>5.0999999999999996</v>
      </c>
      <c r="B1164" s="88" t="str">
        <f>IF(OR('Raw Data'!B753=0,'Raw Data'!B753="Delete"),"",'Raw Data'!B753)</f>
        <v>Plan</v>
      </c>
      <c r="C1164" s="89" t="str">
        <f>IF(OR('Raw Data'!C753=0,'Raw Data'!C753="Delete"),"",'Raw Data'!C753)</f>
        <v>Process</v>
      </c>
      <c r="D1164" s="88" t="str">
        <f>IF(OR('Raw Data'!D753=0,'Raw Data'!D753="Delete"),"",'Raw Data'!D753)</f>
        <v>Program Planning</v>
      </c>
      <c r="E1164" s="84" t="str">
        <f>IF(OR('Raw Data'!E753=0,'Raw Data'!E753="Delete"),"",'Raw Data'!E753)</f>
        <v>Event information inside timeline</v>
      </c>
      <c r="F1164" s="81" cm="1">
        <f t="array" ref="F1164">_xlfn.SWITCH(ROUND(VLOOKUP(A1164,Table1[#All],3),0),11,H1164,12,I1164,13,J1164,14,K1164,"N/A")</f>
        <v>14</v>
      </c>
      <c r="G1164" s="81" t="str" cm="1">
        <f t="array" ref="G1164">_xlfn.SWITCH(ROUND(VLOOKUP(A1164,Table1[#All],5),0),11,H1164,12,I1164,13,J1164,14,K1164,"N/A")</f>
        <v/>
      </c>
      <c r="H1164" s="81">
        <f>IF(OR('Raw Data'!H753=0,'Raw Data'!H753="Delete"),"",'Raw Data'!H753)</f>
        <v>13</v>
      </c>
      <c r="I1164" s="81">
        <f>IF(OR('Raw Data'!I753=0,'Raw Data'!I753="Delete"),"",'Raw Data'!I753)</f>
        <v>14</v>
      </c>
      <c r="J1164" s="81" t="str">
        <f>IF(OR('Raw Data'!J753=0,'Raw Data'!J753="Delete"),"",'Raw Data'!J753)</f>
        <v/>
      </c>
      <c r="K1164" s="81" t="str">
        <f>IF(OR('Raw Data'!K753=0,'Raw Data'!K753="Delete"),"",'Raw Data'!K753)</f>
        <v/>
      </c>
      <c r="L1164" s="81" t="str">
        <f>R1164</f>
        <v>Available</v>
      </c>
      <c r="M1164" s="81" t="str">
        <f>IF(A1164="","",IF(OR(AWReleaseNum&gt;=A1164,AWReleaseNum=0),"Available","Not Supported"))</f>
        <v>Available</v>
      </c>
      <c r="N1164" s="81" t="str">
        <f>IF(A1164="","",IF(TcRelease="Any","Available",IF(OR(AND(TcReleaseNum&gt;=VLOOKUP(AWReleaseNum,MinVerInfo,3,FALSE),TcReleaseNum&lt;=VLOOKUP(AWReleaseNum,MinVerInfo,4,FALSE)),AND(TcReleaseNum&gt;=VLOOKUP(AWReleaseNum,MinVerInfo,5,FALSE),TcReleaseNum&lt;=VLOOKUP(AWReleaseNum,MinVerInfo,6,FALSE))),"Available","Not Supported")))</f>
        <v>Available</v>
      </c>
      <c r="O1164" s="81" t="str">
        <f>IF(TcReleaseNum&lt;P1164,"Not Supported","Available")</f>
        <v>Available</v>
      </c>
      <c r="P1164" s="81" cm="1">
        <f t="array" ref="P1164">_xlfn.SWITCH(TcBaseVer, 14, K1164, 13, J1164, 12, I1164, 11, IFERROR(VLOOKUP(H1164,Table2[#All],3,FALSE),"N/A"),0)</f>
        <v>0</v>
      </c>
      <c r="Q1164" s="81" t="str">
        <f>IF(TcBaseVer=0,M1164,IF(AND(N1164="Available",M1164="Available",O1164="Available"),"Available",IF(M1164="","","Not Supported")))</f>
        <v>Available</v>
      </c>
      <c r="R1164" s="81" t="str">
        <f>IF(A1164&gt;=AWCurrentRel, "Future",Q1164)</f>
        <v>Available</v>
      </c>
      <c r="S1164" s="100" t="str">
        <f>HYPERLINK(U1164,T1164)</f>
        <v>What's New in Teamcenter Fall 2020 - PART 1</v>
      </c>
      <c r="T1164" s="81" t="str">
        <f>IFERROR(VLOOKUP(CONCATENATE($B1164,"_",$A1164),Table4[#All],5,FALSE),"Not Available")</f>
        <v>What's New in Teamcenter Fall 2020 - PART 1</v>
      </c>
      <c r="U1164" s="81" t="str">
        <f>IFERROR(VLOOKUP(CONCATENATE(B1164,"_",A1164),Table4[#All],6,FALSE),"")</f>
        <v>https://siemens.highspot.com/items/5fd90a18c7143305f7520452?lfrm=srp.1</v>
      </c>
    </row>
    <row r="1165" spans="1:21" x14ac:dyDescent="0.25">
      <c r="A1165" s="81">
        <f>IF(OR('Raw Data'!A754=0,'Raw Data'!A754="Delete"),"",'Raw Data'!A754)</f>
        <v>5.0999999999999996</v>
      </c>
      <c r="B1165" s="88" t="str">
        <f>IF(OR('Raw Data'!B754=0,'Raw Data'!B754="Delete"),"",'Raw Data'!B754)</f>
        <v>Plan</v>
      </c>
      <c r="C1165" s="89" t="str">
        <f>IF(OR('Raw Data'!C754=0,'Raw Data'!C754="Delete"),"",'Raw Data'!C754)</f>
        <v>Process</v>
      </c>
      <c r="D1165" s="88" t="str">
        <f>IF(OR('Raw Data'!D754=0,'Raw Data'!D754="Delete"),"",'Raw Data'!D754)</f>
        <v>Program Planning</v>
      </c>
      <c r="E1165" s="84" t="str">
        <f>IF(OR('Raw Data'!E754=0,'Raw Data'!E754="Delete"),"",'Raw Data'!E754)</f>
        <v>View deliverable dependencies section at the event’s deliverable sub location</v>
      </c>
      <c r="F1165" s="81" cm="1">
        <f t="array" ref="F1165">_xlfn.SWITCH(ROUND(VLOOKUP(A1165,Table1[#All],3),0),11,H1165,12,I1165,13,J1165,14,K1165,"N/A")</f>
        <v>14</v>
      </c>
      <c r="G1165" s="81" t="str" cm="1">
        <f t="array" ref="G1165">_xlfn.SWITCH(ROUND(VLOOKUP(A1165,Table1[#All],5),0),11,H1165,12,I1165,13,J1165,14,K1165,"N/A")</f>
        <v/>
      </c>
      <c r="H1165" s="81">
        <f>IF(OR('Raw Data'!H754=0,'Raw Data'!H754="Delete"),"",'Raw Data'!H754)</f>
        <v>13</v>
      </c>
      <c r="I1165" s="81">
        <f>IF(OR('Raw Data'!I754=0,'Raw Data'!I754="Delete"),"",'Raw Data'!I754)</f>
        <v>14</v>
      </c>
      <c r="J1165" s="81" t="str">
        <f>IF(OR('Raw Data'!J754=0,'Raw Data'!J754="Delete"),"",'Raw Data'!J754)</f>
        <v/>
      </c>
      <c r="K1165" s="81" t="str">
        <f>IF(OR('Raw Data'!K754=0,'Raw Data'!K754="Delete"),"",'Raw Data'!K754)</f>
        <v/>
      </c>
      <c r="L1165" s="81" t="str">
        <f>R1165</f>
        <v>Available</v>
      </c>
      <c r="M1165" s="81" t="str">
        <f>IF(A1165="","",IF(OR(AWReleaseNum&gt;=A1165,AWReleaseNum=0),"Available","Not Supported"))</f>
        <v>Available</v>
      </c>
      <c r="N1165" s="81" t="str">
        <f>IF(A1165="","",IF(TcRelease="Any","Available",IF(OR(AND(TcReleaseNum&gt;=VLOOKUP(AWReleaseNum,MinVerInfo,3,FALSE),TcReleaseNum&lt;=VLOOKUP(AWReleaseNum,MinVerInfo,4,FALSE)),AND(TcReleaseNum&gt;=VLOOKUP(AWReleaseNum,MinVerInfo,5,FALSE),TcReleaseNum&lt;=VLOOKUP(AWReleaseNum,MinVerInfo,6,FALSE))),"Available","Not Supported")))</f>
        <v>Available</v>
      </c>
      <c r="O1165" s="81" t="str">
        <f>IF(TcReleaseNum&lt;P1165,"Not Supported","Available")</f>
        <v>Available</v>
      </c>
      <c r="P1165" s="81" cm="1">
        <f t="array" ref="P1165">_xlfn.SWITCH(TcBaseVer, 14, K1165, 13, J1165, 12, I1165, 11, IFERROR(VLOOKUP(H1165,Table2[#All],3,FALSE),"N/A"),0)</f>
        <v>0</v>
      </c>
      <c r="Q1165" s="81" t="str">
        <f>IF(TcBaseVer=0,M1165,IF(AND(N1165="Available",M1165="Available",O1165="Available"),"Available",IF(M1165="","","Not Supported")))</f>
        <v>Available</v>
      </c>
      <c r="R1165" s="81" t="str">
        <f>IF(A1165&gt;=AWCurrentRel, "Future",Q1165)</f>
        <v>Available</v>
      </c>
      <c r="S1165" s="100" t="str">
        <f>HYPERLINK(U1165,T1165)</f>
        <v>What's New in Teamcenter Fall 2020 - PART 1</v>
      </c>
      <c r="T1165" s="81" t="str">
        <f>IFERROR(VLOOKUP(CONCATENATE($B1165,"_",$A1165),Table4[#All],5,FALSE),"Not Available")</f>
        <v>What's New in Teamcenter Fall 2020 - PART 1</v>
      </c>
      <c r="U1165" s="81" t="str">
        <f>IFERROR(VLOOKUP(CONCATENATE(B1165,"_",A1165),Table4[#All],6,FALSE),"")</f>
        <v>https://siemens.highspot.com/items/5fd90a18c7143305f7520452?lfrm=srp.1</v>
      </c>
    </row>
    <row r="1166" spans="1:21" x14ac:dyDescent="0.25">
      <c r="A1166" s="81">
        <f>IF(OR('Raw Data'!A755=0,'Raw Data'!A755="Delete"),"",'Raw Data'!A755)</f>
        <v>5.0999999999999996</v>
      </c>
      <c r="B1166" s="88" t="str">
        <f>IF(OR('Raw Data'!B755=0,'Raw Data'!B755="Delete"),"",'Raw Data'!B755)</f>
        <v>Plan</v>
      </c>
      <c r="C1166" s="89" t="str">
        <f>IF(OR('Raw Data'!C755=0,'Raw Data'!C755="Delete"),"",'Raw Data'!C755)</f>
        <v>Process</v>
      </c>
      <c r="D1166" s="88" t="str">
        <f>IF(OR('Raw Data'!D755=0,'Raw Data'!D755="Delete"),"",'Raw Data'!D755)</f>
        <v>Program Planning</v>
      </c>
      <c r="E1166" s="84" t="str">
        <f>IF(OR('Raw Data'!E755=0,'Raw Data'!E755="Delete"),"",'Raw Data'!E755)</f>
        <v>Use the ‘summary view’ command on toolbar to show respective sub locations as tabs</v>
      </c>
      <c r="F1166" s="81" cm="1">
        <f t="array" ref="F1166">_xlfn.SWITCH(ROUND(VLOOKUP(A1166,Table1[#All],3),0),11,H1166,12,I1166,13,J1166,14,K1166,"N/A")</f>
        <v>14</v>
      </c>
      <c r="G1166" s="81" t="str" cm="1">
        <f t="array" ref="G1166">_xlfn.SWITCH(ROUND(VLOOKUP(A1166,Table1[#All],5),0),11,H1166,12,I1166,13,J1166,14,K1166,"N/A")</f>
        <v/>
      </c>
      <c r="H1166" s="81">
        <f>IF(OR('Raw Data'!H755=0,'Raw Data'!H755="Delete"),"",'Raw Data'!H755)</f>
        <v>13</v>
      </c>
      <c r="I1166" s="81">
        <f>IF(OR('Raw Data'!I755=0,'Raw Data'!I755="Delete"),"",'Raw Data'!I755)</f>
        <v>14</v>
      </c>
      <c r="J1166" s="81" t="str">
        <f>IF(OR('Raw Data'!J755=0,'Raw Data'!J755="Delete"),"",'Raw Data'!J755)</f>
        <v/>
      </c>
      <c r="K1166" s="81" t="str">
        <f>IF(OR('Raw Data'!K755=0,'Raw Data'!K755="Delete"),"",'Raw Data'!K755)</f>
        <v/>
      </c>
      <c r="L1166" s="81" t="str">
        <f>R1166</f>
        <v>Available</v>
      </c>
      <c r="M1166" s="81" t="str">
        <f>IF(A1166="","",IF(OR(AWReleaseNum&gt;=A1166,AWReleaseNum=0),"Available","Not Supported"))</f>
        <v>Available</v>
      </c>
      <c r="N1166" s="81" t="str">
        <f>IF(A1166="","",IF(TcRelease="Any","Available",IF(OR(AND(TcReleaseNum&gt;=VLOOKUP(AWReleaseNum,MinVerInfo,3,FALSE),TcReleaseNum&lt;=VLOOKUP(AWReleaseNum,MinVerInfo,4,FALSE)),AND(TcReleaseNum&gt;=VLOOKUP(AWReleaseNum,MinVerInfo,5,FALSE),TcReleaseNum&lt;=VLOOKUP(AWReleaseNum,MinVerInfo,6,FALSE))),"Available","Not Supported")))</f>
        <v>Available</v>
      </c>
      <c r="O1166" s="81" t="str">
        <f>IF(TcReleaseNum&lt;P1166,"Not Supported","Available")</f>
        <v>Available</v>
      </c>
      <c r="P1166" s="81" cm="1">
        <f t="array" ref="P1166">_xlfn.SWITCH(TcBaseVer, 14, K1166, 13, J1166, 12, I1166, 11, IFERROR(VLOOKUP(H1166,Table2[#All],3,FALSE),"N/A"),0)</f>
        <v>0</v>
      </c>
      <c r="Q1166" s="81" t="str">
        <f>IF(TcBaseVer=0,M1166,IF(AND(N1166="Available",M1166="Available",O1166="Available"),"Available",IF(M1166="","","Not Supported")))</f>
        <v>Available</v>
      </c>
      <c r="R1166" s="81" t="str">
        <f>IF(A1166&gt;=AWCurrentRel, "Future",Q1166)</f>
        <v>Available</v>
      </c>
      <c r="S1166" s="100" t="str">
        <f>HYPERLINK(U1166,T1166)</f>
        <v>What's New in Teamcenter Fall 2020 - PART 1</v>
      </c>
      <c r="T1166" s="81" t="str">
        <f>IFERROR(VLOOKUP(CONCATENATE($B1166,"_",$A1166),Table4[#All],5,FALSE),"Not Available")</f>
        <v>What's New in Teamcenter Fall 2020 - PART 1</v>
      </c>
      <c r="U1166" s="81" t="str">
        <f>IFERROR(VLOOKUP(CONCATENATE(B1166,"_",A1166),Table4[#All],6,FALSE),"")</f>
        <v>https://siemens.highspot.com/items/5fd90a18c7143305f7520452?lfrm=srp.1</v>
      </c>
    </row>
    <row r="1167" spans="1:21" x14ac:dyDescent="0.25">
      <c r="A1167" s="81">
        <f>IF(OR('Raw Data'!A756=0,'Raw Data'!A756="Delete"),"",'Raw Data'!A756)</f>
        <v>5.0999999999999996</v>
      </c>
      <c r="B1167" s="88" t="str">
        <f>IF(OR('Raw Data'!B756=0,'Raw Data'!B756="Delete"),"",'Raw Data'!B756)</f>
        <v>Plan</v>
      </c>
      <c r="C1167" s="89" t="str">
        <f>IF(OR('Raw Data'!C756=0,'Raw Data'!C756="Delete"),"",'Raw Data'!C756)</f>
        <v>Process</v>
      </c>
      <c r="D1167" s="88" t="str">
        <f>IF(OR('Raw Data'!D756=0,'Raw Data'!D756="Delete"),"",'Raw Data'!D756)</f>
        <v>Program Planning</v>
      </c>
      <c r="E1167" s="84" t="str">
        <f>IF(OR('Raw Data'!E756=0,'Raw Data'!E756="Delete"),"",'Raw Data'!E756)</f>
        <v>Add or delete a project,  sub project and an event at the program timeline - Can't find the slide for this…</v>
      </c>
      <c r="F1167" s="81" cm="1">
        <f t="array" ref="F1167">_xlfn.SWITCH(ROUND(VLOOKUP(A1167,Table1[#All],3),0),11,H1167,12,I1167,13,J1167,14,K1167,"N/A")</f>
        <v>14</v>
      </c>
      <c r="G1167" s="81" t="str" cm="1">
        <f t="array" ref="G1167">_xlfn.SWITCH(ROUND(VLOOKUP(A1167,Table1[#All],5),0),11,H1167,12,I1167,13,J1167,14,K1167,"N/A")</f>
        <v/>
      </c>
      <c r="H1167" s="81">
        <f>IF(OR('Raw Data'!H756=0,'Raw Data'!H756="Delete"),"",'Raw Data'!H756)</f>
        <v>13</v>
      </c>
      <c r="I1167" s="81">
        <f>IF(OR('Raw Data'!I756=0,'Raw Data'!I756="Delete"),"",'Raw Data'!I756)</f>
        <v>14</v>
      </c>
      <c r="J1167" s="81" t="str">
        <f>IF(OR('Raw Data'!J756=0,'Raw Data'!J756="Delete"),"",'Raw Data'!J756)</f>
        <v/>
      </c>
      <c r="K1167" s="81" t="str">
        <f>IF(OR('Raw Data'!K756=0,'Raw Data'!K756="Delete"),"",'Raw Data'!K756)</f>
        <v/>
      </c>
      <c r="L1167" s="81" t="str">
        <f>R1167</f>
        <v>Available</v>
      </c>
      <c r="M1167" s="81" t="str">
        <f>IF(A1167="","",IF(OR(AWReleaseNum&gt;=A1167,AWReleaseNum=0),"Available","Not Supported"))</f>
        <v>Available</v>
      </c>
      <c r="N1167" s="81" t="str">
        <f>IF(A1167="","",IF(TcRelease="Any","Available",IF(OR(AND(TcReleaseNum&gt;=VLOOKUP(AWReleaseNum,MinVerInfo,3,FALSE),TcReleaseNum&lt;=VLOOKUP(AWReleaseNum,MinVerInfo,4,FALSE)),AND(TcReleaseNum&gt;=VLOOKUP(AWReleaseNum,MinVerInfo,5,FALSE),TcReleaseNum&lt;=VLOOKUP(AWReleaseNum,MinVerInfo,6,FALSE))),"Available","Not Supported")))</f>
        <v>Available</v>
      </c>
      <c r="O1167" s="81" t="str">
        <f>IF(TcReleaseNum&lt;P1167,"Not Supported","Available")</f>
        <v>Available</v>
      </c>
      <c r="P1167" s="81" cm="1">
        <f t="array" ref="P1167">_xlfn.SWITCH(TcBaseVer, 14, K1167, 13, J1167, 12, I1167, 11, IFERROR(VLOOKUP(H1167,Table2[#All],3,FALSE),"N/A"),0)</f>
        <v>0</v>
      </c>
      <c r="Q1167" s="81" t="str">
        <f>IF(TcBaseVer=0,M1167,IF(AND(N1167="Available",M1167="Available",O1167="Available"),"Available",IF(M1167="","","Not Supported")))</f>
        <v>Available</v>
      </c>
      <c r="R1167" s="81" t="str">
        <f>IF(A1167&gt;=AWCurrentRel, "Future",Q1167)</f>
        <v>Available</v>
      </c>
      <c r="S1167" s="100" t="str">
        <f>HYPERLINK(U1167,T1167)</f>
        <v>What's New in Teamcenter Fall 2020 - PART 1</v>
      </c>
      <c r="T1167" s="81" t="str">
        <f>IFERROR(VLOOKUP(CONCATENATE($B1167,"_",$A1167),Table4[#All],5,FALSE),"Not Available")</f>
        <v>What's New in Teamcenter Fall 2020 - PART 1</v>
      </c>
      <c r="U1167" s="81" t="str">
        <f>IFERROR(VLOOKUP(CONCATENATE(B1167,"_",A1167),Table4[#All],6,FALSE),"")</f>
        <v>https://siemens.highspot.com/items/5fd90a18c7143305f7520452?lfrm=srp.1</v>
      </c>
    </row>
    <row r="1168" spans="1:21" x14ac:dyDescent="0.25">
      <c r="A1168" s="81">
        <f>IF(OR('Raw Data'!A1163=0,'Raw Data'!A1163="Delete"),"",'Raw Data'!A1163)</f>
        <v>5.0999999999999996</v>
      </c>
      <c r="B1168" s="88" t="str">
        <f>IF(OR('Raw Data'!B1163=0,'Raw Data'!B1163="Delete"),"",'Raw Data'!B1163)</f>
        <v>Plan</v>
      </c>
      <c r="C1168" s="89" t="str">
        <f>IF(OR('Raw Data'!C1163=0,'Raw Data'!C1163="Delete"),"",'Raw Data'!C1163)</f>
        <v>Requirements</v>
      </c>
      <c r="D1168" s="88" t="str">
        <f>IF(OR('Raw Data'!D1163=0,'Raw Data'!D1163="Delete"),"",'Raw Data'!D1163)</f>
        <v>Requirements Management</v>
      </c>
      <c r="E1168" s="84" t="str">
        <f>IF(OR('Raw Data'!E1163=0,'Raw Data'!E1163="Delete"),"",'Raw Data'!E1163)</f>
        <v xml:space="preserve">Improved Requirement Document Editing (CKEditor 5) </v>
      </c>
      <c r="F1168" s="81" cm="1">
        <f t="array" ref="F1168">_xlfn.SWITCH(ROUND(VLOOKUP(A1168,Table1[#All],3),0),11,H1168,12,I1168,13,J1168,14,K1168,"N/A")</f>
        <v>14</v>
      </c>
      <c r="G1168" s="81" t="str" cm="1">
        <f t="array" ref="G1168">_xlfn.SWITCH(ROUND(VLOOKUP(A1168,Table1[#All],5),0),11,H1168,12,I1168,13,J1168,14,K1168,"N/A")</f>
        <v/>
      </c>
      <c r="H1168" s="81">
        <f>IF(OR('Raw Data'!H1163=0,'Raw Data'!H1163="Delete"),"",'Raw Data'!H1163)</f>
        <v>13</v>
      </c>
      <c r="I1168" s="81">
        <f>IF(OR('Raw Data'!I1163=0,'Raw Data'!I1163="Delete"),"",'Raw Data'!I1163)</f>
        <v>14</v>
      </c>
      <c r="J1168" s="81" t="str">
        <f>IF(OR('Raw Data'!J1163=0,'Raw Data'!J1163="Delete"),"",'Raw Data'!J1163)</f>
        <v/>
      </c>
      <c r="K1168" s="81" t="str">
        <f>IF(OR('Raw Data'!K1163=0,'Raw Data'!K1163="Delete"),"",'Raw Data'!K1163)</f>
        <v/>
      </c>
      <c r="L1168" s="81" t="str">
        <f>R1168</f>
        <v>Available</v>
      </c>
      <c r="M1168" s="81" t="str">
        <f>IF(A1168="","",IF(OR(AWReleaseNum&gt;=A1168,AWReleaseNum=0),"Available","Not Supported"))</f>
        <v>Available</v>
      </c>
      <c r="N1168" s="81" t="str">
        <f>IF(A1168="","",IF(TcRelease="Any","Available",IF(OR(AND(TcReleaseNum&gt;=VLOOKUP(AWReleaseNum,MinVerInfo,3,FALSE),TcReleaseNum&lt;=VLOOKUP(AWReleaseNum,MinVerInfo,4,FALSE)),AND(TcReleaseNum&gt;=VLOOKUP(AWReleaseNum,MinVerInfo,5,FALSE),TcReleaseNum&lt;=VLOOKUP(AWReleaseNum,MinVerInfo,6,FALSE))),"Available","Not Supported")))</f>
        <v>Available</v>
      </c>
      <c r="O1168" s="81" t="str">
        <f>IF(TcReleaseNum&lt;P1168,"Not Supported","Available")</f>
        <v>Available</v>
      </c>
      <c r="P1168" s="81" cm="1">
        <f t="array" ref="P1168">_xlfn.SWITCH(TcBaseVer, 14, K1168, 13, J1168, 12, I1168, 11, IFERROR(VLOOKUP(H1168,Table2[#All],3,FALSE),"N/A"),0)</f>
        <v>0</v>
      </c>
      <c r="Q1168" s="81" t="str">
        <f>IF(TcBaseVer=0,M1168,IF(AND(N1168="Available",M1168="Available",O1168="Available"),"Available",IF(M1168="","","Not Supported")))</f>
        <v>Available</v>
      </c>
      <c r="R1168" s="81" t="str">
        <f>IF(A1168&gt;=AWCurrentRel, "Future",Q1168)</f>
        <v>Available</v>
      </c>
      <c r="S1168" s="100" t="str">
        <f>HYPERLINK(U1168,T1168)</f>
        <v>What's New in Teamcenter Fall 2020 - PART 1</v>
      </c>
      <c r="T1168" s="81" t="str">
        <f>IFERROR(VLOOKUP(CONCATENATE($B1168,"_",$A1168),Table4[#All],5,FALSE),"Not Available")</f>
        <v>What's New in Teamcenter Fall 2020 - PART 1</v>
      </c>
      <c r="U1168" s="81" t="str">
        <f>IFERROR(VLOOKUP(CONCATENATE(B1168,"_",A1168),Table4[#All],6,FALSE),"")</f>
        <v>https://siemens.highspot.com/items/5fd90a18c7143305f7520452?lfrm=srp.1</v>
      </c>
    </row>
    <row r="1169" spans="1:21" x14ac:dyDescent="0.25">
      <c r="A1169" s="81">
        <f>IF(OR('Raw Data'!A1164=0,'Raw Data'!A1164="Delete"),"",'Raw Data'!A1164)</f>
        <v>5.0999999999999996</v>
      </c>
      <c r="B1169" s="88" t="str">
        <f>IF(OR('Raw Data'!B1164=0,'Raw Data'!B1164="Delete"),"",'Raw Data'!B1164)</f>
        <v>Plan</v>
      </c>
      <c r="C1169" s="89" t="str">
        <f>IF(OR('Raw Data'!C1164=0,'Raw Data'!C1164="Delete"),"",'Raw Data'!C1164)</f>
        <v>Requirements</v>
      </c>
      <c r="D1169" s="88" t="str">
        <f>IF(OR('Raw Data'!D1164=0,'Raw Data'!D1164="Delete"),"",'Raw Data'!D1164)</f>
        <v>Requirements Management</v>
      </c>
      <c r="E1169" s="84" t="str">
        <f>IF(OR('Raw Data'!E1164=0,'Raw Data'!E1164="Delete"),"",'Raw Data'!E1164)</f>
        <v xml:space="preserve">Requirement Workspace for Requirement Engineers </v>
      </c>
      <c r="F1169" s="81" cm="1">
        <f t="array" ref="F1169">_xlfn.SWITCH(ROUND(VLOOKUP(A1169,Table1[#All],3),0),11,H1169,12,I1169,13,J1169,14,K1169,"N/A")</f>
        <v>14</v>
      </c>
      <c r="G1169" s="81" t="str" cm="1">
        <f t="array" ref="G1169">_xlfn.SWITCH(ROUND(VLOOKUP(A1169,Table1[#All],5),0),11,H1169,12,I1169,13,J1169,14,K1169,"N/A")</f>
        <v/>
      </c>
      <c r="H1169" s="81">
        <f>IF(OR('Raw Data'!H1164=0,'Raw Data'!H1164="Delete"),"",'Raw Data'!H1164)</f>
        <v>13</v>
      </c>
      <c r="I1169" s="81">
        <f>IF(OR('Raw Data'!I1164=0,'Raw Data'!I1164="Delete"),"",'Raw Data'!I1164)</f>
        <v>14</v>
      </c>
      <c r="J1169" s="81" t="str">
        <f>IF(OR('Raw Data'!J1164=0,'Raw Data'!J1164="Delete"),"",'Raw Data'!J1164)</f>
        <v/>
      </c>
      <c r="K1169" s="81" t="str">
        <f>IF(OR('Raw Data'!K1164=0,'Raw Data'!K1164="Delete"),"",'Raw Data'!K1164)</f>
        <v/>
      </c>
      <c r="L1169" s="81" t="str">
        <f>R1169</f>
        <v>Available</v>
      </c>
      <c r="M1169" s="81" t="str">
        <f>IF(A1169="","",IF(OR(AWReleaseNum&gt;=A1169,AWReleaseNum=0),"Available","Not Supported"))</f>
        <v>Available</v>
      </c>
      <c r="N1169" s="81" t="str">
        <f>IF(A1169="","",IF(TcRelease="Any","Available",IF(OR(AND(TcReleaseNum&gt;=VLOOKUP(AWReleaseNum,MinVerInfo,3,FALSE),TcReleaseNum&lt;=VLOOKUP(AWReleaseNum,MinVerInfo,4,FALSE)),AND(TcReleaseNum&gt;=VLOOKUP(AWReleaseNum,MinVerInfo,5,FALSE),TcReleaseNum&lt;=VLOOKUP(AWReleaseNum,MinVerInfo,6,FALSE))),"Available","Not Supported")))</f>
        <v>Available</v>
      </c>
      <c r="O1169" s="81" t="str">
        <f>IF(TcReleaseNum&lt;P1169,"Not Supported","Available")</f>
        <v>Available</v>
      </c>
      <c r="P1169" s="81" cm="1">
        <f t="array" ref="P1169">_xlfn.SWITCH(TcBaseVer, 14, K1169, 13, J1169, 12, I1169, 11, IFERROR(VLOOKUP(H1169,Table2[#All],3,FALSE),"N/A"),0)</f>
        <v>0</v>
      </c>
      <c r="Q1169" s="81" t="str">
        <f>IF(TcBaseVer=0,M1169,IF(AND(N1169="Available",M1169="Available",O1169="Available"),"Available",IF(M1169="","","Not Supported")))</f>
        <v>Available</v>
      </c>
      <c r="R1169" s="81" t="str">
        <f>IF(A1169&gt;=AWCurrentRel, "Future",Q1169)</f>
        <v>Available</v>
      </c>
      <c r="S1169" s="100" t="str">
        <f>HYPERLINK(U1169,T1169)</f>
        <v>What's New in Teamcenter Fall 2020 - PART 1</v>
      </c>
      <c r="T1169" s="81" t="str">
        <f>IFERROR(VLOOKUP(CONCATENATE($B1169,"_",$A1169),Table4[#All],5,FALSE),"Not Available")</f>
        <v>What's New in Teamcenter Fall 2020 - PART 1</v>
      </c>
      <c r="U1169" s="81" t="str">
        <f>IFERROR(VLOOKUP(CONCATENATE(B1169,"_",A1169),Table4[#All],6,FALSE),"")</f>
        <v>https://siemens.highspot.com/items/5fd90a18c7143305f7520452?lfrm=srp.1</v>
      </c>
    </row>
    <row r="1170" spans="1:21" x14ac:dyDescent="0.25">
      <c r="A1170" s="81">
        <f>IF(OR('Raw Data'!A1165=0,'Raw Data'!A1165="Delete"),"",'Raw Data'!A1165)</f>
        <v>5.0999999999999996</v>
      </c>
      <c r="B1170" s="88" t="str">
        <f>IF(OR('Raw Data'!B1165=0,'Raw Data'!B1165="Delete"),"",'Raw Data'!B1165)</f>
        <v>Plan</v>
      </c>
      <c r="C1170" s="89" t="str">
        <f>IF(OR('Raw Data'!C1165=0,'Raw Data'!C1165="Delete"),"",'Raw Data'!C1165)</f>
        <v>Requirements</v>
      </c>
      <c r="D1170" s="88" t="str">
        <f>IF(OR('Raw Data'!D1165=0,'Raw Data'!D1165="Delete"),"",'Raw Data'!D1165)</f>
        <v>Requirements Management</v>
      </c>
      <c r="E1170" s="84" t="str">
        <f>IF(OR('Raw Data'!E1165=0,'Raw Data'!E1165="Delete"),"",'Raw Data'!E1165)</f>
        <v>Rule Based Checking to Improve Requirement Quality </v>
      </c>
      <c r="F1170" s="81" cm="1">
        <f t="array" ref="F1170">_xlfn.SWITCH(ROUND(VLOOKUP(A1170,Table1[#All],3),0),11,H1170,12,I1170,13,J1170,14,K1170,"N/A")</f>
        <v>14</v>
      </c>
      <c r="G1170" s="81" t="str" cm="1">
        <f t="array" ref="G1170">_xlfn.SWITCH(ROUND(VLOOKUP(A1170,Table1[#All],5),0),11,H1170,12,I1170,13,J1170,14,K1170,"N/A")</f>
        <v/>
      </c>
      <c r="H1170" s="81">
        <f>IF(OR('Raw Data'!H1165=0,'Raw Data'!H1165="Delete"),"",'Raw Data'!H1165)</f>
        <v>13.1</v>
      </c>
      <c r="I1170" s="81">
        <f>IF(OR('Raw Data'!I1165=0,'Raw Data'!I1165="Delete"),"",'Raw Data'!I1165)</f>
        <v>14</v>
      </c>
      <c r="J1170" s="81" t="str">
        <f>IF(OR('Raw Data'!J1165=0,'Raw Data'!J1165="Delete"),"",'Raw Data'!J1165)</f>
        <v/>
      </c>
      <c r="K1170" s="81" t="str">
        <f>IF(OR('Raw Data'!K1165=0,'Raw Data'!K1165="Delete"),"",'Raw Data'!K1165)</f>
        <v/>
      </c>
      <c r="L1170" s="81" t="str">
        <f>R1170</f>
        <v>Available</v>
      </c>
      <c r="M1170" s="81" t="str">
        <f>IF(A1170="","",IF(OR(AWReleaseNum&gt;=A1170,AWReleaseNum=0),"Available","Not Supported"))</f>
        <v>Available</v>
      </c>
      <c r="N1170" s="81" t="str">
        <f>IF(A1170="","",IF(TcRelease="Any","Available",IF(OR(AND(TcReleaseNum&gt;=VLOOKUP(AWReleaseNum,MinVerInfo,3,FALSE),TcReleaseNum&lt;=VLOOKUP(AWReleaseNum,MinVerInfo,4,FALSE)),AND(TcReleaseNum&gt;=VLOOKUP(AWReleaseNum,MinVerInfo,5,FALSE),TcReleaseNum&lt;=VLOOKUP(AWReleaseNum,MinVerInfo,6,FALSE))),"Available","Not Supported")))</f>
        <v>Available</v>
      </c>
      <c r="O1170" s="81" t="str">
        <f>IF(TcReleaseNum&lt;P1170,"Not Supported","Available")</f>
        <v>Available</v>
      </c>
      <c r="P1170" s="81" cm="1">
        <f t="array" ref="P1170">_xlfn.SWITCH(TcBaseVer, 14, K1170, 13, J1170, 12, I1170, 11, IFERROR(VLOOKUP(H1170,Table2[#All],3,FALSE),"N/A"),0)</f>
        <v>0</v>
      </c>
      <c r="Q1170" s="81" t="str">
        <f>IF(TcBaseVer=0,M1170,IF(AND(N1170="Available",M1170="Available",O1170="Available"),"Available",IF(M1170="","","Not Supported")))</f>
        <v>Available</v>
      </c>
      <c r="R1170" s="81" t="str">
        <f>IF(A1170&gt;=AWCurrentRel, "Future",Q1170)</f>
        <v>Available</v>
      </c>
      <c r="S1170" s="100" t="str">
        <f>HYPERLINK(U1170,T1170)</f>
        <v>What's New in Teamcenter Fall 2020 - PART 1</v>
      </c>
      <c r="T1170" s="81" t="str">
        <f>IFERROR(VLOOKUP(CONCATENATE($B1170,"_",$A1170),Table4[#All],5,FALSE),"Not Available")</f>
        <v>What's New in Teamcenter Fall 2020 - PART 1</v>
      </c>
      <c r="U1170" s="81" t="str">
        <f>IFERROR(VLOOKUP(CONCATENATE(B1170,"_",A1170),Table4[#All],6,FALSE),"")</f>
        <v>https://siemens.highspot.com/items/5fd90a18c7143305f7520452?lfrm=srp.1</v>
      </c>
    </row>
    <row r="1171" spans="1:21" x14ac:dyDescent="0.25">
      <c r="A1171" s="81">
        <f>IF(OR('Raw Data'!A1166=0,'Raw Data'!A1166="Delete"),"",'Raw Data'!A1166)</f>
        <v>5.0999999999999996</v>
      </c>
      <c r="B1171" s="88" t="str">
        <f>IF(OR('Raw Data'!B1166=0,'Raw Data'!B1166="Delete"),"",'Raw Data'!B1166)</f>
        <v>Plan</v>
      </c>
      <c r="C1171" s="89" t="str">
        <f>IF(OR('Raw Data'!C1166=0,'Raw Data'!C1166="Delete"),"",'Raw Data'!C1166)</f>
        <v>Requirements</v>
      </c>
      <c r="D1171" s="88" t="str">
        <f>IF(OR('Raw Data'!D1166=0,'Raw Data'!D1166="Delete"),"",'Raw Data'!D1166)</f>
        <v>Requirements Management</v>
      </c>
      <c r="E1171" s="84" t="str">
        <f>IF(OR('Raw Data'!E1166=0,'Raw Data'!E1166="Delete"),"",'Raw Data'!E1166)</f>
        <v>Merge Derived Requirements Specification with Master Requirements Specification</v>
      </c>
      <c r="F1171" s="81" cm="1">
        <f t="array" ref="F1171">_xlfn.SWITCH(ROUND(VLOOKUP(A1171,Table1[#All],3),0),11,H1171,12,I1171,13,J1171,14,K1171,"N/A")</f>
        <v>14</v>
      </c>
      <c r="G1171" s="81" t="str" cm="1">
        <f t="array" ref="G1171">_xlfn.SWITCH(ROUND(VLOOKUP(A1171,Table1[#All],5),0),11,H1171,12,I1171,13,J1171,14,K1171,"N/A")</f>
        <v/>
      </c>
      <c r="H1171" s="81">
        <f>IF(OR('Raw Data'!H1166=0,'Raw Data'!H1166="Delete"),"",'Raw Data'!H1166)</f>
        <v>13.1</v>
      </c>
      <c r="I1171" s="81">
        <f>IF(OR('Raw Data'!I1166=0,'Raw Data'!I1166="Delete"),"",'Raw Data'!I1166)</f>
        <v>14</v>
      </c>
      <c r="J1171" s="81" t="str">
        <f>IF(OR('Raw Data'!J1166=0,'Raw Data'!J1166="Delete"),"",'Raw Data'!J1166)</f>
        <v/>
      </c>
      <c r="K1171" s="81" t="str">
        <f>IF(OR('Raw Data'!K1166=0,'Raw Data'!K1166="Delete"),"",'Raw Data'!K1166)</f>
        <v/>
      </c>
      <c r="L1171" s="81" t="str">
        <f>R1171</f>
        <v>Available</v>
      </c>
      <c r="M1171" s="81" t="str">
        <f>IF(A1171="","",IF(OR(AWReleaseNum&gt;=A1171,AWReleaseNum=0),"Available","Not Supported"))</f>
        <v>Available</v>
      </c>
      <c r="N1171" s="81" t="str">
        <f>IF(A1171="","",IF(TcRelease="Any","Available",IF(OR(AND(TcReleaseNum&gt;=VLOOKUP(AWReleaseNum,MinVerInfo,3,FALSE),TcReleaseNum&lt;=VLOOKUP(AWReleaseNum,MinVerInfo,4,FALSE)),AND(TcReleaseNum&gt;=VLOOKUP(AWReleaseNum,MinVerInfo,5,FALSE),TcReleaseNum&lt;=VLOOKUP(AWReleaseNum,MinVerInfo,6,FALSE))),"Available","Not Supported")))</f>
        <v>Available</v>
      </c>
      <c r="O1171" s="81" t="str">
        <f>IF(TcReleaseNum&lt;P1171,"Not Supported","Available")</f>
        <v>Available</v>
      </c>
      <c r="P1171" s="81" cm="1">
        <f t="array" ref="P1171">_xlfn.SWITCH(TcBaseVer, 14, K1171, 13, J1171, 12, I1171, 11, IFERROR(VLOOKUP(H1171,Table2[#All],3,FALSE),"N/A"),0)</f>
        <v>0</v>
      </c>
      <c r="Q1171" s="81" t="str">
        <f>IF(TcBaseVer=0,M1171,IF(AND(N1171="Available",M1171="Available",O1171="Available"),"Available",IF(M1171="","","Not Supported")))</f>
        <v>Available</v>
      </c>
      <c r="R1171" s="81" t="str">
        <f>IF(A1171&gt;=AWCurrentRel, "Future",Q1171)</f>
        <v>Available</v>
      </c>
      <c r="S1171" s="100" t="str">
        <f>HYPERLINK(U1171,T1171)</f>
        <v>What's New in Teamcenter Fall 2020 - PART 1</v>
      </c>
      <c r="T1171" s="81" t="str">
        <f>IFERROR(VLOOKUP(CONCATENATE($B1171,"_",$A1171),Table4[#All],5,FALSE),"Not Available")</f>
        <v>What's New in Teamcenter Fall 2020 - PART 1</v>
      </c>
      <c r="U1171" s="81" t="str">
        <f>IFERROR(VLOOKUP(CONCATENATE(B1171,"_",A1171),Table4[#All],6,FALSE),"")</f>
        <v>https://siemens.highspot.com/items/5fd90a18c7143305f7520452?lfrm=srp.1</v>
      </c>
    </row>
    <row r="1172" spans="1:21" x14ac:dyDescent="0.25">
      <c r="A1172" s="81">
        <f>IF(OR('Raw Data'!A1043=0,'Raw Data'!A1043="Delete"),"",'Raw Data'!A1043)</f>
        <v>5.0999999999999996</v>
      </c>
      <c r="B1172" s="88" t="str">
        <f>IF(OR('Raw Data'!B1043=0,'Raw Data'!B1043="Delete"),"",'Raw Data'!B1043)</f>
        <v>Plan</v>
      </c>
      <c r="C1172" s="89" t="str">
        <f>IF(OR('Raw Data'!C1043=0,'Raw Data'!C1043="Delete"),"",'Raw Data'!C1043)</f>
        <v>Process</v>
      </c>
      <c r="D1172" s="88" t="str">
        <f>IF(OR('Raw Data'!D1043=0,'Raw Data'!D1043="Delete"),"",'Raw Data'!D1043)</f>
        <v>Schedule Manager</v>
      </c>
      <c r="E1172" s="84" t="str">
        <f>IF(OR('Raw Data'!E1043=0,'Raw Data'!E1043="Delete"),"",'Raw Data'!E1043)</f>
        <v>Schedule Gantt layout and user operation optimization</v>
      </c>
      <c r="F1172" s="81" cm="1">
        <f t="array" ref="F1172">_xlfn.SWITCH(ROUND(VLOOKUP(A1172,Table1[#All],3),0),11,H1172,12,I1172,13,J1172,14,K1172,"N/A")</f>
        <v>14</v>
      </c>
      <c r="G1172" s="81" t="str" cm="1">
        <f t="array" ref="G1172">_xlfn.SWITCH(ROUND(VLOOKUP(A1172,Table1[#All],5),0),11,H1172,12,I1172,13,J1172,14,K1172,"N/A")</f>
        <v/>
      </c>
      <c r="H1172" s="81">
        <f>IF(OR('Raw Data'!H1043=0,'Raw Data'!H1043="Delete"),"",'Raw Data'!H1043)</f>
        <v>13.1</v>
      </c>
      <c r="I1172" s="81">
        <f>IF(OR('Raw Data'!I1043=0,'Raw Data'!I1043="Delete"),"",'Raw Data'!I1043)</f>
        <v>14</v>
      </c>
      <c r="J1172" s="81" t="str">
        <f>IF(OR('Raw Data'!J1043=0,'Raw Data'!J1043="Delete"),"",'Raw Data'!J1043)</f>
        <v/>
      </c>
      <c r="K1172" s="81" t="str">
        <f>IF(OR('Raw Data'!K1043=0,'Raw Data'!K1043="Delete"),"",'Raw Data'!K1043)</f>
        <v/>
      </c>
      <c r="L1172" s="81" t="str">
        <f>R1172</f>
        <v>Available</v>
      </c>
      <c r="M1172" s="81" t="str">
        <f>IF(A1172="","",IF(OR(AWReleaseNum&gt;=A1172,AWReleaseNum=0),"Available","Not Supported"))</f>
        <v>Available</v>
      </c>
      <c r="N1172" s="81" t="str">
        <f>IF(A1172="","",IF(TcRelease="Any","Available",IF(OR(AND(TcReleaseNum&gt;=VLOOKUP(AWReleaseNum,MinVerInfo,3,FALSE),TcReleaseNum&lt;=VLOOKUP(AWReleaseNum,MinVerInfo,4,FALSE)),AND(TcReleaseNum&gt;=VLOOKUP(AWReleaseNum,MinVerInfo,5,FALSE),TcReleaseNum&lt;=VLOOKUP(AWReleaseNum,MinVerInfo,6,FALSE))),"Available","Not Supported")))</f>
        <v>Available</v>
      </c>
      <c r="O1172" s="81" t="str">
        <f>IF(TcReleaseNum&lt;P1172,"Not Supported","Available")</f>
        <v>Available</v>
      </c>
      <c r="P1172" s="81" cm="1">
        <f t="array" ref="P1172">_xlfn.SWITCH(TcBaseVer, 14, K1172, 13, J1172, 12, I1172, 11, IFERROR(VLOOKUP(H1172,Table2[#All],3,FALSE),"N/A"),0)</f>
        <v>0</v>
      </c>
      <c r="Q1172" s="81" t="str">
        <f>IF(TcBaseVer=0,M1172,IF(AND(N1172="Available",M1172="Available",O1172="Available"),"Available",IF(M1172="","","Not Supported")))</f>
        <v>Available</v>
      </c>
      <c r="R1172" s="81" t="str">
        <f>IF(A1172&gt;=AWCurrentRel, "Future",Q1172)</f>
        <v>Available</v>
      </c>
      <c r="S1172" s="100" t="str">
        <f>HYPERLINK(U1172,T1172)</f>
        <v>What's New in Teamcenter Fall 2020 - PART 1</v>
      </c>
      <c r="T1172" s="81" t="str">
        <f>IFERROR(VLOOKUP(CONCATENATE($B1172,"_",$A1172),Table4[#All],5,FALSE),"Not Available")</f>
        <v>What's New in Teamcenter Fall 2020 - PART 1</v>
      </c>
      <c r="U1172" s="81" t="str">
        <f>IFERROR(VLOOKUP(CONCATENATE(B1172,"_",A1172),Table4[#All],6,FALSE),"")</f>
        <v>https://siemens.highspot.com/items/5fd90a18c7143305f7520452?lfrm=srp.1</v>
      </c>
    </row>
    <row r="1173" spans="1:21" x14ac:dyDescent="0.25">
      <c r="A1173" s="81">
        <f>IF(OR('Raw Data'!A1044=0,'Raw Data'!A1044="Delete"),"",'Raw Data'!A1044)</f>
        <v>5.0999999999999996</v>
      </c>
      <c r="B1173" s="88" t="str">
        <f>IF(OR('Raw Data'!B1044=0,'Raw Data'!B1044="Delete"),"",'Raw Data'!B1044)</f>
        <v>Plan</v>
      </c>
      <c r="C1173" s="89" t="str">
        <f>IF(OR('Raw Data'!C1044=0,'Raw Data'!C1044="Delete"),"",'Raw Data'!C1044)</f>
        <v>Process</v>
      </c>
      <c r="D1173" s="88" t="str">
        <f>IF(OR('Raw Data'!D1044=0,'Raw Data'!D1044="Delete"),"",'Raw Data'!D1044)</f>
        <v>Schedule Manager</v>
      </c>
      <c r="E1173" s="84" t="str">
        <f>IF(OR('Raw Data'!E1044=0,'Raw Data'!E1044="Delete"),"",'Raw Data'!E1044)</f>
        <v>Add a proxy task inside a schedule</v>
      </c>
      <c r="F1173" s="81" cm="1">
        <f t="array" ref="F1173">_xlfn.SWITCH(ROUND(VLOOKUP(A1173,Table1[#All],3),0),11,H1173,12,I1173,13,J1173,14,K1173,"N/A")</f>
        <v>14</v>
      </c>
      <c r="G1173" s="81" t="str" cm="1">
        <f t="array" ref="G1173">_xlfn.SWITCH(ROUND(VLOOKUP(A1173,Table1[#All],5),0),11,H1173,12,I1173,13,J1173,14,K1173,"N/A")</f>
        <v/>
      </c>
      <c r="H1173" s="81">
        <f>IF(OR('Raw Data'!H1044=0,'Raw Data'!H1044="Delete"),"",'Raw Data'!H1044)</f>
        <v>13.1</v>
      </c>
      <c r="I1173" s="81">
        <f>IF(OR('Raw Data'!I1044=0,'Raw Data'!I1044="Delete"),"",'Raw Data'!I1044)</f>
        <v>14</v>
      </c>
      <c r="J1173" s="81" t="str">
        <f>IF(OR('Raw Data'!J1044=0,'Raw Data'!J1044="Delete"),"",'Raw Data'!J1044)</f>
        <v/>
      </c>
      <c r="K1173" s="81" t="str">
        <f>IF(OR('Raw Data'!K1044=0,'Raw Data'!K1044="Delete"),"",'Raw Data'!K1044)</f>
        <v/>
      </c>
      <c r="L1173" s="81" t="str">
        <f>R1173</f>
        <v>Available</v>
      </c>
      <c r="M1173" s="81" t="str">
        <f>IF(A1173="","",IF(OR(AWReleaseNum&gt;=A1173,AWReleaseNum=0),"Available","Not Supported"))</f>
        <v>Available</v>
      </c>
      <c r="N1173" s="81" t="str">
        <f>IF(A1173="","",IF(TcRelease="Any","Available",IF(OR(AND(TcReleaseNum&gt;=VLOOKUP(AWReleaseNum,MinVerInfo,3,FALSE),TcReleaseNum&lt;=VLOOKUP(AWReleaseNum,MinVerInfo,4,FALSE)),AND(TcReleaseNum&gt;=VLOOKUP(AWReleaseNum,MinVerInfo,5,FALSE),TcReleaseNum&lt;=VLOOKUP(AWReleaseNum,MinVerInfo,6,FALSE))),"Available","Not Supported")))</f>
        <v>Available</v>
      </c>
      <c r="O1173" s="81" t="str">
        <f>IF(TcReleaseNum&lt;P1173,"Not Supported","Available")</f>
        <v>Available</v>
      </c>
      <c r="P1173" s="81" cm="1">
        <f t="array" ref="P1173">_xlfn.SWITCH(TcBaseVer, 14, K1173, 13, J1173, 12, I1173, 11, IFERROR(VLOOKUP(H1173,Table2[#All],3,FALSE),"N/A"),0)</f>
        <v>0</v>
      </c>
      <c r="Q1173" s="81" t="str">
        <f>IF(TcBaseVer=0,M1173,IF(AND(N1173="Available",M1173="Available",O1173="Available"),"Available",IF(M1173="","","Not Supported")))</f>
        <v>Available</v>
      </c>
      <c r="R1173" s="81" t="str">
        <f>IF(A1173&gt;=AWCurrentRel, "Future",Q1173)</f>
        <v>Available</v>
      </c>
      <c r="S1173" s="100" t="str">
        <f>HYPERLINK(U1173,T1173)</f>
        <v>What's New in Teamcenter Fall 2020 - PART 1</v>
      </c>
      <c r="T1173" s="81" t="str">
        <f>IFERROR(VLOOKUP(CONCATENATE($B1173,"_",$A1173),Table4[#All],5,FALSE),"Not Available")</f>
        <v>What's New in Teamcenter Fall 2020 - PART 1</v>
      </c>
      <c r="U1173" s="81" t="str">
        <f>IFERROR(VLOOKUP(CONCATENATE(B1173,"_",A1173),Table4[#All],6,FALSE),"")</f>
        <v>https://siemens.highspot.com/items/5fd90a18c7143305f7520452?lfrm=srp.1</v>
      </c>
    </row>
    <row r="1174" spans="1:21" x14ac:dyDescent="0.25">
      <c r="A1174" s="81">
        <f>IF(OR('Raw Data'!A1045=0,'Raw Data'!A1045="Delete"),"",'Raw Data'!A1045)</f>
        <v>5.0999999999999996</v>
      </c>
      <c r="B1174" s="88" t="str">
        <f>IF(OR('Raw Data'!B1045=0,'Raw Data'!B1045="Delete"),"",'Raw Data'!B1045)</f>
        <v>Plan</v>
      </c>
      <c r="C1174" s="89" t="str">
        <f>IF(OR('Raw Data'!C1045=0,'Raw Data'!C1045="Delete"),"",'Raw Data'!C1045)</f>
        <v>Process</v>
      </c>
      <c r="D1174" s="88" t="str">
        <f>IF(OR('Raw Data'!D1045=0,'Raw Data'!D1045="Delete"),"",'Raw Data'!D1045)</f>
        <v>Schedule Manager</v>
      </c>
      <c r="E1174" s="84" t="str">
        <f>IF(OR('Raw Data'!E1045=0,'Raw Data'!E1045="Delete"),"",'Raw Data'!E1045)</f>
        <v>Mirror a task from master schedule to sub schedules as a proxy</v>
      </c>
      <c r="F1174" s="81" cm="1">
        <f t="array" ref="F1174">_xlfn.SWITCH(ROUND(VLOOKUP(A1174,Table1[#All],3),0),11,H1174,12,I1174,13,J1174,14,K1174,"N/A")</f>
        <v>14</v>
      </c>
      <c r="G1174" s="81" t="str" cm="1">
        <f t="array" ref="G1174">_xlfn.SWITCH(ROUND(VLOOKUP(A1174,Table1[#All],5),0),11,H1174,12,I1174,13,J1174,14,K1174,"N/A")</f>
        <v/>
      </c>
      <c r="H1174" s="81">
        <f>IF(OR('Raw Data'!H1045=0,'Raw Data'!H1045="Delete"),"",'Raw Data'!H1045)</f>
        <v>13.1</v>
      </c>
      <c r="I1174" s="81">
        <f>IF(OR('Raw Data'!I1045=0,'Raw Data'!I1045="Delete"),"",'Raw Data'!I1045)</f>
        <v>14</v>
      </c>
      <c r="J1174" s="81" t="str">
        <f>IF(OR('Raw Data'!J1045=0,'Raw Data'!J1045="Delete"),"",'Raw Data'!J1045)</f>
        <v/>
      </c>
      <c r="K1174" s="81" t="str">
        <f>IF(OR('Raw Data'!K1045=0,'Raw Data'!K1045="Delete"),"",'Raw Data'!K1045)</f>
        <v/>
      </c>
      <c r="L1174" s="81" t="str">
        <f>R1174</f>
        <v>Available</v>
      </c>
      <c r="M1174" s="81" t="str">
        <f>IF(A1174="","",IF(OR(AWReleaseNum&gt;=A1174,AWReleaseNum=0),"Available","Not Supported"))</f>
        <v>Available</v>
      </c>
      <c r="N1174" s="81" t="str">
        <f>IF(A1174="","",IF(TcRelease="Any","Available",IF(OR(AND(TcReleaseNum&gt;=VLOOKUP(AWReleaseNum,MinVerInfo,3,FALSE),TcReleaseNum&lt;=VLOOKUP(AWReleaseNum,MinVerInfo,4,FALSE)),AND(TcReleaseNum&gt;=VLOOKUP(AWReleaseNum,MinVerInfo,5,FALSE),TcReleaseNum&lt;=VLOOKUP(AWReleaseNum,MinVerInfo,6,FALSE))),"Available","Not Supported")))</f>
        <v>Available</v>
      </c>
      <c r="O1174" s="81" t="str">
        <f>IF(TcReleaseNum&lt;P1174,"Not Supported","Available")</f>
        <v>Available</v>
      </c>
      <c r="P1174" s="81" cm="1">
        <f t="array" ref="P1174">_xlfn.SWITCH(TcBaseVer, 14, K1174, 13, J1174, 12, I1174, 11, IFERROR(VLOOKUP(H1174,Table2[#All],3,FALSE),"N/A"),0)</f>
        <v>0</v>
      </c>
      <c r="Q1174" s="81" t="str">
        <f>IF(TcBaseVer=0,M1174,IF(AND(N1174="Available",M1174="Available",O1174="Available"),"Available",IF(M1174="","","Not Supported")))</f>
        <v>Available</v>
      </c>
      <c r="R1174" s="81" t="str">
        <f>IF(A1174&gt;=AWCurrentRel, "Future",Q1174)</f>
        <v>Available</v>
      </c>
      <c r="S1174" s="100" t="str">
        <f>HYPERLINK(U1174,T1174)</f>
        <v>What's New in Teamcenter Fall 2020 - PART 1</v>
      </c>
      <c r="T1174" s="81" t="str">
        <f>IFERROR(VLOOKUP(CONCATENATE($B1174,"_",$A1174),Table4[#All],5,FALSE),"Not Available")</f>
        <v>What's New in Teamcenter Fall 2020 - PART 1</v>
      </c>
      <c r="U1174" s="81" t="str">
        <f>IFERROR(VLOOKUP(CONCATENATE(B1174,"_",A1174),Table4[#All],6,FALSE),"")</f>
        <v>https://siemens.highspot.com/items/5fd90a18c7143305f7520452?lfrm=srp.1</v>
      </c>
    </row>
    <row r="1175" spans="1:21" x14ac:dyDescent="0.25">
      <c r="A1175" s="81">
        <f>IF(OR('Raw Data'!A1046=0,'Raw Data'!A1046="Delete"),"",'Raw Data'!A1046)</f>
        <v>5.0999999999999996</v>
      </c>
      <c r="B1175" s="88" t="str">
        <f>IF(OR('Raw Data'!B1046=0,'Raw Data'!B1046="Delete"),"",'Raw Data'!B1046)</f>
        <v>Plan</v>
      </c>
      <c r="C1175" s="89" t="str">
        <f>IF(OR('Raw Data'!C1046=0,'Raw Data'!C1046="Delete"),"",'Raw Data'!C1046)</f>
        <v>Process</v>
      </c>
      <c r="D1175" s="88" t="str">
        <f>IF(OR('Raw Data'!D1046=0,'Raw Data'!D1046="Delete"),"",'Raw Data'!D1046)</f>
        <v>Schedule Manager</v>
      </c>
      <c r="E1175" s="84" t="str">
        <f>IF(OR('Raw Data'!E1046=0,'Raw Data'!E1046="Delete"),"",'Raw Data'!E1046)</f>
        <v>Manage schedule baselines- edit, rename, delete​</v>
      </c>
      <c r="F1175" s="81" cm="1">
        <f t="array" ref="F1175">_xlfn.SWITCH(ROUND(VLOOKUP(A1175,Table1[#All],3),0),11,H1175,12,I1175,13,J1175,14,K1175,"N/A")</f>
        <v>14</v>
      </c>
      <c r="G1175" s="81" t="str" cm="1">
        <f t="array" ref="G1175">_xlfn.SWITCH(ROUND(VLOOKUP(A1175,Table1[#All],5),0),11,H1175,12,I1175,13,J1175,14,K1175,"N/A")</f>
        <v/>
      </c>
      <c r="H1175" s="81">
        <f>IF(OR('Raw Data'!H1046=0,'Raw Data'!H1046="Delete"),"",'Raw Data'!H1046)</f>
        <v>13.1</v>
      </c>
      <c r="I1175" s="81">
        <f>IF(OR('Raw Data'!I1046=0,'Raw Data'!I1046="Delete"),"",'Raw Data'!I1046)</f>
        <v>14</v>
      </c>
      <c r="J1175" s="81" t="str">
        <f>IF(OR('Raw Data'!J1046=0,'Raw Data'!J1046="Delete"),"",'Raw Data'!J1046)</f>
        <v/>
      </c>
      <c r="K1175" s="81" t="str">
        <f>IF(OR('Raw Data'!K1046=0,'Raw Data'!K1046="Delete"),"",'Raw Data'!K1046)</f>
        <v/>
      </c>
      <c r="L1175" s="81" t="str">
        <f>R1175</f>
        <v>Available</v>
      </c>
      <c r="M1175" s="81" t="str">
        <f>IF(A1175="","",IF(OR(AWReleaseNum&gt;=A1175,AWReleaseNum=0),"Available","Not Supported"))</f>
        <v>Available</v>
      </c>
      <c r="N1175" s="81" t="str">
        <f>IF(A1175="","",IF(TcRelease="Any","Available",IF(OR(AND(TcReleaseNum&gt;=VLOOKUP(AWReleaseNum,MinVerInfo,3,FALSE),TcReleaseNum&lt;=VLOOKUP(AWReleaseNum,MinVerInfo,4,FALSE)),AND(TcReleaseNum&gt;=VLOOKUP(AWReleaseNum,MinVerInfo,5,FALSE),TcReleaseNum&lt;=VLOOKUP(AWReleaseNum,MinVerInfo,6,FALSE))),"Available","Not Supported")))</f>
        <v>Available</v>
      </c>
      <c r="O1175" s="81" t="str">
        <f>IF(TcReleaseNum&lt;P1175,"Not Supported","Available")</f>
        <v>Available</v>
      </c>
      <c r="P1175" s="81" cm="1">
        <f t="array" ref="P1175">_xlfn.SWITCH(TcBaseVer, 14, K1175, 13, J1175, 12, I1175, 11, IFERROR(VLOOKUP(H1175,Table2[#All],3,FALSE),"N/A"),0)</f>
        <v>0</v>
      </c>
      <c r="Q1175" s="81" t="str">
        <f>IF(TcBaseVer=0,M1175,IF(AND(N1175="Available",M1175="Available",O1175="Available"),"Available",IF(M1175="","","Not Supported")))</f>
        <v>Available</v>
      </c>
      <c r="R1175" s="81" t="str">
        <f>IF(A1175&gt;=AWCurrentRel, "Future",Q1175)</f>
        <v>Available</v>
      </c>
      <c r="S1175" s="100" t="str">
        <f>HYPERLINK(U1175,T1175)</f>
        <v>What's New in Teamcenter Fall 2020 - PART 1</v>
      </c>
      <c r="T1175" s="81" t="str">
        <f>IFERROR(VLOOKUP(CONCATENATE($B1175,"_",$A1175),Table4[#All],5,FALSE),"Not Available")</f>
        <v>What's New in Teamcenter Fall 2020 - PART 1</v>
      </c>
      <c r="U1175" s="81" t="str">
        <f>IFERROR(VLOOKUP(CONCATENATE(B1175,"_",A1175),Table4[#All],6,FALSE),"")</f>
        <v>https://siemens.highspot.com/items/5fd90a18c7143305f7520452?lfrm=srp.1</v>
      </c>
    </row>
    <row r="1176" spans="1:21" x14ac:dyDescent="0.25">
      <c r="A1176" s="81">
        <f>IF(OR('Raw Data'!A1047=0,'Raw Data'!A1047="Delete"),"",'Raw Data'!A1047)</f>
        <v>5.0999999999999996</v>
      </c>
      <c r="B1176" s="88" t="str">
        <f>IF(OR('Raw Data'!B1047=0,'Raw Data'!B1047="Delete"),"",'Raw Data'!B1047)</f>
        <v>Plan</v>
      </c>
      <c r="C1176" s="89" t="str">
        <f>IF(OR('Raw Data'!C1047=0,'Raw Data'!C1047="Delete"),"",'Raw Data'!C1047)</f>
        <v>Process</v>
      </c>
      <c r="D1176" s="88" t="str">
        <f>IF(OR('Raw Data'!D1047=0,'Raw Data'!D1047="Delete"),"",'Raw Data'!D1047)</f>
        <v>Schedule Manager</v>
      </c>
      <c r="E1176" s="84" t="str">
        <f>IF(OR('Raw Data'!E1047=0,'Raw Data'!E1047="Delete"),"",'Raw Data'!E1047)</f>
        <v>Create a task dependency using the tasks table edit</v>
      </c>
      <c r="F1176" s="81" cm="1">
        <f t="array" ref="F1176">_xlfn.SWITCH(ROUND(VLOOKUP(A1176,Table1[#All],3),0),11,H1176,12,I1176,13,J1176,14,K1176,"N/A")</f>
        <v>14</v>
      </c>
      <c r="G1176" s="81" t="str" cm="1">
        <f t="array" ref="G1176">_xlfn.SWITCH(ROUND(VLOOKUP(A1176,Table1[#All],5),0),11,H1176,12,I1176,13,J1176,14,K1176,"N/A")</f>
        <v/>
      </c>
      <c r="H1176" s="81">
        <f>IF(OR('Raw Data'!H1047=0,'Raw Data'!H1047="Delete"),"",'Raw Data'!H1047)</f>
        <v>13</v>
      </c>
      <c r="I1176" s="81">
        <f>IF(OR('Raw Data'!I1047=0,'Raw Data'!I1047="Delete"),"",'Raw Data'!I1047)</f>
        <v>14</v>
      </c>
      <c r="J1176" s="81" t="str">
        <f>IF(OR('Raw Data'!J1047=0,'Raw Data'!J1047="Delete"),"",'Raw Data'!J1047)</f>
        <v/>
      </c>
      <c r="K1176" s="81" t="str">
        <f>IF(OR('Raw Data'!K1047=0,'Raw Data'!K1047="Delete"),"",'Raw Data'!K1047)</f>
        <v/>
      </c>
      <c r="L1176" s="81" t="str">
        <f>R1176</f>
        <v>Available</v>
      </c>
      <c r="M1176" s="81" t="str">
        <f>IF(A1176="","",IF(OR(AWReleaseNum&gt;=A1176,AWReleaseNum=0),"Available","Not Supported"))</f>
        <v>Available</v>
      </c>
      <c r="N1176" s="81" t="str">
        <f>IF(A1176="","",IF(TcRelease="Any","Available",IF(OR(AND(TcReleaseNum&gt;=VLOOKUP(AWReleaseNum,MinVerInfo,3,FALSE),TcReleaseNum&lt;=VLOOKUP(AWReleaseNum,MinVerInfo,4,FALSE)),AND(TcReleaseNum&gt;=VLOOKUP(AWReleaseNum,MinVerInfo,5,FALSE),TcReleaseNum&lt;=VLOOKUP(AWReleaseNum,MinVerInfo,6,FALSE))),"Available","Not Supported")))</f>
        <v>Available</v>
      </c>
      <c r="O1176" s="81" t="str">
        <f>IF(TcReleaseNum&lt;P1176,"Not Supported","Available")</f>
        <v>Available</v>
      </c>
      <c r="P1176" s="81" cm="1">
        <f t="array" ref="P1176">_xlfn.SWITCH(TcBaseVer, 14, K1176, 13, J1176, 12, I1176, 11, IFERROR(VLOOKUP(H1176,Table2[#All],3,FALSE),"N/A"),0)</f>
        <v>0</v>
      </c>
      <c r="Q1176" s="81" t="str">
        <f>IF(TcBaseVer=0,M1176,IF(AND(N1176="Available",M1176="Available",O1176="Available"),"Available",IF(M1176="","","Not Supported")))</f>
        <v>Available</v>
      </c>
      <c r="R1176" s="81" t="str">
        <f>IF(A1176&gt;=AWCurrentRel, "Future",Q1176)</f>
        <v>Available</v>
      </c>
      <c r="S1176" s="100" t="str">
        <f>HYPERLINK(U1176,T1176)</f>
        <v>What's New in Teamcenter Fall 2020 - PART 1</v>
      </c>
      <c r="T1176" s="81" t="str">
        <f>IFERROR(VLOOKUP(CONCATENATE($B1176,"_",$A1176),Table4[#All],5,FALSE),"Not Available")</f>
        <v>What's New in Teamcenter Fall 2020 - PART 1</v>
      </c>
      <c r="U1176" s="81" t="str">
        <f>IFERROR(VLOOKUP(CONCATENATE(B1176,"_",A1176),Table4[#All],6,FALSE),"")</f>
        <v>https://siemens.highspot.com/items/5fd90a18c7143305f7520452?lfrm=srp.1</v>
      </c>
    </row>
    <row r="1177" spans="1:21" x14ac:dyDescent="0.25">
      <c r="A1177" s="81">
        <f>IF(OR('Raw Data'!A1178=0,'Raw Data'!A1178="Delete"),"",'Raw Data'!A1178)</f>
        <v>5.0999999999999996</v>
      </c>
      <c r="B1177" s="88" t="str">
        <f>IF(OR('Raw Data'!B1178=0,'Raw Data'!B1178="Delete"),"",'Raw Data'!B1178)</f>
        <v>Deliver</v>
      </c>
      <c r="C1177" s="89" t="str">
        <f>IF(OR('Raw Data'!C1178=0,'Raw Data'!C1178="Delete"),"",'Raw Data'!C1178)</f>
        <v>Analytics</v>
      </c>
      <c r="D1177" s="88" t="str">
        <f>IF(OR('Raw Data'!D1178=0,'Raw Data'!D1178="Delete"),"",'Raw Data'!D1178)</f>
        <v>Search and Analytics - Reporting and Analytics</v>
      </c>
      <c r="E1177" s="84" t="str">
        <f>IF(OR('Raw Data'!E1178=0,'Raw Data'!E1178="Delete"),"",'Raw Data'!E1178)</f>
        <v>View multiple KPIs in a single Dashboard location</v>
      </c>
      <c r="F1177" s="81" cm="1">
        <f t="array" ref="F1177">_xlfn.SWITCH(ROUND(VLOOKUP(A1177,Table1[#All],3),0),11,H1177,12,I1177,13,J1177,14,K1177,"N/A")</f>
        <v>14</v>
      </c>
      <c r="G1177" s="81" t="str" cm="1">
        <f t="array" ref="G1177">_xlfn.SWITCH(ROUND(VLOOKUP(A1177,Table1[#All],5),0),11,H1177,12,I1177,13,J1177,14,K1177,"N/A")</f>
        <v/>
      </c>
      <c r="H1177" s="81">
        <f>IF(OR('Raw Data'!H1178=0,'Raw Data'!H1178="Delete"),"",'Raw Data'!H1178)</f>
        <v>13</v>
      </c>
      <c r="I1177" s="81">
        <f>IF(OR('Raw Data'!I1178=0,'Raw Data'!I1178="Delete"),"",'Raw Data'!I1178)</f>
        <v>14</v>
      </c>
      <c r="J1177" s="81" t="str">
        <f>IF(OR('Raw Data'!J1178=0,'Raw Data'!J1178="Delete"),"",'Raw Data'!J1178)</f>
        <v/>
      </c>
      <c r="K1177" s="81" t="str">
        <f>IF(OR('Raw Data'!K1178=0,'Raw Data'!K1178="Delete"),"",'Raw Data'!K1178)</f>
        <v/>
      </c>
      <c r="L1177" s="81" t="str">
        <f>R1177</f>
        <v>Available</v>
      </c>
      <c r="M1177" s="81" t="str">
        <f>IF(A1177="","",IF(OR(AWReleaseNum&gt;=A1177,AWReleaseNum=0),"Available","Not Supported"))</f>
        <v>Available</v>
      </c>
      <c r="N1177" s="81" t="str">
        <f>IF(A1177="","",IF(TcRelease="Any","Available",IF(OR(AND(TcReleaseNum&gt;=VLOOKUP(AWReleaseNum,MinVerInfo,3,FALSE),TcReleaseNum&lt;=VLOOKUP(AWReleaseNum,MinVerInfo,4,FALSE)),AND(TcReleaseNum&gt;=VLOOKUP(AWReleaseNum,MinVerInfo,5,FALSE),TcReleaseNum&lt;=VLOOKUP(AWReleaseNum,MinVerInfo,6,FALSE))),"Available","Not Supported")))</f>
        <v>Available</v>
      </c>
      <c r="O1177" s="81" t="str">
        <f>IF(TcReleaseNum&lt;P1177,"Not Supported","Available")</f>
        <v>Available</v>
      </c>
      <c r="P1177" s="81" cm="1">
        <f t="array" ref="P1177">_xlfn.SWITCH(TcBaseVer, 14, K1177, 13, J1177, 12, I1177, 11, IFERROR(VLOOKUP(H1177,Table2[#All],3,FALSE),"N/A"),0)</f>
        <v>0</v>
      </c>
      <c r="Q1177" s="81" t="str">
        <f>IF(TcBaseVer=0,M1177,IF(AND(N1177="Available",M1177="Available",O1177="Available"),"Available",IF(M1177="","","Not Supported")))</f>
        <v>Available</v>
      </c>
      <c r="R1177" s="81" t="str">
        <f>IF(A1177&gt;=AWCurrentRel, "Future",Q1177)</f>
        <v>Available</v>
      </c>
      <c r="S1177" s="100" t="str">
        <f>HYPERLINK(U1177,T1177)</f>
        <v>What's New in Teamcenter Fall 2020 - PART 2</v>
      </c>
      <c r="T1177" s="81" t="str">
        <f>IFERROR(VLOOKUP(CONCATENATE($B1177,"_",$A1177),Table4[#All],5,FALSE),"Not Available")</f>
        <v>What's New in Teamcenter Fall 2020 - PART 2</v>
      </c>
      <c r="U1177" s="81" t="str">
        <f>IFERROR(VLOOKUP(CONCATENATE(B1177,"_",A1177),Table4[#All],6,FALSE),"")</f>
        <v>https://siemens.highspot.com/items/5fd9129f628ba23418a8dbaf</v>
      </c>
    </row>
    <row r="1178" spans="1:21" x14ac:dyDescent="0.25">
      <c r="A1178" s="81">
        <f>IF(OR('Raw Data'!A1179=0,'Raw Data'!A1179="Delete"),"",'Raw Data'!A1179)</f>
        <v>5.0999999999999996</v>
      </c>
      <c r="B1178" s="88" t="str">
        <f>IF(OR('Raw Data'!B1179=0,'Raw Data'!B1179="Delete"),"",'Raw Data'!B1179)</f>
        <v>Deliver</v>
      </c>
      <c r="C1178" s="89" t="str">
        <f>IF(OR('Raw Data'!C1179=0,'Raw Data'!C1179="Delete"),"",'Raw Data'!C1179)</f>
        <v>Analytics</v>
      </c>
      <c r="D1178" s="88" t="str">
        <f>IF(OR('Raw Data'!D1179=0,'Raw Data'!D1179="Delete"),"",'Raw Data'!D1179)</f>
        <v>Search and Analytics - Search</v>
      </c>
      <c r="E1178" s="84" t="str">
        <f>IF(OR('Raw Data'!E1179=0,'Raw Data'!E1179="Delete"),"",'Raw Data'!E1179)</f>
        <v>Dynamic Update of Folder Content with Active Folders</v>
      </c>
      <c r="F1178" s="81" cm="1">
        <f t="array" ref="F1178">_xlfn.SWITCH(ROUND(VLOOKUP(A1178,Table1[#All],3),0),11,H1178,12,I1178,13,J1178,14,K1178,"N/A")</f>
        <v>14</v>
      </c>
      <c r="G1178" s="81" t="str" cm="1">
        <f t="array" ref="G1178">_xlfn.SWITCH(ROUND(VLOOKUP(A1178,Table1[#All],5),0),11,H1178,12,I1178,13,J1178,14,K1178,"N/A")</f>
        <v/>
      </c>
      <c r="H1178" s="81">
        <f>IF(OR('Raw Data'!H1179=0,'Raw Data'!H1179="Delete"),"",'Raw Data'!H1179)</f>
        <v>13</v>
      </c>
      <c r="I1178" s="81">
        <f>IF(OR('Raw Data'!I1179=0,'Raw Data'!I1179="Delete"),"",'Raw Data'!I1179)</f>
        <v>14</v>
      </c>
      <c r="J1178" s="81" t="str">
        <f>IF(OR('Raw Data'!J1179=0,'Raw Data'!J1179="Delete"),"",'Raw Data'!J1179)</f>
        <v/>
      </c>
      <c r="K1178" s="81" t="str">
        <f>IF(OR('Raw Data'!K1179=0,'Raw Data'!K1179="Delete"),"",'Raw Data'!K1179)</f>
        <v/>
      </c>
      <c r="L1178" s="81" t="str">
        <f>R1178</f>
        <v>Available</v>
      </c>
      <c r="M1178" s="81" t="str">
        <f>IF(A1178="","",IF(OR(AWReleaseNum&gt;=A1178,AWReleaseNum=0),"Available","Not Supported"))</f>
        <v>Available</v>
      </c>
      <c r="N1178" s="81" t="str">
        <f>IF(A1178="","",IF(TcRelease="Any","Available",IF(OR(AND(TcReleaseNum&gt;=VLOOKUP(AWReleaseNum,MinVerInfo,3,FALSE),TcReleaseNum&lt;=VLOOKUP(AWReleaseNum,MinVerInfo,4,FALSE)),AND(TcReleaseNum&gt;=VLOOKUP(AWReleaseNum,MinVerInfo,5,FALSE),TcReleaseNum&lt;=VLOOKUP(AWReleaseNum,MinVerInfo,6,FALSE))),"Available","Not Supported")))</f>
        <v>Available</v>
      </c>
      <c r="O1178" s="81" t="str">
        <f>IF(TcReleaseNum&lt;P1178,"Not Supported","Available")</f>
        <v>Available</v>
      </c>
      <c r="P1178" s="81" cm="1">
        <f t="array" ref="P1178">_xlfn.SWITCH(TcBaseVer, 14, K1178, 13, J1178, 12, I1178, 11, IFERROR(VLOOKUP(H1178,Table2[#All],3,FALSE),"N/A"),0)</f>
        <v>0</v>
      </c>
      <c r="Q1178" s="81" t="str">
        <f>IF(TcBaseVer=0,M1178,IF(AND(N1178="Available",M1178="Available",O1178="Available"),"Available",IF(M1178="","","Not Supported")))</f>
        <v>Available</v>
      </c>
      <c r="R1178" s="81" t="str">
        <f>IF(A1178&gt;=AWCurrentRel, "Future",Q1178)</f>
        <v>Available</v>
      </c>
      <c r="S1178" s="100" t="str">
        <f>HYPERLINK(U1178,T1178)</f>
        <v>What's New in Teamcenter Fall 2020 - PART 2</v>
      </c>
      <c r="T1178" s="81" t="str">
        <f>IFERROR(VLOOKUP(CONCATENATE($B1178,"_",$A1178),Table4[#All],5,FALSE),"Not Available")</f>
        <v>What's New in Teamcenter Fall 2020 - PART 2</v>
      </c>
      <c r="U1178" s="81" t="str">
        <f>IFERROR(VLOOKUP(CONCATENATE(B1178,"_",A1178),Table4[#All],6,FALSE),"")</f>
        <v>https://siemens.highspot.com/items/5fd9129f628ba23418a8dbaf</v>
      </c>
    </row>
    <row r="1179" spans="1:21" x14ac:dyDescent="0.25">
      <c r="A1179" s="81">
        <f>IF(OR('Raw Data'!A1180=0,'Raw Data'!A1180="Delete"),"",'Raw Data'!A1180)</f>
        <v>5.0999999999999996</v>
      </c>
      <c r="B1179" s="88" t="str">
        <f>IF(OR('Raw Data'!B1180=0,'Raw Data'!B1180="Delete"),"",'Raw Data'!B1180)</f>
        <v>Deliver</v>
      </c>
      <c r="C1179" s="89" t="str">
        <f>IF(OR('Raw Data'!C1180=0,'Raw Data'!C1180="Delete"),"",'Raw Data'!C1180)</f>
        <v>Analytics</v>
      </c>
      <c r="D1179" s="88" t="str">
        <f>IF(OR('Raw Data'!D1180=0,'Raw Data'!D1180="Delete"),"",'Raw Data'!D1180)</f>
        <v>Search and Analytics - Search</v>
      </c>
      <c r="E1179" s="84" t="str">
        <f>IF(OR('Raw Data'!E1180=0,'Raw Data'!E1180="Delete"),"",'Raw Data'!E1180)</f>
        <v>Active Workspace Indexer offline mode​</v>
      </c>
      <c r="F1179" s="81" cm="1">
        <f t="array" ref="F1179">_xlfn.SWITCH(ROUND(VLOOKUP(A1179,Table1[#All],3),0),11,H1179,12,I1179,13,J1179,14,K1179,"N/A")</f>
        <v>14</v>
      </c>
      <c r="G1179" s="81" t="str" cm="1">
        <f t="array" ref="G1179">_xlfn.SWITCH(ROUND(VLOOKUP(A1179,Table1[#All],5),0),11,H1179,12,I1179,13,J1179,14,K1179,"N/A")</f>
        <v/>
      </c>
      <c r="H1179" s="81">
        <f>IF(OR('Raw Data'!H1180=0,'Raw Data'!H1180="Delete"),"",'Raw Data'!H1180)</f>
        <v>13</v>
      </c>
      <c r="I1179" s="81">
        <f>IF(OR('Raw Data'!I1180=0,'Raw Data'!I1180="Delete"),"",'Raw Data'!I1180)</f>
        <v>14</v>
      </c>
      <c r="J1179" s="81" t="str">
        <f>IF(OR('Raw Data'!J1180=0,'Raw Data'!J1180="Delete"),"",'Raw Data'!J1180)</f>
        <v/>
      </c>
      <c r="K1179" s="81" t="str">
        <f>IF(OR('Raw Data'!K1180=0,'Raw Data'!K1180="Delete"),"",'Raw Data'!K1180)</f>
        <v/>
      </c>
      <c r="L1179" s="81" t="str">
        <f>R1179</f>
        <v>Available</v>
      </c>
      <c r="M1179" s="81" t="str">
        <f>IF(A1179="","",IF(OR(AWReleaseNum&gt;=A1179,AWReleaseNum=0),"Available","Not Supported"))</f>
        <v>Available</v>
      </c>
      <c r="N1179" s="81" t="str">
        <f>IF(A1179="","",IF(TcRelease="Any","Available",IF(OR(AND(TcReleaseNum&gt;=VLOOKUP(AWReleaseNum,MinVerInfo,3,FALSE),TcReleaseNum&lt;=VLOOKUP(AWReleaseNum,MinVerInfo,4,FALSE)),AND(TcReleaseNum&gt;=VLOOKUP(AWReleaseNum,MinVerInfo,5,FALSE),TcReleaseNum&lt;=VLOOKUP(AWReleaseNum,MinVerInfo,6,FALSE))),"Available","Not Supported")))</f>
        <v>Available</v>
      </c>
      <c r="O1179" s="81" t="str">
        <f>IF(TcReleaseNum&lt;P1179,"Not Supported","Available")</f>
        <v>Available</v>
      </c>
      <c r="P1179" s="81" cm="1">
        <f t="array" ref="P1179">_xlfn.SWITCH(TcBaseVer, 14, K1179, 13, J1179, 12, I1179, 11, IFERROR(VLOOKUP(H1179,Table2[#All],3,FALSE),"N/A"),0)</f>
        <v>0</v>
      </c>
      <c r="Q1179" s="81" t="str">
        <f>IF(TcBaseVer=0,M1179,IF(AND(N1179="Available",M1179="Available",O1179="Available"),"Available",IF(M1179="","","Not Supported")))</f>
        <v>Available</v>
      </c>
      <c r="R1179" s="81" t="str">
        <f>IF(A1179&gt;=AWCurrentRel, "Future",Q1179)</f>
        <v>Available</v>
      </c>
      <c r="S1179" s="100" t="str">
        <f>HYPERLINK(U1179,T1179)</f>
        <v>What's New in Teamcenter Fall 2020 - PART 2</v>
      </c>
      <c r="T1179" s="81" t="str">
        <f>IFERROR(VLOOKUP(CONCATENATE($B1179,"_",$A1179),Table4[#All],5,FALSE),"Not Available")</f>
        <v>What's New in Teamcenter Fall 2020 - PART 2</v>
      </c>
      <c r="U1179" s="81" t="str">
        <f>IFERROR(VLOOKUP(CONCATENATE(B1179,"_",A1179),Table4[#All],6,FALSE),"")</f>
        <v>https://siemens.highspot.com/items/5fd9129f628ba23418a8dbaf</v>
      </c>
    </row>
    <row r="1180" spans="1:21" x14ac:dyDescent="0.25">
      <c r="A1180" s="81">
        <f>IF(OR('Raw Data'!A1185=0,'Raw Data'!A1185="Delete"),"",'Raw Data'!A1185)</f>
        <v>5.0999999999999996</v>
      </c>
      <c r="B1180" s="88" t="str">
        <f>IF(OR('Raw Data'!B1185=0,'Raw Data'!B1185="Delete"),"",'Raw Data'!B1185)</f>
        <v>Plan</v>
      </c>
      <c r="C1180" s="89" t="str">
        <f>IF(OR('Raw Data'!C1185=0,'Raw Data'!C1185="Delete"),"",'Raw Data'!C1185)</f>
        <v>Mechanical</v>
      </c>
      <c r="D1180" s="88" t="str">
        <f>IF(OR('Raw Data'!D1185=0,'Raw Data'!D1185="Delete"),"",'Raw Data'!D1185)</f>
        <v>Smart Discovery</v>
      </c>
      <c r="E1180" s="84" t="str">
        <f>IF(OR('Raw Data'!E1185=0,'Raw Data'!E1185="Delete"),"",'Raw Data'!E1185)</f>
        <v>Find and filter on occurrence properties and occurrence notes using the familiar Global Search like interface</v>
      </c>
      <c r="F1180" s="81" cm="1">
        <f t="array" ref="F1180">_xlfn.SWITCH(ROUND(VLOOKUP(A1180,Table1[#All],3),0),11,H1180,12,I1180,13,J1180,14,K1180,"N/A")</f>
        <v>14</v>
      </c>
      <c r="G1180" s="81" t="str" cm="1">
        <f t="array" ref="G1180">_xlfn.SWITCH(ROUND(VLOOKUP(A1180,Table1[#All],5),0),11,H1180,12,I1180,13,J1180,14,K1180,"N/A")</f>
        <v/>
      </c>
      <c r="H1180" s="81">
        <f>IF(OR('Raw Data'!H1185=0,'Raw Data'!H1185="Delete"),"",'Raw Data'!H1185)</f>
        <v>13.1</v>
      </c>
      <c r="I1180" s="81">
        <f>IF(OR('Raw Data'!I1185=0,'Raw Data'!I1185="Delete"),"",'Raw Data'!I1185)</f>
        <v>14</v>
      </c>
      <c r="J1180" s="81" t="str">
        <f>IF(OR('Raw Data'!J1185=0,'Raw Data'!J1185="Delete"),"",'Raw Data'!J1185)</f>
        <v/>
      </c>
      <c r="K1180" s="81" t="str">
        <f>IF(OR('Raw Data'!K1185=0,'Raw Data'!K1185="Delete"),"",'Raw Data'!K1185)</f>
        <v/>
      </c>
      <c r="L1180" s="81" t="str">
        <f>R1180</f>
        <v>Available</v>
      </c>
      <c r="M1180" s="81" t="str">
        <f>IF(A1180="","",IF(OR(AWReleaseNum&gt;=A1180,AWReleaseNum=0),"Available","Not Supported"))</f>
        <v>Available</v>
      </c>
      <c r="N1180" s="81" t="str">
        <f>IF(A1180="","",IF(TcRelease="Any","Available",IF(OR(AND(TcReleaseNum&gt;=VLOOKUP(AWReleaseNum,MinVerInfo,3,FALSE),TcReleaseNum&lt;=VLOOKUP(AWReleaseNum,MinVerInfo,4,FALSE)),AND(TcReleaseNum&gt;=VLOOKUP(AWReleaseNum,MinVerInfo,5,FALSE),TcReleaseNum&lt;=VLOOKUP(AWReleaseNum,MinVerInfo,6,FALSE))),"Available","Not Supported")))</f>
        <v>Available</v>
      </c>
      <c r="O1180" s="81" t="str">
        <f>IF(TcReleaseNum&lt;P1180,"Not Supported","Available")</f>
        <v>Available</v>
      </c>
      <c r="P1180" s="81" cm="1">
        <f t="array" ref="P1180">_xlfn.SWITCH(TcBaseVer, 14, K1180, 13, J1180, 12, I1180, 11, IFERROR(VLOOKUP(H1180,Table2[#All],3,FALSE),"N/A"),0)</f>
        <v>0</v>
      </c>
      <c r="Q1180" s="81" t="str">
        <f>IF(TcBaseVer=0,M1180,IF(AND(N1180="Available",M1180="Available",O1180="Available"),"Available",IF(M1180="","","Not Supported")))</f>
        <v>Available</v>
      </c>
      <c r="R1180" s="81" t="str">
        <f>IF(A1180&gt;=AWCurrentRel, "Future",Q1180)</f>
        <v>Available</v>
      </c>
      <c r="S1180" s="100" t="str">
        <f>HYPERLINK(U1180,T1180)</f>
        <v>What's New in Teamcenter Fall 2020 - PART 1</v>
      </c>
      <c r="T1180" s="81" t="str">
        <f>IFERROR(VLOOKUP(CONCATENATE($B1180,"_",$A1180),Table4[#All],5,FALSE),"Not Available")</f>
        <v>What's New in Teamcenter Fall 2020 - PART 1</v>
      </c>
      <c r="U1180" s="81" t="str">
        <f>IFERROR(VLOOKUP(CONCATENATE(B1180,"_",A1180),Table4[#All],6,FALSE),"")</f>
        <v>https://siemens.highspot.com/items/5fd90a18c7143305f7520452?lfrm=srp.1</v>
      </c>
    </row>
    <row r="1181" spans="1:21" x14ac:dyDescent="0.25">
      <c r="A1181" s="81">
        <f>IF(OR('Raw Data'!A1186=0,'Raw Data'!A1186="Delete"),"",'Raw Data'!A1186)</f>
        <v>5.0999999999999996</v>
      </c>
      <c r="B1181" s="88" t="str">
        <f>IF(OR('Raw Data'!B1186=0,'Raw Data'!B1186="Delete"),"",'Raw Data'!B1186)</f>
        <v>Plan</v>
      </c>
      <c r="C1181" s="89" t="str">
        <f>IF(OR('Raw Data'!C1186=0,'Raw Data'!C1186="Delete"),"",'Raw Data'!C1186)</f>
        <v>Mechanical</v>
      </c>
      <c r="D1181" s="88" t="str">
        <f>IF(OR('Raw Data'!D1186=0,'Raw Data'!D1186="Delete"),"",'Raw Data'!D1186)</f>
        <v>Smart Discovery</v>
      </c>
      <c r="E1181" s="84" t="str">
        <f>IF(OR('Raw Data'!E1186=0,'Raw Data'!E1186="Delete"),"",'Raw Data'!E1186)</f>
        <v xml:space="preserve">Smart Discovery Index Functional Improvements </v>
      </c>
      <c r="F1181" s="81" cm="1">
        <f t="array" ref="F1181">_xlfn.SWITCH(ROUND(VLOOKUP(A1181,Table1[#All],3),0),11,H1181,12,I1181,13,J1181,14,K1181,"N/A")</f>
        <v>14</v>
      </c>
      <c r="G1181" s="81" t="str" cm="1">
        <f t="array" ref="G1181">_xlfn.SWITCH(ROUND(VLOOKUP(A1181,Table1[#All],5),0),11,H1181,12,I1181,13,J1181,14,K1181,"N/A")</f>
        <v/>
      </c>
      <c r="H1181" s="81">
        <f>IF(OR('Raw Data'!H1186=0,'Raw Data'!H1186="Delete"),"",'Raw Data'!H1186)</f>
        <v>13.1</v>
      </c>
      <c r="I1181" s="81">
        <f>IF(OR('Raw Data'!I1186=0,'Raw Data'!I1186="Delete"),"",'Raw Data'!I1186)</f>
        <v>14</v>
      </c>
      <c r="J1181" s="81" t="str">
        <f>IF(OR('Raw Data'!J1186=0,'Raw Data'!J1186="Delete"),"",'Raw Data'!J1186)</f>
        <v/>
      </c>
      <c r="K1181" s="81" t="str">
        <f>IF(OR('Raw Data'!K1186=0,'Raw Data'!K1186="Delete"),"",'Raw Data'!K1186)</f>
        <v/>
      </c>
      <c r="L1181" s="81" t="str">
        <f>R1181</f>
        <v>Available</v>
      </c>
      <c r="M1181" s="81" t="str">
        <f>IF(A1181="","",IF(OR(AWReleaseNum&gt;=A1181,AWReleaseNum=0),"Available","Not Supported"))</f>
        <v>Available</v>
      </c>
      <c r="N1181" s="81" t="str">
        <f>IF(A1181="","",IF(TcRelease="Any","Available",IF(OR(AND(TcReleaseNum&gt;=VLOOKUP(AWReleaseNum,MinVerInfo,3,FALSE),TcReleaseNum&lt;=VLOOKUP(AWReleaseNum,MinVerInfo,4,FALSE)),AND(TcReleaseNum&gt;=VLOOKUP(AWReleaseNum,MinVerInfo,5,FALSE),TcReleaseNum&lt;=VLOOKUP(AWReleaseNum,MinVerInfo,6,FALSE))),"Available","Not Supported")))</f>
        <v>Available</v>
      </c>
      <c r="O1181" s="81" t="str">
        <f>IF(TcReleaseNum&lt;P1181,"Not Supported","Available")</f>
        <v>Available</v>
      </c>
      <c r="P1181" s="81" cm="1">
        <f t="array" ref="P1181">_xlfn.SWITCH(TcBaseVer, 14, K1181, 13, J1181, 12, I1181, 11, IFERROR(VLOOKUP(H1181,Table2[#All],3,FALSE),"N/A"),0)</f>
        <v>0</v>
      </c>
      <c r="Q1181" s="81" t="str">
        <f>IF(TcBaseVer=0,M1181,IF(AND(N1181="Available",M1181="Available",O1181="Available"),"Available",IF(M1181="","","Not Supported")))</f>
        <v>Available</v>
      </c>
      <c r="R1181" s="81" t="str">
        <f>IF(A1181&gt;=AWCurrentRel, "Future",Q1181)</f>
        <v>Available</v>
      </c>
      <c r="S1181" s="100" t="str">
        <f>HYPERLINK(U1181,T1181)</f>
        <v>What's New in Teamcenter Fall 2020 - PART 1</v>
      </c>
      <c r="T1181" s="81" t="str">
        <f>IFERROR(VLOOKUP(CONCATENATE($B1181,"_",$A1181),Table4[#All],5,FALSE),"Not Available")</f>
        <v>What's New in Teamcenter Fall 2020 - PART 1</v>
      </c>
      <c r="U1181" s="81" t="str">
        <f>IFERROR(VLOOKUP(CONCATENATE(B1181,"_",A1181),Table4[#All],6,FALSE),"")</f>
        <v>https://siemens.highspot.com/items/5fd90a18c7143305f7520452?lfrm=srp.1</v>
      </c>
    </row>
    <row r="1182" spans="1:21" x14ac:dyDescent="0.25">
      <c r="A1182" s="81">
        <f>IF(OR('Raw Data'!A1187=0,'Raw Data'!A1187="Delete"),"",'Raw Data'!A1187)</f>
        <v>5.0999999999999996</v>
      </c>
      <c r="B1182" s="88" t="str">
        <f>IF(OR('Raw Data'!B1187=0,'Raw Data'!B1187="Delete"),"",'Raw Data'!B1187)</f>
        <v>Plan</v>
      </c>
      <c r="C1182" s="89" t="str">
        <f>IF(OR('Raw Data'!C1187=0,'Raw Data'!C1187="Delete"),"",'Raw Data'!C1187)</f>
        <v>Mechanical</v>
      </c>
      <c r="D1182" s="88" t="str">
        <f>IF(OR('Raw Data'!D1187=0,'Raw Data'!D1187="Delete"),"",'Raw Data'!D1187)</f>
        <v>Smart Discovery</v>
      </c>
      <c r="E1182" s="84" t="str">
        <f>IF(OR('Raw Data'!E1187=0,'Raw Data'!E1187="Delete"),"",'Raw Data'!E1187)</f>
        <v>Understand context information contained inside a Session through property filtering</v>
      </c>
      <c r="F1182" s="81" cm="1">
        <f t="array" ref="F1182">_xlfn.SWITCH(ROUND(VLOOKUP(A1182,Table1[#All],3),0),11,H1182,12,I1182,13,J1182,14,K1182,"N/A")</f>
        <v>14</v>
      </c>
      <c r="G1182" s="81" t="str" cm="1">
        <f t="array" ref="G1182">_xlfn.SWITCH(ROUND(VLOOKUP(A1182,Table1[#All],5),0),11,H1182,12,I1182,13,J1182,14,K1182,"N/A")</f>
        <v/>
      </c>
      <c r="H1182" s="81">
        <f>IF(OR('Raw Data'!H1187=0,'Raw Data'!H1187="Delete"),"",'Raw Data'!H1187)</f>
        <v>13.1</v>
      </c>
      <c r="I1182" s="81">
        <f>IF(OR('Raw Data'!I1187=0,'Raw Data'!I1187="Delete"),"",'Raw Data'!I1187)</f>
        <v>14</v>
      </c>
      <c r="J1182" s="81" t="str">
        <f>IF(OR('Raw Data'!J1187=0,'Raw Data'!J1187="Delete"),"",'Raw Data'!J1187)</f>
        <v/>
      </c>
      <c r="K1182" s="81" t="str">
        <f>IF(OR('Raw Data'!K1187=0,'Raw Data'!K1187="Delete"),"",'Raw Data'!K1187)</f>
        <v/>
      </c>
      <c r="L1182" s="81" t="str">
        <f>R1182</f>
        <v>Available</v>
      </c>
      <c r="M1182" s="81" t="str">
        <f>IF(A1182="","",IF(OR(AWReleaseNum&gt;=A1182,AWReleaseNum=0),"Available","Not Supported"))</f>
        <v>Available</v>
      </c>
      <c r="N1182" s="81" t="str">
        <f>IF(A1182="","",IF(TcRelease="Any","Available",IF(OR(AND(TcReleaseNum&gt;=VLOOKUP(AWReleaseNum,MinVerInfo,3,FALSE),TcReleaseNum&lt;=VLOOKUP(AWReleaseNum,MinVerInfo,4,FALSE)),AND(TcReleaseNum&gt;=VLOOKUP(AWReleaseNum,MinVerInfo,5,FALSE),TcReleaseNum&lt;=VLOOKUP(AWReleaseNum,MinVerInfo,6,FALSE))),"Available","Not Supported")))</f>
        <v>Available</v>
      </c>
      <c r="O1182" s="81" t="str">
        <f>IF(TcReleaseNum&lt;P1182,"Not Supported","Available")</f>
        <v>Available</v>
      </c>
      <c r="P1182" s="81" cm="1">
        <f t="array" ref="P1182">_xlfn.SWITCH(TcBaseVer, 14, K1182, 13, J1182, 12, I1182, 11, IFERROR(VLOOKUP(H1182,Table2[#All],3,FALSE),"N/A"),0)</f>
        <v>0</v>
      </c>
      <c r="Q1182" s="81" t="str">
        <f>IF(TcBaseVer=0,M1182,IF(AND(N1182="Available",M1182="Available",O1182="Available"),"Available",IF(M1182="","","Not Supported")))</f>
        <v>Available</v>
      </c>
      <c r="R1182" s="81" t="str">
        <f>IF(A1182&gt;=AWCurrentRel, "Future",Q1182)</f>
        <v>Available</v>
      </c>
      <c r="S1182" s="100" t="str">
        <f>HYPERLINK(U1182,T1182)</f>
        <v>What's New in Teamcenter Fall 2020 - PART 1</v>
      </c>
      <c r="T1182" s="81" t="str">
        <f>IFERROR(VLOOKUP(CONCATENATE($B1182,"_",$A1182),Table4[#All],5,FALSE),"Not Available")</f>
        <v>What's New in Teamcenter Fall 2020 - PART 1</v>
      </c>
      <c r="U1182" s="81" t="str">
        <f>IFERROR(VLOOKUP(CONCATENATE(B1182,"_",A1182),Table4[#All],6,FALSE),"")</f>
        <v>https://siemens.highspot.com/items/5fd90a18c7143305f7520452?lfrm=srp.1</v>
      </c>
    </row>
    <row r="1183" spans="1:21" x14ac:dyDescent="0.25">
      <c r="A1183" s="81">
        <f>IF(OR('Raw Data'!A1188=0,'Raw Data'!A1188="Delete"),"",'Raw Data'!A1188)</f>
        <v>5.0999999999999996</v>
      </c>
      <c r="B1183" s="88" t="str">
        <f>IF(OR('Raw Data'!B1188=0,'Raw Data'!B1188="Delete"),"",'Raw Data'!B1188)</f>
        <v>Plan</v>
      </c>
      <c r="C1183" s="89" t="str">
        <f>IF(OR('Raw Data'!C1188=0,'Raw Data'!C1188="Delete"),"",'Raw Data'!C1188)</f>
        <v>Mechanical</v>
      </c>
      <c r="D1183" s="88" t="str">
        <f>IF(OR('Raw Data'!D1188=0,'Raw Data'!D1188="Delete"),"",'Raw Data'!D1188)</f>
        <v>Smart Discovery</v>
      </c>
      <c r="E1183" s="84" t="str">
        <f>IF(OR('Raw Data'!E1188=0,'Raw Data'!E1188="Delete"),"",'Raw Data'!E1188)</f>
        <v>Locate your filterable Product faster</v>
      </c>
      <c r="F1183" s="81" cm="1">
        <f t="array" ref="F1183">_xlfn.SWITCH(ROUND(VLOOKUP(A1183,Table1[#All],3),0),11,H1183,12,I1183,13,J1183,14,K1183,"N/A")</f>
        <v>14</v>
      </c>
      <c r="G1183" s="81" t="str" cm="1">
        <f t="array" ref="G1183">_xlfn.SWITCH(ROUND(VLOOKUP(A1183,Table1[#All],5),0),11,H1183,12,I1183,13,J1183,14,K1183,"N/A")</f>
        <v/>
      </c>
      <c r="H1183" s="81">
        <f>IF(OR('Raw Data'!H1188=0,'Raw Data'!H1188="Delete"),"",'Raw Data'!H1188)</f>
        <v>13.1</v>
      </c>
      <c r="I1183" s="81">
        <f>IF(OR('Raw Data'!I1188=0,'Raw Data'!I1188="Delete"),"",'Raw Data'!I1188)</f>
        <v>14</v>
      </c>
      <c r="J1183" s="81" t="str">
        <f>IF(OR('Raw Data'!J1188=0,'Raw Data'!J1188="Delete"),"",'Raw Data'!J1188)</f>
        <v/>
      </c>
      <c r="K1183" s="81" t="str">
        <f>IF(OR('Raw Data'!K1188=0,'Raw Data'!K1188="Delete"),"",'Raw Data'!K1188)</f>
        <v/>
      </c>
      <c r="L1183" s="81" t="str">
        <f>R1183</f>
        <v>Available</v>
      </c>
      <c r="M1183" s="81" t="str">
        <f>IF(A1183="","",IF(OR(AWReleaseNum&gt;=A1183,AWReleaseNum=0),"Available","Not Supported"))</f>
        <v>Available</v>
      </c>
      <c r="N1183" s="81" t="str">
        <f>IF(A1183="","",IF(TcRelease="Any","Available",IF(OR(AND(TcReleaseNum&gt;=VLOOKUP(AWReleaseNum,MinVerInfo,3,FALSE),TcReleaseNum&lt;=VLOOKUP(AWReleaseNum,MinVerInfo,4,FALSE)),AND(TcReleaseNum&gt;=VLOOKUP(AWReleaseNum,MinVerInfo,5,FALSE),TcReleaseNum&lt;=VLOOKUP(AWReleaseNum,MinVerInfo,6,FALSE))),"Available","Not Supported")))</f>
        <v>Available</v>
      </c>
      <c r="O1183" s="81" t="str">
        <f>IF(TcReleaseNum&lt;P1183,"Not Supported","Available")</f>
        <v>Available</v>
      </c>
      <c r="P1183" s="81" cm="1">
        <f t="array" ref="P1183">_xlfn.SWITCH(TcBaseVer, 14, K1183, 13, J1183, 12, I1183, 11, IFERROR(VLOOKUP(H1183,Table2[#All],3,FALSE),"N/A"),0)</f>
        <v>0</v>
      </c>
      <c r="Q1183" s="81" t="str">
        <f>IF(TcBaseVer=0,M1183,IF(AND(N1183="Available",M1183="Available",O1183="Available"),"Available",IF(M1183="","","Not Supported")))</f>
        <v>Available</v>
      </c>
      <c r="R1183" s="81" t="str">
        <f>IF(A1183&gt;=AWCurrentRel, "Future",Q1183)</f>
        <v>Available</v>
      </c>
      <c r="S1183" s="100" t="str">
        <f>HYPERLINK(U1183,T1183)</f>
        <v>What's New in Teamcenter Fall 2020 - PART 1</v>
      </c>
      <c r="T1183" s="81" t="str">
        <f>IFERROR(VLOOKUP(CONCATENATE($B1183,"_",$A1183),Table4[#All],5,FALSE),"Not Available")</f>
        <v>What's New in Teamcenter Fall 2020 - PART 1</v>
      </c>
      <c r="U1183" s="81" t="str">
        <f>IFERROR(VLOOKUP(CONCATENATE(B1183,"_",A1183),Table4[#All],6,FALSE),"")</f>
        <v>https://siemens.highspot.com/items/5fd90a18c7143305f7520452?lfrm=srp.1</v>
      </c>
    </row>
    <row r="1184" spans="1:21" x14ac:dyDescent="0.25">
      <c r="A1184" s="81">
        <f>IF(OR('Raw Data'!A2008=0,'Raw Data'!A2008="Delete"),"",'Raw Data'!A2008)</f>
        <v>5.0999999999999996</v>
      </c>
      <c r="B1184" s="88" t="str">
        <f>IF(OR('Raw Data'!B2008=0,'Raw Data'!B2008="Delete"),"",'Raw Data'!B2008)</f>
        <v>Plan</v>
      </c>
      <c r="C1184" s="89" t="str">
        <f>IF(OR('Raw Data'!C2008=0,'Raw Data'!C2008="Delete"),"",'Raw Data'!C2008)</f>
        <v>Bill of Materials</v>
      </c>
      <c r="D1184" s="88" t="str">
        <f>IF(OR('Raw Data'!D2008=0,'Raw Data'!D2008="Delete"),"",'Raw Data'!D2008)</f>
        <v>Structure Management</v>
      </c>
      <c r="E1184" s="84" t="str">
        <f>IF(OR('Raw Data'!E2008=0,'Raw Data'!E2008="Delete"),"",'Raw Data'!E2008)</f>
        <v>BOM Restructuring commands: Insert Level, Remove Level</v>
      </c>
      <c r="F1184" s="81" cm="1">
        <f t="array" ref="F1184">_xlfn.SWITCH(ROUND(VLOOKUP(A1184,Table1[#All],3),0),11,H1184,12,I1184,13,J1184,14,K1184,"N/A")</f>
        <v>14</v>
      </c>
      <c r="G1184" s="81" t="str" cm="1">
        <f t="array" ref="G1184">_xlfn.SWITCH(ROUND(VLOOKUP(A1184,Table1[#All],5),0),11,H1184,12,I1184,13,J1184,14,K1184,"N/A")</f>
        <v/>
      </c>
      <c r="H1184" s="81">
        <f>IF(OR('Raw Data'!H2008=0,'Raw Data'!H2008="Delete"),"",'Raw Data'!H2008)</f>
        <v>13</v>
      </c>
      <c r="I1184" s="81">
        <f>IF(OR('Raw Data'!I2008=0,'Raw Data'!I2008="Delete"),"",'Raw Data'!I2008)</f>
        <v>14</v>
      </c>
      <c r="J1184" s="81" t="str">
        <f>IF(OR('Raw Data'!J2008=0,'Raw Data'!J2008="Delete"),"",'Raw Data'!J2008)</f>
        <v/>
      </c>
      <c r="K1184" s="81" t="str">
        <f>IF(OR('Raw Data'!K2008=0,'Raw Data'!K2008="Delete"),"",'Raw Data'!K2008)</f>
        <v/>
      </c>
      <c r="L1184" s="81" t="str">
        <f>R1184</f>
        <v>Available</v>
      </c>
      <c r="M1184" s="81" t="str">
        <f>IF(A1184="","",IF(OR(AWReleaseNum&gt;=A1184,AWReleaseNum=0),"Available","Not Supported"))</f>
        <v>Available</v>
      </c>
      <c r="N1184" s="81" t="str">
        <f>IF(A1184="","",IF(TcRelease="Any","Available",IF(OR(AND(TcReleaseNum&gt;=VLOOKUP(AWReleaseNum,MinVerInfo,3,FALSE),TcReleaseNum&lt;=VLOOKUP(AWReleaseNum,MinVerInfo,4,FALSE)),AND(TcReleaseNum&gt;=VLOOKUP(AWReleaseNum,MinVerInfo,5,FALSE),TcReleaseNum&lt;=VLOOKUP(AWReleaseNum,MinVerInfo,6,FALSE))),"Available","Not Supported")))</f>
        <v>Available</v>
      </c>
      <c r="O1184" s="81" t="str">
        <f>IF(TcReleaseNum&lt;P1184,"Not Supported","Available")</f>
        <v>Available</v>
      </c>
      <c r="P1184" s="81" cm="1">
        <f t="array" ref="P1184">_xlfn.SWITCH(TcBaseVer, 14, K1184, 13, J1184, 12, I1184, 11, IFERROR(VLOOKUP(H1184,Table2[#All],3,FALSE),"N/A"),0)</f>
        <v>0</v>
      </c>
      <c r="Q1184" s="81" t="str">
        <f>IF(TcBaseVer=0,M1184,IF(AND(N1184="Available",M1184="Available",O1184="Available"),"Available",IF(M1184="","","Not Supported")))</f>
        <v>Available</v>
      </c>
      <c r="R1184" s="81" t="str">
        <f>IF(A1184&gt;=AWCurrentRel, "Future",Q1184)</f>
        <v>Available</v>
      </c>
      <c r="S1184" s="100" t="str">
        <f>HYPERLINK(U1184,T1184)</f>
        <v>What's New in Teamcenter Fall 2020 - PART 1</v>
      </c>
      <c r="T1184" s="81" t="str">
        <f>IFERROR(VLOOKUP(CONCATENATE($B1184,"_",$A1184),Table4[#All],5,FALSE),"Not Available")</f>
        <v>What's New in Teamcenter Fall 2020 - PART 1</v>
      </c>
      <c r="U1184" s="81" t="str">
        <f>IFERROR(VLOOKUP(CONCATENATE(B1184,"_",A1184),Table4[#All],6,FALSE),"")</f>
        <v>https://siemens.highspot.com/items/5fd90a18c7143305f7520452?lfrm=srp.1</v>
      </c>
    </row>
    <row r="1185" spans="1:21" x14ac:dyDescent="0.25">
      <c r="A1185" s="81">
        <f>IF(OR('Raw Data'!A2009=0,'Raw Data'!A2009="Delete"),"",'Raw Data'!A2009)</f>
        <v>5.0999999999999996</v>
      </c>
      <c r="B1185" s="88" t="str">
        <f>IF(OR('Raw Data'!B2009=0,'Raw Data'!B2009="Delete"),"",'Raw Data'!B2009)</f>
        <v>Plan</v>
      </c>
      <c r="C1185" s="89" t="str">
        <f>IF(OR('Raw Data'!C2009=0,'Raw Data'!C2009="Delete"),"",'Raw Data'!C2009)</f>
        <v>Bill of Materials</v>
      </c>
      <c r="D1185" s="88" t="str">
        <f>IF(OR('Raw Data'!D2009=0,'Raw Data'!D2009="Delete"),"",'Raw Data'!D2009)</f>
        <v>Structure Management</v>
      </c>
      <c r="E1185" s="84" t="str">
        <f>IF(OR('Raw Data'!E2009=0,'Raw Data'!E2009="Delete"),"",'Raw Data'!E2009)</f>
        <v>Color Legend for compare criteria to easily understand the compare results</v>
      </c>
      <c r="F1185" s="81" cm="1">
        <f t="array" ref="F1185">_xlfn.SWITCH(ROUND(VLOOKUP(A1185,Table1[#All],3),0),11,H1185,12,I1185,13,J1185,14,K1185,"N/A")</f>
        <v>14</v>
      </c>
      <c r="G1185" s="81" t="str" cm="1">
        <f t="array" ref="G1185">_xlfn.SWITCH(ROUND(VLOOKUP(A1185,Table1[#All],5),0),11,H1185,12,I1185,13,J1185,14,K1185,"N/A")</f>
        <v/>
      </c>
      <c r="H1185" s="81">
        <f>IF(OR('Raw Data'!H2009=0,'Raw Data'!H2009="Delete"),"",'Raw Data'!H2009)</f>
        <v>13</v>
      </c>
      <c r="I1185" s="81">
        <f>IF(OR('Raw Data'!I2009=0,'Raw Data'!I2009="Delete"),"",'Raw Data'!I2009)</f>
        <v>14</v>
      </c>
      <c r="J1185" s="81" t="str">
        <f>IF(OR('Raw Data'!J2009=0,'Raw Data'!J2009="Delete"),"",'Raw Data'!J2009)</f>
        <v/>
      </c>
      <c r="K1185" s="81" t="str">
        <f>IF(OR('Raw Data'!K2009=0,'Raw Data'!K2009="Delete"),"",'Raw Data'!K2009)</f>
        <v/>
      </c>
      <c r="L1185" s="81" t="str">
        <f>R1185</f>
        <v>Available</v>
      </c>
      <c r="M1185" s="81" t="str">
        <f>IF(A1185="","",IF(OR(AWReleaseNum&gt;=A1185,AWReleaseNum=0),"Available","Not Supported"))</f>
        <v>Available</v>
      </c>
      <c r="N1185" s="81" t="str">
        <f>IF(A1185="","",IF(TcRelease="Any","Available",IF(OR(AND(TcReleaseNum&gt;=VLOOKUP(AWReleaseNum,MinVerInfo,3,FALSE),TcReleaseNum&lt;=VLOOKUP(AWReleaseNum,MinVerInfo,4,FALSE)),AND(TcReleaseNum&gt;=VLOOKUP(AWReleaseNum,MinVerInfo,5,FALSE),TcReleaseNum&lt;=VLOOKUP(AWReleaseNum,MinVerInfo,6,FALSE))),"Available","Not Supported")))</f>
        <v>Available</v>
      </c>
      <c r="O1185" s="81" t="str">
        <f>IF(TcReleaseNum&lt;P1185,"Not Supported","Available")</f>
        <v>Available</v>
      </c>
      <c r="P1185" s="81" cm="1">
        <f t="array" ref="P1185">_xlfn.SWITCH(TcBaseVer, 14, K1185, 13, J1185, 12, I1185, 11, IFERROR(VLOOKUP(H1185,Table2[#All],3,FALSE),"N/A"),0)</f>
        <v>0</v>
      </c>
      <c r="Q1185" s="81" t="str">
        <f>IF(TcBaseVer=0,M1185,IF(AND(N1185="Available",M1185="Available",O1185="Available"),"Available",IF(M1185="","","Not Supported")))</f>
        <v>Available</v>
      </c>
      <c r="R1185" s="81" t="str">
        <f>IF(A1185&gt;=AWCurrentRel, "Future",Q1185)</f>
        <v>Available</v>
      </c>
      <c r="S1185" s="100" t="str">
        <f>HYPERLINK(U1185,T1185)</f>
        <v>What's New in Teamcenter Fall 2020 - PART 1</v>
      </c>
      <c r="T1185" s="81" t="str">
        <f>IFERROR(VLOOKUP(CONCATENATE($B1185,"_",$A1185),Table4[#All],5,FALSE),"Not Available")</f>
        <v>What's New in Teamcenter Fall 2020 - PART 1</v>
      </c>
      <c r="U1185" s="81" t="str">
        <f>IFERROR(VLOOKUP(CONCATENATE(B1185,"_",A1185),Table4[#All],6,FALSE),"")</f>
        <v>https://siemens.highspot.com/items/5fd90a18c7143305f7520452?lfrm=srp.1</v>
      </c>
    </row>
    <row r="1186" spans="1:21" x14ac:dyDescent="0.25">
      <c r="A1186" s="81">
        <f>IF(OR('Raw Data'!A2010=0,'Raw Data'!A2010="Delete"),"",'Raw Data'!A2010)</f>
        <v>5.0999999999999996</v>
      </c>
      <c r="B1186" s="88" t="str">
        <f>IF(OR('Raw Data'!B2010=0,'Raw Data'!B2010="Delete"),"",'Raw Data'!B2010)</f>
        <v>Plan</v>
      </c>
      <c r="C1186" s="89" t="str">
        <f>IF(OR('Raw Data'!C2010=0,'Raw Data'!C2010="Delete"),"",'Raw Data'!C2010)</f>
        <v>Bill of Materials</v>
      </c>
      <c r="D1186" s="88" t="str">
        <f>IF(OR('Raw Data'!D2010=0,'Raw Data'!D2010="Delete"),"",'Raw Data'!D2010)</f>
        <v>Structure Management</v>
      </c>
      <c r="E1186" s="84" t="str">
        <f>IF(OR('Raw Data'!E2010=0,'Raw Data'!E2010="Delete"),"",'Raw Data'!E2010)</f>
        <v>Configured Mass &amp; Balance Rollup &amp; Report</v>
      </c>
      <c r="F1186" s="81" cm="1">
        <f t="array" ref="F1186">_xlfn.SWITCH(ROUND(VLOOKUP(A1186,Table1[#All],3),0),11,H1186,12,I1186,13,J1186,14,K1186,"N/A")</f>
        <v>14</v>
      </c>
      <c r="G1186" s="81" t="str" cm="1">
        <f t="array" ref="G1186">_xlfn.SWITCH(ROUND(VLOOKUP(A1186,Table1[#All],5),0),11,H1186,12,I1186,13,J1186,14,K1186,"N/A")</f>
        <v/>
      </c>
      <c r="H1186" s="81">
        <f>IF(OR('Raw Data'!H2010=0,'Raw Data'!H2010="Delete"),"",'Raw Data'!H2010)</f>
        <v>13.1</v>
      </c>
      <c r="I1186" s="81">
        <f>IF(OR('Raw Data'!I2010=0,'Raw Data'!I2010="Delete"),"",'Raw Data'!I2010)</f>
        <v>14</v>
      </c>
      <c r="J1186" s="81" t="str">
        <f>IF(OR('Raw Data'!J2010=0,'Raw Data'!J2010="Delete"),"",'Raw Data'!J2010)</f>
        <v/>
      </c>
      <c r="K1186" s="81" t="str">
        <f>IF(OR('Raw Data'!K2010=0,'Raw Data'!K2010="Delete"),"",'Raw Data'!K2010)</f>
        <v/>
      </c>
      <c r="L1186" s="81" t="str">
        <f>R1186</f>
        <v>Available</v>
      </c>
      <c r="M1186" s="81" t="str">
        <f>IF(A1186="","",IF(OR(AWReleaseNum&gt;=A1186,AWReleaseNum=0),"Available","Not Supported"))</f>
        <v>Available</v>
      </c>
      <c r="N1186" s="81" t="str">
        <f>IF(A1186="","",IF(TcRelease="Any","Available",IF(OR(AND(TcReleaseNum&gt;=VLOOKUP(AWReleaseNum,MinVerInfo,3,FALSE),TcReleaseNum&lt;=VLOOKUP(AWReleaseNum,MinVerInfo,4,FALSE)),AND(TcReleaseNum&gt;=VLOOKUP(AWReleaseNum,MinVerInfo,5,FALSE),TcReleaseNum&lt;=VLOOKUP(AWReleaseNum,MinVerInfo,6,FALSE))),"Available","Not Supported")))</f>
        <v>Available</v>
      </c>
      <c r="O1186" s="81" t="str">
        <f>IF(TcReleaseNum&lt;P1186,"Not Supported","Available")</f>
        <v>Available</v>
      </c>
      <c r="P1186" s="81" cm="1">
        <f t="array" ref="P1186">_xlfn.SWITCH(TcBaseVer, 14, K1186, 13, J1186, 12, I1186, 11, IFERROR(VLOOKUP(H1186,Table2[#All],3,FALSE),"N/A"),0)</f>
        <v>0</v>
      </c>
      <c r="Q1186" s="81" t="str">
        <f>IF(TcBaseVer=0,M1186,IF(AND(N1186="Available",M1186="Available",O1186="Available"),"Available",IF(M1186="","","Not Supported")))</f>
        <v>Available</v>
      </c>
      <c r="R1186" s="81" t="str">
        <f>IF(A1186&gt;=AWCurrentRel, "Future",Q1186)</f>
        <v>Available</v>
      </c>
      <c r="S1186" s="100" t="str">
        <f>HYPERLINK(U1186,T1186)</f>
        <v>What's New in Teamcenter Fall 2020 - PART 1</v>
      </c>
      <c r="T1186" s="81" t="str">
        <f>IFERROR(VLOOKUP(CONCATENATE($B1186,"_",$A1186),Table4[#All],5,FALSE),"Not Available")</f>
        <v>What's New in Teamcenter Fall 2020 - PART 1</v>
      </c>
      <c r="U1186" s="81" t="str">
        <f>IFERROR(VLOOKUP(CONCATENATE(B1186,"_",A1186),Table4[#All],6,FALSE),"")</f>
        <v>https://siemens.highspot.com/items/5fd90a18c7143305f7520452?lfrm=srp.1</v>
      </c>
    </row>
    <row r="1187" spans="1:21" x14ac:dyDescent="0.25">
      <c r="A1187" s="81">
        <f>IF(OR('Raw Data'!A2011=0,'Raw Data'!A2011="Delete"),"",'Raw Data'!A2011)</f>
        <v>5.0999999999999996</v>
      </c>
      <c r="B1187" s="88" t="str">
        <f>IF(OR('Raw Data'!B2011=0,'Raw Data'!B2011="Delete"),"",'Raw Data'!B2011)</f>
        <v>Plan</v>
      </c>
      <c r="C1187" s="89" t="str">
        <f>IF(OR('Raw Data'!C2011=0,'Raw Data'!C2011="Delete"),"",'Raw Data'!C2011)</f>
        <v>Bill of Materials</v>
      </c>
      <c r="D1187" s="88" t="str">
        <f>IF(OR('Raw Data'!D2011=0,'Raw Data'!D2011="Delete"),"",'Raw Data'!D2011)</f>
        <v>Structure Management</v>
      </c>
      <c r="E1187" s="84" t="str">
        <f>IF(OR('Raw Data'!E2011=0,'Raw Data'!E2011="Delete"),"",'Raw Data'!E2011)</f>
        <v>View scatter plot of center of gravity in Front, Top and Lateral views</v>
      </c>
      <c r="F1187" s="81" cm="1">
        <f t="array" ref="F1187">_xlfn.SWITCH(ROUND(VLOOKUP(A1187,Table1[#All],3),0),11,H1187,12,I1187,13,J1187,14,K1187,"N/A")</f>
        <v>14</v>
      </c>
      <c r="G1187" s="81" t="str" cm="1">
        <f t="array" ref="G1187">_xlfn.SWITCH(ROUND(VLOOKUP(A1187,Table1[#All],5),0),11,H1187,12,I1187,13,J1187,14,K1187,"N/A")</f>
        <v/>
      </c>
      <c r="H1187" s="81">
        <f>IF(OR('Raw Data'!H2011=0,'Raw Data'!H2011="Delete"),"",'Raw Data'!H2011)</f>
        <v>13.1</v>
      </c>
      <c r="I1187" s="81">
        <f>IF(OR('Raw Data'!I2011=0,'Raw Data'!I2011="Delete"),"",'Raw Data'!I2011)</f>
        <v>14</v>
      </c>
      <c r="J1187" s="81" t="str">
        <f>IF(OR('Raw Data'!J2011=0,'Raw Data'!J2011="Delete"),"",'Raw Data'!J2011)</f>
        <v/>
      </c>
      <c r="K1187" s="81" t="str">
        <f>IF(OR('Raw Data'!K2011=0,'Raw Data'!K2011="Delete"),"",'Raw Data'!K2011)</f>
        <v/>
      </c>
      <c r="L1187" s="81" t="str">
        <f>R1187</f>
        <v>Available</v>
      </c>
      <c r="M1187" s="81" t="str">
        <f>IF(A1187="","",IF(OR(AWReleaseNum&gt;=A1187,AWReleaseNum=0),"Available","Not Supported"))</f>
        <v>Available</v>
      </c>
      <c r="N1187" s="81" t="str">
        <f>IF(A1187="","",IF(TcRelease="Any","Available",IF(OR(AND(TcReleaseNum&gt;=VLOOKUP(AWReleaseNum,MinVerInfo,3,FALSE),TcReleaseNum&lt;=VLOOKUP(AWReleaseNum,MinVerInfo,4,FALSE)),AND(TcReleaseNum&gt;=VLOOKUP(AWReleaseNum,MinVerInfo,5,FALSE),TcReleaseNum&lt;=VLOOKUP(AWReleaseNum,MinVerInfo,6,FALSE))),"Available","Not Supported")))</f>
        <v>Available</v>
      </c>
      <c r="O1187" s="81" t="str">
        <f>IF(TcReleaseNum&lt;P1187,"Not Supported","Available")</f>
        <v>Available</v>
      </c>
      <c r="P1187" s="81" cm="1">
        <f t="array" ref="P1187">_xlfn.SWITCH(TcBaseVer, 14, K1187, 13, J1187, 12, I1187, 11, IFERROR(VLOOKUP(H1187,Table2[#All],3,FALSE),"N/A"),0)</f>
        <v>0</v>
      </c>
      <c r="Q1187" s="81" t="str">
        <f>IF(TcBaseVer=0,M1187,IF(AND(N1187="Available",M1187="Available",O1187="Available"),"Available",IF(M1187="","","Not Supported")))</f>
        <v>Available</v>
      </c>
      <c r="R1187" s="81" t="str">
        <f>IF(A1187&gt;=AWCurrentRel, "Future",Q1187)</f>
        <v>Available</v>
      </c>
      <c r="S1187" s="100" t="str">
        <f>HYPERLINK(U1187,T1187)</f>
        <v>What's New in Teamcenter Fall 2020 - PART 1</v>
      </c>
      <c r="T1187" s="81" t="str">
        <f>IFERROR(VLOOKUP(CONCATENATE($B1187,"_",$A1187),Table4[#All],5,FALSE),"Not Available")</f>
        <v>What's New in Teamcenter Fall 2020 - PART 1</v>
      </c>
      <c r="U1187" s="81" t="str">
        <f>IFERROR(VLOOKUP(CONCATENATE(B1187,"_",A1187),Table4[#All],6,FALSE),"")</f>
        <v>https://siemens.highspot.com/items/5fd90a18c7143305f7520452?lfrm=srp.1</v>
      </c>
    </row>
    <row r="1188" spans="1:21" x14ac:dyDescent="0.25">
      <c r="A1188" s="81">
        <f>IF(OR('Raw Data'!A2012=0,'Raw Data'!A2012="Delete"),"",'Raw Data'!A2012)</f>
        <v>5.0999999999999996</v>
      </c>
      <c r="B1188" s="88" t="str">
        <f>IF(OR('Raw Data'!B2012=0,'Raw Data'!B2012="Delete"),"",'Raw Data'!B2012)</f>
        <v>Plan</v>
      </c>
      <c r="C1188" s="89" t="str">
        <f>IF(OR('Raw Data'!C2012=0,'Raw Data'!C2012="Delete"),"",'Raw Data'!C2012)</f>
        <v>Bill of Materials</v>
      </c>
      <c r="D1188" s="88" t="str">
        <f>IF(OR('Raw Data'!D2012=0,'Raw Data'!D2012="Delete"),"",'Raw Data'!D2012)</f>
        <v>Structure Management</v>
      </c>
      <c r="E1188" s="84" t="str">
        <f>IF(OR('Raw Data'!E2012=0,'Raw Data'!E2012="Delete"),"",'Raw Data'!E2012)</f>
        <v>Structure Command Re-organization</v>
      </c>
      <c r="F1188" s="81" cm="1">
        <f t="array" ref="F1188">_xlfn.SWITCH(ROUND(VLOOKUP(A1188,Table1[#All],3),0),11,H1188,12,I1188,13,J1188,14,K1188,"N/A")</f>
        <v>14</v>
      </c>
      <c r="G1188" s="81" t="str" cm="1">
        <f t="array" ref="G1188">_xlfn.SWITCH(ROUND(VLOOKUP(A1188,Table1[#All],5),0),11,H1188,12,I1188,13,J1188,14,K1188,"N/A")</f>
        <v/>
      </c>
      <c r="H1188" s="81">
        <f>IF(OR('Raw Data'!H2012=0,'Raw Data'!H2012="Delete"),"",'Raw Data'!H2012)</f>
        <v>13</v>
      </c>
      <c r="I1188" s="81">
        <f>IF(OR('Raw Data'!I2012=0,'Raw Data'!I2012="Delete"),"",'Raw Data'!I2012)</f>
        <v>14</v>
      </c>
      <c r="J1188" s="81" t="str">
        <f>IF(OR('Raw Data'!J2012=0,'Raw Data'!J2012="Delete"),"",'Raw Data'!J2012)</f>
        <v/>
      </c>
      <c r="K1188" s="81" t="str">
        <f>IF(OR('Raw Data'!K2012=0,'Raw Data'!K2012="Delete"),"",'Raw Data'!K2012)</f>
        <v/>
      </c>
      <c r="L1188" s="81" t="str">
        <f>R1188</f>
        <v>Available</v>
      </c>
      <c r="M1188" s="81" t="str">
        <f>IF(A1188="","",IF(OR(AWReleaseNum&gt;=A1188,AWReleaseNum=0),"Available","Not Supported"))</f>
        <v>Available</v>
      </c>
      <c r="N1188" s="81" t="str">
        <f>IF(A1188="","",IF(TcRelease="Any","Available",IF(OR(AND(TcReleaseNum&gt;=VLOOKUP(AWReleaseNum,MinVerInfo,3,FALSE),TcReleaseNum&lt;=VLOOKUP(AWReleaseNum,MinVerInfo,4,FALSE)),AND(TcReleaseNum&gt;=VLOOKUP(AWReleaseNum,MinVerInfo,5,FALSE),TcReleaseNum&lt;=VLOOKUP(AWReleaseNum,MinVerInfo,6,FALSE))),"Available","Not Supported")))</f>
        <v>Available</v>
      </c>
      <c r="O1188" s="81" t="str">
        <f>IF(TcReleaseNum&lt;P1188,"Not Supported","Available")</f>
        <v>Available</v>
      </c>
      <c r="P1188" s="81" cm="1">
        <f t="array" ref="P1188">_xlfn.SWITCH(TcBaseVer, 14, K1188, 13, J1188, 12, I1188, 11, IFERROR(VLOOKUP(H1188,Table2[#All],3,FALSE),"N/A"),0)</f>
        <v>0</v>
      </c>
      <c r="Q1188" s="81" t="str">
        <f>IF(TcBaseVer=0,M1188,IF(AND(N1188="Available",M1188="Available",O1188="Available"),"Available",IF(M1188="","","Not Supported")))</f>
        <v>Available</v>
      </c>
      <c r="R1188" s="81" t="str">
        <f>IF(A1188&gt;=AWCurrentRel, "Future",Q1188)</f>
        <v>Available</v>
      </c>
      <c r="S1188" s="100" t="str">
        <f>HYPERLINK(U1188,T1188)</f>
        <v>What's New in Teamcenter Fall 2020 - PART 1</v>
      </c>
      <c r="T1188" s="81" t="str">
        <f>IFERROR(VLOOKUP(CONCATENATE($B1188,"_",$A1188),Table4[#All],5,FALSE),"Not Available")</f>
        <v>What's New in Teamcenter Fall 2020 - PART 1</v>
      </c>
      <c r="U1188" s="81" t="str">
        <f>IFERROR(VLOOKUP(CONCATENATE(B1188,"_",A1188),Table4[#All],6,FALSE),"")</f>
        <v>https://siemens.highspot.com/items/5fd90a18c7143305f7520452?lfrm=srp.1</v>
      </c>
    </row>
    <row r="1189" spans="1:21" x14ac:dyDescent="0.25">
      <c r="A1189" s="81">
        <f>IF(OR('Raw Data'!A2013=0,'Raw Data'!A2013="Delete"),"",'Raw Data'!A2013)</f>
        <v>5.0999999999999996</v>
      </c>
      <c r="B1189" s="88" t="str">
        <f>IF(OR('Raw Data'!B2013=0,'Raw Data'!B2013="Delete"),"",'Raw Data'!B2013)</f>
        <v>Plan</v>
      </c>
      <c r="C1189" s="89" t="str">
        <f>IF(OR('Raw Data'!C2013=0,'Raw Data'!C2013="Delete"),"",'Raw Data'!C2013)</f>
        <v>Bill of Materials</v>
      </c>
      <c r="D1189" s="88" t="str">
        <f>IF(OR('Raw Data'!D2013=0,'Raw Data'!D2013="Delete"),"",'Raw Data'!D2013)</f>
        <v>Structure Management</v>
      </c>
      <c r="E1189" s="84" t="str">
        <f>IF(OR('Raw Data'!E2013=0,'Raw Data'!E2013="Delete"),"",'Raw Data'!E2013)</f>
        <v>Import and Update BOM from Excel including vendor parts; with preview</v>
      </c>
      <c r="F1189" s="81" cm="1">
        <f t="array" ref="F1189">_xlfn.SWITCH(ROUND(VLOOKUP(A1189,Table1[#All],3),0),11,H1189,12,I1189,13,J1189,14,K1189,"N/A")</f>
        <v>14</v>
      </c>
      <c r="G1189" s="81" t="str" cm="1">
        <f t="array" ref="G1189">_xlfn.SWITCH(ROUND(VLOOKUP(A1189,Table1[#All],5),0),11,H1189,12,I1189,13,J1189,14,K1189,"N/A")</f>
        <v/>
      </c>
      <c r="H1189" s="81">
        <f>IF(OR('Raw Data'!H2013=0,'Raw Data'!H2013="Delete"),"",'Raw Data'!H2013)</f>
        <v>13.1</v>
      </c>
      <c r="I1189" s="81">
        <f>IF(OR('Raw Data'!I2013=0,'Raw Data'!I2013="Delete"),"",'Raw Data'!I2013)</f>
        <v>14</v>
      </c>
      <c r="J1189" s="81" t="str">
        <f>IF(OR('Raw Data'!J2013=0,'Raw Data'!J2013="Delete"),"",'Raw Data'!J2013)</f>
        <v/>
      </c>
      <c r="K1189" s="81" t="str">
        <f>IF(OR('Raw Data'!K2013=0,'Raw Data'!K2013="Delete"),"",'Raw Data'!K2013)</f>
        <v/>
      </c>
      <c r="L1189" s="81" t="str">
        <f>R1189</f>
        <v>Available</v>
      </c>
      <c r="M1189" s="81" t="str">
        <f>IF(A1189="","",IF(OR(AWReleaseNum&gt;=A1189,AWReleaseNum=0),"Available","Not Supported"))</f>
        <v>Available</v>
      </c>
      <c r="N1189" s="81" t="str">
        <f>IF(A1189="","",IF(TcRelease="Any","Available",IF(OR(AND(TcReleaseNum&gt;=VLOOKUP(AWReleaseNum,MinVerInfo,3,FALSE),TcReleaseNum&lt;=VLOOKUP(AWReleaseNum,MinVerInfo,4,FALSE)),AND(TcReleaseNum&gt;=VLOOKUP(AWReleaseNum,MinVerInfo,5,FALSE),TcReleaseNum&lt;=VLOOKUP(AWReleaseNum,MinVerInfo,6,FALSE))),"Available","Not Supported")))</f>
        <v>Available</v>
      </c>
      <c r="O1189" s="81" t="str">
        <f>IF(TcReleaseNum&lt;P1189,"Not Supported","Available")</f>
        <v>Available</v>
      </c>
      <c r="P1189" s="81" cm="1">
        <f t="array" ref="P1189">_xlfn.SWITCH(TcBaseVer, 14, K1189, 13, J1189, 12, I1189, 11, IFERROR(VLOOKUP(H1189,Table2[#All],3,FALSE),"N/A"),0)</f>
        <v>0</v>
      </c>
      <c r="Q1189" s="81" t="str">
        <f>IF(TcBaseVer=0,M1189,IF(AND(N1189="Available",M1189="Available",O1189="Available"),"Available",IF(M1189="","","Not Supported")))</f>
        <v>Available</v>
      </c>
      <c r="R1189" s="81" t="str">
        <f>IF(A1189&gt;=AWCurrentRel, "Future",Q1189)</f>
        <v>Available</v>
      </c>
      <c r="S1189" s="100" t="str">
        <f>HYPERLINK(U1189,T1189)</f>
        <v>What's New in Teamcenter Fall 2020 - PART 1</v>
      </c>
      <c r="T1189" s="81" t="str">
        <f>IFERROR(VLOOKUP(CONCATENATE($B1189,"_",$A1189),Table4[#All],5,FALSE),"Not Available")</f>
        <v>What's New in Teamcenter Fall 2020 - PART 1</v>
      </c>
      <c r="U1189" s="81" t="str">
        <f>IFERROR(VLOOKUP(CONCATENATE(B1189,"_",A1189),Table4[#All],6,FALSE),"")</f>
        <v>https://siemens.highspot.com/items/5fd90a18c7143305f7520452?lfrm=srp.1</v>
      </c>
    </row>
    <row r="1190" spans="1:21" x14ac:dyDescent="0.25">
      <c r="A1190" s="81">
        <f>IF(OR('Raw Data'!A1181=0,'Raw Data'!A1181="Delete"),"",'Raw Data'!A1181)</f>
        <v>5.0999999999999996</v>
      </c>
      <c r="B1190" s="88" t="str">
        <f>IF(OR('Raw Data'!B1181=0,'Raw Data'!B1181="Delete"),"",'Raw Data'!B1181)</f>
        <v>Deliver</v>
      </c>
      <c r="C1190" s="89" t="str">
        <f>IF(OR('Raw Data'!C1181=0,'Raw Data'!C1181="Delete"),"",'Raw Data'!C1181)</f>
        <v>Suppliers</v>
      </c>
      <c r="D1190" s="88" t="str">
        <f>IF(OR('Raw Data'!D1181=0,'Raw Data'!D1181="Delete"),"",'Raw Data'!D1181)</f>
        <v>Supplier Collaboration - Design Data Exchange</v>
      </c>
      <c r="E1190" s="84" t="str">
        <f>IF(OR('Raw Data'!E1181=0,'Raw Data'!E1181="Delete"),"",'Raw Data'!E1181)</f>
        <v>Enforce intellectual property management during Design Data Exchange</v>
      </c>
      <c r="F1190" s="81" cm="1">
        <f t="array" ref="F1190">_xlfn.SWITCH(ROUND(VLOOKUP(A1190,Table1[#All],3),0),11,H1190,12,I1190,13,J1190,14,K1190,"N/A")</f>
        <v>14</v>
      </c>
      <c r="G1190" s="81" t="str" cm="1">
        <f t="array" ref="G1190">_xlfn.SWITCH(ROUND(VLOOKUP(A1190,Table1[#All],5),0),11,H1190,12,I1190,13,J1190,14,K1190,"N/A")</f>
        <v/>
      </c>
      <c r="H1190" s="81">
        <f>IF(OR('Raw Data'!H1181=0,'Raw Data'!H1181="Delete"),"",'Raw Data'!H1181)</f>
        <v>13.1</v>
      </c>
      <c r="I1190" s="81">
        <f>IF(OR('Raw Data'!I1181=0,'Raw Data'!I1181="Delete"),"",'Raw Data'!I1181)</f>
        <v>14</v>
      </c>
      <c r="J1190" s="81" t="str">
        <f>IF(OR('Raw Data'!J1181=0,'Raw Data'!J1181="Delete"),"",'Raw Data'!J1181)</f>
        <v/>
      </c>
      <c r="K1190" s="81" t="str">
        <f>IF(OR('Raw Data'!K1181=0,'Raw Data'!K1181="Delete"),"",'Raw Data'!K1181)</f>
        <v/>
      </c>
      <c r="L1190" s="81" t="str">
        <f>R1190</f>
        <v>Available</v>
      </c>
      <c r="M1190" s="81" t="str">
        <f>IF(A1190="","",IF(OR(AWReleaseNum&gt;=A1190,AWReleaseNum=0),"Available","Not Supported"))</f>
        <v>Available</v>
      </c>
      <c r="N1190" s="81" t="str">
        <f>IF(A1190="","",IF(TcRelease="Any","Available",IF(OR(AND(TcReleaseNum&gt;=VLOOKUP(AWReleaseNum,MinVerInfo,3,FALSE),TcReleaseNum&lt;=VLOOKUP(AWReleaseNum,MinVerInfo,4,FALSE)),AND(TcReleaseNum&gt;=VLOOKUP(AWReleaseNum,MinVerInfo,5,FALSE),TcReleaseNum&lt;=VLOOKUP(AWReleaseNum,MinVerInfo,6,FALSE))),"Available","Not Supported")))</f>
        <v>Available</v>
      </c>
      <c r="O1190" s="81" t="str">
        <f>IF(TcReleaseNum&lt;P1190,"Not Supported","Available")</f>
        <v>Available</v>
      </c>
      <c r="P1190" s="81" cm="1">
        <f t="array" ref="P1190">_xlfn.SWITCH(TcBaseVer, 14, K1190, 13, J1190, 12, I1190, 11, IFERROR(VLOOKUP(H1190,Table2[#All],3,FALSE),"N/A"),0)</f>
        <v>0</v>
      </c>
      <c r="Q1190" s="81" t="str">
        <f>IF(TcBaseVer=0,M1190,IF(AND(N1190="Available",M1190="Available",O1190="Available"),"Available",IF(M1190="","","Not Supported")))</f>
        <v>Available</v>
      </c>
      <c r="R1190" s="81" t="str">
        <f>IF(A1190&gt;=AWCurrentRel, "Future",Q1190)</f>
        <v>Available</v>
      </c>
      <c r="S1190" s="100" t="str">
        <f>HYPERLINK(U1190,T1190)</f>
        <v>What's New in Teamcenter Fall 2020 - PART 2</v>
      </c>
      <c r="T1190" s="81" t="str">
        <f>IFERROR(VLOOKUP(CONCATENATE($B1190,"_",$A1190),Table4[#All],5,FALSE),"Not Available")</f>
        <v>What's New in Teamcenter Fall 2020 - PART 2</v>
      </c>
      <c r="U1190" s="81" t="str">
        <f>IFERROR(VLOOKUP(CONCATENATE(B1190,"_",A1190),Table4[#All],6,FALSE),"")</f>
        <v>https://siemens.highspot.com/items/5fd9129f628ba23418a8dbaf</v>
      </c>
    </row>
    <row r="1191" spans="1:21" x14ac:dyDescent="0.25">
      <c r="A1191" s="81">
        <f>IF(OR('Raw Data'!A1182=0,'Raw Data'!A1182="Delete"),"",'Raw Data'!A1182)</f>
        <v>5.0999999999999996</v>
      </c>
      <c r="B1191" s="88" t="str">
        <f>IF(OR('Raw Data'!B1182=0,'Raw Data'!B1182="Delete"),"",'Raw Data'!B1182)</f>
        <v>Deliver</v>
      </c>
      <c r="C1191" s="89" t="str">
        <f>IF(OR('Raw Data'!C1182=0,'Raw Data'!C1182="Delete"),"",'Raw Data'!C1182)</f>
        <v>Suppliers</v>
      </c>
      <c r="D1191" s="88" t="str">
        <f>IF(OR('Raw Data'!D1182=0,'Raw Data'!D1182="Delete"),"",'Raw Data'!D1182)</f>
        <v>Supplier Collaboration - Design Data Exchange</v>
      </c>
      <c r="E1191" s="84" t="str">
        <f>IF(OR('Raw Data'!E1182=0,'Raw Data'!E1182="Delete"),"",'Raw Data'!E1182)</f>
        <v>Supplier portal enhancements for expedited Change Management</v>
      </c>
      <c r="F1191" s="81" cm="1">
        <f t="array" ref="F1191">_xlfn.SWITCH(ROUND(VLOOKUP(A1191,Table1[#All],3),0),11,H1191,12,I1191,13,J1191,14,K1191,"N/A")</f>
        <v>14</v>
      </c>
      <c r="G1191" s="81" t="str" cm="1">
        <f t="array" ref="G1191">_xlfn.SWITCH(ROUND(VLOOKUP(A1191,Table1[#All],5),0),11,H1191,12,I1191,13,J1191,14,K1191,"N/A")</f>
        <v/>
      </c>
      <c r="H1191" s="81">
        <f>IF(OR('Raw Data'!H1182=0,'Raw Data'!H1182="Delete"),"",'Raw Data'!H1182)</f>
        <v>13.1</v>
      </c>
      <c r="I1191" s="81">
        <f>IF(OR('Raw Data'!I1182=0,'Raw Data'!I1182="Delete"),"",'Raw Data'!I1182)</f>
        <v>14</v>
      </c>
      <c r="J1191" s="81" t="str">
        <f>IF(OR('Raw Data'!J1182=0,'Raw Data'!J1182="Delete"),"",'Raw Data'!J1182)</f>
        <v/>
      </c>
      <c r="K1191" s="81" t="str">
        <f>IF(OR('Raw Data'!K1182=0,'Raw Data'!K1182="Delete"),"",'Raw Data'!K1182)</f>
        <v/>
      </c>
      <c r="L1191" s="81" t="str">
        <f>R1191</f>
        <v>Available</v>
      </c>
      <c r="M1191" s="81" t="str">
        <f>IF(A1191="","",IF(OR(AWReleaseNum&gt;=A1191,AWReleaseNum=0),"Available","Not Supported"))</f>
        <v>Available</v>
      </c>
      <c r="N1191" s="81" t="str">
        <f>IF(A1191="","",IF(TcRelease="Any","Available",IF(OR(AND(TcReleaseNum&gt;=VLOOKUP(AWReleaseNum,MinVerInfo,3,FALSE),TcReleaseNum&lt;=VLOOKUP(AWReleaseNum,MinVerInfo,4,FALSE)),AND(TcReleaseNum&gt;=VLOOKUP(AWReleaseNum,MinVerInfo,5,FALSE),TcReleaseNum&lt;=VLOOKUP(AWReleaseNum,MinVerInfo,6,FALSE))),"Available","Not Supported")))</f>
        <v>Available</v>
      </c>
      <c r="O1191" s="81" t="str">
        <f>IF(TcReleaseNum&lt;P1191,"Not Supported","Available")</f>
        <v>Available</v>
      </c>
      <c r="P1191" s="81" cm="1">
        <f t="array" ref="P1191">_xlfn.SWITCH(TcBaseVer, 14, K1191, 13, J1191, 12, I1191, 11, IFERROR(VLOOKUP(H1191,Table2[#All],3,FALSE),"N/A"),0)</f>
        <v>0</v>
      </c>
      <c r="Q1191" s="81" t="str">
        <f>IF(TcBaseVer=0,M1191,IF(AND(N1191="Available",M1191="Available",O1191="Available"),"Available",IF(M1191="","","Not Supported")))</f>
        <v>Available</v>
      </c>
      <c r="R1191" s="81" t="str">
        <f>IF(A1191&gt;=AWCurrentRel, "Future",Q1191)</f>
        <v>Available</v>
      </c>
      <c r="S1191" s="100" t="str">
        <f>HYPERLINK(U1191,T1191)</f>
        <v>What's New in Teamcenter Fall 2020 - PART 2</v>
      </c>
      <c r="T1191" s="81" t="str">
        <f>IFERROR(VLOOKUP(CONCATENATE($B1191,"_",$A1191),Table4[#All],5,FALSE),"Not Available")</f>
        <v>What's New in Teamcenter Fall 2020 - PART 2</v>
      </c>
      <c r="U1191" s="81" t="str">
        <f>IFERROR(VLOOKUP(CONCATENATE(B1191,"_",A1191),Table4[#All],6,FALSE),"")</f>
        <v>https://siemens.highspot.com/items/5fd9129f628ba23418a8dbaf</v>
      </c>
    </row>
    <row r="1192" spans="1:21" x14ac:dyDescent="0.25">
      <c r="A1192" s="81">
        <f>IF(OR('Raw Data'!A1183=0,'Raw Data'!A1183="Delete"),"",'Raw Data'!A1183)</f>
        <v>5.0999999999999996</v>
      </c>
      <c r="B1192" s="88" t="str">
        <f>IF(OR('Raw Data'!B1183=0,'Raw Data'!B1183="Delete"),"",'Raw Data'!B1183)</f>
        <v>Deliver</v>
      </c>
      <c r="C1192" s="89" t="str">
        <f>IF(OR('Raw Data'!C1183=0,'Raw Data'!C1183="Delete"),"",'Raw Data'!C1183)</f>
        <v>Suppliers</v>
      </c>
      <c r="D1192" s="88" t="str">
        <f>IF(OR('Raw Data'!D1183=0,'Raw Data'!D1183="Delete"),"",'Raw Data'!D1183)</f>
        <v>Supplier Collaboration - Design Data Exchange</v>
      </c>
      <c r="E1192" s="84" t="str">
        <f>IF(OR('Raw Data'!E1183=0,'Raw Data'!E1183="Delete"),"",'Raw Data'!E1183)</f>
        <v>Compare vendor parts between products structures and generate report</v>
      </c>
      <c r="F1192" s="81" cm="1">
        <f t="array" ref="F1192">_xlfn.SWITCH(ROUND(VLOOKUP(A1192,Table1[#All],3),0),11,H1192,12,I1192,13,J1192,14,K1192,"N/A")</f>
        <v>14</v>
      </c>
      <c r="G1192" s="81" t="str" cm="1">
        <f t="array" ref="G1192">_xlfn.SWITCH(ROUND(VLOOKUP(A1192,Table1[#All],5),0),11,H1192,12,I1192,13,J1192,14,K1192,"N/A")</f>
        <v/>
      </c>
      <c r="H1192" s="81">
        <f>IF(OR('Raw Data'!H1183=0,'Raw Data'!H1183="Delete"),"",'Raw Data'!H1183)</f>
        <v>13</v>
      </c>
      <c r="I1192" s="81">
        <f>IF(OR('Raw Data'!I1183=0,'Raw Data'!I1183="Delete"),"",'Raw Data'!I1183)</f>
        <v>14</v>
      </c>
      <c r="J1192" s="81" t="str">
        <f>IF(OR('Raw Data'!J1183=0,'Raw Data'!J1183="Delete"),"",'Raw Data'!J1183)</f>
        <v/>
      </c>
      <c r="K1192" s="81" t="str">
        <f>IF(OR('Raw Data'!K1183=0,'Raw Data'!K1183="Delete"),"",'Raw Data'!K1183)</f>
        <v/>
      </c>
      <c r="L1192" s="81" t="str">
        <f>R1192</f>
        <v>Available</v>
      </c>
      <c r="M1192" s="81" t="str">
        <f>IF(A1192="","",IF(OR(AWReleaseNum&gt;=A1192,AWReleaseNum=0),"Available","Not Supported"))</f>
        <v>Available</v>
      </c>
      <c r="N1192" s="81" t="str">
        <f>IF(A1192="","",IF(TcRelease="Any","Available",IF(OR(AND(TcReleaseNum&gt;=VLOOKUP(AWReleaseNum,MinVerInfo,3,FALSE),TcReleaseNum&lt;=VLOOKUP(AWReleaseNum,MinVerInfo,4,FALSE)),AND(TcReleaseNum&gt;=VLOOKUP(AWReleaseNum,MinVerInfo,5,FALSE),TcReleaseNum&lt;=VLOOKUP(AWReleaseNum,MinVerInfo,6,FALSE))),"Available","Not Supported")))</f>
        <v>Available</v>
      </c>
      <c r="O1192" s="81" t="str">
        <f>IF(TcReleaseNum&lt;P1192,"Not Supported","Available")</f>
        <v>Available</v>
      </c>
      <c r="P1192" s="81" cm="1">
        <f t="array" ref="P1192">_xlfn.SWITCH(TcBaseVer, 14, K1192, 13, J1192, 12, I1192, 11, IFERROR(VLOOKUP(H1192,Table2[#All],3,FALSE),"N/A"),0)</f>
        <v>0</v>
      </c>
      <c r="Q1192" s="81" t="str">
        <f>IF(TcBaseVer=0,M1192,IF(AND(N1192="Available",M1192="Available",O1192="Available"),"Available",IF(M1192="","","Not Supported")))</f>
        <v>Available</v>
      </c>
      <c r="R1192" s="81" t="str">
        <f>IF(A1192&gt;=AWCurrentRel, "Future",Q1192)</f>
        <v>Available</v>
      </c>
      <c r="S1192" s="100" t="str">
        <f>HYPERLINK(U1192,T1192)</f>
        <v>What's New in Teamcenter Fall 2020 - PART 2</v>
      </c>
      <c r="T1192" s="81" t="str">
        <f>IFERROR(VLOOKUP(CONCATENATE($B1192,"_",$A1192),Table4[#All],5,FALSE),"Not Available")</f>
        <v>What's New in Teamcenter Fall 2020 - PART 2</v>
      </c>
      <c r="U1192" s="81" t="str">
        <f>IFERROR(VLOOKUP(CONCATENATE(B1192,"_",A1192),Table4[#All],6,FALSE),"")</f>
        <v>https://siemens.highspot.com/items/5fd9129f628ba23418a8dbaf</v>
      </c>
    </row>
    <row r="1193" spans="1:21" x14ac:dyDescent="0.25">
      <c r="A1193" s="81">
        <f>IF(OR('Raw Data'!A1184=0,'Raw Data'!A1184="Delete"),"",'Raw Data'!A1184)</f>
        <v>5.0999999999999996</v>
      </c>
      <c r="B1193" s="88" t="str">
        <f>IF(OR('Raw Data'!B1184=0,'Raw Data'!B1184="Delete"),"",'Raw Data'!B1184)</f>
        <v>Deliver</v>
      </c>
      <c r="C1193" s="89" t="str">
        <f>IF(OR('Raw Data'!C1184=0,'Raw Data'!C1184="Delete"),"",'Raw Data'!C1184)</f>
        <v>Suppliers</v>
      </c>
      <c r="D1193" s="88" t="str">
        <f>IF(OR('Raw Data'!D1184=0,'Raw Data'!D1184="Delete"),"",'Raw Data'!D1184)</f>
        <v>Supplier Collaboration - Partner Connect</v>
      </c>
      <c r="E1193" s="84" t="str">
        <f>IF(OR('Raw Data'!E1184=0,'Raw Data'!E1184="Delete"),"",'Raw Data'!E1184)</f>
        <v>Track and visually identify changes to Vendors and Vendor Parts using redlines</v>
      </c>
      <c r="F1193" s="81" cm="1">
        <f t="array" ref="F1193">_xlfn.SWITCH(ROUND(VLOOKUP(A1193,Table1[#All],3),0),11,H1193,12,I1193,13,J1193,14,K1193,"N/A")</f>
        <v>14</v>
      </c>
      <c r="G1193" s="81" t="str" cm="1">
        <f t="array" ref="G1193">_xlfn.SWITCH(ROUND(VLOOKUP(A1193,Table1[#All],5),0),11,H1193,12,I1193,13,J1193,14,K1193,"N/A")</f>
        <v/>
      </c>
      <c r="H1193" s="81">
        <f>IF(OR('Raw Data'!H1184=0,'Raw Data'!H1184="Delete"),"",'Raw Data'!H1184)</f>
        <v>13.1</v>
      </c>
      <c r="I1193" s="81">
        <f>IF(OR('Raw Data'!I1184=0,'Raw Data'!I1184="Delete"),"",'Raw Data'!I1184)</f>
        <v>14</v>
      </c>
      <c r="J1193" s="81" t="str">
        <f>IF(OR('Raw Data'!J1184=0,'Raw Data'!J1184="Delete"),"",'Raw Data'!J1184)</f>
        <v/>
      </c>
      <c r="K1193" s="81" t="str">
        <f>IF(OR('Raw Data'!K1184=0,'Raw Data'!K1184="Delete"),"",'Raw Data'!K1184)</f>
        <v/>
      </c>
      <c r="L1193" s="81" t="str">
        <f>R1193</f>
        <v>Available</v>
      </c>
      <c r="M1193" s="81" t="str">
        <f>IF(A1193="","",IF(OR(AWReleaseNum&gt;=A1193,AWReleaseNum=0),"Available","Not Supported"))</f>
        <v>Available</v>
      </c>
      <c r="N1193" s="81" t="str">
        <f>IF(A1193="","",IF(TcRelease="Any","Available",IF(OR(AND(TcReleaseNum&gt;=VLOOKUP(AWReleaseNum,MinVerInfo,3,FALSE),TcReleaseNum&lt;=VLOOKUP(AWReleaseNum,MinVerInfo,4,FALSE)),AND(TcReleaseNum&gt;=VLOOKUP(AWReleaseNum,MinVerInfo,5,FALSE),TcReleaseNum&lt;=VLOOKUP(AWReleaseNum,MinVerInfo,6,FALSE))),"Available","Not Supported")))</f>
        <v>Available</v>
      </c>
      <c r="O1193" s="81" t="str">
        <f>IF(TcReleaseNum&lt;P1193,"Not Supported","Available")</f>
        <v>Available</v>
      </c>
      <c r="P1193" s="81" cm="1">
        <f t="array" ref="P1193">_xlfn.SWITCH(TcBaseVer, 14, K1193, 13, J1193, 12, I1193, 11, IFERROR(VLOOKUP(H1193,Table2[#All],3,FALSE),"N/A"),0)</f>
        <v>0</v>
      </c>
      <c r="Q1193" s="81" t="str">
        <f>IF(TcBaseVer=0,M1193,IF(AND(N1193="Available",M1193="Available",O1193="Available"),"Available",IF(M1193="","","Not Supported")))</f>
        <v>Available</v>
      </c>
      <c r="R1193" s="81" t="str">
        <f>IF(A1193&gt;=AWCurrentRel, "Future",Q1193)</f>
        <v>Available</v>
      </c>
      <c r="S1193" s="100" t="str">
        <f>HYPERLINK(U1193,T1193)</f>
        <v>What's New in Teamcenter Fall 2020 - PART 2</v>
      </c>
      <c r="T1193" s="81" t="str">
        <f>IFERROR(VLOOKUP(CONCATENATE($B1193,"_",$A1193),Table4[#All],5,FALSE),"Not Available")</f>
        <v>What's New in Teamcenter Fall 2020 - PART 2</v>
      </c>
      <c r="U1193" s="81" t="str">
        <f>IFERROR(VLOOKUP(CONCATENATE(B1193,"_",A1193),Table4[#All],6,FALSE),"")</f>
        <v>https://siemens.highspot.com/items/5fd9129f628ba23418a8dbaf</v>
      </c>
    </row>
    <row r="1194" spans="1:21" x14ac:dyDescent="0.25">
      <c r="A1194" s="81">
        <f>IF(OR('Raw Data'!A2278=0,'Raw Data'!A2278="Delete"),"",'Raw Data'!A2278)</f>
        <v>5.0999999999999996</v>
      </c>
      <c r="B1194" s="88" t="str">
        <f>IF(OR('Raw Data'!B2278=0,'Raw Data'!B2278="Delete"),"",'Raw Data'!B2278)</f>
        <v>Develop</v>
      </c>
      <c r="C1194" s="89" t="str">
        <f>IF(OR('Raw Data'!C2278=0,'Raw Data'!C2278="Delete"),"",'Raw Data'!C2278)</f>
        <v>Visualization</v>
      </c>
      <c r="D1194" s="88" t="str">
        <f>IF(OR('Raw Data'!D2278=0,'Raw Data'!D2278="Delete"),"",'Raw Data'!D2278)</f>
        <v>Visualization - BOM Integration</v>
      </c>
      <c r="E1194" s="84" t="str">
        <f>IF(OR('Raw Data'!E2278=0,'Raw Data'!E2278="Delete"),"",'Raw Data'!E2278)</f>
        <v>Faster 3D view updates following structure updates</v>
      </c>
      <c r="F1194" s="81" cm="1">
        <f t="array" ref="F1194">_xlfn.SWITCH(ROUND(VLOOKUP(A1194,Table1[#All],3),0),11,H1194,12,I1194,13,J1194,14,K1194,"N/A")</f>
        <v>14</v>
      </c>
      <c r="G1194" s="81" t="str" cm="1">
        <f t="array" ref="G1194">_xlfn.SWITCH(ROUND(VLOOKUP(A1194,Table1[#All],5),0),11,H1194,12,I1194,13,J1194,14,K1194,"N/A")</f>
        <v/>
      </c>
      <c r="H1194" s="81">
        <f>IF(OR('Raw Data'!H2278=0,'Raw Data'!H2278="Delete"),"",'Raw Data'!H2278)</f>
        <v>13.1</v>
      </c>
      <c r="I1194" s="81">
        <f>IF(OR('Raw Data'!I2278=0,'Raw Data'!I2278="Delete"),"",'Raw Data'!I2278)</f>
        <v>14</v>
      </c>
      <c r="J1194" s="81" t="str">
        <f>IF(OR('Raw Data'!J2278=0,'Raw Data'!J2278="Delete"),"",'Raw Data'!J2278)</f>
        <v/>
      </c>
      <c r="K1194" s="81" t="str">
        <f>IF(OR('Raw Data'!K2278=0,'Raw Data'!K2278="Delete"),"",'Raw Data'!K2278)</f>
        <v/>
      </c>
      <c r="L1194" s="81" t="str">
        <f>R1194</f>
        <v>Available</v>
      </c>
      <c r="M1194" s="81" t="str">
        <f>IF(A1194="","",IF(OR(AWReleaseNum&gt;=A1194,AWReleaseNum=0),"Available","Not Supported"))</f>
        <v>Available</v>
      </c>
      <c r="N1194" s="81" t="str">
        <f>IF(A1194="","",IF(TcRelease="Any","Available",IF(OR(AND(TcReleaseNum&gt;=VLOOKUP(AWReleaseNum,MinVerInfo,3,FALSE),TcReleaseNum&lt;=VLOOKUP(AWReleaseNum,MinVerInfo,4,FALSE)),AND(TcReleaseNum&gt;=VLOOKUP(AWReleaseNum,MinVerInfo,5,FALSE),TcReleaseNum&lt;=VLOOKUP(AWReleaseNum,MinVerInfo,6,FALSE))),"Available","Not Supported")))</f>
        <v>Available</v>
      </c>
      <c r="O1194" s="81" t="str">
        <f>IF(TcReleaseNum&lt;P1194,"Not Supported","Available")</f>
        <v>Available</v>
      </c>
      <c r="P1194" s="81" cm="1">
        <f t="array" ref="P1194">_xlfn.SWITCH(TcBaseVer, 14, K1194, 13, J1194, 12, I1194, 11, IFERROR(VLOOKUP(H1194,Table2[#All],3,FALSE),"N/A"),0)</f>
        <v>0</v>
      </c>
      <c r="Q1194" s="81" t="str">
        <f>IF(TcBaseVer=0,M1194,IF(AND(N1194="Available",M1194="Available",O1194="Available"),"Available",IF(M1194="","","Not Supported")))</f>
        <v>Available</v>
      </c>
      <c r="R1194" s="81" t="str">
        <f>IF(A1194&gt;=AWCurrentRel, "Future",Q1194)</f>
        <v>Available</v>
      </c>
      <c r="S1194" s="100" t="str">
        <f>HYPERLINK(U1194,T1194)</f>
        <v>What's New in Teamcenter Fall 2020 - PART 1</v>
      </c>
      <c r="T1194" s="81" t="str">
        <f>IFERROR(VLOOKUP(CONCATENATE($B1194,"_",$A1194),Table4[#All],5,FALSE),"Not Available")</f>
        <v>What's New in Teamcenter Fall 2020 - PART 1</v>
      </c>
      <c r="U1194" s="81" t="str">
        <f>IFERROR(VLOOKUP(CONCATENATE(B1194,"_",A1194),Table4[#All],6,FALSE),"")</f>
        <v>https://siemens.highspot.com/items/5fd90a18c7143305f7520452?lfrm=srp.1</v>
      </c>
    </row>
    <row r="1195" spans="1:21" x14ac:dyDescent="0.25">
      <c r="A1195" s="81">
        <f>IF(OR('Raw Data'!A1133=0,'Raw Data'!A1133="Delete"),"",'Raw Data'!A1133)</f>
        <v>5.0999999999999996</v>
      </c>
      <c r="B1195" s="88" t="str">
        <f>IF(OR('Raw Data'!B1133=0,'Raw Data'!B1133="Delete"),"",'Raw Data'!B1133)</f>
        <v>Develop</v>
      </c>
      <c r="C1195" s="89" t="str">
        <f>IF(OR('Raw Data'!C1133=0,'Raw Data'!C1133="Delete"),"",'Raw Data'!C1133)</f>
        <v>Visualization</v>
      </c>
      <c r="D1195" s="88" t="str">
        <f>IF(OR('Raw Data'!D1133=0,'Raw Data'!D1133="Delete"),"",'Raw Data'!D1133)</f>
        <v>Visualization - Usability</v>
      </c>
      <c r="E1195" s="84" t="str">
        <f>IF(OR('Raw Data'!E1133=0,'Raw Data'!E1133="Delete"),"",'Raw Data'!E1133)</f>
        <v xml:space="preserve">Usability updates to the Snapshot Toolbar and Panel UI </v>
      </c>
      <c r="F1195" s="81" cm="1">
        <f t="array" ref="F1195">_xlfn.SWITCH(ROUND(VLOOKUP(A1195,Table1[#All],3),0),11,H1195,12,I1195,13,J1195,14,K1195,"N/A")</f>
        <v>14</v>
      </c>
      <c r="G1195" s="81" t="str" cm="1">
        <f t="array" ref="G1195">_xlfn.SWITCH(ROUND(VLOOKUP(A1195,Table1[#All],5),0),11,H1195,12,I1195,13,J1195,14,K1195,"N/A")</f>
        <v/>
      </c>
      <c r="H1195" s="81">
        <f>IF(OR('Raw Data'!H1133=0,'Raw Data'!H1133="Delete"),"",'Raw Data'!H1133)</f>
        <v>13</v>
      </c>
      <c r="I1195" s="81">
        <f>IF(OR('Raw Data'!I1133=0,'Raw Data'!I1133="Delete"),"",'Raw Data'!I1133)</f>
        <v>14</v>
      </c>
      <c r="J1195" s="81" t="str">
        <f>IF(OR('Raw Data'!J1133=0,'Raw Data'!J1133="Delete"),"",'Raw Data'!J1133)</f>
        <v/>
      </c>
      <c r="K1195" s="81" t="str">
        <f>IF(OR('Raw Data'!K1133=0,'Raw Data'!K1133="Delete"),"",'Raw Data'!K1133)</f>
        <v/>
      </c>
      <c r="L1195" s="81" t="str">
        <f>R1195</f>
        <v>Available</v>
      </c>
      <c r="M1195" s="81" t="str">
        <f>IF(A1195="","",IF(OR(AWReleaseNum&gt;=A1195,AWReleaseNum=0),"Available","Not Supported"))</f>
        <v>Available</v>
      </c>
      <c r="N1195" s="81" t="str">
        <f>IF(A1195="","",IF(TcRelease="Any","Available",IF(OR(AND(TcReleaseNum&gt;=VLOOKUP(AWReleaseNum,MinVerInfo,3,FALSE),TcReleaseNum&lt;=VLOOKUP(AWReleaseNum,MinVerInfo,4,FALSE)),AND(TcReleaseNum&gt;=VLOOKUP(AWReleaseNum,MinVerInfo,5,FALSE),TcReleaseNum&lt;=VLOOKUP(AWReleaseNum,MinVerInfo,6,FALSE))),"Available","Not Supported")))</f>
        <v>Available</v>
      </c>
      <c r="O1195" s="81" t="str">
        <f>IF(TcReleaseNum&lt;P1195,"Not Supported","Available")</f>
        <v>Available</v>
      </c>
      <c r="P1195" s="81" cm="1">
        <f t="array" ref="P1195">_xlfn.SWITCH(TcBaseVer, 14, K1195, 13, J1195, 12, I1195, 11, IFERROR(VLOOKUP(H1195,Table2[#All],3,FALSE),"N/A"),0)</f>
        <v>0</v>
      </c>
      <c r="Q1195" s="81" t="str">
        <f>IF(TcBaseVer=0,M1195,IF(AND(N1195="Available",M1195="Available",O1195="Available"),"Available",IF(M1195="","","Not Supported")))</f>
        <v>Available</v>
      </c>
      <c r="R1195" s="81" t="str">
        <f>IF(A1195&gt;=AWCurrentRel, "Future",Q1195)</f>
        <v>Available</v>
      </c>
      <c r="S1195" s="100" t="str">
        <f>HYPERLINK(U1195,T1195)</f>
        <v>What's New in Teamcenter Fall 2020 - PART 1</v>
      </c>
      <c r="T1195" s="81" t="str">
        <f>IFERROR(VLOOKUP(CONCATENATE($B1195,"_",$A1195),Table4[#All],5,FALSE),"Not Available")</f>
        <v>What's New in Teamcenter Fall 2020 - PART 1</v>
      </c>
      <c r="U1195" s="81" t="str">
        <f>IFERROR(VLOOKUP(CONCATENATE(B1195,"_",A1195),Table4[#All],6,FALSE),"")</f>
        <v>https://siemens.highspot.com/items/5fd90a18c7143305f7520452?lfrm=srp.1</v>
      </c>
    </row>
    <row r="1196" spans="1:21" x14ac:dyDescent="0.25">
      <c r="A1196" s="81">
        <f>IF(OR('Raw Data'!A1196=0,'Raw Data'!A1196="Delete"),"",'Raw Data'!A1196)</f>
        <v>5.0999999999999996</v>
      </c>
      <c r="B1196" s="88" t="str">
        <f>IF(OR('Raw Data'!B1196=0,'Raw Data'!B1196="Delete"),"",'Raw Data'!B1196)</f>
        <v>Develop</v>
      </c>
      <c r="C1196" s="89" t="str">
        <f>IF(OR('Raw Data'!C1196=0,'Raw Data'!C1196="Delete"),"",'Raw Data'!C1196)</f>
        <v>Visualization</v>
      </c>
      <c r="D1196" s="88" t="str">
        <f>IF(OR('Raw Data'!D1196=0,'Raw Data'!D1196="Delete"),"",'Raw Data'!D1196)</f>
        <v>Visualization - Usability</v>
      </c>
      <c r="E1196" s="84" t="str">
        <f>IF(OR('Raw Data'!E1196=0,'Raw Data'!E1196="Delete"),"",'Raw Data'!E1196)</f>
        <v>Usability updates to Auto-Bookmark session recovery UX</v>
      </c>
      <c r="F1196" s="81" cm="1">
        <f t="array" ref="F1196">_xlfn.SWITCH(ROUND(VLOOKUP(A1196,Table1[#All],3),0),11,H1196,12,I1196,13,J1196,14,K1196,"N/A")</f>
        <v>14</v>
      </c>
      <c r="G1196" s="81" t="str" cm="1">
        <f t="array" ref="G1196">_xlfn.SWITCH(ROUND(VLOOKUP(A1196,Table1[#All],5),0),11,H1196,12,I1196,13,J1196,14,K1196,"N/A")</f>
        <v/>
      </c>
      <c r="H1196" s="81">
        <f>IF(OR('Raw Data'!H1196=0,'Raw Data'!H1196="Delete"),"",'Raw Data'!H1196)</f>
        <v>13</v>
      </c>
      <c r="I1196" s="81">
        <f>IF(OR('Raw Data'!I1196=0,'Raw Data'!I1196="Delete"),"",'Raw Data'!I1196)</f>
        <v>14</v>
      </c>
      <c r="J1196" s="81" t="str">
        <f>IF(OR('Raw Data'!J1196=0,'Raw Data'!J1196="Delete"),"",'Raw Data'!J1196)</f>
        <v/>
      </c>
      <c r="K1196" s="81" t="str">
        <f>IF(OR('Raw Data'!K1196=0,'Raw Data'!K1196="Delete"),"",'Raw Data'!K1196)</f>
        <v/>
      </c>
      <c r="L1196" s="81" t="str">
        <f>R1196</f>
        <v>Available</v>
      </c>
      <c r="M1196" s="81" t="str">
        <f>IF(A1196="","",IF(OR(AWReleaseNum&gt;=A1196,AWReleaseNum=0),"Available","Not Supported"))</f>
        <v>Available</v>
      </c>
      <c r="N1196" s="81" t="str">
        <f>IF(A1196="","",IF(TcRelease="Any","Available",IF(OR(AND(TcReleaseNum&gt;=VLOOKUP(AWReleaseNum,MinVerInfo,3,FALSE),TcReleaseNum&lt;=VLOOKUP(AWReleaseNum,MinVerInfo,4,FALSE)),AND(TcReleaseNum&gt;=VLOOKUP(AWReleaseNum,MinVerInfo,5,FALSE),TcReleaseNum&lt;=VLOOKUP(AWReleaseNum,MinVerInfo,6,FALSE))),"Available","Not Supported")))</f>
        <v>Available</v>
      </c>
      <c r="O1196" s="81" t="str">
        <f>IF(TcReleaseNum&lt;P1196,"Not Supported","Available")</f>
        <v>Available</v>
      </c>
      <c r="P1196" s="81" cm="1">
        <f t="array" ref="P1196">_xlfn.SWITCH(TcBaseVer, 14, K1196, 13, J1196, 12, I1196, 11, IFERROR(VLOOKUP(H1196,Table2[#All],3,FALSE),"N/A"),0)</f>
        <v>0</v>
      </c>
      <c r="Q1196" s="81" t="str">
        <f>IF(TcBaseVer=0,M1196,IF(AND(N1196="Available",M1196="Available",O1196="Available"),"Available",IF(M1196="","","Not Supported")))</f>
        <v>Available</v>
      </c>
      <c r="R1196" s="81" t="str">
        <f>IF(A1196&gt;=AWCurrentRel, "Future",Q1196)</f>
        <v>Available</v>
      </c>
      <c r="S1196" s="100" t="str">
        <f>HYPERLINK(U1196,T1196)</f>
        <v>What's New in Teamcenter Fall 2020 - PART 1</v>
      </c>
      <c r="T1196" s="81" t="str">
        <f>IFERROR(VLOOKUP(CONCATENATE($B1196,"_",$A1196),Table4[#All],5,FALSE),"Not Available")</f>
        <v>What's New in Teamcenter Fall 2020 - PART 1</v>
      </c>
      <c r="U1196" s="81" t="str">
        <f>IFERROR(VLOOKUP(CONCATENATE(B1196,"_",A1196),Table4[#All],6,FALSE),"")</f>
        <v>https://siemens.highspot.com/items/5fd90a18c7143305f7520452?lfrm=srp.1</v>
      </c>
    </row>
    <row r="1197" spans="1:21" x14ac:dyDescent="0.25">
      <c r="A1197" s="81">
        <f>IF(OR('Raw Data'!A1961=0,'Raw Data'!A1961="Delete"),"",'Raw Data'!A1961)</f>
        <v>5.0999999999999996</v>
      </c>
      <c r="B1197" s="88" t="str">
        <f>IF(OR('Raw Data'!B1961=0,'Raw Data'!B1961="Delete"),"",'Raw Data'!B1961)</f>
        <v>Plan</v>
      </c>
      <c r="C1197" s="89" t="str">
        <f>IF(OR('Raw Data'!C1961=0,'Raw Data'!C1961="Delete"),"",'Raw Data'!C1961)</f>
        <v>Process</v>
      </c>
      <c r="D1197" s="88" t="str">
        <f>IF(OR('Raw Data'!D1961=0,'Raw Data'!D1961="Delete"),"",'Raw Data'!D1961)</f>
        <v>Workflow</v>
      </c>
      <c r="E1197" s="84" t="str">
        <f>IF(OR('Raw Data'!E1961=0,'Raw Data'!E1961="Delete"),"",'Raw Data'!E1961)</f>
        <v>Designate a Default Workflow Template for an Object Type</v>
      </c>
      <c r="F1197" s="81" cm="1">
        <f t="array" ref="F1197">_xlfn.SWITCH(ROUND(VLOOKUP(A1197,Table1[#All],3),0),11,H1197,12,I1197,13,J1197,14,K1197,"N/A")</f>
        <v>14</v>
      </c>
      <c r="G1197" s="81" t="str" cm="1">
        <f t="array" ref="G1197">_xlfn.SWITCH(ROUND(VLOOKUP(A1197,Table1[#All],5),0),11,H1197,12,I1197,13,J1197,14,K1197,"N/A")</f>
        <v/>
      </c>
      <c r="H1197" s="81">
        <f>IF(OR('Raw Data'!H1961=0,'Raw Data'!H1961="Delete"),"",'Raw Data'!H1961)</f>
        <v>13</v>
      </c>
      <c r="I1197" s="81">
        <f>IF(OR('Raw Data'!I1961=0,'Raw Data'!I1961="Delete"),"",'Raw Data'!I1961)</f>
        <v>14</v>
      </c>
      <c r="J1197" s="81" t="str">
        <f>IF(OR('Raw Data'!J1961=0,'Raw Data'!J1961="Delete"),"",'Raw Data'!J1961)</f>
        <v/>
      </c>
      <c r="K1197" s="81" t="str">
        <f>IF(OR('Raw Data'!K1961=0,'Raw Data'!K1961="Delete"),"",'Raw Data'!K1961)</f>
        <v/>
      </c>
      <c r="L1197" s="81" t="str">
        <f>R1197</f>
        <v>Available</v>
      </c>
      <c r="M1197" s="81" t="str">
        <f>IF(A1197="","",IF(OR(AWReleaseNum&gt;=A1197,AWReleaseNum=0),"Available","Not Supported"))</f>
        <v>Available</v>
      </c>
      <c r="N1197" s="81" t="str">
        <f>IF(A1197="","",IF(TcRelease="Any","Available",IF(OR(AND(TcReleaseNum&gt;=VLOOKUP(AWReleaseNum,MinVerInfo,3,FALSE),TcReleaseNum&lt;=VLOOKUP(AWReleaseNum,MinVerInfo,4,FALSE)),AND(TcReleaseNum&gt;=VLOOKUP(AWReleaseNum,MinVerInfo,5,FALSE),TcReleaseNum&lt;=VLOOKUP(AWReleaseNum,MinVerInfo,6,FALSE))),"Available","Not Supported")))</f>
        <v>Available</v>
      </c>
      <c r="O1197" s="81" t="str">
        <f>IF(TcReleaseNum&lt;P1197,"Not Supported","Available")</f>
        <v>Available</v>
      </c>
      <c r="P1197" s="81" cm="1">
        <f t="array" ref="P1197">_xlfn.SWITCH(TcBaseVer, 14, K1197, 13, J1197, 12, I1197, 11, IFERROR(VLOOKUP(H1197,Table2[#All],3,FALSE),"N/A"),0)</f>
        <v>0</v>
      </c>
      <c r="Q1197" s="81" t="str">
        <f>IF(TcBaseVer=0,M1197,IF(AND(N1197="Available",M1197="Available",O1197="Available"),"Available",IF(M1197="","","Not Supported")))</f>
        <v>Available</v>
      </c>
      <c r="R1197" s="81" t="str">
        <f>IF(A1197&gt;=AWCurrentRel, "Future",Q1197)</f>
        <v>Available</v>
      </c>
      <c r="S1197" s="100" t="str">
        <f>HYPERLINK(U1197,T1197)</f>
        <v>What's New in Teamcenter Fall 2020 - PART 1</v>
      </c>
      <c r="T1197" s="81" t="str">
        <f>IFERROR(VLOOKUP(CONCATENATE($B1197,"_",$A1197),Table4[#All],5,FALSE),"Not Available")</f>
        <v>What's New in Teamcenter Fall 2020 - PART 1</v>
      </c>
      <c r="U1197" s="81" t="str">
        <f>IFERROR(VLOOKUP(CONCATENATE(B1197,"_",A1197),Table4[#All],6,FALSE),"")</f>
        <v>https://siemens.highspot.com/items/5fd90a18c7143305f7520452?lfrm=srp.1</v>
      </c>
    </row>
    <row r="1198" spans="1:21" x14ac:dyDescent="0.25">
      <c r="A1198" s="81">
        <f>IF(OR('Raw Data'!A2197=0,'Raw Data'!A2197="Delete"),"",'Raw Data'!A2197)</f>
        <v>5.0999999999999996</v>
      </c>
      <c r="B1198" s="88" t="str">
        <f>IF(OR('Raw Data'!B2197=0,'Raw Data'!B2197="Delete"),"",'Raw Data'!B2197)</f>
        <v>Plan</v>
      </c>
      <c r="C1198" s="89" t="str">
        <f>IF(OR('Raw Data'!C2197=0,'Raw Data'!C2197="Delete"),"",'Raw Data'!C2197)</f>
        <v>Process</v>
      </c>
      <c r="D1198" s="88" t="str">
        <f>IF(OR('Raw Data'!D2197=0,'Raw Data'!D2197="Delete"),"",'Raw Data'!D2197)</f>
        <v>Workflow</v>
      </c>
      <c r="E1198" s="84" t="str">
        <f>IF(OR('Raw Data'!E2197=0,'Raw Data'!E2197="Delete"),"",'Raw Data'!E2197)</f>
        <v>Workflow reports contained within My Dashboard for administrators</v>
      </c>
      <c r="F1198" s="81" cm="1">
        <f t="array" ref="F1198">_xlfn.SWITCH(ROUND(VLOOKUP(A1198,Table1[#All],3),0),11,H1198,12,I1198,13,J1198,14,K1198,"N/A")</f>
        <v>14</v>
      </c>
      <c r="G1198" s="81" t="str" cm="1">
        <f t="array" ref="G1198">_xlfn.SWITCH(ROUND(VLOOKUP(A1198,Table1[#All],5),0),11,H1198,12,I1198,13,J1198,14,K1198,"N/A")</f>
        <v/>
      </c>
      <c r="H1198" s="81">
        <f>IF(OR('Raw Data'!H2197=0,'Raw Data'!H2197="Delete"),"",'Raw Data'!H2197)</f>
        <v>13.1</v>
      </c>
      <c r="I1198" s="81">
        <f>IF(OR('Raw Data'!I2197=0,'Raw Data'!I2197="Delete"),"",'Raw Data'!I2197)</f>
        <v>14</v>
      </c>
      <c r="J1198" s="81" t="str">
        <f>IF(OR('Raw Data'!J2197=0,'Raw Data'!J2197="Delete"),"",'Raw Data'!J2197)</f>
        <v/>
      </c>
      <c r="K1198" s="81" t="str">
        <f>IF(OR('Raw Data'!K2197=0,'Raw Data'!K2197="Delete"),"",'Raw Data'!K2197)</f>
        <v/>
      </c>
      <c r="L1198" s="81" t="str">
        <f>R1198</f>
        <v>Available</v>
      </c>
      <c r="M1198" s="81" t="str">
        <f>IF(A1198="","",IF(OR(AWReleaseNum&gt;=A1198,AWReleaseNum=0),"Available","Not Supported"))</f>
        <v>Available</v>
      </c>
      <c r="N1198" s="81" t="str">
        <f>IF(A1198="","",IF(TcRelease="Any","Available",IF(OR(AND(TcReleaseNum&gt;=VLOOKUP(AWReleaseNum,MinVerInfo,3,FALSE),TcReleaseNum&lt;=VLOOKUP(AWReleaseNum,MinVerInfo,4,FALSE)),AND(TcReleaseNum&gt;=VLOOKUP(AWReleaseNum,MinVerInfo,5,FALSE),TcReleaseNum&lt;=VLOOKUP(AWReleaseNum,MinVerInfo,6,FALSE))),"Available","Not Supported")))</f>
        <v>Available</v>
      </c>
      <c r="O1198" s="81" t="str">
        <f>IF(TcReleaseNum&lt;P1198,"Not Supported","Available")</f>
        <v>Available</v>
      </c>
      <c r="P1198" s="81" cm="1">
        <f t="array" ref="P1198">_xlfn.SWITCH(TcBaseVer, 14, K1198, 13, J1198, 12, I1198, 11, IFERROR(VLOOKUP(H1198,Table2[#All],3,FALSE),"N/A"),0)</f>
        <v>0</v>
      </c>
      <c r="Q1198" s="81" t="str">
        <f>IF(TcBaseVer=0,M1198,IF(AND(N1198="Available",M1198="Available",O1198="Available"),"Available",IF(M1198="","","Not Supported")))</f>
        <v>Available</v>
      </c>
      <c r="R1198" s="81" t="str">
        <f>IF(A1198&gt;=AWCurrentRel, "Future",Q1198)</f>
        <v>Available</v>
      </c>
      <c r="S1198" s="100" t="str">
        <f>HYPERLINK(U1198,T1198)</f>
        <v>What's New in Teamcenter Fall 2020 - PART 1</v>
      </c>
      <c r="T1198" s="81" t="str">
        <f>IFERROR(VLOOKUP(CONCATENATE($B1198,"_",$A1198),Table4[#All],5,FALSE),"Not Available")</f>
        <v>What's New in Teamcenter Fall 2020 - PART 1</v>
      </c>
      <c r="U1198" s="81" t="str">
        <f>IFERROR(VLOOKUP(CONCATENATE(B1198,"_",A1198),Table4[#All],6,FALSE),"")</f>
        <v>https://siemens.highspot.com/items/5fd90a18c7143305f7520452?lfrm=srp.1</v>
      </c>
    </row>
    <row r="1199" spans="1:21" x14ac:dyDescent="0.25">
      <c r="A1199" s="81">
        <f>IF(OR('Raw Data'!A2199=0,'Raw Data'!A2199="Delete"),"",'Raw Data'!A2199)</f>
        <v>5.0999999999999996</v>
      </c>
      <c r="B1199" s="88" t="str">
        <f>IF(OR('Raw Data'!B2199=0,'Raw Data'!B2199="Delete"),"",'Raw Data'!B2199)</f>
        <v>Plan</v>
      </c>
      <c r="C1199" s="89" t="str">
        <f>IF(OR('Raw Data'!C2199=0,'Raw Data'!C2199="Delete"),"",'Raw Data'!C2199)</f>
        <v>Process</v>
      </c>
      <c r="D1199" s="88" t="str">
        <f>IF(OR('Raw Data'!D2199=0,'Raw Data'!D2199="Delete"),"",'Raw Data'!D2199)</f>
        <v>Workflow</v>
      </c>
      <c r="E1199" s="84" t="str">
        <f>IF(OR('Raw Data'!E2199=0,'Raw Data'!E2199="Delete"),"",'Raw Data'!E2199)</f>
        <v>Display dynamic participants used for future task assignments</v>
      </c>
      <c r="F1199" s="81" cm="1">
        <f t="array" ref="F1199">_xlfn.SWITCH(ROUND(VLOOKUP(A1199,Table1[#All],3),0),11,H1199,12,I1199,13,J1199,14,K1199,"N/A")</f>
        <v>14</v>
      </c>
      <c r="G1199" s="81" t="str" cm="1">
        <f t="array" ref="G1199">_xlfn.SWITCH(ROUND(VLOOKUP(A1199,Table1[#All],5),0),11,H1199,12,I1199,13,J1199,14,K1199,"N/A")</f>
        <v/>
      </c>
      <c r="H1199" s="81">
        <f>IF(OR('Raw Data'!H2199=0,'Raw Data'!H2199="Delete"),"",'Raw Data'!H2199)</f>
        <v>13.1</v>
      </c>
      <c r="I1199" s="81">
        <f>IF(OR('Raw Data'!I2199=0,'Raw Data'!I2199="Delete"),"",'Raw Data'!I2199)</f>
        <v>14</v>
      </c>
      <c r="J1199" s="81" t="str">
        <f>IF(OR('Raw Data'!J2199=0,'Raw Data'!J2199="Delete"),"",'Raw Data'!J2199)</f>
        <v/>
      </c>
      <c r="K1199" s="81" t="str">
        <f>IF(OR('Raw Data'!K2199=0,'Raw Data'!K2199="Delete"),"",'Raw Data'!K2199)</f>
        <v/>
      </c>
      <c r="L1199" s="81" t="str">
        <f>R1199</f>
        <v>Available</v>
      </c>
      <c r="M1199" s="81" t="str">
        <f>IF(A1199="","",IF(OR(AWReleaseNum&gt;=A1199,AWReleaseNum=0),"Available","Not Supported"))</f>
        <v>Available</v>
      </c>
      <c r="N1199" s="81" t="str">
        <f>IF(A1199="","",IF(TcRelease="Any","Available",IF(OR(AND(TcReleaseNum&gt;=VLOOKUP(AWReleaseNum,MinVerInfo,3,FALSE),TcReleaseNum&lt;=VLOOKUP(AWReleaseNum,MinVerInfo,4,FALSE)),AND(TcReleaseNum&gt;=VLOOKUP(AWReleaseNum,MinVerInfo,5,FALSE),TcReleaseNum&lt;=VLOOKUP(AWReleaseNum,MinVerInfo,6,FALSE))),"Available","Not Supported")))</f>
        <v>Available</v>
      </c>
      <c r="O1199" s="81" t="str">
        <f>IF(TcReleaseNum&lt;P1199,"Not Supported","Available")</f>
        <v>Available</v>
      </c>
      <c r="P1199" s="81" cm="1">
        <f t="array" ref="P1199">_xlfn.SWITCH(TcBaseVer, 14, K1199, 13, J1199, 12, I1199, 11, IFERROR(VLOOKUP(H1199,Table2[#All],3,FALSE),"N/A"),0)</f>
        <v>0</v>
      </c>
      <c r="Q1199" s="81" t="str">
        <f>IF(TcBaseVer=0,M1199,IF(AND(N1199="Available",M1199="Available",O1199="Available"),"Available",IF(M1199="","","Not Supported")))</f>
        <v>Available</v>
      </c>
      <c r="R1199" s="81" t="str">
        <f>IF(A1199&gt;=AWCurrentRel, "Future",Q1199)</f>
        <v>Available</v>
      </c>
      <c r="S1199" s="100" t="str">
        <f>HYPERLINK(U1199,T1199)</f>
        <v>What's New in Teamcenter Fall 2020 - PART 1</v>
      </c>
      <c r="T1199" s="81" t="str">
        <f>IFERROR(VLOOKUP(CONCATENATE($B1199,"_",$A1199),Table4[#All],5,FALSE),"Not Available")</f>
        <v>What's New in Teamcenter Fall 2020 - PART 1</v>
      </c>
      <c r="U1199" s="81" t="str">
        <f>IFERROR(VLOOKUP(CONCATENATE(B1199,"_",A1199),Table4[#All],6,FALSE),"")</f>
        <v>https://siemens.highspot.com/items/5fd90a18c7143305f7520452?lfrm=srp.1</v>
      </c>
    </row>
    <row r="1200" spans="1:21" x14ac:dyDescent="0.25">
      <c r="A1200" s="81">
        <f>IF(OR('Raw Data'!A2200=0,'Raw Data'!A2200="Delete"),"",'Raw Data'!A2200)</f>
        <v>5.0999999999999996</v>
      </c>
      <c r="B1200" s="88" t="str">
        <f>IF(OR('Raw Data'!B2200=0,'Raw Data'!B2200="Delete"),"",'Raw Data'!B2200)</f>
        <v>Plan</v>
      </c>
      <c r="C1200" s="89" t="str">
        <f>IF(OR('Raw Data'!C2200=0,'Raw Data'!C2200="Delete"),"",'Raw Data'!C2200)</f>
        <v>Process</v>
      </c>
      <c r="D1200" s="88" t="str">
        <f>IF(OR('Raw Data'!D2200=0,'Raw Data'!D2200="Delete"),"",'Raw Data'!D2200)</f>
        <v>Workflow</v>
      </c>
      <c r="E1200" s="84" t="str">
        <f>IF(OR('Raw Data'!E2200=0,'Raw Data'!E2200="Delete"),"",'Raw Data'!E2200)</f>
        <v>Define ad hoc subworkflows from any task in Inbox​</v>
      </c>
      <c r="F1200" s="81" cm="1">
        <f t="array" ref="F1200">_xlfn.SWITCH(ROUND(VLOOKUP(A1200,Table1[#All],3),0),11,H1200,12,I1200,13,J1200,14,K1200,"N/A")</f>
        <v>14</v>
      </c>
      <c r="G1200" s="81" t="str" cm="1">
        <f t="array" ref="G1200">_xlfn.SWITCH(ROUND(VLOOKUP(A1200,Table1[#All],5),0),11,H1200,12,I1200,13,J1200,14,K1200,"N/A")</f>
        <v/>
      </c>
      <c r="H1200" s="81">
        <f>IF(OR('Raw Data'!H2200=0,'Raw Data'!H2200="Delete"),"",'Raw Data'!H2200)</f>
        <v>13.1</v>
      </c>
      <c r="I1200" s="81">
        <f>IF(OR('Raw Data'!I2200=0,'Raw Data'!I2200="Delete"),"",'Raw Data'!I2200)</f>
        <v>14</v>
      </c>
      <c r="J1200" s="81" t="str">
        <f>IF(OR('Raw Data'!J2200=0,'Raw Data'!J2200="Delete"),"",'Raw Data'!J2200)</f>
        <v/>
      </c>
      <c r="K1200" s="81" t="str">
        <f>IF(OR('Raw Data'!K2200=0,'Raw Data'!K2200="Delete"),"",'Raw Data'!K2200)</f>
        <v/>
      </c>
      <c r="L1200" s="81" t="str">
        <f>R1200</f>
        <v>Available</v>
      </c>
      <c r="M1200" s="81" t="str">
        <f>IF(A1200="","",IF(OR(AWReleaseNum&gt;=A1200,AWReleaseNum=0),"Available","Not Supported"))</f>
        <v>Available</v>
      </c>
      <c r="N1200" s="81" t="str">
        <f>IF(A1200="","",IF(TcRelease="Any","Available",IF(OR(AND(TcReleaseNum&gt;=VLOOKUP(AWReleaseNum,MinVerInfo,3,FALSE),TcReleaseNum&lt;=VLOOKUP(AWReleaseNum,MinVerInfo,4,FALSE)),AND(TcReleaseNum&gt;=VLOOKUP(AWReleaseNum,MinVerInfo,5,FALSE),TcReleaseNum&lt;=VLOOKUP(AWReleaseNum,MinVerInfo,6,FALSE))),"Available","Not Supported")))</f>
        <v>Available</v>
      </c>
      <c r="O1200" s="81" t="str">
        <f>IF(TcReleaseNum&lt;P1200,"Not Supported","Available")</f>
        <v>Available</v>
      </c>
      <c r="P1200" s="81" cm="1">
        <f t="array" ref="P1200">_xlfn.SWITCH(TcBaseVer, 14, K1200, 13, J1200, 12, I1200, 11, IFERROR(VLOOKUP(H1200,Table2[#All],3,FALSE),"N/A"),0)</f>
        <v>0</v>
      </c>
      <c r="Q1200" s="81" t="str">
        <f>IF(TcBaseVer=0,M1200,IF(AND(N1200="Available",M1200="Available",O1200="Available"),"Available",IF(M1200="","","Not Supported")))</f>
        <v>Available</v>
      </c>
      <c r="R1200" s="81" t="str">
        <f>IF(A1200&gt;=AWCurrentRel, "Future",Q1200)</f>
        <v>Available</v>
      </c>
      <c r="S1200" s="100" t="str">
        <f>HYPERLINK(U1200,T1200)</f>
        <v>What's New in Teamcenter Fall 2020 - PART 1</v>
      </c>
      <c r="T1200" s="81" t="str">
        <f>IFERROR(VLOOKUP(CONCATENATE($B1200,"_",$A1200),Table4[#All],5,FALSE),"Not Available")</f>
        <v>What's New in Teamcenter Fall 2020 - PART 1</v>
      </c>
      <c r="U1200" s="81" t="str">
        <f>IFERROR(VLOOKUP(CONCATENATE(B1200,"_",A1200),Table4[#All],6,FALSE),"")</f>
        <v>https://siemens.highspot.com/items/5fd90a18c7143305f7520452?lfrm=srp.1</v>
      </c>
    </row>
    <row r="1201" spans="1:21" x14ac:dyDescent="0.25">
      <c r="A1201" s="81">
        <f>IF(OR('Raw Data'!A231=0,'Raw Data'!A231="Delete"),"",'Raw Data'!A231)</f>
        <v>5.2</v>
      </c>
      <c r="B1201" s="88" t="str">
        <f>IF(OR('Raw Data'!B231=0,'Raw Data'!B231="Delete"),"",'Raw Data'!B231)</f>
        <v>Plan</v>
      </c>
      <c r="C1201" s="89" t="str">
        <f>IF(OR('Raw Data'!C231=0,'Raw Data'!C231="Delete"),"",'Raw Data'!C231)</f>
        <v>Process</v>
      </c>
      <c r="D1201" s="88" t="str">
        <f>IF(OR('Raw Data'!D231=0,'Raw Data'!D231="Delete"),"",'Raw Data'!D231)</f>
        <v>Change Management</v>
      </c>
      <c r="E1201" s="84" t="str">
        <f>IF(OR('Raw Data'!E231=0,'Raw Data'!E231="Delete"),"",'Raw Data'!E231)</f>
        <v xml:space="preserve">Change Tracking and Change Summary Support for Absolute Occurrences </v>
      </c>
      <c r="F1201" s="81" cm="1">
        <f t="array" ref="F1201">_xlfn.SWITCH(ROUND(VLOOKUP(A1201,Table1[#All],3),0),11,H1201,12,I1201,13,J1201,14,K1201,"N/A")</f>
        <v>14</v>
      </c>
      <c r="G1201" s="81" t="str" cm="1">
        <f t="array" ref="G1201">_xlfn.SWITCH(ROUND(VLOOKUP(A1201,Table1[#All],5),0),11,H1201,12,I1201,13,J1201,14,K1201,"N/A")</f>
        <v/>
      </c>
      <c r="H1201" s="81">
        <f>IF(OR('Raw Data'!H231=0,'Raw Data'!H231="Delete"),"",'Raw Data'!H231)</f>
        <v>13.2</v>
      </c>
      <c r="I1201" s="81">
        <f>IF(OR('Raw Data'!I231=0,'Raw Data'!I231="Delete"),"",'Raw Data'!I231)</f>
        <v>14</v>
      </c>
      <c r="J1201" s="81" t="str">
        <f>IF(OR('Raw Data'!J231=0,'Raw Data'!J231="Delete"),"",'Raw Data'!J231)</f>
        <v/>
      </c>
      <c r="K1201" s="81" t="str">
        <f>IF(OR('Raw Data'!K231=0,'Raw Data'!K231="Delete"),"",'Raw Data'!K231)</f>
        <v/>
      </c>
      <c r="L1201" s="81" t="str">
        <f>R1201</f>
        <v>Available</v>
      </c>
      <c r="M1201" s="81" t="str">
        <f>IF(A1201="","",IF(OR(AWReleaseNum&gt;=A1201,AWReleaseNum=0),"Available","Not Supported"))</f>
        <v>Available</v>
      </c>
      <c r="N1201" s="81" t="str">
        <f>IF(A1201="","",IF(TcRelease="Any","Available",IF(OR(AND(TcReleaseNum&gt;=VLOOKUP(AWReleaseNum,MinVerInfo,3,FALSE),TcReleaseNum&lt;=VLOOKUP(AWReleaseNum,MinVerInfo,4,FALSE)),AND(TcReleaseNum&gt;=VLOOKUP(AWReleaseNum,MinVerInfo,5,FALSE),TcReleaseNum&lt;=VLOOKUP(AWReleaseNum,MinVerInfo,6,FALSE))),"Available","Not Supported")))</f>
        <v>Available</v>
      </c>
      <c r="O1201" s="81" t="str">
        <f>IF(TcReleaseNum&lt;P1201,"Not Supported","Available")</f>
        <v>Available</v>
      </c>
      <c r="P1201" s="81" cm="1">
        <f t="array" ref="P1201">_xlfn.SWITCH(TcBaseVer, 14, K1201, 13, J1201, 12, I1201, 11, IFERROR(VLOOKUP(H1201,Table2[#All],3,FALSE),"N/A"),0)</f>
        <v>0</v>
      </c>
      <c r="Q1201" s="81" t="str">
        <f>IF(TcBaseVer=0,M1201,IF(AND(N1201="Available",M1201="Available",O1201="Available"),"Available",IF(M1201="","","Not Supported")))</f>
        <v>Available</v>
      </c>
      <c r="R1201" s="81" t="str">
        <f>IF(A1201&gt;=AWCurrentRel, "Future",Q1201)</f>
        <v>Available</v>
      </c>
      <c r="S1201" s="100" t="str">
        <f>HYPERLINK(U1201,T1201)</f>
        <v>What's New in Teamcenter Spring 2021 - PART 2</v>
      </c>
      <c r="T1201" s="81" t="str">
        <f>IFERROR(VLOOKUP(CONCATENATE($B1201,"_",$A1201),Table4[#All],5,FALSE),"Not Available")</f>
        <v>What's New in Teamcenter Spring 2021 - PART 2</v>
      </c>
      <c r="U1201" s="81" t="str">
        <f>IFERROR(VLOOKUP(CONCATENATE(B1201,"_",A1201),Table4[#All],6,FALSE),"")</f>
        <v>https://siemens.highspot.com/items/60cb59f366bbaa28f42ef854</v>
      </c>
    </row>
    <row r="1202" spans="1:21" x14ac:dyDescent="0.25">
      <c r="A1202" s="81">
        <f>IF(OR('Raw Data'!A232=0,'Raw Data'!A232="Delete"),"",'Raw Data'!A232)</f>
        <v>5.2</v>
      </c>
      <c r="B1202" s="88" t="str">
        <f>IF(OR('Raw Data'!B232=0,'Raw Data'!B232="Delete"),"",'Raw Data'!B232)</f>
        <v>Plan</v>
      </c>
      <c r="C1202" s="89" t="str">
        <f>IF(OR('Raw Data'!C232=0,'Raw Data'!C232="Delete"),"",'Raw Data'!C232)</f>
        <v>Process</v>
      </c>
      <c r="D1202" s="88" t="str">
        <f>IF(OR('Raw Data'!D232=0,'Raw Data'!D232="Delete"),"",'Raw Data'!D232)</f>
        <v>Change Management</v>
      </c>
      <c r="E1202" s="84" t="str">
        <f>IF(OR('Raw Data'!E232=0,'Raw Data'!E232="Delete"),"",'Raw Data'!E232)</f>
        <v xml:space="preserve">Change Tracking and Display of Bill Of Material Updates Including Insert, Remove, Move, and Copy Levels </v>
      </c>
      <c r="F1202" s="81" cm="1">
        <f t="array" ref="F1202">_xlfn.SWITCH(ROUND(VLOOKUP(A1202,Table1[#All],3),0),11,H1202,12,I1202,13,J1202,14,K1202,"N/A")</f>
        <v>14</v>
      </c>
      <c r="G1202" s="81" t="str" cm="1">
        <f t="array" ref="G1202">_xlfn.SWITCH(ROUND(VLOOKUP(A1202,Table1[#All],5),0),11,H1202,12,I1202,13,J1202,14,K1202,"N/A")</f>
        <v/>
      </c>
      <c r="H1202" s="81">
        <f>IF(OR('Raw Data'!H232=0,'Raw Data'!H232="Delete"),"",'Raw Data'!H232)</f>
        <v>13.2</v>
      </c>
      <c r="I1202" s="81">
        <f>IF(OR('Raw Data'!I232=0,'Raw Data'!I232="Delete"),"",'Raw Data'!I232)</f>
        <v>14</v>
      </c>
      <c r="J1202" s="81" t="str">
        <f>IF(OR('Raw Data'!J232=0,'Raw Data'!J232="Delete"),"",'Raw Data'!J232)</f>
        <v/>
      </c>
      <c r="K1202" s="81" t="str">
        <f>IF(OR('Raw Data'!K232=0,'Raw Data'!K232="Delete"),"",'Raw Data'!K232)</f>
        <v/>
      </c>
      <c r="L1202" s="81" t="str">
        <f>R1202</f>
        <v>Available</v>
      </c>
      <c r="M1202" s="81" t="str">
        <f>IF(A1202="","",IF(OR(AWReleaseNum&gt;=A1202,AWReleaseNum=0),"Available","Not Supported"))</f>
        <v>Available</v>
      </c>
      <c r="N1202" s="81" t="str">
        <f>IF(A1202="","",IF(TcRelease="Any","Available",IF(OR(AND(TcReleaseNum&gt;=VLOOKUP(AWReleaseNum,MinVerInfo,3,FALSE),TcReleaseNum&lt;=VLOOKUP(AWReleaseNum,MinVerInfo,4,FALSE)),AND(TcReleaseNum&gt;=VLOOKUP(AWReleaseNum,MinVerInfo,5,FALSE),TcReleaseNum&lt;=VLOOKUP(AWReleaseNum,MinVerInfo,6,FALSE))),"Available","Not Supported")))</f>
        <v>Available</v>
      </c>
      <c r="O1202" s="81" t="str">
        <f>IF(TcReleaseNum&lt;P1202,"Not Supported","Available")</f>
        <v>Available</v>
      </c>
      <c r="P1202" s="81" cm="1">
        <f t="array" ref="P1202">_xlfn.SWITCH(TcBaseVer, 14, K1202, 13, J1202, 12, I1202, 11, IFERROR(VLOOKUP(H1202,Table2[#All],3,FALSE),"N/A"),0)</f>
        <v>0</v>
      </c>
      <c r="Q1202" s="81" t="str">
        <f>IF(TcBaseVer=0,M1202,IF(AND(N1202="Available",M1202="Available",O1202="Available"),"Available",IF(M1202="","","Not Supported")))</f>
        <v>Available</v>
      </c>
      <c r="R1202" s="81" t="str">
        <f>IF(A1202&gt;=AWCurrentRel, "Future",Q1202)</f>
        <v>Available</v>
      </c>
      <c r="S1202" s="100" t="str">
        <f>HYPERLINK(U1202,T1202)</f>
        <v>What's New in Teamcenter Spring 2021 - PART 2</v>
      </c>
      <c r="T1202" s="81" t="str">
        <f>IFERROR(VLOOKUP(CONCATENATE($B1202,"_",$A1202),Table4[#All],5,FALSE),"Not Available")</f>
        <v>What's New in Teamcenter Spring 2021 - PART 2</v>
      </c>
      <c r="U1202" s="81" t="str">
        <f>IFERROR(VLOOKUP(CONCATENATE(B1202,"_",A1202),Table4[#All],6,FALSE),"")</f>
        <v>https://siemens.highspot.com/items/60cb59f366bbaa28f42ef854</v>
      </c>
    </row>
    <row r="1203" spans="1:21" x14ac:dyDescent="0.25">
      <c r="A1203" s="81">
        <f>IF(OR('Raw Data'!A233=0,'Raw Data'!A233="Delete"),"",'Raw Data'!A233)</f>
        <v>5.2</v>
      </c>
      <c r="B1203" s="88" t="str">
        <f>IF(OR('Raw Data'!B233=0,'Raw Data'!B233="Delete"),"",'Raw Data'!B233)</f>
        <v>Plan</v>
      </c>
      <c r="C1203" s="89" t="str">
        <f>IF(OR('Raw Data'!C233=0,'Raw Data'!C233="Delete"),"",'Raw Data'!C233)</f>
        <v>Process</v>
      </c>
      <c r="D1203" s="88" t="str">
        <f>IF(OR('Raw Data'!D233=0,'Raw Data'!D233="Delete"),"",'Raw Data'!D233)</f>
        <v>Change Management</v>
      </c>
      <c r="E1203" s="84" t="str">
        <f>IF(OR('Raw Data'!E233=0,'Raw Data'!E233="Delete"),"",'Raw Data'!E233)</f>
        <v xml:space="preserve">Out-of-the-Box Change Management Workflows and Simplified Stylesheets </v>
      </c>
      <c r="F1203" s="81" cm="1">
        <f t="array" ref="F1203">_xlfn.SWITCH(ROUND(VLOOKUP(A1203,Table1[#All],3),0),11,H1203,12,I1203,13,J1203,14,K1203,"N/A")</f>
        <v>14</v>
      </c>
      <c r="G1203" s="81" t="str" cm="1">
        <f t="array" ref="G1203">_xlfn.SWITCH(ROUND(VLOOKUP(A1203,Table1[#All],5),0),11,H1203,12,I1203,13,J1203,14,K1203,"N/A")</f>
        <v/>
      </c>
      <c r="H1203" s="81">
        <f>IF(OR('Raw Data'!H233=0,'Raw Data'!H233="Delete"),"",'Raw Data'!H233)</f>
        <v>13.2</v>
      </c>
      <c r="I1203" s="81">
        <f>IF(OR('Raw Data'!I233=0,'Raw Data'!I233="Delete"),"",'Raw Data'!I233)</f>
        <v>14</v>
      </c>
      <c r="J1203" s="81" t="str">
        <f>IF(OR('Raw Data'!J233=0,'Raw Data'!J233="Delete"),"",'Raw Data'!J233)</f>
        <v/>
      </c>
      <c r="K1203" s="81" t="str">
        <f>IF(OR('Raw Data'!K233=0,'Raw Data'!K233="Delete"),"",'Raw Data'!K233)</f>
        <v/>
      </c>
      <c r="L1203" s="81" t="str">
        <f>R1203</f>
        <v>Available</v>
      </c>
      <c r="M1203" s="81" t="str">
        <f>IF(A1203="","",IF(OR(AWReleaseNum&gt;=A1203,AWReleaseNum=0),"Available","Not Supported"))</f>
        <v>Available</v>
      </c>
      <c r="N1203" s="81" t="str">
        <f>IF(A1203="","",IF(TcRelease="Any","Available",IF(OR(AND(TcReleaseNum&gt;=VLOOKUP(AWReleaseNum,MinVerInfo,3,FALSE),TcReleaseNum&lt;=VLOOKUP(AWReleaseNum,MinVerInfo,4,FALSE)),AND(TcReleaseNum&gt;=VLOOKUP(AWReleaseNum,MinVerInfo,5,FALSE),TcReleaseNum&lt;=VLOOKUP(AWReleaseNum,MinVerInfo,6,FALSE))),"Available","Not Supported")))</f>
        <v>Available</v>
      </c>
      <c r="O1203" s="81" t="str">
        <f>IF(TcReleaseNum&lt;P1203,"Not Supported","Available")</f>
        <v>Available</v>
      </c>
      <c r="P1203" s="81" cm="1">
        <f t="array" ref="P1203">_xlfn.SWITCH(TcBaseVer, 14, K1203, 13, J1203, 12, I1203, 11, IFERROR(VLOOKUP(H1203,Table2[#All],3,FALSE),"N/A"),0)</f>
        <v>0</v>
      </c>
      <c r="Q1203" s="81" t="str">
        <f>IF(TcBaseVer=0,M1203,IF(AND(N1203="Available",M1203="Available",O1203="Available"),"Available",IF(M1203="","","Not Supported")))</f>
        <v>Available</v>
      </c>
      <c r="R1203" s="81" t="str">
        <f>IF(A1203&gt;=AWCurrentRel, "Future",Q1203)</f>
        <v>Available</v>
      </c>
      <c r="S1203" s="100" t="str">
        <f>HYPERLINK(U1203,T1203)</f>
        <v>What's New in Teamcenter Spring 2021 - PART 2</v>
      </c>
      <c r="T1203" s="81" t="str">
        <f>IFERROR(VLOOKUP(CONCATENATE($B1203,"_",$A1203),Table4[#All],5,FALSE),"Not Available")</f>
        <v>What's New in Teamcenter Spring 2021 - PART 2</v>
      </c>
      <c r="U1203" s="81" t="str">
        <f>IFERROR(VLOOKUP(CONCATENATE(B1203,"_",A1203),Table4[#All],6,FALSE),"")</f>
        <v>https://siemens.highspot.com/items/60cb59f366bbaa28f42ef854</v>
      </c>
    </row>
    <row r="1204" spans="1:21" x14ac:dyDescent="0.25">
      <c r="A1204" s="81">
        <f>IF(OR('Raw Data'!A1085=0,'Raw Data'!A1085="Delete"),"",'Raw Data'!A1085)</f>
        <v>5.2</v>
      </c>
      <c r="B1204" s="88" t="str">
        <f>IF(OR('Raw Data'!B1085=0,'Raw Data'!B1085="Delete"),"",'Raw Data'!B1085)</f>
        <v>Deliver</v>
      </c>
      <c r="C1204" s="89" t="str">
        <f>IF(OR('Raw Data'!C1085=0,'Raw Data'!C1085="Delete"),"",'Raw Data'!C1085)</f>
        <v>Analytics</v>
      </c>
      <c r="D1204" s="88" t="str">
        <f>IF(OR('Raw Data'!D1085=0,'Raw Data'!D1085="Delete"),"",'Raw Data'!D1085)</f>
        <v>Classification</v>
      </c>
      <c r="E1204" s="84" t="str">
        <f>IF(OR('Raw Data'!E1085=0,'Raw Data'!E1085="Delete"),"",'Raw Data'!E1085)</f>
        <v>Classification Graphics Builder and Standalone Classification Object Authoring in Active Workspace</v>
      </c>
      <c r="F1204" s="81" cm="1">
        <f t="array" ref="F1204">_xlfn.SWITCH(ROUND(VLOOKUP(A1204,Table1[#All],3),0),11,H1204,12,I1204,13,J1204,14,K1204,"N/A")</f>
        <v>14</v>
      </c>
      <c r="G1204" s="81" t="str" cm="1">
        <f t="array" ref="G1204">_xlfn.SWITCH(ROUND(VLOOKUP(A1204,Table1[#All],5),0),11,H1204,12,I1204,13,J1204,14,K1204,"N/A")</f>
        <v/>
      </c>
      <c r="H1204" s="81">
        <f>IF(OR('Raw Data'!H1085=0,'Raw Data'!H1085="Delete"),"",'Raw Data'!H1085)</f>
        <v>13.2</v>
      </c>
      <c r="I1204" s="81">
        <f>IF(OR('Raw Data'!I1085=0,'Raw Data'!I1085="Delete"),"",'Raw Data'!I1085)</f>
        <v>14</v>
      </c>
      <c r="J1204" s="81" t="str">
        <f>IF(OR('Raw Data'!J1085=0,'Raw Data'!J1085="Delete"),"",'Raw Data'!J1085)</f>
        <v/>
      </c>
      <c r="K1204" s="81" t="str">
        <f>IF(OR('Raw Data'!K1085=0,'Raw Data'!K1085="Delete"),"",'Raw Data'!K1085)</f>
        <v/>
      </c>
      <c r="L1204" s="81" t="str">
        <f>R1204</f>
        <v>Available</v>
      </c>
      <c r="M1204" s="81" t="str">
        <f>IF(A1204="","",IF(OR(AWReleaseNum&gt;=A1204,AWReleaseNum=0),"Available","Not Supported"))</f>
        <v>Available</v>
      </c>
      <c r="N1204" s="81" t="str">
        <f>IF(A1204="","",IF(TcRelease="Any","Available",IF(OR(AND(TcReleaseNum&gt;=VLOOKUP(AWReleaseNum,MinVerInfo,3,FALSE),TcReleaseNum&lt;=VLOOKUP(AWReleaseNum,MinVerInfo,4,FALSE)),AND(TcReleaseNum&gt;=VLOOKUP(AWReleaseNum,MinVerInfo,5,FALSE),TcReleaseNum&lt;=VLOOKUP(AWReleaseNum,MinVerInfo,6,FALSE))),"Available","Not Supported")))</f>
        <v>Available</v>
      </c>
      <c r="O1204" s="81" t="str">
        <f>IF(TcReleaseNum&lt;P1204,"Not Supported","Available")</f>
        <v>Available</v>
      </c>
      <c r="P1204" s="81" cm="1">
        <f t="array" ref="P1204">_xlfn.SWITCH(TcBaseVer, 14, K1204, 13, J1204, 12, I1204, 11, IFERROR(VLOOKUP(H1204,Table2[#All],3,FALSE),"N/A"),0)</f>
        <v>0</v>
      </c>
      <c r="Q1204" s="81" t="str">
        <f>IF(TcBaseVer=0,M1204,IF(AND(N1204="Available",M1204="Available",O1204="Available"),"Available",IF(M1204="","","Not Supported")))</f>
        <v>Available</v>
      </c>
      <c r="R1204" s="81" t="str">
        <f>IF(A1204&gt;=AWCurrentRel, "Future",Q1204)</f>
        <v>Available</v>
      </c>
      <c r="S1204" s="100" t="str">
        <f>HYPERLINK(U1204,T1204)</f>
        <v>What's New in Teamcenter Spring 2021 - PART 4</v>
      </c>
      <c r="T1204" s="81" t="str">
        <f>IFERROR(VLOOKUP(CONCATENATE($B1204,"_",$A1204),Table4[#All],5,FALSE),"Not Available")</f>
        <v>What's New in Teamcenter Spring 2021 - PART 4</v>
      </c>
      <c r="U1204" s="81" t="str">
        <f>IFERROR(VLOOKUP(CONCATENATE(B1204,"_",A1204),Table4[#All],6,FALSE),"")</f>
        <v>https://siemens.highspot.com/items/60cb5d48c79c523a4874fa37</v>
      </c>
    </row>
    <row r="1205" spans="1:21" x14ac:dyDescent="0.25">
      <c r="A1205" s="81">
        <f>IF(OR('Raw Data'!A1086=0,'Raw Data'!A1086="Delete"),"",'Raw Data'!A1086)</f>
        <v>5.2</v>
      </c>
      <c r="B1205" s="88" t="str">
        <f>IF(OR('Raw Data'!B1086=0,'Raw Data'!B1086="Delete"),"",'Raw Data'!B1086)</f>
        <v>Deliver</v>
      </c>
      <c r="C1205" s="89" t="str">
        <f>IF(OR('Raw Data'!C1086=0,'Raw Data'!C1086="Delete"),"",'Raw Data'!C1086)</f>
        <v>Analytics</v>
      </c>
      <c r="D1205" s="88" t="str">
        <f>IF(OR('Raw Data'!D1086=0,'Raw Data'!D1086="Delete"),"",'Raw Data'!D1086)</f>
        <v>Classification</v>
      </c>
      <c r="E1205" s="84" t="str">
        <f>IF(OR('Raw Data'!E1086=0,'Raw Data'!E1086="Delete"),"",'Raw Data'!E1086)</f>
        <v>Enable User Preferred Language and Data Format for Classification Attribute Values</v>
      </c>
      <c r="F1205" s="81" cm="1">
        <f t="array" ref="F1205">_xlfn.SWITCH(ROUND(VLOOKUP(A1205,Table1[#All],3),0),11,H1205,12,I1205,13,J1205,14,K1205,"N/A")</f>
        <v>14</v>
      </c>
      <c r="G1205" s="81" t="str" cm="1">
        <f t="array" ref="G1205">_xlfn.SWITCH(ROUND(VLOOKUP(A1205,Table1[#All],5),0),11,H1205,12,I1205,13,J1205,14,K1205,"N/A")</f>
        <v/>
      </c>
      <c r="H1205" s="81">
        <f>IF(OR('Raw Data'!H1086=0,'Raw Data'!H1086="Delete"),"",'Raw Data'!H1086)</f>
        <v>13.2</v>
      </c>
      <c r="I1205" s="81">
        <f>IF(OR('Raw Data'!I1086=0,'Raw Data'!I1086="Delete"),"",'Raw Data'!I1086)</f>
        <v>14</v>
      </c>
      <c r="J1205" s="81" t="str">
        <f>IF(OR('Raw Data'!J1086=0,'Raw Data'!J1086="Delete"),"",'Raw Data'!J1086)</f>
        <v/>
      </c>
      <c r="K1205" s="81" t="str">
        <f>IF(OR('Raw Data'!K1086=0,'Raw Data'!K1086="Delete"),"",'Raw Data'!K1086)</f>
        <v/>
      </c>
      <c r="L1205" s="81" t="str">
        <f>R1205</f>
        <v>Available</v>
      </c>
      <c r="M1205" s="81" t="str">
        <f>IF(A1205="","",IF(OR(AWReleaseNum&gt;=A1205,AWReleaseNum=0),"Available","Not Supported"))</f>
        <v>Available</v>
      </c>
      <c r="N1205" s="81" t="str">
        <f>IF(A1205="","",IF(TcRelease="Any","Available",IF(OR(AND(TcReleaseNum&gt;=VLOOKUP(AWReleaseNum,MinVerInfo,3,FALSE),TcReleaseNum&lt;=VLOOKUP(AWReleaseNum,MinVerInfo,4,FALSE)),AND(TcReleaseNum&gt;=VLOOKUP(AWReleaseNum,MinVerInfo,5,FALSE),TcReleaseNum&lt;=VLOOKUP(AWReleaseNum,MinVerInfo,6,FALSE))),"Available","Not Supported")))</f>
        <v>Available</v>
      </c>
      <c r="O1205" s="81" t="str">
        <f>IF(TcReleaseNum&lt;P1205,"Not Supported","Available")</f>
        <v>Available</v>
      </c>
      <c r="P1205" s="81" cm="1">
        <f t="array" ref="P1205">_xlfn.SWITCH(TcBaseVer, 14, K1205, 13, J1205, 12, I1205, 11, IFERROR(VLOOKUP(H1205,Table2[#All],3,FALSE),"N/A"),0)</f>
        <v>0</v>
      </c>
      <c r="Q1205" s="81" t="str">
        <f>IF(TcBaseVer=0,M1205,IF(AND(N1205="Available",M1205="Available",O1205="Available"),"Available",IF(M1205="","","Not Supported")))</f>
        <v>Available</v>
      </c>
      <c r="R1205" s="81" t="str">
        <f>IF(A1205&gt;=AWCurrentRel, "Future",Q1205)</f>
        <v>Available</v>
      </c>
      <c r="S1205" s="100" t="str">
        <f>HYPERLINK(U1205,T1205)</f>
        <v>What's New in Teamcenter Spring 2021 - PART 4</v>
      </c>
      <c r="T1205" s="81" t="str">
        <f>IFERROR(VLOOKUP(CONCATENATE($B1205,"_",$A1205),Table4[#All],5,FALSE),"Not Available")</f>
        <v>What's New in Teamcenter Spring 2021 - PART 4</v>
      </c>
      <c r="U1205" s="81" t="str">
        <f>IFERROR(VLOOKUP(CONCATENATE(B1205,"_",A1205),Table4[#All],6,FALSE),"")</f>
        <v>https://siemens.highspot.com/items/60cb5d48c79c523a4874fa37</v>
      </c>
    </row>
    <row r="1206" spans="1:21" x14ac:dyDescent="0.25">
      <c r="A1206" s="81">
        <f>IF(OR('Raw Data'!A1087=0,'Raw Data'!A1087="Delete"),"",'Raw Data'!A1087)</f>
        <v>5.2</v>
      </c>
      <c r="B1206" s="88" t="str">
        <f>IF(OR('Raw Data'!B1087=0,'Raw Data'!B1087="Delete"),"",'Raw Data'!B1087)</f>
        <v>Deliver</v>
      </c>
      <c r="C1206" s="89" t="str">
        <f>IF(OR('Raw Data'!C1087=0,'Raw Data'!C1087="Delete"),"",'Raw Data'!C1087)</f>
        <v>Analytics</v>
      </c>
      <c r="D1206" s="88" t="str">
        <f>IF(OR('Raw Data'!D1087=0,'Raw Data'!D1087="Delete"),"",'Raw Data'!D1087)</f>
        <v>Classification</v>
      </c>
      <c r="E1206" s="84" t="str">
        <f>IF(OR('Raw Data'!E1087=0,'Raw Data'!E1087="Delete"),"",'Raw Data'!E1087)</f>
        <v>Enforce Classification Upon Creation and Select Unit of Measure</v>
      </c>
      <c r="F1206" s="81" cm="1">
        <f t="array" ref="F1206">_xlfn.SWITCH(ROUND(VLOOKUP(A1206,Table1[#All],3),0),11,H1206,12,I1206,13,J1206,14,K1206,"N/A")</f>
        <v>14</v>
      </c>
      <c r="G1206" s="81" t="str" cm="1">
        <f t="array" ref="G1206">_xlfn.SWITCH(ROUND(VLOOKUP(A1206,Table1[#All],5),0),11,H1206,12,I1206,13,J1206,14,K1206,"N/A")</f>
        <v/>
      </c>
      <c r="H1206" s="81">
        <f>IF(OR('Raw Data'!H1087=0,'Raw Data'!H1087="Delete"),"",'Raw Data'!H1087)</f>
        <v>13.2</v>
      </c>
      <c r="I1206" s="81">
        <f>IF(OR('Raw Data'!I1087=0,'Raw Data'!I1087="Delete"),"",'Raw Data'!I1087)</f>
        <v>14</v>
      </c>
      <c r="J1206" s="81" t="str">
        <f>IF(OR('Raw Data'!J1087=0,'Raw Data'!J1087="Delete"),"",'Raw Data'!J1087)</f>
        <v/>
      </c>
      <c r="K1206" s="81" t="str">
        <f>IF(OR('Raw Data'!K1087=0,'Raw Data'!K1087="Delete"),"",'Raw Data'!K1087)</f>
        <v/>
      </c>
      <c r="L1206" s="81" t="str">
        <f>R1206</f>
        <v>Available</v>
      </c>
      <c r="M1206" s="81" t="str">
        <f>IF(A1206="","",IF(OR(AWReleaseNum&gt;=A1206,AWReleaseNum=0),"Available","Not Supported"))</f>
        <v>Available</v>
      </c>
      <c r="N1206" s="81" t="str">
        <f>IF(A1206="","",IF(TcRelease="Any","Available",IF(OR(AND(TcReleaseNum&gt;=VLOOKUP(AWReleaseNum,MinVerInfo,3,FALSE),TcReleaseNum&lt;=VLOOKUP(AWReleaseNum,MinVerInfo,4,FALSE)),AND(TcReleaseNum&gt;=VLOOKUP(AWReleaseNum,MinVerInfo,5,FALSE),TcReleaseNum&lt;=VLOOKUP(AWReleaseNum,MinVerInfo,6,FALSE))),"Available","Not Supported")))</f>
        <v>Available</v>
      </c>
      <c r="O1206" s="81" t="str">
        <f>IF(TcReleaseNum&lt;P1206,"Not Supported","Available")</f>
        <v>Available</v>
      </c>
      <c r="P1206" s="81" cm="1">
        <f t="array" ref="P1206">_xlfn.SWITCH(TcBaseVer, 14, K1206, 13, J1206, 12, I1206, 11, IFERROR(VLOOKUP(H1206,Table2[#All],3,FALSE),"N/A"),0)</f>
        <v>0</v>
      </c>
      <c r="Q1206" s="81" t="str">
        <f>IF(TcBaseVer=0,M1206,IF(AND(N1206="Available",M1206="Available",O1206="Available"),"Available",IF(M1206="","","Not Supported")))</f>
        <v>Available</v>
      </c>
      <c r="R1206" s="81" t="str">
        <f>IF(A1206&gt;=AWCurrentRel, "Future",Q1206)</f>
        <v>Available</v>
      </c>
      <c r="S1206" s="100" t="str">
        <f>HYPERLINK(U1206,T1206)</f>
        <v>What's New in Teamcenter Spring 2021 - PART 4</v>
      </c>
      <c r="T1206" s="81" t="str">
        <f>IFERROR(VLOOKUP(CONCATENATE($B1206,"_",$A1206),Table4[#All],5,FALSE),"Not Available")</f>
        <v>What's New in Teamcenter Spring 2021 - PART 4</v>
      </c>
      <c r="U1206" s="81" t="str">
        <f>IFERROR(VLOOKUP(CONCATENATE(B1206,"_",A1206),Table4[#All],6,FALSE),"")</f>
        <v>https://siemens.highspot.com/items/60cb5d48c79c523a4874fa37</v>
      </c>
    </row>
    <row r="1207" spans="1:21" x14ac:dyDescent="0.25">
      <c r="A1207" s="81">
        <f>IF(OR('Raw Data'!A1167=0,'Raw Data'!A1167="Delete"),"",'Raw Data'!A1167)</f>
        <v>5.2</v>
      </c>
      <c r="B1207" s="88" t="str">
        <f>IF(OR('Raw Data'!B1167=0,'Raw Data'!B1167="Delete"),"",'Raw Data'!B1167)</f>
        <v>Deliver</v>
      </c>
      <c r="C1207" s="89" t="str">
        <f>IF(OR('Raw Data'!C1167=0,'Raw Data'!C1167="Delete"),"",'Raw Data'!C1167)</f>
        <v>Analytics</v>
      </c>
      <c r="D1207" s="88" t="str">
        <f>IF(OR('Raw Data'!D1167=0,'Raw Data'!D1167="Delete"),"",'Raw Data'!D1167)</f>
        <v>Classification</v>
      </c>
      <c r="E1207" s="84" t="str">
        <f>IF(OR('Raw Data'!E1167=0,'Raw Data'!E1167="Delete"),"",'Raw Data'!E1167)</f>
        <v xml:space="preserve">Exchange Classification Data using Multisite, Briefcase and PLMXML </v>
      </c>
      <c r="F1207" s="81" cm="1">
        <f t="array" ref="F1207">_xlfn.SWITCH(ROUND(VLOOKUP(A1207,Table1[#All],3),0),11,H1207,12,I1207,13,J1207,14,K1207,"N/A")</f>
        <v>14</v>
      </c>
      <c r="G1207" s="81" t="str" cm="1">
        <f t="array" ref="G1207">_xlfn.SWITCH(ROUND(VLOOKUP(A1207,Table1[#All],5),0),11,H1207,12,I1207,13,J1207,14,K1207,"N/A")</f>
        <v/>
      </c>
      <c r="H1207" s="81">
        <f>IF(OR('Raw Data'!H1167=0,'Raw Data'!H1167="Delete"),"",'Raw Data'!H1167)</f>
        <v>13.2</v>
      </c>
      <c r="I1207" s="81">
        <f>IF(OR('Raw Data'!I1167=0,'Raw Data'!I1167="Delete"),"",'Raw Data'!I1167)</f>
        <v>14</v>
      </c>
      <c r="J1207" s="81" t="str">
        <f>IF(OR('Raw Data'!J1167=0,'Raw Data'!J1167="Delete"),"",'Raw Data'!J1167)</f>
        <v/>
      </c>
      <c r="K1207" s="81" t="str">
        <f>IF(OR('Raw Data'!K1167=0,'Raw Data'!K1167="Delete"),"",'Raw Data'!K1167)</f>
        <v/>
      </c>
      <c r="L1207" s="81" t="str">
        <f>R1207</f>
        <v>Available</v>
      </c>
      <c r="M1207" s="81" t="str">
        <f>IF(A1207="","",IF(OR(AWReleaseNum&gt;=A1207,AWReleaseNum=0),"Available","Not Supported"))</f>
        <v>Available</v>
      </c>
      <c r="N1207" s="81" t="str">
        <f>IF(A1207="","",IF(TcRelease="Any","Available",IF(OR(AND(TcReleaseNum&gt;=VLOOKUP(AWReleaseNum,MinVerInfo,3,FALSE),TcReleaseNum&lt;=VLOOKUP(AWReleaseNum,MinVerInfo,4,FALSE)),AND(TcReleaseNum&gt;=VLOOKUP(AWReleaseNum,MinVerInfo,5,FALSE),TcReleaseNum&lt;=VLOOKUP(AWReleaseNum,MinVerInfo,6,FALSE))),"Available","Not Supported")))</f>
        <v>Available</v>
      </c>
      <c r="O1207" s="81" t="str">
        <f>IF(TcReleaseNum&lt;P1207,"Not Supported","Available")</f>
        <v>Available</v>
      </c>
      <c r="P1207" s="81" cm="1">
        <f t="array" ref="P1207">_xlfn.SWITCH(TcBaseVer, 14, K1207, 13, J1207, 12, I1207, 11, IFERROR(VLOOKUP(H1207,Table2[#All],3,FALSE),"N/A"),0)</f>
        <v>0</v>
      </c>
      <c r="Q1207" s="81" t="str">
        <f>IF(TcBaseVer=0,M1207,IF(AND(N1207="Available",M1207="Available",O1207="Available"),"Available",IF(M1207="","","Not Supported")))</f>
        <v>Available</v>
      </c>
      <c r="R1207" s="81" t="str">
        <f>IF(A1207&gt;=AWCurrentRel, "Future",Q1207)</f>
        <v>Available</v>
      </c>
      <c r="S1207" s="100" t="str">
        <f>HYPERLINK(U1207,T1207)</f>
        <v>What's New in Teamcenter Spring 2021 - PART 4</v>
      </c>
      <c r="T1207" s="81" t="str">
        <f>IFERROR(VLOOKUP(CONCATENATE($B1207,"_",$A1207),Table4[#All],5,FALSE),"Not Available")</f>
        <v>What's New in Teamcenter Spring 2021 - PART 4</v>
      </c>
      <c r="U1207" s="81" t="str">
        <f>IFERROR(VLOOKUP(CONCATENATE(B1207,"_",A1207),Table4[#All],6,FALSE),"")</f>
        <v>https://siemens.highspot.com/items/60cb5d48c79c523a4874fa37</v>
      </c>
    </row>
    <row r="1208" spans="1:21" x14ac:dyDescent="0.25">
      <c r="A1208" s="81">
        <f>IF(OR('Raw Data'!A1242=0,'Raw Data'!A1242="Delete"),"",'Raw Data'!A1242)</f>
        <v>5.2</v>
      </c>
      <c r="B1208" s="88" t="str">
        <f>IF(OR('Raw Data'!B1242=0,'Raw Data'!B1242="Delete"),"",'Raw Data'!B1242)</f>
        <v>Deliver</v>
      </c>
      <c r="C1208" s="89" t="str">
        <f>IF(OR('Raw Data'!C1242=0,'Raw Data'!C1242="Delete"),"",'Raw Data'!C1242)</f>
        <v>Quality</v>
      </c>
      <c r="D1208" s="88" t="str">
        <f>IF(OR('Raw Data'!D1242=0,'Raw Data'!D1242="Delete"),"",'Raw Data'!D1242)</f>
        <v>Control &amp; Inspection Planning</v>
      </c>
      <c r="E1208" s="84" t="str">
        <f>IF(OR('Raw Data'!E1242=0,'Raw Data'!E1242="Delete"),"",'Raw Data'!E1242)</f>
        <v>Characteristic Classification Indicator</v>
      </c>
      <c r="F1208" s="81" cm="1">
        <f t="array" ref="F1208">_xlfn.SWITCH(ROUND(VLOOKUP(A1208,Table1[#All],3),0),11,H1208,12,I1208,13,J1208,14,K1208,"N/A")</f>
        <v>14</v>
      </c>
      <c r="G1208" s="81" t="str" cm="1">
        <f t="array" ref="G1208">_xlfn.SWITCH(ROUND(VLOOKUP(A1208,Table1[#All],5),0),11,H1208,12,I1208,13,J1208,14,K1208,"N/A")</f>
        <v/>
      </c>
      <c r="H1208" s="81">
        <f>IF(OR('Raw Data'!H1242=0,'Raw Data'!H1242="Delete"),"",'Raw Data'!H1242)</f>
        <v>13.2</v>
      </c>
      <c r="I1208" s="81">
        <f>IF(OR('Raw Data'!I1242=0,'Raw Data'!I1242="Delete"),"",'Raw Data'!I1242)</f>
        <v>14</v>
      </c>
      <c r="J1208" s="81" t="str">
        <f>IF(OR('Raw Data'!J1242=0,'Raw Data'!J1242="Delete"),"",'Raw Data'!J1242)</f>
        <v/>
      </c>
      <c r="K1208" s="81" t="str">
        <f>IF(OR('Raw Data'!K1242=0,'Raw Data'!K1242="Delete"),"",'Raw Data'!K1242)</f>
        <v/>
      </c>
      <c r="L1208" s="81" t="str">
        <f>R1208</f>
        <v>Available</v>
      </c>
      <c r="M1208" s="81" t="str">
        <f>IF(A1208="","",IF(OR(AWReleaseNum&gt;=A1208,AWReleaseNum=0),"Available","Not Supported"))</f>
        <v>Available</v>
      </c>
      <c r="N1208" s="81" t="str">
        <f>IF(A1208="","",IF(TcRelease="Any","Available",IF(OR(AND(TcReleaseNum&gt;=VLOOKUP(AWReleaseNum,MinVerInfo,3,FALSE),TcReleaseNum&lt;=VLOOKUP(AWReleaseNum,MinVerInfo,4,FALSE)),AND(TcReleaseNum&gt;=VLOOKUP(AWReleaseNum,MinVerInfo,5,FALSE),TcReleaseNum&lt;=VLOOKUP(AWReleaseNum,MinVerInfo,6,FALSE))),"Available","Not Supported")))</f>
        <v>Available</v>
      </c>
      <c r="O1208" s="81" t="str">
        <f>IF(TcReleaseNum&lt;P1208,"Not Supported","Available")</f>
        <v>Available</v>
      </c>
      <c r="P1208" s="81" cm="1">
        <f t="array" ref="P1208">_xlfn.SWITCH(TcBaseVer, 14, K1208, 13, J1208, 12, I1208, 11, IFERROR(VLOOKUP(H1208,Table2[#All],3,FALSE),"N/A"),0)</f>
        <v>0</v>
      </c>
      <c r="Q1208" s="81" t="str">
        <f>IF(TcBaseVer=0,M1208,IF(AND(N1208="Available",M1208="Available",O1208="Available"),"Available",IF(M1208="","","Not Supported")))</f>
        <v>Available</v>
      </c>
      <c r="R1208" s="81" t="str">
        <f>IF(A1208&gt;=AWCurrentRel, "Future",Q1208)</f>
        <v>Available</v>
      </c>
      <c r="S1208" s="100" t="str">
        <f>HYPERLINK(U1208,T1208)</f>
        <v>What's New in Teamcenter Spring 2021 - PART 4</v>
      </c>
      <c r="T1208" s="81" t="str">
        <f>IFERROR(VLOOKUP(CONCATENATE($B1208,"_",$A1208),Table4[#All],5,FALSE),"Not Available")</f>
        <v>What's New in Teamcenter Spring 2021 - PART 4</v>
      </c>
      <c r="U1208" s="81" t="str">
        <f>IFERROR(VLOOKUP(CONCATENATE(B1208,"_",A1208),Table4[#All],6,FALSE),"")</f>
        <v>https://siemens.highspot.com/items/60cb5d48c79c523a4874fa37</v>
      </c>
    </row>
    <row r="1209" spans="1:21" x14ac:dyDescent="0.25">
      <c r="A1209" s="81">
        <f>IF(OR('Raw Data'!A1243=0,'Raw Data'!A1243="Delete"),"",'Raw Data'!A1243)</f>
        <v>5.2</v>
      </c>
      <c r="B1209" s="88" t="str">
        <f>IF(OR('Raw Data'!B1243=0,'Raw Data'!B1243="Delete"),"",'Raw Data'!B1243)</f>
        <v>Deliver</v>
      </c>
      <c r="C1209" s="89" t="str">
        <f>IF(OR('Raw Data'!C1243=0,'Raw Data'!C1243="Delete"),"",'Raw Data'!C1243)</f>
        <v>Quality</v>
      </c>
      <c r="D1209" s="88" t="str">
        <f>IF(OR('Raw Data'!D1243=0,'Raw Data'!D1243="Delete"),"",'Raw Data'!D1243)</f>
        <v>Control &amp; Inspection Planning</v>
      </c>
      <c r="E1209" s="84" t="str">
        <f>IF(OR('Raw Data'!E1243=0,'Raw Data'!E1243="Delete"),"",'Raw Data'!E1243)</f>
        <v>DPV-Engineering Workbook &amp; 3D ballooning</v>
      </c>
      <c r="F1209" s="81" cm="1">
        <f t="array" ref="F1209">_xlfn.SWITCH(ROUND(VLOOKUP(A1209,Table1[#All],3),0),11,H1209,12,I1209,13,J1209,14,K1209,"N/A")</f>
        <v>14</v>
      </c>
      <c r="G1209" s="81" t="str" cm="1">
        <f t="array" ref="G1209">_xlfn.SWITCH(ROUND(VLOOKUP(A1209,Table1[#All],5),0),11,H1209,12,I1209,13,J1209,14,K1209,"N/A")</f>
        <v/>
      </c>
      <c r="H1209" s="81">
        <f>IF(OR('Raw Data'!H1243=0,'Raw Data'!H1243="Delete"),"",'Raw Data'!H1243)</f>
        <v>13.2</v>
      </c>
      <c r="I1209" s="81">
        <f>IF(OR('Raw Data'!I1243=0,'Raw Data'!I1243="Delete"),"",'Raw Data'!I1243)</f>
        <v>14</v>
      </c>
      <c r="J1209" s="81" t="str">
        <f>IF(OR('Raw Data'!J1243=0,'Raw Data'!J1243="Delete"),"",'Raw Data'!J1243)</f>
        <v/>
      </c>
      <c r="K1209" s="81" t="str">
        <f>IF(OR('Raw Data'!K1243=0,'Raw Data'!K1243="Delete"),"",'Raw Data'!K1243)</f>
        <v/>
      </c>
      <c r="L1209" s="81" t="str">
        <f>R1209</f>
        <v>Available</v>
      </c>
      <c r="M1209" s="81" t="str">
        <f>IF(A1209="","",IF(OR(AWReleaseNum&gt;=A1209,AWReleaseNum=0),"Available","Not Supported"))</f>
        <v>Available</v>
      </c>
      <c r="N1209" s="81" t="str">
        <f>IF(A1209="","",IF(TcRelease="Any","Available",IF(OR(AND(TcReleaseNum&gt;=VLOOKUP(AWReleaseNum,MinVerInfo,3,FALSE),TcReleaseNum&lt;=VLOOKUP(AWReleaseNum,MinVerInfo,4,FALSE)),AND(TcReleaseNum&gt;=VLOOKUP(AWReleaseNum,MinVerInfo,5,FALSE),TcReleaseNum&lt;=VLOOKUP(AWReleaseNum,MinVerInfo,6,FALSE))),"Available","Not Supported")))</f>
        <v>Available</v>
      </c>
      <c r="O1209" s="81" t="str">
        <f>IF(TcReleaseNum&lt;P1209,"Not Supported","Available")</f>
        <v>Available</v>
      </c>
      <c r="P1209" s="81" cm="1">
        <f t="array" ref="P1209">_xlfn.SWITCH(TcBaseVer, 14, K1209, 13, J1209, 12, I1209, 11, IFERROR(VLOOKUP(H1209,Table2[#All],3,FALSE),"N/A"),0)</f>
        <v>0</v>
      </c>
      <c r="Q1209" s="81" t="str">
        <f>IF(TcBaseVer=0,M1209,IF(AND(N1209="Available",M1209="Available",O1209="Available"),"Available",IF(M1209="","","Not Supported")))</f>
        <v>Available</v>
      </c>
      <c r="R1209" s="81" t="str">
        <f>IF(A1209&gt;=AWCurrentRel, "Future",Q1209)</f>
        <v>Available</v>
      </c>
      <c r="S1209" s="100" t="str">
        <f>HYPERLINK(U1209,T1209)</f>
        <v>What's New in Teamcenter Spring 2021 - PART 4</v>
      </c>
      <c r="T1209" s="81" t="str">
        <f>IFERROR(VLOOKUP(CONCATENATE($B1209,"_",$A1209),Table4[#All],5,FALSE),"Not Available")</f>
        <v>What's New in Teamcenter Spring 2021 - PART 4</v>
      </c>
      <c r="U1209" s="81" t="str">
        <f>IFERROR(VLOOKUP(CONCATENATE(B1209,"_",A1209),Table4[#All],6,FALSE),"")</f>
        <v>https://siemens.highspot.com/items/60cb5d48c79c523a4874fa37</v>
      </c>
    </row>
    <row r="1210" spans="1:21" x14ac:dyDescent="0.25">
      <c r="A1210" s="81">
        <f>IF(OR('Raw Data'!A143=0,'Raw Data'!A143="Delete"),"",'Raw Data'!A143)</f>
        <v>5.2</v>
      </c>
      <c r="B1210" s="88" t="str">
        <f>IF(OR('Raw Data'!B143=0,'Raw Data'!B143="Delete"),"",'Raw Data'!B143)</f>
        <v>Plan</v>
      </c>
      <c r="C1210" s="89" t="str">
        <f>IF(OR('Raw Data'!C143=0,'Raw Data'!C143="Delete"),"",'Raw Data'!C143)</f>
        <v>Bill of Materials</v>
      </c>
      <c r="D1210" s="88" t="str">
        <f>IF(OR('Raw Data'!D143=0,'Raw Data'!D143="Delete"),"",'Raw Data'!D143)</f>
        <v>Design BOM Alignment</v>
      </c>
      <c r="E1210" s="84" t="str">
        <f>IF(OR('Raw Data'!E143=0,'Raw Data'!E143="Delete"),"",'Raw Data'!E143)</f>
        <v>Align a Summarized eBOM to a Design Having Quantity and Multiple Positions</v>
      </c>
      <c r="F1210" s="81" cm="1">
        <f t="array" ref="F1210">_xlfn.SWITCH(ROUND(VLOOKUP(A1210,Table1[#All],3),0),11,H1210,12,I1210,13,J1210,14,K1210,"N/A")</f>
        <v>14</v>
      </c>
      <c r="G1210" s="81" t="str" cm="1">
        <f t="array" ref="G1210">_xlfn.SWITCH(ROUND(VLOOKUP(A1210,Table1[#All],5),0),11,H1210,12,I1210,13,J1210,14,K1210,"N/A")</f>
        <v/>
      </c>
      <c r="H1210" s="81">
        <f>IF(OR('Raw Data'!H143=0,'Raw Data'!H143="Delete"),"",'Raw Data'!H143)</f>
        <v>13.2</v>
      </c>
      <c r="I1210" s="81">
        <f>IF(OR('Raw Data'!I143=0,'Raw Data'!I143="Delete"),"",'Raw Data'!I143)</f>
        <v>14</v>
      </c>
      <c r="J1210" s="81" t="str">
        <f>IF(OR('Raw Data'!J143=0,'Raw Data'!J143="Delete"),"",'Raw Data'!J143)</f>
        <v/>
      </c>
      <c r="K1210" s="81" t="str">
        <f>IF(OR('Raw Data'!K143=0,'Raw Data'!K143="Delete"),"",'Raw Data'!K143)</f>
        <v/>
      </c>
      <c r="L1210" s="81" t="str">
        <f>R1210</f>
        <v>Available</v>
      </c>
      <c r="M1210" s="81" t="str">
        <f>IF(A1210="","",IF(OR(AWReleaseNum&gt;=A1210,AWReleaseNum=0),"Available","Not Supported"))</f>
        <v>Available</v>
      </c>
      <c r="N1210" s="81" t="str">
        <f>IF(A1210="","",IF(TcRelease="Any","Available",IF(OR(AND(TcReleaseNum&gt;=VLOOKUP(AWReleaseNum,MinVerInfo,3,FALSE),TcReleaseNum&lt;=VLOOKUP(AWReleaseNum,MinVerInfo,4,FALSE)),AND(TcReleaseNum&gt;=VLOOKUP(AWReleaseNum,MinVerInfo,5,FALSE),TcReleaseNum&lt;=VLOOKUP(AWReleaseNum,MinVerInfo,6,FALSE))),"Available","Not Supported")))</f>
        <v>Available</v>
      </c>
      <c r="O1210" s="81" t="str">
        <f>IF(TcReleaseNum&lt;P1210,"Not Supported","Available")</f>
        <v>Available</v>
      </c>
      <c r="P1210" s="81" cm="1">
        <f t="array" ref="P1210">_xlfn.SWITCH(TcBaseVer, 14, K1210, 13, J1210, 12, I1210, 11, IFERROR(VLOOKUP(H1210,Table2[#All],3,FALSE),"N/A"),0)</f>
        <v>0</v>
      </c>
      <c r="Q1210" s="81" t="str">
        <f>IF(TcBaseVer=0,M1210,IF(AND(N1210="Available",M1210="Available",O1210="Available"),"Available",IF(M1210="","","Not Supported")))</f>
        <v>Available</v>
      </c>
      <c r="R1210" s="81" t="str">
        <f>IF(A1210&gt;=AWCurrentRel, "Future",Q1210)</f>
        <v>Available</v>
      </c>
      <c r="S1210" s="100" t="str">
        <f>HYPERLINK(U1210,T1210)</f>
        <v>What's New in Teamcenter Spring 2021 - PART 2</v>
      </c>
      <c r="T1210" s="81" t="str">
        <f>IFERROR(VLOOKUP(CONCATENATE($B1210,"_",$A1210),Table4[#All],5,FALSE),"Not Available")</f>
        <v>What's New in Teamcenter Spring 2021 - PART 2</v>
      </c>
      <c r="U1210" s="81" t="str">
        <f>IFERROR(VLOOKUP(CONCATENATE(B1210,"_",A1210),Table4[#All],6,FALSE),"")</f>
        <v>https://siemens.highspot.com/items/60cb59f366bbaa28f42ef854</v>
      </c>
    </row>
    <row r="1211" spans="1:21" x14ac:dyDescent="0.25">
      <c r="A1211" s="81">
        <f>IF(OR('Raw Data'!A177=0,'Raw Data'!A177="Delete"),"",'Raw Data'!A177)</f>
        <v>5.2</v>
      </c>
      <c r="B1211" s="88" t="str">
        <f>IF(OR('Raw Data'!B177=0,'Raw Data'!B177="Delete"),"",'Raw Data'!B177)</f>
        <v>Plan</v>
      </c>
      <c r="C1211" s="89" t="str">
        <f>IF(OR('Raw Data'!C177=0,'Raw Data'!C177="Delete"),"",'Raw Data'!C177)</f>
        <v>Bill of Materials</v>
      </c>
      <c r="D1211" s="88" t="str">
        <f>IF(OR('Raw Data'!D177=0,'Raw Data'!D177="Delete"),"",'Raw Data'!D177)</f>
        <v>Design BOM Alignment</v>
      </c>
      <c r="E1211" s="84" t="str">
        <f>IF(OR('Raw Data'!E177=0,'Raw Data'!E177="Delete"),"",'Raw Data'!E177)</f>
        <v>Manage Alignment of a Buy Part to its Design Assembly</v>
      </c>
      <c r="F1211" s="81" cm="1">
        <f t="array" ref="F1211">_xlfn.SWITCH(ROUND(VLOOKUP(A1211,Table1[#All],3),0),11,H1211,12,I1211,13,J1211,14,K1211,"N/A")</f>
        <v>14</v>
      </c>
      <c r="G1211" s="81" t="str" cm="1">
        <f t="array" ref="G1211">_xlfn.SWITCH(ROUND(VLOOKUP(A1211,Table1[#All],5),0),11,H1211,12,I1211,13,J1211,14,K1211,"N/A")</f>
        <v/>
      </c>
      <c r="H1211" s="81">
        <f>IF(OR('Raw Data'!H177=0,'Raw Data'!H177="Delete"),"",'Raw Data'!H177)</f>
        <v>13.2</v>
      </c>
      <c r="I1211" s="81">
        <f>IF(OR('Raw Data'!I177=0,'Raw Data'!I177="Delete"),"",'Raw Data'!I177)</f>
        <v>14</v>
      </c>
      <c r="J1211" s="81" t="str">
        <f>IF(OR('Raw Data'!J177=0,'Raw Data'!J177="Delete"),"",'Raw Data'!J177)</f>
        <v/>
      </c>
      <c r="K1211" s="81" t="str">
        <f>IF(OR('Raw Data'!K177=0,'Raw Data'!K177="Delete"),"",'Raw Data'!K177)</f>
        <v/>
      </c>
      <c r="L1211" s="81" t="str">
        <f>R1211</f>
        <v>Available</v>
      </c>
      <c r="M1211" s="81" t="str">
        <f>IF(A1211="","",IF(OR(AWReleaseNum&gt;=A1211,AWReleaseNum=0),"Available","Not Supported"))</f>
        <v>Available</v>
      </c>
      <c r="N1211" s="81" t="str">
        <f>IF(A1211="","",IF(TcRelease="Any","Available",IF(OR(AND(TcReleaseNum&gt;=VLOOKUP(AWReleaseNum,MinVerInfo,3,FALSE),TcReleaseNum&lt;=VLOOKUP(AWReleaseNum,MinVerInfo,4,FALSE)),AND(TcReleaseNum&gt;=VLOOKUP(AWReleaseNum,MinVerInfo,5,FALSE),TcReleaseNum&lt;=VLOOKUP(AWReleaseNum,MinVerInfo,6,FALSE))),"Available","Not Supported")))</f>
        <v>Available</v>
      </c>
      <c r="O1211" s="81" t="str">
        <f>IF(TcReleaseNum&lt;P1211,"Not Supported","Available")</f>
        <v>Available</v>
      </c>
      <c r="P1211" s="81" cm="1">
        <f t="array" ref="P1211">_xlfn.SWITCH(TcBaseVer, 14, K1211, 13, J1211, 12, I1211, 11, IFERROR(VLOOKUP(H1211,Table2[#All],3,FALSE),"N/A"),0)</f>
        <v>0</v>
      </c>
      <c r="Q1211" s="81" t="str">
        <f>IF(TcBaseVer=0,M1211,IF(AND(N1211="Available",M1211="Available",O1211="Available"),"Available",IF(M1211="","","Not Supported")))</f>
        <v>Available</v>
      </c>
      <c r="R1211" s="81" t="str">
        <f>IF(A1211&gt;=AWCurrentRel, "Future",Q1211)</f>
        <v>Available</v>
      </c>
      <c r="S1211" s="100" t="str">
        <f>HYPERLINK(U1211,T1211)</f>
        <v>What's New in Teamcenter Spring 2021 - PART 2</v>
      </c>
      <c r="T1211" s="81" t="str">
        <f>IFERROR(VLOOKUP(CONCATENATE($B1211,"_",$A1211),Table4[#All],5,FALSE),"Not Available")</f>
        <v>What's New in Teamcenter Spring 2021 - PART 2</v>
      </c>
      <c r="U1211" s="81" t="str">
        <f>IFERROR(VLOOKUP(CONCATENATE(B1211,"_",A1211),Table4[#All],6,FALSE),"")</f>
        <v>https://siemens.highspot.com/items/60cb59f366bbaa28f42ef854</v>
      </c>
    </row>
    <row r="1212" spans="1:21" x14ac:dyDescent="0.25">
      <c r="A1212" s="81">
        <f>IF(OR('Raw Data'!A1217=0,'Raw Data'!A1217="Delete"),"",'Raw Data'!A1217)</f>
        <v>5.2</v>
      </c>
      <c r="B1212" s="88" t="str">
        <f>IF(OR('Raw Data'!B1217=0,'Raw Data'!B1217="Delete"),"",'Raw Data'!B1217)</f>
        <v>Develop</v>
      </c>
      <c r="C1212" s="89" t="str">
        <f>IF(OR('Raw Data'!C1217=0,'Raw Data'!C1217="Delete"),"",'Raw Data'!C1217)</f>
        <v>Documents</v>
      </c>
      <c r="D1212" s="88" t="str">
        <f>IF(OR('Raw Data'!D1217=0,'Raw Data'!D1217="Delete"),"",'Raw Data'!D1217)</f>
        <v>Document Management</v>
      </c>
      <c r="E1212" s="84" t="str">
        <f>IF(OR('Raw Data'!E1217=0,'Raw Data'!E1217="Delete"),"",'Raw Data'!E1217)</f>
        <v>Edit, manage, and publish S1000D content in Active Workspace</v>
      </c>
      <c r="F1212" s="81" cm="1">
        <f t="array" ref="F1212">_xlfn.SWITCH(ROUND(VLOOKUP(A1212,Table1[#All],3),0),11,H1212,12,I1212,13,J1212,14,K1212,"N/A")</f>
        <v>14</v>
      </c>
      <c r="G1212" s="81" t="str" cm="1">
        <f t="array" ref="G1212">_xlfn.SWITCH(ROUND(VLOOKUP(A1212,Table1[#All],5),0),11,H1212,12,I1212,13,J1212,14,K1212,"N/A")</f>
        <v/>
      </c>
      <c r="H1212" s="81">
        <f>IF(OR('Raw Data'!H1217=0,'Raw Data'!H1217="Delete"),"",'Raw Data'!H1217)</f>
        <v>13.2</v>
      </c>
      <c r="I1212" s="81">
        <f>IF(OR('Raw Data'!I1217=0,'Raw Data'!I1217="Delete"),"",'Raw Data'!I1217)</f>
        <v>14</v>
      </c>
      <c r="J1212" s="81" t="str">
        <f>IF(OR('Raw Data'!J1217=0,'Raw Data'!J1217="Delete"),"",'Raw Data'!J1217)</f>
        <v/>
      </c>
      <c r="K1212" s="81" t="str">
        <f>IF(OR('Raw Data'!K1217=0,'Raw Data'!K1217="Delete"),"",'Raw Data'!K1217)</f>
        <v/>
      </c>
      <c r="L1212" s="81" t="str">
        <f>R1212</f>
        <v>Available</v>
      </c>
      <c r="M1212" s="81" t="str">
        <f>IF(A1212="","",IF(OR(AWReleaseNum&gt;=A1212,AWReleaseNum=0),"Available","Not Supported"))</f>
        <v>Available</v>
      </c>
      <c r="N1212" s="81" t="str">
        <f>IF(A1212="","",IF(TcRelease="Any","Available",IF(OR(AND(TcReleaseNum&gt;=VLOOKUP(AWReleaseNum,MinVerInfo,3,FALSE),TcReleaseNum&lt;=VLOOKUP(AWReleaseNum,MinVerInfo,4,FALSE)),AND(TcReleaseNum&gt;=VLOOKUP(AWReleaseNum,MinVerInfo,5,FALSE),TcReleaseNum&lt;=VLOOKUP(AWReleaseNum,MinVerInfo,6,FALSE))),"Available","Not Supported")))</f>
        <v>Available</v>
      </c>
      <c r="O1212" s="81" t="str">
        <f>IF(TcReleaseNum&lt;P1212,"Not Supported","Available")</f>
        <v>Available</v>
      </c>
      <c r="P1212" s="81" cm="1">
        <f t="array" ref="P1212">_xlfn.SWITCH(TcBaseVer, 14, K1212, 13, J1212, 12, I1212, 11, IFERROR(VLOOKUP(H1212,Table2[#All],3,FALSE),"N/A"),0)</f>
        <v>0</v>
      </c>
      <c r="Q1212" s="81" t="str">
        <f>IF(TcBaseVer=0,M1212,IF(AND(N1212="Available",M1212="Available",O1212="Available"),"Available",IF(M1212="","","Not Supported")))</f>
        <v>Available</v>
      </c>
      <c r="R1212" s="81" t="str">
        <f>IF(A1212&gt;=AWCurrentRel, "Future",Q1212)</f>
        <v>Available</v>
      </c>
      <c r="S1212" s="100" t="str">
        <f>HYPERLINK(U1212,T1212)</f>
        <v>What's New in Teamcenter Spring 2021 - PART 3</v>
      </c>
      <c r="T1212" s="81" t="str">
        <f>IFERROR(VLOOKUP(CONCATENATE($B1212,"_",$A1212),Table4[#All],5,FALSE),"Not Available")</f>
        <v>What's New in Teamcenter Spring 2021 - PART 3</v>
      </c>
      <c r="U1212" s="81" t="str">
        <f>IFERROR(VLOOKUP(CONCATENATE(B1212,"_",A1212),Table4[#All],6,FALSE),"")</f>
        <v>https://siemens.highspot.com/items/60cb5bb8c79c523a09767bbb</v>
      </c>
    </row>
    <row r="1213" spans="1:21" x14ac:dyDescent="0.25">
      <c r="A1213" s="81">
        <f>IF(OR('Raw Data'!A1244=0,'Raw Data'!A1244="Delete"),"",'Raw Data'!A1244)</f>
        <v>5.2</v>
      </c>
      <c r="B1213" s="88" t="str">
        <f>IF(OR('Raw Data'!B1244=0,'Raw Data'!B1244="Delete"),"",'Raw Data'!B1244)</f>
        <v>Deliver</v>
      </c>
      <c r="C1213" s="89" t="str">
        <f>IF(OR('Raw Data'!C1244=0,'Raw Data'!C1244="Delete"),"",'Raw Data'!C1244)</f>
        <v>Quality</v>
      </c>
      <c r="D1213" s="88" t="str">
        <f>IF(OR('Raw Data'!D1244=0,'Raw Data'!D1244="Delete"),"",'Raw Data'!D1244)</f>
        <v>Failure Mode and Effects Analysis (FMEA)</v>
      </c>
      <c r="E1213" s="84" t="str">
        <f>IF(OR('Raw Data'!E1244=0,'Raw Data'!E1244="Delete"),"",'Raw Data'!E1244)</f>
        <v>Context and latest version for “Where Used”</v>
      </c>
      <c r="F1213" s="81" cm="1">
        <f t="array" ref="F1213">_xlfn.SWITCH(ROUND(VLOOKUP(A1213,Table1[#All],3),0),11,H1213,12,I1213,13,J1213,14,K1213,"N/A")</f>
        <v>14</v>
      </c>
      <c r="G1213" s="81" t="str" cm="1">
        <f t="array" ref="G1213">_xlfn.SWITCH(ROUND(VLOOKUP(A1213,Table1[#All],5),0),11,H1213,12,I1213,13,J1213,14,K1213,"N/A")</f>
        <v/>
      </c>
      <c r="H1213" s="81">
        <f>IF(OR('Raw Data'!H1244=0,'Raw Data'!H1244="Delete"),"",'Raw Data'!H1244)</f>
        <v>13</v>
      </c>
      <c r="I1213" s="81">
        <f>IF(OR('Raw Data'!I1244=0,'Raw Data'!I1244="Delete"),"",'Raw Data'!I1244)</f>
        <v>14</v>
      </c>
      <c r="J1213" s="81" t="str">
        <f>IF(OR('Raw Data'!J1244=0,'Raw Data'!J1244="Delete"),"",'Raw Data'!J1244)</f>
        <v/>
      </c>
      <c r="K1213" s="81" t="str">
        <f>IF(OR('Raw Data'!K1244=0,'Raw Data'!K1244="Delete"),"",'Raw Data'!K1244)</f>
        <v/>
      </c>
      <c r="L1213" s="81" t="str">
        <f>R1213</f>
        <v>Available</v>
      </c>
      <c r="M1213" s="81" t="str">
        <f>IF(A1213="","",IF(OR(AWReleaseNum&gt;=A1213,AWReleaseNum=0),"Available","Not Supported"))</f>
        <v>Available</v>
      </c>
      <c r="N1213" s="81" t="str">
        <f>IF(A1213="","",IF(TcRelease="Any","Available",IF(OR(AND(TcReleaseNum&gt;=VLOOKUP(AWReleaseNum,MinVerInfo,3,FALSE),TcReleaseNum&lt;=VLOOKUP(AWReleaseNum,MinVerInfo,4,FALSE)),AND(TcReleaseNum&gt;=VLOOKUP(AWReleaseNum,MinVerInfo,5,FALSE),TcReleaseNum&lt;=VLOOKUP(AWReleaseNum,MinVerInfo,6,FALSE))),"Available","Not Supported")))</f>
        <v>Available</v>
      </c>
      <c r="O1213" s="81" t="str">
        <f>IF(TcReleaseNum&lt;P1213,"Not Supported","Available")</f>
        <v>Available</v>
      </c>
      <c r="P1213" s="81" cm="1">
        <f t="array" ref="P1213">_xlfn.SWITCH(TcBaseVer, 14, K1213, 13, J1213, 12, I1213, 11, IFERROR(VLOOKUP(H1213,Table2[#All],3,FALSE),"N/A"),0)</f>
        <v>0</v>
      </c>
      <c r="Q1213" s="81" t="str">
        <f>IF(TcBaseVer=0,M1213,IF(AND(N1213="Available",M1213="Available",O1213="Available"),"Available",IF(M1213="","","Not Supported")))</f>
        <v>Available</v>
      </c>
      <c r="R1213" s="81" t="str">
        <f>IF(A1213&gt;=AWCurrentRel, "Future",Q1213)</f>
        <v>Available</v>
      </c>
      <c r="S1213" s="100" t="str">
        <f>HYPERLINK(U1213,T1213)</f>
        <v>What's New in Teamcenter Spring 2021 - PART 4</v>
      </c>
      <c r="T1213" s="81" t="str">
        <f>IFERROR(VLOOKUP(CONCATENATE($B1213,"_",$A1213),Table4[#All],5,FALSE),"Not Available")</f>
        <v>What's New in Teamcenter Spring 2021 - PART 4</v>
      </c>
      <c r="U1213" s="81" t="str">
        <f>IFERROR(VLOOKUP(CONCATENATE(B1213,"_",A1213),Table4[#All],6,FALSE),"")</f>
        <v>https://siemens.highspot.com/items/60cb5d48c79c523a4874fa37</v>
      </c>
    </row>
    <row r="1214" spans="1:21" x14ac:dyDescent="0.25">
      <c r="A1214" s="81">
        <f>IF(OR('Raw Data'!A1245=0,'Raw Data'!A1245="Delete"),"",'Raw Data'!A1245)</f>
        <v>5.2</v>
      </c>
      <c r="B1214" s="88" t="str">
        <f>IF(OR('Raw Data'!B1245=0,'Raw Data'!B1245="Delete"),"",'Raw Data'!B1245)</f>
        <v>Deliver</v>
      </c>
      <c r="C1214" s="89" t="str">
        <f>IF(OR('Raw Data'!C1245=0,'Raw Data'!C1245="Delete"),"",'Raw Data'!C1245)</f>
        <v>Quality</v>
      </c>
      <c r="D1214" s="88" t="str">
        <f>IF(OR('Raw Data'!D1245=0,'Raw Data'!D1245="Delete"),"",'Raw Data'!D1245)</f>
        <v>Failure Mode and Effects Analysis (FMEA)</v>
      </c>
      <c r="E1214" s="84" t="str">
        <f>IF(OR('Raw Data'!E1245=0,'Raw Data'!E1245="Delete"),"",'Raw Data'!E1245)</f>
        <v>Import of FMEA’s</v>
      </c>
      <c r="F1214" s="81" cm="1">
        <f t="array" ref="F1214">_xlfn.SWITCH(ROUND(VLOOKUP(A1214,Table1[#All],3),0),11,H1214,12,I1214,13,J1214,14,K1214,"N/A")</f>
        <v>14</v>
      </c>
      <c r="G1214" s="81" t="str" cm="1">
        <f t="array" ref="G1214">_xlfn.SWITCH(ROUND(VLOOKUP(A1214,Table1[#All],5),0),11,H1214,12,I1214,13,J1214,14,K1214,"N/A")</f>
        <v/>
      </c>
      <c r="H1214" s="81">
        <f>IF(OR('Raw Data'!H1245=0,'Raw Data'!H1245="Delete"),"",'Raw Data'!H1245)</f>
        <v>13.2</v>
      </c>
      <c r="I1214" s="81">
        <f>IF(OR('Raw Data'!I1245=0,'Raw Data'!I1245="Delete"),"",'Raw Data'!I1245)</f>
        <v>14</v>
      </c>
      <c r="J1214" s="81" t="str">
        <f>IF(OR('Raw Data'!J1245=0,'Raw Data'!J1245="Delete"),"",'Raw Data'!J1245)</f>
        <v/>
      </c>
      <c r="K1214" s="81" t="str">
        <f>IF(OR('Raw Data'!K1245=0,'Raw Data'!K1245="Delete"),"",'Raw Data'!K1245)</f>
        <v/>
      </c>
      <c r="L1214" s="81" t="str">
        <f>R1214</f>
        <v>Available</v>
      </c>
      <c r="M1214" s="81" t="str">
        <f>IF(A1214="","",IF(OR(AWReleaseNum&gt;=A1214,AWReleaseNum=0),"Available","Not Supported"))</f>
        <v>Available</v>
      </c>
      <c r="N1214" s="81" t="str">
        <f>IF(A1214="","",IF(TcRelease="Any","Available",IF(OR(AND(TcReleaseNum&gt;=VLOOKUP(AWReleaseNum,MinVerInfo,3,FALSE),TcReleaseNum&lt;=VLOOKUP(AWReleaseNum,MinVerInfo,4,FALSE)),AND(TcReleaseNum&gt;=VLOOKUP(AWReleaseNum,MinVerInfo,5,FALSE),TcReleaseNum&lt;=VLOOKUP(AWReleaseNum,MinVerInfo,6,FALSE))),"Available","Not Supported")))</f>
        <v>Available</v>
      </c>
      <c r="O1214" s="81" t="str">
        <f>IF(TcReleaseNum&lt;P1214,"Not Supported","Available")</f>
        <v>Available</v>
      </c>
      <c r="P1214" s="81" cm="1">
        <f t="array" ref="P1214">_xlfn.SWITCH(TcBaseVer, 14, K1214, 13, J1214, 12, I1214, 11, IFERROR(VLOOKUP(H1214,Table2[#All],3,FALSE),"N/A"),0)</f>
        <v>0</v>
      </c>
      <c r="Q1214" s="81" t="str">
        <f>IF(TcBaseVer=0,M1214,IF(AND(N1214="Available",M1214="Available",O1214="Available"),"Available",IF(M1214="","","Not Supported")))</f>
        <v>Available</v>
      </c>
      <c r="R1214" s="81" t="str">
        <f>IF(A1214&gt;=AWCurrentRel, "Future",Q1214)</f>
        <v>Available</v>
      </c>
      <c r="S1214" s="100" t="str">
        <f>HYPERLINK(U1214,T1214)</f>
        <v>What's New in Teamcenter Spring 2021 - PART 4</v>
      </c>
      <c r="T1214" s="81" t="str">
        <f>IFERROR(VLOOKUP(CONCATENATE($B1214,"_",$A1214),Table4[#All],5,FALSE),"Not Available")</f>
        <v>What's New in Teamcenter Spring 2021 - PART 4</v>
      </c>
      <c r="U1214" s="81" t="str">
        <f>IFERROR(VLOOKUP(CONCATENATE(B1214,"_",A1214),Table4[#All],6,FALSE),"")</f>
        <v>https://siemens.highspot.com/items/60cb5d48c79c523a4874fa37</v>
      </c>
    </row>
    <row r="1215" spans="1:21" x14ac:dyDescent="0.25">
      <c r="A1215" s="81">
        <f>IF(OR('Raw Data'!A1246=0,'Raw Data'!A1246="Delete"),"",'Raw Data'!A1246)</f>
        <v>5.2</v>
      </c>
      <c r="B1215" s="88" t="str">
        <f>IF(OR('Raw Data'!B1246=0,'Raw Data'!B1246="Delete"),"",'Raw Data'!B1246)</f>
        <v>Deliver</v>
      </c>
      <c r="C1215" s="89" t="str">
        <f>IF(OR('Raw Data'!C1246=0,'Raw Data'!C1246="Delete"),"",'Raw Data'!C1246)</f>
        <v>Quality</v>
      </c>
      <c r="D1215" s="88" t="str">
        <f>IF(OR('Raw Data'!D1246=0,'Raw Data'!D1246="Delete"),"",'Raw Data'!D1246)</f>
        <v>Failure Mode and Effects Analysis (FMEA)</v>
      </c>
      <c r="E1215" s="84" t="str">
        <f>IF(OR('Raw Data'!E1246=0,'Raw Data'!E1246="Delete"),"",'Raw Data'!E1246)</f>
        <v>Object creation without Master Data</v>
      </c>
      <c r="F1215" s="81" cm="1">
        <f t="array" ref="F1215">_xlfn.SWITCH(ROUND(VLOOKUP(A1215,Table1[#All],3),0),11,H1215,12,I1215,13,J1215,14,K1215,"N/A")</f>
        <v>14</v>
      </c>
      <c r="G1215" s="81" t="str" cm="1">
        <f t="array" ref="G1215">_xlfn.SWITCH(ROUND(VLOOKUP(A1215,Table1[#All],5),0),11,H1215,12,I1215,13,J1215,14,K1215,"N/A")</f>
        <v/>
      </c>
      <c r="H1215" s="81">
        <f>IF(OR('Raw Data'!H1246=0,'Raw Data'!H1246="Delete"),"",'Raw Data'!H1246)</f>
        <v>13</v>
      </c>
      <c r="I1215" s="81">
        <f>IF(OR('Raw Data'!I1246=0,'Raw Data'!I1246="Delete"),"",'Raw Data'!I1246)</f>
        <v>14</v>
      </c>
      <c r="J1215" s="81" t="str">
        <f>IF(OR('Raw Data'!J1246=0,'Raw Data'!J1246="Delete"),"",'Raw Data'!J1246)</f>
        <v/>
      </c>
      <c r="K1215" s="81" t="str">
        <f>IF(OR('Raw Data'!K1246=0,'Raw Data'!K1246="Delete"),"",'Raw Data'!K1246)</f>
        <v/>
      </c>
      <c r="L1215" s="81" t="str">
        <f>R1215</f>
        <v>Available</v>
      </c>
      <c r="M1215" s="81" t="str">
        <f>IF(A1215="","",IF(OR(AWReleaseNum&gt;=A1215,AWReleaseNum=0),"Available","Not Supported"))</f>
        <v>Available</v>
      </c>
      <c r="N1215" s="81" t="str">
        <f>IF(A1215="","",IF(TcRelease="Any","Available",IF(OR(AND(TcReleaseNum&gt;=VLOOKUP(AWReleaseNum,MinVerInfo,3,FALSE),TcReleaseNum&lt;=VLOOKUP(AWReleaseNum,MinVerInfo,4,FALSE)),AND(TcReleaseNum&gt;=VLOOKUP(AWReleaseNum,MinVerInfo,5,FALSE),TcReleaseNum&lt;=VLOOKUP(AWReleaseNum,MinVerInfo,6,FALSE))),"Available","Not Supported")))</f>
        <v>Available</v>
      </c>
      <c r="O1215" s="81" t="str">
        <f>IF(TcReleaseNum&lt;P1215,"Not Supported","Available")</f>
        <v>Available</v>
      </c>
      <c r="P1215" s="81" cm="1">
        <f t="array" ref="P1215">_xlfn.SWITCH(TcBaseVer, 14, K1215, 13, J1215, 12, I1215, 11, IFERROR(VLOOKUP(H1215,Table2[#All],3,FALSE),"N/A"),0)</f>
        <v>0</v>
      </c>
      <c r="Q1215" s="81" t="str">
        <f>IF(TcBaseVer=0,M1215,IF(AND(N1215="Available",M1215="Available",O1215="Available"),"Available",IF(M1215="","","Not Supported")))</f>
        <v>Available</v>
      </c>
      <c r="R1215" s="81" t="str">
        <f>IF(A1215&gt;=AWCurrentRel, "Future",Q1215)</f>
        <v>Available</v>
      </c>
      <c r="S1215" s="100" t="str">
        <f>HYPERLINK(U1215,T1215)</f>
        <v>What's New in Teamcenter Spring 2021 - PART 4</v>
      </c>
      <c r="T1215" s="81" t="str">
        <f>IFERROR(VLOOKUP(CONCATENATE($B1215,"_",$A1215),Table4[#All],5,FALSE),"Not Available")</f>
        <v>What's New in Teamcenter Spring 2021 - PART 4</v>
      </c>
      <c r="U1215" s="81" t="str">
        <f>IFERROR(VLOOKUP(CONCATENATE(B1215,"_",A1215),Table4[#All],6,FALSE),"")</f>
        <v>https://siemens.highspot.com/items/60cb5d48c79c523a4874fa37</v>
      </c>
    </row>
    <row r="1216" spans="1:21" x14ac:dyDescent="0.25">
      <c r="A1216" s="81">
        <f>IF(OR('Raw Data'!A1247=0,'Raw Data'!A1247="Delete"),"",'Raw Data'!A1247)</f>
        <v>5.2</v>
      </c>
      <c r="B1216" s="88" t="str">
        <f>IF(OR('Raw Data'!B1247=0,'Raw Data'!B1247="Delete"),"",'Raw Data'!B1247)</f>
        <v>Deliver</v>
      </c>
      <c r="C1216" s="89" t="str">
        <f>IF(OR('Raw Data'!C1247=0,'Raw Data'!C1247="Delete"),"",'Raw Data'!C1247)</f>
        <v>Quality</v>
      </c>
      <c r="D1216" s="88" t="str">
        <f>IF(OR('Raw Data'!D1247=0,'Raw Data'!D1247="Delete"),"",'Raw Data'!D1247)</f>
        <v>Failure Mode and Effects Analysis (FMEA)</v>
      </c>
      <c r="E1216" s="84" t="str">
        <f>IF(OR('Raw Data'!E1247=0,'Raw Data'!E1247="Delete"),"",'Raw Data'!E1247)</f>
        <v>Support of IATF 16949 with RPN</v>
      </c>
      <c r="F1216" s="81" cm="1">
        <f t="array" ref="F1216">_xlfn.SWITCH(ROUND(VLOOKUP(A1216,Table1[#All],3),0),11,H1216,12,I1216,13,J1216,14,K1216,"N/A")</f>
        <v>14</v>
      </c>
      <c r="G1216" s="81" t="str" cm="1">
        <f t="array" ref="G1216">_xlfn.SWITCH(ROUND(VLOOKUP(A1216,Table1[#All],5),0),11,H1216,12,I1216,13,J1216,14,K1216,"N/A")</f>
        <v/>
      </c>
      <c r="H1216" s="81">
        <f>IF(OR('Raw Data'!H1247=0,'Raw Data'!H1247="Delete"),"",'Raw Data'!H1247)</f>
        <v>13</v>
      </c>
      <c r="I1216" s="81">
        <f>IF(OR('Raw Data'!I1247=0,'Raw Data'!I1247="Delete"),"",'Raw Data'!I1247)</f>
        <v>14</v>
      </c>
      <c r="J1216" s="81" t="str">
        <f>IF(OR('Raw Data'!J1247=0,'Raw Data'!J1247="Delete"),"",'Raw Data'!J1247)</f>
        <v/>
      </c>
      <c r="K1216" s="81" t="str">
        <f>IF(OR('Raw Data'!K1247=0,'Raw Data'!K1247="Delete"),"",'Raw Data'!K1247)</f>
        <v/>
      </c>
      <c r="L1216" s="81" t="str">
        <f>R1216</f>
        <v>Available</v>
      </c>
      <c r="M1216" s="81" t="str">
        <f>IF(A1216="","",IF(OR(AWReleaseNum&gt;=A1216,AWReleaseNum=0),"Available","Not Supported"))</f>
        <v>Available</v>
      </c>
      <c r="N1216" s="81" t="str">
        <f>IF(A1216="","",IF(TcRelease="Any","Available",IF(OR(AND(TcReleaseNum&gt;=VLOOKUP(AWReleaseNum,MinVerInfo,3,FALSE),TcReleaseNum&lt;=VLOOKUP(AWReleaseNum,MinVerInfo,4,FALSE)),AND(TcReleaseNum&gt;=VLOOKUP(AWReleaseNum,MinVerInfo,5,FALSE),TcReleaseNum&lt;=VLOOKUP(AWReleaseNum,MinVerInfo,6,FALSE))),"Available","Not Supported")))</f>
        <v>Available</v>
      </c>
      <c r="O1216" s="81" t="str">
        <f>IF(TcReleaseNum&lt;P1216,"Not Supported","Available")</f>
        <v>Available</v>
      </c>
      <c r="P1216" s="81" cm="1">
        <f t="array" ref="P1216">_xlfn.SWITCH(TcBaseVer, 14, K1216, 13, J1216, 12, I1216, 11, IFERROR(VLOOKUP(H1216,Table2[#All],3,FALSE),"N/A"),0)</f>
        <v>0</v>
      </c>
      <c r="Q1216" s="81" t="str">
        <f>IF(TcBaseVer=0,M1216,IF(AND(N1216="Available",M1216="Available",O1216="Available"),"Available",IF(M1216="","","Not Supported")))</f>
        <v>Available</v>
      </c>
      <c r="R1216" s="81" t="str">
        <f>IF(A1216&gt;=AWCurrentRel, "Future",Q1216)</f>
        <v>Available</v>
      </c>
      <c r="S1216" s="100" t="str">
        <f>HYPERLINK(U1216,T1216)</f>
        <v>What's New in Teamcenter Spring 2021 - PART 4</v>
      </c>
      <c r="T1216" s="81" t="str">
        <f>IFERROR(VLOOKUP(CONCATENATE($B1216,"_",$A1216),Table4[#All],5,FALSE),"Not Available")</f>
        <v>What's New in Teamcenter Spring 2021 - PART 4</v>
      </c>
      <c r="U1216" s="81" t="str">
        <f>IFERROR(VLOOKUP(CONCATENATE(B1216,"_",A1216),Table4[#All],6,FALSE),"")</f>
        <v>https://siemens.highspot.com/items/60cb5d48c79c523a4874fa37</v>
      </c>
    </row>
    <row r="1217" spans="1:21" x14ac:dyDescent="0.25">
      <c r="A1217" s="81">
        <f>IF(OR('Raw Data'!A1248=0,'Raw Data'!A1248="Delete"),"",'Raw Data'!A1248)</f>
        <v>5.2</v>
      </c>
      <c r="B1217" s="88" t="str">
        <f>IF(OR('Raw Data'!B1248=0,'Raw Data'!B1248="Delete"),"",'Raw Data'!B1248)</f>
        <v>Deliver</v>
      </c>
      <c r="C1217" s="89" t="str">
        <f>IF(OR('Raw Data'!C1248=0,'Raw Data'!C1248="Delete"),"",'Raw Data'!C1248)</f>
        <v>Quality</v>
      </c>
      <c r="D1217" s="88" t="str">
        <f>IF(OR('Raw Data'!D1248=0,'Raw Data'!D1248="Delete"),"",'Raw Data'!D1248)</f>
        <v>Failure Mode and Effects Analysis (FMEA)</v>
      </c>
      <c r="E1217" s="84" t="str">
        <f>IF(OR('Raw Data'!E1248=0,'Raw Data'!E1248="Delete"),"",'Raw Data'!E1248)</f>
        <v>Working in Net Views</v>
      </c>
      <c r="F1217" s="81" cm="1">
        <f t="array" ref="F1217">_xlfn.SWITCH(ROUND(VLOOKUP(A1217,Table1[#All],3),0),11,H1217,12,I1217,13,J1217,14,K1217,"N/A")</f>
        <v>14</v>
      </c>
      <c r="G1217" s="81" t="str" cm="1">
        <f t="array" ref="G1217">_xlfn.SWITCH(ROUND(VLOOKUP(A1217,Table1[#All],5),0),11,H1217,12,I1217,13,J1217,14,K1217,"N/A")</f>
        <v/>
      </c>
      <c r="H1217" s="81">
        <f>IF(OR('Raw Data'!H1248=0,'Raw Data'!H1248="Delete"),"",'Raw Data'!H1248)</f>
        <v>13</v>
      </c>
      <c r="I1217" s="81">
        <f>IF(OR('Raw Data'!I1248=0,'Raw Data'!I1248="Delete"),"",'Raw Data'!I1248)</f>
        <v>14</v>
      </c>
      <c r="J1217" s="81" t="str">
        <f>IF(OR('Raw Data'!J1248=0,'Raw Data'!J1248="Delete"),"",'Raw Data'!J1248)</f>
        <v/>
      </c>
      <c r="K1217" s="81" t="str">
        <f>IF(OR('Raw Data'!K1248=0,'Raw Data'!K1248="Delete"),"",'Raw Data'!K1248)</f>
        <v/>
      </c>
      <c r="L1217" s="81" t="str">
        <f>R1217</f>
        <v>Available</v>
      </c>
      <c r="M1217" s="81" t="str">
        <f>IF(A1217="","",IF(OR(AWReleaseNum&gt;=A1217,AWReleaseNum=0),"Available","Not Supported"))</f>
        <v>Available</v>
      </c>
      <c r="N1217" s="81" t="str">
        <f>IF(A1217="","",IF(TcRelease="Any","Available",IF(OR(AND(TcReleaseNum&gt;=VLOOKUP(AWReleaseNum,MinVerInfo,3,FALSE),TcReleaseNum&lt;=VLOOKUP(AWReleaseNum,MinVerInfo,4,FALSE)),AND(TcReleaseNum&gt;=VLOOKUP(AWReleaseNum,MinVerInfo,5,FALSE),TcReleaseNum&lt;=VLOOKUP(AWReleaseNum,MinVerInfo,6,FALSE))),"Available","Not Supported")))</f>
        <v>Available</v>
      </c>
      <c r="O1217" s="81" t="str">
        <f>IF(TcReleaseNum&lt;P1217,"Not Supported","Available")</f>
        <v>Available</v>
      </c>
      <c r="P1217" s="81" cm="1">
        <f t="array" ref="P1217">_xlfn.SWITCH(TcBaseVer, 14, K1217, 13, J1217, 12, I1217, 11, IFERROR(VLOOKUP(H1217,Table2[#All],3,FALSE),"N/A"),0)</f>
        <v>0</v>
      </c>
      <c r="Q1217" s="81" t="str">
        <f>IF(TcBaseVer=0,M1217,IF(AND(N1217="Available",M1217="Available",O1217="Available"),"Available",IF(M1217="","","Not Supported")))</f>
        <v>Available</v>
      </c>
      <c r="R1217" s="81" t="str">
        <f>IF(A1217&gt;=AWCurrentRel, "Future",Q1217)</f>
        <v>Available</v>
      </c>
      <c r="S1217" s="100" t="str">
        <f>HYPERLINK(U1217,T1217)</f>
        <v>What's New in Teamcenter Spring 2021 - PART 4</v>
      </c>
      <c r="T1217" s="81" t="str">
        <f>IFERROR(VLOOKUP(CONCATENATE($B1217,"_",$A1217),Table4[#All],5,FALSE),"Not Available")</f>
        <v>What's New in Teamcenter Spring 2021 - PART 4</v>
      </c>
      <c r="U1217" s="81" t="str">
        <f>IFERROR(VLOOKUP(CONCATENATE(B1217,"_",A1217),Table4[#All],6,FALSE),"")</f>
        <v>https://siemens.highspot.com/items/60cb5d48c79c523a4874fa37</v>
      </c>
    </row>
    <row r="1218" spans="1:21" x14ac:dyDescent="0.25">
      <c r="A1218" s="81">
        <f>IF(OR('Raw Data'!A1218=0,'Raw Data'!A1218="Delete"),"",'Raw Data'!A1218)</f>
        <v>5.2</v>
      </c>
      <c r="B1218" s="88" t="str">
        <f>IF(OR('Raw Data'!B1218=0,'Raw Data'!B1218="Delete"),"",'Raw Data'!B1218)</f>
        <v>Foundation</v>
      </c>
      <c r="C1218" s="89" t="str">
        <f>IF(OR('Raw Data'!C1218=0,'Raw Data'!C1218="Delete"),"",'Raw Data'!C1218)</f>
        <v>Industry Solutions</v>
      </c>
      <c r="D1218" s="88" t="str">
        <f>IF(OR('Raw Data'!D1218=0,'Raw Data'!D1218="Delete"),"",'Raw Data'!D1218)</f>
        <v>Industries - Med Devices</v>
      </c>
      <c r="E1218" s="84" t="str">
        <f>IF(OR('Raw Data'!E1218=0,'Raw Data'!E1218="Delete"),"",'Raw Data'!E1218)</f>
        <v>Generate schedules manually, by template, or from phase gate structure</v>
      </c>
      <c r="F1218" s="81" cm="1">
        <f t="array" ref="F1218">_xlfn.SWITCH(ROUND(VLOOKUP(A1218,Table1[#All],3),0),11,H1218,12,I1218,13,J1218,14,K1218,"N/A")</f>
        <v>14</v>
      </c>
      <c r="G1218" s="81" t="str" cm="1">
        <f t="array" ref="G1218">_xlfn.SWITCH(ROUND(VLOOKUP(A1218,Table1[#All],5),0),11,H1218,12,I1218,13,J1218,14,K1218,"N/A")</f>
        <v/>
      </c>
      <c r="H1218" s="81">
        <f>IF(OR('Raw Data'!H1218=0,'Raw Data'!H1218="Delete"),"",'Raw Data'!H1218)</f>
        <v>13.1</v>
      </c>
      <c r="I1218" s="81">
        <f>IF(OR('Raw Data'!I1218=0,'Raw Data'!I1218="Delete"),"",'Raw Data'!I1218)</f>
        <v>14</v>
      </c>
      <c r="J1218" s="81" t="str">
        <f>IF(OR('Raw Data'!J1218=0,'Raw Data'!J1218="Delete"),"",'Raw Data'!J1218)</f>
        <v/>
      </c>
      <c r="K1218" s="81" t="str">
        <f>IF(OR('Raw Data'!K1218=0,'Raw Data'!K1218="Delete"),"",'Raw Data'!K1218)</f>
        <v/>
      </c>
      <c r="L1218" s="81" t="str">
        <f>R1218</f>
        <v>Available</v>
      </c>
      <c r="M1218" s="81" t="str">
        <f>IF(A1218="","",IF(OR(AWReleaseNum&gt;=A1218,AWReleaseNum=0),"Available","Not Supported"))</f>
        <v>Available</v>
      </c>
      <c r="N1218" s="81" t="str">
        <f>IF(A1218="","",IF(TcRelease="Any","Available",IF(OR(AND(TcReleaseNum&gt;=VLOOKUP(AWReleaseNum,MinVerInfo,3,FALSE),TcReleaseNum&lt;=VLOOKUP(AWReleaseNum,MinVerInfo,4,FALSE)),AND(TcReleaseNum&gt;=VLOOKUP(AWReleaseNum,MinVerInfo,5,FALSE),TcReleaseNum&lt;=VLOOKUP(AWReleaseNum,MinVerInfo,6,FALSE))),"Available","Not Supported")))</f>
        <v>Available</v>
      </c>
      <c r="O1218" s="81" t="str">
        <f>IF(TcReleaseNum&lt;P1218,"Not Supported","Available")</f>
        <v>Available</v>
      </c>
      <c r="P1218" s="81" cm="1">
        <f t="array" ref="P1218">_xlfn.SWITCH(TcBaseVer, 14, K1218, 13, J1218, 12, I1218, 11, IFERROR(VLOOKUP(H1218,Table2[#All],3,FALSE),"N/A"),0)</f>
        <v>0</v>
      </c>
      <c r="Q1218" s="81" t="str">
        <f>IF(TcBaseVer=0,M1218,IF(AND(N1218="Available",M1218="Available",O1218="Available"),"Available",IF(M1218="","","Not Supported")))</f>
        <v>Available</v>
      </c>
      <c r="R1218" s="81" t="str">
        <f>IF(A1218&gt;=AWCurrentRel, "Future",Q1218)</f>
        <v>Available</v>
      </c>
      <c r="S1218" s="100" t="str">
        <f>HYPERLINK(U1218,T1218)</f>
        <v>What's New in Teamcenter Spring 2021 - PART 1</v>
      </c>
      <c r="T1218" s="81" t="str">
        <f>IFERROR(VLOOKUP(CONCATENATE($B1218,"_",$A1218),Table4[#All],5,FALSE),"Not Available")</f>
        <v>What's New in Teamcenter Spring 2021 - PART 1</v>
      </c>
      <c r="U1218" s="81" t="str">
        <f>IFERROR(VLOOKUP(CONCATENATE(B1218,"_",A1218),Table4[#All],6,FALSE),"")</f>
        <v>https://siemens.highspot.com/items/60cb5e69b7b7391713833323</v>
      </c>
    </row>
    <row r="1219" spans="1:21" x14ac:dyDescent="0.25">
      <c r="A1219" s="81">
        <f>IF(OR('Raw Data'!A1219=0,'Raw Data'!A1219="Delete"),"",'Raw Data'!A1219)</f>
        <v>5.2</v>
      </c>
      <c r="B1219" s="88" t="str">
        <f>IF(OR('Raw Data'!B1219=0,'Raw Data'!B1219="Delete"),"",'Raw Data'!B1219)</f>
        <v>Foundation</v>
      </c>
      <c r="C1219" s="89" t="str">
        <f>IF(OR('Raw Data'!C1219=0,'Raw Data'!C1219="Delete"),"",'Raw Data'!C1219)</f>
        <v>Industry Solutions</v>
      </c>
      <c r="D1219" s="88" t="str">
        <f>IF(OR('Raw Data'!D1219=0,'Raw Data'!D1219="Delete"),"",'Raw Data'!D1219)</f>
        <v>Industries - Med Devices</v>
      </c>
      <c r="E1219" s="84" t="str">
        <f>IF(OR('Raw Data'!E1219=0,'Raw Data'!E1219="Delete"),"",'Raw Data'!E1219)</f>
        <v>Group the deliverables in a phase based on properties</v>
      </c>
      <c r="F1219" s="81" cm="1">
        <f t="array" ref="F1219">_xlfn.SWITCH(ROUND(VLOOKUP(A1219,Table1[#All],3),0),11,H1219,12,I1219,13,J1219,14,K1219,"N/A")</f>
        <v>14</v>
      </c>
      <c r="G1219" s="81" t="str" cm="1">
        <f t="array" ref="G1219">_xlfn.SWITCH(ROUND(VLOOKUP(A1219,Table1[#All],5),0),11,H1219,12,I1219,13,J1219,14,K1219,"N/A")</f>
        <v/>
      </c>
      <c r="H1219" s="81">
        <f>IF(OR('Raw Data'!H1219=0,'Raw Data'!H1219="Delete"),"",'Raw Data'!H1219)</f>
        <v>13.1</v>
      </c>
      <c r="I1219" s="81">
        <f>IF(OR('Raw Data'!I1219=0,'Raw Data'!I1219="Delete"),"",'Raw Data'!I1219)</f>
        <v>14</v>
      </c>
      <c r="J1219" s="81" t="str">
        <f>IF(OR('Raw Data'!J1219=0,'Raw Data'!J1219="Delete"),"",'Raw Data'!J1219)</f>
        <v/>
      </c>
      <c r="K1219" s="81" t="str">
        <f>IF(OR('Raw Data'!K1219=0,'Raw Data'!K1219="Delete"),"",'Raw Data'!K1219)</f>
        <v/>
      </c>
      <c r="L1219" s="81" t="str">
        <f>R1219</f>
        <v>Available</v>
      </c>
      <c r="M1219" s="81" t="str">
        <f>IF(A1219="","",IF(OR(AWReleaseNum&gt;=A1219,AWReleaseNum=0),"Available","Not Supported"))</f>
        <v>Available</v>
      </c>
      <c r="N1219" s="81" t="str">
        <f>IF(A1219="","",IF(TcRelease="Any","Available",IF(OR(AND(TcReleaseNum&gt;=VLOOKUP(AWReleaseNum,MinVerInfo,3,FALSE),TcReleaseNum&lt;=VLOOKUP(AWReleaseNum,MinVerInfo,4,FALSE)),AND(TcReleaseNum&gt;=VLOOKUP(AWReleaseNum,MinVerInfo,5,FALSE),TcReleaseNum&lt;=VLOOKUP(AWReleaseNum,MinVerInfo,6,FALSE))),"Available","Not Supported")))</f>
        <v>Available</v>
      </c>
      <c r="O1219" s="81" t="str">
        <f>IF(TcReleaseNum&lt;P1219,"Not Supported","Available")</f>
        <v>Available</v>
      </c>
      <c r="P1219" s="81" cm="1">
        <f t="array" ref="P1219">_xlfn.SWITCH(TcBaseVer, 14, K1219, 13, J1219, 12, I1219, 11, IFERROR(VLOOKUP(H1219,Table2[#All],3,FALSE),"N/A"),0)</f>
        <v>0</v>
      </c>
      <c r="Q1219" s="81" t="str">
        <f>IF(TcBaseVer=0,M1219,IF(AND(N1219="Available",M1219="Available",O1219="Available"),"Available",IF(M1219="","","Not Supported")))</f>
        <v>Available</v>
      </c>
      <c r="R1219" s="81" t="str">
        <f>IF(A1219&gt;=AWCurrentRel, "Future",Q1219)</f>
        <v>Available</v>
      </c>
      <c r="S1219" s="100" t="str">
        <f>HYPERLINK(U1219,T1219)</f>
        <v>What's New in Teamcenter Spring 2021 - PART 1</v>
      </c>
      <c r="T1219" s="81" t="str">
        <f>IFERROR(VLOOKUP(CONCATENATE($B1219,"_",$A1219),Table4[#All],5,FALSE),"Not Available")</f>
        <v>What's New in Teamcenter Spring 2021 - PART 1</v>
      </c>
      <c r="U1219" s="81" t="str">
        <f>IFERROR(VLOOKUP(CONCATENATE(B1219,"_",A1219),Table4[#All],6,FALSE),"")</f>
        <v>https://siemens.highspot.com/items/60cb5e69b7b7391713833323</v>
      </c>
    </row>
    <row r="1220" spans="1:21" x14ac:dyDescent="0.25">
      <c r="A1220" s="81">
        <f>IF(OR('Raw Data'!A1220=0,'Raw Data'!A1220="Delete"),"",'Raw Data'!A1220)</f>
        <v>5.2</v>
      </c>
      <c r="B1220" s="88" t="str">
        <f>IF(OR('Raw Data'!B1220=0,'Raw Data'!B1220="Delete"),"",'Raw Data'!B1220)</f>
        <v>Foundation</v>
      </c>
      <c r="C1220" s="89" t="str">
        <f>IF(OR('Raw Data'!C1220=0,'Raw Data'!C1220="Delete"),"",'Raw Data'!C1220)</f>
        <v>Industry Solutions</v>
      </c>
      <c r="D1220" s="88" t="str">
        <f>IF(OR('Raw Data'!D1220=0,'Raw Data'!D1220="Delete"),"",'Raw Data'!D1220)</f>
        <v>Industries - Med Devices</v>
      </c>
      <c r="E1220" s="84" t="str">
        <f>IF(OR('Raw Data'!E1220=0,'Raw Data'!E1220="Delete"),"",'Raw Data'!E1220)</f>
        <v>Improved Checker navigation, and expanding collapsing</v>
      </c>
      <c r="F1220" s="81" cm="1">
        <f t="array" ref="F1220">_xlfn.SWITCH(ROUND(VLOOKUP(A1220,Table1[#All],3),0),11,H1220,12,I1220,13,J1220,14,K1220,"N/A")</f>
        <v>14</v>
      </c>
      <c r="G1220" s="81" t="str" cm="1">
        <f t="array" ref="G1220">_xlfn.SWITCH(ROUND(VLOOKUP(A1220,Table1[#All],5),0),11,H1220,12,I1220,13,J1220,14,K1220,"N/A")</f>
        <v/>
      </c>
      <c r="H1220" s="81">
        <f>IF(OR('Raw Data'!H1220=0,'Raw Data'!H1220="Delete"),"",'Raw Data'!H1220)</f>
        <v>13.1</v>
      </c>
      <c r="I1220" s="81">
        <f>IF(OR('Raw Data'!I1220=0,'Raw Data'!I1220="Delete"),"",'Raw Data'!I1220)</f>
        <v>14</v>
      </c>
      <c r="J1220" s="81" t="str">
        <f>IF(OR('Raw Data'!J1220=0,'Raw Data'!J1220="Delete"),"",'Raw Data'!J1220)</f>
        <v/>
      </c>
      <c r="K1220" s="81" t="str">
        <f>IF(OR('Raw Data'!K1220=0,'Raw Data'!K1220="Delete"),"",'Raw Data'!K1220)</f>
        <v/>
      </c>
      <c r="L1220" s="81" t="str">
        <f>R1220</f>
        <v>Available</v>
      </c>
      <c r="M1220" s="81" t="str">
        <f>IF(A1220="","",IF(OR(AWReleaseNum&gt;=A1220,AWReleaseNum=0),"Available","Not Supported"))</f>
        <v>Available</v>
      </c>
      <c r="N1220" s="81" t="str">
        <f>IF(A1220="","",IF(TcRelease="Any","Available",IF(OR(AND(TcReleaseNum&gt;=VLOOKUP(AWReleaseNum,MinVerInfo,3,FALSE),TcReleaseNum&lt;=VLOOKUP(AWReleaseNum,MinVerInfo,4,FALSE)),AND(TcReleaseNum&gt;=VLOOKUP(AWReleaseNum,MinVerInfo,5,FALSE),TcReleaseNum&lt;=VLOOKUP(AWReleaseNum,MinVerInfo,6,FALSE))),"Available","Not Supported")))</f>
        <v>Available</v>
      </c>
      <c r="O1220" s="81" t="str">
        <f>IF(TcReleaseNum&lt;P1220,"Not Supported","Available")</f>
        <v>Available</v>
      </c>
      <c r="P1220" s="81" cm="1">
        <f t="array" ref="P1220">_xlfn.SWITCH(TcBaseVer, 14, K1220, 13, J1220, 12, I1220, 11, IFERROR(VLOOKUP(H1220,Table2[#All],3,FALSE),"N/A"),0)</f>
        <v>0</v>
      </c>
      <c r="Q1220" s="81" t="str">
        <f>IF(TcBaseVer=0,M1220,IF(AND(N1220="Available",M1220="Available",O1220="Available"),"Available",IF(M1220="","","Not Supported")))</f>
        <v>Available</v>
      </c>
      <c r="R1220" s="81" t="str">
        <f>IF(A1220&gt;=AWCurrentRel, "Future",Q1220)</f>
        <v>Available</v>
      </c>
      <c r="S1220" s="100" t="str">
        <f>HYPERLINK(U1220,T1220)</f>
        <v>What's New in Teamcenter Spring 2021 - PART 1</v>
      </c>
      <c r="T1220" s="81" t="str">
        <f>IFERROR(VLOOKUP(CONCATENATE($B1220,"_",$A1220),Table4[#All],5,FALSE),"Not Available")</f>
        <v>What's New in Teamcenter Spring 2021 - PART 1</v>
      </c>
      <c r="U1220" s="81" t="str">
        <f>IFERROR(VLOOKUP(CONCATENATE(B1220,"_",A1220),Table4[#All],6,FALSE),"")</f>
        <v>https://siemens.highspot.com/items/60cb5e69b7b7391713833323</v>
      </c>
    </row>
    <row r="1221" spans="1:21" x14ac:dyDescent="0.25">
      <c r="A1221" s="81">
        <f>IF(OR('Raw Data'!A1221=0,'Raw Data'!A1221="Delete"),"",'Raw Data'!A1221)</f>
        <v>5.2</v>
      </c>
      <c r="B1221" s="88" t="str">
        <f>IF(OR('Raw Data'!B1221=0,'Raw Data'!B1221="Delete"),"",'Raw Data'!B1221)</f>
        <v>Plan</v>
      </c>
      <c r="C1221" s="89" t="str">
        <f>IF(OR('Raw Data'!C1221=0,'Raw Data'!C1221="Delete"),"",'Raw Data'!C1221)</f>
        <v>Systems</v>
      </c>
      <c r="D1221" s="88" t="str">
        <f>IF(OR('Raw Data'!D1221=0,'Raw Data'!D1221="Delete"),"",'Raw Data'!D1221)</f>
        <v>MBSE - System Architecture, Functional &amp; Systems Modeling</v>
      </c>
      <c r="E1221" s="84" t="str">
        <f>IF(OR('Raw Data'!E1221=0,'Raw Data'!E1221="Delete"),"",'Raw Data'!E1221)</f>
        <v>Concurrent Functional-Systems Modeling (Cameo)​</v>
      </c>
      <c r="F1221" s="81" cm="1">
        <f t="array" ref="F1221">_xlfn.SWITCH(ROUND(VLOOKUP(A1221,Table1[#All],3),0),11,H1221,12,I1221,13,J1221,14,K1221,"N/A")</f>
        <v>14</v>
      </c>
      <c r="G1221" s="81" t="str" cm="1">
        <f t="array" ref="G1221">_xlfn.SWITCH(ROUND(VLOOKUP(A1221,Table1[#All],5),0),11,H1221,12,I1221,13,J1221,14,K1221,"N/A")</f>
        <v/>
      </c>
      <c r="H1221" s="81">
        <f>IF(OR('Raw Data'!H1221=0,'Raw Data'!H1221="Delete"),"",'Raw Data'!H1221)</f>
        <v>13.1</v>
      </c>
      <c r="I1221" s="81">
        <f>IF(OR('Raw Data'!I1221=0,'Raw Data'!I1221="Delete"),"",'Raw Data'!I1221)</f>
        <v>14</v>
      </c>
      <c r="J1221" s="81" t="str">
        <f>IF(OR('Raw Data'!J1221=0,'Raw Data'!J1221="Delete"),"",'Raw Data'!J1221)</f>
        <v/>
      </c>
      <c r="K1221" s="81" t="str">
        <f>IF(OR('Raw Data'!K1221=0,'Raw Data'!K1221="Delete"),"",'Raw Data'!K1221)</f>
        <v/>
      </c>
      <c r="L1221" s="81" t="str">
        <f>R1221</f>
        <v>Available</v>
      </c>
      <c r="M1221" s="81" t="str">
        <f>IF(A1221="","",IF(OR(AWReleaseNum&gt;=A1221,AWReleaseNum=0),"Available","Not Supported"))</f>
        <v>Available</v>
      </c>
      <c r="N1221" s="81" t="str">
        <f>IF(A1221="","",IF(TcRelease="Any","Available",IF(OR(AND(TcReleaseNum&gt;=VLOOKUP(AWReleaseNum,MinVerInfo,3,FALSE),TcReleaseNum&lt;=VLOOKUP(AWReleaseNum,MinVerInfo,4,FALSE)),AND(TcReleaseNum&gt;=VLOOKUP(AWReleaseNum,MinVerInfo,5,FALSE),TcReleaseNum&lt;=VLOOKUP(AWReleaseNum,MinVerInfo,6,FALSE))),"Available","Not Supported")))</f>
        <v>Available</v>
      </c>
      <c r="O1221" s="81" t="str">
        <f>IF(TcReleaseNum&lt;P1221,"Not Supported","Available")</f>
        <v>Available</v>
      </c>
      <c r="P1221" s="81" cm="1">
        <f t="array" ref="P1221">_xlfn.SWITCH(TcBaseVer, 14, K1221, 13, J1221, 12, I1221, 11, IFERROR(VLOOKUP(H1221,Table2[#All],3,FALSE),"N/A"),0)</f>
        <v>0</v>
      </c>
      <c r="Q1221" s="81" t="str">
        <f>IF(TcBaseVer=0,M1221,IF(AND(N1221="Available",M1221="Available",O1221="Available"),"Available",IF(M1221="","","Not Supported")))</f>
        <v>Available</v>
      </c>
      <c r="R1221" s="81" t="str">
        <f>IF(A1221&gt;=AWCurrentRel, "Future",Q1221)</f>
        <v>Available</v>
      </c>
      <c r="S1221" s="100" t="str">
        <f>HYPERLINK(U1221,T1221)</f>
        <v>What's New in Teamcenter Spring 2021 - PART 2</v>
      </c>
      <c r="T1221" s="81" t="str">
        <f>IFERROR(VLOOKUP(CONCATENATE($B1221,"_",$A1221),Table4[#All],5,FALSE),"Not Available")</f>
        <v>What's New in Teamcenter Spring 2021 - PART 2</v>
      </c>
      <c r="U1221" s="81" t="str">
        <f>IFERROR(VLOOKUP(CONCATENATE(B1221,"_",A1221),Table4[#All],6,FALSE),"")</f>
        <v>https://siemens.highspot.com/items/60cb59f366bbaa28f42ef854</v>
      </c>
    </row>
    <row r="1222" spans="1:21" x14ac:dyDescent="0.25">
      <c r="A1222" s="81">
        <f>IF(OR('Raw Data'!A1222=0,'Raw Data'!A1222="Delete"),"",'Raw Data'!A1222)</f>
        <v>5.2</v>
      </c>
      <c r="B1222" s="88" t="str">
        <f>IF(OR('Raw Data'!B1222=0,'Raw Data'!B1222="Delete"),"",'Raw Data'!B1222)</f>
        <v>Plan</v>
      </c>
      <c r="C1222" s="89" t="str">
        <f>IF(OR('Raw Data'!C1222=0,'Raw Data'!C1222="Delete"),"",'Raw Data'!C1222)</f>
        <v>Systems</v>
      </c>
      <c r="D1222" s="88" t="str">
        <f>IF(OR('Raw Data'!D1222=0,'Raw Data'!D1222="Delete"),"",'Raw Data'!D1222)</f>
        <v>MBSE - System Architecture, Functional &amp; Systems Modeling</v>
      </c>
      <c r="E1222" s="84" t="str">
        <f>IF(OR('Raw Data'!E1222=0,'Raw Data'!E1222="Delete"),"",'Raw Data'!E1222)</f>
        <v>Concurrent Functional-Systems Modeling (SMW)​</v>
      </c>
      <c r="F1222" s="81" cm="1">
        <f t="array" ref="F1222">_xlfn.SWITCH(ROUND(VLOOKUP(A1222,Table1[#All],3),0),11,H1222,12,I1222,13,J1222,14,K1222,"N/A")</f>
        <v>14</v>
      </c>
      <c r="G1222" s="81" t="str" cm="1">
        <f t="array" ref="G1222">_xlfn.SWITCH(ROUND(VLOOKUP(A1222,Table1[#All],5),0),11,H1222,12,I1222,13,J1222,14,K1222,"N/A")</f>
        <v/>
      </c>
      <c r="H1222" s="81">
        <f>IF(OR('Raw Data'!H1222=0,'Raw Data'!H1222="Delete"),"",'Raw Data'!H1222)</f>
        <v>13.1</v>
      </c>
      <c r="I1222" s="81">
        <f>IF(OR('Raw Data'!I1222=0,'Raw Data'!I1222="Delete"),"",'Raw Data'!I1222)</f>
        <v>14</v>
      </c>
      <c r="J1222" s="81" t="str">
        <f>IF(OR('Raw Data'!J1222=0,'Raw Data'!J1222="Delete"),"",'Raw Data'!J1222)</f>
        <v/>
      </c>
      <c r="K1222" s="81" t="str">
        <f>IF(OR('Raw Data'!K1222=0,'Raw Data'!K1222="Delete"),"",'Raw Data'!K1222)</f>
        <v/>
      </c>
      <c r="L1222" s="81" t="str">
        <f>R1222</f>
        <v>Available</v>
      </c>
      <c r="M1222" s="81" t="str">
        <f>IF(A1222="","",IF(OR(AWReleaseNum&gt;=A1222,AWReleaseNum=0),"Available","Not Supported"))</f>
        <v>Available</v>
      </c>
      <c r="N1222" s="81" t="str">
        <f>IF(A1222="","",IF(TcRelease="Any","Available",IF(OR(AND(TcReleaseNum&gt;=VLOOKUP(AWReleaseNum,MinVerInfo,3,FALSE),TcReleaseNum&lt;=VLOOKUP(AWReleaseNum,MinVerInfo,4,FALSE)),AND(TcReleaseNum&gt;=VLOOKUP(AWReleaseNum,MinVerInfo,5,FALSE),TcReleaseNum&lt;=VLOOKUP(AWReleaseNum,MinVerInfo,6,FALSE))),"Available","Not Supported")))</f>
        <v>Available</v>
      </c>
      <c r="O1222" s="81" t="str">
        <f>IF(TcReleaseNum&lt;P1222,"Not Supported","Available")</f>
        <v>Available</v>
      </c>
      <c r="P1222" s="81" cm="1">
        <f t="array" ref="P1222">_xlfn.SWITCH(TcBaseVer, 14, K1222, 13, J1222, 12, I1222, 11, IFERROR(VLOOKUP(H1222,Table2[#All],3,FALSE),"N/A"),0)</f>
        <v>0</v>
      </c>
      <c r="Q1222" s="81" t="str">
        <f>IF(TcBaseVer=0,M1222,IF(AND(N1222="Available",M1222="Available",O1222="Available"),"Available",IF(M1222="","","Not Supported")))</f>
        <v>Available</v>
      </c>
      <c r="R1222" s="81" t="str">
        <f>IF(A1222&gt;=AWCurrentRel, "Future",Q1222)</f>
        <v>Available</v>
      </c>
      <c r="S1222" s="100" t="str">
        <f>HYPERLINK(U1222,T1222)</f>
        <v>What's New in Teamcenter Spring 2021 - PART 2</v>
      </c>
      <c r="T1222" s="81" t="str">
        <f>IFERROR(VLOOKUP(CONCATENATE($B1222,"_",$A1222),Table4[#All],5,FALSE),"Not Available")</f>
        <v>What's New in Teamcenter Spring 2021 - PART 2</v>
      </c>
      <c r="U1222" s="81" t="str">
        <f>IFERROR(VLOOKUP(CONCATENATE(B1222,"_",A1222),Table4[#All],6,FALSE),"")</f>
        <v>https://siemens.highspot.com/items/60cb59f366bbaa28f42ef854</v>
      </c>
    </row>
    <row r="1223" spans="1:21" x14ac:dyDescent="0.25">
      <c r="A1223" s="81">
        <f>IF(OR('Raw Data'!A1223=0,'Raw Data'!A1223="Delete"),"",'Raw Data'!A1223)</f>
        <v>5.2</v>
      </c>
      <c r="B1223" s="88" t="str">
        <f>IF(OR('Raw Data'!B1223=0,'Raw Data'!B1223="Delete"),"",'Raw Data'!B1223)</f>
        <v>Plan</v>
      </c>
      <c r="C1223" s="89" t="str">
        <f>IF(OR('Raw Data'!C1223=0,'Raw Data'!C1223="Delete"),"",'Raw Data'!C1223)</f>
        <v>Systems</v>
      </c>
      <c r="D1223" s="88" t="str">
        <f>IF(OR('Raw Data'!D1223=0,'Raw Data'!D1223="Delete"),"",'Raw Data'!D1223)</f>
        <v>MBSE - System Architecture, Functional &amp; Systems Modeling</v>
      </c>
      <c r="E1223" s="84" t="str">
        <f>IF(OR('Raw Data'!E1223=0,'Raw Data'!E1223="Delete"),"",'Raw Data'!E1223)</f>
        <v>Parameter Authoring and Reuse (Cameo) (No Features/Teamcenter Mins)</v>
      </c>
      <c r="F1223" s="81" cm="1">
        <f t="array" ref="F1223">_xlfn.SWITCH(ROUND(VLOOKUP(A1223,Table1[#All],3),0),11,H1223,12,I1223,13,J1223,14,K1223,"N/A")</f>
        <v>14</v>
      </c>
      <c r="G1223" s="81" t="str" cm="1">
        <f t="array" ref="G1223">_xlfn.SWITCH(ROUND(VLOOKUP(A1223,Table1[#All],5),0),11,H1223,12,I1223,13,J1223,14,K1223,"N/A")</f>
        <v/>
      </c>
      <c r="H1223" s="81">
        <f>IF(OR('Raw Data'!H1223=0,'Raw Data'!H1223="Delete"),"",'Raw Data'!H1223)</f>
        <v>13.2</v>
      </c>
      <c r="I1223" s="81">
        <f>IF(OR('Raw Data'!I1223=0,'Raw Data'!I1223="Delete"),"",'Raw Data'!I1223)</f>
        <v>14</v>
      </c>
      <c r="J1223" s="81" t="str">
        <f>IF(OR('Raw Data'!J1223=0,'Raw Data'!J1223="Delete"),"",'Raw Data'!J1223)</f>
        <v/>
      </c>
      <c r="K1223" s="81" t="str">
        <f>IF(OR('Raw Data'!K1223=0,'Raw Data'!K1223="Delete"),"",'Raw Data'!K1223)</f>
        <v/>
      </c>
      <c r="L1223" s="81" t="str">
        <f>R1223</f>
        <v>Available</v>
      </c>
      <c r="M1223" s="81" t="str">
        <f>IF(A1223="","",IF(OR(AWReleaseNum&gt;=A1223,AWReleaseNum=0),"Available","Not Supported"))</f>
        <v>Available</v>
      </c>
      <c r="N1223" s="81" t="str">
        <f>IF(A1223="","",IF(TcRelease="Any","Available",IF(OR(AND(TcReleaseNum&gt;=VLOOKUP(AWReleaseNum,MinVerInfo,3,FALSE),TcReleaseNum&lt;=VLOOKUP(AWReleaseNum,MinVerInfo,4,FALSE)),AND(TcReleaseNum&gt;=VLOOKUP(AWReleaseNum,MinVerInfo,5,FALSE),TcReleaseNum&lt;=VLOOKUP(AWReleaseNum,MinVerInfo,6,FALSE))),"Available","Not Supported")))</f>
        <v>Available</v>
      </c>
      <c r="O1223" s="81" t="str">
        <f>IF(TcReleaseNum&lt;P1223,"Not Supported","Available")</f>
        <v>Available</v>
      </c>
      <c r="P1223" s="81" cm="1">
        <f t="array" ref="P1223">_xlfn.SWITCH(TcBaseVer, 14, K1223, 13, J1223, 12, I1223, 11, IFERROR(VLOOKUP(H1223,Table2[#All],3,FALSE),"N/A"),0)</f>
        <v>0</v>
      </c>
      <c r="Q1223" s="81" t="str">
        <f>IF(TcBaseVer=0,M1223,IF(AND(N1223="Available",M1223="Available",O1223="Available"),"Available",IF(M1223="","","Not Supported")))</f>
        <v>Available</v>
      </c>
      <c r="R1223" s="81" t="str">
        <f>IF(A1223&gt;=AWCurrentRel, "Future",Q1223)</f>
        <v>Available</v>
      </c>
      <c r="S1223" s="100" t="str">
        <f>HYPERLINK(U1223,T1223)</f>
        <v>What's New in Teamcenter Spring 2021 - PART 2</v>
      </c>
      <c r="T1223" s="81" t="str">
        <f>IFERROR(VLOOKUP(CONCATENATE($B1223,"_",$A1223),Table4[#All],5,FALSE),"Not Available")</f>
        <v>What's New in Teamcenter Spring 2021 - PART 2</v>
      </c>
      <c r="U1223" s="81" t="str">
        <f>IFERROR(VLOOKUP(CONCATENATE(B1223,"_",A1223),Table4[#All],6,FALSE),"")</f>
        <v>https://siemens.highspot.com/items/60cb59f366bbaa28f42ef854</v>
      </c>
    </row>
    <row r="1224" spans="1:21" x14ac:dyDescent="0.25">
      <c r="A1224" s="81">
        <f>IF(OR('Raw Data'!A1224=0,'Raw Data'!A1224="Delete"),"",'Raw Data'!A1224)</f>
        <v>5.2</v>
      </c>
      <c r="B1224" s="88" t="str">
        <f>IF(OR('Raw Data'!B1224=0,'Raw Data'!B1224="Delete"),"",'Raw Data'!B1224)</f>
        <v>Plan</v>
      </c>
      <c r="C1224" s="89" t="str">
        <f>IF(OR('Raw Data'!C1224=0,'Raw Data'!C1224="Delete"),"",'Raw Data'!C1224)</f>
        <v>Systems</v>
      </c>
      <c r="D1224" s="88" t="str">
        <f>IF(OR('Raw Data'!D1224=0,'Raw Data'!D1224="Delete"),"",'Raw Data'!D1224)</f>
        <v>MBSE - System Architecture, Functional &amp; Systems Modeling</v>
      </c>
      <c r="E1224" s="84" t="str">
        <f>IF(OR('Raw Data'!E1224=0,'Raw Data'!E1224="Delete"),"",'Raw Data'!E1224)</f>
        <v>Parameter Authoring and Reuse (SMW) (No Features/Teamcenter Mins)</v>
      </c>
      <c r="F1224" s="81" cm="1">
        <f t="array" ref="F1224">_xlfn.SWITCH(ROUND(VLOOKUP(A1224,Table1[#All],3),0),11,H1224,12,I1224,13,J1224,14,K1224,"N/A")</f>
        <v>14</v>
      </c>
      <c r="G1224" s="81" t="str" cm="1">
        <f t="array" ref="G1224">_xlfn.SWITCH(ROUND(VLOOKUP(A1224,Table1[#All],5),0),11,H1224,12,I1224,13,J1224,14,K1224,"N/A")</f>
        <v/>
      </c>
      <c r="H1224" s="81">
        <f>IF(OR('Raw Data'!H1224=0,'Raw Data'!H1224="Delete"),"",'Raw Data'!H1224)</f>
        <v>13.2</v>
      </c>
      <c r="I1224" s="81">
        <f>IF(OR('Raw Data'!I1224=0,'Raw Data'!I1224="Delete"),"",'Raw Data'!I1224)</f>
        <v>14</v>
      </c>
      <c r="J1224" s="81" t="str">
        <f>IF(OR('Raw Data'!J1224=0,'Raw Data'!J1224="Delete"),"",'Raw Data'!J1224)</f>
        <v/>
      </c>
      <c r="K1224" s="81" t="str">
        <f>IF(OR('Raw Data'!K1224=0,'Raw Data'!K1224="Delete"),"",'Raw Data'!K1224)</f>
        <v/>
      </c>
      <c r="L1224" s="81" t="str">
        <f>R1224</f>
        <v>Available</v>
      </c>
      <c r="M1224" s="81" t="str">
        <f>IF(A1224="","",IF(OR(AWReleaseNum&gt;=A1224,AWReleaseNum=0),"Available","Not Supported"))</f>
        <v>Available</v>
      </c>
      <c r="N1224" s="81" t="str">
        <f>IF(A1224="","",IF(TcRelease="Any","Available",IF(OR(AND(TcReleaseNum&gt;=VLOOKUP(AWReleaseNum,MinVerInfo,3,FALSE),TcReleaseNum&lt;=VLOOKUP(AWReleaseNum,MinVerInfo,4,FALSE)),AND(TcReleaseNum&gt;=VLOOKUP(AWReleaseNum,MinVerInfo,5,FALSE),TcReleaseNum&lt;=VLOOKUP(AWReleaseNum,MinVerInfo,6,FALSE))),"Available","Not Supported")))</f>
        <v>Available</v>
      </c>
      <c r="O1224" s="81" t="str">
        <f>IF(TcReleaseNum&lt;P1224,"Not Supported","Available")</f>
        <v>Available</v>
      </c>
      <c r="P1224" s="81" cm="1">
        <f t="array" ref="P1224">_xlfn.SWITCH(TcBaseVer, 14, K1224, 13, J1224, 12, I1224, 11, IFERROR(VLOOKUP(H1224,Table2[#All],3,FALSE),"N/A"),0)</f>
        <v>0</v>
      </c>
      <c r="Q1224" s="81" t="str">
        <f>IF(TcBaseVer=0,M1224,IF(AND(N1224="Available",M1224="Available",O1224="Available"),"Available",IF(M1224="","","Not Supported")))</f>
        <v>Available</v>
      </c>
      <c r="R1224" s="81" t="str">
        <f>IF(A1224&gt;=AWCurrentRel, "Future",Q1224)</f>
        <v>Available</v>
      </c>
      <c r="S1224" s="100" t="str">
        <f>HYPERLINK(U1224,T1224)</f>
        <v>What's New in Teamcenter Spring 2021 - PART 2</v>
      </c>
      <c r="T1224" s="81" t="str">
        <f>IFERROR(VLOOKUP(CONCATENATE($B1224,"_",$A1224),Table4[#All],5,FALSE),"Not Available")</f>
        <v>What's New in Teamcenter Spring 2021 - PART 2</v>
      </c>
      <c r="U1224" s="81" t="str">
        <f>IFERROR(VLOOKUP(CONCATENATE(B1224,"_",A1224),Table4[#All],6,FALSE),"")</f>
        <v>https://siemens.highspot.com/items/60cb59f366bbaa28f42ef854</v>
      </c>
    </row>
    <row r="1225" spans="1:21" x14ac:dyDescent="0.25">
      <c r="A1225" s="81">
        <f>IF(OR('Raw Data'!A1225=0,'Raw Data'!A1225="Delete"),"",'Raw Data'!A1225)</f>
        <v>5.2</v>
      </c>
      <c r="B1225" s="88" t="str">
        <f>IF(OR('Raw Data'!B1225=0,'Raw Data'!B1225="Delete"),"",'Raw Data'!B1225)</f>
        <v>Plan</v>
      </c>
      <c r="C1225" s="89" t="str">
        <f>IF(OR('Raw Data'!C1225=0,'Raw Data'!C1225="Delete"),"",'Raw Data'!C1225)</f>
        <v>Systems</v>
      </c>
      <c r="D1225" s="88" t="str">
        <f>IF(OR('Raw Data'!D1225=0,'Raw Data'!D1225="Delete"),"",'Raw Data'!D1225)</f>
        <v>MBSE - System Verification and Model Management</v>
      </c>
      <c r="E1225" s="84" t="str">
        <f>IF(OR('Raw Data'!E1225=0,'Raw Data'!E1225="Delete"),"",'Raw Data'!E1225)</f>
        <v xml:space="preserve">Introducing Teamcenter Test Management </v>
      </c>
      <c r="F1225" s="81" cm="1">
        <f t="array" ref="F1225">_xlfn.SWITCH(ROUND(VLOOKUP(A1225,Table1[#All],3),0),11,H1225,12,I1225,13,J1225,14,K1225,"N/A")</f>
        <v>14</v>
      </c>
      <c r="G1225" s="81" t="str" cm="1">
        <f t="array" ref="G1225">_xlfn.SWITCH(ROUND(VLOOKUP(A1225,Table1[#All],5),0),11,H1225,12,I1225,13,J1225,14,K1225,"N/A")</f>
        <v/>
      </c>
      <c r="H1225" s="81">
        <f>IF(OR('Raw Data'!H1225=0,'Raw Data'!H1225="Delete"),"",'Raw Data'!H1225)</f>
        <v>13.2</v>
      </c>
      <c r="I1225" s="81">
        <f>IF(OR('Raw Data'!I1225=0,'Raw Data'!I1225="Delete"),"",'Raw Data'!I1225)</f>
        <v>14</v>
      </c>
      <c r="J1225" s="81" t="str">
        <f>IF(OR('Raw Data'!J1225=0,'Raw Data'!J1225="Delete"),"",'Raw Data'!J1225)</f>
        <v/>
      </c>
      <c r="K1225" s="81" t="str">
        <f>IF(OR('Raw Data'!K1225=0,'Raw Data'!K1225="Delete"),"",'Raw Data'!K1225)</f>
        <v/>
      </c>
      <c r="L1225" s="81" t="str">
        <f>R1225</f>
        <v>Available</v>
      </c>
      <c r="M1225" s="81" t="str">
        <f>IF(A1225="","",IF(OR(AWReleaseNum&gt;=A1225,AWReleaseNum=0),"Available","Not Supported"))</f>
        <v>Available</v>
      </c>
      <c r="N1225" s="81" t="str">
        <f>IF(A1225="","",IF(TcRelease="Any","Available",IF(OR(AND(TcReleaseNum&gt;=VLOOKUP(AWReleaseNum,MinVerInfo,3,FALSE),TcReleaseNum&lt;=VLOOKUP(AWReleaseNum,MinVerInfo,4,FALSE)),AND(TcReleaseNum&gt;=VLOOKUP(AWReleaseNum,MinVerInfo,5,FALSE),TcReleaseNum&lt;=VLOOKUP(AWReleaseNum,MinVerInfo,6,FALSE))),"Available","Not Supported")))</f>
        <v>Available</v>
      </c>
      <c r="O1225" s="81" t="str">
        <f>IF(TcReleaseNum&lt;P1225,"Not Supported","Available")</f>
        <v>Available</v>
      </c>
      <c r="P1225" s="81" cm="1">
        <f t="array" ref="P1225">_xlfn.SWITCH(TcBaseVer, 14, K1225, 13, J1225, 12, I1225, 11, IFERROR(VLOOKUP(H1225,Table2[#All],3,FALSE),"N/A"),0)</f>
        <v>0</v>
      </c>
      <c r="Q1225" s="81" t="str">
        <f>IF(TcBaseVer=0,M1225,IF(AND(N1225="Available",M1225="Available",O1225="Available"),"Available",IF(M1225="","","Not Supported")))</f>
        <v>Available</v>
      </c>
      <c r="R1225" s="81" t="str">
        <f>IF(A1225&gt;=AWCurrentRel, "Future",Q1225)</f>
        <v>Available</v>
      </c>
      <c r="S1225" s="100" t="str">
        <f>HYPERLINK(U1225,T1225)</f>
        <v>What's New in Teamcenter Spring 2021 - PART 2</v>
      </c>
      <c r="T1225" s="81" t="str">
        <f>IFERROR(VLOOKUP(CONCATENATE($B1225,"_",$A1225),Table4[#All],5,FALSE),"Not Available")</f>
        <v>What's New in Teamcenter Spring 2021 - PART 2</v>
      </c>
      <c r="U1225" s="81" t="str">
        <f>IFERROR(VLOOKUP(CONCATENATE(B1225,"_",A1225),Table4[#All],6,FALSE),"")</f>
        <v>https://siemens.highspot.com/items/60cb59f366bbaa28f42ef854</v>
      </c>
    </row>
    <row r="1226" spans="1:21" x14ac:dyDescent="0.25">
      <c r="A1226" s="81">
        <f>IF(OR('Raw Data'!A1226=0,'Raw Data'!A1226="Delete"),"",'Raw Data'!A1226)</f>
        <v>5.2</v>
      </c>
      <c r="B1226" s="88" t="str">
        <f>IF(OR('Raw Data'!B1226=0,'Raw Data'!B1226="Delete"),"",'Raw Data'!B1226)</f>
        <v>Plan</v>
      </c>
      <c r="C1226" s="89" t="str">
        <f>IF(OR('Raw Data'!C1226=0,'Raw Data'!C1226="Delete"),"",'Raw Data'!C1226)</f>
        <v>Systems</v>
      </c>
      <c r="D1226" s="88" t="str">
        <f>IF(OR('Raw Data'!D1226=0,'Raw Data'!D1226="Delete"),"",'Raw Data'!D1226)</f>
        <v>MBSE - System Verification and Model Management</v>
      </c>
      <c r="E1226" s="84" t="str">
        <f>IF(OR('Raw Data'!E1226=0,'Raw Data'!E1226="Delete"),"",'Raw Data'!E1226)</f>
        <v>Teamcenter Simulation Integration with Test management</v>
      </c>
      <c r="F1226" s="81" cm="1">
        <f t="array" ref="F1226">_xlfn.SWITCH(ROUND(VLOOKUP(A1226,Table1[#All],3),0),11,H1226,12,I1226,13,J1226,14,K1226,"N/A")</f>
        <v>14</v>
      </c>
      <c r="G1226" s="81" t="str" cm="1">
        <f t="array" ref="G1226">_xlfn.SWITCH(ROUND(VLOOKUP(A1226,Table1[#All],5),0),11,H1226,12,I1226,13,J1226,14,K1226,"N/A")</f>
        <v/>
      </c>
      <c r="H1226" s="81">
        <f>IF(OR('Raw Data'!H1226=0,'Raw Data'!H1226="Delete"),"",'Raw Data'!H1226)</f>
        <v>13.1</v>
      </c>
      <c r="I1226" s="81">
        <f>IF(OR('Raw Data'!I1226=0,'Raw Data'!I1226="Delete"),"",'Raw Data'!I1226)</f>
        <v>14</v>
      </c>
      <c r="J1226" s="81" t="str">
        <f>IF(OR('Raw Data'!J1226=0,'Raw Data'!J1226="Delete"),"",'Raw Data'!J1226)</f>
        <v/>
      </c>
      <c r="K1226" s="81" t="str">
        <f>IF(OR('Raw Data'!K1226=0,'Raw Data'!K1226="Delete"),"",'Raw Data'!K1226)</f>
        <v/>
      </c>
      <c r="L1226" s="81" t="str">
        <f>R1226</f>
        <v>Available</v>
      </c>
      <c r="M1226" s="81" t="str">
        <f>IF(A1226="","",IF(OR(AWReleaseNum&gt;=A1226,AWReleaseNum=0),"Available","Not Supported"))</f>
        <v>Available</v>
      </c>
      <c r="N1226" s="81" t="str">
        <f>IF(A1226="","",IF(TcRelease="Any","Available",IF(OR(AND(TcReleaseNum&gt;=VLOOKUP(AWReleaseNum,MinVerInfo,3,FALSE),TcReleaseNum&lt;=VLOOKUP(AWReleaseNum,MinVerInfo,4,FALSE)),AND(TcReleaseNum&gt;=VLOOKUP(AWReleaseNum,MinVerInfo,5,FALSE),TcReleaseNum&lt;=VLOOKUP(AWReleaseNum,MinVerInfo,6,FALSE))),"Available","Not Supported")))</f>
        <v>Available</v>
      </c>
      <c r="O1226" s="81" t="str">
        <f>IF(TcReleaseNum&lt;P1226,"Not Supported","Available")</f>
        <v>Available</v>
      </c>
      <c r="P1226" s="81" cm="1">
        <f t="array" ref="P1226">_xlfn.SWITCH(TcBaseVer, 14, K1226, 13, J1226, 12, I1226, 11, IFERROR(VLOOKUP(H1226,Table2[#All],3,FALSE),"N/A"),0)</f>
        <v>0</v>
      </c>
      <c r="Q1226" s="81" t="str">
        <f>IF(TcBaseVer=0,M1226,IF(AND(N1226="Available",M1226="Available",O1226="Available"),"Available",IF(M1226="","","Not Supported")))</f>
        <v>Available</v>
      </c>
      <c r="R1226" s="81" t="str">
        <f>IF(A1226&gt;=AWCurrentRel, "Future",Q1226)</f>
        <v>Available</v>
      </c>
      <c r="S1226" s="100" t="str">
        <f>HYPERLINK(U1226,T1226)</f>
        <v>What's New in Teamcenter Spring 2021 - PART 2</v>
      </c>
      <c r="T1226" s="81" t="str">
        <f>IFERROR(VLOOKUP(CONCATENATE($B1226,"_",$A1226),Table4[#All],5,FALSE),"Not Available")</f>
        <v>What's New in Teamcenter Spring 2021 - PART 2</v>
      </c>
      <c r="U1226" s="81" t="str">
        <f>IFERROR(VLOOKUP(CONCATENATE(B1226,"_",A1226),Table4[#All],6,FALSE),"")</f>
        <v>https://siemens.highspot.com/items/60cb59f366bbaa28f42ef854</v>
      </c>
    </row>
    <row r="1227" spans="1:21" x14ac:dyDescent="0.25">
      <c r="A1227" s="81">
        <f>IF(OR('Raw Data'!A1227=0,'Raw Data'!A1227="Delete"),"",'Raw Data'!A1227)</f>
        <v>5.2</v>
      </c>
      <c r="B1227" s="88" t="str">
        <f>IF(OR('Raw Data'!B1227=0,'Raw Data'!B1227="Delete"),"",'Raw Data'!B1227)</f>
        <v>Plan</v>
      </c>
      <c r="C1227" s="89" t="str">
        <f>IF(OR('Raw Data'!C1227=0,'Raw Data'!C1227="Delete"),"",'Raw Data'!C1227)</f>
        <v>Bill of Materials</v>
      </c>
      <c r="D1227" s="88" t="str">
        <f>IF(OR('Raw Data'!D1227=0,'Raw Data'!D1227="Delete"),"",'Raw Data'!D1227)</f>
        <v>Partitions</v>
      </c>
      <c r="E1227" s="84" t="str">
        <f>IF(OR('Raw Data'!E1227=0,'Raw Data'!E1227="Delete"),"",'Raw Data'!E1227)</f>
        <v>Filter Structures by Partition and Overlay Partition Scheme on Filtered Content​</v>
      </c>
      <c r="F1227" s="81" cm="1">
        <f t="array" ref="F1227">_xlfn.SWITCH(ROUND(VLOOKUP(A1227,Table1[#All],3),0),11,H1227,12,I1227,13,J1227,14,K1227,"N/A")</f>
        <v>14</v>
      </c>
      <c r="G1227" s="81" t="str" cm="1">
        <f t="array" ref="G1227">_xlfn.SWITCH(ROUND(VLOOKUP(A1227,Table1[#All],5),0),11,H1227,12,I1227,13,J1227,14,K1227,"N/A")</f>
        <v/>
      </c>
      <c r="H1227" s="81">
        <f>IF(OR('Raw Data'!H1227=0,'Raw Data'!H1227="Delete"),"",'Raw Data'!H1227)</f>
        <v>13.2</v>
      </c>
      <c r="I1227" s="81">
        <f>IF(OR('Raw Data'!I1227=0,'Raw Data'!I1227="Delete"),"",'Raw Data'!I1227)</f>
        <v>14</v>
      </c>
      <c r="J1227" s="81" t="str">
        <f>IF(OR('Raw Data'!J1227=0,'Raw Data'!J1227="Delete"),"",'Raw Data'!J1227)</f>
        <v/>
      </c>
      <c r="K1227" s="81" t="str">
        <f>IF(OR('Raw Data'!K1227=0,'Raw Data'!K1227="Delete"),"",'Raw Data'!K1227)</f>
        <v/>
      </c>
      <c r="L1227" s="81" t="str">
        <f>R1227</f>
        <v>Available</v>
      </c>
      <c r="M1227" s="81" t="str">
        <f>IF(A1227="","",IF(OR(AWReleaseNum&gt;=A1227,AWReleaseNum=0),"Available","Not Supported"))</f>
        <v>Available</v>
      </c>
      <c r="N1227" s="81" t="str">
        <f>IF(A1227="","",IF(TcRelease="Any","Available",IF(OR(AND(TcReleaseNum&gt;=VLOOKUP(AWReleaseNum,MinVerInfo,3,FALSE),TcReleaseNum&lt;=VLOOKUP(AWReleaseNum,MinVerInfo,4,FALSE)),AND(TcReleaseNum&gt;=VLOOKUP(AWReleaseNum,MinVerInfo,5,FALSE),TcReleaseNum&lt;=VLOOKUP(AWReleaseNum,MinVerInfo,6,FALSE))),"Available","Not Supported")))</f>
        <v>Available</v>
      </c>
      <c r="O1227" s="81" t="str">
        <f>IF(TcReleaseNum&lt;P1227,"Not Supported","Available")</f>
        <v>Available</v>
      </c>
      <c r="P1227" s="81" cm="1">
        <f t="array" ref="P1227">_xlfn.SWITCH(TcBaseVer, 14, K1227, 13, J1227, 12, I1227, 11, IFERROR(VLOOKUP(H1227,Table2[#All],3,FALSE),"N/A"),0)</f>
        <v>0</v>
      </c>
      <c r="Q1227" s="81" t="str">
        <f>IF(TcBaseVer=0,M1227,IF(AND(N1227="Available",M1227="Available",O1227="Available"),"Available",IF(M1227="","","Not Supported")))</f>
        <v>Available</v>
      </c>
      <c r="R1227" s="81" t="str">
        <f>IF(A1227&gt;=AWCurrentRel, "Future",Q1227)</f>
        <v>Available</v>
      </c>
      <c r="S1227" s="100" t="str">
        <f>HYPERLINK(U1227,T1227)</f>
        <v>What's New in Teamcenter Spring 2021 - PART 2</v>
      </c>
      <c r="T1227" s="81" t="str">
        <f>IFERROR(VLOOKUP(CONCATENATE($B1227,"_",$A1227),Table4[#All],5,FALSE),"Not Available")</f>
        <v>What's New in Teamcenter Spring 2021 - PART 2</v>
      </c>
      <c r="U1227" s="81" t="str">
        <f>IFERROR(VLOOKUP(CONCATENATE(B1227,"_",A1227),Table4[#All],6,FALSE),"")</f>
        <v>https://siemens.highspot.com/items/60cb59f366bbaa28f42ef854</v>
      </c>
    </row>
    <row r="1228" spans="1:21" x14ac:dyDescent="0.25">
      <c r="A1228" s="81">
        <f>IF(OR('Raw Data'!A1228=0,'Raw Data'!A1228="Delete"),"",'Raw Data'!A1228)</f>
        <v>5.2</v>
      </c>
      <c r="B1228" s="88" t="str">
        <f>IF(OR('Raw Data'!B1228=0,'Raw Data'!B1228="Delete"),"",'Raw Data'!B1228)</f>
        <v>Plan</v>
      </c>
      <c r="C1228" s="89" t="str">
        <f>IF(OR('Raw Data'!C1228=0,'Raw Data'!C1228="Delete"),"",'Raw Data'!C1228)</f>
        <v>Bill of Materials</v>
      </c>
      <c r="D1228" s="88" t="str">
        <f>IF(OR('Raw Data'!D1228=0,'Raw Data'!D1228="Delete"),"",'Raw Data'!D1228)</f>
        <v>Partitions</v>
      </c>
      <c r="E1228" s="84" t="str">
        <f>IF(OR('Raw Data'!E1228=0,'Raw Data'!E1228="Delete"),"",'Raw Data'!E1228)</f>
        <v>Manage Partition Hierarchies and Memberships</v>
      </c>
      <c r="F1228" s="81" cm="1">
        <f t="array" ref="F1228">_xlfn.SWITCH(ROUND(VLOOKUP(A1228,Table1[#All],3),0),11,H1228,12,I1228,13,J1228,14,K1228,"N/A")</f>
        <v>14</v>
      </c>
      <c r="G1228" s="81" t="str" cm="1">
        <f t="array" ref="G1228">_xlfn.SWITCH(ROUND(VLOOKUP(A1228,Table1[#All],5),0),11,H1228,12,I1228,13,J1228,14,K1228,"N/A")</f>
        <v/>
      </c>
      <c r="H1228" s="81">
        <f>IF(OR('Raw Data'!H1228=0,'Raw Data'!H1228="Delete"),"",'Raw Data'!H1228)</f>
        <v>13.2</v>
      </c>
      <c r="I1228" s="81">
        <f>IF(OR('Raw Data'!I1228=0,'Raw Data'!I1228="Delete"),"",'Raw Data'!I1228)</f>
        <v>14</v>
      </c>
      <c r="J1228" s="81" t="str">
        <f>IF(OR('Raw Data'!J1228=0,'Raw Data'!J1228="Delete"),"",'Raw Data'!J1228)</f>
        <v/>
      </c>
      <c r="K1228" s="81" t="str">
        <f>IF(OR('Raw Data'!K1228=0,'Raw Data'!K1228="Delete"),"",'Raw Data'!K1228)</f>
        <v/>
      </c>
      <c r="L1228" s="81" t="str">
        <f>R1228</f>
        <v>Available</v>
      </c>
      <c r="M1228" s="81" t="str">
        <f>IF(A1228="","",IF(OR(AWReleaseNum&gt;=A1228,AWReleaseNum=0),"Available","Not Supported"))</f>
        <v>Available</v>
      </c>
      <c r="N1228" s="81" t="str">
        <f>IF(A1228="","",IF(TcRelease="Any","Available",IF(OR(AND(TcReleaseNum&gt;=VLOOKUP(AWReleaseNum,MinVerInfo,3,FALSE),TcReleaseNum&lt;=VLOOKUP(AWReleaseNum,MinVerInfo,4,FALSE)),AND(TcReleaseNum&gt;=VLOOKUP(AWReleaseNum,MinVerInfo,5,FALSE),TcReleaseNum&lt;=VLOOKUP(AWReleaseNum,MinVerInfo,6,FALSE))),"Available","Not Supported")))</f>
        <v>Available</v>
      </c>
      <c r="O1228" s="81" t="str">
        <f>IF(TcReleaseNum&lt;P1228,"Not Supported","Available")</f>
        <v>Available</v>
      </c>
      <c r="P1228" s="81" cm="1">
        <f t="array" ref="P1228">_xlfn.SWITCH(TcBaseVer, 14, K1228, 13, J1228, 12, I1228, 11, IFERROR(VLOOKUP(H1228,Table2[#All],3,FALSE),"N/A"),0)</f>
        <v>0</v>
      </c>
      <c r="Q1228" s="81" t="str">
        <f>IF(TcBaseVer=0,M1228,IF(AND(N1228="Available",M1228="Available",O1228="Available"),"Available",IF(M1228="","","Not Supported")))</f>
        <v>Available</v>
      </c>
      <c r="R1228" s="81" t="str">
        <f>IF(A1228&gt;=AWCurrentRel, "Future",Q1228)</f>
        <v>Available</v>
      </c>
      <c r="S1228" s="100" t="str">
        <f>HYPERLINK(U1228,T1228)</f>
        <v>What's New in Teamcenter Spring 2021 - PART 2</v>
      </c>
      <c r="T1228" s="81" t="str">
        <f>IFERROR(VLOOKUP(CONCATENATE($B1228,"_",$A1228),Table4[#All],5,FALSE),"Not Available")</f>
        <v>What's New in Teamcenter Spring 2021 - PART 2</v>
      </c>
      <c r="U1228" s="81" t="str">
        <f>IFERROR(VLOOKUP(CONCATENATE(B1228,"_",A1228),Table4[#All],6,FALSE),"")</f>
        <v>https://siemens.highspot.com/items/60cb59f366bbaa28f42ef854</v>
      </c>
    </row>
    <row r="1229" spans="1:21" x14ac:dyDescent="0.25">
      <c r="A1229" s="81">
        <f>IF(OR('Raw Data'!A1229=0,'Raw Data'!A1229="Delete"),"",'Raw Data'!A1229)</f>
        <v>5.2</v>
      </c>
      <c r="B1229" s="88" t="str">
        <f>IF(OR('Raw Data'!B1229=0,'Raw Data'!B1229="Delete"),"",'Raw Data'!B1229)</f>
        <v>Plan</v>
      </c>
      <c r="C1229" s="89" t="str">
        <f>IF(OR('Raw Data'!C1229=0,'Raw Data'!C1229="Delete"),"",'Raw Data'!C1229)</f>
        <v>Bill of Materials</v>
      </c>
      <c r="D1229" s="88" t="str">
        <f>IF(OR('Raw Data'!D1229=0,'Raw Data'!D1229="Delete"),"",'Raw Data'!D1229)</f>
        <v>Partitions</v>
      </c>
      <c r="E1229" s="84" t="str">
        <f>IF(OR('Raw Data'!E1229=0,'Raw Data'!E1229="Delete"),"",'Raw Data'!E1229)</f>
        <v>Utilities to Populate Partitions Hierarchies for Structures</v>
      </c>
      <c r="F1229" s="81" cm="1">
        <f t="array" ref="F1229">_xlfn.SWITCH(ROUND(VLOOKUP(A1229,Table1[#All],3),0),11,H1229,12,I1229,13,J1229,14,K1229,"N/A")</f>
        <v>14</v>
      </c>
      <c r="G1229" s="81" t="str" cm="1">
        <f t="array" ref="G1229">_xlfn.SWITCH(ROUND(VLOOKUP(A1229,Table1[#All],5),0),11,H1229,12,I1229,13,J1229,14,K1229,"N/A")</f>
        <v/>
      </c>
      <c r="H1229" s="81">
        <f>IF(OR('Raw Data'!H1229=0,'Raw Data'!H1229="Delete"),"",'Raw Data'!H1229)</f>
        <v>13.2</v>
      </c>
      <c r="I1229" s="81">
        <f>IF(OR('Raw Data'!I1229=0,'Raw Data'!I1229="Delete"),"",'Raw Data'!I1229)</f>
        <v>14</v>
      </c>
      <c r="J1229" s="81" t="str">
        <f>IF(OR('Raw Data'!J1229=0,'Raw Data'!J1229="Delete"),"",'Raw Data'!J1229)</f>
        <v/>
      </c>
      <c r="K1229" s="81" t="str">
        <f>IF(OR('Raw Data'!K1229=0,'Raw Data'!K1229="Delete"),"",'Raw Data'!K1229)</f>
        <v/>
      </c>
      <c r="L1229" s="81" t="str">
        <f>R1229</f>
        <v>Available</v>
      </c>
      <c r="M1229" s="81" t="str">
        <f>IF(A1229="","",IF(OR(AWReleaseNum&gt;=A1229,AWReleaseNum=0),"Available","Not Supported"))</f>
        <v>Available</v>
      </c>
      <c r="N1229" s="81" t="str">
        <f>IF(A1229="","",IF(TcRelease="Any","Available",IF(OR(AND(TcReleaseNum&gt;=VLOOKUP(AWReleaseNum,MinVerInfo,3,FALSE),TcReleaseNum&lt;=VLOOKUP(AWReleaseNum,MinVerInfo,4,FALSE)),AND(TcReleaseNum&gt;=VLOOKUP(AWReleaseNum,MinVerInfo,5,FALSE),TcReleaseNum&lt;=VLOOKUP(AWReleaseNum,MinVerInfo,6,FALSE))),"Available","Not Supported")))</f>
        <v>Available</v>
      </c>
      <c r="O1229" s="81" t="str">
        <f>IF(TcReleaseNum&lt;P1229,"Not Supported","Available")</f>
        <v>Available</v>
      </c>
      <c r="P1229" s="81" cm="1">
        <f t="array" ref="P1229">_xlfn.SWITCH(TcBaseVer, 14, K1229, 13, J1229, 12, I1229, 11, IFERROR(VLOOKUP(H1229,Table2[#All],3,FALSE),"N/A"),0)</f>
        <v>0</v>
      </c>
      <c r="Q1229" s="81" t="str">
        <f>IF(TcBaseVer=0,M1229,IF(AND(N1229="Available",M1229="Available",O1229="Available"),"Available",IF(M1229="","","Not Supported")))</f>
        <v>Available</v>
      </c>
      <c r="R1229" s="81" t="str">
        <f>IF(A1229&gt;=AWCurrentRel, "Future",Q1229)</f>
        <v>Available</v>
      </c>
      <c r="S1229" s="100" t="str">
        <f>HYPERLINK(U1229,T1229)</f>
        <v>What's New in Teamcenter Spring 2021 - PART 2</v>
      </c>
      <c r="T1229" s="81" t="str">
        <f>IFERROR(VLOOKUP(CONCATENATE($B1229,"_",$A1229),Table4[#All],5,FALSE),"Not Available")</f>
        <v>What's New in Teamcenter Spring 2021 - PART 2</v>
      </c>
      <c r="U1229" s="81" t="str">
        <f>IFERROR(VLOOKUP(CONCATENATE(B1229,"_",A1229),Table4[#All],6,FALSE),"")</f>
        <v>https://siemens.highspot.com/items/60cb59f366bbaa28f42ef854</v>
      </c>
    </row>
    <row r="1230" spans="1:21" x14ac:dyDescent="0.25">
      <c r="A1230" s="81">
        <f>IF(OR('Raw Data'!A1230=0,'Raw Data'!A1230="Delete"),"",'Raw Data'!A1230)</f>
        <v>5.2</v>
      </c>
      <c r="B1230" s="88" t="str">
        <f>IF(OR('Raw Data'!B1230=0,'Raw Data'!B1230="Delete"),"",'Raw Data'!B1230)</f>
        <v>Plan</v>
      </c>
      <c r="C1230" s="89" t="str">
        <f>IF(OR('Raw Data'!C1230=0,'Raw Data'!C1230="Delete"),"",'Raw Data'!C1230)</f>
        <v>Bill of Materials</v>
      </c>
      <c r="D1230" s="88" t="str">
        <f>IF(OR('Raw Data'!D1230=0,'Raw Data'!D1230="Delete"),"",'Raw Data'!D1230)</f>
        <v>Partitions</v>
      </c>
      <c r="E1230" s="84" t="str">
        <f>IF(OR('Raw Data'!E1230=0,'Raw Data'!E1230="Delete"),"",'Raw Data'!E1230)</f>
        <v>View Structure Organized by Partitions</v>
      </c>
      <c r="F1230" s="81" cm="1">
        <f t="array" ref="F1230">_xlfn.SWITCH(ROUND(VLOOKUP(A1230,Table1[#All],3),0),11,H1230,12,I1230,13,J1230,14,K1230,"N/A")</f>
        <v>14</v>
      </c>
      <c r="G1230" s="81" t="str" cm="1">
        <f t="array" ref="G1230">_xlfn.SWITCH(ROUND(VLOOKUP(A1230,Table1[#All],5),0),11,H1230,12,I1230,13,J1230,14,K1230,"N/A")</f>
        <v/>
      </c>
      <c r="H1230" s="81">
        <f>IF(OR('Raw Data'!H1230=0,'Raw Data'!H1230="Delete"),"",'Raw Data'!H1230)</f>
        <v>13.2</v>
      </c>
      <c r="I1230" s="81">
        <f>IF(OR('Raw Data'!I1230=0,'Raw Data'!I1230="Delete"),"",'Raw Data'!I1230)</f>
        <v>14</v>
      </c>
      <c r="J1230" s="81" t="str">
        <f>IF(OR('Raw Data'!J1230=0,'Raw Data'!J1230="Delete"),"",'Raw Data'!J1230)</f>
        <v/>
      </c>
      <c r="K1230" s="81" t="str">
        <f>IF(OR('Raw Data'!K1230=0,'Raw Data'!K1230="Delete"),"",'Raw Data'!K1230)</f>
        <v/>
      </c>
      <c r="L1230" s="81" t="str">
        <f>R1230</f>
        <v>Available</v>
      </c>
      <c r="M1230" s="81" t="str">
        <f>IF(A1230="","",IF(OR(AWReleaseNum&gt;=A1230,AWReleaseNum=0),"Available","Not Supported"))</f>
        <v>Available</v>
      </c>
      <c r="N1230" s="81" t="str">
        <f>IF(A1230="","",IF(TcRelease="Any","Available",IF(OR(AND(TcReleaseNum&gt;=VLOOKUP(AWReleaseNum,MinVerInfo,3,FALSE),TcReleaseNum&lt;=VLOOKUP(AWReleaseNum,MinVerInfo,4,FALSE)),AND(TcReleaseNum&gt;=VLOOKUP(AWReleaseNum,MinVerInfo,5,FALSE),TcReleaseNum&lt;=VLOOKUP(AWReleaseNum,MinVerInfo,6,FALSE))),"Available","Not Supported")))</f>
        <v>Available</v>
      </c>
      <c r="O1230" s="81" t="str">
        <f>IF(TcReleaseNum&lt;P1230,"Not Supported","Available")</f>
        <v>Available</v>
      </c>
      <c r="P1230" s="81" cm="1">
        <f t="array" ref="P1230">_xlfn.SWITCH(TcBaseVer, 14, K1230, 13, J1230, 12, I1230, 11, IFERROR(VLOOKUP(H1230,Table2[#All],3,FALSE),"N/A"),0)</f>
        <v>0</v>
      </c>
      <c r="Q1230" s="81" t="str">
        <f>IF(TcBaseVer=0,M1230,IF(AND(N1230="Available",M1230="Available",O1230="Available"),"Available",IF(M1230="","","Not Supported")))</f>
        <v>Available</v>
      </c>
      <c r="R1230" s="81" t="str">
        <f>IF(A1230&gt;=AWCurrentRel, "Future",Q1230)</f>
        <v>Available</v>
      </c>
      <c r="S1230" s="100" t="str">
        <f>HYPERLINK(U1230,T1230)</f>
        <v>What's New in Teamcenter Spring 2021 - PART 2</v>
      </c>
      <c r="T1230" s="81" t="str">
        <f>IFERROR(VLOOKUP(CONCATENATE($B1230,"_",$A1230),Table4[#All],5,FALSE),"Not Available")</f>
        <v>What's New in Teamcenter Spring 2021 - PART 2</v>
      </c>
      <c r="U1230" s="81" t="str">
        <f>IFERROR(VLOOKUP(CONCATENATE(B1230,"_",A1230),Table4[#All],6,FALSE),"")</f>
        <v>https://siemens.highspot.com/items/60cb59f366bbaa28f42ef854</v>
      </c>
    </row>
    <row r="1231" spans="1:21" x14ac:dyDescent="0.25">
      <c r="A1231" s="81">
        <f>IF(OR('Raw Data'!A1231=0,'Raw Data'!A1231="Delete"),"",'Raw Data'!A1231)</f>
        <v>5.2</v>
      </c>
      <c r="B1231" s="88" t="str">
        <f>IF(OR('Raw Data'!B1231=0,'Raw Data'!B1231="Delete"),"",'Raw Data'!B1231)</f>
        <v>Foundation</v>
      </c>
      <c r="C1231" s="89" t="str">
        <f>IF(OR('Raw Data'!C1231=0,'Raw Data'!C1231="Delete"),"",'Raw Data'!C1231)</f>
        <v>Extensibility</v>
      </c>
      <c r="D1231" s="88" t="str">
        <f>IF(OR('Raw Data'!D1231=0,'Raw Data'!D1231="Delete"),"",'Raw Data'!D1231)</f>
        <v>Platform - Active Workspace Framework - Extensibility</v>
      </c>
      <c r="E1231" s="84" t="str">
        <f>IF(OR('Raw Data'!E1231=0,'Raw Data'!E1231="Delete"),"",'Raw Data'!E1231)</f>
        <v>Bulk Extract - Copy Data between Production and Test Environment</v>
      </c>
      <c r="F1231" s="81" cm="1">
        <f t="array" ref="F1231">_xlfn.SWITCH(ROUND(VLOOKUP(A1231,Table1[#All],3),0),11,H1231,12,I1231,13,J1231,14,K1231,"N/A")</f>
        <v>14</v>
      </c>
      <c r="G1231" s="81" t="str" cm="1">
        <f t="array" ref="G1231">_xlfn.SWITCH(ROUND(VLOOKUP(A1231,Table1[#All],5),0),11,H1231,12,I1231,13,J1231,14,K1231,"N/A")</f>
        <v/>
      </c>
      <c r="H1231" s="81">
        <f>IF(OR('Raw Data'!H1231=0,'Raw Data'!H1231="Delete"),"",'Raw Data'!H1231)</f>
        <v>13</v>
      </c>
      <c r="I1231" s="81">
        <f>IF(OR('Raw Data'!I1231=0,'Raw Data'!I1231="Delete"),"",'Raw Data'!I1231)</f>
        <v>14</v>
      </c>
      <c r="J1231" s="81" t="str">
        <f>IF(OR('Raw Data'!J1231=0,'Raw Data'!J1231="Delete"),"",'Raw Data'!J1231)</f>
        <v/>
      </c>
      <c r="K1231" s="81" t="str">
        <f>IF(OR('Raw Data'!K1231=0,'Raw Data'!K1231="Delete"),"",'Raw Data'!K1231)</f>
        <v/>
      </c>
      <c r="L1231" s="81" t="str">
        <f>R1231</f>
        <v>Available</v>
      </c>
      <c r="M1231" s="81" t="str">
        <f>IF(A1231="","",IF(OR(AWReleaseNum&gt;=A1231,AWReleaseNum=0),"Available","Not Supported"))</f>
        <v>Available</v>
      </c>
      <c r="N1231" s="81" t="str">
        <f>IF(A1231="","",IF(TcRelease="Any","Available",IF(OR(AND(TcReleaseNum&gt;=VLOOKUP(AWReleaseNum,MinVerInfo,3,FALSE),TcReleaseNum&lt;=VLOOKUP(AWReleaseNum,MinVerInfo,4,FALSE)),AND(TcReleaseNum&gt;=VLOOKUP(AWReleaseNum,MinVerInfo,5,FALSE),TcReleaseNum&lt;=VLOOKUP(AWReleaseNum,MinVerInfo,6,FALSE))),"Available","Not Supported")))</f>
        <v>Available</v>
      </c>
      <c r="O1231" s="81" t="str">
        <f>IF(TcReleaseNum&lt;P1231,"Not Supported","Available")</f>
        <v>Available</v>
      </c>
      <c r="P1231" s="81" cm="1">
        <f t="array" ref="P1231">_xlfn.SWITCH(TcBaseVer, 14, K1231, 13, J1231, 12, I1231, 11, IFERROR(VLOOKUP(H1231,Table2[#All],3,FALSE),"N/A"),0)</f>
        <v>0</v>
      </c>
      <c r="Q1231" s="81" t="str">
        <f>IF(TcBaseVer=0,M1231,IF(AND(N1231="Available",M1231="Available",O1231="Available"),"Available",IF(M1231="","","Not Supported")))</f>
        <v>Available</v>
      </c>
      <c r="R1231" s="81" t="str">
        <f>IF(A1231&gt;=AWCurrentRel, "Future",Q1231)</f>
        <v>Available</v>
      </c>
      <c r="S1231" s="100" t="str">
        <f>HYPERLINK(U1231,T1231)</f>
        <v>What's New in Teamcenter Spring 2021 - PART 1</v>
      </c>
      <c r="T1231" s="81" t="str">
        <f>IFERROR(VLOOKUP(CONCATENATE($B1231,"_",$A1231),Table4[#All],5,FALSE),"Not Available")</f>
        <v>What's New in Teamcenter Spring 2021 - PART 1</v>
      </c>
      <c r="U1231" s="81" t="str">
        <f>IFERROR(VLOOKUP(CONCATENATE(B1231,"_",A1231),Table4[#All],6,FALSE),"")</f>
        <v>https://siemens.highspot.com/items/60cb5e69b7b7391713833323</v>
      </c>
    </row>
    <row r="1232" spans="1:21" x14ac:dyDescent="0.25">
      <c r="A1232" s="81">
        <f>IF(OR('Raw Data'!A1232=0,'Raw Data'!A1232="Delete"),"",'Raw Data'!A1232)</f>
        <v>5.2</v>
      </c>
      <c r="B1232" s="88" t="str">
        <f>IF(OR('Raw Data'!B1232=0,'Raw Data'!B1232="Delete"),"",'Raw Data'!B1232)</f>
        <v>Foundation</v>
      </c>
      <c r="C1232" s="89" t="str">
        <f>IF(OR('Raw Data'!C1232=0,'Raw Data'!C1232="Delete"),"",'Raw Data'!C1232)</f>
        <v>Extensibility</v>
      </c>
      <c r="D1232" s="88" t="str">
        <f>IF(OR('Raw Data'!D1232=0,'Raw Data'!D1232="Delete"),"",'Raw Data'!D1232)</f>
        <v>Platform - Active Workspace Framework - Extensibility</v>
      </c>
      <c r="E1232" s="84" t="str">
        <f>IF(OR('Raw Data'!E1232=0,'Raw Data'!E1232="Delete"),"",'Raw Data'!E1232)</f>
        <v xml:space="preserve">PLMXML Export and Import </v>
      </c>
      <c r="F1232" s="81" cm="1">
        <f t="array" ref="F1232">_xlfn.SWITCH(ROUND(VLOOKUP(A1232,Table1[#All],3),0),11,H1232,12,I1232,13,J1232,14,K1232,"N/A")</f>
        <v>14</v>
      </c>
      <c r="G1232" s="81" t="str" cm="1">
        <f t="array" ref="G1232">_xlfn.SWITCH(ROUND(VLOOKUP(A1232,Table1[#All],5),0),11,H1232,12,I1232,13,J1232,14,K1232,"N/A")</f>
        <v/>
      </c>
      <c r="H1232" s="81">
        <f>IF(OR('Raw Data'!H1232=0,'Raw Data'!H1232="Delete"),"",'Raw Data'!H1232)</f>
        <v>13</v>
      </c>
      <c r="I1232" s="81">
        <f>IF(OR('Raw Data'!I1232=0,'Raw Data'!I1232="Delete"),"",'Raw Data'!I1232)</f>
        <v>14</v>
      </c>
      <c r="J1232" s="81" t="str">
        <f>IF(OR('Raw Data'!J1232=0,'Raw Data'!J1232="Delete"),"",'Raw Data'!J1232)</f>
        <v/>
      </c>
      <c r="K1232" s="81" t="str">
        <f>IF(OR('Raw Data'!K1232=0,'Raw Data'!K1232="Delete"),"",'Raw Data'!K1232)</f>
        <v/>
      </c>
      <c r="L1232" s="81" t="str">
        <f>R1232</f>
        <v>Available</v>
      </c>
      <c r="M1232" s="81" t="str">
        <f>IF(A1232="","",IF(OR(AWReleaseNum&gt;=A1232,AWReleaseNum=0),"Available","Not Supported"))</f>
        <v>Available</v>
      </c>
      <c r="N1232" s="81" t="str">
        <f>IF(A1232="","",IF(TcRelease="Any","Available",IF(OR(AND(TcReleaseNum&gt;=VLOOKUP(AWReleaseNum,MinVerInfo,3,FALSE),TcReleaseNum&lt;=VLOOKUP(AWReleaseNum,MinVerInfo,4,FALSE)),AND(TcReleaseNum&gt;=VLOOKUP(AWReleaseNum,MinVerInfo,5,FALSE),TcReleaseNum&lt;=VLOOKUP(AWReleaseNum,MinVerInfo,6,FALSE))),"Available","Not Supported")))</f>
        <v>Available</v>
      </c>
      <c r="O1232" s="81" t="str">
        <f>IF(TcReleaseNum&lt;P1232,"Not Supported","Available")</f>
        <v>Available</v>
      </c>
      <c r="P1232" s="81" cm="1">
        <f t="array" ref="P1232">_xlfn.SWITCH(TcBaseVer, 14, K1232, 13, J1232, 12, I1232, 11, IFERROR(VLOOKUP(H1232,Table2[#All],3,FALSE),"N/A"),0)</f>
        <v>0</v>
      </c>
      <c r="Q1232" s="81" t="str">
        <f>IF(TcBaseVer=0,M1232,IF(AND(N1232="Available",M1232="Available",O1232="Available"),"Available",IF(M1232="","","Not Supported")))</f>
        <v>Available</v>
      </c>
      <c r="R1232" s="81" t="str">
        <f>IF(A1232&gt;=AWCurrentRel, "Future",Q1232)</f>
        <v>Available</v>
      </c>
      <c r="S1232" s="100" t="str">
        <f>HYPERLINK(U1232,T1232)</f>
        <v>What's New in Teamcenter Spring 2021 - PART 1</v>
      </c>
      <c r="T1232" s="81" t="str">
        <f>IFERROR(VLOOKUP(CONCATENATE($B1232,"_",$A1232),Table4[#All],5,FALSE),"Not Available")</f>
        <v>What's New in Teamcenter Spring 2021 - PART 1</v>
      </c>
      <c r="U1232" s="81" t="str">
        <f>IFERROR(VLOOKUP(CONCATENATE(B1232,"_",A1232),Table4[#All],6,FALSE),"")</f>
        <v>https://siemens.highspot.com/items/60cb5e69b7b7391713833323</v>
      </c>
    </row>
    <row r="1233" spans="1:21" x14ac:dyDescent="0.25">
      <c r="A1233" s="81">
        <f>IF(OR('Raw Data'!A1233=0,'Raw Data'!A1233="Delete"),"",'Raw Data'!A1233)</f>
        <v>5.2</v>
      </c>
      <c r="B1233" s="88" t="str">
        <f>IF(OR('Raw Data'!B1233=0,'Raw Data'!B1233="Delete"),"",'Raw Data'!B1233)</f>
        <v>Foundation</v>
      </c>
      <c r="C1233" s="89" t="str">
        <f>IF(OR('Raw Data'!C1233=0,'Raw Data'!C1233="Delete"),"",'Raw Data'!C1233)</f>
        <v>Usability</v>
      </c>
      <c r="D1233" s="88" t="str">
        <f>IF(OR('Raw Data'!D1233=0,'Raw Data'!D1233="Delete"),"",'Raw Data'!D1233)</f>
        <v>Platform - Active Workspace Framework - Usability</v>
      </c>
      <c r="E1233" s="84" t="str">
        <f>IF(OR('Raw Data'!E1233=0,'Raw Data'!E1233="Delete"),"",'Raw Data'!E1233)</f>
        <v>Discussions Location, Newsfeed</v>
      </c>
      <c r="F1233" s="81" cm="1">
        <f t="array" ref="F1233">_xlfn.SWITCH(ROUND(VLOOKUP(A1233,Table1[#All],3),0),11,H1233,12,I1233,13,J1233,14,K1233,"N/A")</f>
        <v>14</v>
      </c>
      <c r="G1233" s="81" t="str" cm="1">
        <f t="array" ref="G1233">_xlfn.SWITCH(ROUND(VLOOKUP(A1233,Table1[#All],5),0),11,H1233,12,I1233,13,J1233,14,K1233,"N/A")</f>
        <v/>
      </c>
      <c r="H1233" s="81">
        <f>IF(OR('Raw Data'!H1233=0,'Raw Data'!H1233="Delete"),"",'Raw Data'!H1233)</f>
        <v>13</v>
      </c>
      <c r="I1233" s="81">
        <f>IF(OR('Raw Data'!I1233=0,'Raw Data'!I1233="Delete"),"",'Raw Data'!I1233)</f>
        <v>14</v>
      </c>
      <c r="J1233" s="81" t="str">
        <f>IF(OR('Raw Data'!J1233=0,'Raw Data'!J1233="Delete"),"",'Raw Data'!J1233)</f>
        <v/>
      </c>
      <c r="K1233" s="81" t="str">
        <f>IF(OR('Raw Data'!K1233=0,'Raw Data'!K1233="Delete"),"",'Raw Data'!K1233)</f>
        <v/>
      </c>
      <c r="L1233" s="81" t="str">
        <f>R1233</f>
        <v>Available</v>
      </c>
      <c r="M1233" s="81" t="str">
        <f>IF(A1233="","",IF(OR(AWReleaseNum&gt;=A1233,AWReleaseNum=0),"Available","Not Supported"))</f>
        <v>Available</v>
      </c>
      <c r="N1233" s="81" t="str">
        <f>IF(A1233="","",IF(TcRelease="Any","Available",IF(OR(AND(TcReleaseNum&gt;=VLOOKUP(AWReleaseNum,MinVerInfo,3,FALSE),TcReleaseNum&lt;=VLOOKUP(AWReleaseNum,MinVerInfo,4,FALSE)),AND(TcReleaseNum&gt;=VLOOKUP(AWReleaseNum,MinVerInfo,5,FALSE),TcReleaseNum&lt;=VLOOKUP(AWReleaseNum,MinVerInfo,6,FALSE))),"Available","Not Supported")))</f>
        <v>Available</v>
      </c>
      <c r="O1233" s="81" t="str">
        <f>IF(TcReleaseNum&lt;P1233,"Not Supported","Available")</f>
        <v>Available</v>
      </c>
      <c r="P1233" s="81" cm="1">
        <f t="array" ref="P1233">_xlfn.SWITCH(TcBaseVer, 14, K1233, 13, J1233, 12, I1233, 11, IFERROR(VLOOKUP(H1233,Table2[#All],3,FALSE),"N/A"),0)</f>
        <v>0</v>
      </c>
      <c r="Q1233" s="81" t="str">
        <f>IF(TcBaseVer=0,M1233,IF(AND(N1233="Available",M1233="Available",O1233="Available"),"Available",IF(M1233="","","Not Supported")))</f>
        <v>Available</v>
      </c>
      <c r="R1233" s="81" t="str">
        <f>IF(A1233&gt;=AWCurrentRel, "Future",Q1233)</f>
        <v>Available</v>
      </c>
      <c r="S1233" s="100" t="str">
        <f>HYPERLINK(U1233,T1233)</f>
        <v>What's New in Teamcenter Spring 2021 - PART 1</v>
      </c>
      <c r="T1233" s="81" t="str">
        <f>IFERROR(VLOOKUP(CONCATENATE($B1233,"_",$A1233),Table4[#All],5,FALSE),"Not Available")</f>
        <v>What's New in Teamcenter Spring 2021 - PART 1</v>
      </c>
      <c r="U1233" s="81" t="str">
        <f>IFERROR(VLOOKUP(CONCATENATE(B1233,"_",A1233),Table4[#All],6,FALSE),"")</f>
        <v>https://siemens.highspot.com/items/60cb5e69b7b7391713833323</v>
      </c>
    </row>
    <row r="1234" spans="1:21" x14ac:dyDescent="0.25">
      <c r="A1234" s="81">
        <f>IF(OR('Raw Data'!A1234=0,'Raw Data'!A1234="Delete"),"",'Raw Data'!A1234)</f>
        <v>5.2</v>
      </c>
      <c r="B1234" s="88" t="str">
        <f>IF(OR('Raw Data'!B1234=0,'Raw Data'!B1234="Delete"),"",'Raw Data'!B1234)</f>
        <v>Foundation</v>
      </c>
      <c r="C1234" s="89" t="str">
        <f>IF(OR('Raw Data'!C1234=0,'Raw Data'!C1234="Delete"),"",'Raw Data'!C1234)</f>
        <v>Deployability</v>
      </c>
      <c r="D1234" s="88" t="str">
        <f>IF(OR('Raw Data'!D1234=0,'Raw Data'!D1234="Delete"),"",'Raw Data'!D1234)</f>
        <v>Platform - Security - Authorization</v>
      </c>
      <c r="E1234" s="84" t="str">
        <f>IF(OR('Raw Data'!E1234=0,'Raw Data'!E1234="Delete"),"",'Raw Data'!E1234)</f>
        <v>Security Project Definition Management</v>
      </c>
      <c r="F1234" s="81" cm="1">
        <f t="array" ref="F1234">_xlfn.SWITCH(ROUND(VLOOKUP(A1234,Table1[#All],3),0),11,H1234,12,I1234,13,J1234,14,K1234,"N/A")</f>
        <v>14</v>
      </c>
      <c r="G1234" s="81" t="str" cm="1">
        <f t="array" ref="G1234">_xlfn.SWITCH(ROUND(VLOOKUP(A1234,Table1[#All],5),0),11,H1234,12,I1234,13,J1234,14,K1234,"N/A")</f>
        <v/>
      </c>
      <c r="H1234" s="81">
        <f>IF(OR('Raw Data'!H1234=0,'Raw Data'!H1234="Delete"),"",'Raw Data'!H1234)</f>
        <v>13</v>
      </c>
      <c r="I1234" s="81">
        <f>IF(OR('Raw Data'!I1234=0,'Raw Data'!I1234="Delete"),"",'Raw Data'!I1234)</f>
        <v>14</v>
      </c>
      <c r="J1234" s="81" t="str">
        <f>IF(OR('Raw Data'!J1234=0,'Raw Data'!J1234="Delete"),"",'Raw Data'!J1234)</f>
        <v/>
      </c>
      <c r="K1234" s="81" t="str">
        <f>IF(OR('Raw Data'!K1234=0,'Raw Data'!K1234="Delete"),"",'Raw Data'!K1234)</f>
        <v/>
      </c>
      <c r="L1234" s="81" t="str">
        <f>R1234</f>
        <v>Available</v>
      </c>
      <c r="M1234" s="81" t="str">
        <f>IF(A1234="","",IF(OR(AWReleaseNum&gt;=A1234,AWReleaseNum=0),"Available","Not Supported"))</f>
        <v>Available</v>
      </c>
      <c r="N1234" s="81" t="str">
        <f>IF(A1234="","",IF(TcRelease="Any","Available",IF(OR(AND(TcReleaseNum&gt;=VLOOKUP(AWReleaseNum,MinVerInfo,3,FALSE),TcReleaseNum&lt;=VLOOKUP(AWReleaseNum,MinVerInfo,4,FALSE)),AND(TcReleaseNum&gt;=VLOOKUP(AWReleaseNum,MinVerInfo,5,FALSE),TcReleaseNum&lt;=VLOOKUP(AWReleaseNum,MinVerInfo,6,FALSE))),"Available","Not Supported")))</f>
        <v>Available</v>
      </c>
      <c r="O1234" s="81" t="str">
        <f>IF(TcReleaseNum&lt;P1234,"Not Supported","Available")</f>
        <v>Available</v>
      </c>
      <c r="P1234" s="81" cm="1">
        <f t="array" ref="P1234">_xlfn.SWITCH(TcBaseVer, 14, K1234, 13, J1234, 12, I1234, 11, IFERROR(VLOOKUP(H1234,Table2[#All],3,FALSE),"N/A"),0)</f>
        <v>0</v>
      </c>
      <c r="Q1234" s="81" t="str">
        <f>IF(TcBaseVer=0,M1234,IF(AND(N1234="Available",M1234="Available",O1234="Available"),"Available",IF(M1234="","","Not Supported")))</f>
        <v>Available</v>
      </c>
      <c r="R1234" s="81" t="str">
        <f>IF(A1234&gt;=AWCurrentRel, "Future",Q1234)</f>
        <v>Available</v>
      </c>
      <c r="S1234" s="100" t="str">
        <f>HYPERLINK(U1234,T1234)</f>
        <v>What's New in Teamcenter Spring 2021 - PART 1</v>
      </c>
      <c r="T1234" s="81" t="str">
        <f>IFERROR(VLOOKUP(CONCATENATE($B1234,"_",$A1234),Table4[#All],5,FALSE),"Not Available")</f>
        <v>What's New in Teamcenter Spring 2021 - PART 1</v>
      </c>
      <c r="U1234" s="81" t="str">
        <f>IFERROR(VLOOKUP(CONCATENATE(B1234,"_",A1234),Table4[#All],6,FALSE),"")</f>
        <v>https://siemens.highspot.com/items/60cb5e69b7b7391713833323</v>
      </c>
    </row>
    <row r="1235" spans="1:21" x14ac:dyDescent="0.25">
      <c r="A1235" s="81">
        <f>IF(OR('Raw Data'!A1253=0,'Raw Data'!A1253="Delete"),"",'Raw Data'!A1253)</f>
        <v>5.2</v>
      </c>
      <c r="B1235" s="88" t="str">
        <f>IF(OR('Raw Data'!B1253=0,'Raw Data'!B1253="Delete"),"",'Raw Data'!B1253)</f>
        <v>Deliver</v>
      </c>
      <c r="C1235" s="89" t="str">
        <f>IF(OR('Raw Data'!C1253=0,'Raw Data'!C1253="Delete"),"",'Raw Data'!C1253)</f>
        <v>Quality</v>
      </c>
      <c r="D1235" s="88" t="str">
        <f>IF(OR('Raw Data'!D1253=0,'Raw Data'!D1253="Delete"),"",'Raw Data'!D1253)</f>
        <v>Problem Solving</v>
      </c>
      <c r="E1235" s="84" t="str">
        <f>IF(OR('Raw Data'!E1253=0,'Raw Data'!E1253="Delete"),"",'Raw Data'!E1253)</f>
        <v>Configurable multi-dimensional Root Cause Analysis</v>
      </c>
      <c r="F1235" s="81" cm="1">
        <f t="array" ref="F1235">_xlfn.SWITCH(ROUND(VLOOKUP(A1235,Table1[#All],3),0),11,H1235,12,I1235,13,J1235,14,K1235,"N/A")</f>
        <v>14</v>
      </c>
      <c r="G1235" s="81" t="str" cm="1">
        <f t="array" ref="G1235">_xlfn.SWITCH(ROUND(VLOOKUP(A1235,Table1[#All],5),0),11,H1235,12,I1235,13,J1235,14,K1235,"N/A")</f>
        <v/>
      </c>
      <c r="H1235" s="81">
        <f>IF(OR('Raw Data'!H1253=0,'Raw Data'!H1253="Delete"),"",'Raw Data'!H1253)</f>
        <v>13.2</v>
      </c>
      <c r="I1235" s="81">
        <f>IF(OR('Raw Data'!I1253=0,'Raw Data'!I1253="Delete"),"",'Raw Data'!I1253)</f>
        <v>14</v>
      </c>
      <c r="J1235" s="81" t="str">
        <f>IF(OR('Raw Data'!J1253=0,'Raw Data'!J1253="Delete"),"",'Raw Data'!J1253)</f>
        <v/>
      </c>
      <c r="K1235" s="81" t="str">
        <f>IF(OR('Raw Data'!K1253=0,'Raw Data'!K1253="Delete"),"",'Raw Data'!K1253)</f>
        <v/>
      </c>
      <c r="L1235" s="81" t="str">
        <f>R1235</f>
        <v>Available</v>
      </c>
      <c r="M1235" s="81" t="str">
        <f>IF(A1235="","",IF(OR(AWReleaseNum&gt;=A1235,AWReleaseNum=0),"Available","Not Supported"))</f>
        <v>Available</v>
      </c>
      <c r="N1235" s="81" t="str">
        <f>IF(A1235="","",IF(TcRelease="Any","Available",IF(OR(AND(TcReleaseNum&gt;=VLOOKUP(AWReleaseNum,MinVerInfo,3,FALSE),TcReleaseNum&lt;=VLOOKUP(AWReleaseNum,MinVerInfo,4,FALSE)),AND(TcReleaseNum&gt;=VLOOKUP(AWReleaseNum,MinVerInfo,5,FALSE),TcReleaseNum&lt;=VLOOKUP(AWReleaseNum,MinVerInfo,6,FALSE))),"Available","Not Supported")))</f>
        <v>Available</v>
      </c>
      <c r="O1235" s="81" t="str">
        <f>IF(TcReleaseNum&lt;P1235,"Not Supported","Available")</f>
        <v>Available</v>
      </c>
      <c r="P1235" s="81" cm="1">
        <f t="array" ref="P1235">_xlfn.SWITCH(TcBaseVer, 14, K1235, 13, J1235, 12, I1235, 11, IFERROR(VLOOKUP(H1235,Table2[#All],3,FALSE),"N/A"),0)</f>
        <v>0</v>
      </c>
      <c r="Q1235" s="81" t="str">
        <f>IF(TcBaseVer=0,M1235,IF(AND(N1235="Available",M1235="Available",O1235="Available"),"Available",IF(M1235="","","Not Supported")))</f>
        <v>Available</v>
      </c>
      <c r="R1235" s="81" t="str">
        <f>IF(A1235&gt;=AWCurrentRel, "Future",Q1235)</f>
        <v>Available</v>
      </c>
      <c r="S1235" s="100" t="str">
        <f>HYPERLINK(U1235,T1235)</f>
        <v>What's New in Teamcenter Spring 2021 - PART 4</v>
      </c>
      <c r="T1235" s="81" t="str">
        <f>IFERROR(VLOOKUP(CONCATENATE($B1235,"_",$A1235),Table4[#All],5,FALSE),"Not Available")</f>
        <v>What's New in Teamcenter Spring 2021 - PART 4</v>
      </c>
      <c r="U1235" s="81" t="str">
        <f>IFERROR(VLOOKUP(CONCATENATE(B1235,"_",A1235),Table4[#All],6,FALSE),"")</f>
        <v>https://siemens.highspot.com/items/60cb5d48c79c523a4874fa37</v>
      </c>
    </row>
    <row r="1236" spans="1:21" x14ac:dyDescent="0.25">
      <c r="A1236" s="81">
        <f>IF(OR('Raw Data'!A1254=0,'Raw Data'!A1254="Delete"),"",'Raw Data'!A1254)</f>
        <v>5.2</v>
      </c>
      <c r="B1236" s="88" t="str">
        <f>IF(OR('Raw Data'!B1254=0,'Raw Data'!B1254="Delete"),"",'Raw Data'!B1254)</f>
        <v>Deliver</v>
      </c>
      <c r="C1236" s="89" t="str">
        <f>IF(OR('Raw Data'!C1254=0,'Raw Data'!C1254="Delete"),"",'Raw Data'!C1254)</f>
        <v>Quality</v>
      </c>
      <c r="D1236" s="88" t="str">
        <f>IF(OR('Raw Data'!D1254=0,'Raw Data'!D1254="Delete"),"",'Raw Data'!D1254)</f>
        <v>Problem Solving</v>
      </c>
      <c r="E1236" s="84" t="str">
        <f>IF(OR('Raw Data'!E1254=0,'Raw Data'!E1254="Delete"),"",'Raw Data'!E1254)</f>
        <v>Create Corrective Actions from Template</v>
      </c>
      <c r="F1236" s="81" cm="1">
        <f t="array" ref="F1236">_xlfn.SWITCH(ROUND(VLOOKUP(A1236,Table1[#All],3),0),11,H1236,12,I1236,13,J1236,14,K1236,"N/A")</f>
        <v>14</v>
      </c>
      <c r="G1236" s="81" t="str" cm="1">
        <f t="array" ref="G1236">_xlfn.SWITCH(ROUND(VLOOKUP(A1236,Table1[#All],5),0),11,H1236,12,I1236,13,J1236,14,K1236,"N/A")</f>
        <v/>
      </c>
      <c r="H1236" s="81">
        <f>IF(OR('Raw Data'!H1254=0,'Raw Data'!H1254="Delete"),"",'Raw Data'!H1254)</f>
        <v>13.2</v>
      </c>
      <c r="I1236" s="81">
        <f>IF(OR('Raw Data'!I1254=0,'Raw Data'!I1254="Delete"),"",'Raw Data'!I1254)</f>
        <v>14</v>
      </c>
      <c r="J1236" s="81" t="str">
        <f>IF(OR('Raw Data'!J1254=0,'Raw Data'!J1254="Delete"),"",'Raw Data'!J1254)</f>
        <v/>
      </c>
      <c r="K1236" s="81" t="str">
        <f>IF(OR('Raw Data'!K1254=0,'Raw Data'!K1254="Delete"),"",'Raw Data'!K1254)</f>
        <v/>
      </c>
      <c r="L1236" s="81" t="str">
        <f>R1236</f>
        <v>Available</v>
      </c>
      <c r="M1236" s="81" t="str">
        <f>IF(A1236="","",IF(OR(AWReleaseNum&gt;=A1236,AWReleaseNum=0),"Available","Not Supported"))</f>
        <v>Available</v>
      </c>
      <c r="N1236" s="81" t="str">
        <f>IF(A1236="","",IF(TcRelease="Any","Available",IF(OR(AND(TcReleaseNum&gt;=VLOOKUP(AWReleaseNum,MinVerInfo,3,FALSE),TcReleaseNum&lt;=VLOOKUP(AWReleaseNum,MinVerInfo,4,FALSE)),AND(TcReleaseNum&gt;=VLOOKUP(AWReleaseNum,MinVerInfo,5,FALSE),TcReleaseNum&lt;=VLOOKUP(AWReleaseNum,MinVerInfo,6,FALSE))),"Available","Not Supported")))</f>
        <v>Available</v>
      </c>
      <c r="O1236" s="81" t="str">
        <f>IF(TcReleaseNum&lt;P1236,"Not Supported","Available")</f>
        <v>Available</v>
      </c>
      <c r="P1236" s="81" cm="1">
        <f t="array" ref="P1236">_xlfn.SWITCH(TcBaseVer, 14, K1236, 13, J1236, 12, I1236, 11, IFERROR(VLOOKUP(H1236,Table2[#All],3,FALSE),"N/A"),0)</f>
        <v>0</v>
      </c>
      <c r="Q1236" s="81" t="str">
        <f>IF(TcBaseVer=0,M1236,IF(AND(N1236="Available",M1236="Available",O1236="Available"),"Available",IF(M1236="","","Not Supported")))</f>
        <v>Available</v>
      </c>
      <c r="R1236" s="81" t="str">
        <f>IF(A1236&gt;=AWCurrentRel, "Future",Q1236)</f>
        <v>Available</v>
      </c>
      <c r="S1236" s="100" t="str">
        <f>HYPERLINK(U1236,T1236)</f>
        <v>What's New in Teamcenter Spring 2021 - PART 4</v>
      </c>
      <c r="T1236" s="81" t="str">
        <f>IFERROR(VLOOKUP(CONCATENATE($B1236,"_",$A1236),Table4[#All],5,FALSE),"Not Available")</f>
        <v>What's New in Teamcenter Spring 2021 - PART 4</v>
      </c>
      <c r="U1236" s="81" t="str">
        <f>IFERROR(VLOOKUP(CONCATENATE(B1236,"_",A1236),Table4[#All],6,FALSE),"")</f>
        <v>https://siemens.highspot.com/items/60cb5d48c79c523a4874fa37</v>
      </c>
    </row>
    <row r="1237" spans="1:21" x14ac:dyDescent="0.25">
      <c r="A1237" s="81">
        <f>IF(OR('Raw Data'!A1235=0,'Raw Data'!A1235="Delete"),"",'Raw Data'!A1235)</f>
        <v>5.2</v>
      </c>
      <c r="B1237" s="88" t="str">
        <f>IF(OR('Raw Data'!B1235=0,'Raw Data'!B1235="Delete"),"",'Raw Data'!B1235)</f>
        <v>Plan</v>
      </c>
      <c r="C1237" s="89" t="str">
        <f>IF(OR('Raw Data'!C1235=0,'Raw Data'!C1235="Delete"),"",'Raw Data'!C1235)</f>
        <v>Configuration</v>
      </c>
      <c r="D1237" s="88" t="str">
        <f>IF(OR('Raw Data'!D1235=0,'Raw Data'!D1235="Delete"),"",'Raw Data'!D1235)</f>
        <v>Product Configuration</v>
      </c>
      <c r="E1237" s="84" t="str">
        <f>IF(OR('Raw Data'!E1235=0,'Raw Data'!E1235="Delete"),"",'Raw Data'!E1235)</f>
        <v>Improvements for Variant Condition Editor and Variant Configuration View</v>
      </c>
      <c r="F1237" s="81" cm="1">
        <f t="array" ref="F1237">_xlfn.SWITCH(ROUND(VLOOKUP(A1237,Table1[#All],3),0),11,H1237,12,I1237,13,J1237,14,K1237,"N/A")</f>
        <v>14</v>
      </c>
      <c r="G1237" s="81" t="str" cm="1">
        <f t="array" ref="G1237">_xlfn.SWITCH(ROUND(VLOOKUP(A1237,Table1[#All],5),0),11,H1237,12,I1237,13,J1237,14,K1237,"N/A")</f>
        <v/>
      </c>
      <c r="H1237" s="81">
        <f>IF(OR('Raw Data'!H1235=0,'Raw Data'!H1235="Delete"),"",'Raw Data'!H1235)</f>
        <v>13.2</v>
      </c>
      <c r="I1237" s="81">
        <f>IF(OR('Raw Data'!I1235=0,'Raw Data'!I1235="Delete"),"",'Raw Data'!I1235)</f>
        <v>14</v>
      </c>
      <c r="J1237" s="81" t="str">
        <f>IF(OR('Raw Data'!J1235=0,'Raw Data'!J1235="Delete"),"",'Raw Data'!J1235)</f>
        <v/>
      </c>
      <c r="K1237" s="81" t="str">
        <f>IF(OR('Raw Data'!K1235=0,'Raw Data'!K1235="Delete"),"",'Raw Data'!K1235)</f>
        <v/>
      </c>
      <c r="L1237" s="81" t="str">
        <f>R1237</f>
        <v>Available</v>
      </c>
      <c r="M1237" s="81" t="str">
        <f>IF(A1237="","",IF(OR(AWReleaseNum&gt;=A1237,AWReleaseNum=0),"Available","Not Supported"))</f>
        <v>Available</v>
      </c>
      <c r="N1237" s="81" t="str">
        <f>IF(A1237="","",IF(TcRelease="Any","Available",IF(OR(AND(TcReleaseNum&gt;=VLOOKUP(AWReleaseNum,MinVerInfo,3,FALSE),TcReleaseNum&lt;=VLOOKUP(AWReleaseNum,MinVerInfo,4,FALSE)),AND(TcReleaseNum&gt;=VLOOKUP(AWReleaseNum,MinVerInfo,5,FALSE),TcReleaseNum&lt;=VLOOKUP(AWReleaseNum,MinVerInfo,6,FALSE))),"Available","Not Supported")))</f>
        <v>Available</v>
      </c>
      <c r="O1237" s="81" t="str">
        <f>IF(TcReleaseNum&lt;P1237,"Not Supported","Available")</f>
        <v>Available</v>
      </c>
      <c r="P1237" s="81" cm="1">
        <f t="array" ref="P1237">_xlfn.SWITCH(TcBaseVer, 14, K1237, 13, J1237, 12, I1237, 11, IFERROR(VLOOKUP(H1237,Table2[#All],3,FALSE),"N/A"),0)</f>
        <v>0</v>
      </c>
      <c r="Q1237" s="81" t="str">
        <f>IF(TcBaseVer=0,M1237,IF(AND(N1237="Available",M1237="Available",O1237="Available"),"Available",IF(M1237="","","Not Supported")))</f>
        <v>Available</v>
      </c>
      <c r="R1237" s="81" t="str">
        <f>IF(A1237&gt;=AWCurrentRel, "Future",Q1237)</f>
        <v>Available</v>
      </c>
      <c r="S1237" s="100" t="str">
        <f>HYPERLINK(U1237,T1237)</f>
        <v>What's New in Teamcenter Spring 2021 - PART 2</v>
      </c>
      <c r="T1237" s="81" t="str">
        <f>IFERROR(VLOOKUP(CONCATENATE($B1237,"_",$A1237),Table4[#All],5,FALSE),"Not Available")</f>
        <v>What's New in Teamcenter Spring 2021 - PART 2</v>
      </c>
      <c r="U1237" s="81" t="str">
        <f>IFERROR(VLOOKUP(CONCATENATE(B1237,"_",A1237),Table4[#All],6,FALSE),"")</f>
        <v>https://siemens.highspot.com/items/60cb59f366bbaa28f42ef854</v>
      </c>
    </row>
    <row r="1238" spans="1:21" x14ac:dyDescent="0.25">
      <c r="A1238" s="81">
        <f>IF(OR('Raw Data'!A757=0,'Raw Data'!A757="Delete"),"",'Raw Data'!A757)</f>
        <v>5.2</v>
      </c>
      <c r="B1238" s="88" t="str">
        <f>IF(OR('Raw Data'!B757=0,'Raw Data'!B757="Delete"),"",'Raw Data'!B757)</f>
        <v>Plan</v>
      </c>
      <c r="C1238" s="89" t="str">
        <f>IF(OR('Raw Data'!C757=0,'Raw Data'!C757="Delete"),"",'Raw Data'!C757)</f>
        <v>Process</v>
      </c>
      <c r="D1238" s="88" t="str">
        <f>IF(OR('Raw Data'!D757=0,'Raw Data'!D757="Delete"),"",'Raw Data'!D757)</f>
        <v>Program Planning</v>
      </c>
      <c r="E1238" s="84" t="str">
        <f>IF(OR('Raw Data'!E757=0,'Raw Data'!E757="Delete"),"",'Raw Data'!E757)</f>
        <v xml:space="preserve">Plan and Execute Large-Scale Complex Programs with the Systems-Driven Approach of Integrated Program Planning and Execution </v>
      </c>
      <c r="F1238" s="81" cm="1">
        <f t="array" ref="F1238">_xlfn.SWITCH(ROUND(VLOOKUP(A1238,Table1[#All],3),0),11,H1238,12,I1238,13,J1238,14,K1238,"N/A")</f>
        <v>14</v>
      </c>
      <c r="G1238" s="81" t="str" cm="1">
        <f t="array" ref="G1238">_xlfn.SWITCH(ROUND(VLOOKUP(A1238,Table1[#All],5),0),11,H1238,12,I1238,13,J1238,14,K1238,"N/A")</f>
        <v/>
      </c>
      <c r="H1238" s="81">
        <f>IF(OR('Raw Data'!H757=0,'Raw Data'!H757="Delete"),"",'Raw Data'!H757)</f>
        <v>13.2</v>
      </c>
      <c r="I1238" s="81">
        <f>IF(OR('Raw Data'!I757=0,'Raw Data'!I757="Delete"),"",'Raw Data'!I757)</f>
        <v>14</v>
      </c>
      <c r="J1238" s="81" t="str">
        <f>IF(OR('Raw Data'!J757=0,'Raw Data'!J757="Delete"),"",'Raw Data'!J757)</f>
        <v/>
      </c>
      <c r="K1238" s="81" t="str">
        <f>IF(OR('Raw Data'!K757=0,'Raw Data'!K757="Delete"),"",'Raw Data'!K757)</f>
        <v/>
      </c>
      <c r="L1238" s="81" t="str">
        <f>R1238</f>
        <v>Available</v>
      </c>
      <c r="M1238" s="81" t="str">
        <f>IF(A1238="","",IF(OR(AWReleaseNum&gt;=A1238,AWReleaseNum=0),"Available","Not Supported"))</f>
        <v>Available</v>
      </c>
      <c r="N1238" s="81" t="str">
        <f>IF(A1238="","",IF(TcRelease="Any","Available",IF(OR(AND(TcReleaseNum&gt;=VLOOKUP(AWReleaseNum,MinVerInfo,3,FALSE),TcReleaseNum&lt;=VLOOKUP(AWReleaseNum,MinVerInfo,4,FALSE)),AND(TcReleaseNum&gt;=VLOOKUP(AWReleaseNum,MinVerInfo,5,FALSE),TcReleaseNum&lt;=VLOOKUP(AWReleaseNum,MinVerInfo,6,FALSE))),"Available","Not Supported")))</f>
        <v>Available</v>
      </c>
      <c r="O1238" s="81" t="str">
        <f>IF(TcReleaseNum&lt;P1238,"Not Supported","Available")</f>
        <v>Available</v>
      </c>
      <c r="P1238" s="81" cm="1">
        <f t="array" ref="P1238">_xlfn.SWITCH(TcBaseVer, 14, K1238, 13, J1238, 12, I1238, 11, IFERROR(VLOOKUP(H1238,Table2[#All],3,FALSE),"N/A"),0)</f>
        <v>0</v>
      </c>
      <c r="Q1238" s="81" t="str">
        <f>IF(TcBaseVer=0,M1238,IF(AND(N1238="Available",M1238="Available",O1238="Available"),"Available",IF(M1238="","","Not Supported")))</f>
        <v>Available</v>
      </c>
      <c r="R1238" s="81" t="str">
        <f>IF(A1238&gt;=AWCurrentRel, "Future",Q1238)</f>
        <v>Available</v>
      </c>
      <c r="S1238" s="100" t="str">
        <f>HYPERLINK(U1238,T1238)</f>
        <v>What's New in Teamcenter Spring 2021 - PART 2</v>
      </c>
      <c r="T1238" s="81" t="str">
        <f>IFERROR(VLOOKUP(CONCATENATE($B1238,"_",$A1238),Table4[#All],5,FALSE),"Not Available")</f>
        <v>What's New in Teamcenter Spring 2021 - PART 2</v>
      </c>
      <c r="U1238" s="81" t="str">
        <f>IFERROR(VLOOKUP(CONCATENATE(B1238,"_",A1238),Table4[#All],6,FALSE),"")</f>
        <v>https://siemens.highspot.com/items/60cb59f366bbaa28f42ef854</v>
      </c>
    </row>
    <row r="1239" spans="1:21" x14ac:dyDescent="0.25">
      <c r="A1239" s="81">
        <f>IF(OR('Raw Data'!A758=0,'Raw Data'!A758="Delete"),"",'Raw Data'!A758)</f>
        <v>5.2</v>
      </c>
      <c r="B1239" s="88" t="str">
        <f>IF(OR('Raw Data'!B758=0,'Raw Data'!B758="Delete"),"",'Raw Data'!B758)</f>
        <v>Plan</v>
      </c>
      <c r="C1239" s="89" t="str">
        <f>IF(OR('Raw Data'!C758=0,'Raw Data'!C758="Delete"),"",'Raw Data'!C758)</f>
        <v>Process</v>
      </c>
      <c r="D1239" s="88" t="str">
        <f>IF(OR('Raw Data'!D758=0,'Raw Data'!D758="Delete"),"",'Raw Data'!D758)</f>
        <v>Program Planning</v>
      </c>
      <c r="E1239" s="84" t="str">
        <f>IF(OR('Raw Data'!E758=0,'Raw Data'!E758="Delete"),"",'Raw Data'!E758)</f>
        <v>Program Timeline Usability Improvements and Program Deliverable User Assignments</v>
      </c>
      <c r="F1239" s="81" cm="1">
        <f t="array" ref="F1239">_xlfn.SWITCH(ROUND(VLOOKUP(A1239,Table1[#All],3),0),11,H1239,12,I1239,13,J1239,14,K1239,"N/A")</f>
        <v>14</v>
      </c>
      <c r="G1239" s="81" t="str" cm="1">
        <f t="array" ref="G1239">_xlfn.SWITCH(ROUND(VLOOKUP(A1239,Table1[#All],5),0),11,H1239,12,I1239,13,J1239,14,K1239,"N/A")</f>
        <v/>
      </c>
      <c r="H1239" s="81">
        <f>IF(OR('Raw Data'!H758=0,'Raw Data'!H758="Delete"),"",'Raw Data'!H758)</f>
        <v>13.2</v>
      </c>
      <c r="I1239" s="81">
        <f>IF(OR('Raw Data'!I758=0,'Raw Data'!I758="Delete"),"",'Raw Data'!I758)</f>
        <v>14</v>
      </c>
      <c r="J1239" s="81" t="str">
        <f>IF(OR('Raw Data'!J758=0,'Raw Data'!J758="Delete"),"",'Raw Data'!J758)</f>
        <v/>
      </c>
      <c r="K1239" s="81" t="str">
        <f>IF(OR('Raw Data'!K758=0,'Raw Data'!K758="Delete"),"",'Raw Data'!K758)</f>
        <v/>
      </c>
      <c r="L1239" s="81" t="str">
        <f>R1239</f>
        <v>Available</v>
      </c>
      <c r="M1239" s="81" t="str">
        <f>IF(A1239="","",IF(OR(AWReleaseNum&gt;=A1239,AWReleaseNum=0),"Available","Not Supported"))</f>
        <v>Available</v>
      </c>
      <c r="N1239" s="81" t="str">
        <f>IF(A1239="","",IF(TcRelease="Any","Available",IF(OR(AND(TcReleaseNum&gt;=VLOOKUP(AWReleaseNum,MinVerInfo,3,FALSE),TcReleaseNum&lt;=VLOOKUP(AWReleaseNum,MinVerInfo,4,FALSE)),AND(TcReleaseNum&gt;=VLOOKUP(AWReleaseNum,MinVerInfo,5,FALSE),TcReleaseNum&lt;=VLOOKUP(AWReleaseNum,MinVerInfo,6,FALSE))),"Available","Not Supported")))</f>
        <v>Available</v>
      </c>
      <c r="O1239" s="81" t="str">
        <f>IF(TcReleaseNum&lt;P1239,"Not Supported","Available")</f>
        <v>Available</v>
      </c>
      <c r="P1239" s="81" cm="1">
        <f t="array" ref="P1239">_xlfn.SWITCH(TcBaseVer, 14, K1239, 13, J1239, 12, I1239, 11, IFERROR(VLOOKUP(H1239,Table2[#All],3,FALSE),"N/A"),0)</f>
        <v>0</v>
      </c>
      <c r="Q1239" s="81" t="str">
        <f>IF(TcBaseVer=0,M1239,IF(AND(N1239="Available",M1239="Available",O1239="Available"),"Available",IF(M1239="","","Not Supported")))</f>
        <v>Available</v>
      </c>
      <c r="R1239" s="81" t="str">
        <f>IF(A1239&gt;=AWCurrentRel, "Future",Q1239)</f>
        <v>Available</v>
      </c>
      <c r="S1239" s="100" t="str">
        <f>HYPERLINK(U1239,T1239)</f>
        <v>What's New in Teamcenter Spring 2021 - PART 2</v>
      </c>
      <c r="T1239" s="81" t="str">
        <f>IFERROR(VLOOKUP(CONCATENATE($B1239,"_",$A1239),Table4[#All],5,FALSE),"Not Available")</f>
        <v>What's New in Teamcenter Spring 2021 - PART 2</v>
      </c>
      <c r="U1239" s="81" t="str">
        <f>IFERROR(VLOOKUP(CONCATENATE(B1239,"_",A1239),Table4[#All],6,FALSE),"")</f>
        <v>https://siemens.highspot.com/items/60cb59f366bbaa28f42ef854</v>
      </c>
    </row>
    <row r="1240" spans="1:21" x14ac:dyDescent="0.25">
      <c r="A1240" s="81">
        <f>IF(OR('Raw Data'!A759=0,'Raw Data'!A759="Delete"),"",'Raw Data'!A759)</f>
        <v>5.2</v>
      </c>
      <c r="B1240" s="88" t="str">
        <f>IF(OR('Raw Data'!B759=0,'Raw Data'!B759="Delete"),"",'Raw Data'!B759)</f>
        <v>Plan</v>
      </c>
      <c r="C1240" s="89" t="str">
        <f>IF(OR('Raw Data'!C759=0,'Raw Data'!C759="Delete"),"",'Raw Data'!C759)</f>
        <v>Process</v>
      </c>
      <c r="D1240" s="88" t="str">
        <f>IF(OR('Raw Data'!D759=0,'Raw Data'!D759="Delete"),"",'Raw Data'!D759)</f>
        <v>Program Planning</v>
      </c>
      <c r="E1240" s="84" t="str">
        <f>IF(OR('Raw Data'!E759=0,'Raw Data'!E759="Delete"),"",'Raw Data'!E759)</f>
        <v>Selection, View, and Navigation Improvements in the Program Timeline</v>
      </c>
      <c r="F1240" s="81" cm="1">
        <f t="array" ref="F1240">_xlfn.SWITCH(ROUND(VLOOKUP(A1240,Table1[#All],3),0),11,H1240,12,I1240,13,J1240,14,K1240,"N/A")</f>
        <v>14</v>
      </c>
      <c r="G1240" s="81" t="str" cm="1">
        <f t="array" ref="G1240">_xlfn.SWITCH(ROUND(VLOOKUP(A1240,Table1[#All],5),0),11,H1240,12,I1240,13,J1240,14,K1240,"N/A")</f>
        <v/>
      </c>
      <c r="H1240" s="81">
        <f>IF(OR('Raw Data'!H759=0,'Raw Data'!H759="Delete"),"",'Raw Data'!H759)</f>
        <v>13.2</v>
      </c>
      <c r="I1240" s="81">
        <f>IF(OR('Raw Data'!I759=0,'Raw Data'!I759="Delete"),"",'Raw Data'!I759)</f>
        <v>14</v>
      </c>
      <c r="J1240" s="81" t="str">
        <f>IF(OR('Raw Data'!J759=0,'Raw Data'!J759="Delete"),"",'Raw Data'!J759)</f>
        <v/>
      </c>
      <c r="K1240" s="81" t="str">
        <f>IF(OR('Raw Data'!K759=0,'Raw Data'!K759="Delete"),"",'Raw Data'!K759)</f>
        <v/>
      </c>
      <c r="L1240" s="81" t="str">
        <f>R1240</f>
        <v>Available</v>
      </c>
      <c r="M1240" s="81" t="str">
        <f>IF(A1240="","",IF(OR(AWReleaseNum&gt;=A1240,AWReleaseNum=0),"Available","Not Supported"))</f>
        <v>Available</v>
      </c>
      <c r="N1240" s="81" t="str">
        <f>IF(A1240="","",IF(TcRelease="Any","Available",IF(OR(AND(TcReleaseNum&gt;=VLOOKUP(AWReleaseNum,MinVerInfo,3,FALSE),TcReleaseNum&lt;=VLOOKUP(AWReleaseNum,MinVerInfo,4,FALSE)),AND(TcReleaseNum&gt;=VLOOKUP(AWReleaseNum,MinVerInfo,5,FALSE),TcReleaseNum&lt;=VLOOKUP(AWReleaseNum,MinVerInfo,6,FALSE))),"Available","Not Supported")))</f>
        <v>Available</v>
      </c>
      <c r="O1240" s="81" t="str">
        <f>IF(TcReleaseNum&lt;P1240,"Not Supported","Available")</f>
        <v>Available</v>
      </c>
      <c r="P1240" s="81" cm="1">
        <f t="array" ref="P1240">_xlfn.SWITCH(TcBaseVer, 14, K1240, 13, J1240, 12, I1240, 11, IFERROR(VLOOKUP(H1240,Table2[#All],3,FALSE),"N/A"),0)</f>
        <v>0</v>
      </c>
      <c r="Q1240" s="81" t="str">
        <f>IF(TcBaseVer=0,M1240,IF(AND(N1240="Available",M1240="Available",O1240="Available"),"Available",IF(M1240="","","Not Supported")))</f>
        <v>Available</v>
      </c>
      <c r="R1240" s="81" t="str">
        <f>IF(A1240&gt;=AWCurrentRel, "Future",Q1240)</f>
        <v>Available</v>
      </c>
      <c r="S1240" s="100" t="str">
        <f>HYPERLINK(U1240,T1240)</f>
        <v>What's New in Teamcenter Spring 2021 - PART 2</v>
      </c>
      <c r="T1240" s="81" t="str">
        <f>IFERROR(VLOOKUP(CONCATENATE($B1240,"_",$A1240),Table4[#All],5,FALSE),"Not Available")</f>
        <v>What's New in Teamcenter Spring 2021 - PART 2</v>
      </c>
      <c r="U1240" s="81" t="str">
        <f>IFERROR(VLOOKUP(CONCATENATE(B1240,"_",A1240),Table4[#All],6,FALSE),"")</f>
        <v>https://siemens.highspot.com/items/60cb59f366bbaa28f42ef854</v>
      </c>
    </row>
    <row r="1241" spans="1:21" x14ac:dyDescent="0.25">
      <c r="A1241" s="81">
        <f>IF(OR('Raw Data'!A760=0,'Raw Data'!A760="Delete"),"",'Raw Data'!A760)</f>
        <v>5.2</v>
      </c>
      <c r="B1241" s="88" t="str">
        <f>IF(OR('Raw Data'!B760=0,'Raw Data'!B760="Delete"),"",'Raw Data'!B760)</f>
        <v>Plan</v>
      </c>
      <c r="C1241" s="89" t="str">
        <f>IF(OR('Raw Data'!C760=0,'Raw Data'!C760="Delete"),"",'Raw Data'!C760)</f>
        <v>Process</v>
      </c>
      <c r="D1241" s="88" t="str">
        <f>IF(OR('Raw Data'!D760=0,'Raw Data'!D760="Delete"),"",'Raw Data'!D760)</f>
        <v>Program Planning</v>
      </c>
      <c r="E1241" s="84" t="str">
        <f>IF(OR('Raw Data'!E760=0,'Raw Data'!E760="Delete"),"",'Raw Data'!E760)</f>
        <v xml:space="preserve">Single Point-of-Access to Tasks in the Program Timeline </v>
      </c>
      <c r="F1241" s="81" cm="1">
        <f t="array" ref="F1241">_xlfn.SWITCH(ROUND(VLOOKUP(A1241,Table1[#All],3),0),11,H1241,12,I1241,13,J1241,14,K1241,"N/A")</f>
        <v>14</v>
      </c>
      <c r="G1241" s="81" t="str" cm="1">
        <f t="array" ref="G1241">_xlfn.SWITCH(ROUND(VLOOKUP(A1241,Table1[#All],5),0),11,H1241,12,I1241,13,J1241,14,K1241,"N/A")</f>
        <v/>
      </c>
      <c r="H1241" s="81">
        <f>IF(OR('Raw Data'!H760=0,'Raw Data'!H760="Delete"),"",'Raw Data'!H760)</f>
        <v>13</v>
      </c>
      <c r="I1241" s="81">
        <f>IF(OR('Raw Data'!I760=0,'Raw Data'!I760="Delete"),"",'Raw Data'!I760)</f>
        <v>14</v>
      </c>
      <c r="J1241" s="81" t="str">
        <f>IF(OR('Raw Data'!J760=0,'Raw Data'!J760="Delete"),"",'Raw Data'!J760)</f>
        <v/>
      </c>
      <c r="K1241" s="81" t="str">
        <f>IF(OR('Raw Data'!K760=0,'Raw Data'!K760="Delete"),"",'Raw Data'!K760)</f>
        <v/>
      </c>
      <c r="L1241" s="81" t="str">
        <f>R1241</f>
        <v>Available</v>
      </c>
      <c r="M1241" s="81" t="str">
        <f>IF(A1241="","",IF(OR(AWReleaseNum&gt;=A1241,AWReleaseNum=0),"Available","Not Supported"))</f>
        <v>Available</v>
      </c>
      <c r="N1241" s="81" t="str">
        <f>IF(A1241="","",IF(TcRelease="Any","Available",IF(OR(AND(TcReleaseNum&gt;=VLOOKUP(AWReleaseNum,MinVerInfo,3,FALSE),TcReleaseNum&lt;=VLOOKUP(AWReleaseNum,MinVerInfo,4,FALSE)),AND(TcReleaseNum&gt;=VLOOKUP(AWReleaseNum,MinVerInfo,5,FALSE),TcReleaseNum&lt;=VLOOKUP(AWReleaseNum,MinVerInfo,6,FALSE))),"Available","Not Supported")))</f>
        <v>Available</v>
      </c>
      <c r="O1241" s="81" t="str">
        <f>IF(TcReleaseNum&lt;P1241,"Not Supported","Available")</f>
        <v>Available</v>
      </c>
      <c r="P1241" s="81" cm="1">
        <f t="array" ref="P1241">_xlfn.SWITCH(TcBaseVer, 14, K1241, 13, J1241, 12, I1241, 11, IFERROR(VLOOKUP(H1241,Table2[#All],3,FALSE),"N/A"),0)</f>
        <v>0</v>
      </c>
      <c r="Q1241" s="81" t="str">
        <f>IF(TcBaseVer=0,M1241,IF(AND(N1241="Available",M1241="Available",O1241="Available"),"Available",IF(M1241="","","Not Supported")))</f>
        <v>Available</v>
      </c>
      <c r="R1241" s="81" t="str">
        <f>IF(A1241&gt;=AWCurrentRel, "Future",Q1241)</f>
        <v>Available</v>
      </c>
      <c r="S1241" s="100" t="str">
        <f>HYPERLINK(U1241,T1241)</f>
        <v>What's New in Teamcenter Spring 2021 - PART 2</v>
      </c>
      <c r="T1241" s="81" t="str">
        <f>IFERROR(VLOOKUP(CONCATENATE($B1241,"_",$A1241),Table4[#All],5,FALSE),"Not Available")</f>
        <v>What's New in Teamcenter Spring 2021 - PART 2</v>
      </c>
      <c r="U1241" s="81" t="str">
        <f>IFERROR(VLOOKUP(CONCATENATE(B1241,"_",A1241),Table4[#All],6,FALSE),"")</f>
        <v>https://siemens.highspot.com/items/60cb59f366bbaa28f42ef854</v>
      </c>
    </row>
    <row r="1242" spans="1:21" x14ac:dyDescent="0.25">
      <c r="A1242" s="81">
        <f>IF(OR('Raw Data'!A1249=0,'Raw Data'!A1249="Delete"),"",'Raw Data'!A1249)</f>
        <v>5.2</v>
      </c>
      <c r="B1242" s="88" t="str">
        <f>IF(OR('Raw Data'!B1249=0,'Raw Data'!B1249="Delete"),"",'Raw Data'!B1249)</f>
        <v>Deliver</v>
      </c>
      <c r="C1242" s="89" t="str">
        <f>IF(OR('Raw Data'!C1249=0,'Raw Data'!C1249="Delete"),"",'Raw Data'!C1249)</f>
        <v>Quality</v>
      </c>
      <c r="D1242" s="88" t="str">
        <f>IF(OR('Raw Data'!D1249=0,'Raw Data'!D1249="Delete"),"",'Raw Data'!D1249)</f>
        <v>Quality Action Management</v>
      </c>
      <c r="E1242" s="84" t="str">
        <f>IF(OR('Raw Data'!E1249=0,'Raw Data'!E1249="Delete"),"",'Raw Data'!E1249)</f>
        <v>Due Date Reminder and Escalation Mgmt</v>
      </c>
      <c r="F1242" s="81" cm="1">
        <f t="array" ref="F1242">_xlfn.SWITCH(ROUND(VLOOKUP(A1242,Table1[#All],3),0),11,H1242,12,I1242,13,J1242,14,K1242,"N/A")</f>
        <v>14</v>
      </c>
      <c r="G1242" s="81" t="str" cm="1">
        <f t="array" ref="G1242">_xlfn.SWITCH(ROUND(VLOOKUP(A1242,Table1[#All],5),0),11,H1242,12,I1242,13,J1242,14,K1242,"N/A")</f>
        <v/>
      </c>
      <c r="H1242" s="81">
        <f>IF(OR('Raw Data'!H1249=0,'Raw Data'!H1249="Delete"),"",'Raw Data'!H1249)</f>
        <v>13</v>
      </c>
      <c r="I1242" s="81">
        <f>IF(OR('Raw Data'!I1249=0,'Raw Data'!I1249="Delete"),"",'Raw Data'!I1249)</f>
        <v>14</v>
      </c>
      <c r="J1242" s="81" t="str">
        <f>IF(OR('Raw Data'!J1249=0,'Raw Data'!J1249="Delete"),"",'Raw Data'!J1249)</f>
        <v/>
      </c>
      <c r="K1242" s="81" t="str">
        <f>IF(OR('Raw Data'!K1249=0,'Raw Data'!K1249="Delete"),"",'Raw Data'!K1249)</f>
        <v/>
      </c>
      <c r="L1242" s="81" t="str">
        <f>R1242</f>
        <v>Available</v>
      </c>
      <c r="M1242" s="81" t="str">
        <f>IF(A1242="","",IF(OR(AWReleaseNum&gt;=A1242,AWReleaseNum=0),"Available","Not Supported"))</f>
        <v>Available</v>
      </c>
      <c r="N1242" s="81" t="str">
        <f>IF(A1242="","",IF(TcRelease="Any","Available",IF(OR(AND(TcReleaseNum&gt;=VLOOKUP(AWReleaseNum,MinVerInfo,3,FALSE),TcReleaseNum&lt;=VLOOKUP(AWReleaseNum,MinVerInfo,4,FALSE)),AND(TcReleaseNum&gt;=VLOOKUP(AWReleaseNum,MinVerInfo,5,FALSE),TcReleaseNum&lt;=VLOOKUP(AWReleaseNum,MinVerInfo,6,FALSE))),"Available","Not Supported")))</f>
        <v>Available</v>
      </c>
      <c r="O1242" s="81" t="str">
        <f>IF(TcReleaseNum&lt;P1242,"Not Supported","Available")</f>
        <v>Available</v>
      </c>
      <c r="P1242" s="81" cm="1">
        <f t="array" ref="P1242">_xlfn.SWITCH(TcBaseVer, 14, K1242, 13, J1242, 12, I1242, 11, IFERROR(VLOOKUP(H1242,Table2[#All],3,FALSE),"N/A"),0)</f>
        <v>0</v>
      </c>
      <c r="Q1242" s="81" t="str">
        <f>IF(TcBaseVer=0,M1242,IF(AND(N1242="Available",M1242="Available",O1242="Available"),"Available",IF(M1242="","","Not Supported")))</f>
        <v>Available</v>
      </c>
      <c r="R1242" s="81" t="str">
        <f>IF(A1242&gt;=AWCurrentRel, "Future",Q1242)</f>
        <v>Available</v>
      </c>
      <c r="S1242" s="100" t="str">
        <f>HYPERLINK(U1242,T1242)</f>
        <v>What's New in Teamcenter Spring 2021 - PART 4</v>
      </c>
      <c r="T1242" s="81" t="str">
        <f>IFERROR(VLOOKUP(CONCATENATE($B1242,"_",$A1242),Table4[#All],5,FALSE),"Not Available")</f>
        <v>What's New in Teamcenter Spring 2021 - PART 4</v>
      </c>
      <c r="U1242" s="81" t="str">
        <f>IFERROR(VLOOKUP(CONCATENATE(B1242,"_",A1242),Table4[#All],6,FALSE),"")</f>
        <v>https://siemens.highspot.com/items/60cb5d48c79c523a4874fa37</v>
      </c>
    </row>
    <row r="1243" spans="1:21" x14ac:dyDescent="0.25">
      <c r="A1243" s="81">
        <f>IF(OR('Raw Data'!A1250=0,'Raw Data'!A1250="Delete"),"",'Raw Data'!A1250)</f>
        <v>5.2</v>
      </c>
      <c r="B1243" s="88" t="str">
        <f>IF(OR('Raw Data'!B1250=0,'Raw Data'!B1250="Delete"),"",'Raw Data'!B1250)</f>
        <v>Deliver</v>
      </c>
      <c r="C1243" s="89" t="str">
        <f>IF(OR('Raw Data'!C1250=0,'Raw Data'!C1250="Delete"),"",'Raw Data'!C1250)</f>
        <v>Quality</v>
      </c>
      <c r="D1243" s="88" t="str">
        <f>IF(OR('Raw Data'!D1250=0,'Raw Data'!D1250="Delete"),"",'Raw Data'!D1250)</f>
        <v>Quality Action Management</v>
      </c>
      <c r="E1243" s="84" t="str">
        <f>IF(OR('Raw Data'!E1250=0,'Raw Data'!E1250="Delete"),"",'Raw Data'!E1250)</f>
        <v>Execution type and reference for Shopfloor</v>
      </c>
      <c r="F1243" s="81" cm="1">
        <f t="array" ref="F1243">_xlfn.SWITCH(ROUND(VLOOKUP(A1243,Table1[#All],3),0),11,H1243,12,I1243,13,J1243,14,K1243,"N/A")</f>
        <v>14</v>
      </c>
      <c r="G1243" s="81" t="str" cm="1">
        <f t="array" ref="G1243">_xlfn.SWITCH(ROUND(VLOOKUP(A1243,Table1[#All],5),0),11,H1243,12,I1243,13,J1243,14,K1243,"N/A")</f>
        <v/>
      </c>
      <c r="H1243" s="81">
        <f>IF(OR('Raw Data'!H1250=0,'Raw Data'!H1250="Delete"),"",'Raw Data'!H1250)</f>
        <v>13</v>
      </c>
      <c r="I1243" s="81">
        <f>IF(OR('Raw Data'!I1250=0,'Raw Data'!I1250="Delete"),"",'Raw Data'!I1250)</f>
        <v>14</v>
      </c>
      <c r="J1243" s="81" t="str">
        <f>IF(OR('Raw Data'!J1250=0,'Raw Data'!J1250="Delete"),"",'Raw Data'!J1250)</f>
        <v/>
      </c>
      <c r="K1243" s="81" t="str">
        <f>IF(OR('Raw Data'!K1250=0,'Raw Data'!K1250="Delete"),"",'Raw Data'!K1250)</f>
        <v/>
      </c>
      <c r="L1243" s="81" t="str">
        <f>R1243</f>
        <v>Available</v>
      </c>
      <c r="M1243" s="81" t="str">
        <f>IF(A1243="","",IF(OR(AWReleaseNum&gt;=A1243,AWReleaseNum=0),"Available","Not Supported"))</f>
        <v>Available</v>
      </c>
      <c r="N1243" s="81" t="str">
        <f>IF(A1243="","",IF(TcRelease="Any","Available",IF(OR(AND(TcReleaseNum&gt;=VLOOKUP(AWReleaseNum,MinVerInfo,3,FALSE),TcReleaseNum&lt;=VLOOKUP(AWReleaseNum,MinVerInfo,4,FALSE)),AND(TcReleaseNum&gt;=VLOOKUP(AWReleaseNum,MinVerInfo,5,FALSE),TcReleaseNum&lt;=VLOOKUP(AWReleaseNum,MinVerInfo,6,FALSE))),"Available","Not Supported")))</f>
        <v>Available</v>
      </c>
      <c r="O1243" s="81" t="str">
        <f>IF(TcReleaseNum&lt;P1243,"Not Supported","Available")</f>
        <v>Available</v>
      </c>
      <c r="P1243" s="81" cm="1">
        <f t="array" ref="P1243">_xlfn.SWITCH(TcBaseVer, 14, K1243, 13, J1243, 12, I1243, 11, IFERROR(VLOOKUP(H1243,Table2[#All],3,FALSE),"N/A"),0)</f>
        <v>0</v>
      </c>
      <c r="Q1243" s="81" t="str">
        <f>IF(TcBaseVer=0,M1243,IF(AND(N1243="Available",M1243="Available",O1243="Available"),"Available",IF(M1243="","","Not Supported")))</f>
        <v>Available</v>
      </c>
      <c r="R1243" s="81" t="str">
        <f>IF(A1243&gt;=AWCurrentRel, "Future",Q1243)</f>
        <v>Available</v>
      </c>
      <c r="S1243" s="100" t="str">
        <f>HYPERLINK(U1243,T1243)</f>
        <v>What's New in Teamcenter Spring 2021 - PART 4</v>
      </c>
      <c r="T1243" s="81" t="str">
        <f>IFERROR(VLOOKUP(CONCATENATE($B1243,"_",$A1243),Table4[#All],5,FALSE),"Not Available")</f>
        <v>What's New in Teamcenter Spring 2021 - PART 4</v>
      </c>
      <c r="U1243" s="81" t="str">
        <f>IFERROR(VLOOKUP(CONCATENATE(B1243,"_",A1243),Table4[#All],6,FALSE),"")</f>
        <v>https://siemens.highspot.com/items/60cb5d48c79c523a4874fa37</v>
      </c>
    </row>
    <row r="1244" spans="1:21" x14ac:dyDescent="0.25">
      <c r="A1244" s="81">
        <f>IF(OR('Raw Data'!A1251=0,'Raw Data'!A1251="Delete"),"",'Raw Data'!A1251)</f>
        <v>5.2</v>
      </c>
      <c r="B1244" s="88" t="str">
        <f>IF(OR('Raw Data'!B1251=0,'Raw Data'!B1251="Delete"),"",'Raw Data'!B1251)</f>
        <v>Deliver</v>
      </c>
      <c r="C1244" s="89" t="str">
        <f>IF(OR('Raw Data'!C1251=0,'Raw Data'!C1251="Delete"),"",'Raw Data'!C1251)</f>
        <v>Quality</v>
      </c>
      <c r="D1244" s="88" t="str">
        <f>IF(OR('Raw Data'!D1251=0,'Raw Data'!D1251="Delete"),"",'Raw Data'!D1251)</f>
        <v>Quality Project Management (APQP)</v>
      </c>
      <c r="E1244" s="84" t="str">
        <f>IF(OR('Raw Data'!E1251=0,'Raw Data'!E1251="Delete"),"",'Raw Data'!E1251)</f>
        <v>Quality Checklist, Chapters, (Sub)-Questions</v>
      </c>
      <c r="F1244" s="81" cm="1">
        <f t="array" ref="F1244">_xlfn.SWITCH(ROUND(VLOOKUP(A1244,Table1[#All],3),0),11,H1244,12,I1244,13,J1244,14,K1244,"N/A")</f>
        <v>14</v>
      </c>
      <c r="G1244" s="81" t="str" cm="1">
        <f t="array" ref="G1244">_xlfn.SWITCH(ROUND(VLOOKUP(A1244,Table1[#All],5),0),11,H1244,12,I1244,13,J1244,14,K1244,"N/A")</f>
        <v/>
      </c>
      <c r="H1244" s="81">
        <f>IF(OR('Raw Data'!H1251=0,'Raw Data'!H1251="Delete"),"",'Raw Data'!H1251)</f>
        <v>13.2</v>
      </c>
      <c r="I1244" s="81">
        <f>IF(OR('Raw Data'!I1251=0,'Raw Data'!I1251="Delete"),"",'Raw Data'!I1251)</f>
        <v>14</v>
      </c>
      <c r="J1244" s="81" t="str">
        <f>IF(OR('Raw Data'!J1251=0,'Raw Data'!J1251="Delete"),"",'Raw Data'!J1251)</f>
        <v/>
      </c>
      <c r="K1244" s="81" t="str">
        <f>IF(OR('Raw Data'!K1251=0,'Raw Data'!K1251="Delete"),"",'Raw Data'!K1251)</f>
        <v/>
      </c>
      <c r="L1244" s="81" t="str">
        <f>R1244</f>
        <v>Available</v>
      </c>
      <c r="M1244" s="81" t="str">
        <f>IF(A1244="","",IF(OR(AWReleaseNum&gt;=A1244,AWReleaseNum=0),"Available","Not Supported"))</f>
        <v>Available</v>
      </c>
      <c r="N1244" s="81" t="str">
        <f>IF(A1244="","",IF(TcRelease="Any","Available",IF(OR(AND(TcReleaseNum&gt;=VLOOKUP(AWReleaseNum,MinVerInfo,3,FALSE),TcReleaseNum&lt;=VLOOKUP(AWReleaseNum,MinVerInfo,4,FALSE)),AND(TcReleaseNum&gt;=VLOOKUP(AWReleaseNum,MinVerInfo,5,FALSE),TcReleaseNum&lt;=VLOOKUP(AWReleaseNum,MinVerInfo,6,FALSE))),"Available","Not Supported")))</f>
        <v>Available</v>
      </c>
      <c r="O1244" s="81" t="str">
        <f>IF(TcReleaseNum&lt;P1244,"Not Supported","Available")</f>
        <v>Available</v>
      </c>
      <c r="P1244" s="81" cm="1">
        <f t="array" ref="P1244">_xlfn.SWITCH(TcBaseVer, 14, K1244, 13, J1244, 12, I1244, 11, IFERROR(VLOOKUP(H1244,Table2[#All],3,FALSE),"N/A"),0)</f>
        <v>0</v>
      </c>
      <c r="Q1244" s="81" t="str">
        <f>IF(TcBaseVer=0,M1244,IF(AND(N1244="Available",M1244="Available",O1244="Available"),"Available",IF(M1244="","","Not Supported")))</f>
        <v>Available</v>
      </c>
      <c r="R1244" s="81" t="str">
        <f>IF(A1244&gt;=AWCurrentRel, "Future",Q1244)</f>
        <v>Available</v>
      </c>
      <c r="S1244" s="100" t="str">
        <f>HYPERLINK(U1244,T1244)</f>
        <v>What's New in Teamcenter Spring 2021 - PART 4</v>
      </c>
      <c r="T1244" s="81" t="str">
        <f>IFERROR(VLOOKUP(CONCATENATE($B1244,"_",$A1244),Table4[#All],5,FALSE),"Not Available")</f>
        <v>What's New in Teamcenter Spring 2021 - PART 4</v>
      </c>
      <c r="U1244" s="81" t="str">
        <f>IFERROR(VLOOKUP(CONCATENATE(B1244,"_",A1244),Table4[#All],6,FALSE),"")</f>
        <v>https://siemens.highspot.com/items/60cb5d48c79c523a4874fa37</v>
      </c>
    </row>
    <row r="1245" spans="1:21" x14ac:dyDescent="0.25">
      <c r="A1245" s="81">
        <f>IF(OR('Raw Data'!A1252=0,'Raw Data'!A1252="Delete"),"",'Raw Data'!A1252)</f>
        <v>5.2</v>
      </c>
      <c r="B1245" s="88" t="str">
        <f>IF(OR('Raw Data'!B1252=0,'Raw Data'!B1252="Delete"),"",'Raw Data'!B1252)</f>
        <v>Deliver</v>
      </c>
      <c r="C1245" s="89" t="str">
        <f>IF(OR('Raw Data'!C1252=0,'Raw Data'!C1252="Delete"),"",'Raw Data'!C1252)</f>
        <v>Quality</v>
      </c>
      <c r="D1245" s="88" t="str">
        <f>IF(OR('Raw Data'!D1252=0,'Raw Data'!D1252="Delete"),"",'Raw Data'!D1252)</f>
        <v>Quality Project Management (APQP)</v>
      </c>
      <c r="E1245" s="84" t="str">
        <f>IF(OR('Raw Data'!E1252=0,'Raw Data'!E1252="Delete"),"",'Raw Data'!E1252)</f>
        <v>Quality Issue and Problem Solving for Programs</v>
      </c>
      <c r="F1245" s="81" cm="1">
        <f t="array" ref="F1245">_xlfn.SWITCH(ROUND(VLOOKUP(A1245,Table1[#All],3),0),11,H1245,12,I1245,13,J1245,14,K1245,"N/A")</f>
        <v>14</v>
      </c>
      <c r="G1245" s="81" t="str" cm="1">
        <f t="array" ref="G1245">_xlfn.SWITCH(ROUND(VLOOKUP(A1245,Table1[#All],5),0),11,H1245,12,I1245,13,J1245,14,K1245,"N/A")</f>
        <v/>
      </c>
      <c r="H1245" s="81">
        <f>IF(OR('Raw Data'!H1252=0,'Raw Data'!H1252="Delete"),"",'Raw Data'!H1252)</f>
        <v>13</v>
      </c>
      <c r="I1245" s="81">
        <f>IF(OR('Raw Data'!I1252=0,'Raw Data'!I1252="Delete"),"",'Raw Data'!I1252)</f>
        <v>14</v>
      </c>
      <c r="J1245" s="81" t="str">
        <f>IF(OR('Raw Data'!J1252=0,'Raw Data'!J1252="Delete"),"",'Raw Data'!J1252)</f>
        <v/>
      </c>
      <c r="K1245" s="81" t="str">
        <f>IF(OR('Raw Data'!K1252=0,'Raw Data'!K1252="Delete"),"",'Raw Data'!K1252)</f>
        <v/>
      </c>
      <c r="L1245" s="81" t="str">
        <f>R1245</f>
        <v>Available</v>
      </c>
      <c r="M1245" s="81" t="str">
        <f>IF(A1245="","",IF(OR(AWReleaseNum&gt;=A1245,AWReleaseNum=0),"Available","Not Supported"))</f>
        <v>Available</v>
      </c>
      <c r="N1245" s="81" t="str">
        <f>IF(A1245="","",IF(TcRelease="Any","Available",IF(OR(AND(TcReleaseNum&gt;=VLOOKUP(AWReleaseNum,MinVerInfo,3,FALSE),TcReleaseNum&lt;=VLOOKUP(AWReleaseNum,MinVerInfo,4,FALSE)),AND(TcReleaseNum&gt;=VLOOKUP(AWReleaseNum,MinVerInfo,5,FALSE),TcReleaseNum&lt;=VLOOKUP(AWReleaseNum,MinVerInfo,6,FALSE))),"Available","Not Supported")))</f>
        <v>Available</v>
      </c>
      <c r="O1245" s="81" t="str">
        <f>IF(TcReleaseNum&lt;P1245,"Not Supported","Available")</f>
        <v>Available</v>
      </c>
      <c r="P1245" s="81" cm="1">
        <f t="array" ref="P1245">_xlfn.SWITCH(TcBaseVer, 14, K1245, 13, J1245, 12, I1245, 11, IFERROR(VLOOKUP(H1245,Table2[#All],3,FALSE),"N/A"),0)</f>
        <v>0</v>
      </c>
      <c r="Q1245" s="81" t="str">
        <f>IF(TcBaseVer=0,M1245,IF(AND(N1245="Available",M1245="Available",O1245="Available"),"Available",IF(M1245="","","Not Supported")))</f>
        <v>Available</v>
      </c>
      <c r="R1245" s="81" t="str">
        <f>IF(A1245&gt;=AWCurrentRel, "Future",Q1245)</f>
        <v>Available</v>
      </c>
      <c r="S1245" s="100" t="str">
        <f>HYPERLINK(U1245,T1245)</f>
        <v>What's New in Teamcenter Spring 2021 - PART 4</v>
      </c>
      <c r="T1245" s="81" t="str">
        <f>IFERROR(VLOOKUP(CONCATENATE($B1245,"_",$A1245),Table4[#All],5,FALSE),"Not Available")</f>
        <v>What's New in Teamcenter Spring 2021 - PART 4</v>
      </c>
      <c r="U1245" s="81" t="str">
        <f>IFERROR(VLOOKUP(CONCATENATE(B1245,"_",A1245),Table4[#All],6,FALSE),"")</f>
        <v>https://siemens.highspot.com/items/60cb5d48c79c523a4874fa37</v>
      </c>
    </row>
    <row r="1246" spans="1:21" x14ac:dyDescent="0.25">
      <c r="A1246" s="81">
        <f>IF(OR('Raw Data'!A1236=0,'Raw Data'!A1236="Delete"),"",'Raw Data'!A1236)</f>
        <v>5.2</v>
      </c>
      <c r="B1246" s="88" t="str">
        <f>IF(OR('Raw Data'!B1236=0,'Raw Data'!B1236="Delete"),"",'Raw Data'!B1236)</f>
        <v>Plan</v>
      </c>
      <c r="C1246" s="89" t="str">
        <f>IF(OR('Raw Data'!C1236=0,'Raw Data'!C1236="Delete"),"",'Raw Data'!C1236)</f>
        <v>Requirements</v>
      </c>
      <c r="D1246" s="88" t="str">
        <f>IF(OR('Raw Data'!D1236=0,'Raw Data'!D1236="Delete"),"",'Raw Data'!D1236)</f>
        <v>Requirements Management</v>
      </c>
      <c r="E1246" s="84" t="str">
        <f>IF(OR('Raw Data'!E1236=0,'Raw Data'!E1236="Delete"),"",'Raw Data'!E1236)</f>
        <v>Add inline comments to the document to discuss and collaborate with your team</v>
      </c>
      <c r="F1246" s="81" cm="1">
        <f t="array" ref="F1246">_xlfn.SWITCH(ROUND(VLOOKUP(A1246,Table1[#All],3),0),11,H1246,12,I1246,13,J1246,14,K1246,"N/A")</f>
        <v>14</v>
      </c>
      <c r="G1246" s="81" t="str" cm="1">
        <f t="array" ref="G1246">_xlfn.SWITCH(ROUND(VLOOKUP(A1246,Table1[#All],5),0),11,H1246,12,I1246,13,J1246,14,K1246,"N/A")</f>
        <v/>
      </c>
      <c r="H1246" s="81">
        <f>IF(OR('Raw Data'!H1236=0,'Raw Data'!H1236="Delete"),"",'Raw Data'!H1236)</f>
        <v>13</v>
      </c>
      <c r="I1246" s="81">
        <f>IF(OR('Raw Data'!I1236=0,'Raw Data'!I1236="Delete"),"",'Raw Data'!I1236)</f>
        <v>14</v>
      </c>
      <c r="J1246" s="81" t="str">
        <f>IF(OR('Raw Data'!J1236=0,'Raw Data'!J1236="Delete"),"",'Raw Data'!J1236)</f>
        <v/>
      </c>
      <c r="K1246" s="81" t="str">
        <f>IF(OR('Raw Data'!K1236=0,'Raw Data'!K1236="Delete"),"",'Raw Data'!K1236)</f>
        <v/>
      </c>
      <c r="L1246" s="81" t="str">
        <f>R1246</f>
        <v>Available</v>
      </c>
      <c r="M1246" s="81" t="str">
        <f>IF(A1246="","",IF(OR(AWReleaseNum&gt;=A1246,AWReleaseNum=0),"Available","Not Supported"))</f>
        <v>Available</v>
      </c>
      <c r="N1246" s="81" t="str">
        <f>IF(A1246="","",IF(TcRelease="Any","Available",IF(OR(AND(TcReleaseNum&gt;=VLOOKUP(AWReleaseNum,MinVerInfo,3,FALSE),TcReleaseNum&lt;=VLOOKUP(AWReleaseNum,MinVerInfo,4,FALSE)),AND(TcReleaseNum&gt;=VLOOKUP(AWReleaseNum,MinVerInfo,5,FALSE),TcReleaseNum&lt;=VLOOKUP(AWReleaseNum,MinVerInfo,6,FALSE))),"Available","Not Supported")))</f>
        <v>Available</v>
      </c>
      <c r="O1246" s="81" t="str">
        <f>IF(TcReleaseNum&lt;P1246,"Not Supported","Available")</f>
        <v>Available</v>
      </c>
      <c r="P1246" s="81" cm="1">
        <f t="array" ref="P1246">_xlfn.SWITCH(TcBaseVer, 14, K1246, 13, J1246, 12, I1246, 11, IFERROR(VLOOKUP(H1246,Table2[#All],3,FALSE),"N/A"),0)</f>
        <v>0</v>
      </c>
      <c r="Q1246" s="81" t="str">
        <f>IF(TcBaseVer=0,M1246,IF(AND(N1246="Available",M1246="Available",O1246="Available"),"Available",IF(M1246="","","Not Supported")))</f>
        <v>Available</v>
      </c>
      <c r="R1246" s="81" t="str">
        <f>IF(A1246&gt;=AWCurrentRel, "Future",Q1246)</f>
        <v>Available</v>
      </c>
      <c r="S1246" s="100" t="str">
        <f>HYPERLINK(U1246,T1246)</f>
        <v>What's New in Teamcenter Spring 2021 - PART 2</v>
      </c>
      <c r="T1246" s="81" t="str">
        <f>IFERROR(VLOOKUP(CONCATENATE($B1246,"_",$A1246),Table4[#All],5,FALSE),"Not Available")</f>
        <v>What's New in Teamcenter Spring 2021 - PART 2</v>
      </c>
      <c r="U1246" s="81" t="str">
        <f>IFERROR(VLOOKUP(CONCATENATE(B1246,"_",A1246),Table4[#All],6,FALSE),"")</f>
        <v>https://siemens.highspot.com/items/60cb59f366bbaa28f42ef854</v>
      </c>
    </row>
    <row r="1247" spans="1:21" x14ac:dyDescent="0.25">
      <c r="A1247" s="81">
        <f>IF(OR('Raw Data'!A1237=0,'Raw Data'!A1237="Delete"),"",'Raw Data'!A1237)</f>
        <v>5.2</v>
      </c>
      <c r="B1247" s="88" t="str">
        <f>IF(OR('Raw Data'!B1237=0,'Raw Data'!B1237="Delete"),"",'Raw Data'!B1237)</f>
        <v>Plan</v>
      </c>
      <c r="C1247" s="89" t="str">
        <f>IF(OR('Raw Data'!C1237=0,'Raw Data'!C1237="Delete"),"",'Raw Data'!C1237)</f>
        <v>Requirements</v>
      </c>
      <c r="D1247" s="88" t="str">
        <f>IF(OR('Raw Data'!D1237=0,'Raw Data'!D1237="Delete"),"",'Raw Data'!D1237)</f>
        <v>Requirements Management</v>
      </c>
      <c r="E1247" s="84" t="str">
        <f>IF(OR('Raw Data'!E1237=0,'Raw Data'!E1237="Delete"),"",'Raw Data'!E1237)</f>
        <v>Requirement Workspace - One Click Actions from the Summary Table</v>
      </c>
      <c r="F1247" s="81" cm="1">
        <f t="array" ref="F1247">_xlfn.SWITCH(ROUND(VLOOKUP(A1247,Table1[#All],3),0),11,H1247,12,I1247,13,J1247,14,K1247,"N/A")</f>
        <v>14</v>
      </c>
      <c r="G1247" s="81" t="str" cm="1">
        <f t="array" ref="G1247">_xlfn.SWITCH(ROUND(VLOOKUP(A1247,Table1[#All],5),0),11,H1247,12,I1247,13,J1247,14,K1247,"N/A")</f>
        <v/>
      </c>
      <c r="H1247" s="81">
        <f>IF(OR('Raw Data'!H1237=0,'Raw Data'!H1237="Delete"),"",'Raw Data'!H1237)</f>
        <v>13</v>
      </c>
      <c r="I1247" s="81">
        <f>IF(OR('Raw Data'!I1237=0,'Raw Data'!I1237="Delete"),"",'Raw Data'!I1237)</f>
        <v>14</v>
      </c>
      <c r="J1247" s="81" t="str">
        <f>IF(OR('Raw Data'!J1237=0,'Raw Data'!J1237="Delete"),"",'Raw Data'!J1237)</f>
        <v/>
      </c>
      <c r="K1247" s="81" t="str">
        <f>IF(OR('Raw Data'!K1237=0,'Raw Data'!K1237="Delete"),"",'Raw Data'!K1237)</f>
        <v/>
      </c>
      <c r="L1247" s="81" t="str">
        <f>R1247</f>
        <v>Available</v>
      </c>
      <c r="M1247" s="81" t="str">
        <f>IF(A1247="","",IF(OR(AWReleaseNum&gt;=A1247,AWReleaseNum=0),"Available","Not Supported"))</f>
        <v>Available</v>
      </c>
      <c r="N1247" s="81" t="str">
        <f>IF(A1247="","",IF(TcRelease="Any","Available",IF(OR(AND(TcReleaseNum&gt;=VLOOKUP(AWReleaseNum,MinVerInfo,3,FALSE),TcReleaseNum&lt;=VLOOKUP(AWReleaseNum,MinVerInfo,4,FALSE)),AND(TcReleaseNum&gt;=VLOOKUP(AWReleaseNum,MinVerInfo,5,FALSE),TcReleaseNum&lt;=VLOOKUP(AWReleaseNum,MinVerInfo,6,FALSE))),"Available","Not Supported")))</f>
        <v>Available</v>
      </c>
      <c r="O1247" s="81" t="str">
        <f>IF(TcReleaseNum&lt;P1247,"Not Supported","Available")</f>
        <v>Available</v>
      </c>
      <c r="P1247" s="81" cm="1">
        <f t="array" ref="P1247">_xlfn.SWITCH(TcBaseVer, 14, K1247, 13, J1247, 12, I1247, 11, IFERROR(VLOOKUP(H1247,Table2[#All],3,FALSE),"N/A"),0)</f>
        <v>0</v>
      </c>
      <c r="Q1247" s="81" t="str">
        <f>IF(TcBaseVer=0,M1247,IF(AND(N1247="Available",M1247="Available",O1247="Available"),"Available",IF(M1247="","","Not Supported")))</f>
        <v>Available</v>
      </c>
      <c r="R1247" s="81" t="str">
        <f>IF(A1247&gt;=AWCurrentRel, "Future",Q1247)</f>
        <v>Available</v>
      </c>
      <c r="S1247" s="100" t="str">
        <f>HYPERLINK(U1247,T1247)</f>
        <v>What's New in Teamcenter Spring 2021 - PART 2</v>
      </c>
      <c r="T1247" s="81" t="str">
        <f>IFERROR(VLOOKUP(CONCATENATE($B1247,"_",$A1247),Table4[#All],5,FALSE),"Not Available")</f>
        <v>What's New in Teamcenter Spring 2021 - PART 2</v>
      </c>
      <c r="U1247" s="81" t="str">
        <f>IFERROR(VLOOKUP(CONCATENATE(B1247,"_",A1247),Table4[#All],6,FALSE),"")</f>
        <v>https://siemens.highspot.com/items/60cb59f366bbaa28f42ef854</v>
      </c>
    </row>
    <row r="1248" spans="1:21" x14ac:dyDescent="0.25">
      <c r="A1248" s="81">
        <f>IF(OR('Raw Data'!A1048=0,'Raw Data'!A1048="Delete"),"",'Raw Data'!A1048)</f>
        <v>5.2</v>
      </c>
      <c r="B1248" s="88" t="str">
        <f>IF(OR('Raw Data'!B1048=0,'Raw Data'!B1048="Delete"),"",'Raw Data'!B1048)</f>
        <v>Plan</v>
      </c>
      <c r="C1248" s="89" t="str">
        <f>IF(OR('Raw Data'!C1048=0,'Raw Data'!C1048="Delete"),"",'Raw Data'!C1048)</f>
        <v>Process</v>
      </c>
      <c r="D1248" s="88" t="str">
        <f>IF(OR('Raw Data'!D1048=0,'Raw Data'!D1048="Delete"),"",'Raw Data'!D1048)</f>
        <v>Schedule Manager</v>
      </c>
      <c r="E1248" s="84" t="str">
        <f>IF(OR('Raw Data'!E1048=0,'Raw Data'!E1048="Delete"),"",'Raw Data'!E1048)</f>
        <v>Selection, View, and Navigation Improvements in the Schedule Gantt</v>
      </c>
      <c r="F1248" s="81" cm="1">
        <f t="array" ref="F1248">_xlfn.SWITCH(ROUND(VLOOKUP(A1248,Table1[#All],3),0),11,H1248,12,I1248,13,J1248,14,K1248,"N/A")</f>
        <v>14</v>
      </c>
      <c r="G1248" s="81" t="str" cm="1">
        <f t="array" ref="G1248">_xlfn.SWITCH(ROUND(VLOOKUP(A1248,Table1[#All],5),0),11,H1248,12,I1248,13,J1248,14,K1248,"N/A")</f>
        <v/>
      </c>
      <c r="H1248" s="81">
        <f>IF(OR('Raw Data'!H1048=0,'Raw Data'!H1048="Delete"),"",'Raw Data'!H1048)</f>
        <v>13.2</v>
      </c>
      <c r="I1248" s="81">
        <f>IF(OR('Raw Data'!I1048=0,'Raw Data'!I1048="Delete"),"",'Raw Data'!I1048)</f>
        <v>14</v>
      </c>
      <c r="J1248" s="81" t="str">
        <f>IF(OR('Raw Data'!J1048=0,'Raw Data'!J1048="Delete"),"",'Raw Data'!J1048)</f>
        <v/>
      </c>
      <c r="K1248" s="81" t="str">
        <f>IF(OR('Raw Data'!K1048=0,'Raw Data'!K1048="Delete"),"",'Raw Data'!K1048)</f>
        <v/>
      </c>
      <c r="L1248" s="81" t="str">
        <f>R1248</f>
        <v>Available</v>
      </c>
      <c r="M1248" s="81" t="str">
        <f>IF(A1248="","",IF(OR(AWReleaseNum&gt;=A1248,AWReleaseNum=0),"Available","Not Supported"))</f>
        <v>Available</v>
      </c>
      <c r="N1248" s="81" t="str">
        <f>IF(A1248="","",IF(TcRelease="Any","Available",IF(OR(AND(TcReleaseNum&gt;=VLOOKUP(AWReleaseNum,MinVerInfo,3,FALSE),TcReleaseNum&lt;=VLOOKUP(AWReleaseNum,MinVerInfo,4,FALSE)),AND(TcReleaseNum&gt;=VLOOKUP(AWReleaseNum,MinVerInfo,5,FALSE),TcReleaseNum&lt;=VLOOKUP(AWReleaseNum,MinVerInfo,6,FALSE))),"Available","Not Supported")))</f>
        <v>Available</v>
      </c>
      <c r="O1248" s="81" t="str">
        <f>IF(TcReleaseNum&lt;P1248,"Not Supported","Available")</f>
        <v>Available</v>
      </c>
      <c r="P1248" s="81" cm="1">
        <f t="array" ref="P1248">_xlfn.SWITCH(TcBaseVer, 14, K1248, 13, J1248, 12, I1248, 11, IFERROR(VLOOKUP(H1248,Table2[#All],3,FALSE),"N/A"),0)</f>
        <v>0</v>
      </c>
      <c r="Q1248" s="81" t="str">
        <f>IF(TcBaseVer=0,M1248,IF(AND(N1248="Available",M1248="Available",O1248="Available"),"Available",IF(M1248="","","Not Supported")))</f>
        <v>Available</v>
      </c>
      <c r="R1248" s="81" t="str">
        <f>IF(A1248&gt;=AWCurrentRel, "Future",Q1248)</f>
        <v>Available</v>
      </c>
      <c r="S1248" s="100" t="str">
        <f>HYPERLINK(U1248,T1248)</f>
        <v>What's New in Teamcenter Spring 2021 - PART 2</v>
      </c>
      <c r="T1248" s="81" t="str">
        <f>IFERROR(VLOOKUP(CONCATENATE($B1248,"_",$A1248),Table4[#All],5,FALSE),"Not Available")</f>
        <v>What's New in Teamcenter Spring 2021 - PART 2</v>
      </c>
      <c r="U1248" s="81" t="str">
        <f>IFERROR(VLOOKUP(CONCATENATE(B1248,"_",A1248),Table4[#All],6,FALSE),"")</f>
        <v>https://siemens.highspot.com/items/60cb59f366bbaa28f42ef854</v>
      </c>
    </row>
    <row r="1249" spans="1:21" x14ac:dyDescent="0.25">
      <c r="A1249" s="81">
        <f>IF(OR('Raw Data'!A1049=0,'Raw Data'!A1049="Delete"),"",'Raw Data'!A1049)</f>
        <v>5.2</v>
      </c>
      <c r="B1249" s="88" t="str">
        <f>IF(OR('Raw Data'!B1049=0,'Raw Data'!B1049="Delete"),"",'Raw Data'!B1049)</f>
        <v>Plan</v>
      </c>
      <c r="C1249" s="89" t="str">
        <f>IF(OR('Raw Data'!C1049=0,'Raw Data'!C1049="Delete"),"",'Raw Data'!C1049)</f>
        <v>Process</v>
      </c>
      <c r="D1249" s="88" t="str">
        <f>IF(OR('Raw Data'!D1049=0,'Raw Data'!D1049="Delete"),"",'Raw Data'!D1049)</f>
        <v>Schedule Manager</v>
      </c>
      <c r="E1249" s="84" t="str">
        <f>IF(OR('Raw Data'!E1049=0,'Raw Data'!E1049="Delete"),"",'Raw Data'!E1049)</f>
        <v>Single Point-of-Access to Tasks in the Schedule Gantt in the Program Timeline</v>
      </c>
      <c r="F1249" s="81" cm="1">
        <f t="array" ref="F1249">_xlfn.SWITCH(ROUND(VLOOKUP(A1249,Table1[#All],3),0),11,H1249,12,I1249,13,J1249,14,K1249,"N/A")</f>
        <v>14</v>
      </c>
      <c r="G1249" s="81" t="str" cm="1">
        <f t="array" ref="G1249">_xlfn.SWITCH(ROUND(VLOOKUP(A1249,Table1[#All],5),0),11,H1249,12,I1249,13,J1249,14,K1249,"N/A")</f>
        <v/>
      </c>
      <c r="H1249" s="81">
        <f>IF(OR('Raw Data'!H1049=0,'Raw Data'!H1049="Delete"),"",'Raw Data'!H1049)</f>
        <v>13</v>
      </c>
      <c r="I1249" s="81">
        <f>IF(OR('Raw Data'!I1049=0,'Raw Data'!I1049="Delete"),"",'Raw Data'!I1049)</f>
        <v>14</v>
      </c>
      <c r="J1249" s="81" t="str">
        <f>IF(OR('Raw Data'!J1049=0,'Raw Data'!J1049="Delete"),"",'Raw Data'!J1049)</f>
        <v/>
      </c>
      <c r="K1249" s="81" t="str">
        <f>IF(OR('Raw Data'!K1049=0,'Raw Data'!K1049="Delete"),"",'Raw Data'!K1049)</f>
        <v/>
      </c>
      <c r="L1249" s="81" t="str">
        <f>R1249</f>
        <v>Available</v>
      </c>
      <c r="M1249" s="81" t="str">
        <f>IF(A1249="","",IF(OR(AWReleaseNum&gt;=A1249,AWReleaseNum=0),"Available","Not Supported"))</f>
        <v>Available</v>
      </c>
      <c r="N1249" s="81" t="str">
        <f>IF(A1249="","",IF(TcRelease="Any","Available",IF(OR(AND(TcReleaseNum&gt;=VLOOKUP(AWReleaseNum,MinVerInfo,3,FALSE),TcReleaseNum&lt;=VLOOKUP(AWReleaseNum,MinVerInfo,4,FALSE)),AND(TcReleaseNum&gt;=VLOOKUP(AWReleaseNum,MinVerInfo,5,FALSE),TcReleaseNum&lt;=VLOOKUP(AWReleaseNum,MinVerInfo,6,FALSE))),"Available","Not Supported")))</f>
        <v>Available</v>
      </c>
      <c r="O1249" s="81" t="str">
        <f>IF(TcReleaseNum&lt;P1249,"Not Supported","Available")</f>
        <v>Available</v>
      </c>
      <c r="P1249" s="81" cm="1">
        <f t="array" ref="P1249">_xlfn.SWITCH(TcBaseVer, 14, K1249, 13, J1249, 12, I1249, 11, IFERROR(VLOOKUP(H1249,Table2[#All],3,FALSE),"N/A"),0)</f>
        <v>0</v>
      </c>
      <c r="Q1249" s="81" t="str">
        <f>IF(TcBaseVer=0,M1249,IF(AND(N1249="Available",M1249="Available",O1249="Available"),"Available",IF(M1249="","","Not Supported")))</f>
        <v>Available</v>
      </c>
      <c r="R1249" s="81" t="str">
        <f>IF(A1249&gt;=AWCurrentRel, "Future",Q1249)</f>
        <v>Available</v>
      </c>
      <c r="S1249" s="100" t="str">
        <f>HYPERLINK(U1249,T1249)</f>
        <v>What's New in Teamcenter Spring 2021 - PART 2</v>
      </c>
      <c r="T1249" s="81" t="str">
        <f>IFERROR(VLOOKUP(CONCATENATE($B1249,"_",$A1249),Table4[#All],5,FALSE),"Not Available")</f>
        <v>What's New in Teamcenter Spring 2021 - PART 2</v>
      </c>
      <c r="U1249" s="81" t="str">
        <f>IFERROR(VLOOKUP(CONCATENATE(B1249,"_",A1249),Table4[#All],6,FALSE),"")</f>
        <v>https://siemens.highspot.com/items/60cb59f366bbaa28f42ef854</v>
      </c>
    </row>
    <row r="1250" spans="1:21" x14ac:dyDescent="0.25">
      <c r="A1250" s="81">
        <f>IF(OR('Raw Data'!A1255=0,'Raw Data'!A1255="Delete"),"",'Raw Data'!A1255)</f>
        <v>5.2</v>
      </c>
      <c r="B1250" s="88" t="str">
        <f>IF(OR('Raw Data'!B1255=0,'Raw Data'!B1255="Delete"),"",'Raw Data'!B1255)</f>
        <v>Deliver</v>
      </c>
      <c r="C1250" s="89" t="str">
        <f>IF(OR('Raw Data'!C1255=0,'Raw Data'!C1255="Delete"),"",'Raw Data'!C1255)</f>
        <v>Analytics</v>
      </c>
      <c r="D1250" s="88" t="str">
        <f>IF(OR('Raw Data'!D1255=0,'Raw Data'!D1255="Delete"),"",'Raw Data'!D1255)</f>
        <v>Search and Analytics - Reporting and Analytics</v>
      </c>
      <c r="E1250" s="84" t="str">
        <f>IF(OR('Raw Data'!E1255=0,'Raw Data'!E1255="Delete"),"",'Raw Data'!E1255)</f>
        <v xml:space="preserve">Define Role-Based Dashboard Reports Traversing Relationships between Objects </v>
      </c>
      <c r="F1250" s="81" cm="1">
        <f t="array" ref="F1250">_xlfn.SWITCH(ROUND(VLOOKUP(A1250,Table1[#All],3),0),11,H1250,12,I1250,13,J1250,14,K1250,"N/A")</f>
        <v>14</v>
      </c>
      <c r="G1250" s="81" t="str" cm="1">
        <f t="array" ref="G1250">_xlfn.SWITCH(ROUND(VLOOKUP(A1250,Table1[#All],5),0),11,H1250,12,I1250,13,J1250,14,K1250,"N/A")</f>
        <v/>
      </c>
      <c r="H1250" s="81">
        <f>IF(OR('Raw Data'!H1255=0,'Raw Data'!H1255="Delete"),"",'Raw Data'!H1255)</f>
        <v>13</v>
      </c>
      <c r="I1250" s="81">
        <f>IF(OR('Raw Data'!I1255=0,'Raw Data'!I1255="Delete"),"",'Raw Data'!I1255)</f>
        <v>14</v>
      </c>
      <c r="J1250" s="81" t="str">
        <f>IF(OR('Raw Data'!J1255=0,'Raw Data'!J1255="Delete"),"",'Raw Data'!J1255)</f>
        <v/>
      </c>
      <c r="K1250" s="81" t="str">
        <f>IF(OR('Raw Data'!K1255=0,'Raw Data'!K1255="Delete"),"",'Raw Data'!K1255)</f>
        <v/>
      </c>
      <c r="L1250" s="81" t="str">
        <f>R1250</f>
        <v>Available</v>
      </c>
      <c r="M1250" s="81" t="str">
        <f>IF(A1250="","",IF(OR(AWReleaseNum&gt;=A1250,AWReleaseNum=0),"Available","Not Supported"))</f>
        <v>Available</v>
      </c>
      <c r="N1250" s="81" t="str">
        <f>IF(A1250="","",IF(TcRelease="Any","Available",IF(OR(AND(TcReleaseNum&gt;=VLOOKUP(AWReleaseNum,MinVerInfo,3,FALSE),TcReleaseNum&lt;=VLOOKUP(AWReleaseNum,MinVerInfo,4,FALSE)),AND(TcReleaseNum&gt;=VLOOKUP(AWReleaseNum,MinVerInfo,5,FALSE),TcReleaseNum&lt;=VLOOKUP(AWReleaseNum,MinVerInfo,6,FALSE))),"Available","Not Supported")))</f>
        <v>Available</v>
      </c>
      <c r="O1250" s="81" t="str">
        <f>IF(TcReleaseNum&lt;P1250,"Not Supported","Available")</f>
        <v>Available</v>
      </c>
      <c r="P1250" s="81" cm="1">
        <f t="array" ref="P1250">_xlfn.SWITCH(TcBaseVer, 14, K1250, 13, J1250, 12, I1250, 11, IFERROR(VLOOKUP(H1250,Table2[#All],3,FALSE),"N/A"),0)</f>
        <v>0</v>
      </c>
      <c r="Q1250" s="81" t="str">
        <f>IF(TcBaseVer=0,M1250,IF(AND(N1250="Available",M1250="Available",O1250="Available"),"Available",IF(M1250="","","Not Supported")))</f>
        <v>Available</v>
      </c>
      <c r="R1250" s="81" t="str">
        <f>IF(A1250&gt;=AWCurrentRel, "Future",Q1250)</f>
        <v>Available</v>
      </c>
      <c r="S1250" s="100" t="str">
        <f>HYPERLINK(U1250,T1250)</f>
        <v>What's New in Teamcenter Spring 2021 - PART 4</v>
      </c>
      <c r="T1250" s="81" t="str">
        <f>IFERROR(VLOOKUP(CONCATENATE($B1250,"_",$A1250),Table4[#All],5,FALSE),"Not Available")</f>
        <v>What's New in Teamcenter Spring 2021 - PART 4</v>
      </c>
      <c r="U1250" s="81" t="str">
        <f>IFERROR(VLOOKUP(CONCATENATE(B1250,"_",A1250),Table4[#All],6,FALSE),"")</f>
        <v>https://siemens.highspot.com/items/60cb5d48c79c523a4874fa37</v>
      </c>
    </row>
    <row r="1251" spans="1:21" x14ac:dyDescent="0.25">
      <c r="A1251" s="81">
        <f>IF(OR('Raw Data'!A1256=0,'Raw Data'!A1256="Delete"),"",'Raw Data'!A1256)</f>
        <v>5.2</v>
      </c>
      <c r="B1251" s="88" t="str">
        <f>IF(OR('Raw Data'!B1256=0,'Raw Data'!B1256="Delete"),"",'Raw Data'!B1256)</f>
        <v>Develop</v>
      </c>
      <c r="C1251" s="89" t="str">
        <f>IF(OR('Raw Data'!C1256=0,'Raw Data'!C1256="Delete"),"",'Raw Data'!C1256)</f>
        <v>Simulation</v>
      </c>
      <c r="D1251" s="88" t="str">
        <f>IF(OR('Raw Data'!D1256=0,'Raw Data'!D1256="Delete"),"",'Raw Data'!D1256)</f>
        <v>Simulation Process Management</v>
      </c>
      <c r="E1251" s="84" t="str">
        <f>IF(OR('Raw Data'!E1256=0,'Raw Data'!E1256="Delete"),"",'Raw Data'!E1256)</f>
        <v>Automated solver deck structure generation</v>
      </c>
      <c r="F1251" s="81" cm="1">
        <f t="array" ref="F1251">_xlfn.SWITCH(ROUND(VLOOKUP(A1251,Table1[#All],3),0),11,H1251,12,I1251,13,J1251,14,K1251,"N/A")</f>
        <v>14</v>
      </c>
      <c r="G1251" s="81" t="str" cm="1">
        <f t="array" ref="G1251">_xlfn.SWITCH(ROUND(VLOOKUP(A1251,Table1[#All],5),0),11,H1251,12,I1251,13,J1251,14,K1251,"N/A")</f>
        <v/>
      </c>
      <c r="H1251" s="81">
        <f>IF(OR('Raw Data'!H1256=0,'Raw Data'!H1256="Delete"),"",'Raw Data'!H1256)</f>
        <v>13.2</v>
      </c>
      <c r="I1251" s="81">
        <f>IF(OR('Raw Data'!I1256=0,'Raw Data'!I1256="Delete"),"",'Raw Data'!I1256)</f>
        <v>14</v>
      </c>
      <c r="J1251" s="81" t="str">
        <f>IF(OR('Raw Data'!J1256=0,'Raw Data'!J1256="Delete"),"",'Raw Data'!J1256)</f>
        <v/>
      </c>
      <c r="K1251" s="81" t="str">
        <f>IF(OR('Raw Data'!K1256=0,'Raw Data'!K1256="Delete"),"",'Raw Data'!K1256)</f>
        <v/>
      </c>
      <c r="L1251" s="81" t="str">
        <f>R1251</f>
        <v>Available</v>
      </c>
      <c r="M1251" s="81" t="str">
        <f>IF(A1251="","",IF(OR(AWReleaseNum&gt;=A1251,AWReleaseNum=0),"Available","Not Supported"))</f>
        <v>Available</v>
      </c>
      <c r="N1251" s="81" t="str">
        <f>IF(A1251="","",IF(TcRelease="Any","Available",IF(OR(AND(TcReleaseNum&gt;=VLOOKUP(AWReleaseNum,MinVerInfo,3,FALSE),TcReleaseNum&lt;=VLOOKUP(AWReleaseNum,MinVerInfo,4,FALSE)),AND(TcReleaseNum&gt;=VLOOKUP(AWReleaseNum,MinVerInfo,5,FALSE),TcReleaseNum&lt;=VLOOKUP(AWReleaseNum,MinVerInfo,6,FALSE))),"Available","Not Supported")))</f>
        <v>Available</v>
      </c>
      <c r="O1251" s="81" t="str">
        <f>IF(TcReleaseNum&lt;P1251,"Not Supported","Available")</f>
        <v>Available</v>
      </c>
      <c r="P1251" s="81" cm="1">
        <f t="array" ref="P1251">_xlfn.SWITCH(TcBaseVer, 14, K1251, 13, J1251, 12, I1251, 11, IFERROR(VLOOKUP(H1251,Table2[#All],3,FALSE),"N/A"),0)</f>
        <v>0</v>
      </c>
      <c r="Q1251" s="81" t="str">
        <f>IF(TcBaseVer=0,M1251,IF(AND(N1251="Available",M1251="Available",O1251="Available"),"Available",IF(M1251="","","Not Supported")))</f>
        <v>Available</v>
      </c>
      <c r="R1251" s="81" t="str">
        <f>IF(A1251&gt;=AWCurrentRel, "Future",Q1251)</f>
        <v>Available</v>
      </c>
      <c r="S1251" s="100" t="str">
        <f>HYPERLINK(U1251,T1251)</f>
        <v>What's New in Teamcenter Spring 2021 - PART 3</v>
      </c>
      <c r="T1251" s="81" t="str">
        <f>IFERROR(VLOOKUP(CONCATENATE($B1251,"_",$A1251),Table4[#All],5,FALSE),"Not Available")</f>
        <v>What's New in Teamcenter Spring 2021 - PART 3</v>
      </c>
      <c r="U1251" s="81" t="str">
        <f>IFERROR(VLOOKUP(CONCATENATE(B1251,"_",A1251),Table4[#All],6,FALSE),"")</f>
        <v>https://siemens.highspot.com/items/60cb5bb8c79c523a09767bbb</v>
      </c>
    </row>
    <row r="1252" spans="1:21" x14ac:dyDescent="0.25">
      <c r="A1252" s="81">
        <f>IF(OR('Raw Data'!A1257=0,'Raw Data'!A1257="Delete"),"",'Raw Data'!A1257)</f>
        <v>5.2</v>
      </c>
      <c r="B1252" s="88" t="str">
        <f>IF(OR('Raw Data'!B1257=0,'Raw Data'!B1257="Delete"),"",'Raw Data'!B1257)</f>
        <v>Develop</v>
      </c>
      <c r="C1252" s="89" t="str">
        <f>IF(OR('Raw Data'!C1257=0,'Raw Data'!C1257="Delete"),"",'Raw Data'!C1257)</f>
        <v>Simulation</v>
      </c>
      <c r="D1252" s="88" t="str">
        <f>IF(OR('Raw Data'!D1257=0,'Raw Data'!D1257="Delete"),"",'Raw Data'!D1257)</f>
        <v>Simulation Process Management</v>
      </c>
      <c r="E1252" s="84" t="str">
        <f>IF(OR('Raw Data'!E1257=0,'Raw Data'!E1257="Delete"),"",'Raw Data'!E1257)</f>
        <v>Leverage Verification Management in simulation Workflows</v>
      </c>
      <c r="F1252" s="81" cm="1">
        <f t="array" ref="F1252">_xlfn.SWITCH(ROUND(VLOOKUP(A1252,Table1[#All],3),0),11,H1252,12,I1252,13,J1252,14,K1252,"N/A")</f>
        <v>14</v>
      </c>
      <c r="G1252" s="81" t="str" cm="1">
        <f t="array" ref="G1252">_xlfn.SWITCH(ROUND(VLOOKUP(A1252,Table1[#All],5),0),11,H1252,12,I1252,13,J1252,14,K1252,"N/A")</f>
        <v/>
      </c>
      <c r="H1252" s="81">
        <f>IF(OR('Raw Data'!H1257=0,'Raw Data'!H1257="Delete"),"",'Raw Data'!H1257)</f>
        <v>13.2</v>
      </c>
      <c r="I1252" s="81">
        <f>IF(OR('Raw Data'!I1257=0,'Raw Data'!I1257="Delete"),"",'Raw Data'!I1257)</f>
        <v>14</v>
      </c>
      <c r="J1252" s="81" t="str">
        <f>IF(OR('Raw Data'!J1257=0,'Raw Data'!J1257="Delete"),"",'Raw Data'!J1257)</f>
        <v/>
      </c>
      <c r="K1252" s="81" t="str">
        <f>IF(OR('Raw Data'!K1257=0,'Raw Data'!K1257="Delete"),"",'Raw Data'!K1257)</f>
        <v/>
      </c>
      <c r="L1252" s="81" t="str">
        <f>R1252</f>
        <v>Available</v>
      </c>
      <c r="M1252" s="81" t="str">
        <f>IF(A1252="","",IF(OR(AWReleaseNum&gt;=A1252,AWReleaseNum=0),"Available","Not Supported"))</f>
        <v>Available</v>
      </c>
      <c r="N1252" s="81" t="str">
        <f>IF(A1252="","",IF(TcRelease="Any","Available",IF(OR(AND(TcReleaseNum&gt;=VLOOKUP(AWReleaseNum,MinVerInfo,3,FALSE),TcReleaseNum&lt;=VLOOKUP(AWReleaseNum,MinVerInfo,4,FALSE)),AND(TcReleaseNum&gt;=VLOOKUP(AWReleaseNum,MinVerInfo,5,FALSE),TcReleaseNum&lt;=VLOOKUP(AWReleaseNum,MinVerInfo,6,FALSE))),"Available","Not Supported")))</f>
        <v>Available</v>
      </c>
      <c r="O1252" s="81" t="str">
        <f>IF(TcReleaseNum&lt;P1252,"Not Supported","Available")</f>
        <v>Available</v>
      </c>
      <c r="P1252" s="81" cm="1">
        <f t="array" ref="P1252">_xlfn.SWITCH(TcBaseVer, 14, K1252, 13, J1252, 12, I1252, 11, IFERROR(VLOOKUP(H1252,Table2[#All],3,FALSE),"N/A"),0)</f>
        <v>0</v>
      </c>
      <c r="Q1252" s="81" t="str">
        <f>IF(TcBaseVer=0,M1252,IF(AND(N1252="Available",M1252="Available",O1252="Available"),"Available",IF(M1252="","","Not Supported")))</f>
        <v>Available</v>
      </c>
      <c r="R1252" s="81" t="str">
        <f>IF(A1252&gt;=AWCurrentRel, "Future",Q1252)</f>
        <v>Available</v>
      </c>
      <c r="S1252" s="100" t="str">
        <f>HYPERLINK(U1252,T1252)</f>
        <v>What's New in Teamcenter Spring 2021 - PART 3</v>
      </c>
      <c r="T1252" s="81" t="str">
        <f>IFERROR(VLOOKUP(CONCATENATE($B1252,"_",$A1252),Table4[#All],5,FALSE),"Not Available")</f>
        <v>What's New in Teamcenter Spring 2021 - PART 3</v>
      </c>
      <c r="U1252" s="81" t="str">
        <f>IFERROR(VLOOKUP(CONCATENATE(B1252,"_",A1252),Table4[#All],6,FALSE),"")</f>
        <v>https://siemens.highspot.com/items/60cb5bb8c79c523a09767bbb</v>
      </c>
    </row>
    <row r="1253" spans="1:21" x14ac:dyDescent="0.25">
      <c r="A1253" s="81">
        <f>IF(OR('Raw Data'!A1258=0,'Raw Data'!A1258="Delete"),"",'Raw Data'!A1258)</f>
        <v>5.2</v>
      </c>
      <c r="B1253" s="88" t="str">
        <f>IF(OR('Raw Data'!B1258=0,'Raw Data'!B1258="Delete"),"",'Raw Data'!B1258)</f>
        <v>Develop</v>
      </c>
      <c r="C1253" s="89" t="str">
        <f>IF(OR('Raw Data'!C1258=0,'Raw Data'!C1258="Delete"),"",'Raw Data'!C1258)</f>
        <v>Simulation</v>
      </c>
      <c r="D1253" s="88" t="str">
        <f>IF(OR('Raw Data'!D1258=0,'Raw Data'!D1258="Delete"),"",'Raw Data'!D1258)</f>
        <v>Simulation Process Management</v>
      </c>
      <c r="E1253" s="84" t="str">
        <f>IF(OR('Raw Data'!E1258=0,'Raw Data'!E1258="Delete"),"",'Raw Data'!E1258)</f>
        <v>Manage CAE folder Structures</v>
      </c>
      <c r="F1253" s="81" cm="1">
        <f t="array" ref="F1253">_xlfn.SWITCH(ROUND(VLOOKUP(A1253,Table1[#All],3),0),11,H1253,12,I1253,13,J1253,14,K1253,"N/A")</f>
        <v>14</v>
      </c>
      <c r="G1253" s="81" t="str" cm="1">
        <f t="array" ref="G1253">_xlfn.SWITCH(ROUND(VLOOKUP(A1253,Table1[#All],5),0),11,H1253,12,I1253,13,J1253,14,K1253,"N/A")</f>
        <v/>
      </c>
      <c r="H1253" s="81">
        <f>IF(OR('Raw Data'!H1258=0,'Raw Data'!H1258="Delete"),"",'Raw Data'!H1258)</f>
        <v>13.2</v>
      </c>
      <c r="I1253" s="81">
        <f>IF(OR('Raw Data'!I1258=0,'Raw Data'!I1258="Delete"),"",'Raw Data'!I1258)</f>
        <v>14</v>
      </c>
      <c r="J1253" s="81" t="str">
        <f>IF(OR('Raw Data'!J1258=0,'Raw Data'!J1258="Delete"),"",'Raw Data'!J1258)</f>
        <v/>
      </c>
      <c r="K1253" s="81" t="str">
        <f>IF(OR('Raw Data'!K1258=0,'Raw Data'!K1258="Delete"),"",'Raw Data'!K1258)</f>
        <v/>
      </c>
      <c r="L1253" s="81" t="str">
        <f>R1253</f>
        <v>Available</v>
      </c>
      <c r="M1253" s="81" t="str">
        <f>IF(A1253="","",IF(OR(AWReleaseNum&gt;=A1253,AWReleaseNum=0),"Available","Not Supported"))</f>
        <v>Available</v>
      </c>
      <c r="N1253" s="81" t="str">
        <f>IF(A1253="","",IF(TcRelease="Any","Available",IF(OR(AND(TcReleaseNum&gt;=VLOOKUP(AWReleaseNum,MinVerInfo,3,FALSE),TcReleaseNum&lt;=VLOOKUP(AWReleaseNum,MinVerInfo,4,FALSE)),AND(TcReleaseNum&gt;=VLOOKUP(AWReleaseNum,MinVerInfo,5,FALSE),TcReleaseNum&lt;=VLOOKUP(AWReleaseNum,MinVerInfo,6,FALSE))),"Available","Not Supported")))</f>
        <v>Available</v>
      </c>
      <c r="O1253" s="81" t="str">
        <f>IF(TcReleaseNum&lt;P1253,"Not Supported","Available")</f>
        <v>Available</v>
      </c>
      <c r="P1253" s="81" cm="1">
        <f t="array" ref="P1253">_xlfn.SWITCH(TcBaseVer, 14, K1253, 13, J1253, 12, I1253, 11, IFERROR(VLOOKUP(H1253,Table2[#All],3,FALSE),"N/A"),0)</f>
        <v>0</v>
      </c>
      <c r="Q1253" s="81" t="str">
        <f>IF(TcBaseVer=0,M1253,IF(AND(N1253="Available",M1253="Available",O1253="Available"),"Available",IF(M1253="","","Not Supported")))</f>
        <v>Available</v>
      </c>
      <c r="R1253" s="81" t="str">
        <f>IF(A1253&gt;=AWCurrentRel, "Future",Q1253)</f>
        <v>Available</v>
      </c>
      <c r="S1253" s="100" t="str">
        <f>HYPERLINK(U1253,T1253)</f>
        <v>What's New in Teamcenter Spring 2021 - PART 3</v>
      </c>
      <c r="T1253" s="81" t="str">
        <f>IFERROR(VLOOKUP(CONCATENATE($B1253,"_",$A1253),Table4[#All],5,FALSE),"Not Available")</f>
        <v>What's New in Teamcenter Spring 2021 - PART 3</v>
      </c>
      <c r="U1253" s="81" t="str">
        <f>IFERROR(VLOOKUP(CONCATENATE(B1253,"_",A1253),Table4[#All],6,FALSE),"")</f>
        <v>https://siemens.highspot.com/items/60cb5bb8c79c523a09767bbb</v>
      </c>
    </row>
    <row r="1254" spans="1:21" x14ac:dyDescent="0.25">
      <c r="A1254" s="81">
        <f>IF(OR('Raw Data'!A1259=0,'Raw Data'!A1259="Delete"),"",'Raw Data'!A1259)</f>
        <v>5.2</v>
      </c>
      <c r="B1254" s="88" t="str">
        <f>IF(OR('Raw Data'!B1259=0,'Raw Data'!B1259="Delete"),"",'Raw Data'!B1259)</f>
        <v>Develop</v>
      </c>
      <c r="C1254" s="89" t="str">
        <f>IF(OR('Raw Data'!C1259=0,'Raw Data'!C1259="Delete"),"",'Raw Data'!C1259)</f>
        <v>Simulation</v>
      </c>
      <c r="D1254" s="88" t="str">
        <f>IF(OR('Raw Data'!D1259=0,'Raw Data'!D1259="Delete"),"",'Raw Data'!D1259)</f>
        <v>Simulation Process Management</v>
      </c>
      <c r="E1254" s="84" t="str">
        <f>IF(OR('Raw Data'!E1259=0,'Raw Data'!E1259="Delete"),"",'Raw Data'!E1259)</f>
        <v>Simcenter FLOEFD integration &amp; data Management</v>
      </c>
      <c r="F1254" s="81" cm="1">
        <f t="array" ref="F1254">_xlfn.SWITCH(ROUND(VLOOKUP(A1254,Table1[#All],3),0),11,H1254,12,I1254,13,J1254,14,K1254,"N/A")</f>
        <v>14</v>
      </c>
      <c r="G1254" s="81" t="str" cm="1">
        <f t="array" ref="G1254">_xlfn.SWITCH(ROUND(VLOOKUP(A1254,Table1[#All],5),0),11,H1254,12,I1254,13,J1254,14,K1254,"N/A")</f>
        <v/>
      </c>
      <c r="H1254" s="81">
        <f>IF(OR('Raw Data'!H1259=0,'Raw Data'!H1259="Delete"),"",'Raw Data'!H1259)</f>
        <v>13.2</v>
      </c>
      <c r="I1254" s="81">
        <f>IF(OR('Raw Data'!I1259=0,'Raw Data'!I1259="Delete"),"",'Raw Data'!I1259)</f>
        <v>14</v>
      </c>
      <c r="J1254" s="81" t="str">
        <f>IF(OR('Raw Data'!J1259=0,'Raw Data'!J1259="Delete"),"",'Raw Data'!J1259)</f>
        <v/>
      </c>
      <c r="K1254" s="81" t="str">
        <f>IF(OR('Raw Data'!K1259=0,'Raw Data'!K1259="Delete"),"",'Raw Data'!K1259)</f>
        <v/>
      </c>
      <c r="L1254" s="81" t="str">
        <f>R1254</f>
        <v>Available</v>
      </c>
      <c r="M1254" s="81" t="str">
        <f>IF(A1254="","",IF(OR(AWReleaseNum&gt;=A1254,AWReleaseNum=0),"Available","Not Supported"))</f>
        <v>Available</v>
      </c>
      <c r="N1254" s="81" t="str">
        <f>IF(A1254="","",IF(TcRelease="Any","Available",IF(OR(AND(TcReleaseNum&gt;=VLOOKUP(AWReleaseNum,MinVerInfo,3,FALSE),TcReleaseNum&lt;=VLOOKUP(AWReleaseNum,MinVerInfo,4,FALSE)),AND(TcReleaseNum&gt;=VLOOKUP(AWReleaseNum,MinVerInfo,5,FALSE),TcReleaseNum&lt;=VLOOKUP(AWReleaseNum,MinVerInfo,6,FALSE))),"Available","Not Supported")))</f>
        <v>Available</v>
      </c>
      <c r="O1254" s="81" t="str">
        <f>IF(TcReleaseNum&lt;P1254,"Not Supported","Available")</f>
        <v>Available</v>
      </c>
      <c r="P1254" s="81" cm="1">
        <f t="array" ref="P1254">_xlfn.SWITCH(TcBaseVer, 14, K1254, 13, J1254, 12, I1254, 11, IFERROR(VLOOKUP(H1254,Table2[#All],3,FALSE),"N/A"),0)</f>
        <v>0</v>
      </c>
      <c r="Q1254" s="81" t="str">
        <f>IF(TcBaseVer=0,M1254,IF(AND(N1254="Available",M1254="Available",O1254="Available"),"Available",IF(M1254="","","Not Supported")))</f>
        <v>Available</v>
      </c>
      <c r="R1254" s="81" t="str">
        <f>IF(A1254&gt;=AWCurrentRel, "Future",Q1254)</f>
        <v>Available</v>
      </c>
      <c r="S1254" s="100" t="str">
        <f>HYPERLINK(U1254,T1254)</f>
        <v>What's New in Teamcenter Spring 2021 - PART 3</v>
      </c>
      <c r="T1254" s="81" t="str">
        <f>IFERROR(VLOOKUP(CONCATENATE($B1254,"_",$A1254),Table4[#All],5,FALSE),"Not Available")</f>
        <v>What's New in Teamcenter Spring 2021 - PART 3</v>
      </c>
      <c r="U1254" s="81" t="str">
        <f>IFERROR(VLOOKUP(CONCATENATE(B1254,"_",A1254),Table4[#All],6,FALSE),"")</f>
        <v>https://siemens.highspot.com/items/60cb5bb8c79c523a09767bbb</v>
      </c>
    </row>
    <row r="1255" spans="1:21" x14ac:dyDescent="0.25">
      <c r="A1255" s="81">
        <f>IF(OR('Raw Data'!A1260=0,'Raw Data'!A1260="Delete"),"",'Raw Data'!A1260)</f>
        <v>5.2</v>
      </c>
      <c r="B1255" s="88" t="str">
        <f>IF(OR('Raw Data'!B1260=0,'Raw Data'!B1260="Delete"),"",'Raw Data'!B1260)</f>
        <v>Develop</v>
      </c>
      <c r="C1255" s="89" t="str">
        <f>IF(OR('Raw Data'!C1260=0,'Raw Data'!C1260="Delete"),"",'Raw Data'!C1260)</f>
        <v>Simulation</v>
      </c>
      <c r="D1255" s="88" t="str">
        <f>IF(OR('Raw Data'!D1260=0,'Raw Data'!D1260="Delete"),"",'Raw Data'!D1260)</f>
        <v>Simulation Process Management</v>
      </c>
      <c r="E1255" s="84" t="str">
        <f>IF(OR('Raw Data'!E1260=0,'Raw Data'!E1260="Delete"),"",'Raw Data'!E1260)</f>
        <v>Simcenter Flomaster integration &amp; data Management</v>
      </c>
      <c r="F1255" s="81" cm="1">
        <f t="array" ref="F1255">_xlfn.SWITCH(ROUND(VLOOKUP(A1255,Table1[#All],3),0),11,H1255,12,I1255,13,J1255,14,K1255,"N/A")</f>
        <v>14</v>
      </c>
      <c r="G1255" s="81" t="str" cm="1">
        <f t="array" ref="G1255">_xlfn.SWITCH(ROUND(VLOOKUP(A1255,Table1[#All],5),0),11,H1255,12,I1255,13,J1255,14,K1255,"N/A")</f>
        <v/>
      </c>
      <c r="H1255" s="81">
        <f>IF(OR('Raw Data'!H1260=0,'Raw Data'!H1260="Delete"),"",'Raw Data'!H1260)</f>
        <v>13.2</v>
      </c>
      <c r="I1255" s="81">
        <f>IF(OR('Raw Data'!I1260=0,'Raw Data'!I1260="Delete"),"",'Raw Data'!I1260)</f>
        <v>14</v>
      </c>
      <c r="J1255" s="81" t="str">
        <f>IF(OR('Raw Data'!J1260=0,'Raw Data'!J1260="Delete"),"",'Raw Data'!J1260)</f>
        <v/>
      </c>
      <c r="K1255" s="81" t="str">
        <f>IF(OR('Raw Data'!K1260=0,'Raw Data'!K1260="Delete"),"",'Raw Data'!K1260)</f>
        <v/>
      </c>
      <c r="L1255" s="81" t="str">
        <f>R1255</f>
        <v>Available</v>
      </c>
      <c r="M1255" s="81" t="str">
        <f>IF(A1255="","",IF(OR(AWReleaseNum&gt;=A1255,AWReleaseNum=0),"Available","Not Supported"))</f>
        <v>Available</v>
      </c>
      <c r="N1255" s="81" t="str">
        <f>IF(A1255="","",IF(TcRelease="Any","Available",IF(OR(AND(TcReleaseNum&gt;=VLOOKUP(AWReleaseNum,MinVerInfo,3,FALSE),TcReleaseNum&lt;=VLOOKUP(AWReleaseNum,MinVerInfo,4,FALSE)),AND(TcReleaseNum&gt;=VLOOKUP(AWReleaseNum,MinVerInfo,5,FALSE),TcReleaseNum&lt;=VLOOKUP(AWReleaseNum,MinVerInfo,6,FALSE))),"Available","Not Supported")))</f>
        <v>Available</v>
      </c>
      <c r="O1255" s="81" t="str">
        <f>IF(TcReleaseNum&lt;P1255,"Not Supported","Available")</f>
        <v>Available</v>
      </c>
      <c r="P1255" s="81" cm="1">
        <f t="array" ref="P1255">_xlfn.SWITCH(TcBaseVer, 14, K1255, 13, J1255, 12, I1255, 11, IFERROR(VLOOKUP(H1255,Table2[#All],3,FALSE),"N/A"),0)</f>
        <v>0</v>
      </c>
      <c r="Q1255" s="81" t="str">
        <f>IF(TcBaseVer=0,M1255,IF(AND(N1255="Available",M1255="Available",O1255="Available"),"Available",IF(M1255="","","Not Supported")))</f>
        <v>Available</v>
      </c>
      <c r="R1255" s="81" t="str">
        <f>IF(A1255&gt;=AWCurrentRel, "Future",Q1255)</f>
        <v>Available</v>
      </c>
      <c r="S1255" s="100" t="str">
        <f>HYPERLINK(U1255,T1255)</f>
        <v>What's New in Teamcenter Spring 2021 - PART 3</v>
      </c>
      <c r="T1255" s="81" t="str">
        <f>IFERROR(VLOOKUP(CONCATENATE($B1255,"_",$A1255),Table4[#All],5,FALSE),"Not Available")</f>
        <v>What's New in Teamcenter Spring 2021 - PART 3</v>
      </c>
      <c r="U1255" s="81" t="str">
        <f>IFERROR(VLOOKUP(CONCATENATE(B1255,"_",A1255),Table4[#All],6,FALSE),"")</f>
        <v>https://siemens.highspot.com/items/60cb5bb8c79c523a09767bbb</v>
      </c>
    </row>
    <row r="1256" spans="1:21" x14ac:dyDescent="0.25">
      <c r="A1256" s="81">
        <f>IF(OR('Raw Data'!A1261=0,'Raw Data'!A1261="Delete"),"",'Raw Data'!A1261)</f>
        <v>5.2</v>
      </c>
      <c r="B1256" s="88" t="str">
        <f>IF(OR('Raw Data'!B1261=0,'Raw Data'!B1261="Delete"),"",'Raw Data'!B1261)</f>
        <v>Develop</v>
      </c>
      <c r="C1256" s="89" t="str">
        <f>IF(OR('Raw Data'!C1261=0,'Raw Data'!C1261="Delete"),"",'Raw Data'!C1261)</f>
        <v>Simulation</v>
      </c>
      <c r="D1256" s="88" t="str">
        <f>IF(OR('Raw Data'!D1261=0,'Raw Data'!D1261="Delete"),"",'Raw Data'!D1261)</f>
        <v>Simulation Process Management</v>
      </c>
      <c r="E1256" s="84" t="str">
        <f>IF(OR('Raw Data'!E1261=0,'Raw Data'!E1261="Delete"),"",'Raw Data'!E1261)</f>
        <v>Usability and deployability enhancements</v>
      </c>
      <c r="F1256" s="81" cm="1">
        <f t="array" ref="F1256">_xlfn.SWITCH(ROUND(VLOOKUP(A1256,Table1[#All],3),0),11,H1256,12,I1256,13,J1256,14,K1256,"N/A")</f>
        <v>14</v>
      </c>
      <c r="G1256" s="81" t="str" cm="1">
        <f t="array" ref="G1256">_xlfn.SWITCH(ROUND(VLOOKUP(A1256,Table1[#All],5),0),11,H1256,12,I1256,13,J1256,14,K1256,"N/A")</f>
        <v/>
      </c>
      <c r="H1256" s="81">
        <f>IF(OR('Raw Data'!H1261=0,'Raw Data'!H1261="Delete"),"",'Raw Data'!H1261)</f>
        <v>13.2</v>
      </c>
      <c r="I1256" s="81">
        <f>IF(OR('Raw Data'!I1261=0,'Raw Data'!I1261="Delete"),"",'Raw Data'!I1261)</f>
        <v>14</v>
      </c>
      <c r="J1256" s="81" t="str">
        <f>IF(OR('Raw Data'!J1261=0,'Raw Data'!J1261="Delete"),"",'Raw Data'!J1261)</f>
        <v/>
      </c>
      <c r="K1256" s="81" t="str">
        <f>IF(OR('Raw Data'!K1261=0,'Raw Data'!K1261="Delete"),"",'Raw Data'!K1261)</f>
        <v/>
      </c>
      <c r="L1256" s="81" t="str">
        <f>R1256</f>
        <v>Available</v>
      </c>
      <c r="M1256" s="81" t="str">
        <f>IF(A1256="","",IF(OR(AWReleaseNum&gt;=A1256,AWReleaseNum=0),"Available","Not Supported"))</f>
        <v>Available</v>
      </c>
      <c r="N1256" s="81" t="str">
        <f>IF(A1256="","",IF(TcRelease="Any","Available",IF(OR(AND(TcReleaseNum&gt;=VLOOKUP(AWReleaseNum,MinVerInfo,3,FALSE),TcReleaseNum&lt;=VLOOKUP(AWReleaseNum,MinVerInfo,4,FALSE)),AND(TcReleaseNum&gt;=VLOOKUP(AWReleaseNum,MinVerInfo,5,FALSE),TcReleaseNum&lt;=VLOOKUP(AWReleaseNum,MinVerInfo,6,FALSE))),"Available","Not Supported")))</f>
        <v>Available</v>
      </c>
      <c r="O1256" s="81" t="str">
        <f>IF(TcReleaseNum&lt;P1256,"Not Supported","Available")</f>
        <v>Available</v>
      </c>
      <c r="P1256" s="81" cm="1">
        <f t="array" ref="P1256">_xlfn.SWITCH(TcBaseVer, 14, K1256, 13, J1256, 12, I1256, 11, IFERROR(VLOOKUP(H1256,Table2[#All],3,FALSE),"N/A"),0)</f>
        <v>0</v>
      </c>
      <c r="Q1256" s="81" t="str">
        <f>IF(TcBaseVer=0,M1256,IF(AND(N1256="Available",M1256="Available",O1256="Available"),"Available",IF(M1256="","","Not Supported")))</f>
        <v>Available</v>
      </c>
      <c r="R1256" s="81" t="str">
        <f>IF(A1256&gt;=AWCurrentRel, "Future",Q1256)</f>
        <v>Available</v>
      </c>
      <c r="S1256" s="100" t="str">
        <f>HYPERLINK(U1256,T1256)</f>
        <v>What's New in Teamcenter Spring 2021 - PART 3</v>
      </c>
      <c r="T1256" s="81" t="str">
        <f>IFERROR(VLOOKUP(CONCATENATE($B1256,"_",$A1256),Table4[#All],5,FALSE),"Not Available")</f>
        <v>What's New in Teamcenter Spring 2021 - PART 3</v>
      </c>
      <c r="U1256" s="81" t="str">
        <f>IFERROR(VLOOKUP(CONCATENATE(B1256,"_",A1256),Table4[#All],6,FALSE),"")</f>
        <v>https://siemens.highspot.com/items/60cb5bb8c79c523a09767bbb</v>
      </c>
    </row>
    <row r="1257" spans="1:21" x14ac:dyDescent="0.25">
      <c r="A1257" s="81">
        <f>IF(OR('Raw Data'!A1262=0,'Raw Data'!A1262="Delete"),"",'Raw Data'!A1262)</f>
        <v>5.2</v>
      </c>
      <c r="B1257" s="88" t="str">
        <f>IF(OR('Raw Data'!B1262=0,'Raw Data'!B1262="Delete"),"",'Raw Data'!B1262)</f>
        <v>Plan</v>
      </c>
      <c r="C1257" s="89" t="str">
        <f>IF(OR('Raw Data'!C1262=0,'Raw Data'!C1262="Delete"),"",'Raw Data'!C1262)</f>
        <v>Bill of Materials</v>
      </c>
      <c r="D1257" s="88" t="str">
        <f>IF(OR('Raw Data'!D1262=0,'Raw Data'!D1262="Delete"),"",'Raw Data'!D1262)</f>
        <v>Smart Discovery</v>
      </c>
      <c r="E1257" s="84" t="str">
        <f>IF(OR('Raw Data'!E1262=0,'Raw Data'!E1262="Delete"),"",'Raw Data'!E1262)</f>
        <v>Include and Exclude Filters with Delayed Filter Application</v>
      </c>
      <c r="F1257" s="81" cm="1">
        <f t="array" ref="F1257">_xlfn.SWITCH(ROUND(VLOOKUP(A1257,Table1[#All],3),0),11,H1257,12,I1257,13,J1257,14,K1257,"N/A")</f>
        <v>14</v>
      </c>
      <c r="G1257" s="81" t="str" cm="1">
        <f t="array" ref="G1257">_xlfn.SWITCH(ROUND(VLOOKUP(A1257,Table1[#All],5),0),11,H1257,12,I1257,13,J1257,14,K1257,"N/A")</f>
        <v/>
      </c>
      <c r="H1257" s="81">
        <f>IF(OR('Raw Data'!H1262=0,'Raw Data'!H1262="Delete"),"",'Raw Data'!H1262)</f>
        <v>13</v>
      </c>
      <c r="I1257" s="81">
        <f>IF(OR('Raw Data'!I1262=0,'Raw Data'!I1262="Delete"),"",'Raw Data'!I1262)</f>
        <v>14</v>
      </c>
      <c r="J1257" s="81" t="str">
        <f>IF(OR('Raw Data'!J1262=0,'Raw Data'!J1262="Delete"),"",'Raw Data'!J1262)</f>
        <v/>
      </c>
      <c r="K1257" s="81" t="str">
        <f>IF(OR('Raw Data'!K1262=0,'Raw Data'!K1262="Delete"),"",'Raw Data'!K1262)</f>
        <v/>
      </c>
      <c r="L1257" s="81" t="str">
        <f>R1257</f>
        <v>Available</v>
      </c>
      <c r="M1257" s="81" t="str">
        <f>IF(A1257="","",IF(OR(AWReleaseNum&gt;=A1257,AWReleaseNum=0),"Available","Not Supported"))</f>
        <v>Available</v>
      </c>
      <c r="N1257" s="81" t="str">
        <f>IF(A1257="","",IF(TcRelease="Any","Available",IF(OR(AND(TcReleaseNum&gt;=VLOOKUP(AWReleaseNum,MinVerInfo,3,FALSE),TcReleaseNum&lt;=VLOOKUP(AWReleaseNum,MinVerInfo,4,FALSE)),AND(TcReleaseNum&gt;=VLOOKUP(AWReleaseNum,MinVerInfo,5,FALSE),TcReleaseNum&lt;=VLOOKUP(AWReleaseNum,MinVerInfo,6,FALSE))),"Available","Not Supported")))</f>
        <v>Available</v>
      </c>
      <c r="O1257" s="81" t="str">
        <f>IF(TcReleaseNum&lt;P1257,"Not Supported","Available")</f>
        <v>Available</v>
      </c>
      <c r="P1257" s="81" cm="1">
        <f t="array" ref="P1257">_xlfn.SWITCH(TcBaseVer, 14, K1257, 13, J1257, 12, I1257, 11, IFERROR(VLOOKUP(H1257,Table2[#All],3,FALSE),"N/A"),0)</f>
        <v>0</v>
      </c>
      <c r="Q1257" s="81" t="str">
        <f>IF(TcBaseVer=0,M1257,IF(AND(N1257="Available",M1257="Available",O1257="Available"),"Available",IF(M1257="","","Not Supported")))</f>
        <v>Available</v>
      </c>
      <c r="R1257" s="81" t="str">
        <f>IF(A1257&gt;=AWCurrentRel, "Future",Q1257)</f>
        <v>Available</v>
      </c>
      <c r="S1257" s="100" t="str">
        <f>HYPERLINK(U1257,T1257)</f>
        <v>What's New in Teamcenter Spring 2021 - PART 2</v>
      </c>
      <c r="T1257" s="81" t="str">
        <f>IFERROR(VLOOKUP(CONCATENATE($B1257,"_",$A1257),Table4[#All],5,FALSE),"Not Available")</f>
        <v>What's New in Teamcenter Spring 2021 - PART 2</v>
      </c>
      <c r="U1257" s="81" t="str">
        <f>IFERROR(VLOOKUP(CONCATENATE(B1257,"_",A1257),Table4[#All],6,FALSE),"")</f>
        <v>https://siemens.highspot.com/items/60cb59f366bbaa28f42ef854</v>
      </c>
    </row>
    <row r="1258" spans="1:21" x14ac:dyDescent="0.25">
      <c r="A1258" s="81">
        <f>IF(OR('Raw Data'!A2014=0,'Raw Data'!A2014="Delete"),"",'Raw Data'!A2014)</f>
        <v>5.2</v>
      </c>
      <c r="B1258" s="88" t="str">
        <f>IF(OR('Raw Data'!B2014=0,'Raw Data'!B2014="Delete"),"",'Raw Data'!B2014)</f>
        <v>Plan</v>
      </c>
      <c r="C1258" s="89" t="str">
        <f>IF(OR('Raw Data'!C2014=0,'Raw Data'!C2014="Delete"),"",'Raw Data'!C2014)</f>
        <v>Bill of Materials</v>
      </c>
      <c r="D1258" s="88" t="str">
        <f>IF(OR('Raw Data'!D2014=0,'Raw Data'!D2014="Delete"),"",'Raw Data'!D2014)</f>
        <v>Structure Management</v>
      </c>
      <c r="E1258" s="84" t="str">
        <f>IF(OR('Raw Data'!E2014=0,'Raw Data'!E2014="Delete"),"",'Raw Data'!E2014)</f>
        <v>End Item Assemblies</v>
      </c>
      <c r="F1258" s="81" cm="1">
        <f t="array" ref="F1258">_xlfn.SWITCH(ROUND(VLOOKUP(A1258,Table1[#All],3),0),11,H1258,12,I1258,13,J1258,14,K1258,"N/A")</f>
        <v>14</v>
      </c>
      <c r="G1258" s="81" t="str" cm="1">
        <f t="array" ref="G1258">_xlfn.SWITCH(ROUND(VLOOKUP(A1258,Table1[#All],5),0),11,H1258,12,I1258,13,J1258,14,K1258,"N/A")</f>
        <v/>
      </c>
      <c r="H1258" s="81">
        <f>IF(OR('Raw Data'!H2014=0,'Raw Data'!H2014="Delete"),"",'Raw Data'!H2014)</f>
        <v>13</v>
      </c>
      <c r="I1258" s="81">
        <f>IF(OR('Raw Data'!I2014=0,'Raw Data'!I2014="Delete"),"",'Raw Data'!I2014)</f>
        <v>14</v>
      </c>
      <c r="J1258" s="81" t="str">
        <f>IF(OR('Raw Data'!J2014=0,'Raw Data'!J2014="Delete"),"",'Raw Data'!J2014)</f>
        <v/>
      </c>
      <c r="K1258" s="81" t="str">
        <f>IF(OR('Raw Data'!K2014=0,'Raw Data'!K2014="Delete"),"",'Raw Data'!K2014)</f>
        <v/>
      </c>
      <c r="L1258" s="81" t="str">
        <f>R1258</f>
        <v>Available</v>
      </c>
      <c r="M1258" s="81" t="str">
        <f>IF(A1258="","",IF(OR(AWReleaseNum&gt;=A1258,AWReleaseNum=0),"Available","Not Supported"))</f>
        <v>Available</v>
      </c>
      <c r="N1258" s="81" t="str">
        <f>IF(A1258="","",IF(TcRelease="Any","Available",IF(OR(AND(TcReleaseNum&gt;=VLOOKUP(AWReleaseNum,MinVerInfo,3,FALSE),TcReleaseNum&lt;=VLOOKUP(AWReleaseNum,MinVerInfo,4,FALSE)),AND(TcReleaseNum&gt;=VLOOKUP(AWReleaseNum,MinVerInfo,5,FALSE),TcReleaseNum&lt;=VLOOKUP(AWReleaseNum,MinVerInfo,6,FALSE))),"Available","Not Supported")))</f>
        <v>Available</v>
      </c>
      <c r="O1258" s="81" t="str">
        <f>IF(TcReleaseNum&lt;P1258,"Not Supported","Available")</f>
        <v>Available</v>
      </c>
      <c r="P1258" s="81" cm="1">
        <f t="array" ref="P1258">_xlfn.SWITCH(TcBaseVer, 14, K1258, 13, J1258, 12, I1258, 11, IFERROR(VLOOKUP(H1258,Table2[#All],3,FALSE),"N/A"),0)</f>
        <v>0</v>
      </c>
      <c r="Q1258" s="81" t="str">
        <f>IF(TcBaseVer=0,M1258,IF(AND(N1258="Available",M1258="Available",O1258="Available"),"Available",IF(M1258="","","Not Supported")))</f>
        <v>Available</v>
      </c>
      <c r="R1258" s="81" t="str">
        <f>IF(A1258&gt;=AWCurrentRel, "Future",Q1258)</f>
        <v>Available</v>
      </c>
      <c r="S1258" s="100" t="str">
        <f>HYPERLINK(U1258,T1258)</f>
        <v>What's New in Teamcenter Spring 2021 - PART 2</v>
      </c>
      <c r="T1258" s="81" t="str">
        <f>IFERROR(VLOOKUP(CONCATENATE($B1258,"_",$A1258),Table4[#All],5,FALSE),"Not Available")</f>
        <v>What's New in Teamcenter Spring 2021 - PART 2</v>
      </c>
      <c r="U1258" s="81" t="str">
        <f>IFERROR(VLOOKUP(CONCATENATE(B1258,"_",A1258),Table4[#All],6,FALSE),"")</f>
        <v>https://siemens.highspot.com/items/60cb59f366bbaa28f42ef854</v>
      </c>
    </row>
    <row r="1259" spans="1:21" x14ac:dyDescent="0.25">
      <c r="A1259" s="81">
        <f>IF(OR('Raw Data'!A2137=0,'Raw Data'!A2137="Delete"),"",'Raw Data'!A2137)</f>
        <v>5.2</v>
      </c>
      <c r="B1259" s="88" t="str">
        <f>IF(OR('Raw Data'!B2137=0,'Raw Data'!B2137="Delete"),"",'Raw Data'!B2137)</f>
        <v>Plan</v>
      </c>
      <c r="C1259" s="89" t="str">
        <f>IF(OR('Raw Data'!C2137=0,'Raw Data'!C2137="Delete"),"",'Raw Data'!C2137)</f>
        <v>Bill of Materials</v>
      </c>
      <c r="D1259" s="88" t="str">
        <f>IF(OR('Raw Data'!D2137=0,'Raw Data'!D2137="Delete"),"",'Raw Data'!D2137)</f>
        <v>Structure Management</v>
      </c>
      <c r="E1259" s="84" t="str">
        <f>IF(OR('Raw Data'!E2137=0,'Raw Data'!E2137="Delete"),"",'Raw Data'!E2137)</f>
        <v>Revise within Precise Assembly</v>
      </c>
      <c r="F1259" s="81" cm="1">
        <f t="array" ref="F1259">_xlfn.SWITCH(ROUND(VLOOKUP(A1259,Table1[#All],3),0),11,H1259,12,I1259,13,J1259,14,K1259,"N/A")</f>
        <v>14</v>
      </c>
      <c r="G1259" s="81" t="str" cm="1">
        <f t="array" ref="G1259">_xlfn.SWITCH(ROUND(VLOOKUP(A1259,Table1[#All],5),0),11,H1259,12,I1259,13,J1259,14,K1259,"N/A")</f>
        <v/>
      </c>
      <c r="H1259" s="81">
        <f>IF(OR('Raw Data'!H2137=0,'Raw Data'!H2137="Delete"),"",'Raw Data'!H2137)</f>
        <v>13</v>
      </c>
      <c r="I1259" s="81">
        <f>IF(OR('Raw Data'!I2137=0,'Raw Data'!I2137="Delete"),"",'Raw Data'!I2137)</f>
        <v>14</v>
      </c>
      <c r="J1259" s="81" t="str">
        <f>IF(OR('Raw Data'!J2137=0,'Raw Data'!J2137="Delete"),"",'Raw Data'!J2137)</f>
        <v/>
      </c>
      <c r="K1259" s="81" t="str">
        <f>IF(OR('Raw Data'!K2137=0,'Raw Data'!K2137="Delete"),"",'Raw Data'!K2137)</f>
        <v/>
      </c>
      <c r="L1259" s="81" t="str">
        <f>R1259</f>
        <v>Available</v>
      </c>
      <c r="M1259" s="81" t="str">
        <f>IF(A1259="","",IF(OR(AWReleaseNum&gt;=A1259,AWReleaseNum=0),"Available","Not Supported"))</f>
        <v>Available</v>
      </c>
      <c r="N1259" s="81" t="str">
        <f>IF(A1259="","",IF(TcRelease="Any","Available",IF(OR(AND(TcReleaseNum&gt;=VLOOKUP(AWReleaseNum,MinVerInfo,3,FALSE),TcReleaseNum&lt;=VLOOKUP(AWReleaseNum,MinVerInfo,4,FALSE)),AND(TcReleaseNum&gt;=VLOOKUP(AWReleaseNum,MinVerInfo,5,FALSE),TcReleaseNum&lt;=VLOOKUP(AWReleaseNum,MinVerInfo,6,FALSE))),"Available","Not Supported")))</f>
        <v>Available</v>
      </c>
      <c r="O1259" s="81" t="str">
        <f>IF(TcReleaseNum&lt;P1259,"Not Supported","Available")</f>
        <v>Available</v>
      </c>
      <c r="P1259" s="81" cm="1">
        <f t="array" ref="P1259">_xlfn.SWITCH(TcBaseVer, 14, K1259, 13, J1259, 12, I1259, 11, IFERROR(VLOOKUP(H1259,Table2[#All],3,FALSE),"N/A"),0)</f>
        <v>0</v>
      </c>
      <c r="Q1259" s="81" t="str">
        <f>IF(TcBaseVer=0,M1259,IF(AND(N1259="Available",M1259="Available",O1259="Available"),"Available",IF(M1259="","","Not Supported")))</f>
        <v>Available</v>
      </c>
      <c r="R1259" s="81" t="str">
        <f>IF(A1259&gt;=AWCurrentRel, "Future",Q1259)</f>
        <v>Available</v>
      </c>
      <c r="S1259" s="100" t="str">
        <f>HYPERLINK(U1259,T1259)</f>
        <v>What's New in Teamcenter Spring 2021 - PART 2</v>
      </c>
      <c r="T1259" s="81" t="str">
        <f>IFERROR(VLOOKUP(CONCATENATE($B1259,"_",$A1259),Table4[#All],5,FALSE),"Not Available")</f>
        <v>What's New in Teamcenter Spring 2021 - PART 2</v>
      </c>
      <c r="U1259" s="81" t="str">
        <f>IFERROR(VLOOKUP(CONCATENATE(B1259,"_",A1259),Table4[#All],6,FALSE),"")</f>
        <v>https://siemens.highspot.com/items/60cb59f366bbaa28f42ef854</v>
      </c>
    </row>
    <row r="1260" spans="1:21" x14ac:dyDescent="0.25">
      <c r="A1260" s="81">
        <f>IF(OR('Raw Data'!A2138=0,'Raw Data'!A2138="Delete"),"",'Raw Data'!A2138)</f>
        <v>5.2</v>
      </c>
      <c r="B1260" s="88" t="str">
        <f>IF(OR('Raw Data'!B2138=0,'Raw Data'!B2138="Delete"),"",'Raw Data'!B2138)</f>
        <v>Plan</v>
      </c>
      <c r="C1260" s="89" t="str">
        <f>IF(OR('Raw Data'!C2138=0,'Raw Data'!C2138="Delete"),"",'Raw Data'!C2138)</f>
        <v>Bill of Materials</v>
      </c>
      <c r="D1260" s="88" t="str">
        <f>IF(OR('Raw Data'!D2138=0,'Raw Data'!D2138="Delete"),"",'Raw Data'!D2138)</f>
        <v>Structure Management</v>
      </c>
      <c r="E1260" s="84" t="str">
        <f>IF(OR('Raw Data'!E2138=0,'Raw Data'!E2138="Delete"),"",'Raw Data'!E2138)</f>
        <v>Specify Quantity on Add</v>
      </c>
      <c r="F1260" s="81" cm="1">
        <f t="array" ref="F1260">_xlfn.SWITCH(ROUND(VLOOKUP(A1260,Table1[#All],3),0),11,H1260,12,I1260,13,J1260,14,K1260,"N/A")</f>
        <v>14</v>
      </c>
      <c r="G1260" s="81" t="str" cm="1">
        <f t="array" ref="G1260">_xlfn.SWITCH(ROUND(VLOOKUP(A1260,Table1[#All],5),0),11,H1260,12,I1260,13,J1260,14,K1260,"N/A")</f>
        <v/>
      </c>
      <c r="H1260" s="81">
        <f>IF(OR('Raw Data'!H2138=0,'Raw Data'!H2138="Delete"),"",'Raw Data'!H2138)</f>
        <v>13.1</v>
      </c>
      <c r="I1260" s="81">
        <f>IF(OR('Raw Data'!I2138=0,'Raw Data'!I2138="Delete"),"",'Raw Data'!I2138)</f>
        <v>14</v>
      </c>
      <c r="J1260" s="81" t="str">
        <f>IF(OR('Raw Data'!J2138=0,'Raw Data'!J2138="Delete"),"",'Raw Data'!J2138)</f>
        <v/>
      </c>
      <c r="K1260" s="81" t="str">
        <f>IF(OR('Raw Data'!K2138=0,'Raw Data'!K2138="Delete"),"",'Raw Data'!K2138)</f>
        <v/>
      </c>
      <c r="L1260" s="81" t="str">
        <f>R1260</f>
        <v>Available</v>
      </c>
      <c r="M1260" s="81" t="str">
        <f>IF(A1260="","",IF(OR(AWReleaseNum&gt;=A1260,AWReleaseNum=0),"Available","Not Supported"))</f>
        <v>Available</v>
      </c>
      <c r="N1260" s="81" t="str">
        <f>IF(A1260="","",IF(TcRelease="Any","Available",IF(OR(AND(TcReleaseNum&gt;=VLOOKUP(AWReleaseNum,MinVerInfo,3,FALSE),TcReleaseNum&lt;=VLOOKUP(AWReleaseNum,MinVerInfo,4,FALSE)),AND(TcReleaseNum&gt;=VLOOKUP(AWReleaseNum,MinVerInfo,5,FALSE),TcReleaseNum&lt;=VLOOKUP(AWReleaseNum,MinVerInfo,6,FALSE))),"Available","Not Supported")))</f>
        <v>Available</v>
      </c>
      <c r="O1260" s="81" t="str">
        <f>IF(TcReleaseNum&lt;P1260,"Not Supported","Available")</f>
        <v>Available</v>
      </c>
      <c r="P1260" s="81" cm="1">
        <f t="array" ref="P1260">_xlfn.SWITCH(TcBaseVer, 14, K1260, 13, J1260, 12, I1260, 11, IFERROR(VLOOKUP(H1260,Table2[#All],3,FALSE),"N/A"),0)</f>
        <v>0</v>
      </c>
      <c r="Q1260" s="81" t="str">
        <f>IF(TcBaseVer=0,M1260,IF(AND(N1260="Available",M1260="Available",O1260="Available"),"Available",IF(M1260="","","Not Supported")))</f>
        <v>Available</v>
      </c>
      <c r="R1260" s="81" t="str">
        <f>IF(A1260&gt;=AWCurrentRel, "Future",Q1260)</f>
        <v>Available</v>
      </c>
      <c r="S1260" s="100" t="str">
        <f>HYPERLINK(U1260,T1260)</f>
        <v>What's New in Teamcenter Spring 2021 - PART 2</v>
      </c>
      <c r="T1260" s="81" t="str">
        <f>IFERROR(VLOOKUP(CONCATENATE($B1260,"_",$A1260),Table4[#All],5,FALSE),"Not Available")</f>
        <v>What's New in Teamcenter Spring 2021 - PART 2</v>
      </c>
      <c r="U1260" s="81" t="str">
        <f>IFERROR(VLOOKUP(CONCATENATE(B1260,"_",A1260),Table4[#All],6,FALSE),"")</f>
        <v>https://siemens.highspot.com/items/60cb59f366bbaa28f42ef854</v>
      </c>
    </row>
    <row r="1261" spans="1:21" x14ac:dyDescent="0.25">
      <c r="A1261" s="81">
        <f>IF(OR('Raw Data'!A2172=0,'Raw Data'!A2172="Delete"),"",'Raw Data'!A2172)</f>
        <v>5.2</v>
      </c>
      <c r="B1261" s="88" t="str">
        <f>IF(OR('Raw Data'!B2172=0,'Raw Data'!B2172="Delete"),"",'Raw Data'!B2172)</f>
        <v>Plan</v>
      </c>
      <c r="C1261" s="89" t="str">
        <f>IF(OR('Raw Data'!C2172=0,'Raw Data'!C2172="Delete"),"",'Raw Data'!C2172)</f>
        <v>Bill of Materials</v>
      </c>
      <c r="D1261" s="88" t="str">
        <f>IF(OR('Raw Data'!D2172=0,'Raw Data'!D2172="Delete"),"",'Raw Data'!D2172)</f>
        <v>Structure Management</v>
      </c>
      <c r="E1261" s="84" t="str">
        <f>IF(OR('Raw Data'!E2172=0,'Raw Data'!E2172="Delete"),"",'Raw Data'!E2172)</f>
        <v>Weight and Balance Rollup Report Based on any Partition Organization</v>
      </c>
      <c r="F1261" s="81" cm="1">
        <f t="array" ref="F1261">_xlfn.SWITCH(ROUND(VLOOKUP(A1261,Table1[#All],3),0),11,H1261,12,I1261,13,J1261,14,K1261,"N/A")</f>
        <v>14</v>
      </c>
      <c r="G1261" s="81" t="str" cm="1">
        <f t="array" ref="G1261">_xlfn.SWITCH(ROUND(VLOOKUP(A1261,Table1[#All],5),0),11,H1261,12,I1261,13,J1261,14,K1261,"N/A")</f>
        <v/>
      </c>
      <c r="H1261" s="81">
        <f>IF(OR('Raw Data'!H2172=0,'Raw Data'!H2172="Delete"),"",'Raw Data'!H2172)</f>
        <v>13.2</v>
      </c>
      <c r="I1261" s="81">
        <f>IF(OR('Raw Data'!I2172=0,'Raw Data'!I2172="Delete"),"",'Raw Data'!I2172)</f>
        <v>14</v>
      </c>
      <c r="J1261" s="81" t="str">
        <f>IF(OR('Raw Data'!J2172=0,'Raw Data'!J2172="Delete"),"",'Raw Data'!J2172)</f>
        <v/>
      </c>
      <c r="K1261" s="81" t="str">
        <f>IF(OR('Raw Data'!K2172=0,'Raw Data'!K2172="Delete"),"",'Raw Data'!K2172)</f>
        <v/>
      </c>
      <c r="L1261" s="81" t="str">
        <f>R1261</f>
        <v>Available</v>
      </c>
      <c r="M1261" s="81" t="str">
        <f>IF(A1261="","",IF(OR(AWReleaseNum&gt;=A1261,AWReleaseNum=0),"Available","Not Supported"))</f>
        <v>Available</v>
      </c>
      <c r="N1261" s="81" t="str">
        <f>IF(A1261="","",IF(TcRelease="Any","Available",IF(OR(AND(TcReleaseNum&gt;=VLOOKUP(AWReleaseNum,MinVerInfo,3,FALSE),TcReleaseNum&lt;=VLOOKUP(AWReleaseNum,MinVerInfo,4,FALSE)),AND(TcReleaseNum&gt;=VLOOKUP(AWReleaseNum,MinVerInfo,5,FALSE),TcReleaseNum&lt;=VLOOKUP(AWReleaseNum,MinVerInfo,6,FALSE))),"Available","Not Supported")))</f>
        <v>Available</v>
      </c>
      <c r="O1261" s="81" t="str">
        <f>IF(TcReleaseNum&lt;P1261,"Not Supported","Available")</f>
        <v>Available</v>
      </c>
      <c r="P1261" s="81" cm="1">
        <f t="array" ref="P1261">_xlfn.SWITCH(TcBaseVer, 14, K1261, 13, J1261, 12, I1261, 11, IFERROR(VLOOKUP(H1261,Table2[#All],3,FALSE),"N/A"),0)</f>
        <v>0</v>
      </c>
      <c r="Q1261" s="81" t="str">
        <f>IF(TcBaseVer=0,M1261,IF(AND(N1261="Available",M1261="Available",O1261="Available"),"Available",IF(M1261="","","Not Supported")))</f>
        <v>Available</v>
      </c>
      <c r="R1261" s="81" t="str">
        <f>IF(A1261&gt;=AWCurrentRel, "Future",Q1261)</f>
        <v>Available</v>
      </c>
      <c r="S1261" s="100" t="str">
        <f>HYPERLINK(U1261,T1261)</f>
        <v>What's New in Teamcenter Spring 2021 - PART 2</v>
      </c>
      <c r="T1261" s="81" t="str">
        <f>IFERROR(VLOOKUP(CONCATENATE($B1261,"_",$A1261),Table4[#All],5,FALSE),"Not Available")</f>
        <v>What's New in Teamcenter Spring 2021 - PART 2</v>
      </c>
      <c r="U1261" s="81" t="str">
        <f>IFERROR(VLOOKUP(CONCATENATE(B1261,"_",A1261),Table4[#All],6,FALSE),"")</f>
        <v>https://siemens.highspot.com/items/60cb59f366bbaa28f42ef854</v>
      </c>
    </row>
    <row r="1262" spans="1:21" x14ac:dyDescent="0.25">
      <c r="A1262" s="81">
        <f>IF(OR('Raw Data'!A1267=0,'Raw Data'!A1267="Delete"),"",'Raw Data'!A1267)</f>
        <v>5.2</v>
      </c>
      <c r="B1262" s="88" t="str">
        <f>IF(OR('Raw Data'!B1267=0,'Raw Data'!B1267="Delete"),"",'Raw Data'!B1267)</f>
        <v>Develop</v>
      </c>
      <c r="C1262" s="89" t="str">
        <f>IF(OR('Raw Data'!C1267=0,'Raw Data'!C1267="Delete"),"",'Raw Data'!C1267)</f>
        <v>Visualization</v>
      </c>
      <c r="D1262" s="88" t="str">
        <f>IF(OR('Raw Data'!D1267=0,'Raw Data'!D1267="Delete"),"",'Raw Data'!D1267)</f>
        <v>Visualization - Deployability &amp; Infrastructure</v>
      </c>
      <c r="E1262" s="84" t="str">
        <f>IF(OR('Raw Data'!E1267=0,'Raw Data'!E1267="Delete"),"",'Raw Data'!E1267)</f>
        <v>Linux Support for Active Workspace Visualization Server</v>
      </c>
      <c r="F1262" s="81" cm="1">
        <f t="array" ref="F1262">_xlfn.SWITCH(ROUND(VLOOKUP(A1262,Table1[#All],3),0),11,H1262,12,I1262,13,J1262,14,K1262,"N/A")</f>
        <v>14</v>
      </c>
      <c r="G1262" s="81" t="str" cm="1">
        <f t="array" ref="G1262">_xlfn.SWITCH(ROUND(VLOOKUP(A1262,Table1[#All],5),0),11,H1262,12,I1262,13,J1262,14,K1262,"N/A")</f>
        <v/>
      </c>
      <c r="H1262" s="81">
        <f>IF(OR('Raw Data'!H1267=0,'Raw Data'!H1267="Delete"),"",'Raw Data'!H1267)</f>
        <v>13</v>
      </c>
      <c r="I1262" s="81">
        <f>IF(OR('Raw Data'!I1267=0,'Raw Data'!I1267="Delete"),"",'Raw Data'!I1267)</f>
        <v>14</v>
      </c>
      <c r="J1262" s="81" t="str">
        <f>IF(OR('Raw Data'!J1267=0,'Raw Data'!J1267="Delete"),"",'Raw Data'!J1267)</f>
        <v/>
      </c>
      <c r="K1262" s="81" t="str">
        <f>IF(OR('Raw Data'!K1267=0,'Raw Data'!K1267="Delete"),"",'Raw Data'!K1267)</f>
        <v/>
      </c>
      <c r="L1262" s="81" t="str">
        <f>R1262</f>
        <v>Available</v>
      </c>
      <c r="M1262" s="81" t="str">
        <f>IF(A1262="","",IF(OR(AWReleaseNum&gt;=A1262,AWReleaseNum=0),"Available","Not Supported"))</f>
        <v>Available</v>
      </c>
      <c r="N1262" s="81" t="str">
        <f>IF(A1262="","",IF(TcRelease="Any","Available",IF(OR(AND(TcReleaseNum&gt;=VLOOKUP(AWReleaseNum,MinVerInfo,3,FALSE),TcReleaseNum&lt;=VLOOKUP(AWReleaseNum,MinVerInfo,4,FALSE)),AND(TcReleaseNum&gt;=VLOOKUP(AWReleaseNum,MinVerInfo,5,FALSE),TcReleaseNum&lt;=VLOOKUP(AWReleaseNum,MinVerInfo,6,FALSE))),"Available","Not Supported")))</f>
        <v>Available</v>
      </c>
      <c r="O1262" s="81" t="str">
        <f>IF(TcReleaseNum&lt;P1262,"Not Supported","Available")</f>
        <v>Available</v>
      </c>
      <c r="P1262" s="81" cm="1">
        <f t="array" ref="P1262">_xlfn.SWITCH(TcBaseVer, 14, K1262, 13, J1262, 12, I1262, 11, IFERROR(VLOOKUP(H1262,Table2[#All],3,FALSE),"N/A"),0)</f>
        <v>0</v>
      </c>
      <c r="Q1262" s="81" t="str">
        <f>IF(TcBaseVer=0,M1262,IF(AND(N1262="Available",M1262="Available",O1262="Available"),"Available",IF(M1262="","","Not Supported")))</f>
        <v>Available</v>
      </c>
      <c r="R1262" s="81" t="str">
        <f>IF(A1262&gt;=AWCurrentRel, "Future",Q1262)</f>
        <v>Available</v>
      </c>
      <c r="S1262" s="100" t="str">
        <f>HYPERLINK(U1262,T1262)</f>
        <v>What's New in Teamcenter Spring 2021 - PART 3</v>
      </c>
      <c r="T1262" s="81" t="str">
        <f>IFERROR(VLOOKUP(CONCATENATE($B1262,"_",$A1262),Table4[#All],5,FALSE),"Not Available")</f>
        <v>What's New in Teamcenter Spring 2021 - PART 3</v>
      </c>
      <c r="U1262" s="81" t="str">
        <f>IFERROR(VLOOKUP(CONCATENATE(B1262,"_",A1262),Table4[#All],6,FALSE),"")</f>
        <v>https://siemens.highspot.com/items/60cb5bb8c79c523a09767bbb</v>
      </c>
    </row>
    <row r="1263" spans="1:21" x14ac:dyDescent="0.25">
      <c r="A1263" s="81">
        <f>IF(OR('Raw Data'!A1268=0,'Raw Data'!A1268="Delete"),"",'Raw Data'!A1268)</f>
        <v>5.2</v>
      </c>
      <c r="B1263" s="88" t="str">
        <f>IF(OR('Raw Data'!B1268=0,'Raw Data'!B1268="Delete"),"",'Raw Data'!B1268)</f>
        <v>Develop</v>
      </c>
      <c r="C1263" s="89" t="str">
        <f>IF(OR('Raw Data'!C1268=0,'Raw Data'!C1268="Delete"),"",'Raw Data'!C1268)</f>
        <v>Visualization</v>
      </c>
      <c r="D1263" s="88" t="str">
        <f>IF(OR('Raw Data'!D1268=0,'Raw Data'!D1268="Delete"),"",'Raw Data'!D1268)</f>
        <v>Visualization - Interoperability</v>
      </c>
      <c r="E1263" s="84" t="str">
        <f>IF(OR('Raw Data'!E1268=0,'Raw Data'!E1268="Delete"),"",'Raw Data'!E1268)</f>
        <v xml:space="preserve">Markup and Share Snapshots of 3D Data in Active Workspace </v>
      </c>
      <c r="F1263" s="81" cm="1">
        <f t="array" ref="F1263">_xlfn.SWITCH(ROUND(VLOOKUP(A1263,Table1[#All],3),0),11,H1263,12,I1263,13,J1263,14,K1263,"N/A")</f>
        <v>14</v>
      </c>
      <c r="G1263" s="81" t="str" cm="1">
        <f t="array" ref="G1263">_xlfn.SWITCH(ROUND(VLOOKUP(A1263,Table1[#All],5),0),11,H1263,12,I1263,13,J1263,14,K1263,"N/A")</f>
        <v/>
      </c>
      <c r="H1263" s="81">
        <f>IF(OR('Raw Data'!H1268=0,'Raw Data'!H1268="Delete"),"",'Raw Data'!H1268)</f>
        <v>13</v>
      </c>
      <c r="I1263" s="81">
        <f>IF(OR('Raw Data'!I1268=0,'Raw Data'!I1268="Delete"),"",'Raw Data'!I1268)</f>
        <v>14</v>
      </c>
      <c r="J1263" s="81" t="str">
        <f>IF(OR('Raw Data'!J1268=0,'Raw Data'!J1268="Delete"),"",'Raw Data'!J1268)</f>
        <v/>
      </c>
      <c r="K1263" s="81" t="str">
        <f>IF(OR('Raw Data'!K1268=0,'Raw Data'!K1268="Delete"),"",'Raw Data'!K1268)</f>
        <v/>
      </c>
      <c r="L1263" s="81" t="str">
        <f>R1263</f>
        <v>Available</v>
      </c>
      <c r="M1263" s="81" t="str">
        <f>IF(A1263="","",IF(OR(AWReleaseNum&gt;=A1263,AWReleaseNum=0),"Available","Not Supported"))</f>
        <v>Available</v>
      </c>
      <c r="N1263" s="81" t="str">
        <f>IF(A1263="","",IF(TcRelease="Any","Available",IF(OR(AND(TcReleaseNum&gt;=VLOOKUP(AWReleaseNum,MinVerInfo,3,FALSE),TcReleaseNum&lt;=VLOOKUP(AWReleaseNum,MinVerInfo,4,FALSE)),AND(TcReleaseNum&gt;=VLOOKUP(AWReleaseNum,MinVerInfo,5,FALSE),TcReleaseNum&lt;=VLOOKUP(AWReleaseNum,MinVerInfo,6,FALSE))),"Available","Not Supported")))</f>
        <v>Available</v>
      </c>
      <c r="O1263" s="81" t="str">
        <f>IF(TcReleaseNum&lt;P1263,"Not Supported","Available")</f>
        <v>Available</v>
      </c>
      <c r="P1263" s="81" cm="1">
        <f t="array" ref="P1263">_xlfn.SWITCH(TcBaseVer, 14, K1263, 13, J1263, 12, I1263, 11, IFERROR(VLOOKUP(H1263,Table2[#All],3,FALSE),"N/A"),0)</f>
        <v>0</v>
      </c>
      <c r="Q1263" s="81" t="str">
        <f>IF(TcBaseVer=0,M1263,IF(AND(N1263="Available",M1263="Available",O1263="Available"),"Available",IF(M1263="","","Not Supported")))</f>
        <v>Available</v>
      </c>
      <c r="R1263" s="81" t="str">
        <f>IF(A1263&gt;=AWCurrentRel, "Future",Q1263)</f>
        <v>Available</v>
      </c>
      <c r="S1263" s="100" t="str">
        <f>HYPERLINK(U1263,T1263)</f>
        <v>What's New in Teamcenter Spring 2021 - PART 3</v>
      </c>
      <c r="T1263" s="81" t="str">
        <f>IFERROR(VLOOKUP(CONCATENATE($B1263,"_",$A1263),Table4[#All],5,FALSE),"Not Available")</f>
        <v>What's New in Teamcenter Spring 2021 - PART 3</v>
      </c>
      <c r="U1263" s="81" t="str">
        <f>IFERROR(VLOOKUP(CONCATENATE(B1263,"_",A1263),Table4[#All],6,FALSE),"")</f>
        <v>https://siemens.highspot.com/items/60cb5bb8c79c523a09767bbb</v>
      </c>
    </row>
    <row r="1264" spans="1:21" x14ac:dyDescent="0.25">
      <c r="A1264" s="81">
        <f>IF(OR('Raw Data'!A1269=0,'Raw Data'!A1269="Delete"),"",'Raw Data'!A1269)</f>
        <v>5.2</v>
      </c>
      <c r="B1264" s="88" t="str">
        <f>IF(OR('Raw Data'!B1269=0,'Raw Data'!B1269="Delete"),"",'Raw Data'!B1269)</f>
        <v>Develop</v>
      </c>
      <c r="C1264" s="89" t="str">
        <f>IF(OR('Raw Data'!C1269=0,'Raw Data'!C1269="Delete"),"",'Raw Data'!C1269)</f>
        <v>Visualization</v>
      </c>
      <c r="D1264" s="88" t="str">
        <f>IF(OR('Raw Data'!D1269=0,'Raw Data'!D1269="Delete"),"",'Raw Data'!D1269)</f>
        <v>Visualization - Interoperability</v>
      </c>
      <c r="E1264" s="84" t="str">
        <f>IF(OR('Raw Data'!E1269=0,'Raw Data'!E1269="Delete"),"",'Raw Data'!E1269)</f>
        <v>Virtualization Support for SSR on Linux Visualization Servers</v>
      </c>
      <c r="F1264" s="81" cm="1">
        <f t="array" ref="F1264">_xlfn.SWITCH(ROUND(VLOOKUP(A1264,Table1[#All],3),0),11,H1264,12,I1264,13,J1264,14,K1264,"N/A")</f>
        <v>14</v>
      </c>
      <c r="G1264" s="81" t="str" cm="1">
        <f t="array" ref="G1264">_xlfn.SWITCH(ROUND(VLOOKUP(A1264,Table1[#All],5),0),11,H1264,12,I1264,13,J1264,14,K1264,"N/A")</f>
        <v/>
      </c>
      <c r="H1264" s="81">
        <f>IF(OR('Raw Data'!H1269=0,'Raw Data'!H1269="Delete"),"",'Raw Data'!H1269)</f>
        <v>13</v>
      </c>
      <c r="I1264" s="81">
        <f>IF(OR('Raw Data'!I1269=0,'Raw Data'!I1269="Delete"),"",'Raw Data'!I1269)</f>
        <v>14</v>
      </c>
      <c r="J1264" s="81" t="str">
        <f>IF(OR('Raw Data'!J1269=0,'Raw Data'!J1269="Delete"),"",'Raw Data'!J1269)</f>
        <v/>
      </c>
      <c r="K1264" s="81" t="str">
        <f>IF(OR('Raw Data'!K1269=0,'Raw Data'!K1269="Delete"),"",'Raw Data'!K1269)</f>
        <v/>
      </c>
      <c r="L1264" s="81" t="str">
        <f>R1264</f>
        <v>Available</v>
      </c>
      <c r="M1264" s="81" t="str">
        <f>IF(A1264="","",IF(OR(AWReleaseNum&gt;=A1264,AWReleaseNum=0),"Available","Not Supported"))</f>
        <v>Available</v>
      </c>
      <c r="N1264" s="81" t="str">
        <f>IF(A1264="","",IF(TcRelease="Any","Available",IF(OR(AND(TcReleaseNum&gt;=VLOOKUP(AWReleaseNum,MinVerInfo,3,FALSE),TcReleaseNum&lt;=VLOOKUP(AWReleaseNum,MinVerInfo,4,FALSE)),AND(TcReleaseNum&gt;=VLOOKUP(AWReleaseNum,MinVerInfo,5,FALSE),TcReleaseNum&lt;=VLOOKUP(AWReleaseNum,MinVerInfo,6,FALSE))),"Available","Not Supported")))</f>
        <v>Available</v>
      </c>
      <c r="O1264" s="81" t="str">
        <f>IF(TcReleaseNum&lt;P1264,"Not Supported","Available")</f>
        <v>Available</v>
      </c>
      <c r="P1264" s="81" cm="1">
        <f t="array" ref="P1264">_xlfn.SWITCH(TcBaseVer, 14, K1264, 13, J1264, 12, I1264, 11, IFERROR(VLOOKUP(H1264,Table2[#All],3,FALSE),"N/A"),0)</f>
        <v>0</v>
      </c>
      <c r="Q1264" s="81" t="str">
        <f>IF(TcBaseVer=0,M1264,IF(AND(N1264="Available",M1264="Available",O1264="Available"),"Available",IF(M1264="","","Not Supported")))</f>
        <v>Available</v>
      </c>
      <c r="R1264" s="81" t="str">
        <f>IF(A1264&gt;=AWCurrentRel, "Future",Q1264)</f>
        <v>Available</v>
      </c>
      <c r="S1264" s="100" t="str">
        <f>HYPERLINK(U1264,T1264)</f>
        <v>What's New in Teamcenter Spring 2021 - PART 3</v>
      </c>
      <c r="T1264" s="81" t="str">
        <f>IFERROR(VLOOKUP(CONCATENATE($B1264,"_",$A1264),Table4[#All],5,FALSE),"Not Available")</f>
        <v>What's New in Teamcenter Spring 2021 - PART 3</v>
      </c>
      <c r="U1264" s="81" t="str">
        <f>IFERROR(VLOOKUP(CONCATENATE(B1264,"_",A1264),Table4[#All],6,FALSE),"")</f>
        <v>https://siemens.highspot.com/items/60cb5bb8c79c523a09767bbb</v>
      </c>
    </row>
    <row r="1265" spans="1:21" x14ac:dyDescent="0.25">
      <c r="A1265" s="81">
        <f>IF(OR('Raw Data'!A1270=0,'Raw Data'!A1270="Delete"),"",'Raw Data'!A1270)</f>
        <v>5.2</v>
      </c>
      <c r="B1265" s="88" t="str">
        <f>IF(OR('Raw Data'!B1270=0,'Raw Data'!B1270="Delete"),"",'Raw Data'!B1270)</f>
        <v>Develop</v>
      </c>
      <c r="C1265" s="89" t="str">
        <f>IF(OR('Raw Data'!C1270=0,'Raw Data'!C1270="Delete"),"",'Raw Data'!C1270)</f>
        <v>Visualization</v>
      </c>
      <c r="D1265" s="88" t="str">
        <f>IF(OR('Raw Data'!D1270=0,'Raw Data'!D1270="Delete"),"",'Raw Data'!D1270)</f>
        <v>Visualization - Usability</v>
      </c>
      <c r="E1265" s="84" t="str">
        <f>IF(OR('Raw Data'!E1270=0,'Raw Data'!E1270="Delete"),"",'Raw Data'!E1270)</f>
        <v>Measure feature fully accessible from the toolbar</v>
      </c>
      <c r="F1265" s="81" cm="1">
        <f t="array" ref="F1265">_xlfn.SWITCH(ROUND(VLOOKUP(A1265,Table1[#All],3),0),11,H1265,12,I1265,13,J1265,14,K1265,"N/A")</f>
        <v>14</v>
      </c>
      <c r="G1265" s="81" t="str" cm="1">
        <f t="array" ref="G1265">_xlfn.SWITCH(ROUND(VLOOKUP(A1265,Table1[#All],5),0),11,H1265,12,I1265,13,J1265,14,K1265,"N/A")</f>
        <v/>
      </c>
      <c r="H1265" s="81">
        <f>IF(OR('Raw Data'!H1270=0,'Raw Data'!H1270="Delete"),"",'Raw Data'!H1270)</f>
        <v>13</v>
      </c>
      <c r="I1265" s="81">
        <f>IF(OR('Raw Data'!I1270=0,'Raw Data'!I1270="Delete"),"",'Raw Data'!I1270)</f>
        <v>14</v>
      </c>
      <c r="J1265" s="81" t="str">
        <f>IF(OR('Raw Data'!J1270=0,'Raw Data'!J1270="Delete"),"",'Raw Data'!J1270)</f>
        <v/>
      </c>
      <c r="K1265" s="81" t="str">
        <f>IF(OR('Raw Data'!K1270=0,'Raw Data'!K1270="Delete"),"",'Raw Data'!K1270)</f>
        <v/>
      </c>
      <c r="L1265" s="81" t="str">
        <f>R1265</f>
        <v>Available</v>
      </c>
      <c r="M1265" s="81" t="str">
        <f>IF(A1265="","",IF(OR(AWReleaseNum&gt;=A1265,AWReleaseNum=0),"Available","Not Supported"))</f>
        <v>Available</v>
      </c>
      <c r="N1265" s="81" t="str">
        <f>IF(A1265="","",IF(TcRelease="Any","Available",IF(OR(AND(TcReleaseNum&gt;=VLOOKUP(AWReleaseNum,MinVerInfo,3,FALSE),TcReleaseNum&lt;=VLOOKUP(AWReleaseNum,MinVerInfo,4,FALSE)),AND(TcReleaseNum&gt;=VLOOKUP(AWReleaseNum,MinVerInfo,5,FALSE),TcReleaseNum&lt;=VLOOKUP(AWReleaseNum,MinVerInfo,6,FALSE))),"Available","Not Supported")))</f>
        <v>Available</v>
      </c>
      <c r="O1265" s="81" t="str">
        <f>IF(TcReleaseNum&lt;P1265,"Not Supported","Available")</f>
        <v>Available</v>
      </c>
      <c r="P1265" s="81" cm="1">
        <f t="array" ref="P1265">_xlfn.SWITCH(TcBaseVer, 14, K1265, 13, J1265, 12, I1265, 11, IFERROR(VLOOKUP(H1265,Table2[#All],3,FALSE),"N/A"),0)</f>
        <v>0</v>
      </c>
      <c r="Q1265" s="81" t="str">
        <f>IF(TcBaseVer=0,M1265,IF(AND(N1265="Available",M1265="Available",O1265="Available"),"Available",IF(M1265="","","Not Supported")))</f>
        <v>Available</v>
      </c>
      <c r="R1265" s="81" t="str">
        <f>IF(A1265&gt;=AWCurrentRel, "Future",Q1265)</f>
        <v>Available</v>
      </c>
      <c r="S1265" s="100" t="str">
        <f>HYPERLINK(U1265,T1265)</f>
        <v>What's New in Teamcenter Spring 2021 - PART 3</v>
      </c>
      <c r="T1265" s="81" t="str">
        <f>IFERROR(VLOOKUP(CONCATENATE($B1265,"_",$A1265),Table4[#All],5,FALSE),"Not Available")</f>
        <v>What's New in Teamcenter Spring 2021 - PART 3</v>
      </c>
      <c r="U1265" s="81" t="str">
        <f>IFERROR(VLOOKUP(CONCATENATE(B1265,"_",A1265),Table4[#All],6,FALSE),"")</f>
        <v>https://siemens.highspot.com/items/60cb5bb8c79c523a09767bbb</v>
      </c>
    </row>
    <row r="1266" spans="1:21" x14ac:dyDescent="0.25">
      <c r="A1266" s="81">
        <f>IF(OR('Raw Data'!A1271=0,'Raw Data'!A1271="Delete"),"",'Raw Data'!A1271)</f>
        <v>5.2</v>
      </c>
      <c r="B1266" s="88" t="str">
        <f>IF(OR('Raw Data'!B1271=0,'Raw Data'!B1271="Delete"),"",'Raw Data'!B1271)</f>
        <v>Develop</v>
      </c>
      <c r="C1266" s="89" t="str">
        <f>IF(OR('Raw Data'!C1271=0,'Raw Data'!C1271="Delete"),"",'Raw Data'!C1271)</f>
        <v>Visualization</v>
      </c>
      <c r="D1266" s="88" t="str">
        <f>IF(OR('Raw Data'!D1271=0,'Raw Data'!D1271="Delete"),"",'Raw Data'!D1271)</f>
        <v>Visualization - Usability</v>
      </c>
      <c r="E1266" s="84" t="str">
        <f>IF(OR('Raw Data'!E1271=0,'Raw Data'!E1271="Delete"),"",'Raw Data'!E1271)</f>
        <v>Section creation from the toolbar</v>
      </c>
      <c r="F1266" s="81" cm="1">
        <f t="array" ref="F1266">_xlfn.SWITCH(ROUND(VLOOKUP(A1266,Table1[#All],3),0),11,H1266,12,I1266,13,J1266,14,K1266,"N/A")</f>
        <v>14</v>
      </c>
      <c r="G1266" s="81" t="str" cm="1">
        <f t="array" ref="G1266">_xlfn.SWITCH(ROUND(VLOOKUP(A1266,Table1[#All],5),0),11,H1266,12,I1266,13,J1266,14,K1266,"N/A")</f>
        <v/>
      </c>
      <c r="H1266" s="81">
        <f>IF(OR('Raw Data'!H1271=0,'Raw Data'!H1271="Delete"),"",'Raw Data'!H1271)</f>
        <v>13</v>
      </c>
      <c r="I1266" s="81">
        <f>IF(OR('Raw Data'!I1271=0,'Raw Data'!I1271="Delete"),"",'Raw Data'!I1271)</f>
        <v>14</v>
      </c>
      <c r="J1266" s="81" t="str">
        <f>IF(OR('Raw Data'!J1271=0,'Raw Data'!J1271="Delete"),"",'Raw Data'!J1271)</f>
        <v/>
      </c>
      <c r="K1266" s="81" t="str">
        <f>IF(OR('Raw Data'!K1271=0,'Raw Data'!K1271="Delete"),"",'Raw Data'!K1271)</f>
        <v/>
      </c>
      <c r="L1266" s="81" t="str">
        <f>R1266</f>
        <v>Available</v>
      </c>
      <c r="M1266" s="81" t="str">
        <f>IF(A1266="","",IF(OR(AWReleaseNum&gt;=A1266,AWReleaseNum=0),"Available","Not Supported"))</f>
        <v>Available</v>
      </c>
      <c r="N1266" s="81" t="str">
        <f>IF(A1266="","",IF(TcRelease="Any","Available",IF(OR(AND(TcReleaseNum&gt;=VLOOKUP(AWReleaseNum,MinVerInfo,3,FALSE),TcReleaseNum&lt;=VLOOKUP(AWReleaseNum,MinVerInfo,4,FALSE)),AND(TcReleaseNum&gt;=VLOOKUP(AWReleaseNum,MinVerInfo,5,FALSE),TcReleaseNum&lt;=VLOOKUP(AWReleaseNum,MinVerInfo,6,FALSE))),"Available","Not Supported")))</f>
        <v>Available</v>
      </c>
      <c r="O1266" s="81" t="str">
        <f>IF(TcReleaseNum&lt;P1266,"Not Supported","Available")</f>
        <v>Available</v>
      </c>
      <c r="P1266" s="81" cm="1">
        <f t="array" ref="P1266">_xlfn.SWITCH(TcBaseVer, 14, K1266, 13, J1266, 12, I1266, 11, IFERROR(VLOOKUP(H1266,Table2[#All],3,FALSE),"N/A"),0)</f>
        <v>0</v>
      </c>
      <c r="Q1266" s="81" t="str">
        <f>IF(TcBaseVer=0,M1266,IF(AND(N1266="Available",M1266="Available",O1266="Available"),"Available",IF(M1266="","","Not Supported")))</f>
        <v>Available</v>
      </c>
      <c r="R1266" s="81" t="str">
        <f>IF(A1266&gt;=AWCurrentRel, "Future",Q1266)</f>
        <v>Available</v>
      </c>
      <c r="S1266" s="100" t="str">
        <f>HYPERLINK(U1266,T1266)</f>
        <v>What's New in Teamcenter Spring 2021 - PART 3</v>
      </c>
      <c r="T1266" s="81" t="str">
        <f>IFERROR(VLOOKUP(CONCATENATE($B1266,"_",$A1266),Table4[#All],5,FALSE),"Not Available")</f>
        <v>What's New in Teamcenter Spring 2021 - PART 3</v>
      </c>
      <c r="U1266" s="81" t="str">
        <f>IFERROR(VLOOKUP(CONCATENATE(B1266,"_",A1266),Table4[#All],6,FALSE),"")</f>
        <v>https://siemens.highspot.com/items/60cb5bb8c79c523a09767bbb</v>
      </c>
    </row>
    <row r="1267" spans="1:21" x14ac:dyDescent="0.25">
      <c r="A1267" s="81">
        <f>IF(OR('Raw Data'!A1168=0,'Raw Data'!A1168="Delete"),"",'Raw Data'!A1168)</f>
        <v>6</v>
      </c>
      <c r="B1267" s="88" t="str">
        <f>IF(OR('Raw Data'!B1168=0,'Raw Data'!B1168="Delete"),"",'Raw Data'!B1168)</f>
        <v>Deliver</v>
      </c>
      <c r="C1267" s="89" t="str">
        <f>IF(OR('Raw Data'!C1168=0,'Raw Data'!C1168="Delete"),"",'Raw Data'!C1168)</f>
        <v>Analytics</v>
      </c>
      <c r="D1267" s="88" t="str">
        <f>IF(OR('Raw Data'!D1168=0,'Raw Data'!D1168="Delete"),"",'Raw Data'!D1168)</f>
        <v>Classification</v>
      </c>
      <c r="E1267" s="84" t="str">
        <f>IF(OR('Raw Data'!E1168=0,'Raw Data'!E1168="Delete"),"",'Raw Data'!E1168)</f>
        <v>Migration tool enhancements for moving from Traditional Basic Classification to Advanced CST Classification</v>
      </c>
      <c r="F1267" s="81" t="str" cm="1">
        <f t="array" ref="F1267">_xlfn.SWITCH(ROUND(VLOOKUP(A1267,Table1[#All],3),0),11,H1267,12,I1267,13,J1267,14,K1267,"N/A")</f>
        <v/>
      </c>
      <c r="G1267" s="81" t="str" cm="1">
        <f t="array" ref="G1267">_xlfn.SWITCH(ROUND(VLOOKUP(A1267,Table1[#All],5),0),11,H1267,12,I1267,13,J1267,14,K1267,"N/A")</f>
        <v/>
      </c>
      <c r="H1267" s="81">
        <f>IF(OR('Raw Data'!H1168=0,'Raw Data'!H1168="Delete"),"",'Raw Data'!H1168)</f>
        <v>13.3</v>
      </c>
      <c r="I1267" s="81">
        <f>IF(OR('Raw Data'!I1168=0,'Raw Data'!I1168="Delete"),"",'Raw Data'!I1168)</f>
        <v>14</v>
      </c>
      <c r="J1267" s="81" t="str">
        <f>IF(OR('Raw Data'!J1168=0,'Raw Data'!J1168="Delete"),"",'Raw Data'!J1168)</f>
        <v/>
      </c>
      <c r="K1267" s="81" t="str">
        <f>IF(OR('Raw Data'!K1168=0,'Raw Data'!K1168="Delete"),"",'Raw Data'!K1168)</f>
        <v/>
      </c>
      <c r="L1267" s="81" t="str">
        <f>R1267</f>
        <v>Available</v>
      </c>
      <c r="M1267" s="81" t="str">
        <f>IF(A1267="","",IF(OR(AWReleaseNum&gt;=A1267,AWReleaseNum=0),"Available","Not Supported"))</f>
        <v>Available</v>
      </c>
      <c r="N1267" s="81" t="str">
        <f>IF(A1267="","",IF(TcRelease="Any","Available",IF(OR(AND(TcReleaseNum&gt;=VLOOKUP(AWReleaseNum,MinVerInfo,3,FALSE),TcReleaseNum&lt;=VLOOKUP(AWReleaseNum,MinVerInfo,4,FALSE)),AND(TcReleaseNum&gt;=VLOOKUP(AWReleaseNum,MinVerInfo,5,FALSE),TcReleaseNum&lt;=VLOOKUP(AWReleaseNum,MinVerInfo,6,FALSE))),"Available","Not Supported")))</f>
        <v>Available</v>
      </c>
      <c r="O1267" s="81" t="str">
        <f>IF(TcReleaseNum&lt;P1267,"Not Supported","Available")</f>
        <v>Available</v>
      </c>
      <c r="P1267" s="81" cm="1">
        <f t="array" ref="P1267">_xlfn.SWITCH(TcBaseVer, 14, K1267, 13, J1267, 12, I1267, 11, IFERROR(VLOOKUP(H1267,Table2[#All],3,FALSE),"N/A"),0)</f>
        <v>0</v>
      </c>
      <c r="Q1267" s="81" t="str">
        <f>IF(TcBaseVer=0,M1267,IF(AND(N1267="Available",M1267="Available",O1267="Available"),"Available",IF(M1267="","","Not Supported")))</f>
        <v>Available</v>
      </c>
      <c r="R1267" s="81" t="str">
        <f>IF(A1267&gt;=AWCurrentRel, "Future",Q1267)</f>
        <v>Available</v>
      </c>
      <c r="S1267" s="100" t="str">
        <f>HYPERLINK(U1267,T1267)</f>
        <v>What's New Fall 2021-DELIVER-Teamcenter and Active Workspace</v>
      </c>
      <c r="T1267" s="81" t="str">
        <f>IFERROR(VLOOKUP(CONCATENATE($B1267,"_",$A1267),Table4[#All],5,FALSE),"Not Available")</f>
        <v>What's New Fall 2021-DELIVER-Teamcenter and Active Workspace</v>
      </c>
      <c r="U1267" s="81" t="str">
        <f>IFERROR(VLOOKUP(CONCATENATE(B1267,"_",A1267),Table4[#All],6,FALSE),"")</f>
        <v>https://siemens.highspot.com/items/61b7600fbe2067946514c75a?lfrm=srp.1</v>
      </c>
    </row>
    <row r="1268" spans="1:21" x14ac:dyDescent="0.25">
      <c r="A1268" s="81">
        <f>IF(OR('Raw Data'!A1238=0,'Raw Data'!A1238="Delete"),"",'Raw Data'!A1238)</f>
        <v>6</v>
      </c>
      <c r="B1268" s="88" t="str">
        <f>IF(OR('Raw Data'!B1238=0,'Raw Data'!B1238="Delete"),"",'Raw Data'!B1238)</f>
        <v>Deliver</v>
      </c>
      <c r="C1268" s="89" t="str">
        <f>IF(OR('Raw Data'!C1238=0,'Raw Data'!C1238="Delete"),"",'Raw Data'!C1238)</f>
        <v>Analytics</v>
      </c>
      <c r="D1268" s="88" t="str">
        <f>IF(OR('Raw Data'!D1238=0,'Raw Data'!D1238="Delete"),"",'Raw Data'!D1238)</f>
        <v>Classification</v>
      </c>
      <c r="E1268" s="84" t="str">
        <f>IF(OR('Raw Data'!E1238=0,'Raw Data'!E1238="Delete"),"",'Raw Data'!E1238)</f>
        <v>Import Standard Catalogs in BMECat Data format into Advanced CST Classification</v>
      </c>
      <c r="F1268" s="81" t="str" cm="1">
        <f t="array" ref="F1268">_xlfn.SWITCH(ROUND(VLOOKUP(A1268,Table1[#All],3),0),11,H1268,12,I1268,13,J1268,14,K1268,"N/A")</f>
        <v/>
      </c>
      <c r="G1268" s="81" t="str" cm="1">
        <f t="array" ref="G1268">_xlfn.SWITCH(ROUND(VLOOKUP(A1268,Table1[#All],5),0),11,H1268,12,I1268,13,J1268,14,K1268,"N/A")</f>
        <v/>
      </c>
      <c r="H1268" s="81">
        <f>IF(OR('Raw Data'!H1238=0,'Raw Data'!H1238="Delete"),"",'Raw Data'!H1238)</f>
        <v>13.3</v>
      </c>
      <c r="I1268" s="81">
        <f>IF(OR('Raw Data'!I1238=0,'Raw Data'!I1238="Delete"),"",'Raw Data'!I1238)</f>
        <v>14</v>
      </c>
      <c r="J1268" s="81" t="str">
        <f>IF(OR('Raw Data'!J1238=0,'Raw Data'!J1238="Delete"),"",'Raw Data'!J1238)</f>
        <v/>
      </c>
      <c r="K1268" s="81" t="str">
        <f>IF(OR('Raw Data'!K1238=0,'Raw Data'!K1238="Delete"),"",'Raw Data'!K1238)</f>
        <v/>
      </c>
      <c r="L1268" s="81" t="str">
        <f>R1268</f>
        <v>Available</v>
      </c>
      <c r="M1268" s="81" t="str">
        <f>IF(A1268="","",IF(OR(AWReleaseNum&gt;=A1268,AWReleaseNum=0),"Available","Not Supported"))</f>
        <v>Available</v>
      </c>
      <c r="N1268" s="81" t="str">
        <f>IF(A1268="","",IF(TcRelease="Any","Available",IF(OR(AND(TcReleaseNum&gt;=VLOOKUP(AWReleaseNum,MinVerInfo,3,FALSE),TcReleaseNum&lt;=VLOOKUP(AWReleaseNum,MinVerInfo,4,FALSE)),AND(TcReleaseNum&gt;=VLOOKUP(AWReleaseNum,MinVerInfo,5,FALSE),TcReleaseNum&lt;=VLOOKUP(AWReleaseNum,MinVerInfo,6,FALSE))),"Available","Not Supported")))</f>
        <v>Available</v>
      </c>
      <c r="O1268" s="81" t="str">
        <f>IF(TcReleaseNum&lt;P1268,"Not Supported","Available")</f>
        <v>Available</v>
      </c>
      <c r="P1268" s="81" cm="1">
        <f t="array" ref="P1268">_xlfn.SWITCH(TcBaseVer, 14, K1268, 13, J1268, 12, I1268, 11, IFERROR(VLOOKUP(H1268,Table2[#All],3,FALSE),"N/A"),0)</f>
        <v>0</v>
      </c>
      <c r="Q1268" s="81" t="str">
        <f>IF(TcBaseVer=0,M1268,IF(AND(N1268="Available",M1268="Available",O1268="Available"),"Available",IF(M1268="","","Not Supported")))</f>
        <v>Available</v>
      </c>
      <c r="R1268" s="81" t="str">
        <f>IF(A1268&gt;=AWCurrentRel, "Future",Q1268)</f>
        <v>Available</v>
      </c>
      <c r="S1268" s="100" t="str">
        <f>HYPERLINK(U1268,T1268)</f>
        <v>What's New Fall 2021-DELIVER-Teamcenter and Active Workspace</v>
      </c>
      <c r="T1268" s="81" t="str">
        <f>IFERROR(VLOOKUP(CONCATENATE($B1268,"_",$A1268),Table4[#All],5,FALSE),"Not Available")</f>
        <v>What's New Fall 2021-DELIVER-Teamcenter and Active Workspace</v>
      </c>
      <c r="U1268" s="81" t="str">
        <f>IFERROR(VLOOKUP(CONCATENATE(B1268,"_",A1268),Table4[#All],6,FALSE),"")</f>
        <v>https://siemens.highspot.com/items/61b7600fbe2067946514c75a?lfrm=srp.1</v>
      </c>
    </row>
    <row r="1269" spans="1:21" x14ac:dyDescent="0.25">
      <c r="A1269" s="81">
        <f>IF(OR('Raw Data'!A212=0,'Raw Data'!A212="Delete"),"",'Raw Data'!A212)</f>
        <v>6</v>
      </c>
      <c r="B1269" s="88" t="str">
        <f>IF(OR('Raw Data'!B212=0,'Raw Data'!B212="Delete"),"",'Raw Data'!B212)</f>
        <v>Plan</v>
      </c>
      <c r="C1269" s="89" t="str">
        <f>IF(OR('Raw Data'!C212=0,'Raw Data'!C212="Delete"),"",'Raw Data'!C212)</f>
        <v>Bill of Materials</v>
      </c>
      <c r="D1269" s="88" t="str">
        <f>IF(OR('Raw Data'!D212=0,'Raw Data'!D212="Delete"),"",'Raw Data'!D212)</f>
        <v>Design BOM Alignment</v>
      </c>
      <c r="E1269" s="84" t="str">
        <f>IF(OR('Raw Data'!E212=0,'Raw Data'!E212="Delete"),"",'Raw Data'!E212)</f>
        <v>Architecture Based Organization of Part Usages (No supporting Features in Polarion)</v>
      </c>
      <c r="F1269" s="81" t="str" cm="1">
        <f t="array" ref="F1269">_xlfn.SWITCH(ROUND(VLOOKUP(A1269,Table1[#All],3),0),11,H1269,12,I1269,13,J1269,14,K1269,"N/A")</f>
        <v/>
      </c>
      <c r="G1269" s="81" t="str" cm="1">
        <f t="array" ref="G1269">_xlfn.SWITCH(ROUND(VLOOKUP(A1269,Table1[#All],5),0),11,H1269,12,I1269,13,J1269,14,K1269,"N/A")</f>
        <v/>
      </c>
      <c r="H1269" s="81">
        <f>IF(OR('Raw Data'!H212=0,'Raw Data'!H212="Delete"),"",'Raw Data'!H212)</f>
        <v>13.3</v>
      </c>
      <c r="I1269" s="81">
        <f>IF(OR('Raw Data'!I212=0,'Raw Data'!I212="Delete"),"",'Raw Data'!I212)</f>
        <v>14</v>
      </c>
      <c r="J1269" s="81" t="str">
        <f>IF(OR('Raw Data'!J212=0,'Raw Data'!J212="Delete"),"",'Raw Data'!J212)</f>
        <v/>
      </c>
      <c r="K1269" s="81" t="str">
        <f>IF(OR('Raw Data'!K212=0,'Raw Data'!K212="Delete"),"",'Raw Data'!K212)</f>
        <v/>
      </c>
      <c r="L1269" s="81" t="str">
        <f>R1269</f>
        <v>Available</v>
      </c>
      <c r="M1269" s="81" t="str">
        <f>IF(A1269="","",IF(OR(AWReleaseNum&gt;=A1269,AWReleaseNum=0),"Available","Not Supported"))</f>
        <v>Available</v>
      </c>
      <c r="N1269" s="81" t="str">
        <f>IF(A1269="","",IF(TcRelease="Any","Available",IF(OR(AND(TcReleaseNum&gt;=VLOOKUP(AWReleaseNum,MinVerInfo,3,FALSE),TcReleaseNum&lt;=VLOOKUP(AWReleaseNum,MinVerInfo,4,FALSE)),AND(TcReleaseNum&gt;=VLOOKUP(AWReleaseNum,MinVerInfo,5,FALSE),TcReleaseNum&lt;=VLOOKUP(AWReleaseNum,MinVerInfo,6,FALSE))),"Available","Not Supported")))</f>
        <v>Available</v>
      </c>
      <c r="O1269" s="81" t="str">
        <f>IF(TcReleaseNum&lt;P1269,"Not Supported","Available")</f>
        <v>Available</v>
      </c>
      <c r="P1269" s="81" cm="1">
        <f t="array" ref="P1269">_xlfn.SWITCH(TcBaseVer, 14, K1269, 13, J1269, 12, I1269, 11, IFERROR(VLOOKUP(H1269,Table2[#All],3,FALSE),"N/A"),0)</f>
        <v>0</v>
      </c>
      <c r="Q1269" s="81" t="str">
        <f>IF(TcBaseVer=0,M1269,IF(AND(N1269="Available",M1269="Available",O1269="Available"),"Available",IF(M1269="","","Not Supported")))</f>
        <v>Available</v>
      </c>
      <c r="R1269" s="81" t="str">
        <f>IF(A1269&gt;=AWCurrentRel, "Future",Q1269)</f>
        <v>Available</v>
      </c>
      <c r="S1269" s="100" t="str">
        <f>HYPERLINK(U1269,T1269)</f>
        <v>What's New Fall 2021-PLAN-Teamcenter and Active Workspace</v>
      </c>
      <c r="T1269" s="81" t="str">
        <f>IFERROR(VLOOKUP(CONCATENATE($B1269,"_",$A1269),Table4[#All],5,FALSE),"Not Available")</f>
        <v>What's New Fall 2021-PLAN-Teamcenter and Active Workspace</v>
      </c>
      <c r="U1269" s="81" t="str">
        <f>IFERROR(VLOOKUP(CONCATENATE(B1269,"_",A1269),Table4[#All],6,FALSE),"")</f>
        <v>https://siemens.highspot.com/items/61b7622c0c3a9383673e7657?lfrm=srp.0</v>
      </c>
    </row>
    <row r="1270" spans="1:21" x14ac:dyDescent="0.25">
      <c r="A1270" s="81">
        <f>IF(OR('Raw Data'!A260=0,'Raw Data'!A260="Delete"),"",'Raw Data'!A260)</f>
        <v>6</v>
      </c>
      <c r="B1270" s="88" t="str">
        <f>IF(OR('Raw Data'!B260=0,'Raw Data'!B260="Delete"),"",'Raw Data'!B260)</f>
        <v>Plan</v>
      </c>
      <c r="C1270" s="89" t="str">
        <f>IF(OR('Raw Data'!C260=0,'Raw Data'!C260="Delete"),"",'Raw Data'!C260)</f>
        <v>Bill of Materials</v>
      </c>
      <c r="D1270" s="88" t="str">
        <f>IF(OR('Raw Data'!D260=0,'Raw Data'!D260="Delete"),"",'Raw Data'!D260)</f>
        <v>Design BOM Alignment</v>
      </c>
      <c r="E1270" s="84" t="str">
        <f>IF(OR('Raw Data'!E260=0,'Raw Data'!E260="Delete"),"",'Raw Data'!E260)</f>
        <v>Author and Update Part Usages in a Product BOM (No supporting Features in Polarion)</v>
      </c>
      <c r="F1270" s="81" t="str" cm="1">
        <f t="array" ref="F1270">_xlfn.SWITCH(ROUND(VLOOKUP(A1270,Table1[#All],3),0),11,H1270,12,I1270,13,J1270,14,K1270,"N/A")</f>
        <v/>
      </c>
      <c r="G1270" s="81" t="str" cm="1">
        <f t="array" ref="G1270">_xlfn.SWITCH(ROUND(VLOOKUP(A1270,Table1[#All],5),0),11,H1270,12,I1270,13,J1270,14,K1270,"N/A")</f>
        <v/>
      </c>
      <c r="H1270" s="81">
        <f>IF(OR('Raw Data'!H260=0,'Raw Data'!H260="Delete"),"",'Raw Data'!H260)</f>
        <v>13.3</v>
      </c>
      <c r="I1270" s="81">
        <f>IF(OR('Raw Data'!I260=0,'Raw Data'!I260="Delete"),"",'Raw Data'!I260)</f>
        <v>14</v>
      </c>
      <c r="J1270" s="81" t="str">
        <f>IF(OR('Raw Data'!J260=0,'Raw Data'!J260="Delete"),"",'Raw Data'!J260)</f>
        <v/>
      </c>
      <c r="K1270" s="81" t="str">
        <f>IF(OR('Raw Data'!K260=0,'Raw Data'!K260="Delete"),"",'Raw Data'!K260)</f>
        <v/>
      </c>
      <c r="L1270" s="81" t="str">
        <f>R1270</f>
        <v>Available</v>
      </c>
      <c r="M1270" s="81" t="str">
        <f>IF(A1270="","",IF(OR(AWReleaseNum&gt;=A1270,AWReleaseNum=0),"Available","Not Supported"))</f>
        <v>Available</v>
      </c>
      <c r="N1270" s="81" t="str">
        <f>IF(A1270="","",IF(TcRelease="Any","Available",IF(OR(AND(TcReleaseNum&gt;=VLOOKUP(AWReleaseNum,MinVerInfo,3,FALSE),TcReleaseNum&lt;=VLOOKUP(AWReleaseNum,MinVerInfo,4,FALSE)),AND(TcReleaseNum&gt;=VLOOKUP(AWReleaseNum,MinVerInfo,5,FALSE),TcReleaseNum&lt;=VLOOKUP(AWReleaseNum,MinVerInfo,6,FALSE))),"Available","Not Supported")))</f>
        <v>Available</v>
      </c>
      <c r="O1270" s="81" t="str">
        <f>IF(TcReleaseNum&lt;P1270,"Not Supported","Available")</f>
        <v>Available</v>
      </c>
      <c r="P1270" s="81" cm="1">
        <f t="array" ref="P1270">_xlfn.SWITCH(TcBaseVer, 14, K1270, 13, J1270, 12, I1270, 11, IFERROR(VLOOKUP(H1270,Table2[#All],3,FALSE),"N/A"),0)</f>
        <v>0</v>
      </c>
      <c r="Q1270" s="81" t="str">
        <f>IF(TcBaseVer=0,M1270,IF(AND(N1270="Available",M1270="Available",O1270="Available"),"Available",IF(M1270="","","Not Supported")))</f>
        <v>Available</v>
      </c>
      <c r="R1270" s="81" t="str">
        <f>IF(A1270&gt;=AWCurrentRel, "Future",Q1270)</f>
        <v>Available</v>
      </c>
      <c r="S1270" s="100" t="str">
        <f>HYPERLINK(U1270,T1270)</f>
        <v>What's New Fall 2021-PLAN-Teamcenter and Active Workspace</v>
      </c>
      <c r="T1270" s="81" t="str">
        <f>IFERROR(VLOOKUP(CONCATENATE($B1270,"_",$A1270),Table4[#All],5,FALSE),"Not Available")</f>
        <v>What's New Fall 2021-PLAN-Teamcenter and Active Workspace</v>
      </c>
      <c r="U1270" s="81" t="str">
        <f>IFERROR(VLOOKUP(CONCATENATE(B1270,"_",A1270),Table4[#All],6,FALSE),"")</f>
        <v>https://siemens.highspot.com/items/61b7622c0c3a9383673e7657?lfrm=srp.0</v>
      </c>
    </row>
    <row r="1271" spans="1:21" x14ac:dyDescent="0.25">
      <c r="A1271" s="81">
        <f>IF(OR('Raw Data'!A261=0,'Raw Data'!A261="Delete"),"",'Raw Data'!A261)</f>
        <v>6</v>
      </c>
      <c r="B1271" s="88" t="str">
        <f>IF(OR('Raw Data'!B261=0,'Raw Data'!B261="Delete"),"",'Raw Data'!B261)</f>
        <v>Plan</v>
      </c>
      <c r="C1271" s="89" t="str">
        <f>IF(OR('Raw Data'!C261=0,'Raw Data'!C261="Delete"),"",'Raw Data'!C261)</f>
        <v>Bill of Materials</v>
      </c>
      <c r="D1271" s="88" t="str">
        <f>IF(OR('Raw Data'!D261=0,'Raw Data'!D261="Delete"),"",'Raw Data'!D261)</f>
        <v>Design BOM Alignment</v>
      </c>
      <c r="E1271" s="84" t="str">
        <f>IF(OR('Raw Data'!E261=0,'Raw Data'!E261="Delete"),"",'Raw Data'!E261)</f>
        <v>Auto-revise part breakdowns and part usages based on business Logic (No supporting Features in Polarion)</v>
      </c>
      <c r="F1271" s="81" t="str" cm="1">
        <f t="array" ref="F1271">_xlfn.SWITCH(ROUND(VLOOKUP(A1271,Table1[#All],3),0),11,H1271,12,I1271,13,J1271,14,K1271,"N/A")</f>
        <v/>
      </c>
      <c r="G1271" s="81" t="str" cm="1">
        <f t="array" ref="G1271">_xlfn.SWITCH(ROUND(VLOOKUP(A1271,Table1[#All],5),0),11,H1271,12,I1271,13,J1271,14,K1271,"N/A")</f>
        <v/>
      </c>
      <c r="H1271" s="81">
        <f>IF(OR('Raw Data'!H261=0,'Raw Data'!H261="Delete"),"",'Raw Data'!H261)</f>
        <v>13.3</v>
      </c>
      <c r="I1271" s="81">
        <f>IF(OR('Raw Data'!I261=0,'Raw Data'!I261="Delete"),"",'Raw Data'!I261)</f>
        <v>14</v>
      </c>
      <c r="J1271" s="81" t="str">
        <f>IF(OR('Raw Data'!J261=0,'Raw Data'!J261="Delete"),"",'Raw Data'!J261)</f>
        <v/>
      </c>
      <c r="K1271" s="81" t="str">
        <f>IF(OR('Raw Data'!K261=0,'Raw Data'!K261="Delete"),"",'Raw Data'!K261)</f>
        <v/>
      </c>
      <c r="L1271" s="81" t="str">
        <f>R1271</f>
        <v>Available</v>
      </c>
      <c r="M1271" s="81" t="str">
        <f>IF(A1271="","",IF(OR(AWReleaseNum&gt;=A1271,AWReleaseNum=0),"Available","Not Supported"))</f>
        <v>Available</v>
      </c>
      <c r="N1271" s="81" t="str">
        <f>IF(A1271="","",IF(TcRelease="Any","Available",IF(OR(AND(TcReleaseNum&gt;=VLOOKUP(AWReleaseNum,MinVerInfo,3,FALSE),TcReleaseNum&lt;=VLOOKUP(AWReleaseNum,MinVerInfo,4,FALSE)),AND(TcReleaseNum&gt;=VLOOKUP(AWReleaseNum,MinVerInfo,5,FALSE),TcReleaseNum&lt;=VLOOKUP(AWReleaseNum,MinVerInfo,6,FALSE))),"Available","Not Supported")))</f>
        <v>Available</v>
      </c>
      <c r="O1271" s="81" t="str">
        <f>IF(TcReleaseNum&lt;P1271,"Not Supported","Available")</f>
        <v>Available</v>
      </c>
      <c r="P1271" s="81" cm="1">
        <f t="array" ref="P1271">_xlfn.SWITCH(TcBaseVer, 14, K1271, 13, J1271, 12, I1271, 11, IFERROR(VLOOKUP(H1271,Table2[#All],3,FALSE),"N/A"),0)</f>
        <v>0</v>
      </c>
      <c r="Q1271" s="81" t="str">
        <f>IF(TcBaseVer=0,M1271,IF(AND(N1271="Available",M1271="Available",O1271="Available"),"Available",IF(M1271="","","Not Supported")))</f>
        <v>Available</v>
      </c>
      <c r="R1271" s="81" t="str">
        <f>IF(A1271&gt;=AWCurrentRel, "Future",Q1271)</f>
        <v>Available</v>
      </c>
      <c r="S1271" s="100" t="str">
        <f>HYPERLINK(U1271,T1271)</f>
        <v>What's New Fall 2021-PLAN-Teamcenter and Active Workspace</v>
      </c>
      <c r="T1271" s="81" t="str">
        <f>IFERROR(VLOOKUP(CONCATENATE($B1271,"_",$A1271),Table4[#All],5,FALSE),"Not Available")</f>
        <v>What's New Fall 2021-PLAN-Teamcenter and Active Workspace</v>
      </c>
      <c r="U1271" s="81" t="str">
        <f>IFERROR(VLOOKUP(CONCATENATE(B1271,"_",A1271),Table4[#All],6,FALSE),"")</f>
        <v>https://siemens.highspot.com/items/61b7622c0c3a9383673e7657?lfrm=srp.0</v>
      </c>
    </row>
    <row r="1272" spans="1:21" x14ac:dyDescent="0.25">
      <c r="A1272" s="81">
        <f>IF(OR('Raw Data'!A321=0,'Raw Data'!A321="Delete"),"",'Raw Data'!A321)</f>
        <v>6</v>
      </c>
      <c r="B1272" s="88" t="str">
        <f>IF(OR('Raw Data'!B321=0,'Raw Data'!B321="Delete"),"",'Raw Data'!B321)</f>
        <v>Plan</v>
      </c>
      <c r="C1272" s="89" t="str">
        <f>IF(OR('Raw Data'!C321=0,'Raw Data'!C321="Delete"),"",'Raw Data'!C321)</f>
        <v>Bill of Materials</v>
      </c>
      <c r="D1272" s="88" t="str">
        <f>IF(OR('Raw Data'!D321=0,'Raw Data'!D321="Delete"),"",'Raw Data'!D321)</f>
        <v>Design BOM Alignment</v>
      </c>
      <c r="E1272" s="84" t="str">
        <f>IF(OR('Raw Data'!E321=0,'Raw Data'!E321="Delete"),"",'Raw Data'!E321)</f>
        <v>Carryover EBOM from source products with aligned designs (No supporting Features in Polarion)</v>
      </c>
      <c r="F1272" s="81" t="str" cm="1">
        <f t="array" ref="F1272">_xlfn.SWITCH(ROUND(VLOOKUP(A1272,Table1[#All],3),0),11,H1272,12,I1272,13,J1272,14,K1272,"N/A")</f>
        <v/>
      </c>
      <c r="G1272" s="81" t="str" cm="1">
        <f t="array" ref="G1272">_xlfn.SWITCH(ROUND(VLOOKUP(A1272,Table1[#All],5),0),11,H1272,12,I1272,13,J1272,14,K1272,"N/A")</f>
        <v/>
      </c>
      <c r="H1272" s="81">
        <f>IF(OR('Raw Data'!H321=0,'Raw Data'!H321="Delete"),"",'Raw Data'!H321)</f>
        <v>13.3</v>
      </c>
      <c r="I1272" s="81">
        <f>IF(OR('Raw Data'!I321=0,'Raw Data'!I321="Delete"),"",'Raw Data'!I321)</f>
        <v>14</v>
      </c>
      <c r="J1272" s="81" t="str">
        <f>IF(OR('Raw Data'!J321=0,'Raw Data'!J321="Delete"),"",'Raw Data'!J321)</f>
        <v/>
      </c>
      <c r="K1272" s="81" t="str">
        <f>IF(OR('Raw Data'!K321=0,'Raw Data'!K321="Delete"),"",'Raw Data'!K321)</f>
        <v/>
      </c>
      <c r="L1272" s="81" t="str">
        <f>R1272</f>
        <v>Available</v>
      </c>
      <c r="M1272" s="81" t="str">
        <f>IF(A1272="","",IF(OR(AWReleaseNum&gt;=A1272,AWReleaseNum=0),"Available","Not Supported"))</f>
        <v>Available</v>
      </c>
      <c r="N1272" s="81" t="str">
        <f>IF(A1272="","",IF(TcRelease="Any","Available",IF(OR(AND(TcReleaseNum&gt;=VLOOKUP(AWReleaseNum,MinVerInfo,3,FALSE),TcReleaseNum&lt;=VLOOKUP(AWReleaseNum,MinVerInfo,4,FALSE)),AND(TcReleaseNum&gt;=VLOOKUP(AWReleaseNum,MinVerInfo,5,FALSE),TcReleaseNum&lt;=VLOOKUP(AWReleaseNum,MinVerInfo,6,FALSE))),"Available","Not Supported")))</f>
        <v>Available</v>
      </c>
      <c r="O1272" s="81" t="str">
        <f>IF(TcReleaseNum&lt;P1272,"Not Supported","Available")</f>
        <v>Available</v>
      </c>
      <c r="P1272" s="81" cm="1">
        <f t="array" ref="P1272">_xlfn.SWITCH(TcBaseVer, 14, K1272, 13, J1272, 12, I1272, 11, IFERROR(VLOOKUP(H1272,Table2[#All],3,FALSE),"N/A"),0)</f>
        <v>0</v>
      </c>
      <c r="Q1272" s="81" t="str">
        <f>IF(TcBaseVer=0,M1272,IF(AND(N1272="Available",M1272="Available",O1272="Available"),"Available",IF(M1272="","","Not Supported")))</f>
        <v>Available</v>
      </c>
      <c r="R1272" s="81" t="str">
        <f>IF(A1272&gt;=AWCurrentRel, "Future",Q1272)</f>
        <v>Available</v>
      </c>
      <c r="S1272" s="100" t="str">
        <f>HYPERLINK(U1272,T1272)</f>
        <v>What's New Fall 2021-PLAN-Teamcenter and Active Workspace</v>
      </c>
      <c r="T1272" s="81" t="str">
        <f>IFERROR(VLOOKUP(CONCATENATE($B1272,"_",$A1272),Table4[#All],5,FALSE),"Not Available")</f>
        <v>What's New Fall 2021-PLAN-Teamcenter and Active Workspace</v>
      </c>
      <c r="U1272" s="81" t="str">
        <f>IFERROR(VLOOKUP(CONCATENATE(B1272,"_",A1272),Table4[#All],6,FALSE),"")</f>
        <v>https://siemens.highspot.com/items/61b7622c0c3a9383673e7657?lfrm=srp.0</v>
      </c>
    </row>
    <row r="1273" spans="1:21" x14ac:dyDescent="0.25">
      <c r="A1273" s="81">
        <f>IF(OR('Raw Data'!A322=0,'Raw Data'!A322="Delete"),"",'Raw Data'!A322)</f>
        <v>6</v>
      </c>
      <c r="B1273" s="88" t="str">
        <f>IF(OR('Raw Data'!B322=0,'Raw Data'!B322="Delete"),"",'Raw Data'!B322)</f>
        <v>Plan</v>
      </c>
      <c r="C1273" s="89" t="str">
        <f>IF(OR('Raw Data'!C322=0,'Raw Data'!C322="Delete"),"",'Raw Data'!C322)</f>
        <v>Bill of Materials</v>
      </c>
      <c r="D1273" s="88" t="str">
        <f>IF(OR('Raw Data'!D322=0,'Raw Data'!D322="Delete"),"",'Raw Data'!D322)</f>
        <v>Design BOM Alignment</v>
      </c>
      <c r="E1273" s="84" t="str">
        <f>IF(OR('Raw Data'!E322=0,'Raw Data'!E322="Delete"),"",'Raw Data'!E322)</f>
        <v>Carryover parts from source part assemblies with design alignments (No supporting Features in Polarion)</v>
      </c>
      <c r="F1273" s="81" t="str" cm="1">
        <f t="array" ref="F1273">_xlfn.SWITCH(ROUND(VLOOKUP(A1273,Table1[#All],3),0),11,H1273,12,I1273,13,J1273,14,K1273,"N/A")</f>
        <v/>
      </c>
      <c r="G1273" s="81" t="str" cm="1">
        <f t="array" ref="G1273">_xlfn.SWITCH(ROUND(VLOOKUP(A1273,Table1[#All],5),0),11,H1273,12,I1273,13,J1273,14,K1273,"N/A")</f>
        <v/>
      </c>
      <c r="H1273" s="81">
        <f>IF(OR('Raw Data'!H322=0,'Raw Data'!H322="Delete"),"",'Raw Data'!H322)</f>
        <v>13.3</v>
      </c>
      <c r="I1273" s="81">
        <f>IF(OR('Raw Data'!I322=0,'Raw Data'!I322="Delete"),"",'Raw Data'!I322)</f>
        <v>14</v>
      </c>
      <c r="J1273" s="81" t="str">
        <f>IF(OR('Raw Data'!J322=0,'Raw Data'!J322="Delete"),"",'Raw Data'!J322)</f>
        <v/>
      </c>
      <c r="K1273" s="81" t="str">
        <f>IF(OR('Raw Data'!K322=0,'Raw Data'!K322="Delete"),"",'Raw Data'!K322)</f>
        <v/>
      </c>
      <c r="L1273" s="81" t="str">
        <f>R1273</f>
        <v>Available</v>
      </c>
      <c r="M1273" s="81" t="str">
        <f>IF(A1273="","",IF(OR(AWReleaseNum&gt;=A1273,AWReleaseNum=0),"Available","Not Supported"))</f>
        <v>Available</v>
      </c>
      <c r="N1273" s="81" t="str">
        <f>IF(A1273="","",IF(TcRelease="Any","Available",IF(OR(AND(TcReleaseNum&gt;=VLOOKUP(AWReleaseNum,MinVerInfo,3,FALSE),TcReleaseNum&lt;=VLOOKUP(AWReleaseNum,MinVerInfo,4,FALSE)),AND(TcReleaseNum&gt;=VLOOKUP(AWReleaseNum,MinVerInfo,5,FALSE),TcReleaseNum&lt;=VLOOKUP(AWReleaseNum,MinVerInfo,6,FALSE))),"Available","Not Supported")))</f>
        <v>Available</v>
      </c>
      <c r="O1273" s="81" t="str">
        <f>IF(TcReleaseNum&lt;P1273,"Not Supported","Available")</f>
        <v>Available</v>
      </c>
      <c r="P1273" s="81" cm="1">
        <f t="array" ref="P1273">_xlfn.SWITCH(TcBaseVer, 14, K1273, 13, J1273, 12, I1273, 11, IFERROR(VLOOKUP(H1273,Table2[#All],3,FALSE),"N/A"),0)</f>
        <v>0</v>
      </c>
      <c r="Q1273" s="81" t="str">
        <f>IF(TcBaseVer=0,M1273,IF(AND(N1273="Available",M1273="Available",O1273="Available"),"Available",IF(M1273="","","Not Supported")))</f>
        <v>Available</v>
      </c>
      <c r="R1273" s="81" t="str">
        <f>IF(A1273&gt;=AWCurrentRel, "Future",Q1273)</f>
        <v>Available</v>
      </c>
      <c r="S1273" s="100" t="str">
        <f>HYPERLINK(U1273,T1273)</f>
        <v>What's New Fall 2021-PLAN-Teamcenter and Active Workspace</v>
      </c>
      <c r="T1273" s="81" t="str">
        <f>IFERROR(VLOOKUP(CONCATENATE($B1273,"_",$A1273),Table4[#All],5,FALSE),"Not Available")</f>
        <v>What's New Fall 2021-PLAN-Teamcenter and Active Workspace</v>
      </c>
      <c r="U1273" s="81" t="str">
        <f>IFERROR(VLOOKUP(CONCATENATE(B1273,"_",A1273),Table4[#All],6,FALSE),"")</f>
        <v>https://siemens.highspot.com/items/61b7622c0c3a9383673e7657?lfrm=srp.0</v>
      </c>
    </row>
    <row r="1274" spans="1:21" x14ac:dyDescent="0.25">
      <c r="A1274" s="81">
        <f>IF(OR('Raw Data'!A323=0,'Raw Data'!A323="Delete"),"",'Raw Data'!A323)</f>
        <v>6</v>
      </c>
      <c r="B1274" s="88" t="str">
        <f>IF(OR('Raw Data'!B323=0,'Raw Data'!B323="Delete"),"",'Raw Data'!B323)</f>
        <v>Plan</v>
      </c>
      <c r="C1274" s="89" t="str">
        <f>IF(OR('Raw Data'!C323=0,'Raw Data'!C323="Delete"),"",'Raw Data'!C323)</f>
        <v>Bill of Materials</v>
      </c>
      <c r="D1274" s="88" t="str">
        <f>IF(OR('Raw Data'!D323=0,'Raw Data'!D323="Delete"),"",'Raw Data'!D323)</f>
        <v>Design BOM Alignment</v>
      </c>
      <c r="E1274" s="84" t="str">
        <f>IF(OR('Raw Data'!E323=0,'Raw Data'!E323="Delete"),"",'Raw Data'!E323)</f>
        <v>Compare EBOM for products or part breakdowns​ (No supporting Features in Polarion)</v>
      </c>
      <c r="F1274" s="81" t="str" cm="1">
        <f t="array" ref="F1274">_xlfn.SWITCH(ROUND(VLOOKUP(A1274,Table1[#All],3),0),11,H1274,12,I1274,13,J1274,14,K1274,"N/A")</f>
        <v/>
      </c>
      <c r="G1274" s="81" t="str" cm="1">
        <f t="array" ref="G1274">_xlfn.SWITCH(ROUND(VLOOKUP(A1274,Table1[#All],5),0),11,H1274,12,I1274,13,J1274,14,K1274,"N/A")</f>
        <v/>
      </c>
      <c r="H1274" s="81">
        <f>IF(OR('Raw Data'!H323=0,'Raw Data'!H323="Delete"),"",'Raw Data'!H323)</f>
        <v>13.3</v>
      </c>
      <c r="I1274" s="81">
        <f>IF(OR('Raw Data'!I323=0,'Raw Data'!I323="Delete"),"",'Raw Data'!I323)</f>
        <v>14</v>
      </c>
      <c r="J1274" s="81" t="str">
        <f>IF(OR('Raw Data'!J323=0,'Raw Data'!J323="Delete"),"",'Raw Data'!J323)</f>
        <v/>
      </c>
      <c r="K1274" s="81" t="str">
        <f>IF(OR('Raw Data'!K323=0,'Raw Data'!K323="Delete"),"",'Raw Data'!K323)</f>
        <v/>
      </c>
      <c r="L1274" s="81" t="str">
        <f>R1274</f>
        <v>Available</v>
      </c>
      <c r="M1274" s="81" t="str">
        <f>IF(A1274="","",IF(OR(AWReleaseNum&gt;=A1274,AWReleaseNum=0),"Available","Not Supported"))</f>
        <v>Available</v>
      </c>
      <c r="N1274" s="81" t="str">
        <f>IF(A1274="","",IF(TcRelease="Any","Available",IF(OR(AND(TcReleaseNum&gt;=VLOOKUP(AWReleaseNum,MinVerInfo,3,FALSE),TcReleaseNum&lt;=VLOOKUP(AWReleaseNum,MinVerInfo,4,FALSE)),AND(TcReleaseNum&gt;=VLOOKUP(AWReleaseNum,MinVerInfo,5,FALSE),TcReleaseNum&lt;=VLOOKUP(AWReleaseNum,MinVerInfo,6,FALSE))),"Available","Not Supported")))</f>
        <v>Available</v>
      </c>
      <c r="O1274" s="81" t="str">
        <f>IF(TcReleaseNum&lt;P1274,"Not Supported","Available")</f>
        <v>Available</v>
      </c>
      <c r="P1274" s="81" cm="1">
        <f t="array" ref="P1274">_xlfn.SWITCH(TcBaseVer, 14, K1274, 13, J1274, 12, I1274, 11, IFERROR(VLOOKUP(H1274,Table2[#All],3,FALSE),"N/A"),0)</f>
        <v>0</v>
      </c>
      <c r="Q1274" s="81" t="str">
        <f>IF(TcBaseVer=0,M1274,IF(AND(N1274="Available",M1274="Available",O1274="Available"),"Available",IF(M1274="","","Not Supported")))</f>
        <v>Available</v>
      </c>
      <c r="R1274" s="81" t="str">
        <f>IF(A1274&gt;=AWCurrentRel, "Future",Q1274)</f>
        <v>Available</v>
      </c>
      <c r="S1274" s="100" t="str">
        <f>HYPERLINK(U1274,T1274)</f>
        <v>What's New Fall 2021-PLAN-Teamcenter and Active Workspace</v>
      </c>
      <c r="T1274" s="81" t="str">
        <f>IFERROR(VLOOKUP(CONCATENATE($B1274,"_",$A1274),Table4[#All],5,FALSE),"Not Available")</f>
        <v>What's New Fall 2021-PLAN-Teamcenter and Active Workspace</v>
      </c>
      <c r="U1274" s="81" t="str">
        <f>IFERROR(VLOOKUP(CONCATENATE(B1274,"_",A1274),Table4[#All],6,FALSE),"")</f>
        <v>https://siemens.highspot.com/items/61b7622c0c3a9383673e7657?lfrm=srp.0</v>
      </c>
    </row>
    <row r="1275" spans="1:21" x14ac:dyDescent="0.25">
      <c r="A1275" s="81">
        <f>IF(OR('Raw Data'!A324=0,'Raw Data'!A324="Delete"),"",'Raw Data'!A324)</f>
        <v>6</v>
      </c>
      <c r="B1275" s="88" t="str">
        <f>IF(OR('Raw Data'!B324=0,'Raw Data'!B324="Delete"),"",'Raw Data'!B324)</f>
        <v>Plan</v>
      </c>
      <c r="C1275" s="89" t="str">
        <f>IF(OR('Raw Data'!C324=0,'Raw Data'!C324="Delete"),"",'Raw Data'!C324)</f>
        <v>Bill of Materials</v>
      </c>
      <c r="D1275" s="88" t="str">
        <f>IF(OR('Raw Data'!D324=0,'Raw Data'!D324="Delete"),"",'Raw Data'!D324)</f>
        <v>Design BOM Alignment</v>
      </c>
      <c r="E1275" s="84" t="str">
        <f>IF(OR('Raw Data'!E324=0,'Raw Data'!E324="Delete"),"",'Raw Data'!E324)</f>
        <v>Configure EBOM by Combinations of Effectivity, Variant Criteria, Revision Rules (No supporting Features in Polarion)</v>
      </c>
      <c r="F1275" s="81" t="str" cm="1">
        <f t="array" ref="F1275">_xlfn.SWITCH(ROUND(VLOOKUP(A1275,Table1[#All],3),0),11,H1275,12,I1275,13,J1275,14,K1275,"N/A")</f>
        <v/>
      </c>
      <c r="G1275" s="81" t="str" cm="1">
        <f t="array" ref="G1275">_xlfn.SWITCH(ROUND(VLOOKUP(A1275,Table1[#All],5),0),11,H1275,12,I1275,13,J1275,14,K1275,"N/A")</f>
        <v/>
      </c>
      <c r="H1275" s="81">
        <f>IF(OR('Raw Data'!H324=0,'Raw Data'!H324="Delete"),"",'Raw Data'!H324)</f>
        <v>13.3</v>
      </c>
      <c r="I1275" s="81">
        <f>IF(OR('Raw Data'!I324=0,'Raw Data'!I324="Delete"),"",'Raw Data'!I324)</f>
        <v>14</v>
      </c>
      <c r="J1275" s="81" t="str">
        <f>IF(OR('Raw Data'!J324=0,'Raw Data'!J324="Delete"),"",'Raw Data'!J324)</f>
        <v/>
      </c>
      <c r="K1275" s="81" t="str">
        <f>IF(OR('Raw Data'!K324=0,'Raw Data'!K324="Delete"),"",'Raw Data'!K324)</f>
        <v/>
      </c>
      <c r="L1275" s="81" t="str">
        <f>R1275</f>
        <v>Available</v>
      </c>
      <c r="M1275" s="81" t="str">
        <f>IF(A1275="","",IF(OR(AWReleaseNum&gt;=A1275,AWReleaseNum=0),"Available","Not Supported"))</f>
        <v>Available</v>
      </c>
      <c r="N1275" s="81" t="str">
        <f>IF(A1275="","",IF(TcRelease="Any","Available",IF(OR(AND(TcReleaseNum&gt;=VLOOKUP(AWReleaseNum,MinVerInfo,3,FALSE),TcReleaseNum&lt;=VLOOKUP(AWReleaseNum,MinVerInfo,4,FALSE)),AND(TcReleaseNum&gt;=VLOOKUP(AWReleaseNum,MinVerInfo,5,FALSE),TcReleaseNum&lt;=VLOOKUP(AWReleaseNum,MinVerInfo,6,FALSE))),"Available","Not Supported")))</f>
        <v>Available</v>
      </c>
      <c r="O1275" s="81" t="str">
        <f>IF(TcReleaseNum&lt;P1275,"Not Supported","Available")</f>
        <v>Available</v>
      </c>
      <c r="P1275" s="81" cm="1">
        <f t="array" ref="P1275">_xlfn.SWITCH(TcBaseVer, 14, K1275, 13, J1275, 12, I1275, 11, IFERROR(VLOOKUP(H1275,Table2[#All],3,FALSE),"N/A"),0)</f>
        <v>0</v>
      </c>
      <c r="Q1275" s="81" t="str">
        <f>IF(TcBaseVer=0,M1275,IF(AND(N1275="Available",M1275="Available",O1275="Available"),"Available",IF(M1275="","","Not Supported")))</f>
        <v>Available</v>
      </c>
      <c r="R1275" s="81" t="str">
        <f>IF(A1275&gt;=AWCurrentRel, "Future",Q1275)</f>
        <v>Available</v>
      </c>
      <c r="S1275" s="100" t="str">
        <f>HYPERLINK(U1275,T1275)</f>
        <v>What's New Fall 2021-PLAN-Teamcenter and Active Workspace</v>
      </c>
      <c r="T1275" s="81" t="str">
        <f>IFERROR(VLOOKUP(CONCATENATE($B1275,"_",$A1275),Table4[#All],5,FALSE),"Not Available")</f>
        <v>What's New Fall 2021-PLAN-Teamcenter and Active Workspace</v>
      </c>
      <c r="U1275" s="81" t="str">
        <f>IFERROR(VLOOKUP(CONCATENATE(B1275,"_",A1275),Table4[#All],6,FALSE),"")</f>
        <v>https://siemens.highspot.com/items/61b7622c0c3a9383673e7657?lfrm=srp.0</v>
      </c>
    </row>
    <row r="1276" spans="1:21" x14ac:dyDescent="0.25">
      <c r="A1276" s="81">
        <f>IF(OR('Raw Data'!A389=0,'Raw Data'!A389="Delete"),"",'Raw Data'!A389)</f>
        <v>6</v>
      </c>
      <c r="B1276" s="88" t="str">
        <f>IF(OR('Raw Data'!B389=0,'Raw Data'!B389="Delete"),"",'Raw Data'!B389)</f>
        <v>Plan</v>
      </c>
      <c r="C1276" s="89" t="str">
        <f>IF(OR('Raw Data'!C389=0,'Raw Data'!C389="Delete"),"",'Raw Data'!C389)</f>
        <v>Bill of Materials</v>
      </c>
      <c r="D1276" s="88" t="str">
        <f>IF(OR('Raw Data'!D389=0,'Raw Data'!D389="Delete"),"",'Raw Data'!D389)</f>
        <v>Design BOM Alignment</v>
      </c>
      <c r="E1276" s="84" t="str">
        <f>IF(OR('Raw Data'!E389=0,'Raw Data'!E389="Delete"),"",'Raw Data'!E389)</f>
        <v>Create a Product BOM Root (No supporting Features in Polarion)</v>
      </c>
      <c r="F1276" s="81" t="str" cm="1">
        <f t="array" ref="F1276">_xlfn.SWITCH(ROUND(VLOOKUP(A1276,Table1[#All],3),0),11,H1276,12,I1276,13,J1276,14,K1276,"N/A")</f>
        <v/>
      </c>
      <c r="G1276" s="81" t="str" cm="1">
        <f t="array" ref="G1276">_xlfn.SWITCH(ROUND(VLOOKUP(A1276,Table1[#All],5),0),11,H1276,12,I1276,13,J1276,14,K1276,"N/A")</f>
        <v/>
      </c>
      <c r="H1276" s="81">
        <f>IF(OR('Raw Data'!H389=0,'Raw Data'!H389="Delete"),"",'Raw Data'!H389)</f>
        <v>13.3</v>
      </c>
      <c r="I1276" s="81">
        <f>IF(OR('Raw Data'!I389=0,'Raw Data'!I389="Delete"),"",'Raw Data'!I389)</f>
        <v>14</v>
      </c>
      <c r="J1276" s="81" t="str">
        <f>IF(OR('Raw Data'!J389=0,'Raw Data'!J389="Delete"),"",'Raw Data'!J389)</f>
        <v/>
      </c>
      <c r="K1276" s="81" t="str">
        <f>IF(OR('Raw Data'!K389=0,'Raw Data'!K389="Delete"),"",'Raw Data'!K389)</f>
        <v/>
      </c>
      <c r="L1276" s="81" t="str">
        <f>R1276</f>
        <v>Available</v>
      </c>
      <c r="M1276" s="81" t="str">
        <f>IF(A1276="","",IF(OR(AWReleaseNum&gt;=A1276,AWReleaseNum=0),"Available","Not Supported"))</f>
        <v>Available</v>
      </c>
      <c r="N1276" s="81" t="str">
        <f>IF(A1276="","",IF(TcRelease="Any","Available",IF(OR(AND(TcReleaseNum&gt;=VLOOKUP(AWReleaseNum,MinVerInfo,3,FALSE),TcReleaseNum&lt;=VLOOKUP(AWReleaseNum,MinVerInfo,4,FALSE)),AND(TcReleaseNum&gt;=VLOOKUP(AWReleaseNum,MinVerInfo,5,FALSE),TcReleaseNum&lt;=VLOOKUP(AWReleaseNum,MinVerInfo,6,FALSE))),"Available","Not Supported")))</f>
        <v>Available</v>
      </c>
      <c r="O1276" s="81" t="str">
        <f>IF(TcReleaseNum&lt;P1276,"Not Supported","Available")</f>
        <v>Available</v>
      </c>
      <c r="P1276" s="81" cm="1">
        <f t="array" ref="P1276">_xlfn.SWITCH(TcBaseVer, 14, K1276, 13, J1276, 12, I1276, 11, IFERROR(VLOOKUP(H1276,Table2[#All],3,FALSE),"N/A"),0)</f>
        <v>0</v>
      </c>
      <c r="Q1276" s="81" t="str">
        <f>IF(TcBaseVer=0,M1276,IF(AND(N1276="Available",M1276="Available",O1276="Available"),"Available",IF(M1276="","","Not Supported")))</f>
        <v>Available</v>
      </c>
      <c r="R1276" s="81" t="str">
        <f>IF(A1276&gt;=AWCurrentRel, "Future",Q1276)</f>
        <v>Available</v>
      </c>
      <c r="S1276" s="100" t="str">
        <f>HYPERLINK(U1276,T1276)</f>
        <v>What's New Fall 2021-PLAN-Teamcenter and Active Workspace</v>
      </c>
      <c r="T1276" s="81" t="str">
        <f>IFERROR(VLOOKUP(CONCATENATE($B1276,"_",$A1276),Table4[#All],5,FALSE),"Not Available")</f>
        <v>What's New Fall 2021-PLAN-Teamcenter and Active Workspace</v>
      </c>
      <c r="U1276" s="81" t="str">
        <f>IFERROR(VLOOKUP(CONCATENATE(B1276,"_",A1276),Table4[#All],6,FALSE),"")</f>
        <v>https://siemens.highspot.com/items/61b7622c0c3a9383673e7657?lfrm=srp.0</v>
      </c>
    </row>
    <row r="1277" spans="1:21" x14ac:dyDescent="0.25">
      <c r="A1277" s="81">
        <f>IF(OR('Raw Data'!A390=0,'Raw Data'!A390="Delete"),"",'Raw Data'!A390)</f>
        <v>6</v>
      </c>
      <c r="B1277" s="88" t="str">
        <f>IF(OR('Raw Data'!B390=0,'Raw Data'!B390="Delete"),"",'Raw Data'!B390)</f>
        <v>Plan</v>
      </c>
      <c r="C1277" s="89" t="str">
        <f>IF(OR('Raw Data'!C390=0,'Raw Data'!C390="Delete"),"",'Raw Data'!C390)</f>
        <v>Bill of Materials</v>
      </c>
      <c r="D1277" s="88" t="str">
        <f>IF(OR('Raw Data'!D390=0,'Raw Data'!D390="Delete"),"",'Raw Data'!D390)</f>
        <v>Design BOM Alignment</v>
      </c>
      <c r="E1277" s="84" t="str">
        <f>IF(OR('Raw Data'!E390=0,'Raw Data'!E390="Delete"),"",'Raw Data'!E390)</f>
        <v>Create and Update Assembly Part Structure (No supporting Features in Polarion)</v>
      </c>
      <c r="F1277" s="81" t="str" cm="1">
        <f t="array" ref="F1277">_xlfn.SWITCH(ROUND(VLOOKUP(A1277,Table1[#All],3),0),11,H1277,12,I1277,13,J1277,14,K1277,"N/A")</f>
        <v/>
      </c>
      <c r="G1277" s="81" t="str" cm="1">
        <f t="array" ref="G1277">_xlfn.SWITCH(ROUND(VLOOKUP(A1277,Table1[#All],5),0),11,H1277,12,I1277,13,J1277,14,K1277,"N/A")</f>
        <v/>
      </c>
      <c r="H1277" s="81">
        <f>IF(OR('Raw Data'!H390=0,'Raw Data'!H390="Delete"),"",'Raw Data'!H390)</f>
        <v>13.3</v>
      </c>
      <c r="I1277" s="81">
        <f>IF(OR('Raw Data'!I390=0,'Raw Data'!I390="Delete"),"",'Raw Data'!I390)</f>
        <v>14</v>
      </c>
      <c r="J1277" s="81" t="str">
        <f>IF(OR('Raw Data'!J390=0,'Raw Data'!J390="Delete"),"",'Raw Data'!J390)</f>
        <v/>
      </c>
      <c r="K1277" s="81" t="str">
        <f>IF(OR('Raw Data'!K390=0,'Raw Data'!K390="Delete"),"",'Raw Data'!K390)</f>
        <v/>
      </c>
      <c r="L1277" s="81" t="str">
        <f>R1277</f>
        <v>Available</v>
      </c>
      <c r="M1277" s="81" t="str">
        <f>IF(A1277="","",IF(OR(AWReleaseNum&gt;=A1277,AWReleaseNum=0),"Available","Not Supported"))</f>
        <v>Available</v>
      </c>
      <c r="N1277" s="81" t="str">
        <f>IF(A1277="","",IF(TcRelease="Any","Available",IF(OR(AND(TcReleaseNum&gt;=VLOOKUP(AWReleaseNum,MinVerInfo,3,FALSE),TcReleaseNum&lt;=VLOOKUP(AWReleaseNum,MinVerInfo,4,FALSE)),AND(TcReleaseNum&gt;=VLOOKUP(AWReleaseNum,MinVerInfo,5,FALSE),TcReleaseNum&lt;=VLOOKUP(AWReleaseNum,MinVerInfo,6,FALSE))),"Available","Not Supported")))</f>
        <v>Available</v>
      </c>
      <c r="O1277" s="81" t="str">
        <f>IF(TcReleaseNum&lt;P1277,"Not Supported","Available")</f>
        <v>Available</v>
      </c>
      <c r="P1277" s="81" cm="1">
        <f t="array" ref="P1277">_xlfn.SWITCH(TcBaseVer, 14, K1277, 13, J1277, 12, I1277, 11, IFERROR(VLOOKUP(H1277,Table2[#All],3,FALSE),"N/A"),0)</f>
        <v>0</v>
      </c>
      <c r="Q1277" s="81" t="str">
        <f>IF(TcBaseVer=0,M1277,IF(AND(N1277="Available",M1277="Available",O1277="Available"),"Available",IF(M1277="","","Not Supported")))</f>
        <v>Available</v>
      </c>
      <c r="R1277" s="81" t="str">
        <f>IF(A1277&gt;=AWCurrentRel, "Future",Q1277)</f>
        <v>Available</v>
      </c>
      <c r="S1277" s="100" t="str">
        <f>HYPERLINK(U1277,T1277)</f>
        <v>What's New Fall 2021-PLAN-Teamcenter and Active Workspace</v>
      </c>
      <c r="T1277" s="81" t="str">
        <f>IFERROR(VLOOKUP(CONCATENATE($B1277,"_",$A1277),Table4[#All],5,FALSE),"Not Available")</f>
        <v>What's New Fall 2021-PLAN-Teamcenter and Active Workspace</v>
      </c>
      <c r="U1277" s="81" t="str">
        <f>IFERROR(VLOOKUP(CONCATENATE(B1277,"_",A1277),Table4[#All],6,FALSE),"")</f>
        <v>https://siemens.highspot.com/items/61b7622c0c3a9383673e7657?lfrm=srp.0</v>
      </c>
    </row>
    <row r="1278" spans="1:21" x14ac:dyDescent="0.25">
      <c r="A1278" s="81">
        <f>IF(OR('Raw Data'!A391=0,'Raw Data'!A391="Delete"),"",'Raw Data'!A391)</f>
        <v>6</v>
      </c>
      <c r="B1278" s="88" t="str">
        <f>IF(OR('Raw Data'!B391=0,'Raw Data'!B391="Delete"),"",'Raw Data'!B391)</f>
        <v>Plan</v>
      </c>
      <c r="C1278" s="89" t="str">
        <f>IF(OR('Raw Data'!C391=0,'Raw Data'!C391="Delete"),"",'Raw Data'!C391)</f>
        <v>Bill of Materials</v>
      </c>
      <c r="D1278" s="88" t="str">
        <f>IF(OR('Raw Data'!D391=0,'Raw Data'!D391="Delete"),"",'Raw Data'!D391)</f>
        <v>Design BOM Alignment</v>
      </c>
      <c r="E1278" s="84" t="str">
        <f>IF(OR('Raw Data'!E391=0,'Raw Data'!E391="Delete"),"",'Raw Data'!E391)</f>
        <v>Create, Manage and Classify Parts (No supporting Features in Polarion)</v>
      </c>
      <c r="F1278" s="81" t="str" cm="1">
        <f t="array" ref="F1278">_xlfn.SWITCH(ROUND(VLOOKUP(A1278,Table1[#All],3),0),11,H1278,12,I1278,13,J1278,14,K1278,"N/A")</f>
        <v/>
      </c>
      <c r="G1278" s="81" t="str" cm="1">
        <f t="array" ref="G1278">_xlfn.SWITCH(ROUND(VLOOKUP(A1278,Table1[#All],5),0),11,H1278,12,I1278,13,J1278,14,K1278,"N/A")</f>
        <v/>
      </c>
      <c r="H1278" s="81">
        <f>IF(OR('Raw Data'!H391=0,'Raw Data'!H391="Delete"),"",'Raw Data'!H391)</f>
        <v>13.3</v>
      </c>
      <c r="I1278" s="81">
        <f>IF(OR('Raw Data'!I391=0,'Raw Data'!I391="Delete"),"",'Raw Data'!I391)</f>
        <v>14</v>
      </c>
      <c r="J1278" s="81" t="str">
        <f>IF(OR('Raw Data'!J391=0,'Raw Data'!J391="Delete"),"",'Raw Data'!J391)</f>
        <v/>
      </c>
      <c r="K1278" s="81" t="str">
        <f>IF(OR('Raw Data'!K391=0,'Raw Data'!K391="Delete"),"",'Raw Data'!K391)</f>
        <v/>
      </c>
      <c r="L1278" s="81" t="str">
        <f>R1278</f>
        <v>Available</v>
      </c>
      <c r="M1278" s="81" t="str">
        <f>IF(A1278="","",IF(OR(AWReleaseNum&gt;=A1278,AWReleaseNum=0),"Available","Not Supported"))</f>
        <v>Available</v>
      </c>
      <c r="N1278" s="81" t="str">
        <f>IF(A1278="","",IF(TcRelease="Any","Available",IF(OR(AND(TcReleaseNum&gt;=VLOOKUP(AWReleaseNum,MinVerInfo,3,FALSE),TcReleaseNum&lt;=VLOOKUP(AWReleaseNum,MinVerInfo,4,FALSE)),AND(TcReleaseNum&gt;=VLOOKUP(AWReleaseNum,MinVerInfo,5,FALSE),TcReleaseNum&lt;=VLOOKUP(AWReleaseNum,MinVerInfo,6,FALSE))),"Available","Not Supported")))</f>
        <v>Available</v>
      </c>
      <c r="O1278" s="81" t="str">
        <f>IF(TcReleaseNum&lt;P1278,"Not Supported","Available")</f>
        <v>Available</v>
      </c>
      <c r="P1278" s="81" cm="1">
        <f t="array" ref="P1278">_xlfn.SWITCH(TcBaseVer, 14, K1278, 13, J1278, 12, I1278, 11, IFERROR(VLOOKUP(H1278,Table2[#All],3,FALSE),"N/A"),0)</f>
        <v>0</v>
      </c>
      <c r="Q1278" s="81" t="str">
        <f>IF(TcBaseVer=0,M1278,IF(AND(N1278="Available",M1278="Available",O1278="Available"),"Available",IF(M1278="","","Not Supported")))</f>
        <v>Available</v>
      </c>
      <c r="R1278" s="81" t="str">
        <f>IF(A1278&gt;=AWCurrentRel, "Future",Q1278)</f>
        <v>Available</v>
      </c>
      <c r="S1278" s="100" t="str">
        <f>HYPERLINK(U1278,T1278)</f>
        <v>What's New Fall 2021-PLAN-Teamcenter and Active Workspace</v>
      </c>
      <c r="T1278" s="81" t="str">
        <f>IFERROR(VLOOKUP(CONCATENATE($B1278,"_",$A1278),Table4[#All],5,FALSE),"Not Available")</f>
        <v>What's New Fall 2021-PLAN-Teamcenter and Active Workspace</v>
      </c>
      <c r="U1278" s="81" t="str">
        <f>IFERROR(VLOOKUP(CONCATENATE(B1278,"_",A1278),Table4[#All],6,FALSE),"")</f>
        <v>https://siemens.highspot.com/items/61b7622c0c3a9383673e7657?lfrm=srp.0</v>
      </c>
    </row>
    <row r="1279" spans="1:21" x14ac:dyDescent="0.25">
      <c r="A1279" s="81">
        <f>IF(OR('Raw Data'!A392=0,'Raw Data'!A392="Delete"),"",'Raw Data'!A392)</f>
        <v>6</v>
      </c>
      <c r="B1279" s="88" t="str">
        <f>IF(OR('Raw Data'!B392=0,'Raw Data'!B392="Delete"),"",'Raw Data'!B392)</f>
        <v>Plan</v>
      </c>
      <c r="C1279" s="89" t="str">
        <f>IF(OR('Raw Data'!C392=0,'Raw Data'!C392="Delete"),"",'Raw Data'!C392)</f>
        <v>Bill of Materials</v>
      </c>
      <c r="D1279" s="88" t="str">
        <f>IF(OR('Raw Data'!D392=0,'Raw Data'!D392="Delete"),"",'Raw Data'!D392)</f>
        <v>Design BOM Alignment</v>
      </c>
      <c r="E1279" s="84" t="str">
        <f>IF(OR('Raw Data'!E392=0,'Raw Data'!E392="Delete"),"",'Raw Data'!E392)</f>
        <v>Duplicate part assembly with aligned designs (No supporting Features in Polarion)</v>
      </c>
      <c r="F1279" s="81" t="str" cm="1">
        <f t="array" ref="F1279">_xlfn.SWITCH(ROUND(VLOOKUP(A1279,Table1[#All],3),0),11,H1279,12,I1279,13,J1279,14,K1279,"N/A")</f>
        <v/>
      </c>
      <c r="G1279" s="81" t="str" cm="1">
        <f t="array" ref="G1279">_xlfn.SWITCH(ROUND(VLOOKUP(A1279,Table1[#All],5),0),11,H1279,12,I1279,13,J1279,14,K1279,"N/A")</f>
        <v/>
      </c>
      <c r="H1279" s="81">
        <f>IF(OR('Raw Data'!H392=0,'Raw Data'!H392="Delete"),"",'Raw Data'!H392)</f>
        <v>13.3</v>
      </c>
      <c r="I1279" s="81">
        <f>IF(OR('Raw Data'!I392=0,'Raw Data'!I392="Delete"),"",'Raw Data'!I392)</f>
        <v>14</v>
      </c>
      <c r="J1279" s="81" t="str">
        <f>IF(OR('Raw Data'!J392=0,'Raw Data'!J392="Delete"),"",'Raw Data'!J392)</f>
        <v/>
      </c>
      <c r="K1279" s="81" t="str">
        <f>IF(OR('Raw Data'!K392=0,'Raw Data'!K392="Delete"),"",'Raw Data'!K392)</f>
        <v/>
      </c>
      <c r="L1279" s="81" t="str">
        <f>R1279</f>
        <v>Available</v>
      </c>
      <c r="M1279" s="81" t="str">
        <f>IF(A1279="","",IF(OR(AWReleaseNum&gt;=A1279,AWReleaseNum=0),"Available","Not Supported"))</f>
        <v>Available</v>
      </c>
      <c r="N1279" s="81" t="str">
        <f>IF(A1279="","",IF(TcRelease="Any","Available",IF(OR(AND(TcReleaseNum&gt;=VLOOKUP(AWReleaseNum,MinVerInfo,3,FALSE),TcReleaseNum&lt;=VLOOKUP(AWReleaseNum,MinVerInfo,4,FALSE)),AND(TcReleaseNum&gt;=VLOOKUP(AWReleaseNum,MinVerInfo,5,FALSE),TcReleaseNum&lt;=VLOOKUP(AWReleaseNum,MinVerInfo,6,FALSE))),"Available","Not Supported")))</f>
        <v>Available</v>
      </c>
      <c r="O1279" s="81" t="str">
        <f>IF(TcReleaseNum&lt;P1279,"Not Supported","Available")</f>
        <v>Available</v>
      </c>
      <c r="P1279" s="81" cm="1">
        <f t="array" ref="P1279">_xlfn.SWITCH(TcBaseVer, 14, K1279, 13, J1279, 12, I1279, 11, IFERROR(VLOOKUP(H1279,Table2[#All],3,FALSE),"N/A"),0)</f>
        <v>0</v>
      </c>
      <c r="Q1279" s="81" t="str">
        <f>IF(TcBaseVer=0,M1279,IF(AND(N1279="Available",M1279="Available",O1279="Available"),"Available",IF(M1279="","","Not Supported")))</f>
        <v>Available</v>
      </c>
      <c r="R1279" s="81" t="str">
        <f>IF(A1279&gt;=AWCurrentRel, "Future",Q1279)</f>
        <v>Available</v>
      </c>
      <c r="S1279" s="100" t="str">
        <f>HYPERLINK(U1279,T1279)</f>
        <v>What's New Fall 2021-PLAN-Teamcenter and Active Workspace</v>
      </c>
      <c r="T1279" s="81" t="str">
        <f>IFERROR(VLOOKUP(CONCATENATE($B1279,"_",$A1279),Table4[#All],5,FALSE),"Not Available")</f>
        <v>What's New Fall 2021-PLAN-Teamcenter and Active Workspace</v>
      </c>
      <c r="U1279" s="81" t="str">
        <f>IFERROR(VLOOKUP(CONCATENATE(B1279,"_",A1279),Table4[#All],6,FALSE),"")</f>
        <v>https://siemens.highspot.com/items/61b7622c0c3a9383673e7657?lfrm=srp.0</v>
      </c>
    </row>
    <row r="1280" spans="1:21" x14ac:dyDescent="0.25">
      <c r="A1280" s="81">
        <f>IF(OR('Raw Data'!A393=0,'Raw Data'!A393="Delete"),"",'Raw Data'!A393)</f>
        <v>6</v>
      </c>
      <c r="B1280" s="88" t="str">
        <f>IF(OR('Raw Data'!B393=0,'Raw Data'!B393="Delete"),"",'Raw Data'!B393)</f>
        <v>Plan</v>
      </c>
      <c r="C1280" s="89" t="str">
        <f>IF(OR('Raw Data'!C393=0,'Raw Data'!C393="Delete"),"",'Raw Data'!C393)</f>
        <v>Bill of Materials</v>
      </c>
      <c r="D1280" s="88" t="str">
        <f>IF(OR('Raw Data'!D393=0,'Raw Data'!D393="Delete"),"",'Raw Data'!D393)</f>
        <v>Design BOM Alignment</v>
      </c>
      <c r="E1280" s="84" t="str">
        <f>IF(OR('Raw Data'!E393=0,'Raw Data'!E393="Delete"),"",'Raw Data'!E393)</f>
        <v>Design-EBOM alignment automation for effectivity split and visualization of a range in configured structures</v>
      </c>
      <c r="F1280" s="81" t="str" cm="1">
        <f t="array" ref="F1280">_xlfn.SWITCH(ROUND(VLOOKUP(A1280,Table1[#All],3),0),11,H1280,12,I1280,13,J1280,14,K1280,"N/A")</f>
        <v/>
      </c>
      <c r="G1280" s="81" t="str" cm="1">
        <f t="array" ref="G1280">_xlfn.SWITCH(ROUND(VLOOKUP(A1280,Table1[#All],5),0),11,H1280,12,I1280,13,J1280,14,K1280,"N/A")</f>
        <v/>
      </c>
      <c r="H1280" s="81">
        <f>IF(OR('Raw Data'!H393=0,'Raw Data'!H393="Delete"),"",'Raw Data'!H393)</f>
        <v>13.3</v>
      </c>
      <c r="I1280" s="81">
        <f>IF(OR('Raw Data'!I393=0,'Raw Data'!I393="Delete"),"",'Raw Data'!I393)</f>
        <v>14</v>
      </c>
      <c r="J1280" s="81" t="str">
        <f>IF(OR('Raw Data'!J393=0,'Raw Data'!J393="Delete"),"",'Raw Data'!J393)</f>
        <v/>
      </c>
      <c r="K1280" s="81" t="str">
        <f>IF(OR('Raw Data'!K393=0,'Raw Data'!K393="Delete"),"",'Raw Data'!K393)</f>
        <v/>
      </c>
      <c r="L1280" s="81" t="str">
        <f>R1280</f>
        <v>Available</v>
      </c>
      <c r="M1280" s="81" t="str">
        <f>IF(A1280="","",IF(OR(AWReleaseNum&gt;=A1280,AWReleaseNum=0),"Available","Not Supported"))</f>
        <v>Available</v>
      </c>
      <c r="N1280" s="81" t="str">
        <f>IF(A1280="","",IF(TcRelease="Any","Available",IF(OR(AND(TcReleaseNum&gt;=VLOOKUP(AWReleaseNum,MinVerInfo,3,FALSE),TcReleaseNum&lt;=VLOOKUP(AWReleaseNum,MinVerInfo,4,FALSE)),AND(TcReleaseNum&gt;=VLOOKUP(AWReleaseNum,MinVerInfo,5,FALSE),TcReleaseNum&lt;=VLOOKUP(AWReleaseNum,MinVerInfo,6,FALSE))),"Available","Not Supported")))</f>
        <v>Available</v>
      </c>
      <c r="O1280" s="81" t="str">
        <f>IF(TcReleaseNum&lt;P1280,"Not Supported","Available")</f>
        <v>Available</v>
      </c>
      <c r="P1280" s="81" cm="1">
        <f t="array" ref="P1280">_xlfn.SWITCH(TcBaseVer, 14, K1280, 13, J1280, 12, I1280, 11, IFERROR(VLOOKUP(H1280,Table2[#All],3,FALSE),"N/A"),0)</f>
        <v>0</v>
      </c>
      <c r="Q1280" s="81" t="str">
        <f>IF(TcBaseVer=0,M1280,IF(AND(N1280="Available",M1280="Available",O1280="Available"),"Available",IF(M1280="","","Not Supported")))</f>
        <v>Available</v>
      </c>
      <c r="R1280" s="81" t="str">
        <f>IF(A1280&gt;=AWCurrentRel, "Future",Q1280)</f>
        <v>Available</v>
      </c>
      <c r="S1280" s="100" t="str">
        <f>HYPERLINK(U1280,T1280)</f>
        <v>What's New Fall 2021-PLAN-Teamcenter and Active Workspace</v>
      </c>
      <c r="T1280" s="81" t="str">
        <f>IFERROR(VLOOKUP(CONCATENATE($B1280,"_",$A1280),Table4[#All],5,FALSE),"Not Available")</f>
        <v>What's New Fall 2021-PLAN-Teamcenter and Active Workspace</v>
      </c>
      <c r="U1280" s="81" t="str">
        <f>IFERROR(VLOOKUP(CONCATENATE(B1280,"_",A1280),Table4[#All],6,FALSE),"")</f>
        <v>https://siemens.highspot.com/items/61b7622c0c3a9383673e7657?lfrm=srp.0</v>
      </c>
    </row>
    <row r="1281" spans="1:21" x14ac:dyDescent="0.25">
      <c r="A1281" s="81">
        <f>IF(OR('Raw Data'!A394=0,'Raw Data'!A394="Delete"),"",'Raw Data'!A394)</f>
        <v>6</v>
      </c>
      <c r="B1281" s="88" t="str">
        <f>IF(OR('Raw Data'!B394=0,'Raw Data'!B394="Delete"),"",'Raw Data'!B394)</f>
        <v>Plan</v>
      </c>
      <c r="C1281" s="89" t="str">
        <f>IF(OR('Raw Data'!C394=0,'Raw Data'!C394="Delete"),"",'Raw Data'!C394)</f>
        <v>Bill of Materials</v>
      </c>
      <c r="D1281" s="88" t="str">
        <f>IF(OR('Raw Data'!D394=0,'Raw Data'!D394="Delete"),"",'Raw Data'!D394)</f>
        <v>Design BOM Alignment</v>
      </c>
      <c r="E1281" s="84" t="str">
        <f>IF(OR('Raw Data'!E394=0,'Raw Data'!E394="Delete"),"",'Raw Data'!E394)</f>
        <v>Downstream Consumption of Summarized EBOM</v>
      </c>
      <c r="F1281" s="81" t="str" cm="1">
        <f t="array" ref="F1281">_xlfn.SWITCH(ROUND(VLOOKUP(A1281,Table1[#All],3),0),11,H1281,12,I1281,13,J1281,14,K1281,"N/A")</f>
        <v/>
      </c>
      <c r="G1281" s="81" t="str" cm="1">
        <f t="array" ref="G1281">_xlfn.SWITCH(ROUND(VLOOKUP(A1281,Table1[#All],5),0),11,H1281,12,I1281,13,J1281,14,K1281,"N/A")</f>
        <v/>
      </c>
      <c r="H1281" s="81">
        <f>IF(OR('Raw Data'!H394=0,'Raw Data'!H394="Delete"),"",'Raw Data'!H394)</f>
        <v>13.3</v>
      </c>
      <c r="I1281" s="81">
        <f>IF(OR('Raw Data'!I394=0,'Raw Data'!I394="Delete"),"",'Raw Data'!I394)</f>
        <v>14</v>
      </c>
      <c r="J1281" s="81" t="str">
        <f>IF(OR('Raw Data'!J394=0,'Raw Data'!J394="Delete"),"",'Raw Data'!J394)</f>
        <v/>
      </c>
      <c r="K1281" s="81" t="str">
        <f>IF(OR('Raw Data'!K394=0,'Raw Data'!K394="Delete"),"",'Raw Data'!K394)</f>
        <v/>
      </c>
      <c r="L1281" s="81" t="str">
        <f>R1281</f>
        <v>Available</v>
      </c>
      <c r="M1281" s="81" t="str">
        <f>IF(A1281="","",IF(OR(AWReleaseNum&gt;=A1281,AWReleaseNum=0),"Available","Not Supported"))</f>
        <v>Available</v>
      </c>
      <c r="N1281" s="81" t="str">
        <f>IF(A1281="","",IF(TcRelease="Any","Available",IF(OR(AND(TcReleaseNum&gt;=VLOOKUP(AWReleaseNum,MinVerInfo,3,FALSE),TcReleaseNum&lt;=VLOOKUP(AWReleaseNum,MinVerInfo,4,FALSE)),AND(TcReleaseNum&gt;=VLOOKUP(AWReleaseNum,MinVerInfo,5,FALSE),TcReleaseNum&lt;=VLOOKUP(AWReleaseNum,MinVerInfo,6,FALSE))),"Available","Not Supported")))</f>
        <v>Available</v>
      </c>
      <c r="O1281" s="81" t="str">
        <f>IF(TcReleaseNum&lt;P1281,"Not Supported","Available")</f>
        <v>Available</v>
      </c>
      <c r="P1281" s="81" cm="1">
        <f t="array" ref="P1281">_xlfn.SWITCH(TcBaseVer, 14, K1281, 13, J1281, 12, I1281, 11, IFERROR(VLOOKUP(H1281,Table2[#All],3,FALSE),"N/A"),0)</f>
        <v>0</v>
      </c>
      <c r="Q1281" s="81" t="str">
        <f>IF(TcBaseVer=0,M1281,IF(AND(N1281="Available",M1281="Available",O1281="Available"),"Available",IF(M1281="","","Not Supported")))</f>
        <v>Available</v>
      </c>
      <c r="R1281" s="81" t="str">
        <f>IF(A1281&gt;=AWCurrentRel, "Future",Q1281)</f>
        <v>Available</v>
      </c>
      <c r="S1281" s="100" t="str">
        <f>HYPERLINK(U1281,T1281)</f>
        <v>What's New Fall 2021-PLAN-Teamcenter and Active Workspace</v>
      </c>
      <c r="T1281" s="81" t="str">
        <f>IFERROR(VLOOKUP(CONCATENATE($B1281,"_",$A1281),Table4[#All],5,FALSE),"Not Available")</f>
        <v>What's New Fall 2021-PLAN-Teamcenter and Active Workspace</v>
      </c>
      <c r="U1281" s="81" t="str">
        <f>IFERROR(VLOOKUP(CONCATENATE(B1281,"_",A1281),Table4[#All],6,FALSE),"")</f>
        <v>https://siemens.highspot.com/items/61b7622c0c3a9383673e7657?lfrm=srp.0</v>
      </c>
    </row>
    <row r="1282" spans="1:21" x14ac:dyDescent="0.25">
      <c r="A1282" s="81">
        <f>IF(OR('Raw Data'!A395=0,'Raw Data'!A395="Delete"),"",'Raw Data'!A395)</f>
        <v>6</v>
      </c>
      <c r="B1282" s="88" t="str">
        <f>IF(OR('Raw Data'!B395=0,'Raw Data'!B395="Delete"),"",'Raw Data'!B395)</f>
        <v>Plan</v>
      </c>
      <c r="C1282" s="89" t="str">
        <f>IF(OR('Raw Data'!C395=0,'Raw Data'!C395="Delete"),"",'Raw Data'!C395)</f>
        <v>Bill of Materials</v>
      </c>
      <c r="D1282" s="88" t="str">
        <f>IF(OR('Raw Data'!D395=0,'Raw Data'!D395="Delete"),"",'Raw Data'!D395)</f>
        <v>Design BOM Alignment</v>
      </c>
      <c r="E1282" s="84" t="str">
        <f>IF(OR('Raw Data'!E395=0,'Raw Data'!E395="Delete"),"",'Raw Data'!E395)</f>
        <v>ECN Driven Effectivity Propagation and Cutbacks on EBOM (No supporting Features in Polarion)</v>
      </c>
      <c r="F1282" s="81" t="str" cm="1">
        <f t="array" ref="F1282">_xlfn.SWITCH(ROUND(VLOOKUP(A1282,Table1[#All],3),0),11,H1282,12,I1282,13,J1282,14,K1282,"N/A")</f>
        <v/>
      </c>
      <c r="G1282" s="81" t="str" cm="1">
        <f t="array" ref="G1282">_xlfn.SWITCH(ROUND(VLOOKUP(A1282,Table1[#All],5),0),11,H1282,12,I1282,13,J1282,14,K1282,"N/A")</f>
        <v/>
      </c>
      <c r="H1282" s="81">
        <f>IF(OR('Raw Data'!H395=0,'Raw Data'!H395="Delete"),"",'Raw Data'!H395)</f>
        <v>13.3</v>
      </c>
      <c r="I1282" s="81">
        <f>IF(OR('Raw Data'!I395=0,'Raw Data'!I395="Delete"),"",'Raw Data'!I395)</f>
        <v>14</v>
      </c>
      <c r="J1282" s="81" t="str">
        <f>IF(OR('Raw Data'!J395=0,'Raw Data'!J395="Delete"),"",'Raw Data'!J395)</f>
        <v/>
      </c>
      <c r="K1282" s="81" t="str">
        <f>IF(OR('Raw Data'!K395=0,'Raw Data'!K395="Delete"),"",'Raw Data'!K395)</f>
        <v/>
      </c>
      <c r="L1282" s="81" t="str">
        <f>R1282</f>
        <v>Available</v>
      </c>
      <c r="M1282" s="81" t="str">
        <f>IF(A1282="","",IF(OR(AWReleaseNum&gt;=A1282,AWReleaseNum=0),"Available","Not Supported"))</f>
        <v>Available</v>
      </c>
      <c r="N1282" s="81" t="str">
        <f>IF(A1282="","",IF(TcRelease="Any","Available",IF(OR(AND(TcReleaseNum&gt;=VLOOKUP(AWReleaseNum,MinVerInfo,3,FALSE),TcReleaseNum&lt;=VLOOKUP(AWReleaseNum,MinVerInfo,4,FALSE)),AND(TcReleaseNum&gt;=VLOOKUP(AWReleaseNum,MinVerInfo,5,FALSE),TcReleaseNum&lt;=VLOOKUP(AWReleaseNum,MinVerInfo,6,FALSE))),"Available","Not Supported")))</f>
        <v>Available</v>
      </c>
      <c r="O1282" s="81" t="str">
        <f>IF(TcReleaseNum&lt;P1282,"Not Supported","Available")</f>
        <v>Available</v>
      </c>
      <c r="P1282" s="81" cm="1">
        <f t="array" ref="P1282">_xlfn.SWITCH(TcBaseVer, 14, K1282, 13, J1282, 12, I1282, 11, IFERROR(VLOOKUP(H1282,Table2[#All],3,FALSE),"N/A"),0)</f>
        <v>0</v>
      </c>
      <c r="Q1282" s="81" t="str">
        <f>IF(TcBaseVer=0,M1282,IF(AND(N1282="Available",M1282="Available",O1282="Available"),"Available",IF(M1282="","","Not Supported")))</f>
        <v>Available</v>
      </c>
      <c r="R1282" s="81" t="str">
        <f>IF(A1282&gt;=AWCurrentRel, "Future",Q1282)</f>
        <v>Available</v>
      </c>
      <c r="S1282" s="100" t="str">
        <f>HYPERLINK(U1282,T1282)</f>
        <v>What's New Fall 2021-PLAN-Teamcenter and Active Workspace</v>
      </c>
      <c r="T1282" s="81" t="str">
        <f>IFERROR(VLOOKUP(CONCATENATE($B1282,"_",$A1282),Table4[#All],5,FALSE),"Not Available")</f>
        <v>What's New Fall 2021-PLAN-Teamcenter and Active Workspace</v>
      </c>
      <c r="U1282" s="81" t="str">
        <f>IFERROR(VLOOKUP(CONCATENATE(B1282,"_",A1282),Table4[#All],6,FALSE),"")</f>
        <v>https://siemens.highspot.com/items/61b7622c0c3a9383673e7657?lfrm=srp.0</v>
      </c>
    </row>
    <row r="1283" spans="1:21" x14ac:dyDescent="0.25">
      <c r="A1283" s="81">
        <f>IF(OR('Raw Data'!A396=0,'Raw Data'!A396="Delete"),"",'Raw Data'!A396)</f>
        <v>6</v>
      </c>
      <c r="B1283" s="88" t="str">
        <f>IF(OR('Raw Data'!B396=0,'Raw Data'!B396="Delete"),"",'Raw Data'!B396)</f>
        <v>Plan</v>
      </c>
      <c r="C1283" s="89" t="str">
        <f>IF(OR('Raw Data'!C396=0,'Raw Data'!C396="Delete"),"",'Raw Data'!C396)</f>
        <v>Bill of Materials</v>
      </c>
      <c r="D1283" s="88" t="str">
        <f>IF(OR('Raw Data'!D396=0,'Raw Data'!D396="Delete"),"",'Raw Data'!D396)</f>
        <v>Design BOM Alignment</v>
      </c>
      <c r="E1283" s="84" t="str">
        <f>IF(OR('Raw Data'!E396=0,'Raw Data'!E396="Delete"),"",'Raw Data'!E396)</f>
        <v>Manage Alternate and Substitute Parts (No supporting Features in Polarion)</v>
      </c>
      <c r="F1283" s="81" t="str" cm="1">
        <f t="array" ref="F1283">_xlfn.SWITCH(ROUND(VLOOKUP(A1283,Table1[#All],3),0),11,H1283,12,I1283,13,J1283,14,K1283,"N/A")</f>
        <v/>
      </c>
      <c r="G1283" s="81" t="str" cm="1">
        <f t="array" ref="G1283">_xlfn.SWITCH(ROUND(VLOOKUP(A1283,Table1[#All],5),0),11,H1283,12,I1283,13,J1283,14,K1283,"N/A")</f>
        <v/>
      </c>
      <c r="H1283" s="81">
        <f>IF(OR('Raw Data'!H396=0,'Raw Data'!H396="Delete"),"",'Raw Data'!H396)</f>
        <v>13.3</v>
      </c>
      <c r="I1283" s="81">
        <f>IF(OR('Raw Data'!I396=0,'Raw Data'!I396="Delete"),"",'Raw Data'!I396)</f>
        <v>14</v>
      </c>
      <c r="J1283" s="81" t="str">
        <f>IF(OR('Raw Data'!J396=0,'Raw Data'!J396="Delete"),"",'Raw Data'!J396)</f>
        <v/>
      </c>
      <c r="K1283" s="81" t="str">
        <f>IF(OR('Raw Data'!K396=0,'Raw Data'!K396="Delete"),"",'Raw Data'!K396)</f>
        <v/>
      </c>
      <c r="L1283" s="81" t="str">
        <f>R1283</f>
        <v>Available</v>
      </c>
      <c r="M1283" s="81" t="str">
        <f>IF(A1283="","",IF(OR(AWReleaseNum&gt;=A1283,AWReleaseNum=0),"Available","Not Supported"))</f>
        <v>Available</v>
      </c>
      <c r="N1283" s="81" t="str">
        <f>IF(A1283="","",IF(TcRelease="Any","Available",IF(OR(AND(TcReleaseNum&gt;=VLOOKUP(AWReleaseNum,MinVerInfo,3,FALSE),TcReleaseNum&lt;=VLOOKUP(AWReleaseNum,MinVerInfo,4,FALSE)),AND(TcReleaseNum&gt;=VLOOKUP(AWReleaseNum,MinVerInfo,5,FALSE),TcReleaseNum&lt;=VLOOKUP(AWReleaseNum,MinVerInfo,6,FALSE))),"Available","Not Supported")))</f>
        <v>Available</v>
      </c>
      <c r="O1283" s="81" t="str">
        <f>IF(TcReleaseNum&lt;P1283,"Not Supported","Available")</f>
        <v>Available</v>
      </c>
      <c r="P1283" s="81" cm="1">
        <f t="array" ref="P1283">_xlfn.SWITCH(TcBaseVer, 14, K1283, 13, J1283, 12, I1283, 11, IFERROR(VLOOKUP(H1283,Table2[#All],3,FALSE),"N/A"),0)</f>
        <v>0</v>
      </c>
      <c r="Q1283" s="81" t="str">
        <f>IF(TcBaseVer=0,M1283,IF(AND(N1283="Available",M1283="Available",O1283="Available"),"Available",IF(M1283="","","Not Supported")))</f>
        <v>Available</v>
      </c>
      <c r="R1283" s="81" t="str">
        <f>IF(A1283&gt;=AWCurrentRel, "Future",Q1283)</f>
        <v>Available</v>
      </c>
      <c r="S1283" s="100" t="str">
        <f>HYPERLINK(U1283,T1283)</f>
        <v>What's New Fall 2021-PLAN-Teamcenter and Active Workspace</v>
      </c>
      <c r="T1283" s="81" t="str">
        <f>IFERROR(VLOOKUP(CONCATENATE($B1283,"_",$A1283),Table4[#All],5,FALSE),"Not Available")</f>
        <v>What's New Fall 2021-PLAN-Teamcenter and Active Workspace</v>
      </c>
      <c r="U1283" s="81" t="str">
        <f>IFERROR(VLOOKUP(CONCATENATE(B1283,"_",A1283),Table4[#All],6,FALSE),"")</f>
        <v>https://siemens.highspot.com/items/61b7622c0c3a9383673e7657?lfrm=srp.0</v>
      </c>
    </row>
    <row r="1284" spans="1:21" x14ac:dyDescent="0.25">
      <c r="A1284" s="81">
        <f>IF(OR('Raw Data'!A397=0,'Raw Data'!A397="Delete"),"",'Raw Data'!A397)</f>
        <v>6</v>
      </c>
      <c r="B1284" s="88" t="str">
        <f>IF(OR('Raw Data'!B397=0,'Raw Data'!B397="Delete"),"",'Raw Data'!B397)</f>
        <v>Plan</v>
      </c>
      <c r="C1284" s="89" t="str">
        <f>IF(OR('Raw Data'!C397=0,'Raw Data'!C397="Delete"),"",'Raw Data'!C397)</f>
        <v>Bill of Materials</v>
      </c>
      <c r="D1284" s="88" t="str">
        <f>IF(OR('Raw Data'!D397=0,'Raw Data'!D397="Delete"),"",'Raw Data'!D397)</f>
        <v>Design BOM Alignment</v>
      </c>
      <c r="E1284" s="84" t="str">
        <f>IF(OR('Raw Data'!E397=0,'Raw Data'!E397="Delete"),"",'Raw Data'!E397)</f>
        <v>EBOM Change Integration</v>
      </c>
      <c r="F1284" s="81" t="str" cm="1">
        <f t="array" ref="F1284">_xlfn.SWITCH(ROUND(VLOOKUP(A1284,Table1[#All],3),0),11,H1284,12,I1284,13,J1284,14,K1284,"N/A")</f>
        <v/>
      </c>
      <c r="G1284" s="81" t="str" cm="1">
        <f t="array" ref="G1284">_xlfn.SWITCH(ROUND(VLOOKUP(A1284,Table1[#All],5),0),11,H1284,12,I1284,13,J1284,14,K1284,"N/A")</f>
        <v/>
      </c>
      <c r="H1284" s="81">
        <f>IF(OR('Raw Data'!H397=0,'Raw Data'!H397="Delete"),"",'Raw Data'!H397)</f>
        <v>13.3</v>
      </c>
      <c r="I1284" s="81">
        <f>IF(OR('Raw Data'!I397=0,'Raw Data'!I397="Delete"),"",'Raw Data'!I397)</f>
        <v>14</v>
      </c>
      <c r="J1284" s="81" t="str">
        <f>IF(OR('Raw Data'!J397=0,'Raw Data'!J397="Delete"),"",'Raw Data'!J397)</f>
        <v/>
      </c>
      <c r="K1284" s="81" t="str">
        <f>IF(OR('Raw Data'!K397=0,'Raw Data'!K397="Delete"),"",'Raw Data'!K397)</f>
        <v/>
      </c>
      <c r="L1284" s="81" t="str">
        <f>R1284</f>
        <v>Available</v>
      </c>
      <c r="M1284" s="81" t="str">
        <f>IF(A1284="","",IF(OR(AWReleaseNum&gt;=A1284,AWReleaseNum=0),"Available","Not Supported"))</f>
        <v>Available</v>
      </c>
      <c r="N1284" s="81" t="str">
        <f>IF(A1284="","",IF(TcRelease="Any","Available",IF(OR(AND(TcReleaseNum&gt;=VLOOKUP(AWReleaseNum,MinVerInfo,3,FALSE),TcReleaseNum&lt;=VLOOKUP(AWReleaseNum,MinVerInfo,4,FALSE)),AND(TcReleaseNum&gt;=VLOOKUP(AWReleaseNum,MinVerInfo,5,FALSE),TcReleaseNum&lt;=VLOOKUP(AWReleaseNum,MinVerInfo,6,FALSE))),"Available","Not Supported")))</f>
        <v>Available</v>
      </c>
      <c r="O1284" s="81" t="str">
        <f>IF(TcReleaseNum&lt;P1284,"Not Supported","Available")</f>
        <v>Available</v>
      </c>
      <c r="P1284" s="81" cm="1">
        <f t="array" ref="P1284">_xlfn.SWITCH(TcBaseVer, 14, K1284, 13, J1284, 12, I1284, 11, IFERROR(VLOOKUP(H1284,Table2[#All],3,FALSE),"N/A"),0)</f>
        <v>0</v>
      </c>
      <c r="Q1284" s="81" t="str">
        <f>IF(TcBaseVer=0,M1284,IF(AND(N1284="Available",M1284="Available",O1284="Available"),"Available",IF(M1284="","","Not Supported")))</f>
        <v>Available</v>
      </c>
      <c r="R1284" s="81" t="str">
        <f>IF(A1284&gt;=AWCurrentRel, "Future",Q1284)</f>
        <v>Available</v>
      </c>
      <c r="S1284" s="100" t="str">
        <f>HYPERLINK(U1284,T1284)</f>
        <v>What's New Fall 2021-PLAN-Teamcenter and Active Workspace</v>
      </c>
      <c r="T1284" s="81" t="str">
        <f>IFERROR(VLOOKUP(CONCATENATE($B1284,"_",$A1284),Table4[#All],5,FALSE),"Not Available")</f>
        <v>What's New Fall 2021-PLAN-Teamcenter and Active Workspace</v>
      </c>
      <c r="U1284" s="81" t="str">
        <f>IFERROR(VLOOKUP(CONCATENATE(B1284,"_",A1284),Table4[#All],6,FALSE),"")</f>
        <v>https://siemens.highspot.com/items/61b7622c0c3a9383673e7657?lfrm=srp.0</v>
      </c>
    </row>
    <row r="1285" spans="1:21" x14ac:dyDescent="0.25">
      <c r="A1285" s="81">
        <f>IF(OR('Raw Data'!A485=0,'Raw Data'!A485="Delete"),"",'Raw Data'!A485)</f>
        <v>6</v>
      </c>
      <c r="B1285" s="88" t="str">
        <f>IF(OR('Raw Data'!B485=0,'Raw Data'!B485="Delete"),"",'Raw Data'!B485)</f>
        <v>Plan</v>
      </c>
      <c r="C1285" s="89" t="str">
        <f>IF(OR('Raw Data'!C485=0,'Raw Data'!C485="Delete"),"",'Raw Data'!C485)</f>
        <v>Bill of Materials</v>
      </c>
      <c r="D1285" s="88" t="str">
        <f>IF(OR('Raw Data'!D485=0,'Raw Data'!D485="Delete"),"",'Raw Data'!D485)</f>
        <v>Design BOM Alignment</v>
      </c>
      <c r="E1285" s="84" t="str">
        <f>IF(OR('Raw Data'!E485=0,'Raw Data'!E485="Delete"),"",'Raw Data'!E485)</f>
        <v>Generate, visualize and update solution variants for generic parts, configurable part modules, and configurable products</v>
      </c>
      <c r="F1285" s="81" t="str" cm="1">
        <f t="array" ref="F1285">_xlfn.SWITCH(ROUND(VLOOKUP(A1285,Table1[#All],3),0),11,H1285,12,I1285,13,J1285,14,K1285,"N/A")</f>
        <v/>
      </c>
      <c r="G1285" s="81" t="str" cm="1">
        <f t="array" ref="G1285">_xlfn.SWITCH(ROUND(VLOOKUP(A1285,Table1[#All],5),0),11,H1285,12,I1285,13,J1285,14,K1285,"N/A")</f>
        <v/>
      </c>
      <c r="H1285" s="81">
        <f>IF(OR('Raw Data'!H485=0,'Raw Data'!H485="Delete"),"",'Raw Data'!H485)</f>
        <v>13.3</v>
      </c>
      <c r="I1285" s="81">
        <f>IF(OR('Raw Data'!I485=0,'Raw Data'!I485="Delete"),"",'Raw Data'!I485)</f>
        <v>14</v>
      </c>
      <c r="J1285" s="81" t="str">
        <f>IF(OR('Raw Data'!J485=0,'Raw Data'!J485="Delete"),"",'Raw Data'!J485)</f>
        <v/>
      </c>
      <c r="K1285" s="81" t="str">
        <f>IF(OR('Raw Data'!K485=0,'Raw Data'!K485="Delete"),"",'Raw Data'!K485)</f>
        <v/>
      </c>
      <c r="L1285" s="81" t="str">
        <f>R1285</f>
        <v>Available</v>
      </c>
      <c r="M1285" s="81" t="str">
        <f>IF(A1285="","",IF(OR(AWReleaseNum&gt;=A1285,AWReleaseNum=0),"Available","Not Supported"))</f>
        <v>Available</v>
      </c>
      <c r="N1285" s="81" t="str">
        <f>IF(A1285="","",IF(TcRelease="Any","Available",IF(OR(AND(TcReleaseNum&gt;=VLOOKUP(AWReleaseNum,MinVerInfo,3,FALSE),TcReleaseNum&lt;=VLOOKUP(AWReleaseNum,MinVerInfo,4,FALSE)),AND(TcReleaseNum&gt;=VLOOKUP(AWReleaseNum,MinVerInfo,5,FALSE),TcReleaseNum&lt;=VLOOKUP(AWReleaseNum,MinVerInfo,6,FALSE))),"Available","Not Supported")))</f>
        <v>Available</v>
      </c>
      <c r="O1285" s="81" t="str">
        <f>IF(TcReleaseNum&lt;P1285,"Not Supported","Available")</f>
        <v>Available</v>
      </c>
      <c r="P1285" s="81" cm="1">
        <f t="array" ref="P1285">_xlfn.SWITCH(TcBaseVer, 14, K1285, 13, J1285, 12, I1285, 11, IFERROR(VLOOKUP(H1285,Table2[#All],3,FALSE),"N/A"),0)</f>
        <v>0</v>
      </c>
      <c r="Q1285" s="81" t="str">
        <f>IF(TcBaseVer=0,M1285,IF(AND(N1285="Available",M1285="Available",O1285="Available"),"Available",IF(M1285="","","Not Supported")))</f>
        <v>Available</v>
      </c>
      <c r="R1285" s="81" t="str">
        <f>IF(A1285&gt;=AWCurrentRel, "Future",Q1285)</f>
        <v>Available</v>
      </c>
      <c r="S1285" s="100" t="str">
        <f>HYPERLINK(U1285,T1285)</f>
        <v>What's New Fall 2021-PLAN-Teamcenter and Active Workspace</v>
      </c>
      <c r="T1285" s="81" t="str">
        <f>IFERROR(VLOOKUP(CONCATENATE($B1285,"_",$A1285),Table4[#All],5,FALSE),"Not Available")</f>
        <v>What's New Fall 2021-PLAN-Teamcenter and Active Workspace</v>
      </c>
      <c r="U1285" s="81" t="str">
        <f>IFERROR(VLOOKUP(CONCATENATE(B1285,"_",A1285),Table4[#All],6,FALSE),"")</f>
        <v>https://siemens.highspot.com/items/61b7622c0c3a9383673e7657?lfrm=srp.0</v>
      </c>
    </row>
    <row r="1286" spans="1:21" x14ac:dyDescent="0.25">
      <c r="A1286" s="81">
        <f>IF(OR('Raw Data'!A486=0,'Raw Data'!A486="Delete"),"",'Raw Data'!A486)</f>
        <v>6</v>
      </c>
      <c r="B1286" s="88" t="str">
        <f>IF(OR('Raw Data'!B486=0,'Raw Data'!B486="Delete"),"",'Raw Data'!B486)</f>
        <v>Plan</v>
      </c>
      <c r="C1286" s="89" t="str">
        <f>IF(OR('Raw Data'!C486=0,'Raw Data'!C486="Delete"),"",'Raw Data'!C486)</f>
        <v>Bill of Materials</v>
      </c>
      <c r="D1286" s="88" t="str">
        <f>IF(OR('Raw Data'!D486=0,'Raw Data'!D486="Delete"),"",'Raw Data'!D486)</f>
        <v>Design BOM Alignment</v>
      </c>
      <c r="E1286" s="84" t="str">
        <f>IF(OR('Raw Data'!E486=0,'Raw Data'!E486="Delete"),"",'Raw Data'!E486)</f>
        <v>One to Many Design EBOM Automation Enhancements</v>
      </c>
      <c r="F1286" s="81" t="str" cm="1">
        <f t="array" ref="F1286">_xlfn.SWITCH(ROUND(VLOOKUP(A1286,Table1[#All],3),0),11,H1286,12,I1286,13,J1286,14,K1286,"N/A")</f>
        <v/>
      </c>
      <c r="G1286" s="81" t="str" cm="1">
        <f t="array" ref="G1286">_xlfn.SWITCH(ROUND(VLOOKUP(A1286,Table1[#All],5),0),11,H1286,12,I1286,13,J1286,14,K1286,"N/A")</f>
        <v/>
      </c>
      <c r="H1286" s="81">
        <f>IF(OR('Raw Data'!H486=0,'Raw Data'!H486="Delete"),"",'Raw Data'!H486)</f>
        <v>13.3</v>
      </c>
      <c r="I1286" s="81">
        <f>IF(OR('Raw Data'!I486=0,'Raw Data'!I486="Delete"),"",'Raw Data'!I486)</f>
        <v>14</v>
      </c>
      <c r="J1286" s="81" t="str">
        <f>IF(OR('Raw Data'!J486=0,'Raw Data'!J486="Delete"),"",'Raw Data'!J486)</f>
        <v/>
      </c>
      <c r="K1286" s="81" t="str">
        <f>IF(OR('Raw Data'!K486=0,'Raw Data'!K486="Delete"),"",'Raw Data'!K486)</f>
        <v/>
      </c>
      <c r="L1286" s="81" t="str">
        <f>R1286</f>
        <v>Available</v>
      </c>
      <c r="M1286" s="81" t="str">
        <f>IF(A1286="","",IF(OR(AWReleaseNum&gt;=A1286,AWReleaseNum=0),"Available","Not Supported"))</f>
        <v>Available</v>
      </c>
      <c r="N1286" s="81" t="str">
        <f>IF(A1286="","",IF(TcRelease="Any","Available",IF(OR(AND(TcReleaseNum&gt;=VLOOKUP(AWReleaseNum,MinVerInfo,3,FALSE),TcReleaseNum&lt;=VLOOKUP(AWReleaseNum,MinVerInfo,4,FALSE)),AND(TcReleaseNum&gt;=VLOOKUP(AWReleaseNum,MinVerInfo,5,FALSE),TcReleaseNum&lt;=VLOOKUP(AWReleaseNum,MinVerInfo,6,FALSE))),"Available","Not Supported")))</f>
        <v>Available</v>
      </c>
      <c r="O1286" s="81" t="str">
        <f>IF(TcReleaseNum&lt;P1286,"Not Supported","Available")</f>
        <v>Available</v>
      </c>
      <c r="P1286" s="81" cm="1">
        <f t="array" ref="P1286">_xlfn.SWITCH(TcBaseVer, 14, K1286, 13, J1286, 12, I1286, 11, IFERROR(VLOOKUP(H1286,Table2[#All],3,FALSE),"N/A"),0)</f>
        <v>0</v>
      </c>
      <c r="Q1286" s="81" t="str">
        <f>IF(TcBaseVer=0,M1286,IF(AND(N1286="Available",M1286="Available",O1286="Available"),"Available",IF(M1286="","","Not Supported")))</f>
        <v>Available</v>
      </c>
      <c r="R1286" s="81" t="str">
        <f>IF(A1286&gt;=AWCurrentRel, "Future",Q1286)</f>
        <v>Available</v>
      </c>
      <c r="S1286" s="100" t="str">
        <f>HYPERLINK(U1286,T1286)</f>
        <v>What's New Fall 2021-PLAN-Teamcenter and Active Workspace</v>
      </c>
      <c r="T1286" s="81" t="str">
        <f>IFERROR(VLOOKUP(CONCATENATE($B1286,"_",$A1286),Table4[#All],5,FALSE),"Not Available")</f>
        <v>What's New Fall 2021-PLAN-Teamcenter and Active Workspace</v>
      </c>
      <c r="U1286" s="81" t="str">
        <f>IFERROR(VLOOKUP(CONCATENATE(B1286,"_",A1286),Table4[#All],6,FALSE),"")</f>
        <v>https://siemens.highspot.com/items/61b7622c0c3a9383673e7657?lfrm=srp.0</v>
      </c>
    </row>
    <row r="1287" spans="1:21" x14ac:dyDescent="0.25">
      <c r="A1287" s="81">
        <f>IF(OR('Raw Data'!A1287=0,'Raw Data'!A1287="Delete"),"",'Raw Data'!A1287)</f>
        <v>6</v>
      </c>
      <c r="B1287" s="88" t="str">
        <f>IF(OR('Raw Data'!B1287=0,'Raw Data'!B1287="Delete"),"",'Raw Data'!B1287)</f>
        <v>Develop</v>
      </c>
      <c r="C1287" s="89" t="str">
        <f>IF(OR('Raw Data'!C1287=0,'Raw Data'!C1287="Delete"),"",'Raw Data'!C1287)</f>
        <v>Documents</v>
      </c>
      <c r="D1287" s="88" t="str">
        <f>IF(OR('Raw Data'!D1287=0,'Raw Data'!D1287="Delete"),"",'Raw Data'!D1287)</f>
        <v>Document Management</v>
      </c>
      <c r="E1287" s="84" t="str">
        <f>IF(OR('Raw Data'!E1287=0,'Raw Data'!E1287="Delete"),"",'Raw Data'!E1287)</f>
        <v>Simplified Creation and Management of File-Based Documents</v>
      </c>
      <c r="F1287" s="81" t="str" cm="1">
        <f t="array" ref="F1287">_xlfn.SWITCH(ROUND(VLOOKUP(A1287,Table1[#All],3),0),11,H1287,12,I1287,13,J1287,14,K1287,"N/A")</f>
        <v/>
      </c>
      <c r="G1287" s="81" t="str" cm="1">
        <f t="array" ref="G1287">_xlfn.SWITCH(ROUND(VLOOKUP(A1287,Table1[#All],5),0),11,H1287,12,I1287,13,J1287,14,K1287,"N/A")</f>
        <v/>
      </c>
      <c r="H1287" s="81">
        <f>IF(OR('Raw Data'!H1287=0,'Raw Data'!H1287="Delete"),"",'Raw Data'!H1287)</f>
        <v>13.2</v>
      </c>
      <c r="I1287" s="81">
        <f>IF(OR('Raw Data'!I1287=0,'Raw Data'!I1287="Delete"),"",'Raw Data'!I1287)</f>
        <v>14</v>
      </c>
      <c r="J1287" s="81" t="str">
        <f>IF(OR('Raw Data'!J1287=0,'Raw Data'!J1287="Delete"),"",'Raw Data'!J1287)</f>
        <v/>
      </c>
      <c r="K1287" s="81" t="str">
        <f>IF(OR('Raw Data'!K1287=0,'Raw Data'!K1287="Delete"),"",'Raw Data'!K1287)</f>
        <v/>
      </c>
      <c r="L1287" s="81" t="str">
        <f>R1287</f>
        <v>Available</v>
      </c>
      <c r="M1287" s="81" t="str">
        <f>IF(A1287="","",IF(OR(AWReleaseNum&gt;=A1287,AWReleaseNum=0),"Available","Not Supported"))</f>
        <v>Available</v>
      </c>
      <c r="N1287" s="81" t="str">
        <f>IF(A1287="","",IF(TcRelease="Any","Available",IF(OR(AND(TcReleaseNum&gt;=VLOOKUP(AWReleaseNum,MinVerInfo,3,FALSE),TcReleaseNum&lt;=VLOOKUP(AWReleaseNum,MinVerInfo,4,FALSE)),AND(TcReleaseNum&gt;=VLOOKUP(AWReleaseNum,MinVerInfo,5,FALSE),TcReleaseNum&lt;=VLOOKUP(AWReleaseNum,MinVerInfo,6,FALSE))),"Available","Not Supported")))</f>
        <v>Available</v>
      </c>
      <c r="O1287" s="81" t="str">
        <f>IF(TcReleaseNum&lt;P1287,"Not Supported","Available")</f>
        <v>Available</v>
      </c>
      <c r="P1287" s="81" cm="1">
        <f t="array" ref="P1287">_xlfn.SWITCH(TcBaseVer, 14, K1287, 13, J1287, 12, I1287, 11, IFERROR(VLOOKUP(H1287,Table2[#All],3,FALSE),"N/A"),0)</f>
        <v>0</v>
      </c>
      <c r="Q1287" s="81" t="str">
        <f>IF(TcBaseVer=0,M1287,IF(AND(N1287="Available",M1287="Available",O1287="Available"),"Available",IF(M1287="","","Not Supported")))</f>
        <v>Available</v>
      </c>
      <c r="R1287" s="81" t="str">
        <f>IF(A1287&gt;=AWCurrentRel, "Future",Q1287)</f>
        <v>Available</v>
      </c>
      <c r="S1287" s="100" t="str">
        <f>HYPERLINK(U1287,T1287)</f>
        <v>What's New Fall 2021-DEVELOP-Teamcenter and Active Workspace</v>
      </c>
      <c r="T1287" s="81" t="str">
        <f>IFERROR(VLOOKUP(CONCATENATE($B1287,"_",$A1287),Table4[#All],5,FALSE),"Not Available")</f>
        <v>What's New Fall 2021-DEVELOP-Teamcenter and Active Workspace</v>
      </c>
      <c r="U1287" s="81" t="str">
        <f>IFERROR(VLOOKUP(CONCATENATE(B1287,"_",A1287),Table4[#All],6,FALSE),"")</f>
        <v>https://siemens.highspot.com/items/61b760b2099384800aff091a?lfrm=srp.3</v>
      </c>
    </row>
    <row r="1288" spans="1:21" x14ac:dyDescent="0.25">
      <c r="A1288" s="81">
        <f>IF(OR('Raw Data'!A1307=0,'Raw Data'!A1307="Delete"),"",'Raw Data'!A1307)</f>
        <v>6</v>
      </c>
      <c r="B1288" s="88" t="str">
        <f>IF(OR('Raw Data'!B1307=0,'Raw Data'!B1307="Delete"),"",'Raw Data'!B1307)</f>
        <v>Deliver</v>
      </c>
      <c r="C1288" s="89" t="str">
        <f>IF(OR('Raw Data'!C1307=0,'Raw Data'!C1307="Delete"),"",'Raw Data'!C1307)</f>
        <v>Sustainability</v>
      </c>
      <c r="D1288" s="88" t="str">
        <f>IF(OR('Raw Data'!D1307=0,'Raw Data'!D1307="Delete"),"",'Raw Data'!D1307)</f>
        <v>Environmental Compliance and Product Sustainability</v>
      </c>
      <c r="E1288" s="84" t="str">
        <f>IF(OR('Raw Data'!E1307=0,'Raw Data'!E1307="Delete"),"",'Raw Data'!E1307)</f>
        <v>Declare Material and Substance of Internal Part in IMDS</v>
      </c>
      <c r="F1288" s="81" t="str" cm="1">
        <f t="array" ref="F1288">_xlfn.SWITCH(ROUND(VLOOKUP(A1288,Table1[#All],3),0),11,H1288,12,I1288,13,J1288,14,K1288,"N/A")</f>
        <v/>
      </c>
      <c r="G1288" s="81" t="str" cm="1">
        <f t="array" ref="G1288">_xlfn.SWITCH(ROUND(VLOOKUP(A1288,Table1[#All],5),0),11,H1288,12,I1288,13,J1288,14,K1288,"N/A")</f>
        <v/>
      </c>
      <c r="H1288" s="81">
        <f>IF(OR('Raw Data'!H1307=0,'Raw Data'!H1307="Delete"),"",'Raw Data'!H1307)</f>
        <v>13</v>
      </c>
      <c r="I1288" s="81">
        <f>IF(OR('Raw Data'!I1307=0,'Raw Data'!I1307="Delete"),"",'Raw Data'!I1307)</f>
        <v>14</v>
      </c>
      <c r="J1288" s="81" t="str">
        <f>IF(OR('Raw Data'!J1307=0,'Raw Data'!J1307="Delete"),"",'Raw Data'!J1307)</f>
        <v/>
      </c>
      <c r="K1288" s="81" t="str">
        <f>IF(OR('Raw Data'!K1307=0,'Raw Data'!K1307="Delete"),"",'Raw Data'!K1307)</f>
        <v/>
      </c>
      <c r="L1288" s="81" t="str">
        <f>R1288</f>
        <v>Available</v>
      </c>
      <c r="M1288" s="81" t="str">
        <f>IF(A1288="","",IF(OR(AWReleaseNum&gt;=A1288,AWReleaseNum=0),"Available","Not Supported"))</f>
        <v>Available</v>
      </c>
      <c r="N1288" s="81" t="str">
        <f>IF(A1288="","",IF(TcRelease="Any","Available",IF(OR(AND(TcReleaseNum&gt;=VLOOKUP(AWReleaseNum,MinVerInfo,3,FALSE),TcReleaseNum&lt;=VLOOKUP(AWReleaseNum,MinVerInfo,4,FALSE)),AND(TcReleaseNum&gt;=VLOOKUP(AWReleaseNum,MinVerInfo,5,FALSE),TcReleaseNum&lt;=VLOOKUP(AWReleaseNum,MinVerInfo,6,FALSE))),"Available","Not Supported")))</f>
        <v>Available</v>
      </c>
      <c r="O1288" s="81" t="str">
        <f>IF(TcReleaseNum&lt;P1288,"Not Supported","Available")</f>
        <v>Available</v>
      </c>
      <c r="P1288" s="81" cm="1">
        <f t="array" ref="P1288">_xlfn.SWITCH(TcBaseVer, 14, K1288, 13, J1288, 12, I1288, 11, IFERROR(VLOOKUP(H1288,Table2[#All],3,FALSE),"N/A"),0)</f>
        <v>0</v>
      </c>
      <c r="Q1288" s="81" t="str">
        <f>IF(TcBaseVer=0,M1288,IF(AND(N1288="Available",M1288="Available",O1288="Available"),"Available",IF(M1288="","","Not Supported")))</f>
        <v>Available</v>
      </c>
      <c r="R1288" s="81" t="str">
        <f>IF(A1288&gt;=AWCurrentRel, "Future",Q1288)</f>
        <v>Available</v>
      </c>
      <c r="S1288" s="100" t="str">
        <f>HYPERLINK(U1288,T1288)</f>
        <v>What's New Fall 2021-DELIVER-Teamcenter and Active Workspace</v>
      </c>
      <c r="T1288" s="81" t="str">
        <f>IFERROR(VLOOKUP(CONCATENATE($B1288,"_",$A1288),Table4[#All],5,FALSE),"Not Available")</f>
        <v>What's New Fall 2021-DELIVER-Teamcenter and Active Workspace</v>
      </c>
      <c r="U1288" s="81" t="str">
        <f>IFERROR(VLOOKUP(CONCATENATE(B1288,"_",A1288),Table4[#All],6,FALSE),"")</f>
        <v>https://siemens.highspot.com/items/61b7600fbe2067946514c75a?lfrm=srp.1</v>
      </c>
    </row>
    <row r="1289" spans="1:21" x14ac:dyDescent="0.25">
      <c r="A1289" s="81">
        <f>IF(OR('Raw Data'!A1308=0,'Raw Data'!A1308="Delete"),"",'Raw Data'!A1308)</f>
        <v>6</v>
      </c>
      <c r="B1289" s="88" t="str">
        <f>IF(OR('Raw Data'!B1308=0,'Raw Data'!B1308="Delete"),"",'Raw Data'!B1308)</f>
        <v>Deliver</v>
      </c>
      <c r="C1289" s="89" t="str">
        <f>IF(OR('Raw Data'!C1308=0,'Raw Data'!C1308="Delete"),"",'Raw Data'!C1308)</f>
        <v>Quality</v>
      </c>
      <c r="D1289" s="88" t="str">
        <f>IF(OR('Raw Data'!D1308=0,'Raw Data'!D1308="Delete"),"",'Raw Data'!D1308)</f>
        <v>Failure Mode and Effects Analysis (FMEA)</v>
      </c>
      <c r="E1289" s="84" t="str">
        <f>IF(OR('Raw Data'!E1308=0,'Raw Data'!E1308="Delete"),"",'Raw Data'!E1308)</f>
        <v>FMEA Templates (Master and Variant FMEA)</v>
      </c>
      <c r="F1289" s="81" t="str" cm="1">
        <f t="array" ref="F1289">_xlfn.SWITCH(ROUND(VLOOKUP(A1289,Table1[#All],3),0),11,H1289,12,I1289,13,J1289,14,K1289,"N/A")</f>
        <v/>
      </c>
      <c r="G1289" s="81" t="str" cm="1">
        <f t="array" ref="G1289">_xlfn.SWITCH(ROUND(VLOOKUP(A1289,Table1[#All],5),0),11,H1289,12,I1289,13,J1289,14,K1289,"N/A")</f>
        <v/>
      </c>
      <c r="H1289" s="81">
        <f>IF(OR('Raw Data'!H1308=0,'Raw Data'!H1308="Delete"),"",'Raw Data'!H1308)</f>
        <v>13.2</v>
      </c>
      <c r="I1289" s="81">
        <f>IF(OR('Raw Data'!I1308=0,'Raw Data'!I1308="Delete"),"",'Raw Data'!I1308)</f>
        <v>14</v>
      </c>
      <c r="J1289" s="81" t="str">
        <f>IF(OR('Raw Data'!J1308=0,'Raw Data'!J1308="Delete"),"",'Raw Data'!J1308)</f>
        <v/>
      </c>
      <c r="K1289" s="81" t="str">
        <f>IF(OR('Raw Data'!K1308=0,'Raw Data'!K1308="Delete"),"",'Raw Data'!K1308)</f>
        <v/>
      </c>
      <c r="L1289" s="81" t="str">
        <f>R1289</f>
        <v>Available</v>
      </c>
      <c r="M1289" s="81" t="str">
        <f>IF(A1289="","",IF(OR(AWReleaseNum&gt;=A1289,AWReleaseNum=0),"Available","Not Supported"))</f>
        <v>Available</v>
      </c>
      <c r="N1289" s="81" t="str">
        <f>IF(A1289="","",IF(TcRelease="Any","Available",IF(OR(AND(TcReleaseNum&gt;=VLOOKUP(AWReleaseNum,MinVerInfo,3,FALSE),TcReleaseNum&lt;=VLOOKUP(AWReleaseNum,MinVerInfo,4,FALSE)),AND(TcReleaseNum&gt;=VLOOKUP(AWReleaseNum,MinVerInfo,5,FALSE),TcReleaseNum&lt;=VLOOKUP(AWReleaseNum,MinVerInfo,6,FALSE))),"Available","Not Supported")))</f>
        <v>Available</v>
      </c>
      <c r="O1289" s="81" t="str">
        <f>IF(TcReleaseNum&lt;P1289,"Not Supported","Available")</f>
        <v>Available</v>
      </c>
      <c r="P1289" s="81" cm="1">
        <f t="array" ref="P1289">_xlfn.SWITCH(TcBaseVer, 14, K1289, 13, J1289, 12, I1289, 11, IFERROR(VLOOKUP(H1289,Table2[#All],3,FALSE),"N/A"),0)</f>
        <v>0</v>
      </c>
      <c r="Q1289" s="81" t="str">
        <f>IF(TcBaseVer=0,M1289,IF(AND(N1289="Available",M1289="Available",O1289="Available"),"Available",IF(M1289="","","Not Supported")))</f>
        <v>Available</v>
      </c>
      <c r="R1289" s="81" t="str">
        <f>IF(A1289&gt;=AWCurrentRel, "Future",Q1289)</f>
        <v>Available</v>
      </c>
      <c r="S1289" s="100" t="str">
        <f>HYPERLINK(U1289,T1289)</f>
        <v>What's New Fall 2021-DELIVER-Teamcenter and Active Workspace</v>
      </c>
      <c r="T1289" s="81" t="str">
        <f>IFERROR(VLOOKUP(CONCATENATE($B1289,"_",$A1289),Table4[#All],5,FALSE),"Not Available")</f>
        <v>What's New Fall 2021-DELIVER-Teamcenter and Active Workspace</v>
      </c>
      <c r="U1289" s="81" t="str">
        <f>IFERROR(VLOOKUP(CONCATENATE(B1289,"_",A1289),Table4[#All],6,FALSE),"")</f>
        <v>https://siemens.highspot.com/items/61b7600fbe2067946514c75a?lfrm=srp.1</v>
      </c>
    </row>
    <row r="1290" spans="1:21" x14ac:dyDescent="0.25">
      <c r="A1290" s="81">
        <f>IF(OR('Raw Data'!A1309=0,'Raw Data'!A1309="Delete"),"",'Raw Data'!A1309)</f>
        <v>6</v>
      </c>
      <c r="B1290" s="88" t="str">
        <f>IF(OR('Raw Data'!B1309=0,'Raw Data'!B1309="Delete"),"",'Raw Data'!B1309)</f>
        <v>Deliver</v>
      </c>
      <c r="C1290" s="89" t="str">
        <f>IF(OR('Raw Data'!C1309=0,'Raw Data'!C1309="Delete"),"",'Raw Data'!C1309)</f>
        <v>Quality</v>
      </c>
      <c r="D1290" s="88" t="str">
        <f>IF(OR('Raw Data'!D1309=0,'Raw Data'!D1309="Delete"),"",'Raw Data'!D1309)</f>
        <v>Failure Mode and Effects Analysis (FMEA)</v>
      </c>
      <c r="E1290" s="84" t="str">
        <f>IF(OR('Raw Data'!E1309=0,'Raw Data'!E1309="Delete"),"",'Raw Data'!E1309)</f>
        <v>Action Groups</v>
      </c>
      <c r="F1290" s="81" t="str" cm="1">
        <f t="array" ref="F1290">_xlfn.SWITCH(ROUND(VLOOKUP(A1290,Table1[#All],3),0),11,H1290,12,I1290,13,J1290,14,K1290,"N/A")</f>
        <v/>
      </c>
      <c r="G1290" s="81" t="str" cm="1">
        <f t="array" ref="G1290">_xlfn.SWITCH(ROUND(VLOOKUP(A1290,Table1[#All],5),0),11,H1290,12,I1290,13,J1290,14,K1290,"N/A")</f>
        <v/>
      </c>
      <c r="H1290" s="81">
        <f>IF(OR('Raw Data'!H1309=0,'Raw Data'!H1309="Delete"),"",'Raw Data'!H1309)</f>
        <v>13</v>
      </c>
      <c r="I1290" s="81">
        <f>IF(OR('Raw Data'!I1309=0,'Raw Data'!I1309="Delete"),"",'Raw Data'!I1309)</f>
        <v>14</v>
      </c>
      <c r="J1290" s="81" t="str">
        <f>IF(OR('Raw Data'!J1309=0,'Raw Data'!J1309="Delete"),"",'Raw Data'!J1309)</f>
        <v/>
      </c>
      <c r="K1290" s="81" t="str">
        <f>IF(OR('Raw Data'!K1309=0,'Raw Data'!K1309="Delete"),"",'Raw Data'!K1309)</f>
        <v/>
      </c>
      <c r="L1290" s="81" t="str">
        <f>R1290</f>
        <v>Available</v>
      </c>
      <c r="M1290" s="81" t="str">
        <f>IF(A1290="","",IF(OR(AWReleaseNum&gt;=A1290,AWReleaseNum=0),"Available","Not Supported"))</f>
        <v>Available</v>
      </c>
      <c r="N1290" s="81" t="str">
        <f>IF(A1290="","",IF(TcRelease="Any","Available",IF(OR(AND(TcReleaseNum&gt;=VLOOKUP(AWReleaseNum,MinVerInfo,3,FALSE),TcReleaseNum&lt;=VLOOKUP(AWReleaseNum,MinVerInfo,4,FALSE)),AND(TcReleaseNum&gt;=VLOOKUP(AWReleaseNum,MinVerInfo,5,FALSE),TcReleaseNum&lt;=VLOOKUP(AWReleaseNum,MinVerInfo,6,FALSE))),"Available","Not Supported")))</f>
        <v>Available</v>
      </c>
      <c r="O1290" s="81" t="str">
        <f>IF(TcReleaseNum&lt;P1290,"Not Supported","Available")</f>
        <v>Available</v>
      </c>
      <c r="P1290" s="81" cm="1">
        <f t="array" ref="P1290">_xlfn.SWITCH(TcBaseVer, 14, K1290, 13, J1290, 12, I1290, 11, IFERROR(VLOOKUP(H1290,Table2[#All],3,FALSE),"N/A"),0)</f>
        <v>0</v>
      </c>
      <c r="Q1290" s="81" t="str">
        <f>IF(TcBaseVer=0,M1290,IF(AND(N1290="Available",M1290="Available",O1290="Available"),"Available",IF(M1290="","","Not Supported")))</f>
        <v>Available</v>
      </c>
      <c r="R1290" s="81" t="str">
        <f>IF(A1290&gt;=AWCurrentRel, "Future",Q1290)</f>
        <v>Available</v>
      </c>
      <c r="S1290" s="100" t="str">
        <f>HYPERLINK(U1290,T1290)</f>
        <v>What's New Fall 2021-DELIVER-Teamcenter and Active Workspace</v>
      </c>
      <c r="T1290" s="81" t="str">
        <f>IFERROR(VLOOKUP(CONCATENATE($B1290,"_",$A1290),Table4[#All],5,FALSE),"Not Available")</f>
        <v>What's New Fall 2021-DELIVER-Teamcenter and Active Workspace</v>
      </c>
      <c r="U1290" s="81" t="str">
        <f>IFERROR(VLOOKUP(CONCATENATE(B1290,"_",A1290),Table4[#All],6,FALSE),"")</f>
        <v>https://siemens.highspot.com/items/61b7600fbe2067946514c75a?lfrm=srp.1</v>
      </c>
    </row>
    <row r="1291" spans="1:21" x14ac:dyDescent="0.25">
      <c r="A1291" s="81">
        <f>IF(OR('Raw Data'!A1310=0,'Raw Data'!A1310="Delete"),"",'Raw Data'!A1310)</f>
        <v>6</v>
      </c>
      <c r="B1291" s="88" t="str">
        <f>IF(OR('Raw Data'!B1310=0,'Raw Data'!B1310="Delete"),"",'Raw Data'!B1310)</f>
        <v>Deliver</v>
      </c>
      <c r="C1291" s="89" t="str">
        <f>IF(OR('Raw Data'!C1310=0,'Raw Data'!C1310="Delete"),"",'Raw Data'!C1310)</f>
        <v>Quality</v>
      </c>
      <c r="D1291" s="88" t="str">
        <f>IF(OR('Raw Data'!D1310=0,'Raw Data'!D1310="Delete"),"",'Raw Data'!D1310)</f>
        <v>Failure Mode and Effects Analysis (FMEA)</v>
      </c>
      <c r="E1291" s="84" t="str">
        <f>IF(OR('Raw Data'!E1310=0,'Raw Data'!E1310="Delete"),"",'Raw Data'!E1310)</f>
        <v>Master Data creation based on FMEA Data</v>
      </c>
      <c r="F1291" s="81" t="str" cm="1">
        <f t="array" ref="F1291">_xlfn.SWITCH(ROUND(VLOOKUP(A1291,Table1[#All],3),0),11,H1291,12,I1291,13,J1291,14,K1291,"N/A")</f>
        <v/>
      </c>
      <c r="G1291" s="81" t="str" cm="1">
        <f t="array" ref="G1291">_xlfn.SWITCH(ROUND(VLOOKUP(A1291,Table1[#All],5),0),11,H1291,12,I1291,13,J1291,14,K1291,"N/A")</f>
        <v/>
      </c>
      <c r="H1291" s="81">
        <f>IF(OR('Raw Data'!H1310=0,'Raw Data'!H1310="Delete"),"",'Raw Data'!H1310)</f>
        <v>13</v>
      </c>
      <c r="I1291" s="81">
        <f>IF(OR('Raw Data'!I1310=0,'Raw Data'!I1310="Delete"),"",'Raw Data'!I1310)</f>
        <v>14</v>
      </c>
      <c r="J1291" s="81" t="str">
        <f>IF(OR('Raw Data'!J1310=0,'Raw Data'!J1310="Delete"),"",'Raw Data'!J1310)</f>
        <v/>
      </c>
      <c r="K1291" s="81" t="str">
        <f>IF(OR('Raw Data'!K1310=0,'Raw Data'!K1310="Delete"),"",'Raw Data'!K1310)</f>
        <v/>
      </c>
      <c r="L1291" s="81" t="str">
        <f>R1291</f>
        <v>Available</v>
      </c>
      <c r="M1291" s="81" t="str">
        <f>IF(A1291="","",IF(OR(AWReleaseNum&gt;=A1291,AWReleaseNum=0),"Available","Not Supported"))</f>
        <v>Available</v>
      </c>
      <c r="N1291" s="81" t="str">
        <f>IF(A1291="","",IF(TcRelease="Any","Available",IF(OR(AND(TcReleaseNum&gt;=VLOOKUP(AWReleaseNum,MinVerInfo,3,FALSE),TcReleaseNum&lt;=VLOOKUP(AWReleaseNum,MinVerInfo,4,FALSE)),AND(TcReleaseNum&gt;=VLOOKUP(AWReleaseNum,MinVerInfo,5,FALSE),TcReleaseNum&lt;=VLOOKUP(AWReleaseNum,MinVerInfo,6,FALSE))),"Available","Not Supported")))</f>
        <v>Available</v>
      </c>
      <c r="O1291" s="81" t="str">
        <f>IF(TcReleaseNum&lt;P1291,"Not Supported","Available")</f>
        <v>Available</v>
      </c>
      <c r="P1291" s="81" cm="1">
        <f t="array" ref="P1291">_xlfn.SWITCH(TcBaseVer, 14, K1291, 13, J1291, 12, I1291, 11, IFERROR(VLOOKUP(H1291,Table2[#All],3,FALSE),"N/A"),0)</f>
        <v>0</v>
      </c>
      <c r="Q1291" s="81" t="str">
        <f>IF(TcBaseVer=0,M1291,IF(AND(N1291="Available",M1291="Available",O1291="Available"),"Available",IF(M1291="","","Not Supported")))</f>
        <v>Available</v>
      </c>
      <c r="R1291" s="81" t="str">
        <f>IF(A1291&gt;=AWCurrentRel, "Future",Q1291)</f>
        <v>Available</v>
      </c>
      <c r="S1291" s="100" t="str">
        <f>HYPERLINK(U1291,T1291)</f>
        <v>What's New Fall 2021-DELIVER-Teamcenter and Active Workspace</v>
      </c>
      <c r="T1291" s="81" t="str">
        <f>IFERROR(VLOOKUP(CONCATENATE($B1291,"_",$A1291),Table4[#All],5,FALSE),"Not Available")</f>
        <v>What's New Fall 2021-DELIVER-Teamcenter and Active Workspace</v>
      </c>
      <c r="U1291" s="81" t="str">
        <f>IFERROR(VLOOKUP(CONCATENATE(B1291,"_",A1291),Table4[#All],6,FALSE),"")</f>
        <v>https://siemens.highspot.com/items/61b7600fbe2067946514c75a?lfrm=srp.1</v>
      </c>
    </row>
    <row r="1292" spans="1:21" x14ac:dyDescent="0.25">
      <c r="A1292" s="81">
        <f>IF(OR('Raw Data'!A1311=0,'Raw Data'!A1311="Delete"),"",'Raw Data'!A1311)</f>
        <v>6</v>
      </c>
      <c r="B1292" s="88" t="str">
        <f>IF(OR('Raw Data'!B1311=0,'Raw Data'!B1311="Delete"),"",'Raw Data'!B1311)</f>
        <v>Deliver</v>
      </c>
      <c r="C1292" s="89" t="str">
        <f>IF(OR('Raw Data'!C1311=0,'Raw Data'!C1311="Delete"),"",'Raw Data'!C1311)</f>
        <v>Quality</v>
      </c>
      <c r="D1292" s="88" t="str">
        <f>IF(OR('Raw Data'!D1311=0,'Raw Data'!D1311="Delete"),"",'Raw Data'!D1311)</f>
        <v>Failure Mode and Effects Analysis (FMEA)</v>
      </c>
      <c r="E1292" s="84" t="str">
        <f>IF(OR('Raw Data'!E1311=0,'Raw Data'!E1311="Delete"),"",'Raw Data'!E1311)</f>
        <v>Enhancement of FMEA tree-view</v>
      </c>
      <c r="F1292" s="81" t="str" cm="1">
        <f t="array" ref="F1292">_xlfn.SWITCH(ROUND(VLOOKUP(A1292,Table1[#All],3),0),11,H1292,12,I1292,13,J1292,14,K1292,"N/A")</f>
        <v/>
      </c>
      <c r="G1292" s="81" t="str" cm="1">
        <f t="array" ref="G1292">_xlfn.SWITCH(ROUND(VLOOKUP(A1292,Table1[#All],5),0),11,H1292,12,I1292,13,J1292,14,K1292,"N/A")</f>
        <v/>
      </c>
      <c r="H1292" s="81">
        <f>IF(OR('Raw Data'!H1311=0,'Raw Data'!H1311="Delete"),"",'Raw Data'!H1311)</f>
        <v>13.3</v>
      </c>
      <c r="I1292" s="81">
        <f>IF(OR('Raw Data'!I1311=0,'Raw Data'!I1311="Delete"),"",'Raw Data'!I1311)</f>
        <v>14</v>
      </c>
      <c r="J1292" s="81" t="str">
        <f>IF(OR('Raw Data'!J1311=0,'Raw Data'!J1311="Delete"),"",'Raw Data'!J1311)</f>
        <v/>
      </c>
      <c r="K1292" s="81" t="str">
        <f>IF(OR('Raw Data'!K1311=0,'Raw Data'!K1311="Delete"),"",'Raw Data'!K1311)</f>
        <v/>
      </c>
      <c r="L1292" s="81" t="str">
        <f>R1292</f>
        <v>Available</v>
      </c>
      <c r="M1292" s="81" t="str">
        <f>IF(A1292="","",IF(OR(AWReleaseNum&gt;=A1292,AWReleaseNum=0),"Available","Not Supported"))</f>
        <v>Available</v>
      </c>
      <c r="N1292" s="81" t="str">
        <f>IF(A1292="","",IF(TcRelease="Any","Available",IF(OR(AND(TcReleaseNum&gt;=VLOOKUP(AWReleaseNum,MinVerInfo,3,FALSE),TcReleaseNum&lt;=VLOOKUP(AWReleaseNum,MinVerInfo,4,FALSE)),AND(TcReleaseNum&gt;=VLOOKUP(AWReleaseNum,MinVerInfo,5,FALSE),TcReleaseNum&lt;=VLOOKUP(AWReleaseNum,MinVerInfo,6,FALSE))),"Available","Not Supported")))</f>
        <v>Available</v>
      </c>
      <c r="O1292" s="81" t="str">
        <f>IF(TcReleaseNum&lt;P1292,"Not Supported","Available")</f>
        <v>Available</v>
      </c>
      <c r="P1292" s="81" cm="1">
        <f t="array" ref="P1292">_xlfn.SWITCH(TcBaseVer, 14, K1292, 13, J1292, 12, I1292, 11, IFERROR(VLOOKUP(H1292,Table2[#All],3,FALSE),"N/A"),0)</f>
        <v>0</v>
      </c>
      <c r="Q1292" s="81" t="str">
        <f>IF(TcBaseVer=0,M1292,IF(AND(N1292="Available",M1292="Available",O1292="Available"),"Available",IF(M1292="","","Not Supported")))</f>
        <v>Available</v>
      </c>
      <c r="R1292" s="81" t="str">
        <f>IF(A1292&gt;=AWCurrentRel, "Future",Q1292)</f>
        <v>Available</v>
      </c>
      <c r="S1292" s="100" t="str">
        <f>HYPERLINK(U1292,T1292)</f>
        <v>What's New Fall 2021-DELIVER-Teamcenter and Active Workspace</v>
      </c>
      <c r="T1292" s="81" t="str">
        <f>IFERROR(VLOOKUP(CONCATENATE($B1292,"_",$A1292),Table4[#All],5,FALSE),"Not Available")</f>
        <v>What's New Fall 2021-DELIVER-Teamcenter and Active Workspace</v>
      </c>
      <c r="U1292" s="81" t="str">
        <f>IFERROR(VLOOKUP(CONCATENATE(B1292,"_",A1292),Table4[#All],6,FALSE),"")</f>
        <v>https://siemens.highspot.com/items/61b7600fbe2067946514c75a?lfrm=srp.1</v>
      </c>
    </row>
    <row r="1293" spans="1:21" x14ac:dyDescent="0.25">
      <c r="A1293" s="81">
        <f>IF(OR('Raw Data'!A1312=0,'Raw Data'!A1312="Delete"),"",'Raw Data'!A1312)</f>
        <v>6</v>
      </c>
      <c r="B1293" s="88" t="str">
        <f>IF(OR('Raw Data'!B1312=0,'Raw Data'!B1312="Delete"),"",'Raw Data'!B1312)</f>
        <v>Deliver</v>
      </c>
      <c r="C1293" s="89" t="str">
        <f>IF(OR('Raw Data'!C1312=0,'Raw Data'!C1312="Delete"),"",'Raw Data'!C1312)</f>
        <v>Materials</v>
      </c>
      <c r="D1293" s="88" t="str">
        <f>IF(OR('Raw Data'!D1312=0,'Raw Data'!D1312="Delete"),"",'Raw Data'!D1312)</f>
        <v>Integrated Material Management</v>
      </c>
      <c r="E1293" s="84" t="str">
        <f>IF(OR('Raw Data'!E1312=0,'Raw Data'!E1312="Delete"),"",'Raw Data'!E1312)</f>
        <v>Leverage Materials Management capabilities</v>
      </c>
      <c r="F1293" s="81" t="str" cm="1">
        <f t="array" ref="F1293">_xlfn.SWITCH(ROUND(VLOOKUP(A1293,Table1[#All],3),0),11,H1293,12,I1293,13,J1293,14,K1293,"N/A")</f>
        <v/>
      </c>
      <c r="G1293" s="81" t="str" cm="1">
        <f t="array" ref="G1293">_xlfn.SWITCH(ROUND(VLOOKUP(A1293,Table1[#All],5),0),11,H1293,12,I1293,13,J1293,14,K1293,"N/A")</f>
        <v/>
      </c>
      <c r="H1293" s="81">
        <f>IF(OR('Raw Data'!H1312=0,'Raw Data'!H1312="Delete"),"",'Raw Data'!H1312)</f>
        <v>13</v>
      </c>
      <c r="I1293" s="81">
        <f>IF(OR('Raw Data'!I1312=0,'Raw Data'!I1312="Delete"),"",'Raw Data'!I1312)</f>
        <v>14</v>
      </c>
      <c r="J1293" s="81" t="str">
        <f>IF(OR('Raw Data'!J1312=0,'Raw Data'!J1312="Delete"),"",'Raw Data'!J1312)</f>
        <v/>
      </c>
      <c r="K1293" s="81" t="str">
        <f>IF(OR('Raw Data'!K1312=0,'Raw Data'!K1312="Delete"),"",'Raw Data'!K1312)</f>
        <v/>
      </c>
      <c r="L1293" s="81" t="str">
        <f>R1293</f>
        <v>Available</v>
      </c>
      <c r="M1293" s="81" t="str">
        <f>IF(A1293="","",IF(OR(AWReleaseNum&gt;=A1293,AWReleaseNum=0),"Available","Not Supported"))</f>
        <v>Available</v>
      </c>
      <c r="N1293" s="81" t="str">
        <f>IF(A1293="","",IF(TcRelease="Any","Available",IF(OR(AND(TcReleaseNum&gt;=VLOOKUP(AWReleaseNum,MinVerInfo,3,FALSE),TcReleaseNum&lt;=VLOOKUP(AWReleaseNum,MinVerInfo,4,FALSE)),AND(TcReleaseNum&gt;=VLOOKUP(AWReleaseNum,MinVerInfo,5,FALSE),TcReleaseNum&lt;=VLOOKUP(AWReleaseNum,MinVerInfo,6,FALSE))),"Available","Not Supported")))</f>
        <v>Available</v>
      </c>
      <c r="O1293" s="81" t="str">
        <f>IF(TcReleaseNum&lt;P1293,"Not Supported","Available")</f>
        <v>Available</v>
      </c>
      <c r="P1293" s="81" cm="1">
        <f t="array" ref="P1293">_xlfn.SWITCH(TcBaseVer, 14, K1293, 13, J1293, 12, I1293, 11, IFERROR(VLOOKUP(H1293,Table2[#All],3,FALSE),"N/A"),0)</f>
        <v>0</v>
      </c>
      <c r="Q1293" s="81" t="str">
        <f>IF(TcBaseVer=0,M1293,IF(AND(N1293="Available",M1293="Available",O1293="Available"),"Available",IF(M1293="","","Not Supported")))</f>
        <v>Available</v>
      </c>
      <c r="R1293" s="81" t="str">
        <f>IF(A1293&gt;=AWCurrentRel, "Future",Q1293)</f>
        <v>Available</v>
      </c>
      <c r="S1293" s="100" t="str">
        <f>HYPERLINK(U1293,T1293)</f>
        <v>What's New Fall 2021-DELIVER-Teamcenter and Active Workspace</v>
      </c>
      <c r="T1293" s="81" t="str">
        <f>IFERROR(VLOOKUP(CONCATENATE($B1293,"_",$A1293),Table4[#All],5,FALSE),"Not Available")</f>
        <v>What's New Fall 2021-DELIVER-Teamcenter and Active Workspace</v>
      </c>
      <c r="U1293" s="81" t="str">
        <f>IFERROR(VLOOKUP(CONCATENATE(B1293,"_",A1293),Table4[#All],6,FALSE),"")</f>
        <v>https://siemens.highspot.com/items/61b7600fbe2067946514c75a?lfrm=srp.1</v>
      </c>
    </row>
    <row r="1294" spans="1:21" x14ac:dyDescent="0.25">
      <c r="A1294" s="81">
        <f>IF(OR('Raw Data'!A1313=0,'Raw Data'!A1313="Delete"),"",'Raw Data'!A1313)</f>
        <v>6</v>
      </c>
      <c r="B1294" s="88" t="str">
        <f>IF(OR('Raw Data'!B1313=0,'Raw Data'!B1313="Delete"),"",'Raw Data'!B1313)</f>
        <v>Deliver</v>
      </c>
      <c r="C1294" s="89" t="str">
        <f>IF(OR('Raw Data'!C1313=0,'Raw Data'!C1313="Delete"),"",'Raw Data'!C1313)</f>
        <v>Materials</v>
      </c>
      <c r="D1294" s="88" t="str">
        <f>IF(OR('Raw Data'!D1313=0,'Raw Data'!D1313="Delete"),"",'Raw Data'!D1313)</f>
        <v>Integrated Material Management</v>
      </c>
      <c r="E1294" s="84" t="str">
        <f>IF(OR('Raw Data'!E1313=0,'Raw Data'!E1313="Delete"),"",'Raw Data'!E1313)</f>
        <v>Support for material Coating in NX 2007</v>
      </c>
      <c r="F1294" s="81" t="str" cm="1">
        <f t="array" ref="F1294">_xlfn.SWITCH(ROUND(VLOOKUP(A1294,Table1[#All],3),0),11,H1294,12,I1294,13,J1294,14,K1294,"N/A")</f>
        <v/>
      </c>
      <c r="G1294" s="81" t="str" cm="1">
        <f t="array" ref="G1294">_xlfn.SWITCH(ROUND(VLOOKUP(A1294,Table1[#All],5),0),11,H1294,12,I1294,13,J1294,14,K1294,"N/A")</f>
        <v/>
      </c>
      <c r="H1294" s="81">
        <f>IF(OR('Raw Data'!H1313=0,'Raw Data'!H1313="Delete"),"",'Raw Data'!H1313)</f>
        <v>13</v>
      </c>
      <c r="I1294" s="81">
        <f>IF(OR('Raw Data'!I1313=0,'Raw Data'!I1313="Delete"),"",'Raw Data'!I1313)</f>
        <v>14</v>
      </c>
      <c r="J1294" s="81" t="str">
        <f>IF(OR('Raw Data'!J1313=0,'Raw Data'!J1313="Delete"),"",'Raw Data'!J1313)</f>
        <v/>
      </c>
      <c r="K1294" s="81" t="str">
        <f>IF(OR('Raw Data'!K1313=0,'Raw Data'!K1313="Delete"),"",'Raw Data'!K1313)</f>
        <v/>
      </c>
      <c r="L1294" s="81" t="str">
        <f>R1294</f>
        <v>Available</v>
      </c>
      <c r="M1294" s="81" t="str">
        <f>IF(A1294="","",IF(OR(AWReleaseNum&gt;=A1294,AWReleaseNum=0),"Available","Not Supported"))</f>
        <v>Available</v>
      </c>
      <c r="N1294" s="81" t="str">
        <f>IF(A1294="","",IF(TcRelease="Any","Available",IF(OR(AND(TcReleaseNum&gt;=VLOOKUP(AWReleaseNum,MinVerInfo,3,FALSE),TcReleaseNum&lt;=VLOOKUP(AWReleaseNum,MinVerInfo,4,FALSE)),AND(TcReleaseNum&gt;=VLOOKUP(AWReleaseNum,MinVerInfo,5,FALSE),TcReleaseNum&lt;=VLOOKUP(AWReleaseNum,MinVerInfo,6,FALSE))),"Available","Not Supported")))</f>
        <v>Available</v>
      </c>
      <c r="O1294" s="81" t="str">
        <f>IF(TcReleaseNum&lt;P1294,"Not Supported","Available")</f>
        <v>Available</v>
      </c>
      <c r="P1294" s="81" cm="1">
        <f t="array" ref="P1294">_xlfn.SWITCH(TcBaseVer, 14, K1294, 13, J1294, 12, I1294, 11, IFERROR(VLOOKUP(H1294,Table2[#All],3,FALSE),"N/A"),0)</f>
        <v>0</v>
      </c>
      <c r="Q1294" s="81" t="str">
        <f>IF(TcBaseVer=0,M1294,IF(AND(N1294="Available",M1294="Available",O1294="Available"),"Available",IF(M1294="","","Not Supported")))</f>
        <v>Available</v>
      </c>
      <c r="R1294" s="81" t="str">
        <f>IF(A1294&gt;=AWCurrentRel, "Future",Q1294)</f>
        <v>Available</v>
      </c>
      <c r="S1294" s="100" t="str">
        <f>HYPERLINK(U1294,T1294)</f>
        <v>What's New Fall 2021-DELIVER-Teamcenter and Active Workspace</v>
      </c>
      <c r="T1294" s="81" t="str">
        <f>IFERROR(VLOOKUP(CONCATENATE($B1294,"_",$A1294),Table4[#All],5,FALSE),"Not Available")</f>
        <v>What's New Fall 2021-DELIVER-Teamcenter and Active Workspace</v>
      </c>
      <c r="U1294" s="81" t="str">
        <f>IFERROR(VLOOKUP(CONCATENATE(B1294,"_",A1294),Table4[#All],6,FALSE),"")</f>
        <v>https://siemens.highspot.com/items/61b7600fbe2067946514c75a?lfrm=srp.1</v>
      </c>
    </row>
    <row r="1295" spans="1:21" x14ac:dyDescent="0.25">
      <c r="A1295" s="81">
        <f>IF(OR('Raw Data'!A1288=0,'Raw Data'!A1288="Delete"),"",'Raw Data'!A1288)</f>
        <v>6</v>
      </c>
      <c r="B1295" s="88" t="str">
        <f>IF(OR('Raw Data'!B1288=0,'Raw Data'!B1288="Delete"),"",'Raw Data'!B1288)</f>
        <v>Plan</v>
      </c>
      <c r="C1295" s="89" t="str">
        <f>IF(OR('Raw Data'!C1288=0,'Raw Data'!C1288="Delete"),"",'Raw Data'!C1288)</f>
        <v>Systems</v>
      </c>
      <c r="D1295" s="88" t="str">
        <f>IF(OR('Raw Data'!D1288=0,'Raw Data'!D1288="Delete"),"",'Raw Data'!D1288)</f>
        <v>MBSE - Global Attribute and Parameter Management</v>
      </c>
      <c r="E1295" s="84" t="str">
        <f>IF(OR('Raw Data'!E1288=0,'Raw Data'!E1288="Delete"),"",'Raw Data'!E1288)</f>
        <v xml:space="preserve">Multi-Dimension Parameter Value Authoring and Charting </v>
      </c>
      <c r="F1295" s="81" t="str" cm="1">
        <f t="array" ref="F1295">_xlfn.SWITCH(ROUND(VLOOKUP(A1295,Table1[#All],3),0),11,H1295,12,I1295,13,J1295,14,K1295,"N/A")</f>
        <v/>
      </c>
      <c r="G1295" s="81" t="str" cm="1">
        <f t="array" ref="G1295">_xlfn.SWITCH(ROUND(VLOOKUP(A1295,Table1[#All],5),0),11,H1295,12,I1295,13,J1295,14,K1295,"N/A")</f>
        <v/>
      </c>
      <c r="H1295" s="81">
        <f>IF(OR('Raw Data'!H1288=0,'Raw Data'!H1288="Delete"),"",'Raw Data'!H1288)</f>
        <v>13.3</v>
      </c>
      <c r="I1295" s="81">
        <f>IF(OR('Raw Data'!I1288=0,'Raw Data'!I1288="Delete"),"",'Raw Data'!I1288)</f>
        <v>14</v>
      </c>
      <c r="J1295" s="81" t="str">
        <f>IF(OR('Raw Data'!J1288=0,'Raw Data'!J1288="Delete"),"",'Raw Data'!J1288)</f>
        <v/>
      </c>
      <c r="K1295" s="81" t="str">
        <f>IF(OR('Raw Data'!K1288=0,'Raw Data'!K1288="Delete"),"",'Raw Data'!K1288)</f>
        <v/>
      </c>
      <c r="L1295" s="81" t="str">
        <f>R1295</f>
        <v>Available</v>
      </c>
      <c r="M1295" s="81" t="str">
        <f>IF(A1295="","",IF(OR(AWReleaseNum&gt;=A1295,AWReleaseNum=0),"Available","Not Supported"))</f>
        <v>Available</v>
      </c>
      <c r="N1295" s="81" t="str">
        <f>IF(A1295="","",IF(TcRelease="Any","Available",IF(OR(AND(TcReleaseNum&gt;=VLOOKUP(AWReleaseNum,MinVerInfo,3,FALSE),TcReleaseNum&lt;=VLOOKUP(AWReleaseNum,MinVerInfo,4,FALSE)),AND(TcReleaseNum&gt;=VLOOKUP(AWReleaseNum,MinVerInfo,5,FALSE),TcReleaseNum&lt;=VLOOKUP(AWReleaseNum,MinVerInfo,6,FALSE))),"Available","Not Supported")))</f>
        <v>Available</v>
      </c>
      <c r="O1295" s="81" t="str">
        <f>IF(TcReleaseNum&lt;P1295,"Not Supported","Available")</f>
        <v>Available</v>
      </c>
      <c r="P1295" s="81" cm="1">
        <f t="array" ref="P1295">_xlfn.SWITCH(TcBaseVer, 14, K1295, 13, J1295, 12, I1295, 11, IFERROR(VLOOKUP(H1295,Table2[#All],3,FALSE),"N/A"),0)</f>
        <v>0</v>
      </c>
      <c r="Q1295" s="81" t="str">
        <f>IF(TcBaseVer=0,M1295,IF(AND(N1295="Available",M1295="Available",O1295="Available"),"Available",IF(M1295="","","Not Supported")))</f>
        <v>Available</v>
      </c>
      <c r="R1295" s="81" t="str">
        <f>IF(A1295&gt;=AWCurrentRel, "Future",Q1295)</f>
        <v>Available</v>
      </c>
      <c r="S1295" s="100" t="str">
        <f>HYPERLINK(U1295,T1295)</f>
        <v>What's New Fall 2021-PLAN-Teamcenter and Active Workspace</v>
      </c>
      <c r="T1295" s="81" t="str">
        <f>IFERROR(VLOOKUP(CONCATENATE($B1295,"_",$A1295),Table4[#All],5,FALSE),"Not Available")</f>
        <v>What's New Fall 2021-PLAN-Teamcenter and Active Workspace</v>
      </c>
      <c r="U1295" s="81" t="str">
        <f>IFERROR(VLOOKUP(CONCATENATE(B1295,"_",A1295),Table4[#All],6,FALSE),"")</f>
        <v>https://siemens.highspot.com/items/61b7622c0c3a9383673e7657?lfrm=srp.0</v>
      </c>
    </row>
    <row r="1296" spans="1:21" x14ac:dyDescent="0.25">
      <c r="A1296" s="81">
        <f>IF(OR('Raw Data'!A1289=0,'Raw Data'!A1289="Delete"),"",'Raw Data'!A1289)</f>
        <v>6</v>
      </c>
      <c r="B1296" s="88" t="str">
        <f>IF(OR('Raw Data'!B1289=0,'Raw Data'!B1289="Delete"),"",'Raw Data'!B1289)</f>
        <v>Plan</v>
      </c>
      <c r="C1296" s="89" t="str">
        <f>IF(OR('Raw Data'!C1289=0,'Raw Data'!C1289="Delete"),"",'Raw Data'!C1289)</f>
        <v>Systems</v>
      </c>
      <c r="D1296" s="88" t="str">
        <f>IF(OR('Raw Data'!D1289=0,'Raw Data'!D1289="Delete"),"",'Raw Data'!D1289)</f>
        <v>MBSE - Global Attribute and Parameter Management</v>
      </c>
      <c r="E1296" s="84" t="str">
        <f>IF(OR('Raw Data'!E1289=0,'Raw Data'!E1289="Delete"),"",'Raw Data'!E1289)</f>
        <v>Parameter Project and Parameter Set Lifecyle</v>
      </c>
      <c r="F1296" s="81" t="str" cm="1">
        <f t="array" ref="F1296">_xlfn.SWITCH(ROUND(VLOOKUP(A1296,Table1[#All],3),0),11,H1296,12,I1296,13,J1296,14,K1296,"N/A")</f>
        <v/>
      </c>
      <c r="G1296" s="81" t="str" cm="1">
        <f t="array" ref="G1296">_xlfn.SWITCH(ROUND(VLOOKUP(A1296,Table1[#All],5),0),11,H1296,12,I1296,13,J1296,14,K1296,"N/A")</f>
        <v/>
      </c>
      <c r="H1296" s="81">
        <f>IF(OR('Raw Data'!H1289=0,'Raw Data'!H1289="Delete"),"",'Raw Data'!H1289)</f>
        <v>13.3</v>
      </c>
      <c r="I1296" s="81">
        <f>IF(OR('Raw Data'!I1289=0,'Raw Data'!I1289="Delete"),"",'Raw Data'!I1289)</f>
        <v>14</v>
      </c>
      <c r="J1296" s="81" t="str">
        <f>IF(OR('Raw Data'!J1289=0,'Raw Data'!J1289="Delete"),"",'Raw Data'!J1289)</f>
        <v/>
      </c>
      <c r="K1296" s="81" t="str">
        <f>IF(OR('Raw Data'!K1289=0,'Raw Data'!K1289="Delete"),"",'Raw Data'!K1289)</f>
        <v/>
      </c>
      <c r="L1296" s="81" t="str">
        <f>R1296</f>
        <v>Available</v>
      </c>
      <c r="M1296" s="81" t="str">
        <f>IF(A1296="","",IF(OR(AWReleaseNum&gt;=A1296,AWReleaseNum=0),"Available","Not Supported"))</f>
        <v>Available</v>
      </c>
      <c r="N1296" s="81" t="str">
        <f>IF(A1296="","",IF(TcRelease="Any","Available",IF(OR(AND(TcReleaseNum&gt;=VLOOKUP(AWReleaseNum,MinVerInfo,3,FALSE),TcReleaseNum&lt;=VLOOKUP(AWReleaseNum,MinVerInfo,4,FALSE)),AND(TcReleaseNum&gt;=VLOOKUP(AWReleaseNum,MinVerInfo,5,FALSE),TcReleaseNum&lt;=VLOOKUP(AWReleaseNum,MinVerInfo,6,FALSE))),"Available","Not Supported")))</f>
        <v>Available</v>
      </c>
      <c r="O1296" s="81" t="str">
        <f>IF(TcReleaseNum&lt;P1296,"Not Supported","Available")</f>
        <v>Available</v>
      </c>
      <c r="P1296" s="81" cm="1">
        <f t="array" ref="P1296">_xlfn.SWITCH(TcBaseVer, 14, K1296, 13, J1296, 12, I1296, 11, IFERROR(VLOOKUP(H1296,Table2[#All],3,FALSE),"N/A"),0)</f>
        <v>0</v>
      </c>
      <c r="Q1296" s="81" t="str">
        <f>IF(TcBaseVer=0,M1296,IF(AND(N1296="Available",M1296="Available",O1296="Available"),"Available",IF(M1296="","","Not Supported")))</f>
        <v>Available</v>
      </c>
      <c r="R1296" s="81" t="str">
        <f>IF(A1296&gt;=AWCurrentRel, "Future",Q1296)</f>
        <v>Available</v>
      </c>
      <c r="S1296" s="100" t="str">
        <f>HYPERLINK(U1296,T1296)</f>
        <v>What's New Fall 2021-PLAN-Teamcenter and Active Workspace</v>
      </c>
      <c r="T1296" s="81" t="str">
        <f>IFERROR(VLOOKUP(CONCATENATE($B1296,"_",$A1296),Table4[#All],5,FALSE),"Not Available")</f>
        <v>What's New Fall 2021-PLAN-Teamcenter and Active Workspace</v>
      </c>
      <c r="U1296" s="81" t="str">
        <f>IFERROR(VLOOKUP(CONCATENATE(B1296,"_",A1296),Table4[#All],6,FALSE),"")</f>
        <v>https://siemens.highspot.com/items/61b7622c0c3a9383673e7657?lfrm=srp.0</v>
      </c>
    </row>
    <row r="1297" spans="1:21" x14ac:dyDescent="0.25">
      <c r="A1297" s="81">
        <f>IF(OR('Raw Data'!A1290=0,'Raw Data'!A1290="Delete"),"",'Raw Data'!A1290)</f>
        <v>6</v>
      </c>
      <c r="B1297" s="88" t="str">
        <f>IF(OR('Raw Data'!B1290=0,'Raw Data'!B1290="Delete"),"",'Raw Data'!B1290)</f>
        <v>Plan</v>
      </c>
      <c r="C1297" s="89" t="str">
        <f>IF(OR('Raw Data'!C1290=0,'Raw Data'!C1290="Delete"),"",'Raw Data'!C1290)</f>
        <v>Systems</v>
      </c>
      <c r="D1297" s="88" t="str">
        <f>IF(OR('Raw Data'!D1290=0,'Raw Data'!D1290="Delete"),"",'Raw Data'!D1290)</f>
        <v>MBSE - System Verification and Model Management</v>
      </c>
      <c r="E1297" s="84" t="str">
        <f>IF(OR('Raw Data'!E1290=0,'Raw Data'!E1290="Delete"),"",'Raw Data'!E1290)</f>
        <v>Integrate Model-Based Failure Analysis with the Product Definition</v>
      </c>
      <c r="F1297" s="81" t="str" cm="1">
        <f t="array" ref="F1297">_xlfn.SWITCH(ROUND(VLOOKUP(A1297,Table1[#All],3),0),11,H1297,12,I1297,13,J1297,14,K1297,"N/A")</f>
        <v/>
      </c>
      <c r="G1297" s="81" t="str" cm="1">
        <f t="array" ref="G1297">_xlfn.SWITCH(ROUND(VLOOKUP(A1297,Table1[#All],5),0),11,H1297,12,I1297,13,J1297,14,K1297,"N/A")</f>
        <v/>
      </c>
      <c r="H1297" s="81">
        <f>IF(OR('Raw Data'!H1290=0,'Raw Data'!H1290="Delete"),"",'Raw Data'!H1290)</f>
        <v>13.3</v>
      </c>
      <c r="I1297" s="81">
        <f>IF(OR('Raw Data'!I1290=0,'Raw Data'!I1290="Delete"),"",'Raw Data'!I1290)</f>
        <v>14</v>
      </c>
      <c r="J1297" s="81" t="str">
        <f>IF(OR('Raw Data'!J1290=0,'Raw Data'!J1290="Delete"),"",'Raw Data'!J1290)</f>
        <v/>
      </c>
      <c r="K1297" s="81" t="str">
        <f>IF(OR('Raw Data'!K1290=0,'Raw Data'!K1290="Delete"),"",'Raw Data'!K1290)</f>
        <v/>
      </c>
      <c r="L1297" s="81" t="str">
        <f>R1297</f>
        <v>Available</v>
      </c>
      <c r="M1297" s="81" t="str">
        <f>IF(A1297="","",IF(OR(AWReleaseNum&gt;=A1297,AWReleaseNum=0),"Available","Not Supported"))</f>
        <v>Available</v>
      </c>
      <c r="N1297" s="81" t="str">
        <f>IF(A1297="","",IF(TcRelease="Any","Available",IF(OR(AND(TcReleaseNum&gt;=VLOOKUP(AWReleaseNum,MinVerInfo,3,FALSE),TcReleaseNum&lt;=VLOOKUP(AWReleaseNum,MinVerInfo,4,FALSE)),AND(TcReleaseNum&gt;=VLOOKUP(AWReleaseNum,MinVerInfo,5,FALSE),TcReleaseNum&lt;=VLOOKUP(AWReleaseNum,MinVerInfo,6,FALSE))),"Available","Not Supported")))</f>
        <v>Available</v>
      </c>
      <c r="O1297" s="81" t="str">
        <f>IF(TcReleaseNum&lt;P1297,"Not Supported","Available")</f>
        <v>Available</v>
      </c>
      <c r="P1297" s="81" cm="1">
        <f t="array" ref="P1297">_xlfn.SWITCH(TcBaseVer, 14, K1297, 13, J1297, 12, I1297, 11, IFERROR(VLOOKUP(H1297,Table2[#All],3,FALSE),"N/A"),0)</f>
        <v>0</v>
      </c>
      <c r="Q1297" s="81" t="str">
        <f>IF(TcBaseVer=0,M1297,IF(AND(N1297="Available",M1297="Available",O1297="Available"),"Available",IF(M1297="","","Not Supported")))</f>
        <v>Available</v>
      </c>
      <c r="R1297" s="81" t="str">
        <f>IF(A1297&gt;=AWCurrentRel, "Future",Q1297)</f>
        <v>Available</v>
      </c>
      <c r="S1297" s="100" t="str">
        <f>HYPERLINK(U1297,T1297)</f>
        <v>What's New Fall 2021-PLAN-Teamcenter and Active Workspace</v>
      </c>
      <c r="T1297" s="81" t="str">
        <f>IFERROR(VLOOKUP(CONCATENATE($B1297,"_",$A1297),Table4[#All],5,FALSE),"Not Available")</f>
        <v>What's New Fall 2021-PLAN-Teamcenter and Active Workspace</v>
      </c>
      <c r="U1297" s="81" t="str">
        <f>IFERROR(VLOOKUP(CONCATENATE(B1297,"_",A1297),Table4[#All],6,FALSE),"")</f>
        <v>https://siemens.highspot.com/items/61b7622c0c3a9383673e7657?lfrm=srp.0</v>
      </c>
    </row>
    <row r="1298" spans="1:21" x14ac:dyDescent="0.25">
      <c r="A1298" s="81">
        <f>IF(OR('Raw Data'!A1291=0,'Raw Data'!A1291="Delete"),"",'Raw Data'!A1291)</f>
        <v>6</v>
      </c>
      <c r="B1298" s="88" t="str">
        <f>IF(OR('Raw Data'!B1291=0,'Raw Data'!B1291="Delete"),"",'Raw Data'!B1291)</f>
        <v>Plan</v>
      </c>
      <c r="C1298" s="89" t="str">
        <f>IF(OR('Raw Data'!C1291=0,'Raw Data'!C1291="Delete"),"",'Raw Data'!C1291)</f>
        <v>Systems</v>
      </c>
      <c r="D1298" s="88" t="str">
        <f>IF(OR('Raw Data'!D1291=0,'Raw Data'!D1291="Delete"),"",'Raw Data'!D1291)</f>
        <v>MBSE - System Verification and Model Management</v>
      </c>
      <c r="E1298" s="84" t="str">
        <f>IF(OR('Raw Data'!E1291=0,'Raw Data'!E1291="Delete"),"",'Raw Data'!E1291)</f>
        <v>Teamcenter Test Management Automation - Result Rollup, Tc Simulation launch ​integration</v>
      </c>
      <c r="F1298" s="81" t="str" cm="1">
        <f t="array" ref="F1298">_xlfn.SWITCH(ROUND(VLOOKUP(A1298,Table1[#All],3),0),11,H1298,12,I1298,13,J1298,14,K1298,"N/A")</f>
        <v/>
      </c>
      <c r="G1298" s="81" t="str" cm="1">
        <f t="array" ref="G1298">_xlfn.SWITCH(ROUND(VLOOKUP(A1298,Table1[#All],5),0),11,H1298,12,I1298,13,J1298,14,K1298,"N/A")</f>
        <v/>
      </c>
      <c r="H1298" s="81">
        <f>IF(OR('Raw Data'!H1291=0,'Raw Data'!H1291="Delete"),"",'Raw Data'!H1291)</f>
        <v>13.3</v>
      </c>
      <c r="I1298" s="81">
        <f>IF(OR('Raw Data'!I1291=0,'Raw Data'!I1291="Delete"),"",'Raw Data'!I1291)</f>
        <v>14</v>
      </c>
      <c r="J1298" s="81" t="str">
        <f>IF(OR('Raw Data'!J1291=0,'Raw Data'!J1291="Delete"),"",'Raw Data'!J1291)</f>
        <v/>
      </c>
      <c r="K1298" s="81" t="str">
        <f>IF(OR('Raw Data'!K1291=0,'Raw Data'!K1291="Delete"),"",'Raw Data'!K1291)</f>
        <v/>
      </c>
      <c r="L1298" s="81" t="str">
        <f>R1298</f>
        <v>Available</v>
      </c>
      <c r="M1298" s="81" t="str">
        <f>IF(A1298="","",IF(OR(AWReleaseNum&gt;=A1298,AWReleaseNum=0),"Available","Not Supported"))</f>
        <v>Available</v>
      </c>
      <c r="N1298" s="81" t="str">
        <f>IF(A1298="","",IF(TcRelease="Any","Available",IF(OR(AND(TcReleaseNum&gt;=VLOOKUP(AWReleaseNum,MinVerInfo,3,FALSE),TcReleaseNum&lt;=VLOOKUP(AWReleaseNum,MinVerInfo,4,FALSE)),AND(TcReleaseNum&gt;=VLOOKUP(AWReleaseNum,MinVerInfo,5,FALSE),TcReleaseNum&lt;=VLOOKUP(AWReleaseNum,MinVerInfo,6,FALSE))),"Available","Not Supported")))</f>
        <v>Available</v>
      </c>
      <c r="O1298" s="81" t="str">
        <f>IF(TcReleaseNum&lt;P1298,"Not Supported","Available")</f>
        <v>Available</v>
      </c>
      <c r="P1298" s="81" cm="1">
        <f t="array" ref="P1298">_xlfn.SWITCH(TcBaseVer, 14, K1298, 13, J1298, 12, I1298, 11, IFERROR(VLOOKUP(H1298,Table2[#All],3,FALSE),"N/A"),0)</f>
        <v>0</v>
      </c>
      <c r="Q1298" s="81" t="str">
        <f>IF(TcBaseVer=0,M1298,IF(AND(N1298="Available",M1298="Available",O1298="Available"),"Available",IF(M1298="","","Not Supported")))</f>
        <v>Available</v>
      </c>
      <c r="R1298" s="81" t="str">
        <f>IF(A1298&gt;=AWCurrentRel, "Future",Q1298)</f>
        <v>Available</v>
      </c>
      <c r="S1298" s="100" t="str">
        <f>HYPERLINK(U1298,T1298)</f>
        <v>What's New Fall 2021-PLAN-Teamcenter and Active Workspace</v>
      </c>
      <c r="T1298" s="81" t="str">
        <f>IFERROR(VLOOKUP(CONCATENATE($B1298,"_",$A1298),Table4[#All],5,FALSE),"Not Available")</f>
        <v>What's New Fall 2021-PLAN-Teamcenter and Active Workspace</v>
      </c>
      <c r="U1298" s="81" t="str">
        <f>IFERROR(VLOOKUP(CONCATENATE(B1298,"_",A1298),Table4[#All],6,FALSE),"")</f>
        <v>https://siemens.highspot.com/items/61b7622c0c3a9383673e7657?lfrm=srp.0</v>
      </c>
    </row>
    <row r="1299" spans="1:21" x14ac:dyDescent="0.25">
      <c r="A1299" s="81">
        <f>IF(OR('Raw Data'!A1292=0,'Raw Data'!A1292="Delete"),"",'Raw Data'!A1292)</f>
        <v>6</v>
      </c>
      <c r="B1299" s="88" t="str">
        <f>IF(OR('Raw Data'!B1292=0,'Raw Data'!B1292="Delete"),"",'Raw Data'!B1292)</f>
        <v>Plan</v>
      </c>
      <c r="C1299" s="89" t="str">
        <f>IF(OR('Raw Data'!C1292=0,'Raw Data'!C1292="Delete"),"",'Raw Data'!C1292)</f>
        <v>Systems</v>
      </c>
      <c r="D1299" s="88" t="str">
        <f>IF(OR('Raw Data'!D1292=0,'Raw Data'!D1292="Delete"),"",'Raw Data'!D1292)</f>
        <v>MBSE - System Verification and Model Management</v>
      </c>
      <c r="E1299" s="84" t="str">
        <f>IF(OR('Raw Data'!E1292=0,'Raw Data'!E1292="Delete"),"",'Raw Data'!E1292)</f>
        <v>Teamcenter Test Management - Test coverage Reporting</v>
      </c>
      <c r="F1299" s="81" t="str" cm="1">
        <f t="array" ref="F1299">_xlfn.SWITCH(ROUND(VLOOKUP(A1299,Table1[#All],3),0),11,H1299,12,I1299,13,J1299,14,K1299,"N/A")</f>
        <v/>
      </c>
      <c r="G1299" s="81" t="str" cm="1">
        <f t="array" ref="G1299">_xlfn.SWITCH(ROUND(VLOOKUP(A1299,Table1[#All],5),0),11,H1299,12,I1299,13,J1299,14,K1299,"N/A")</f>
        <v/>
      </c>
      <c r="H1299" s="81">
        <f>IF(OR('Raw Data'!H1292=0,'Raw Data'!H1292="Delete"),"",'Raw Data'!H1292)</f>
        <v>13</v>
      </c>
      <c r="I1299" s="81">
        <f>IF(OR('Raw Data'!I1292=0,'Raw Data'!I1292="Delete"),"",'Raw Data'!I1292)</f>
        <v>14</v>
      </c>
      <c r="J1299" s="81" t="str">
        <f>IF(OR('Raw Data'!J1292=0,'Raw Data'!J1292="Delete"),"",'Raw Data'!J1292)</f>
        <v/>
      </c>
      <c r="K1299" s="81" t="str">
        <f>IF(OR('Raw Data'!K1292=0,'Raw Data'!K1292="Delete"),"",'Raw Data'!K1292)</f>
        <v/>
      </c>
      <c r="L1299" s="81" t="str">
        <f>R1299</f>
        <v>Available</v>
      </c>
      <c r="M1299" s="81" t="str">
        <f>IF(A1299="","",IF(OR(AWReleaseNum&gt;=A1299,AWReleaseNum=0),"Available","Not Supported"))</f>
        <v>Available</v>
      </c>
      <c r="N1299" s="81" t="str">
        <f>IF(A1299="","",IF(TcRelease="Any","Available",IF(OR(AND(TcReleaseNum&gt;=VLOOKUP(AWReleaseNum,MinVerInfo,3,FALSE),TcReleaseNum&lt;=VLOOKUP(AWReleaseNum,MinVerInfo,4,FALSE)),AND(TcReleaseNum&gt;=VLOOKUP(AWReleaseNum,MinVerInfo,5,FALSE),TcReleaseNum&lt;=VLOOKUP(AWReleaseNum,MinVerInfo,6,FALSE))),"Available","Not Supported")))</f>
        <v>Available</v>
      </c>
      <c r="O1299" s="81" t="str">
        <f>IF(TcReleaseNum&lt;P1299,"Not Supported","Available")</f>
        <v>Available</v>
      </c>
      <c r="P1299" s="81" cm="1">
        <f t="array" ref="P1299">_xlfn.SWITCH(TcBaseVer, 14, K1299, 13, J1299, 12, I1299, 11, IFERROR(VLOOKUP(H1299,Table2[#All],3,FALSE),"N/A"),0)</f>
        <v>0</v>
      </c>
      <c r="Q1299" s="81" t="str">
        <f>IF(TcBaseVer=0,M1299,IF(AND(N1299="Available",M1299="Available",O1299="Available"),"Available",IF(M1299="","","Not Supported")))</f>
        <v>Available</v>
      </c>
      <c r="R1299" s="81" t="str">
        <f>IF(A1299&gt;=AWCurrentRel, "Future",Q1299)</f>
        <v>Available</v>
      </c>
      <c r="S1299" s="100" t="str">
        <f>HYPERLINK(U1299,T1299)</f>
        <v>What's New Fall 2021-PLAN-Teamcenter and Active Workspace</v>
      </c>
      <c r="T1299" s="81" t="str">
        <f>IFERROR(VLOOKUP(CONCATENATE($B1299,"_",$A1299),Table4[#All],5,FALSE),"Not Available")</f>
        <v>What's New Fall 2021-PLAN-Teamcenter and Active Workspace</v>
      </c>
      <c r="U1299" s="81" t="str">
        <f>IFERROR(VLOOKUP(CONCATENATE(B1299,"_",A1299),Table4[#All],6,FALSE),"")</f>
        <v>https://siemens.highspot.com/items/61b7622c0c3a9383673e7657?lfrm=srp.0</v>
      </c>
    </row>
    <row r="1300" spans="1:21" x14ac:dyDescent="0.25">
      <c r="A1300" s="81">
        <f>IF(OR('Raw Data'!A1293=0,'Raw Data'!A1293="Delete"),"",'Raw Data'!A1293)</f>
        <v>6</v>
      </c>
      <c r="B1300" s="88" t="str">
        <f>IF(OR('Raw Data'!B1293=0,'Raw Data'!B1293="Delete"),"",'Raw Data'!B1293)</f>
        <v>Plan</v>
      </c>
      <c r="C1300" s="89" t="str">
        <f>IF(OR('Raw Data'!C1293=0,'Raw Data'!C1293="Delete"),"",'Raw Data'!C1293)</f>
        <v>Bill of Materials</v>
      </c>
      <c r="D1300" s="88" t="str">
        <f>IF(OR('Raw Data'!D1293=0,'Raw Data'!D1293="Delete"),"",'Raw Data'!D1293)</f>
        <v>Partitions</v>
      </c>
      <c r="E1300" s="84" t="str">
        <f>IF(OR('Raw Data'!E1293=0,'Raw Data'!E1293="Delete"),"",'Raw Data'!E1293)</f>
        <v xml:space="preserve">Import and Export Structure with Partitions </v>
      </c>
      <c r="F1300" s="81" t="str" cm="1">
        <f t="array" ref="F1300">_xlfn.SWITCH(ROUND(VLOOKUP(A1300,Table1[#All],3),0),11,H1300,12,I1300,13,J1300,14,K1300,"N/A")</f>
        <v/>
      </c>
      <c r="G1300" s="81" t="str" cm="1">
        <f t="array" ref="G1300">_xlfn.SWITCH(ROUND(VLOOKUP(A1300,Table1[#All],5),0),11,H1300,12,I1300,13,J1300,14,K1300,"N/A")</f>
        <v/>
      </c>
      <c r="H1300" s="81">
        <f>IF(OR('Raw Data'!H1293=0,'Raw Data'!H1293="Delete"),"",'Raw Data'!H1293)</f>
        <v>13.3</v>
      </c>
      <c r="I1300" s="81">
        <f>IF(OR('Raw Data'!I1293=0,'Raw Data'!I1293="Delete"),"",'Raw Data'!I1293)</f>
        <v>14</v>
      </c>
      <c r="J1300" s="81" t="str">
        <f>IF(OR('Raw Data'!J1293=0,'Raw Data'!J1293="Delete"),"",'Raw Data'!J1293)</f>
        <v/>
      </c>
      <c r="K1300" s="81" t="str">
        <f>IF(OR('Raw Data'!K1293=0,'Raw Data'!K1293="Delete"),"",'Raw Data'!K1293)</f>
        <v/>
      </c>
      <c r="L1300" s="81" t="str">
        <f>R1300</f>
        <v>Available</v>
      </c>
      <c r="M1300" s="81" t="str">
        <f>IF(A1300="","",IF(OR(AWReleaseNum&gt;=A1300,AWReleaseNum=0),"Available","Not Supported"))</f>
        <v>Available</v>
      </c>
      <c r="N1300" s="81" t="str">
        <f>IF(A1300="","",IF(TcRelease="Any","Available",IF(OR(AND(TcReleaseNum&gt;=VLOOKUP(AWReleaseNum,MinVerInfo,3,FALSE),TcReleaseNum&lt;=VLOOKUP(AWReleaseNum,MinVerInfo,4,FALSE)),AND(TcReleaseNum&gt;=VLOOKUP(AWReleaseNum,MinVerInfo,5,FALSE),TcReleaseNum&lt;=VLOOKUP(AWReleaseNum,MinVerInfo,6,FALSE))),"Available","Not Supported")))</f>
        <v>Available</v>
      </c>
      <c r="O1300" s="81" t="str">
        <f>IF(TcReleaseNum&lt;P1300,"Not Supported","Available")</f>
        <v>Available</v>
      </c>
      <c r="P1300" s="81" cm="1">
        <f t="array" ref="P1300">_xlfn.SWITCH(TcBaseVer, 14, K1300, 13, J1300, 12, I1300, 11, IFERROR(VLOOKUP(H1300,Table2[#All],3,FALSE),"N/A"),0)</f>
        <v>0</v>
      </c>
      <c r="Q1300" s="81" t="str">
        <f>IF(TcBaseVer=0,M1300,IF(AND(N1300="Available",M1300="Available",O1300="Available"),"Available",IF(M1300="","","Not Supported")))</f>
        <v>Available</v>
      </c>
      <c r="R1300" s="81" t="str">
        <f>IF(A1300&gt;=AWCurrentRel, "Future",Q1300)</f>
        <v>Available</v>
      </c>
      <c r="S1300" s="100" t="str">
        <f>HYPERLINK(U1300,T1300)</f>
        <v>What's New Fall 2021-PLAN-Teamcenter and Active Workspace</v>
      </c>
      <c r="T1300" s="81" t="str">
        <f>IFERROR(VLOOKUP(CONCATENATE($B1300,"_",$A1300),Table4[#All],5,FALSE),"Not Available")</f>
        <v>What's New Fall 2021-PLAN-Teamcenter and Active Workspace</v>
      </c>
      <c r="U1300" s="81" t="str">
        <f>IFERROR(VLOOKUP(CONCATENATE(B1300,"_",A1300),Table4[#All],6,FALSE),"")</f>
        <v>https://siemens.highspot.com/items/61b7622c0c3a9383673e7657?lfrm=srp.0</v>
      </c>
    </row>
    <row r="1301" spans="1:21" x14ac:dyDescent="0.25">
      <c r="A1301" s="81">
        <f>IF(OR('Raw Data'!A1294=0,'Raw Data'!A1294="Delete"),"",'Raw Data'!A1294)</f>
        <v>6</v>
      </c>
      <c r="B1301" s="88" t="str">
        <f>IF(OR('Raw Data'!B1294=0,'Raw Data'!B1294="Delete"),"",'Raw Data'!B1294)</f>
        <v>Foundation</v>
      </c>
      <c r="C1301" s="89" t="str">
        <f>IF(OR('Raw Data'!C1294=0,'Raw Data'!C1294="Delete"),"",'Raw Data'!C1294)</f>
        <v>Extensibility</v>
      </c>
      <c r="D1301" s="88" t="str">
        <f>IF(OR('Raw Data'!D1294=0,'Raw Data'!D1294="Delete"),"",'Raw Data'!D1294)</f>
        <v>Platform - Active Workspace Framework - Extensibility</v>
      </c>
      <c r="E1301" s="84" t="str">
        <f>IF(OR('Raw Data'!E1294=0,'Raw Data'!E1294="Delete"),"",'Raw Data'!E1294)</f>
        <v xml:space="preserve">Briefcase Compare and Preview for Automation Designer Data </v>
      </c>
      <c r="F1301" s="81" t="str" cm="1">
        <f t="array" ref="F1301">_xlfn.SWITCH(ROUND(VLOOKUP(A1301,Table1[#All],3),0),11,H1301,12,I1301,13,J1301,14,K1301,"N/A")</f>
        <v/>
      </c>
      <c r="G1301" s="81" t="str" cm="1">
        <f t="array" ref="G1301">_xlfn.SWITCH(ROUND(VLOOKUP(A1301,Table1[#All],5),0),11,H1301,12,I1301,13,J1301,14,K1301,"N/A")</f>
        <v/>
      </c>
      <c r="H1301" s="81">
        <f>IF(OR('Raw Data'!H1294=0,'Raw Data'!H1294="Delete"),"",'Raw Data'!H1294)</f>
        <v>13.3</v>
      </c>
      <c r="I1301" s="81">
        <f>IF(OR('Raw Data'!I1294=0,'Raw Data'!I1294="Delete"),"",'Raw Data'!I1294)</f>
        <v>14</v>
      </c>
      <c r="J1301" s="81" t="str">
        <f>IF(OR('Raw Data'!J1294=0,'Raw Data'!J1294="Delete"),"",'Raw Data'!J1294)</f>
        <v/>
      </c>
      <c r="K1301" s="81" t="str">
        <f>IF(OR('Raw Data'!K1294=0,'Raw Data'!K1294="Delete"),"",'Raw Data'!K1294)</f>
        <v/>
      </c>
      <c r="L1301" s="81" t="str">
        <f>R1301</f>
        <v>Available</v>
      </c>
      <c r="M1301" s="81" t="str">
        <f>IF(A1301="","",IF(OR(AWReleaseNum&gt;=A1301,AWReleaseNum=0),"Available","Not Supported"))</f>
        <v>Available</v>
      </c>
      <c r="N1301" s="81" t="str">
        <f>IF(A1301="","",IF(TcRelease="Any","Available",IF(OR(AND(TcReleaseNum&gt;=VLOOKUP(AWReleaseNum,MinVerInfo,3,FALSE),TcReleaseNum&lt;=VLOOKUP(AWReleaseNum,MinVerInfo,4,FALSE)),AND(TcReleaseNum&gt;=VLOOKUP(AWReleaseNum,MinVerInfo,5,FALSE),TcReleaseNum&lt;=VLOOKUP(AWReleaseNum,MinVerInfo,6,FALSE))),"Available","Not Supported")))</f>
        <v>Available</v>
      </c>
      <c r="O1301" s="81" t="str">
        <f>IF(TcReleaseNum&lt;P1301,"Not Supported","Available")</f>
        <v>Available</v>
      </c>
      <c r="P1301" s="81" cm="1">
        <f t="array" ref="P1301">_xlfn.SWITCH(TcBaseVer, 14, K1301, 13, J1301, 12, I1301, 11, IFERROR(VLOOKUP(H1301,Table2[#All],3,FALSE),"N/A"),0)</f>
        <v>0</v>
      </c>
      <c r="Q1301" s="81" t="str">
        <f>IF(TcBaseVer=0,M1301,IF(AND(N1301="Available",M1301="Available",O1301="Available"),"Available",IF(M1301="","","Not Supported")))</f>
        <v>Available</v>
      </c>
      <c r="R1301" s="81" t="str">
        <f>IF(A1301&gt;=AWCurrentRel, "Future",Q1301)</f>
        <v>Available</v>
      </c>
      <c r="S1301" s="100" t="str">
        <f>HYPERLINK(U1301,T1301)</f>
        <v>What's New Fall 2021-FOUNDATION-Teamcenter and Active Workspace</v>
      </c>
      <c r="T1301" s="81" t="str">
        <f>IFERROR(VLOOKUP(CONCATENATE($B1301,"_",$A1301),Table4[#All],5,FALSE),"Not Available")</f>
        <v>What's New Fall 2021-FOUNDATION-Teamcenter and Active Workspace</v>
      </c>
      <c r="U1301" s="81" t="str">
        <f>IFERROR(VLOOKUP(CONCATENATE(B1301,"_",A1301),Table4[#All],6,FALSE),"")</f>
        <v>https://siemens.highspot.com/items/61b75e3c0993847fa800b24f?lfrm=srp.2</v>
      </c>
    </row>
    <row r="1302" spans="1:21" x14ac:dyDescent="0.25">
      <c r="A1302" s="81">
        <f>IF(OR('Raw Data'!A1295=0,'Raw Data'!A1295="Delete"),"",'Raw Data'!A1295)</f>
        <v>6</v>
      </c>
      <c r="B1302" s="88" t="str">
        <f>IF(OR('Raw Data'!B1295=0,'Raw Data'!B1295="Delete"),"",'Raw Data'!B1295)</f>
        <v>Foundation</v>
      </c>
      <c r="C1302" s="89" t="str">
        <f>IF(OR('Raw Data'!C1295=0,'Raw Data'!C1295="Delete"),"",'Raw Data'!C1295)</f>
        <v>Extensibility</v>
      </c>
      <c r="D1302" s="88" t="str">
        <f>IF(OR('Raw Data'!D1295=0,'Raw Data'!D1295="Delete"),"",'Raw Data'!D1295)</f>
        <v>Platform - Active Workspace Framework - Extensibility</v>
      </c>
      <c r="E1302" s="84" t="str">
        <f>IF(OR('Raw Data'!E1295=0,'Raw Data'!E1295="Delete"),"",'Raw Data'!E1295)</f>
        <v>Monitor Briefcase Transactions</v>
      </c>
      <c r="F1302" s="81" t="str" cm="1">
        <f t="array" ref="F1302">_xlfn.SWITCH(ROUND(VLOOKUP(A1302,Table1[#All],3),0),11,H1302,12,I1302,13,J1302,14,K1302,"N/A")</f>
        <v/>
      </c>
      <c r="G1302" s="81" t="str" cm="1">
        <f t="array" ref="G1302">_xlfn.SWITCH(ROUND(VLOOKUP(A1302,Table1[#All],5),0),11,H1302,12,I1302,13,J1302,14,K1302,"N/A")</f>
        <v/>
      </c>
      <c r="H1302" s="81">
        <f>IF(OR('Raw Data'!H1295=0,'Raw Data'!H1295="Delete"),"",'Raw Data'!H1295)</f>
        <v>13.3</v>
      </c>
      <c r="I1302" s="81">
        <f>IF(OR('Raw Data'!I1295=0,'Raw Data'!I1295="Delete"),"",'Raw Data'!I1295)</f>
        <v>14</v>
      </c>
      <c r="J1302" s="81" t="str">
        <f>IF(OR('Raw Data'!J1295=0,'Raw Data'!J1295="Delete"),"",'Raw Data'!J1295)</f>
        <v/>
      </c>
      <c r="K1302" s="81" t="str">
        <f>IF(OR('Raw Data'!K1295=0,'Raw Data'!K1295="Delete"),"",'Raw Data'!K1295)</f>
        <v/>
      </c>
      <c r="L1302" s="81" t="str">
        <f>R1302</f>
        <v>Available</v>
      </c>
      <c r="M1302" s="81" t="str">
        <f>IF(A1302="","",IF(OR(AWReleaseNum&gt;=A1302,AWReleaseNum=0),"Available","Not Supported"))</f>
        <v>Available</v>
      </c>
      <c r="N1302" s="81" t="str">
        <f>IF(A1302="","",IF(TcRelease="Any","Available",IF(OR(AND(TcReleaseNum&gt;=VLOOKUP(AWReleaseNum,MinVerInfo,3,FALSE),TcReleaseNum&lt;=VLOOKUP(AWReleaseNum,MinVerInfo,4,FALSE)),AND(TcReleaseNum&gt;=VLOOKUP(AWReleaseNum,MinVerInfo,5,FALSE),TcReleaseNum&lt;=VLOOKUP(AWReleaseNum,MinVerInfo,6,FALSE))),"Available","Not Supported")))</f>
        <v>Available</v>
      </c>
      <c r="O1302" s="81" t="str">
        <f>IF(TcReleaseNum&lt;P1302,"Not Supported","Available")</f>
        <v>Available</v>
      </c>
      <c r="P1302" s="81" cm="1">
        <f t="array" ref="P1302">_xlfn.SWITCH(TcBaseVer, 14, K1302, 13, J1302, 12, I1302, 11, IFERROR(VLOOKUP(H1302,Table2[#All],3,FALSE),"N/A"),0)</f>
        <v>0</v>
      </c>
      <c r="Q1302" s="81" t="str">
        <f>IF(TcBaseVer=0,M1302,IF(AND(N1302="Available",M1302="Available",O1302="Available"),"Available",IF(M1302="","","Not Supported")))</f>
        <v>Available</v>
      </c>
      <c r="R1302" s="81" t="str">
        <f>IF(A1302&gt;=AWCurrentRel, "Future",Q1302)</f>
        <v>Available</v>
      </c>
      <c r="S1302" s="100" t="str">
        <f>HYPERLINK(U1302,T1302)</f>
        <v>What's New Fall 2021-FOUNDATION-Teamcenter and Active Workspace</v>
      </c>
      <c r="T1302" s="81" t="str">
        <f>IFERROR(VLOOKUP(CONCATENATE($B1302,"_",$A1302),Table4[#All],5,FALSE),"Not Available")</f>
        <v>What's New Fall 2021-FOUNDATION-Teamcenter and Active Workspace</v>
      </c>
      <c r="U1302" s="81" t="str">
        <f>IFERROR(VLOOKUP(CONCATENATE(B1302,"_",A1302),Table4[#All],6,FALSE),"")</f>
        <v>https://siemens.highspot.com/items/61b75e3c0993847fa800b24f?lfrm=srp.2</v>
      </c>
    </row>
    <row r="1303" spans="1:21" x14ac:dyDescent="0.25">
      <c r="A1303" s="81">
        <f>IF(OR('Raw Data'!A1296=0,'Raw Data'!A1296="Delete"),"",'Raw Data'!A1296)</f>
        <v>6</v>
      </c>
      <c r="B1303" s="88" t="str">
        <f>IF(OR('Raw Data'!B1296=0,'Raw Data'!B1296="Delete"),"",'Raw Data'!B1296)</f>
        <v>Foundation</v>
      </c>
      <c r="C1303" s="89" t="str">
        <f>IF(OR('Raw Data'!C1296=0,'Raw Data'!C1296="Delete"),"",'Raw Data'!C1296)</f>
        <v>Extensibility</v>
      </c>
      <c r="D1303" s="88" t="str">
        <f>IF(OR('Raw Data'!D1296=0,'Raw Data'!D1296="Delete"),"",'Raw Data'!D1296)</f>
        <v>Platform - Active Workspace Framework - Extensibility</v>
      </c>
      <c r="E1303" s="84" t="str">
        <f>IF(OR('Raw Data'!E1296=0,'Raw Data'!E1296="Delete"),"",'Raw Data'!E1296)</f>
        <v xml:space="preserve">Multiple Sub-Assembly Selection for Briefcase Export </v>
      </c>
      <c r="F1303" s="81" t="str" cm="1">
        <f t="array" ref="F1303">_xlfn.SWITCH(ROUND(VLOOKUP(A1303,Table1[#All],3),0),11,H1303,12,I1303,13,J1303,14,K1303,"N/A")</f>
        <v/>
      </c>
      <c r="G1303" s="81" t="str" cm="1">
        <f t="array" ref="G1303">_xlfn.SWITCH(ROUND(VLOOKUP(A1303,Table1[#All],5),0),11,H1303,12,I1303,13,J1303,14,K1303,"N/A")</f>
        <v/>
      </c>
      <c r="H1303" s="81">
        <f>IF(OR('Raw Data'!H1296=0,'Raw Data'!H1296="Delete"),"",'Raw Data'!H1296)</f>
        <v>13.3</v>
      </c>
      <c r="I1303" s="81">
        <f>IF(OR('Raw Data'!I1296=0,'Raw Data'!I1296="Delete"),"",'Raw Data'!I1296)</f>
        <v>14</v>
      </c>
      <c r="J1303" s="81" t="str">
        <f>IF(OR('Raw Data'!J1296=0,'Raw Data'!J1296="Delete"),"",'Raw Data'!J1296)</f>
        <v/>
      </c>
      <c r="K1303" s="81" t="str">
        <f>IF(OR('Raw Data'!K1296=0,'Raw Data'!K1296="Delete"),"",'Raw Data'!K1296)</f>
        <v/>
      </c>
      <c r="L1303" s="81" t="str">
        <f>R1303</f>
        <v>Available</v>
      </c>
      <c r="M1303" s="81" t="str">
        <f>IF(A1303="","",IF(OR(AWReleaseNum&gt;=A1303,AWReleaseNum=0),"Available","Not Supported"))</f>
        <v>Available</v>
      </c>
      <c r="N1303" s="81" t="str">
        <f>IF(A1303="","",IF(TcRelease="Any","Available",IF(OR(AND(TcReleaseNum&gt;=VLOOKUP(AWReleaseNum,MinVerInfo,3,FALSE),TcReleaseNum&lt;=VLOOKUP(AWReleaseNum,MinVerInfo,4,FALSE)),AND(TcReleaseNum&gt;=VLOOKUP(AWReleaseNum,MinVerInfo,5,FALSE),TcReleaseNum&lt;=VLOOKUP(AWReleaseNum,MinVerInfo,6,FALSE))),"Available","Not Supported")))</f>
        <v>Available</v>
      </c>
      <c r="O1303" s="81" t="str">
        <f>IF(TcReleaseNum&lt;P1303,"Not Supported","Available")</f>
        <v>Available</v>
      </c>
      <c r="P1303" s="81" cm="1">
        <f t="array" ref="P1303">_xlfn.SWITCH(TcBaseVer, 14, K1303, 13, J1303, 12, I1303, 11, IFERROR(VLOOKUP(H1303,Table2[#All],3,FALSE),"N/A"),0)</f>
        <v>0</v>
      </c>
      <c r="Q1303" s="81" t="str">
        <f>IF(TcBaseVer=0,M1303,IF(AND(N1303="Available",M1303="Available",O1303="Available"),"Available",IF(M1303="","","Not Supported")))</f>
        <v>Available</v>
      </c>
      <c r="R1303" s="81" t="str">
        <f>IF(A1303&gt;=AWCurrentRel, "Future",Q1303)</f>
        <v>Available</v>
      </c>
      <c r="S1303" s="100" t="str">
        <f>HYPERLINK(U1303,T1303)</f>
        <v>What's New Fall 2021-FOUNDATION-Teamcenter and Active Workspace</v>
      </c>
      <c r="T1303" s="81" t="str">
        <f>IFERROR(VLOOKUP(CONCATENATE($B1303,"_",$A1303),Table4[#All],5,FALSE),"Not Available")</f>
        <v>What's New Fall 2021-FOUNDATION-Teamcenter and Active Workspace</v>
      </c>
      <c r="U1303" s="81" t="str">
        <f>IFERROR(VLOOKUP(CONCATENATE(B1303,"_",A1303),Table4[#All],6,FALSE),"")</f>
        <v>https://siemens.highspot.com/items/61b75e3c0993847fa800b24f?lfrm=srp.2</v>
      </c>
    </row>
    <row r="1304" spans="1:21" x14ac:dyDescent="0.25">
      <c r="A1304" s="81">
        <f>IF(OR('Raw Data'!A1297=0,'Raw Data'!A1297="Delete"),"",'Raw Data'!A1297)</f>
        <v>6</v>
      </c>
      <c r="B1304" s="88" t="str">
        <f>IF(OR('Raw Data'!B1297=0,'Raw Data'!B1297="Delete"),"",'Raw Data'!B1297)</f>
        <v>Foundation</v>
      </c>
      <c r="C1304" s="89" t="str">
        <f>IF(OR('Raw Data'!C1297=0,'Raw Data'!C1297="Delete"),"",'Raw Data'!C1297)</f>
        <v>Usability</v>
      </c>
      <c r="D1304" s="88" t="str">
        <f>IF(OR('Raw Data'!D1297=0,'Raw Data'!D1297="Delete"),"",'Raw Data'!D1297)</f>
        <v>Platform - Active Workspace Framework - Usability</v>
      </c>
      <c r="E1304" s="84" t="str">
        <f>IF(OR('Raw Data'!E1297=0,'Raw Data'!E1297="Delete"),"",'Raw Data'!E1297)</f>
        <v>3D Snapshot Alignment with Active Collaboration</v>
      </c>
      <c r="F1304" s="81" t="str" cm="1">
        <f t="array" ref="F1304">_xlfn.SWITCH(ROUND(VLOOKUP(A1304,Table1[#All],3),0),11,H1304,12,I1304,13,J1304,14,K1304,"N/A")</f>
        <v/>
      </c>
      <c r="G1304" s="81" t="str" cm="1">
        <f t="array" ref="G1304">_xlfn.SWITCH(ROUND(VLOOKUP(A1304,Table1[#All],5),0),11,H1304,12,I1304,13,J1304,14,K1304,"N/A")</f>
        <v/>
      </c>
      <c r="H1304" s="81">
        <f>IF(OR('Raw Data'!H1297=0,'Raw Data'!H1297="Delete"),"",'Raw Data'!H1297)</f>
        <v>13</v>
      </c>
      <c r="I1304" s="81">
        <f>IF(OR('Raw Data'!I1297=0,'Raw Data'!I1297="Delete"),"",'Raw Data'!I1297)</f>
        <v>14</v>
      </c>
      <c r="J1304" s="81" t="str">
        <f>IF(OR('Raw Data'!J1297=0,'Raw Data'!J1297="Delete"),"",'Raw Data'!J1297)</f>
        <v/>
      </c>
      <c r="K1304" s="81" t="str">
        <f>IF(OR('Raw Data'!K1297=0,'Raw Data'!K1297="Delete"),"",'Raw Data'!K1297)</f>
        <v/>
      </c>
      <c r="L1304" s="81" t="str">
        <f>R1304</f>
        <v>Available</v>
      </c>
      <c r="M1304" s="81" t="str">
        <f>IF(A1304="","",IF(OR(AWReleaseNum&gt;=A1304,AWReleaseNum=0),"Available","Not Supported"))</f>
        <v>Available</v>
      </c>
      <c r="N1304" s="81" t="str">
        <f>IF(A1304="","",IF(TcRelease="Any","Available",IF(OR(AND(TcReleaseNum&gt;=VLOOKUP(AWReleaseNum,MinVerInfo,3,FALSE),TcReleaseNum&lt;=VLOOKUP(AWReleaseNum,MinVerInfo,4,FALSE)),AND(TcReleaseNum&gt;=VLOOKUP(AWReleaseNum,MinVerInfo,5,FALSE),TcReleaseNum&lt;=VLOOKUP(AWReleaseNum,MinVerInfo,6,FALSE))),"Available","Not Supported")))</f>
        <v>Available</v>
      </c>
      <c r="O1304" s="81" t="str">
        <f>IF(TcReleaseNum&lt;P1304,"Not Supported","Available")</f>
        <v>Available</v>
      </c>
      <c r="P1304" s="81" cm="1">
        <f t="array" ref="P1304">_xlfn.SWITCH(TcBaseVer, 14, K1304, 13, J1304, 12, I1304, 11, IFERROR(VLOOKUP(H1304,Table2[#All],3,FALSE),"N/A"),0)</f>
        <v>0</v>
      </c>
      <c r="Q1304" s="81" t="str">
        <f>IF(TcBaseVer=0,M1304,IF(AND(N1304="Available",M1304="Available",O1304="Available"),"Available",IF(M1304="","","Not Supported")))</f>
        <v>Available</v>
      </c>
      <c r="R1304" s="81" t="str">
        <f>IF(A1304&gt;=AWCurrentRel, "Future",Q1304)</f>
        <v>Available</v>
      </c>
      <c r="S1304" s="100" t="str">
        <f>HYPERLINK(U1304,T1304)</f>
        <v>What's New Fall 2021-FOUNDATION-Teamcenter and Active Workspace</v>
      </c>
      <c r="T1304" s="81" t="str">
        <f>IFERROR(VLOOKUP(CONCATENATE($B1304,"_",$A1304),Table4[#All],5,FALSE),"Not Available")</f>
        <v>What's New Fall 2021-FOUNDATION-Teamcenter and Active Workspace</v>
      </c>
      <c r="U1304" s="81" t="str">
        <f>IFERROR(VLOOKUP(CONCATENATE(B1304,"_",A1304),Table4[#All],6,FALSE),"")</f>
        <v>https://siemens.highspot.com/items/61b75e3c0993847fa800b24f?lfrm=srp.2</v>
      </c>
    </row>
    <row r="1305" spans="1:21" x14ac:dyDescent="0.25">
      <c r="A1305" s="81">
        <f>IF(OR('Raw Data'!A1298=0,'Raw Data'!A1298="Delete"),"",'Raw Data'!A1298)</f>
        <v>6</v>
      </c>
      <c r="B1305" s="88" t="str">
        <f>IF(OR('Raw Data'!B1298=0,'Raw Data'!B1298="Delete"),"",'Raw Data'!B1298)</f>
        <v>Foundation</v>
      </c>
      <c r="C1305" s="89" t="str">
        <f>IF(OR('Raw Data'!C1298=0,'Raw Data'!C1298="Delete"),"",'Raw Data'!C1298)</f>
        <v>Deployability</v>
      </c>
      <c r="D1305" s="88" t="str">
        <f>IF(OR('Raw Data'!D1298=0,'Raw Data'!D1298="Delete"),"",'Raw Data'!D1298)</f>
        <v>Platform - Security - Authorization</v>
      </c>
      <c r="E1305" s="84" t="str">
        <f>IF(OR('Raw Data'!E1298=0,'Raw Data'!E1298="Delete"),"",'Raw Data'!E1298)</f>
        <v>Improved Project Management Experience</v>
      </c>
      <c r="F1305" s="81" t="str" cm="1">
        <f t="array" ref="F1305">_xlfn.SWITCH(ROUND(VLOOKUP(A1305,Table1[#All],3),0),11,H1305,12,I1305,13,J1305,14,K1305,"N/A")</f>
        <v/>
      </c>
      <c r="G1305" s="81" t="str" cm="1">
        <f t="array" ref="G1305">_xlfn.SWITCH(ROUND(VLOOKUP(A1305,Table1[#All],5),0),11,H1305,12,I1305,13,J1305,14,K1305,"N/A")</f>
        <v/>
      </c>
      <c r="H1305" s="81">
        <f>IF(OR('Raw Data'!H1298=0,'Raw Data'!H1298="Delete"),"",'Raw Data'!H1298)</f>
        <v>13.1</v>
      </c>
      <c r="I1305" s="81">
        <f>IF(OR('Raw Data'!I1298=0,'Raw Data'!I1298="Delete"),"",'Raw Data'!I1298)</f>
        <v>14</v>
      </c>
      <c r="J1305" s="81" t="str">
        <f>IF(OR('Raw Data'!J1298=0,'Raw Data'!J1298="Delete"),"",'Raw Data'!J1298)</f>
        <v/>
      </c>
      <c r="K1305" s="81" t="str">
        <f>IF(OR('Raw Data'!K1298=0,'Raw Data'!K1298="Delete"),"",'Raw Data'!K1298)</f>
        <v/>
      </c>
      <c r="L1305" s="81" t="str">
        <f>R1305</f>
        <v>Available</v>
      </c>
      <c r="M1305" s="81" t="str">
        <f>IF(A1305="","",IF(OR(AWReleaseNum&gt;=A1305,AWReleaseNum=0),"Available","Not Supported"))</f>
        <v>Available</v>
      </c>
      <c r="N1305" s="81" t="str">
        <f>IF(A1305="","",IF(TcRelease="Any","Available",IF(OR(AND(TcReleaseNum&gt;=VLOOKUP(AWReleaseNum,MinVerInfo,3,FALSE),TcReleaseNum&lt;=VLOOKUP(AWReleaseNum,MinVerInfo,4,FALSE)),AND(TcReleaseNum&gt;=VLOOKUP(AWReleaseNum,MinVerInfo,5,FALSE),TcReleaseNum&lt;=VLOOKUP(AWReleaseNum,MinVerInfo,6,FALSE))),"Available","Not Supported")))</f>
        <v>Available</v>
      </c>
      <c r="O1305" s="81" t="str">
        <f>IF(TcReleaseNum&lt;P1305,"Not Supported","Available")</f>
        <v>Available</v>
      </c>
      <c r="P1305" s="81" cm="1">
        <f t="array" ref="P1305">_xlfn.SWITCH(TcBaseVer, 14, K1305, 13, J1305, 12, I1305, 11, IFERROR(VLOOKUP(H1305,Table2[#All],3,FALSE),"N/A"),0)</f>
        <v>0</v>
      </c>
      <c r="Q1305" s="81" t="str">
        <f>IF(TcBaseVer=0,M1305,IF(AND(N1305="Available",M1305="Available",O1305="Available"),"Available",IF(M1305="","","Not Supported")))</f>
        <v>Available</v>
      </c>
      <c r="R1305" s="81" t="str">
        <f>IF(A1305&gt;=AWCurrentRel, "Future",Q1305)</f>
        <v>Available</v>
      </c>
      <c r="S1305" s="100" t="str">
        <f>HYPERLINK(U1305,T1305)</f>
        <v>What's New Fall 2021-FOUNDATION-Teamcenter and Active Workspace</v>
      </c>
      <c r="T1305" s="81" t="str">
        <f>IFERROR(VLOOKUP(CONCATENATE($B1305,"_",$A1305),Table4[#All],5,FALSE),"Not Available")</f>
        <v>What's New Fall 2021-FOUNDATION-Teamcenter and Active Workspace</v>
      </c>
      <c r="U1305" s="81" t="str">
        <f>IFERROR(VLOOKUP(CONCATENATE(B1305,"_",A1305),Table4[#All],6,FALSE),"")</f>
        <v>https://siemens.highspot.com/items/61b75e3c0993847fa800b24f?lfrm=srp.2</v>
      </c>
    </row>
    <row r="1306" spans="1:21" x14ac:dyDescent="0.25">
      <c r="A1306" s="81">
        <f>IF(OR('Raw Data'!A1299=0,'Raw Data'!A1299="Delete"),"",'Raw Data'!A1299)</f>
        <v>6</v>
      </c>
      <c r="B1306" s="88" t="str">
        <f>IF(OR('Raw Data'!B1299=0,'Raw Data'!B1299="Delete"),"",'Raw Data'!B1299)</f>
        <v>Foundation</v>
      </c>
      <c r="C1306" s="89" t="str">
        <f>IF(OR('Raw Data'!C1299=0,'Raw Data'!C1299="Delete"),"",'Raw Data'!C1299)</f>
        <v>Deployability</v>
      </c>
      <c r="D1306" s="88" t="str">
        <f>IF(OR('Raw Data'!D1299=0,'Raw Data'!D1299="Delete"),"",'Raw Data'!D1299)</f>
        <v>Platform - Security - Authorization</v>
      </c>
      <c r="E1306" s="84" t="str">
        <f>IF(OR('Raw Data'!E1299=0,'Raw Data'!E1299="Delete"),"",'Raw Data'!E1299)</f>
        <v>Configurable post-login pages with HTML format support</v>
      </c>
      <c r="F1306" s="81" t="str" cm="1">
        <f t="array" ref="F1306">_xlfn.SWITCH(ROUND(VLOOKUP(A1306,Table1[#All],3),0),11,H1306,12,I1306,13,J1306,14,K1306,"N/A")</f>
        <v/>
      </c>
      <c r="G1306" s="81" t="str" cm="1">
        <f t="array" ref="G1306">_xlfn.SWITCH(ROUND(VLOOKUP(A1306,Table1[#All],5),0),11,H1306,12,I1306,13,J1306,14,K1306,"N/A")</f>
        <v/>
      </c>
      <c r="H1306" s="81">
        <f>IF(OR('Raw Data'!H1299=0,'Raw Data'!H1299="Delete"),"",'Raw Data'!H1299)</f>
        <v>13</v>
      </c>
      <c r="I1306" s="81">
        <f>IF(OR('Raw Data'!I1299=0,'Raw Data'!I1299="Delete"),"",'Raw Data'!I1299)</f>
        <v>14</v>
      </c>
      <c r="J1306" s="81" t="str">
        <f>IF(OR('Raw Data'!J1299=0,'Raw Data'!J1299="Delete"),"",'Raw Data'!J1299)</f>
        <v/>
      </c>
      <c r="K1306" s="81" t="str">
        <f>IF(OR('Raw Data'!K1299=0,'Raw Data'!K1299="Delete"),"",'Raw Data'!K1299)</f>
        <v/>
      </c>
      <c r="L1306" s="81" t="str">
        <f>R1306</f>
        <v>Available</v>
      </c>
      <c r="M1306" s="81" t="str">
        <f>IF(A1306="","",IF(OR(AWReleaseNum&gt;=A1306,AWReleaseNum=0),"Available","Not Supported"))</f>
        <v>Available</v>
      </c>
      <c r="N1306" s="81" t="str">
        <f>IF(A1306="","",IF(TcRelease="Any","Available",IF(OR(AND(TcReleaseNum&gt;=VLOOKUP(AWReleaseNum,MinVerInfo,3,FALSE),TcReleaseNum&lt;=VLOOKUP(AWReleaseNum,MinVerInfo,4,FALSE)),AND(TcReleaseNum&gt;=VLOOKUP(AWReleaseNum,MinVerInfo,5,FALSE),TcReleaseNum&lt;=VLOOKUP(AWReleaseNum,MinVerInfo,6,FALSE))),"Available","Not Supported")))</f>
        <v>Available</v>
      </c>
      <c r="O1306" s="81" t="str">
        <f>IF(TcReleaseNum&lt;P1306,"Not Supported","Available")</f>
        <v>Available</v>
      </c>
      <c r="P1306" s="81" cm="1">
        <f t="array" ref="P1306">_xlfn.SWITCH(TcBaseVer, 14, K1306, 13, J1306, 12, I1306, 11, IFERROR(VLOOKUP(H1306,Table2[#All],3,FALSE),"N/A"),0)</f>
        <v>0</v>
      </c>
      <c r="Q1306" s="81" t="str">
        <f>IF(TcBaseVer=0,M1306,IF(AND(N1306="Available",M1306="Available",O1306="Available"),"Available",IF(M1306="","","Not Supported")))</f>
        <v>Available</v>
      </c>
      <c r="R1306" s="81" t="str">
        <f>IF(A1306&gt;=AWCurrentRel, "Future",Q1306)</f>
        <v>Available</v>
      </c>
      <c r="S1306" s="100" t="str">
        <f>HYPERLINK(U1306,T1306)</f>
        <v>What's New Fall 2021-FOUNDATION-Teamcenter and Active Workspace</v>
      </c>
      <c r="T1306" s="81" t="str">
        <f>IFERROR(VLOOKUP(CONCATENATE($B1306,"_",$A1306),Table4[#All],5,FALSE),"Not Available")</f>
        <v>What's New Fall 2021-FOUNDATION-Teamcenter and Active Workspace</v>
      </c>
      <c r="U1306" s="81" t="str">
        <f>IFERROR(VLOOKUP(CONCATENATE(B1306,"_",A1306),Table4[#All],6,FALSE),"")</f>
        <v>https://siemens.highspot.com/items/61b75e3c0993847fa800b24f?lfrm=srp.2</v>
      </c>
    </row>
    <row r="1307" spans="1:21" x14ac:dyDescent="0.25">
      <c r="A1307" s="81">
        <f>IF(OR('Raw Data'!A1300=0,'Raw Data'!A1300="Delete"),"",'Raw Data'!A1300)</f>
        <v>6</v>
      </c>
      <c r="B1307" s="88" t="str">
        <f>IF(OR('Raw Data'!B1300=0,'Raw Data'!B1300="Delete"),"",'Raw Data'!B1300)</f>
        <v>Plan</v>
      </c>
      <c r="C1307" s="89" t="str">
        <f>IF(OR('Raw Data'!C1300=0,'Raw Data'!C1300="Delete"),"",'Raw Data'!C1300)</f>
        <v>Configuration</v>
      </c>
      <c r="D1307" s="88" t="str">
        <f>IF(OR('Raw Data'!D1300=0,'Raw Data'!D1300="Delete"),"",'Raw Data'!D1300)</f>
        <v>Product Configuration</v>
      </c>
      <c r="E1307" s="84" t="str">
        <f>IF(OR('Raw Data'!E1300=0,'Raw Data'!E1300="Delete"),"",'Raw Data'!E1300)</f>
        <v>Browse Configurator Context and Variability Explorer in Active Workspace</v>
      </c>
      <c r="F1307" s="81" t="str" cm="1">
        <f t="array" ref="F1307">_xlfn.SWITCH(ROUND(VLOOKUP(A1307,Table1[#All],3),0),11,H1307,12,I1307,13,J1307,14,K1307,"N/A")</f>
        <v/>
      </c>
      <c r="G1307" s="81" t="str" cm="1">
        <f t="array" ref="G1307">_xlfn.SWITCH(ROUND(VLOOKUP(A1307,Table1[#All],5),0),11,H1307,12,I1307,13,J1307,14,K1307,"N/A")</f>
        <v/>
      </c>
      <c r="H1307" s="81">
        <f>IF(OR('Raw Data'!H1300=0,'Raw Data'!H1300="Delete"),"",'Raw Data'!H1300)</f>
        <v>13.3</v>
      </c>
      <c r="I1307" s="81">
        <f>IF(OR('Raw Data'!I1300=0,'Raw Data'!I1300="Delete"),"",'Raw Data'!I1300)</f>
        <v>14</v>
      </c>
      <c r="J1307" s="81" t="str">
        <f>IF(OR('Raw Data'!J1300=0,'Raw Data'!J1300="Delete"),"",'Raw Data'!J1300)</f>
        <v/>
      </c>
      <c r="K1307" s="81" t="str">
        <f>IF(OR('Raw Data'!K1300=0,'Raw Data'!K1300="Delete"),"",'Raw Data'!K1300)</f>
        <v/>
      </c>
      <c r="L1307" s="81" t="str">
        <f>R1307</f>
        <v>Available</v>
      </c>
      <c r="M1307" s="81" t="str">
        <f>IF(A1307="","",IF(OR(AWReleaseNum&gt;=A1307,AWReleaseNum=0),"Available","Not Supported"))</f>
        <v>Available</v>
      </c>
      <c r="N1307" s="81" t="str">
        <f>IF(A1307="","",IF(TcRelease="Any","Available",IF(OR(AND(TcReleaseNum&gt;=VLOOKUP(AWReleaseNum,MinVerInfo,3,FALSE),TcReleaseNum&lt;=VLOOKUP(AWReleaseNum,MinVerInfo,4,FALSE)),AND(TcReleaseNum&gt;=VLOOKUP(AWReleaseNum,MinVerInfo,5,FALSE),TcReleaseNum&lt;=VLOOKUP(AWReleaseNum,MinVerInfo,6,FALSE))),"Available","Not Supported")))</f>
        <v>Available</v>
      </c>
      <c r="O1307" s="81" t="str">
        <f>IF(TcReleaseNum&lt;P1307,"Not Supported","Available")</f>
        <v>Available</v>
      </c>
      <c r="P1307" s="81" cm="1">
        <f t="array" ref="P1307">_xlfn.SWITCH(TcBaseVer, 14, K1307, 13, J1307, 12, I1307, 11, IFERROR(VLOOKUP(H1307,Table2[#All],3,FALSE),"N/A"),0)</f>
        <v>0</v>
      </c>
      <c r="Q1307" s="81" t="str">
        <f>IF(TcBaseVer=0,M1307,IF(AND(N1307="Available",M1307="Available",O1307="Available"),"Available",IF(M1307="","","Not Supported")))</f>
        <v>Available</v>
      </c>
      <c r="R1307" s="81" t="str">
        <f>IF(A1307&gt;=AWCurrentRel, "Future",Q1307)</f>
        <v>Available</v>
      </c>
      <c r="S1307" s="100" t="str">
        <f>HYPERLINK(U1307,T1307)</f>
        <v>What's New Fall 2021-PLAN-Teamcenter and Active Workspace</v>
      </c>
      <c r="T1307" s="81" t="str">
        <f>IFERROR(VLOOKUP(CONCATENATE($B1307,"_",$A1307),Table4[#All],5,FALSE),"Not Available")</f>
        <v>What's New Fall 2021-PLAN-Teamcenter and Active Workspace</v>
      </c>
      <c r="U1307" s="81" t="str">
        <f>IFERROR(VLOOKUP(CONCATENATE(B1307,"_",A1307),Table4[#All],6,FALSE),"")</f>
        <v>https://siemens.highspot.com/items/61b7622c0c3a9383673e7657?lfrm=srp.0</v>
      </c>
    </row>
    <row r="1308" spans="1:21" x14ac:dyDescent="0.25">
      <c r="A1308" s="81">
        <f>IF(OR('Raw Data'!A1301=0,'Raw Data'!A1301="Delete"),"",'Raw Data'!A1301)</f>
        <v>6</v>
      </c>
      <c r="B1308" s="88" t="str">
        <f>IF(OR('Raw Data'!B1301=0,'Raw Data'!B1301="Delete"),"",'Raw Data'!B1301)</f>
        <v>Plan</v>
      </c>
      <c r="C1308" s="89" t="str">
        <f>IF(OR('Raw Data'!C1301=0,'Raw Data'!C1301="Delete"),"",'Raw Data'!C1301)</f>
        <v>Configuration</v>
      </c>
      <c r="D1308" s="88" t="str">
        <f>IF(OR('Raw Data'!D1301=0,'Raw Data'!D1301="Delete"),"",'Raw Data'!D1301)</f>
        <v>Product Configuration</v>
      </c>
      <c r="E1308" s="84" t="str">
        <f>IF(OR('Raw Data'!E1301=0,'Raw Data'!E1301="Delete"),"",'Raw Data'!E1301)</f>
        <v>View "Incomplete Families &amp; Features" in Manual &amp; Guided Configuration</v>
      </c>
      <c r="F1308" s="81" t="str" cm="1">
        <f t="array" ref="F1308">_xlfn.SWITCH(ROUND(VLOOKUP(A1308,Table1[#All],3),0),11,H1308,12,I1308,13,J1308,14,K1308,"N/A")</f>
        <v/>
      </c>
      <c r="G1308" s="81" t="str" cm="1">
        <f t="array" ref="G1308">_xlfn.SWITCH(ROUND(VLOOKUP(A1308,Table1[#All],5),0),11,H1308,12,I1308,13,J1308,14,K1308,"N/A")</f>
        <v/>
      </c>
      <c r="H1308" s="81">
        <f>IF(OR('Raw Data'!H1301=0,'Raw Data'!H1301="Delete"),"",'Raw Data'!H1301)</f>
        <v>13.3</v>
      </c>
      <c r="I1308" s="81">
        <f>IF(OR('Raw Data'!I1301=0,'Raw Data'!I1301="Delete"),"",'Raw Data'!I1301)</f>
        <v>14</v>
      </c>
      <c r="J1308" s="81" t="str">
        <f>IF(OR('Raw Data'!J1301=0,'Raw Data'!J1301="Delete"),"",'Raw Data'!J1301)</f>
        <v/>
      </c>
      <c r="K1308" s="81" t="str">
        <f>IF(OR('Raw Data'!K1301=0,'Raw Data'!K1301="Delete"),"",'Raw Data'!K1301)</f>
        <v/>
      </c>
      <c r="L1308" s="81" t="str">
        <f>R1308</f>
        <v>Available</v>
      </c>
      <c r="M1308" s="81" t="str">
        <f>IF(A1308="","",IF(OR(AWReleaseNum&gt;=A1308,AWReleaseNum=0),"Available","Not Supported"))</f>
        <v>Available</v>
      </c>
      <c r="N1308" s="81" t="str">
        <f>IF(A1308="","",IF(TcRelease="Any","Available",IF(OR(AND(TcReleaseNum&gt;=VLOOKUP(AWReleaseNum,MinVerInfo,3,FALSE),TcReleaseNum&lt;=VLOOKUP(AWReleaseNum,MinVerInfo,4,FALSE)),AND(TcReleaseNum&gt;=VLOOKUP(AWReleaseNum,MinVerInfo,5,FALSE),TcReleaseNum&lt;=VLOOKUP(AWReleaseNum,MinVerInfo,6,FALSE))),"Available","Not Supported")))</f>
        <v>Available</v>
      </c>
      <c r="O1308" s="81" t="str">
        <f>IF(TcReleaseNum&lt;P1308,"Not Supported","Available")</f>
        <v>Available</v>
      </c>
      <c r="P1308" s="81" cm="1">
        <f t="array" ref="P1308">_xlfn.SWITCH(TcBaseVer, 14, K1308, 13, J1308, 12, I1308, 11, IFERROR(VLOOKUP(H1308,Table2[#All],3,FALSE),"N/A"),0)</f>
        <v>0</v>
      </c>
      <c r="Q1308" s="81" t="str">
        <f>IF(TcBaseVer=0,M1308,IF(AND(N1308="Available",M1308="Available",O1308="Available"),"Available",IF(M1308="","","Not Supported")))</f>
        <v>Available</v>
      </c>
      <c r="R1308" s="81" t="str">
        <f>IF(A1308&gt;=AWCurrentRel, "Future",Q1308)</f>
        <v>Available</v>
      </c>
      <c r="S1308" s="100" t="str">
        <f>HYPERLINK(U1308,T1308)</f>
        <v>What's New Fall 2021-PLAN-Teamcenter and Active Workspace</v>
      </c>
      <c r="T1308" s="81" t="str">
        <f>IFERROR(VLOOKUP(CONCATENATE($B1308,"_",$A1308),Table4[#All],5,FALSE),"Not Available")</f>
        <v>What's New Fall 2021-PLAN-Teamcenter and Active Workspace</v>
      </c>
      <c r="U1308" s="81" t="str">
        <f>IFERROR(VLOOKUP(CONCATENATE(B1308,"_",A1308),Table4[#All],6,FALSE),"")</f>
        <v>https://siemens.highspot.com/items/61b7622c0c3a9383673e7657?lfrm=srp.0</v>
      </c>
    </row>
    <row r="1309" spans="1:21" x14ac:dyDescent="0.25">
      <c r="A1309" s="81">
        <f>IF(OR('Raw Data'!A1302=0,'Raw Data'!A1302="Delete"),"",'Raw Data'!A1302)</f>
        <v>6</v>
      </c>
      <c r="B1309" s="88" t="str">
        <f>IF(OR('Raw Data'!B1302=0,'Raw Data'!B1302="Delete"),"",'Raw Data'!B1302)</f>
        <v>Plan</v>
      </c>
      <c r="C1309" s="89" t="str">
        <f>IF(OR('Raw Data'!C1302=0,'Raw Data'!C1302="Delete"),"",'Raw Data'!C1302)</f>
        <v>Configuration</v>
      </c>
      <c r="D1309" s="88" t="str">
        <f>IF(OR('Raw Data'!D1302=0,'Raw Data'!D1302="Delete"),"",'Raw Data'!D1302)</f>
        <v>Product Configuration</v>
      </c>
      <c r="E1309" s="84" t="str">
        <f>IF(OR('Raw Data'!E1302=0,'Raw Data'!E1302="Delete"),"",'Raw Data'!E1302)</f>
        <v>Browse Saved Variant Rules in Active Workspace</v>
      </c>
      <c r="F1309" s="81" t="str" cm="1">
        <f t="array" ref="F1309">_xlfn.SWITCH(ROUND(VLOOKUP(A1309,Table1[#All],3),0),11,H1309,12,I1309,13,J1309,14,K1309,"N/A")</f>
        <v/>
      </c>
      <c r="G1309" s="81" t="str" cm="1">
        <f t="array" ref="G1309">_xlfn.SWITCH(ROUND(VLOOKUP(A1309,Table1[#All],5),0),11,H1309,12,I1309,13,J1309,14,K1309,"N/A")</f>
        <v/>
      </c>
      <c r="H1309" s="81">
        <f>IF(OR('Raw Data'!H1302=0,'Raw Data'!H1302="Delete"),"",'Raw Data'!H1302)</f>
        <v>13.3</v>
      </c>
      <c r="I1309" s="81">
        <f>IF(OR('Raw Data'!I1302=0,'Raw Data'!I1302="Delete"),"",'Raw Data'!I1302)</f>
        <v>14</v>
      </c>
      <c r="J1309" s="81" t="str">
        <f>IF(OR('Raw Data'!J1302=0,'Raw Data'!J1302="Delete"),"",'Raw Data'!J1302)</f>
        <v/>
      </c>
      <c r="K1309" s="81" t="str">
        <f>IF(OR('Raw Data'!K1302=0,'Raw Data'!K1302="Delete"),"",'Raw Data'!K1302)</f>
        <v/>
      </c>
      <c r="L1309" s="81" t="str">
        <f>R1309</f>
        <v>Available</v>
      </c>
      <c r="M1309" s="81" t="str">
        <f>IF(A1309="","",IF(OR(AWReleaseNum&gt;=A1309,AWReleaseNum=0),"Available","Not Supported"))</f>
        <v>Available</v>
      </c>
      <c r="N1309" s="81" t="str">
        <f>IF(A1309="","",IF(TcRelease="Any","Available",IF(OR(AND(TcReleaseNum&gt;=VLOOKUP(AWReleaseNum,MinVerInfo,3,FALSE),TcReleaseNum&lt;=VLOOKUP(AWReleaseNum,MinVerInfo,4,FALSE)),AND(TcReleaseNum&gt;=VLOOKUP(AWReleaseNum,MinVerInfo,5,FALSE),TcReleaseNum&lt;=VLOOKUP(AWReleaseNum,MinVerInfo,6,FALSE))),"Available","Not Supported")))</f>
        <v>Available</v>
      </c>
      <c r="O1309" s="81" t="str">
        <f>IF(TcReleaseNum&lt;P1309,"Not Supported","Available")</f>
        <v>Available</v>
      </c>
      <c r="P1309" s="81" cm="1">
        <f t="array" ref="P1309">_xlfn.SWITCH(TcBaseVer, 14, K1309, 13, J1309, 12, I1309, 11, IFERROR(VLOOKUP(H1309,Table2[#All],3,FALSE),"N/A"),0)</f>
        <v>0</v>
      </c>
      <c r="Q1309" s="81" t="str">
        <f>IF(TcBaseVer=0,M1309,IF(AND(N1309="Available",M1309="Available",O1309="Available"),"Available",IF(M1309="","","Not Supported")))</f>
        <v>Available</v>
      </c>
      <c r="R1309" s="81" t="str">
        <f>IF(A1309&gt;=AWCurrentRel, "Future",Q1309)</f>
        <v>Available</v>
      </c>
      <c r="S1309" s="100" t="str">
        <f>HYPERLINK(U1309,T1309)</f>
        <v>What's New Fall 2021-PLAN-Teamcenter and Active Workspace</v>
      </c>
      <c r="T1309" s="81" t="str">
        <f>IFERROR(VLOOKUP(CONCATENATE($B1309,"_",$A1309),Table4[#All],5,FALSE),"Not Available")</f>
        <v>What's New Fall 2021-PLAN-Teamcenter and Active Workspace</v>
      </c>
      <c r="U1309" s="81" t="str">
        <f>IFERROR(VLOOKUP(CONCATENATE(B1309,"_",A1309),Table4[#All],6,FALSE),"")</f>
        <v>https://siemens.highspot.com/items/61b7622c0c3a9383673e7657?lfrm=srp.0</v>
      </c>
    </row>
    <row r="1310" spans="1:21" x14ac:dyDescent="0.25">
      <c r="A1310" s="81">
        <f>IF(OR('Raw Data'!A1303=0,'Raw Data'!A1303="Delete"),"",'Raw Data'!A1303)</f>
        <v>6</v>
      </c>
      <c r="B1310" s="88" t="str">
        <f>IF(OR('Raw Data'!B1303=0,'Raw Data'!B1303="Delete"),"",'Raw Data'!B1303)</f>
        <v>Plan</v>
      </c>
      <c r="C1310" s="89" t="str">
        <f>IF(OR('Raw Data'!C1303=0,'Raw Data'!C1303="Delete"),"",'Raw Data'!C1303)</f>
        <v>Configuration</v>
      </c>
      <c r="D1310" s="88" t="str">
        <f>IF(OR('Raw Data'!D1303=0,'Raw Data'!D1303="Delete"),"",'Raw Data'!D1303)</f>
        <v>Product Configuration</v>
      </c>
      <c r="E1310" s="84" t="str">
        <f>IF(OR('Raw Data'!E1303=0,'Raw Data'!E1303="Delete"),"",'Raw Data'!E1303)</f>
        <v>Improved performance in Manual Configuration 'Expand' action</v>
      </c>
      <c r="F1310" s="81" t="str" cm="1">
        <f t="array" ref="F1310">_xlfn.SWITCH(ROUND(VLOOKUP(A1310,Table1[#All],3),0),11,H1310,12,I1310,13,J1310,14,K1310,"N/A")</f>
        <v/>
      </c>
      <c r="G1310" s="81" t="str" cm="1">
        <f t="array" ref="G1310">_xlfn.SWITCH(ROUND(VLOOKUP(A1310,Table1[#All],5),0),11,H1310,12,I1310,13,J1310,14,K1310,"N/A")</f>
        <v/>
      </c>
      <c r="H1310" s="81">
        <f>IF(OR('Raw Data'!H1303=0,'Raw Data'!H1303="Delete"),"",'Raw Data'!H1303)</f>
        <v>13.3</v>
      </c>
      <c r="I1310" s="81">
        <f>IF(OR('Raw Data'!I1303=0,'Raw Data'!I1303="Delete"),"",'Raw Data'!I1303)</f>
        <v>14</v>
      </c>
      <c r="J1310" s="81" t="str">
        <f>IF(OR('Raw Data'!J1303=0,'Raw Data'!J1303="Delete"),"",'Raw Data'!J1303)</f>
        <v/>
      </c>
      <c r="K1310" s="81" t="str">
        <f>IF(OR('Raw Data'!K1303=0,'Raw Data'!K1303="Delete"),"",'Raw Data'!K1303)</f>
        <v/>
      </c>
      <c r="L1310" s="81" t="str">
        <f>R1310</f>
        <v>Available</v>
      </c>
      <c r="M1310" s="81" t="str">
        <f>IF(A1310="","",IF(OR(AWReleaseNum&gt;=A1310,AWReleaseNum=0),"Available","Not Supported"))</f>
        <v>Available</v>
      </c>
      <c r="N1310" s="81" t="str">
        <f>IF(A1310="","",IF(TcRelease="Any","Available",IF(OR(AND(TcReleaseNum&gt;=VLOOKUP(AWReleaseNum,MinVerInfo,3,FALSE),TcReleaseNum&lt;=VLOOKUP(AWReleaseNum,MinVerInfo,4,FALSE)),AND(TcReleaseNum&gt;=VLOOKUP(AWReleaseNum,MinVerInfo,5,FALSE),TcReleaseNum&lt;=VLOOKUP(AWReleaseNum,MinVerInfo,6,FALSE))),"Available","Not Supported")))</f>
        <v>Available</v>
      </c>
      <c r="O1310" s="81" t="str">
        <f>IF(TcReleaseNum&lt;P1310,"Not Supported","Available")</f>
        <v>Available</v>
      </c>
      <c r="P1310" s="81" cm="1">
        <f t="array" ref="P1310">_xlfn.SWITCH(TcBaseVer, 14, K1310, 13, J1310, 12, I1310, 11, IFERROR(VLOOKUP(H1310,Table2[#All],3,FALSE),"N/A"),0)</f>
        <v>0</v>
      </c>
      <c r="Q1310" s="81" t="str">
        <f>IF(TcBaseVer=0,M1310,IF(AND(N1310="Available",M1310="Available",O1310="Available"),"Available",IF(M1310="","","Not Supported")))</f>
        <v>Available</v>
      </c>
      <c r="R1310" s="81" t="str">
        <f>IF(A1310&gt;=AWCurrentRel, "Future",Q1310)</f>
        <v>Available</v>
      </c>
      <c r="S1310" s="100" t="str">
        <f>HYPERLINK(U1310,T1310)</f>
        <v>What's New Fall 2021-PLAN-Teamcenter and Active Workspace</v>
      </c>
      <c r="T1310" s="81" t="str">
        <f>IFERROR(VLOOKUP(CONCATENATE($B1310,"_",$A1310),Table4[#All],5,FALSE),"Not Available")</f>
        <v>What's New Fall 2021-PLAN-Teamcenter and Active Workspace</v>
      </c>
      <c r="U1310" s="81" t="str">
        <f>IFERROR(VLOOKUP(CONCATENATE(B1310,"_",A1310),Table4[#All],6,FALSE),"")</f>
        <v>https://siemens.highspot.com/items/61b7622c0c3a9383673e7657?lfrm=srp.0</v>
      </c>
    </row>
    <row r="1311" spans="1:21" x14ac:dyDescent="0.25">
      <c r="A1311" s="81">
        <f>IF(OR('Raw Data'!A761=0,'Raw Data'!A761="Delete"),"",'Raw Data'!A761)</f>
        <v>6</v>
      </c>
      <c r="B1311" s="88" t="str">
        <f>IF(OR('Raw Data'!B761=0,'Raw Data'!B761="Delete"),"",'Raw Data'!B761)</f>
        <v>Plan</v>
      </c>
      <c r="C1311" s="89" t="str">
        <f>IF(OR('Raw Data'!C761=0,'Raw Data'!C761="Delete"),"",'Raw Data'!C761)</f>
        <v>Process</v>
      </c>
      <c r="D1311" s="88" t="str">
        <f>IF(OR('Raw Data'!D761=0,'Raw Data'!D761="Delete"),"",'Raw Data'!D761)</f>
        <v>Program Planning</v>
      </c>
      <c r="E1311" s="84" t="str">
        <f>IF(OR('Raw Data'!E761=0,'Raw Data'!E761="Delete"),"",'Raw Data'!E761)</f>
        <v xml:space="preserve">Improve the Orchestration of Work between Program Events and Schedules </v>
      </c>
      <c r="F1311" s="81" t="str" cm="1">
        <f t="array" ref="F1311">_xlfn.SWITCH(ROUND(VLOOKUP(A1311,Table1[#All],3),0),11,H1311,12,I1311,13,J1311,14,K1311,"N/A")</f>
        <v/>
      </c>
      <c r="G1311" s="81" t="str" cm="1">
        <f t="array" ref="G1311">_xlfn.SWITCH(ROUND(VLOOKUP(A1311,Table1[#All],5),0),11,H1311,12,I1311,13,J1311,14,K1311,"N/A")</f>
        <v/>
      </c>
      <c r="H1311" s="81">
        <f>IF(OR('Raw Data'!H761=0,'Raw Data'!H761="Delete"),"",'Raw Data'!H761)</f>
        <v>13.3</v>
      </c>
      <c r="I1311" s="81">
        <f>IF(OR('Raw Data'!I761=0,'Raw Data'!I761="Delete"),"",'Raw Data'!I761)</f>
        <v>14</v>
      </c>
      <c r="J1311" s="81" t="str">
        <f>IF(OR('Raw Data'!J761=0,'Raw Data'!J761="Delete"),"",'Raw Data'!J761)</f>
        <v/>
      </c>
      <c r="K1311" s="81" t="str">
        <f>IF(OR('Raw Data'!K761=0,'Raw Data'!K761="Delete"),"",'Raw Data'!K761)</f>
        <v/>
      </c>
      <c r="L1311" s="81" t="str">
        <f>R1311</f>
        <v>Available</v>
      </c>
      <c r="M1311" s="81" t="str">
        <f>IF(A1311="","",IF(OR(AWReleaseNum&gt;=A1311,AWReleaseNum=0),"Available","Not Supported"))</f>
        <v>Available</v>
      </c>
      <c r="N1311" s="81" t="str">
        <f>IF(A1311="","",IF(TcRelease="Any","Available",IF(OR(AND(TcReleaseNum&gt;=VLOOKUP(AWReleaseNum,MinVerInfo,3,FALSE),TcReleaseNum&lt;=VLOOKUP(AWReleaseNum,MinVerInfo,4,FALSE)),AND(TcReleaseNum&gt;=VLOOKUP(AWReleaseNum,MinVerInfo,5,FALSE),TcReleaseNum&lt;=VLOOKUP(AWReleaseNum,MinVerInfo,6,FALSE))),"Available","Not Supported")))</f>
        <v>Available</v>
      </c>
      <c r="O1311" s="81" t="str">
        <f>IF(TcReleaseNum&lt;P1311,"Not Supported","Available")</f>
        <v>Available</v>
      </c>
      <c r="P1311" s="81" cm="1">
        <f t="array" ref="P1311">_xlfn.SWITCH(TcBaseVer, 14, K1311, 13, J1311, 12, I1311, 11, IFERROR(VLOOKUP(H1311,Table2[#All],3,FALSE),"N/A"),0)</f>
        <v>0</v>
      </c>
      <c r="Q1311" s="81" t="str">
        <f>IF(TcBaseVer=0,M1311,IF(AND(N1311="Available",M1311="Available",O1311="Available"),"Available",IF(M1311="","","Not Supported")))</f>
        <v>Available</v>
      </c>
      <c r="R1311" s="81" t="str">
        <f>IF(A1311&gt;=AWCurrentRel, "Future",Q1311)</f>
        <v>Available</v>
      </c>
      <c r="S1311" s="100" t="str">
        <f>HYPERLINK(U1311,T1311)</f>
        <v>What's New Fall 2021-PLAN-Teamcenter and Active Workspace</v>
      </c>
      <c r="T1311" s="81" t="str">
        <f>IFERROR(VLOOKUP(CONCATENATE($B1311,"_",$A1311),Table4[#All],5,FALSE),"Not Available")</f>
        <v>What's New Fall 2021-PLAN-Teamcenter and Active Workspace</v>
      </c>
      <c r="U1311" s="81" t="str">
        <f>IFERROR(VLOOKUP(CONCATENATE(B1311,"_",A1311),Table4[#All],6,FALSE),"")</f>
        <v>https://siemens.highspot.com/items/61b7622c0c3a9383673e7657?lfrm=srp.0</v>
      </c>
    </row>
    <row r="1312" spans="1:21" x14ac:dyDescent="0.25">
      <c r="A1312" s="81">
        <f>IF(OR('Raw Data'!A1304=0,'Raw Data'!A1304="Delete"),"",'Raw Data'!A1304)</f>
        <v>6</v>
      </c>
      <c r="B1312" s="88" t="str">
        <f>IF(OR('Raw Data'!B1304=0,'Raw Data'!B1304="Delete"),"",'Raw Data'!B1304)</f>
        <v>Plan</v>
      </c>
      <c r="C1312" s="89" t="str">
        <f>IF(OR('Raw Data'!C1304=0,'Raw Data'!C1304="Delete"),"",'Raw Data'!C1304)</f>
        <v>Requirements</v>
      </c>
      <c r="D1312" s="88" t="str">
        <f>IF(OR('Raw Data'!D1304=0,'Raw Data'!D1304="Delete"),"",'Raw Data'!D1304)</f>
        <v>Requirements Management</v>
      </c>
      <c r="E1312" s="84" t="str">
        <f>IF(OR('Raw Data'!E1304=0,'Raw Data'!E1304="Delete"),"",'Raw Data'!E1304)</f>
        <v>Requirement Workspace - Landing Page</v>
      </c>
      <c r="F1312" s="81" t="str" cm="1">
        <f t="array" ref="F1312">_xlfn.SWITCH(ROUND(VLOOKUP(A1312,Table1[#All],3),0),11,H1312,12,I1312,13,J1312,14,K1312,"N/A")</f>
        <v/>
      </c>
      <c r="G1312" s="81" t="str" cm="1">
        <f t="array" ref="G1312">_xlfn.SWITCH(ROUND(VLOOKUP(A1312,Table1[#All],5),0),11,H1312,12,I1312,13,J1312,14,K1312,"N/A")</f>
        <v/>
      </c>
      <c r="H1312" s="81">
        <f>IF(OR('Raw Data'!H1304=0,'Raw Data'!H1304="Delete"),"",'Raw Data'!H1304)</f>
        <v>13</v>
      </c>
      <c r="I1312" s="81">
        <f>IF(OR('Raw Data'!I1304=0,'Raw Data'!I1304="Delete"),"",'Raw Data'!I1304)</f>
        <v>14</v>
      </c>
      <c r="J1312" s="81" t="str">
        <f>IF(OR('Raw Data'!J1304=0,'Raw Data'!J1304="Delete"),"",'Raw Data'!J1304)</f>
        <v/>
      </c>
      <c r="K1312" s="81" t="str">
        <f>IF(OR('Raw Data'!K1304=0,'Raw Data'!K1304="Delete"),"",'Raw Data'!K1304)</f>
        <v/>
      </c>
      <c r="L1312" s="81" t="str">
        <f>R1312</f>
        <v>Available</v>
      </c>
      <c r="M1312" s="81" t="str">
        <f>IF(A1312="","",IF(OR(AWReleaseNum&gt;=A1312,AWReleaseNum=0),"Available","Not Supported"))</f>
        <v>Available</v>
      </c>
      <c r="N1312" s="81" t="str">
        <f>IF(A1312="","",IF(TcRelease="Any","Available",IF(OR(AND(TcReleaseNum&gt;=VLOOKUP(AWReleaseNum,MinVerInfo,3,FALSE),TcReleaseNum&lt;=VLOOKUP(AWReleaseNum,MinVerInfo,4,FALSE)),AND(TcReleaseNum&gt;=VLOOKUP(AWReleaseNum,MinVerInfo,5,FALSE),TcReleaseNum&lt;=VLOOKUP(AWReleaseNum,MinVerInfo,6,FALSE))),"Available","Not Supported")))</f>
        <v>Available</v>
      </c>
      <c r="O1312" s="81" t="str">
        <f>IF(TcReleaseNum&lt;P1312,"Not Supported","Available")</f>
        <v>Available</v>
      </c>
      <c r="P1312" s="81" cm="1">
        <f t="array" ref="P1312">_xlfn.SWITCH(TcBaseVer, 14, K1312, 13, J1312, 12, I1312, 11, IFERROR(VLOOKUP(H1312,Table2[#All],3,FALSE),"N/A"),0)</f>
        <v>0</v>
      </c>
      <c r="Q1312" s="81" t="str">
        <f>IF(TcBaseVer=0,M1312,IF(AND(N1312="Available",M1312="Available",O1312="Available"),"Available",IF(M1312="","","Not Supported")))</f>
        <v>Available</v>
      </c>
      <c r="R1312" s="81" t="str">
        <f>IF(A1312&gt;=AWCurrentRel, "Future",Q1312)</f>
        <v>Available</v>
      </c>
      <c r="S1312" s="100" t="str">
        <f>HYPERLINK(U1312,T1312)</f>
        <v>What's New Fall 2021-PLAN-Teamcenter and Active Workspace</v>
      </c>
      <c r="T1312" s="81" t="str">
        <f>IFERROR(VLOOKUP(CONCATENATE($B1312,"_",$A1312),Table4[#All],5,FALSE),"Not Available")</f>
        <v>What's New Fall 2021-PLAN-Teamcenter and Active Workspace</v>
      </c>
      <c r="U1312" s="81" t="str">
        <f>IFERROR(VLOOKUP(CONCATENATE(B1312,"_",A1312),Table4[#All],6,FALSE),"")</f>
        <v>https://siemens.highspot.com/items/61b7622c0c3a9383673e7657?lfrm=srp.0</v>
      </c>
    </row>
    <row r="1313" spans="1:21" x14ac:dyDescent="0.25">
      <c r="A1313" s="81">
        <f>IF(OR('Raw Data'!A1314=0,'Raw Data'!A1314="Delete"),"",'Raw Data'!A1314)</f>
        <v>6</v>
      </c>
      <c r="B1313" s="88" t="str">
        <f>IF(OR('Raw Data'!B1314=0,'Raw Data'!B1314="Delete"),"",'Raw Data'!B1314)</f>
        <v>Deliver</v>
      </c>
      <c r="C1313" s="89" t="str">
        <f>IF(OR('Raw Data'!C1314=0,'Raw Data'!C1314="Delete"),"",'Raw Data'!C1314)</f>
        <v>Analytics</v>
      </c>
      <c r="D1313" s="88" t="str">
        <f>IF(OR('Raw Data'!D1314=0,'Raw Data'!D1314="Delete"),"",'Raw Data'!D1314)</f>
        <v>Search and Analytics - Reporting and Analytics</v>
      </c>
      <c r="E1313" s="84" t="str">
        <f>IF(OR('Raw Data'!E1314=0,'Raw Data'!E1314="Delete"),"",'Raw Data'!E1314)</f>
        <v>Dashboard Table Tile and Item Reports</v>
      </c>
      <c r="F1313" s="81" t="str" cm="1">
        <f t="array" ref="F1313">_xlfn.SWITCH(ROUND(VLOOKUP(A1313,Table1[#All],3),0),11,H1313,12,I1313,13,J1313,14,K1313,"N/A")</f>
        <v/>
      </c>
      <c r="G1313" s="81" t="str" cm="1">
        <f t="array" ref="G1313">_xlfn.SWITCH(ROUND(VLOOKUP(A1313,Table1[#All],5),0),11,H1313,12,I1313,13,J1313,14,K1313,"N/A")</f>
        <v/>
      </c>
      <c r="H1313" s="81">
        <f>IF(OR('Raw Data'!H1314=0,'Raw Data'!H1314="Delete"),"",'Raw Data'!H1314)</f>
        <v>13</v>
      </c>
      <c r="I1313" s="81">
        <f>IF(OR('Raw Data'!I1314=0,'Raw Data'!I1314="Delete"),"",'Raw Data'!I1314)</f>
        <v>14</v>
      </c>
      <c r="J1313" s="81" t="str">
        <f>IF(OR('Raw Data'!J1314=0,'Raw Data'!J1314="Delete"),"",'Raw Data'!J1314)</f>
        <v/>
      </c>
      <c r="K1313" s="81" t="str">
        <f>IF(OR('Raw Data'!K1314=0,'Raw Data'!K1314="Delete"),"",'Raw Data'!K1314)</f>
        <v/>
      </c>
      <c r="L1313" s="81" t="str">
        <f>R1313</f>
        <v>Available</v>
      </c>
      <c r="M1313" s="81" t="str">
        <f>IF(A1313="","",IF(OR(AWReleaseNum&gt;=A1313,AWReleaseNum=0),"Available","Not Supported"))</f>
        <v>Available</v>
      </c>
      <c r="N1313" s="81" t="str">
        <f>IF(A1313="","",IF(TcRelease="Any","Available",IF(OR(AND(TcReleaseNum&gt;=VLOOKUP(AWReleaseNum,MinVerInfo,3,FALSE),TcReleaseNum&lt;=VLOOKUP(AWReleaseNum,MinVerInfo,4,FALSE)),AND(TcReleaseNum&gt;=VLOOKUP(AWReleaseNum,MinVerInfo,5,FALSE),TcReleaseNum&lt;=VLOOKUP(AWReleaseNum,MinVerInfo,6,FALSE))),"Available","Not Supported")))</f>
        <v>Available</v>
      </c>
      <c r="O1313" s="81" t="str">
        <f>IF(TcReleaseNum&lt;P1313,"Not Supported","Available")</f>
        <v>Available</v>
      </c>
      <c r="P1313" s="81" cm="1">
        <f t="array" ref="P1313">_xlfn.SWITCH(TcBaseVer, 14, K1313, 13, J1313, 12, I1313, 11, IFERROR(VLOOKUP(H1313,Table2[#All],3,FALSE),"N/A"),0)</f>
        <v>0</v>
      </c>
      <c r="Q1313" s="81" t="str">
        <f>IF(TcBaseVer=0,M1313,IF(AND(N1313="Available",M1313="Available",O1313="Available"),"Available",IF(M1313="","","Not Supported")))</f>
        <v>Available</v>
      </c>
      <c r="R1313" s="81" t="str">
        <f>IF(A1313&gt;=AWCurrentRel, "Future",Q1313)</f>
        <v>Available</v>
      </c>
      <c r="S1313" s="100" t="str">
        <f>HYPERLINK(U1313,T1313)</f>
        <v>What's New Fall 2021-DELIVER-Teamcenter and Active Workspace</v>
      </c>
      <c r="T1313" s="81" t="str">
        <f>IFERROR(VLOOKUP(CONCATENATE($B1313,"_",$A1313),Table4[#All],5,FALSE),"Not Available")</f>
        <v>What's New Fall 2021-DELIVER-Teamcenter and Active Workspace</v>
      </c>
      <c r="U1313" s="81" t="str">
        <f>IFERROR(VLOOKUP(CONCATENATE(B1313,"_",A1313),Table4[#All],6,FALSE),"")</f>
        <v>https://siemens.highspot.com/items/61b7600fbe2067946514c75a?lfrm=srp.1</v>
      </c>
    </row>
    <row r="1314" spans="1:21" x14ac:dyDescent="0.25">
      <c r="A1314" s="81">
        <f>IF(OR('Raw Data'!A1315=0,'Raw Data'!A1315="Delete"),"",'Raw Data'!A1315)</f>
        <v>6</v>
      </c>
      <c r="B1314" s="88" t="str">
        <f>IF(OR('Raw Data'!B1315=0,'Raw Data'!B1315="Delete"),"",'Raw Data'!B1315)</f>
        <v>Deliver</v>
      </c>
      <c r="C1314" s="89" t="str">
        <f>IF(OR('Raw Data'!C1315=0,'Raw Data'!C1315="Delete"),"",'Raw Data'!C1315)</f>
        <v>Analytics</v>
      </c>
      <c r="D1314" s="88" t="str">
        <f>IF(OR('Raw Data'!D1315=0,'Raw Data'!D1315="Delete"),"",'Raw Data'!D1315)</f>
        <v>Search and Analytics - Search</v>
      </c>
      <c r="E1314" s="84" t="str">
        <f>IF(OR('Raw Data'!E1315=0,'Raw Data'!E1315="Delete"),"",'Raw Data'!E1315)</f>
        <v>Find NX and Solid Edge content with keyword search</v>
      </c>
      <c r="F1314" s="81" t="str" cm="1">
        <f t="array" ref="F1314">_xlfn.SWITCH(ROUND(VLOOKUP(A1314,Table1[#All],3),0),11,H1314,12,I1314,13,J1314,14,K1314,"N/A")</f>
        <v/>
      </c>
      <c r="G1314" s="81" t="str" cm="1">
        <f t="array" ref="G1314">_xlfn.SWITCH(ROUND(VLOOKUP(A1314,Table1[#All],5),0),11,H1314,12,I1314,13,J1314,14,K1314,"N/A")</f>
        <v/>
      </c>
      <c r="H1314" s="81">
        <f>IF(OR('Raw Data'!H1315=0,'Raw Data'!H1315="Delete"),"",'Raw Data'!H1315)</f>
        <v>13.3</v>
      </c>
      <c r="I1314" s="81">
        <f>IF(OR('Raw Data'!I1315=0,'Raw Data'!I1315="Delete"),"",'Raw Data'!I1315)</f>
        <v>14</v>
      </c>
      <c r="J1314" s="81" t="str">
        <f>IF(OR('Raw Data'!J1315=0,'Raw Data'!J1315="Delete"),"",'Raw Data'!J1315)</f>
        <v/>
      </c>
      <c r="K1314" s="81" t="str">
        <f>IF(OR('Raw Data'!K1315=0,'Raw Data'!K1315="Delete"),"",'Raw Data'!K1315)</f>
        <v/>
      </c>
      <c r="L1314" s="81" t="str">
        <f>R1314</f>
        <v>Available</v>
      </c>
      <c r="M1314" s="81" t="str">
        <f>IF(A1314="","",IF(OR(AWReleaseNum&gt;=A1314,AWReleaseNum=0),"Available","Not Supported"))</f>
        <v>Available</v>
      </c>
      <c r="N1314" s="81" t="str">
        <f>IF(A1314="","",IF(TcRelease="Any","Available",IF(OR(AND(TcReleaseNum&gt;=VLOOKUP(AWReleaseNum,MinVerInfo,3,FALSE),TcReleaseNum&lt;=VLOOKUP(AWReleaseNum,MinVerInfo,4,FALSE)),AND(TcReleaseNum&gt;=VLOOKUP(AWReleaseNum,MinVerInfo,5,FALSE),TcReleaseNum&lt;=VLOOKUP(AWReleaseNum,MinVerInfo,6,FALSE))),"Available","Not Supported")))</f>
        <v>Available</v>
      </c>
      <c r="O1314" s="81" t="str">
        <f>IF(TcReleaseNum&lt;P1314,"Not Supported","Available")</f>
        <v>Available</v>
      </c>
      <c r="P1314" s="81" cm="1">
        <f t="array" ref="P1314">_xlfn.SWITCH(TcBaseVer, 14, K1314, 13, J1314, 12, I1314, 11, IFERROR(VLOOKUP(H1314,Table2[#All],3,FALSE),"N/A"),0)</f>
        <v>0</v>
      </c>
      <c r="Q1314" s="81" t="str">
        <f>IF(TcBaseVer=0,M1314,IF(AND(N1314="Available",M1314="Available",O1314="Available"),"Available",IF(M1314="","","Not Supported")))</f>
        <v>Available</v>
      </c>
      <c r="R1314" s="81" t="str">
        <f>IF(A1314&gt;=AWCurrentRel, "Future",Q1314)</f>
        <v>Available</v>
      </c>
      <c r="S1314" s="100" t="str">
        <f>HYPERLINK(U1314,T1314)</f>
        <v>What's New Fall 2021-DELIVER-Teamcenter and Active Workspace</v>
      </c>
      <c r="T1314" s="81" t="str">
        <f>IFERROR(VLOOKUP(CONCATENATE($B1314,"_",$A1314),Table4[#All],5,FALSE),"Not Available")</f>
        <v>What's New Fall 2021-DELIVER-Teamcenter and Active Workspace</v>
      </c>
      <c r="U1314" s="81" t="str">
        <f>IFERROR(VLOOKUP(CONCATENATE(B1314,"_",A1314),Table4[#All],6,FALSE),"")</f>
        <v>https://siemens.highspot.com/items/61b7600fbe2067946514c75a?lfrm=srp.1</v>
      </c>
    </row>
    <row r="1315" spans="1:21" x14ac:dyDescent="0.25">
      <c r="A1315" s="81">
        <f>IF(OR('Raw Data'!A1316=0,'Raw Data'!A1316="Delete"),"",'Raw Data'!A1316)</f>
        <v>6</v>
      </c>
      <c r="B1315" s="88" t="str">
        <f>IF(OR('Raw Data'!B1316=0,'Raw Data'!B1316="Delete"),"",'Raw Data'!B1316)</f>
        <v>Develop</v>
      </c>
      <c r="C1315" s="89" t="str">
        <f>IF(OR('Raw Data'!C1316=0,'Raw Data'!C1316="Delete"),"",'Raw Data'!C1316)</f>
        <v>Simulation</v>
      </c>
      <c r="D1315" s="88" t="str">
        <f>IF(OR('Raw Data'!D1316=0,'Raw Data'!D1316="Delete"),"",'Raw Data'!D1316)</f>
        <v>Simulation Process Management</v>
      </c>
      <c r="E1315" s="84" t="str">
        <f>IF(OR('Raw Data'!E1316=0,'Raw Data'!E1316="Delete"),"",'Raw Data'!E1316)</f>
        <v>Simcenter Amesim integration and data management</v>
      </c>
      <c r="F1315" s="81" t="str" cm="1">
        <f t="array" ref="F1315">_xlfn.SWITCH(ROUND(VLOOKUP(A1315,Table1[#All],3),0),11,H1315,12,I1315,13,J1315,14,K1315,"N/A")</f>
        <v/>
      </c>
      <c r="G1315" s="81" t="str" cm="1">
        <f t="array" ref="G1315">_xlfn.SWITCH(ROUND(VLOOKUP(A1315,Table1[#All],5),0),11,H1315,12,I1315,13,J1315,14,K1315,"N/A")</f>
        <v/>
      </c>
      <c r="H1315" s="81">
        <f>IF(OR('Raw Data'!H1316=0,'Raw Data'!H1316="Delete"),"",'Raw Data'!H1316)</f>
        <v>13.3</v>
      </c>
      <c r="I1315" s="81">
        <f>IF(OR('Raw Data'!I1316=0,'Raw Data'!I1316="Delete"),"",'Raw Data'!I1316)</f>
        <v>14</v>
      </c>
      <c r="J1315" s="81" t="str">
        <f>IF(OR('Raw Data'!J1316=0,'Raw Data'!J1316="Delete"),"",'Raw Data'!J1316)</f>
        <v/>
      </c>
      <c r="K1315" s="81" t="str">
        <f>IF(OR('Raw Data'!K1316=0,'Raw Data'!K1316="Delete"),"",'Raw Data'!K1316)</f>
        <v/>
      </c>
      <c r="L1315" s="81" t="str">
        <f>R1315</f>
        <v>Available</v>
      </c>
      <c r="M1315" s="81" t="str">
        <f>IF(A1315="","",IF(OR(AWReleaseNum&gt;=A1315,AWReleaseNum=0),"Available","Not Supported"))</f>
        <v>Available</v>
      </c>
      <c r="N1315" s="81" t="str">
        <f>IF(A1315="","",IF(TcRelease="Any","Available",IF(OR(AND(TcReleaseNum&gt;=VLOOKUP(AWReleaseNum,MinVerInfo,3,FALSE),TcReleaseNum&lt;=VLOOKUP(AWReleaseNum,MinVerInfo,4,FALSE)),AND(TcReleaseNum&gt;=VLOOKUP(AWReleaseNum,MinVerInfo,5,FALSE),TcReleaseNum&lt;=VLOOKUP(AWReleaseNum,MinVerInfo,6,FALSE))),"Available","Not Supported")))</f>
        <v>Available</v>
      </c>
      <c r="O1315" s="81" t="str">
        <f>IF(TcReleaseNum&lt;P1315,"Not Supported","Available")</f>
        <v>Available</v>
      </c>
      <c r="P1315" s="81" cm="1">
        <f t="array" ref="P1315">_xlfn.SWITCH(TcBaseVer, 14, K1315, 13, J1315, 12, I1315, 11, IFERROR(VLOOKUP(H1315,Table2[#All],3,FALSE),"N/A"),0)</f>
        <v>0</v>
      </c>
      <c r="Q1315" s="81" t="str">
        <f>IF(TcBaseVer=0,M1315,IF(AND(N1315="Available",M1315="Available",O1315="Available"),"Available",IF(M1315="","","Not Supported")))</f>
        <v>Available</v>
      </c>
      <c r="R1315" s="81" t="str">
        <f>IF(A1315&gt;=AWCurrentRel, "Future",Q1315)</f>
        <v>Available</v>
      </c>
      <c r="S1315" s="100" t="str">
        <f>HYPERLINK(U1315,T1315)</f>
        <v>What's New Fall 2021-DEVELOP-Teamcenter and Active Workspace</v>
      </c>
      <c r="T1315" s="81" t="str">
        <f>IFERROR(VLOOKUP(CONCATENATE($B1315,"_",$A1315),Table4[#All],5,FALSE),"Not Available")</f>
        <v>What's New Fall 2021-DEVELOP-Teamcenter and Active Workspace</v>
      </c>
      <c r="U1315" s="81" t="str">
        <f>IFERROR(VLOOKUP(CONCATENATE(B1315,"_",A1315),Table4[#All],6,FALSE),"")</f>
        <v>https://siemens.highspot.com/items/61b760b2099384800aff091a?lfrm=srp.3</v>
      </c>
    </row>
    <row r="1316" spans="1:21" x14ac:dyDescent="0.25">
      <c r="A1316" s="81">
        <f>IF(OR('Raw Data'!A1317=0,'Raw Data'!A1317="Delete"),"",'Raw Data'!A1317)</f>
        <v>6</v>
      </c>
      <c r="B1316" s="88" t="str">
        <f>IF(OR('Raw Data'!B1317=0,'Raw Data'!B1317="Delete"),"",'Raw Data'!B1317)</f>
        <v>Develop</v>
      </c>
      <c r="C1316" s="89" t="str">
        <f>IF(OR('Raw Data'!C1317=0,'Raw Data'!C1317="Delete"),"",'Raw Data'!C1317)</f>
        <v>Simulation</v>
      </c>
      <c r="D1316" s="88" t="str">
        <f>IF(OR('Raw Data'!D1317=0,'Raw Data'!D1317="Delete"),"",'Raw Data'!D1317)</f>
        <v>Simulation Process Management</v>
      </c>
      <c r="E1316" s="84" t="str">
        <f>IF(OR('Raw Data'!E1317=0,'Raw Data'!E1317="Delete"),"",'Raw Data'!E1317)</f>
        <v>Simcenter System Architect integration and data management</v>
      </c>
      <c r="F1316" s="81" t="str" cm="1">
        <f t="array" ref="F1316">_xlfn.SWITCH(ROUND(VLOOKUP(A1316,Table1[#All],3),0),11,H1316,12,I1316,13,J1316,14,K1316,"N/A")</f>
        <v/>
      </c>
      <c r="G1316" s="81" t="str" cm="1">
        <f t="array" ref="G1316">_xlfn.SWITCH(ROUND(VLOOKUP(A1316,Table1[#All],5),0),11,H1316,12,I1316,13,J1316,14,K1316,"N/A")</f>
        <v/>
      </c>
      <c r="H1316" s="81">
        <f>IF(OR('Raw Data'!H1317=0,'Raw Data'!H1317="Delete"),"",'Raw Data'!H1317)</f>
        <v>13.3</v>
      </c>
      <c r="I1316" s="81">
        <f>IF(OR('Raw Data'!I1317=0,'Raw Data'!I1317="Delete"),"",'Raw Data'!I1317)</f>
        <v>14</v>
      </c>
      <c r="J1316" s="81" t="str">
        <f>IF(OR('Raw Data'!J1317=0,'Raw Data'!J1317="Delete"),"",'Raw Data'!J1317)</f>
        <v/>
      </c>
      <c r="K1316" s="81" t="str">
        <f>IF(OR('Raw Data'!K1317=0,'Raw Data'!K1317="Delete"),"",'Raw Data'!K1317)</f>
        <v/>
      </c>
      <c r="L1316" s="81" t="str">
        <f>R1316</f>
        <v>Available</v>
      </c>
      <c r="M1316" s="81" t="str">
        <f>IF(A1316="","",IF(OR(AWReleaseNum&gt;=A1316,AWReleaseNum=0),"Available","Not Supported"))</f>
        <v>Available</v>
      </c>
      <c r="N1316" s="81" t="str">
        <f>IF(A1316="","",IF(TcRelease="Any","Available",IF(OR(AND(TcReleaseNum&gt;=VLOOKUP(AWReleaseNum,MinVerInfo,3,FALSE),TcReleaseNum&lt;=VLOOKUP(AWReleaseNum,MinVerInfo,4,FALSE)),AND(TcReleaseNum&gt;=VLOOKUP(AWReleaseNum,MinVerInfo,5,FALSE),TcReleaseNum&lt;=VLOOKUP(AWReleaseNum,MinVerInfo,6,FALSE))),"Available","Not Supported")))</f>
        <v>Available</v>
      </c>
      <c r="O1316" s="81" t="str">
        <f>IF(TcReleaseNum&lt;P1316,"Not Supported","Available")</f>
        <v>Available</v>
      </c>
      <c r="P1316" s="81" cm="1">
        <f t="array" ref="P1316">_xlfn.SWITCH(TcBaseVer, 14, K1316, 13, J1316, 12, I1316, 11, IFERROR(VLOOKUP(H1316,Table2[#All],3,FALSE),"N/A"),0)</f>
        <v>0</v>
      </c>
      <c r="Q1316" s="81" t="str">
        <f>IF(TcBaseVer=0,M1316,IF(AND(N1316="Available",M1316="Available",O1316="Available"),"Available",IF(M1316="","","Not Supported")))</f>
        <v>Available</v>
      </c>
      <c r="R1316" s="81" t="str">
        <f>IF(A1316&gt;=AWCurrentRel, "Future",Q1316)</f>
        <v>Available</v>
      </c>
      <c r="S1316" s="100" t="str">
        <f>HYPERLINK(U1316,T1316)</f>
        <v>What's New Fall 2021-DEVELOP-Teamcenter and Active Workspace</v>
      </c>
      <c r="T1316" s="81" t="str">
        <f>IFERROR(VLOOKUP(CONCATENATE($B1316,"_",$A1316),Table4[#All],5,FALSE),"Not Available")</f>
        <v>What's New Fall 2021-DEVELOP-Teamcenter and Active Workspace</v>
      </c>
      <c r="U1316" s="81" t="str">
        <f>IFERROR(VLOOKUP(CONCATENATE(B1316,"_",A1316),Table4[#All],6,FALSE),"")</f>
        <v>https://siemens.highspot.com/items/61b760b2099384800aff091a?lfrm=srp.3</v>
      </c>
    </row>
    <row r="1317" spans="1:21" x14ac:dyDescent="0.25">
      <c r="A1317" s="81">
        <f>IF(OR('Raw Data'!A1318=0,'Raw Data'!A1318="Delete"),"",'Raw Data'!A1318)</f>
        <v>6</v>
      </c>
      <c r="B1317" s="88" t="str">
        <f>IF(OR('Raw Data'!B1318=0,'Raw Data'!B1318="Delete"),"",'Raw Data'!B1318)</f>
        <v>Develop</v>
      </c>
      <c r="C1317" s="89" t="str">
        <f>IF(OR('Raw Data'!C1318=0,'Raw Data'!C1318="Delete"),"",'Raw Data'!C1318)</f>
        <v>Simulation</v>
      </c>
      <c r="D1317" s="88" t="str">
        <f>IF(OR('Raw Data'!D1318=0,'Raw Data'!D1318="Delete"),"",'Raw Data'!D1318)</f>
        <v>Simulation Process Management</v>
      </c>
      <c r="E1317" s="84" t="str">
        <f>IF(OR('Raw Data'!E1318=0,'Raw Data'!E1318="Delete"),"",'Raw Data'!E1318)</f>
        <v>Publish Simcenter System Simulation models from Simcenter Client for Git through a workflow</v>
      </c>
      <c r="F1317" s="81" t="str" cm="1">
        <f t="array" ref="F1317">_xlfn.SWITCH(ROUND(VLOOKUP(A1317,Table1[#All],3),0),11,H1317,12,I1317,13,J1317,14,K1317,"N/A")</f>
        <v/>
      </c>
      <c r="G1317" s="81" t="str" cm="1">
        <f t="array" ref="G1317">_xlfn.SWITCH(ROUND(VLOOKUP(A1317,Table1[#All],5),0),11,H1317,12,I1317,13,J1317,14,K1317,"N/A")</f>
        <v/>
      </c>
      <c r="H1317" s="81">
        <f>IF(OR('Raw Data'!H1318=0,'Raw Data'!H1318="Delete"),"",'Raw Data'!H1318)</f>
        <v>13.3</v>
      </c>
      <c r="I1317" s="81">
        <f>IF(OR('Raw Data'!I1318=0,'Raw Data'!I1318="Delete"),"",'Raw Data'!I1318)</f>
        <v>14</v>
      </c>
      <c r="J1317" s="81" t="str">
        <f>IF(OR('Raw Data'!J1318=0,'Raw Data'!J1318="Delete"),"",'Raw Data'!J1318)</f>
        <v/>
      </c>
      <c r="K1317" s="81" t="str">
        <f>IF(OR('Raw Data'!K1318=0,'Raw Data'!K1318="Delete"),"",'Raw Data'!K1318)</f>
        <v/>
      </c>
      <c r="L1317" s="81" t="str">
        <f>R1317</f>
        <v>Available</v>
      </c>
      <c r="M1317" s="81" t="str">
        <f>IF(A1317="","",IF(OR(AWReleaseNum&gt;=A1317,AWReleaseNum=0),"Available","Not Supported"))</f>
        <v>Available</v>
      </c>
      <c r="N1317" s="81" t="str">
        <f>IF(A1317="","",IF(TcRelease="Any","Available",IF(OR(AND(TcReleaseNum&gt;=VLOOKUP(AWReleaseNum,MinVerInfo,3,FALSE),TcReleaseNum&lt;=VLOOKUP(AWReleaseNum,MinVerInfo,4,FALSE)),AND(TcReleaseNum&gt;=VLOOKUP(AWReleaseNum,MinVerInfo,5,FALSE),TcReleaseNum&lt;=VLOOKUP(AWReleaseNum,MinVerInfo,6,FALSE))),"Available","Not Supported")))</f>
        <v>Available</v>
      </c>
      <c r="O1317" s="81" t="str">
        <f>IF(TcReleaseNum&lt;P1317,"Not Supported","Available")</f>
        <v>Available</v>
      </c>
      <c r="P1317" s="81" cm="1">
        <f t="array" ref="P1317">_xlfn.SWITCH(TcBaseVer, 14, K1317, 13, J1317, 12, I1317, 11, IFERROR(VLOOKUP(H1317,Table2[#All],3,FALSE),"N/A"),0)</f>
        <v>0</v>
      </c>
      <c r="Q1317" s="81" t="str">
        <f>IF(TcBaseVer=0,M1317,IF(AND(N1317="Available",M1317="Available",O1317="Available"),"Available",IF(M1317="","","Not Supported")))</f>
        <v>Available</v>
      </c>
      <c r="R1317" s="81" t="str">
        <f>IF(A1317&gt;=AWCurrentRel, "Future",Q1317)</f>
        <v>Available</v>
      </c>
      <c r="S1317" s="100" t="str">
        <f>HYPERLINK(U1317,T1317)</f>
        <v>What's New Fall 2021-DEVELOP-Teamcenter and Active Workspace</v>
      </c>
      <c r="T1317" s="81" t="str">
        <f>IFERROR(VLOOKUP(CONCATENATE($B1317,"_",$A1317),Table4[#All],5,FALSE),"Not Available")</f>
        <v>What's New Fall 2021-DEVELOP-Teamcenter and Active Workspace</v>
      </c>
      <c r="U1317" s="81" t="str">
        <f>IFERROR(VLOOKUP(CONCATENATE(B1317,"_",A1317),Table4[#All],6,FALSE),"")</f>
        <v>https://siemens.highspot.com/items/61b760b2099384800aff091a?lfrm=srp.3</v>
      </c>
    </row>
    <row r="1318" spans="1:21" x14ac:dyDescent="0.25">
      <c r="A1318" s="81">
        <f>IF(OR('Raw Data'!A1319=0,'Raw Data'!A1319="Delete"),"",'Raw Data'!A1319)</f>
        <v>6</v>
      </c>
      <c r="B1318" s="88" t="str">
        <f>IF(OR('Raw Data'!B1319=0,'Raw Data'!B1319="Delete"),"",'Raw Data'!B1319)</f>
        <v>Develop</v>
      </c>
      <c r="C1318" s="89" t="str">
        <f>IF(OR('Raw Data'!C1319=0,'Raw Data'!C1319="Delete"),"",'Raw Data'!C1319)</f>
        <v>Simulation</v>
      </c>
      <c r="D1318" s="88" t="str">
        <f>IF(OR('Raw Data'!D1319=0,'Raw Data'!D1319="Delete"),"",'Raw Data'!D1319)</f>
        <v>Simulation Process Management</v>
      </c>
      <c r="E1318" s="84" t="str">
        <f>IF(OR('Raw Data'!E1319=0,'Raw Data'!E1319="Delete"),"",'Raw Data'!E1319)</f>
        <v>Enhanced visibility and control of simulation data in Relation Browser​</v>
      </c>
      <c r="F1318" s="81" t="str" cm="1">
        <f t="array" ref="F1318">_xlfn.SWITCH(ROUND(VLOOKUP(A1318,Table1[#All],3),0),11,H1318,12,I1318,13,J1318,14,K1318,"N/A")</f>
        <v/>
      </c>
      <c r="G1318" s="81" t="str" cm="1">
        <f t="array" ref="G1318">_xlfn.SWITCH(ROUND(VLOOKUP(A1318,Table1[#All],5),0),11,H1318,12,I1318,13,J1318,14,K1318,"N/A")</f>
        <v/>
      </c>
      <c r="H1318" s="81">
        <f>IF(OR('Raw Data'!H1319=0,'Raw Data'!H1319="Delete"),"",'Raw Data'!H1319)</f>
        <v>13.3</v>
      </c>
      <c r="I1318" s="81">
        <f>IF(OR('Raw Data'!I1319=0,'Raw Data'!I1319="Delete"),"",'Raw Data'!I1319)</f>
        <v>14</v>
      </c>
      <c r="J1318" s="81" t="str">
        <f>IF(OR('Raw Data'!J1319=0,'Raw Data'!J1319="Delete"),"",'Raw Data'!J1319)</f>
        <v/>
      </c>
      <c r="K1318" s="81" t="str">
        <f>IF(OR('Raw Data'!K1319=0,'Raw Data'!K1319="Delete"),"",'Raw Data'!K1319)</f>
        <v/>
      </c>
      <c r="L1318" s="81" t="str">
        <f>R1318</f>
        <v>Available</v>
      </c>
      <c r="M1318" s="81" t="str">
        <f>IF(A1318="","",IF(OR(AWReleaseNum&gt;=A1318,AWReleaseNum=0),"Available","Not Supported"))</f>
        <v>Available</v>
      </c>
      <c r="N1318" s="81" t="str">
        <f>IF(A1318="","",IF(TcRelease="Any","Available",IF(OR(AND(TcReleaseNum&gt;=VLOOKUP(AWReleaseNum,MinVerInfo,3,FALSE),TcReleaseNum&lt;=VLOOKUP(AWReleaseNum,MinVerInfo,4,FALSE)),AND(TcReleaseNum&gt;=VLOOKUP(AWReleaseNum,MinVerInfo,5,FALSE),TcReleaseNum&lt;=VLOOKUP(AWReleaseNum,MinVerInfo,6,FALSE))),"Available","Not Supported")))</f>
        <v>Available</v>
      </c>
      <c r="O1318" s="81" t="str">
        <f>IF(TcReleaseNum&lt;P1318,"Not Supported","Available")</f>
        <v>Available</v>
      </c>
      <c r="P1318" s="81" cm="1">
        <f t="array" ref="P1318">_xlfn.SWITCH(TcBaseVer, 14, K1318, 13, J1318, 12, I1318, 11, IFERROR(VLOOKUP(H1318,Table2[#All],3,FALSE),"N/A"),0)</f>
        <v>0</v>
      </c>
      <c r="Q1318" s="81" t="str">
        <f>IF(TcBaseVer=0,M1318,IF(AND(N1318="Available",M1318="Available",O1318="Available"),"Available",IF(M1318="","","Not Supported")))</f>
        <v>Available</v>
      </c>
      <c r="R1318" s="81" t="str">
        <f>IF(A1318&gt;=AWCurrentRel, "Future",Q1318)</f>
        <v>Available</v>
      </c>
      <c r="S1318" s="100" t="str">
        <f>HYPERLINK(U1318,T1318)</f>
        <v>What's New Fall 2021-DEVELOP-Teamcenter and Active Workspace</v>
      </c>
      <c r="T1318" s="81" t="str">
        <f>IFERROR(VLOOKUP(CONCATENATE($B1318,"_",$A1318),Table4[#All],5,FALSE),"Not Available")</f>
        <v>What's New Fall 2021-DEVELOP-Teamcenter and Active Workspace</v>
      </c>
      <c r="U1318" s="81" t="str">
        <f>IFERROR(VLOOKUP(CONCATENATE(B1318,"_",A1318),Table4[#All],6,FALSE),"")</f>
        <v>https://siemens.highspot.com/items/61b760b2099384800aff091a?lfrm=srp.3</v>
      </c>
    </row>
    <row r="1319" spans="1:21" x14ac:dyDescent="0.25">
      <c r="A1319" s="81">
        <f>IF(OR('Raw Data'!A1320=0,'Raw Data'!A1320="Delete"),"",'Raw Data'!A1320)</f>
        <v>6</v>
      </c>
      <c r="B1319" s="88" t="str">
        <f>IF(OR('Raw Data'!B1320=0,'Raw Data'!B1320="Delete"),"",'Raw Data'!B1320)</f>
        <v>Develop</v>
      </c>
      <c r="C1319" s="89" t="str">
        <f>IF(OR('Raw Data'!C1320=0,'Raw Data'!C1320="Delete"),"",'Raw Data'!C1320)</f>
        <v>Simulation</v>
      </c>
      <c r="D1319" s="88" t="str">
        <f>IF(OR('Raw Data'!D1320=0,'Raw Data'!D1320="Delete"),"",'Raw Data'!D1320)</f>
        <v>Simulation Process Management</v>
      </c>
      <c r="E1319" s="84" t="str">
        <f>IF(OR('Raw Data'!E1320=0,'Raw Data'!E1320="Delete"),"",'Raw Data'!E1320)</f>
        <v>Enhanced tool launch execution and monitoring​</v>
      </c>
      <c r="F1319" s="81" t="str" cm="1">
        <f t="array" ref="F1319">_xlfn.SWITCH(ROUND(VLOOKUP(A1319,Table1[#All],3),0),11,H1319,12,I1319,13,J1319,14,K1319,"N/A")</f>
        <v/>
      </c>
      <c r="G1319" s="81" t="str" cm="1">
        <f t="array" ref="G1319">_xlfn.SWITCH(ROUND(VLOOKUP(A1319,Table1[#All],5),0),11,H1319,12,I1319,13,J1319,14,K1319,"N/A")</f>
        <v/>
      </c>
      <c r="H1319" s="81">
        <f>IF(OR('Raw Data'!H1320=0,'Raw Data'!H1320="Delete"),"",'Raw Data'!H1320)</f>
        <v>13.3</v>
      </c>
      <c r="I1319" s="81">
        <f>IF(OR('Raw Data'!I1320=0,'Raw Data'!I1320="Delete"),"",'Raw Data'!I1320)</f>
        <v>14</v>
      </c>
      <c r="J1319" s="81" t="str">
        <f>IF(OR('Raw Data'!J1320=0,'Raw Data'!J1320="Delete"),"",'Raw Data'!J1320)</f>
        <v/>
      </c>
      <c r="K1319" s="81" t="str">
        <f>IF(OR('Raw Data'!K1320=0,'Raw Data'!K1320="Delete"),"",'Raw Data'!K1320)</f>
        <v/>
      </c>
      <c r="L1319" s="81" t="str">
        <f>R1319</f>
        <v>Available</v>
      </c>
      <c r="M1319" s="81" t="str">
        <f>IF(A1319="","",IF(OR(AWReleaseNum&gt;=A1319,AWReleaseNum=0),"Available","Not Supported"))</f>
        <v>Available</v>
      </c>
      <c r="N1319" s="81" t="str">
        <f>IF(A1319="","",IF(TcRelease="Any","Available",IF(OR(AND(TcReleaseNum&gt;=VLOOKUP(AWReleaseNum,MinVerInfo,3,FALSE),TcReleaseNum&lt;=VLOOKUP(AWReleaseNum,MinVerInfo,4,FALSE)),AND(TcReleaseNum&gt;=VLOOKUP(AWReleaseNum,MinVerInfo,5,FALSE),TcReleaseNum&lt;=VLOOKUP(AWReleaseNum,MinVerInfo,6,FALSE))),"Available","Not Supported")))</f>
        <v>Available</v>
      </c>
      <c r="O1319" s="81" t="str">
        <f>IF(TcReleaseNum&lt;P1319,"Not Supported","Available")</f>
        <v>Available</v>
      </c>
      <c r="P1319" s="81" cm="1">
        <f t="array" ref="P1319">_xlfn.SWITCH(TcBaseVer, 14, K1319, 13, J1319, 12, I1319, 11, IFERROR(VLOOKUP(H1319,Table2[#All],3,FALSE),"N/A"),0)</f>
        <v>0</v>
      </c>
      <c r="Q1319" s="81" t="str">
        <f>IF(TcBaseVer=0,M1319,IF(AND(N1319="Available",M1319="Available",O1319="Available"),"Available",IF(M1319="","","Not Supported")))</f>
        <v>Available</v>
      </c>
      <c r="R1319" s="81" t="str">
        <f>IF(A1319&gt;=AWCurrentRel, "Future",Q1319)</f>
        <v>Available</v>
      </c>
      <c r="S1319" s="100" t="str">
        <f>HYPERLINK(U1319,T1319)</f>
        <v>What's New Fall 2021-DEVELOP-Teamcenter and Active Workspace</v>
      </c>
      <c r="T1319" s="81" t="str">
        <f>IFERROR(VLOOKUP(CONCATENATE($B1319,"_",$A1319),Table4[#All],5,FALSE),"Not Available")</f>
        <v>What's New Fall 2021-DEVELOP-Teamcenter and Active Workspace</v>
      </c>
      <c r="U1319" s="81" t="str">
        <f>IFERROR(VLOOKUP(CONCATENATE(B1319,"_",A1319),Table4[#All],6,FALSE),"")</f>
        <v>https://siemens.highspot.com/items/61b760b2099384800aff091a?lfrm=srp.3</v>
      </c>
    </row>
    <row r="1320" spans="1:21" x14ac:dyDescent="0.25">
      <c r="A1320" s="81">
        <f>IF(OR('Raw Data'!A1321=0,'Raw Data'!A1321="Delete"),"",'Raw Data'!A1321)</f>
        <v>6</v>
      </c>
      <c r="B1320" s="88" t="str">
        <f>IF(OR('Raw Data'!B1321=0,'Raw Data'!B1321="Delete"),"",'Raw Data'!B1321)</f>
        <v>Develop</v>
      </c>
      <c r="C1320" s="89" t="str">
        <f>IF(OR('Raw Data'!C1321=0,'Raw Data'!C1321="Delete"),"",'Raw Data'!C1321)</f>
        <v>Simulation</v>
      </c>
      <c r="D1320" s="88" t="str">
        <f>IF(OR('Raw Data'!D1321=0,'Raw Data'!D1321="Delete"),"",'Raw Data'!D1321)</f>
        <v>Simulation Process Management</v>
      </c>
      <c r="E1320" s="84" t="str">
        <f>IF(OR('Raw Data'!E1321=0,'Raw Data'!E1321="Delete"),"",'Raw Data'!E1321)</f>
        <v>Usability and deployability enhancements</v>
      </c>
      <c r="F1320" s="81" t="str" cm="1">
        <f t="array" ref="F1320">_xlfn.SWITCH(ROUND(VLOOKUP(A1320,Table1[#All],3),0),11,H1320,12,I1320,13,J1320,14,K1320,"N/A")</f>
        <v/>
      </c>
      <c r="G1320" s="81" t="str" cm="1">
        <f t="array" ref="G1320">_xlfn.SWITCH(ROUND(VLOOKUP(A1320,Table1[#All],5),0),11,H1320,12,I1320,13,J1320,14,K1320,"N/A")</f>
        <v/>
      </c>
      <c r="H1320" s="81">
        <f>IF(OR('Raw Data'!H1321=0,'Raw Data'!H1321="Delete"),"",'Raw Data'!H1321)</f>
        <v>13.3</v>
      </c>
      <c r="I1320" s="81">
        <f>IF(OR('Raw Data'!I1321=0,'Raw Data'!I1321="Delete"),"",'Raw Data'!I1321)</f>
        <v>14</v>
      </c>
      <c r="J1320" s="81" t="str">
        <f>IF(OR('Raw Data'!J1321=0,'Raw Data'!J1321="Delete"),"",'Raw Data'!J1321)</f>
        <v/>
      </c>
      <c r="K1320" s="81" t="str">
        <f>IF(OR('Raw Data'!K1321=0,'Raw Data'!K1321="Delete"),"",'Raw Data'!K1321)</f>
        <v/>
      </c>
      <c r="L1320" s="81" t="str">
        <f>R1320</f>
        <v>Available</v>
      </c>
      <c r="M1320" s="81" t="str">
        <f>IF(A1320="","",IF(OR(AWReleaseNum&gt;=A1320,AWReleaseNum=0),"Available","Not Supported"))</f>
        <v>Available</v>
      </c>
      <c r="N1320" s="81" t="str">
        <f>IF(A1320="","",IF(TcRelease="Any","Available",IF(OR(AND(TcReleaseNum&gt;=VLOOKUP(AWReleaseNum,MinVerInfo,3,FALSE),TcReleaseNum&lt;=VLOOKUP(AWReleaseNum,MinVerInfo,4,FALSE)),AND(TcReleaseNum&gt;=VLOOKUP(AWReleaseNum,MinVerInfo,5,FALSE),TcReleaseNum&lt;=VLOOKUP(AWReleaseNum,MinVerInfo,6,FALSE))),"Available","Not Supported")))</f>
        <v>Available</v>
      </c>
      <c r="O1320" s="81" t="str">
        <f>IF(TcReleaseNum&lt;P1320,"Not Supported","Available")</f>
        <v>Available</v>
      </c>
      <c r="P1320" s="81" cm="1">
        <f t="array" ref="P1320">_xlfn.SWITCH(TcBaseVer, 14, K1320, 13, J1320, 12, I1320, 11, IFERROR(VLOOKUP(H1320,Table2[#All],3,FALSE),"N/A"),0)</f>
        <v>0</v>
      </c>
      <c r="Q1320" s="81" t="str">
        <f>IF(TcBaseVer=0,M1320,IF(AND(N1320="Available",M1320="Available",O1320="Available"),"Available",IF(M1320="","","Not Supported")))</f>
        <v>Available</v>
      </c>
      <c r="R1320" s="81" t="str">
        <f>IF(A1320&gt;=AWCurrentRel, "Future",Q1320)</f>
        <v>Available</v>
      </c>
      <c r="S1320" s="100" t="str">
        <f>HYPERLINK(U1320,T1320)</f>
        <v>What's New Fall 2021-DEVELOP-Teamcenter and Active Workspace</v>
      </c>
      <c r="T1320" s="81" t="str">
        <f>IFERROR(VLOOKUP(CONCATENATE($B1320,"_",$A1320),Table4[#All],5,FALSE),"Not Available")</f>
        <v>What's New Fall 2021-DEVELOP-Teamcenter and Active Workspace</v>
      </c>
      <c r="U1320" s="81" t="str">
        <f>IFERROR(VLOOKUP(CONCATENATE(B1320,"_",A1320),Table4[#All],6,FALSE),"")</f>
        <v>https://siemens.highspot.com/items/61b760b2099384800aff091a?lfrm=srp.3</v>
      </c>
    </row>
    <row r="1321" spans="1:21" x14ac:dyDescent="0.25">
      <c r="A1321" s="81">
        <f>IF(OR('Raw Data'!A2173=0,'Raw Data'!A2173="Delete"),"",'Raw Data'!A2173)</f>
        <v>6</v>
      </c>
      <c r="B1321" s="88" t="str">
        <f>IF(OR('Raw Data'!B2173=0,'Raw Data'!B2173="Delete"),"",'Raw Data'!B2173)</f>
        <v>Plan</v>
      </c>
      <c r="C1321" s="89" t="str">
        <f>IF(OR('Raw Data'!C2173=0,'Raw Data'!C2173="Delete"),"",'Raw Data'!C2173)</f>
        <v>Bill of Materials</v>
      </c>
      <c r="D1321" s="88" t="str">
        <f>IF(OR('Raw Data'!D2173=0,'Raw Data'!D2173="Delete"),"",'Raw Data'!D2173)</f>
        <v>Structure Management</v>
      </c>
      <c r="E1321" s="84" t="str">
        <f>IF(OR('Raw Data'!E2173=0,'Raw Data'!E2173="Delete"),"",'Raw Data'!E2173)</f>
        <v>2x to 5x Increase in BOM expansion performance</v>
      </c>
      <c r="F1321" s="81" t="str" cm="1">
        <f t="array" ref="F1321">_xlfn.SWITCH(ROUND(VLOOKUP(A1321,Table1[#All],3),0),11,H1321,12,I1321,13,J1321,14,K1321,"N/A")</f>
        <v/>
      </c>
      <c r="G1321" s="81" t="str" cm="1">
        <f t="array" ref="G1321">_xlfn.SWITCH(ROUND(VLOOKUP(A1321,Table1[#All],5),0),11,H1321,12,I1321,13,J1321,14,K1321,"N/A")</f>
        <v/>
      </c>
      <c r="H1321" s="81">
        <f>IF(OR('Raw Data'!H2173=0,'Raw Data'!H2173="Delete"),"",'Raw Data'!H2173)</f>
        <v>13.3</v>
      </c>
      <c r="I1321" s="81">
        <f>IF(OR('Raw Data'!I2173=0,'Raw Data'!I2173="Delete"),"",'Raw Data'!I2173)</f>
        <v>14</v>
      </c>
      <c r="J1321" s="81" t="str">
        <f>IF(OR('Raw Data'!J2173=0,'Raw Data'!J2173="Delete"),"",'Raw Data'!J2173)</f>
        <v/>
      </c>
      <c r="K1321" s="81" t="str">
        <f>IF(OR('Raw Data'!K2173=0,'Raw Data'!K2173="Delete"),"",'Raw Data'!K2173)</f>
        <v/>
      </c>
      <c r="L1321" s="81" t="str">
        <f>R1321</f>
        <v>Available</v>
      </c>
      <c r="M1321" s="81" t="str">
        <f>IF(A1321="","",IF(OR(AWReleaseNum&gt;=A1321,AWReleaseNum=0),"Available","Not Supported"))</f>
        <v>Available</v>
      </c>
      <c r="N1321" s="81" t="str">
        <f>IF(A1321="","",IF(TcRelease="Any","Available",IF(OR(AND(TcReleaseNum&gt;=VLOOKUP(AWReleaseNum,MinVerInfo,3,FALSE),TcReleaseNum&lt;=VLOOKUP(AWReleaseNum,MinVerInfo,4,FALSE)),AND(TcReleaseNum&gt;=VLOOKUP(AWReleaseNum,MinVerInfo,5,FALSE),TcReleaseNum&lt;=VLOOKUP(AWReleaseNum,MinVerInfo,6,FALSE))),"Available","Not Supported")))</f>
        <v>Available</v>
      </c>
      <c r="O1321" s="81" t="str">
        <f>IF(TcReleaseNum&lt;P1321,"Not Supported","Available")</f>
        <v>Available</v>
      </c>
      <c r="P1321" s="81" cm="1">
        <f t="array" ref="P1321">_xlfn.SWITCH(TcBaseVer, 14, K1321, 13, J1321, 12, I1321, 11, IFERROR(VLOOKUP(H1321,Table2[#All],3,FALSE),"N/A"),0)</f>
        <v>0</v>
      </c>
      <c r="Q1321" s="81" t="str">
        <f>IF(TcBaseVer=0,M1321,IF(AND(N1321="Available",M1321="Available",O1321="Available"),"Available",IF(M1321="","","Not Supported")))</f>
        <v>Available</v>
      </c>
      <c r="R1321" s="81" t="str">
        <f>IF(A1321&gt;=AWCurrentRel, "Future",Q1321)</f>
        <v>Available</v>
      </c>
      <c r="S1321" s="100" t="str">
        <f>HYPERLINK(U1321,T1321)</f>
        <v>What's New Fall 2021-PLAN-Teamcenter and Active Workspace</v>
      </c>
      <c r="T1321" s="81" t="str">
        <f>IFERROR(VLOOKUP(CONCATENATE($B1321,"_",$A1321),Table4[#All],5,FALSE),"Not Available")</f>
        <v>What's New Fall 2021-PLAN-Teamcenter and Active Workspace</v>
      </c>
      <c r="U1321" s="81" t="str">
        <f>IFERROR(VLOOKUP(CONCATENATE(B1321,"_",A1321),Table4[#All],6,FALSE),"")</f>
        <v>https://siemens.highspot.com/items/61b7622c0c3a9383673e7657?lfrm=srp.0</v>
      </c>
    </row>
    <row r="1322" spans="1:21" x14ac:dyDescent="0.25">
      <c r="A1322" s="81">
        <f>IF(OR('Raw Data'!A2174=0,'Raw Data'!A2174="Delete"),"",'Raw Data'!A2174)</f>
        <v>6</v>
      </c>
      <c r="B1322" s="88" t="str">
        <f>IF(OR('Raw Data'!B2174=0,'Raw Data'!B2174="Delete"),"",'Raw Data'!B2174)</f>
        <v>Plan</v>
      </c>
      <c r="C1322" s="89" t="str">
        <f>IF(OR('Raw Data'!C2174=0,'Raw Data'!C2174="Delete"),"",'Raw Data'!C2174)</f>
        <v>Bill of Materials</v>
      </c>
      <c r="D1322" s="88" t="str">
        <f>IF(OR('Raw Data'!D2174=0,'Raw Data'!D2174="Delete"),"",'Raw Data'!D2174)</f>
        <v>Structure Management</v>
      </c>
      <c r="E1322" s="84" t="str">
        <f>IF(OR('Raw Data'!E2174=0,'Raw Data'!E2174="Delete"),"",'Raw Data'!E2174)</f>
        <v>Advanced Coverage for Managing Solution Variants</v>
      </c>
      <c r="F1322" s="81" t="str" cm="1">
        <f t="array" ref="F1322">_xlfn.SWITCH(ROUND(VLOOKUP(A1322,Table1[#All],3),0),11,H1322,12,I1322,13,J1322,14,K1322,"N/A")</f>
        <v/>
      </c>
      <c r="G1322" s="81" t="str" cm="1">
        <f t="array" ref="G1322">_xlfn.SWITCH(ROUND(VLOOKUP(A1322,Table1[#All],5),0),11,H1322,12,I1322,13,J1322,14,K1322,"N/A")</f>
        <v/>
      </c>
      <c r="H1322" s="81">
        <f>IF(OR('Raw Data'!H2174=0,'Raw Data'!H2174="Delete"),"",'Raw Data'!H2174)</f>
        <v>13.3</v>
      </c>
      <c r="I1322" s="81">
        <f>IF(OR('Raw Data'!I2174=0,'Raw Data'!I2174="Delete"),"",'Raw Data'!I2174)</f>
        <v>14</v>
      </c>
      <c r="J1322" s="81" t="str">
        <f>IF(OR('Raw Data'!J2174=0,'Raw Data'!J2174="Delete"),"",'Raw Data'!J2174)</f>
        <v/>
      </c>
      <c r="K1322" s="81" t="str">
        <f>IF(OR('Raw Data'!K2174=0,'Raw Data'!K2174="Delete"),"",'Raw Data'!K2174)</f>
        <v/>
      </c>
      <c r="L1322" s="81" t="str">
        <f>R1322</f>
        <v>Available</v>
      </c>
      <c r="M1322" s="81" t="str">
        <f>IF(A1322="","",IF(OR(AWReleaseNum&gt;=A1322,AWReleaseNum=0),"Available","Not Supported"))</f>
        <v>Available</v>
      </c>
      <c r="N1322" s="81" t="str">
        <f>IF(A1322="","",IF(TcRelease="Any","Available",IF(OR(AND(TcReleaseNum&gt;=VLOOKUP(AWReleaseNum,MinVerInfo,3,FALSE),TcReleaseNum&lt;=VLOOKUP(AWReleaseNum,MinVerInfo,4,FALSE)),AND(TcReleaseNum&gt;=VLOOKUP(AWReleaseNum,MinVerInfo,5,FALSE),TcReleaseNum&lt;=VLOOKUP(AWReleaseNum,MinVerInfo,6,FALSE))),"Available","Not Supported")))</f>
        <v>Available</v>
      </c>
      <c r="O1322" s="81" t="str">
        <f>IF(TcReleaseNum&lt;P1322,"Not Supported","Available")</f>
        <v>Available</v>
      </c>
      <c r="P1322" s="81" cm="1">
        <f t="array" ref="P1322">_xlfn.SWITCH(TcBaseVer, 14, K1322, 13, J1322, 12, I1322, 11, IFERROR(VLOOKUP(H1322,Table2[#All],3,FALSE),"N/A"),0)</f>
        <v>0</v>
      </c>
      <c r="Q1322" s="81" t="str">
        <f>IF(TcBaseVer=0,M1322,IF(AND(N1322="Available",M1322="Available",O1322="Available"),"Available",IF(M1322="","","Not Supported")))</f>
        <v>Available</v>
      </c>
      <c r="R1322" s="81" t="str">
        <f>IF(A1322&gt;=AWCurrentRel, "Future",Q1322)</f>
        <v>Available</v>
      </c>
      <c r="S1322" s="100" t="str">
        <f>HYPERLINK(U1322,T1322)</f>
        <v>What's New Fall 2021-PLAN-Teamcenter and Active Workspace</v>
      </c>
      <c r="T1322" s="81" t="str">
        <f>IFERROR(VLOOKUP(CONCATENATE($B1322,"_",$A1322),Table4[#All],5,FALSE),"Not Available")</f>
        <v>What's New Fall 2021-PLAN-Teamcenter and Active Workspace</v>
      </c>
      <c r="U1322" s="81" t="str">
        <f>IFERROR(VLOOKUP(CONCATENATE(B1322,"_",A1322),Table4[#All],6,FALSE),"")</f>
        <v>https://siemens.highspot.com/items/61b7622c0c3a9383673e7657?lfrm=srp.0</v>
      </c>
    </row>
    <row r="1323" spans="1:21" x14ac:dyDescent="0.25">
      <c r="A1323" s="81">
        <f>IF(OR('Raw Data'!A2175=0,'Raw Data'!A2175="Delete"),"",'Raw Data'!A2175)</f>
        <v>6</v>
      </c>
      <c r="B1323" s="88" t="str">
        <f>IF(OR('Raw Data'!B2175=0,'Raw Data'!B2175="Delete"),"",'Raw Data'!B2175)</f>
        <v>Plan</v>
      </c>
      <c r="C1323" s="89" t="str">
        <f>IF(OR('Raw Data'!C2175=0,'Raw Data'!C2175="Delete"),"",'Raw Data'!C2175)</f>
        <v>Bill of Materials</v>
      </c>
      <c r="D1323" s="88" t="str">
        <f>IF(OR('Raw Data'!D2175=0,'Raw Data'!D2175="Delete"),"",'Raw Data'!D2175)</f>
        <v>Structure Management</v>
      </c>
      <c r="E1323" s="84" t="str">
        <f>IF(OR('Raw Data'!E2175=0,'Raw Data'!E2175="Delete"),"",'Raw Data'!E2175)</f>
        <v>Allow different column arrangements per root type</v>
      </c>
      <c r="F1323" s="81" t="str" cm="1">
        <f t="array" ref="F1323">_xlfn.SWITCH(ROUND(VLOOKUP(A1323,Table1[#All],3),0),11,H1323,12,I1323,13,J1323,14,K1323,"N/A")</f>
        <v/>
      </c>
      <c r="G1323" s="81" t="str" cm="1">
        <f t="array" ref="G1323">_xlfn.SWITCH(ROUND(VLOOKUP(A1323,Table1[#All],5),0),11,H1323,12,I1323,13,J1323,14,K1323,"N/A")</f>
        <v/>
      </c>
      <c r="H1323" s="81">
        <f>IF(OR('Raw Data'!H2175=0,'Raw Data'!H2175="Delete"),"",'Raw Data'!H2175)</f>
        <v>13</v>
      </c>
      <c r="I1323" s="81">
        <f>IF(OR('Raw Data'!I2175=0,'Raw Data'!I2175="Delete"),"",'Raw Data'!I2175)</f>
        <v>14</v>
      </c>
      <c r="J1323" s="81" t="str">
        <f>IF(OR('Raw Data'!J2175=0,'Raw Data'!J2175="Delete"),"",'Raw Data'!J2175)</f>
        <v/>
      </c>
      <c r="K1323" s="81" t="str">
        <f>IF(OR('Raw Data'!K2175=0,'Raw Data'!K2175="Delete"),"",'Raw Data'!K2175)</f>
        <v/>
      </c>
      <c r="L1323" s="81" t="str">
        <f>R1323</f>
        <v>Available</v>
      </c>
      <c r="M1323" s="81" t="str">
        <f>IF(A1323="","",IF(OR(AWReleaseNum&gt;=A1323,AWReleaseNum=0),"Available","Not Supported"))</f>
        <v>Available</v>
      </c>
      <c r="N1323" s="81" t="str">
        <f>IF(A1323="","",IF(TcRelease="Any","Available",IF(OR(AND(TcReleaseNum&gt;=VLOOKUP(AWReleaseNum,MinVerInfo,3,FALSE),TcReleaseNum&lt;=VLOOKUP(AWReleaseNum,MinVerInfo,4,FALSE)),AND(TcReleaseNum&gt;=VLOOKUP(AWReleaseNum,MinVerInfo,5,FALSE),TcReleaseNum&lt;=VLOOKUP(AWReleaseNum,MinVerInfo,6,FALSE))),"Available","Not Supported")))</f>
        <v>Available</v>
      </c>
      <c r="O1323" s="81" t="str">
        <f>IF(TcReleaseNum&lt;P1323,"Not Supported","Available")</f>
        <v>Available</v>
      </c>
      <c r="P1323" s="81" cm="1">
        <f t="array" ref="P1323">_xlfn.SWITCH(TcBaseVer, 14, K1323, 13, J1323, 12, I1323, 11, IFERROR(VLOOKUP(H1323,Table2[#All],3,FALSE),"N/A"),0)</f>
        <v>0</v>
      </c>
      <c r="Q1323" s="81" t="str">
        <f>IF(TcBaseVer=0,M1323,IF(AND(N1323="Available",M1323="Available",O1323="Available"),"Available",IF(M1323="","","Not Supported")))</f>
        <v>Available</v>
      </c>
      <c r="R1323" s="81" t="str">
        <f>IF(A1323&gt;=AWCurrentRel, "Future",Q1323)</f>
        <v>Available</v>
      </c>
      <c r="S1323" s="100" t="str">
        <f>HYPERLINK(U1323,T1323)</f>
        <v>What's New Fall 2021-PLAN-Teamcenter and Active Workspace</v>
      </c>
      <c r="T1323" s="81" t="str">
        <f>IFERROR(VLOOKUP(CONCATENATE($B1323,"_",$A1323),Table4[#All],5,FALSE),"Not Available")</f>
        <v>What's New Fall 2021-PLAN-Teamcenter and Active Workspace</v>
      </c>
      <c r="U1323" s="81" t="str">
        <f>IFERROR(VLOOKUP(CONCATENATE(B1323,"_",A1323),Table4[#All],6,FALSE),"")</f>
        <v>https://siemens.highspot.com/items/61b7622c0c3a9383673e7657?lfrm=srp.0</v>
      </c>
    </row>
    <row r="1324" spans="1:21" x14ac:dyDescent="0.25">
      <c r="A1324" s="81">
        <f>IF(OR('Raw Data'!A2185=0,'Raw Data'!A2185="Delete"),"",'Raw Data'!A2185)</f>
        <v>6</v>
      </c>
      <c r="B1324" s="88" t="str">
        <f>IF(OR('Raw Data'!B2185=0,'Raw Data'!B2185="Delete"),"",'Raw Data'!B2185)</f>
        <v>Plan</v>
      </c>
      <c r="C1324" s="89" t="str">
        <f>IF(OR('Raw Data'!C2185=0,'Raw Data'!C2185="Delete"),"",'Raw Data'!C2185)</f>
        <v>Bill of Materials</v>
      </c>
      <c r="D1324" s="88" t="str">
        <f>IF(OR('Raw Data'!D2185=0,'Raw Data'!D2185="Delete"),"",'Raw Data'!D2185)</f>
        <v>Structure Management</v>
      </c>
      <c r="E1324" s="84" t="str">
        <f>IF(OR('Raw Data'!E2185=0,'Raw Data'!E2185="Delete"),"",'Raw Data'!E2185)</f>
        <v>Author variant conditions based on a Configurator Context associated with a subassembly</v>
      </c>
      <c r="F1324" s="81" t="str" cm="1">
        <f t="array" ref="F1324">_xlfn.SWITCH(ROUND(VLOOKUP(A1324,Table1[#All],3),0),11,H1324,12,I1324,13,J1324,14,K1324,"N/A")</f>
        <v/>
      </c>
      <c r="G1324" s="81" t="str" cm="1">
        <f t="array" ref="G1324">_xlfn.SWITCH(ROUND(VLOOKUP(A1324,Table1[#All],5),0),11,H1324,12,I1324,13,J1324,14,K1324,"N/A")</f>
        <v/>
      </c>
      <c r="H1324" s="81">
        <f>IF(OR('Raw Data'!H2185=0,'Raw Data'!H2185="Delete"),"",'Raw Data'!H2185)</f>
        <v>13</v>
      </c>
      <c r="I1324" s="81">
        <f>IF(OR('Raw Data'!I2185=0,'Raw Data'!I2185="Delete"),"",'Raw Data'!I2185)</f>
        <v>14</v>
      </c>
      <c r="J1324" s="81" t="str">
        <f>IF(OR('Raw Data'!J2185=0,'Raw Data'!J2185="Delete"),"",'Raw Data'!J2185)</f>
        <v/>
      </c>
      <c r="K1324" s="81" t="str">
        <f>IF(OR('Raw Data'!K2185=0,'Raw Data'!K2185="Delete"),"",'Raw Data'!K2185)</f>
        <v/>
      </c>
      <c r="L1324" s="81" t="str">
        <f>R1324</f>
        <v>Available</v>
      </c>
      <c r="M1324" s="81" t="str">
        <f>IF(A1324="","",IF(OR(AWReleaseNum&gt;=A1324,AWReleaseNum=0),"Available","Not Supported"))</f>
        <v>Available</v>
      </c>
      <c r="N1324" s="81" t="str">
        <f>IF(A1324="","",IF(TcRelease="Any","Available",IF(OR(AND(TcReleaseNum&gt;=VLOOKUP(AWReleaseNum,MinVerInfo,3,FALSE),TcReleaseNum&lt;=VLOOKUP(AWReleaseNum,MinVerInfo,4,FALSE)),AND(TcReleaseNum&gt;=VLOOKUP(AWReleaseNum,MinVerInfo,5,FALSE),TcReleaseNum&lt;=VLOOKUP(AWReleaseNum,MinVerInfo,6,FALSE))),"Available","Not Supported")))</f>
        <v>Available</v>
      </c>
      <c r="O1324" s="81" t="str">
        <f>IF(TcReleaseNum&lt;P1324,"Not Supported","Available")</f>
        <v>Available</v>
      </c>
      <c r="P1324" s="81" cm="1">
        <f t="array" ref="P1324">_xlfn.SWITCH(TcBaseVer, 14, K1324, 13, J1324, 12, I1324, 11, IFERROR(VLOOKUP(H1324,Table2[#All],3,FALSE),"N/A"),0)</f>
        <v>0</v>
      </c>
      <c r="Q1324" s="81" t="str">
        <f>IF(TcBaseVer=0,M1324,IF(AND(N1324="Available",M1324="Available",O1324="Available"),"Available",IF(M1324="","","Not Supported")))</f>
        <v>Available</v>
      </c>
      <c r="R1324" s="81" t="str">
        <f>IF(A1324&gt;=AWCurrentRel, "Future",Q1324)</f>
        <v>Available</v>
      </c>
      <c r="S1324" s="100" t="str">
        <f>HYPERLINK(U1324,T1324)</f>
        <v>What's New Fall 2021-PLAN-Teamcenter and Active Workspace</v>
      </c>
      <c r="T1324" s="81" t="str">
        <f>IFERROR(VLOOKUP(CONCATENATE($B1324,"_",$A1324),Table4[#All],5,FALSE),"Not Available")</f>
        <v>What's New Fall 2021-PLAN-Teamcenter and Active Workspace</v>
      </c>
      <c r="U1324" s="81" t="str">
        <f>IFERROR(VLOOKUP(CONCATENATE(B1324,"_",A1324),Table4[#All],6,FALSE),"")</f>
        <v>https://siemens.highspot.com/items/61b7622c0c3a9383673e7657?lfrm=srp.0</v>
      </c>
    </row>
    <row r="1325" spans="1:21" x14ac:dyDescent="0.25">
      <c r="A1325" s="81">
        <f>IF(OR('Raw Data'!A2186=0,'Raw Data'!A2186="Delete"),"",'Raw Data'!A2186)</f>
        <v>6</v>
      </c>
      <c r="B1325" s="88" t="str">
        <f>IF(OR('Raw Data'!B2186=0,'Raw Data'!B2186="Delete"),"",'Raw Data'!B2186)</f>
        <v>Plan</v>
      </c>
      <c r="C1325" s="89" t="str">
        <f>IF(OR('Raw Data'!C2186=0,'Raw Data'!C2186="Delete"),"",'Raw Data'!C2186)</f>
        <v>Bill of Materials</v>
      </c>
      <c r="D1325" s="88" t="str">
        <f>IF(OR('Raw Data'!D2186=0,'Raw Data'!D2186="Delete"),"",'Raw Data'!D2186)</f>
        <v>Structure Management</v>
      </c>
      <c r="E1325" s="84" t="str">
        <f>IF(OR('Raw Data'!E2186=0,'Raw Data'!E2186="Delete"),"",'Raw Data'!E2186)</f>
        <v>Import Structure with reused parts</v>
      </c>
      <c r="F1325" s="81" t="str" cm="1">
        <f t="array" ref="F1325">_xlfn.SWITCH(ROUND(VLOOKUP(A1325,Table1[#All],3),0),11,H1325,12,I1325,13,J1325,14,K1325,"N/A")</f>
        <v/>
      </c>
      <c r="G1325" s="81" t="str" cm="1">
        <f t="array" ref="G1325">_xlfn.SWITCH(ROUND(VLOOKUP(A1325,Table1[#All],5),0),11,H1325,12,I1325,13,J1325,14,K1325,"N/A")</f>
        <v/>
      </c>
      <c r="H1325" s="81">
        <f>IF(OR('Raw Data'!H2186=0,'Raw Data'!H2186="Delete"),"",'Raw Data'!H2186)</f>
        <v>13.3</v>
      </c>
      <c r="I1325" s="81">
        <f>IF(OR('Raw Data'!I2186=0,'Raw Data'!I2186="Delete"),"",'Raw Data'!I2186)</f>
        <v>14</v>
      </c>
      <c r="J1325" s="81" t="str">
        <f>IF(OR('Raw Data'!J2186=0,'Raw Data'!J2186="Delete"),"",'Raw Data'!J2186)</f>
        <v/>
      </c>
      <c r="K1325" s="81" t="str">
        <f>IF(OR('Raw Data'!K2186=0,'Raw Data'!K2186="Delete"),"",'Raw Data'!K2186)</f>
        <v/>
      </c>
      <c r="L1325" s="81" t="str">
        <f>R1325</f>
        <v>Available</v>
      </c>
      <c r="M1325" s="81" t="str">
        <f>IF(A1325="","",IF(OR(AWReleaseNum&gt;=A1325,AWReleaseNum=0),"Available","Not Supported"))</f>
        <v>Available</v>
      </c>
      <c r="N1325" s="81" t="str">
        <f>IF(A1325="","",IF(TcRelease="Any","Available",IF(OR(AND(TcReleaseNum&gt;=VLOOKUP(AWReleaseNum,MinVerInfo,3,FALSE),TcReleaseNum&lt;=VLOOKUP(AWReleaseNum,MinVerInfo,4,FALSE)),AND(TcReleaseNum&gt;=VLOOKUP(AWReleaseNum,MinVerInfo,5,FALSE),TcReleaseNum&lt;=VLOOKUP(AWReleaseNum,MinVerInfo,6,FALSE))),"Available","Not Supported")))</f>
        <v>Available</v>
      </c>
      <c r="O1325" s="81" t="str">
        <f>IF(TcReleaseNum&lt;P1325,"Not Supported","Available")</f>
        <v>Available</v>
      </c>
      <c r="P1325" s="81" cm="1">
        <f t="array" ref="P1325">_xlfn.SWITCH(TcBaseVer, 14, K1325, 13, J1325, 12, I1325, 11, IFERROR(VLOOKUP(H1325,Table2[#All],3,FALSE),"N/A"),0)</f>
        <v>0</v>
      </c>
      <c r="Q1325" s="81" t="str">
        <f>IF(TcBaseVer=0,M1325,IF(AND(N1325="Available",M1325="Available",O1325="Available"),"Available",IF(M1325="","","Not Supported")))</f>
        <v>Available</v>
      </c>
      <c r="R1325" s="81" t="str">
        <f>IF(A1325&gt;=AWCurrentRel, "Future",Q1325)</f>
        <v>Available</v>
      </c>
      <c r="S1325" s="100" t="str">
        <f>HYPERLINK(U1325,T1325)</f>
        <v>What's New Fall 2021-PLAN-Teamcenter and Active Workspace</v>
      </c>
      <c r="T1325" s="81" t="str">
        <f>IFERROR(VLOOKUP(CONCATENATE($B1325,"_",$A1325),Table4[#All],5,FALSE),"Not Available")</f>
        <v>What's New Fall 2021-PLAN-Teamcenter and Active Workspace</v>
      </c>
      <c r="U1325" s="81" t="str">
        <f>IFERROR(VLOOKUP(CONCATENATE(B1325,"_",A1325),Table4[#All],6,FALSE),"")</f>
        <v>https://siemens.highspot.com/items/61b7622c0c3a9383673e7657?lfrm=srp.0</v>
      </c>
    </row>
    <row r="1326" spans="1:21" x14ac:dyDescent="0.25">
      <c r="A1326" s="81">
        <f>IF(OR('Raw Data'!A2279=0,'Raw Data'!A2279="Delete"),"",'Raw Data'!A2279)</f>
        <v>6</v>
      </c>
      <c r="B1326" s="88" t="str">
        <f>IF(OR('Raw Data'!B2279=0,'Raw Data'!B2279="Delete"),"",'Raw Data'!B2279)</f>
        <v>Develop</v>
      </c>
      <c r="C1326" s="89" t="str">
        <f>IF(OR('Raw Data'!C2279=0,'Raw Data'!C2279="Delete"),"",'Raw Data'!C2279)</f>
        <v>Visualization</v>
      </c>
      <c r="D1326" s="88" t="str">
        <f>IF(OR('Raw Data'!D2279=0,'Raw Data'!D2279="Delete"),"",'Raw Data'!D2279)</f>
        <v>Visualization - BOM Integration</v>
      </c>
      <c r="E1326" s="84" t="str">
        <f>IF(OR('Raw Data'!E2279=0,'Raw Data'!E2279="Delete"),"",'Raw Data'!E2279)</f>
        <v xml:space="preserve">Live Integration of Active Workspace with Teamcenter Visualization for Richer DMU Experience </v>
      </c>
      <c r="F1326" s="81" t="str" cm="1">
        <f t="array" ref="F1326">_xlfn.SWITCH(ROUND(VLOOKUP(A1326,Table1[#All],3),0),11,H1326,12,I1326,13,J1326,14,K1326,"N/A")</f>
        <v/>
      </c>
      <c r="G1326" s="81" t="str" cm="1">
        <f t="array" ref="G1326">_xlfn.SWITCH(ROUND(VLOOKUP(A1326,Table1[#All],5),0),11,H1326,12,I1326,13,J1326,14,K1326,"N/A")</f>
        <v/>
      </c>
      <c r="H1326" s="81">
        <f>IF(OR('Raw Data'!H2279=0,'Raw Data'!H2279="Delete"),"",'Raw Data'!H2279)</f>
        <v>13</v>
      </c>
      <c r="I1326" s="81">
        <f>IF(OR('Raw Data'!I2279=0,'Raw Data'!I2279="Delete"),"",'Raw Data'!I2279)</f>
        <v>14</v>
      </c>
      <c r="J1326" s="81" t="str">
        <f>IF(OR('Raw Data'!J2279=0,'Raw Data'!J2279="Delete"),"",'Raw Data'!J2279)</f>
        <v/>
      </c>
      <c r="K1326" s="81" t="str">
        <f>IF(OR('Raw Data'!K2279=0,'Raw Data'!K2279="Delete"),"",'Raw Data'!K2279)</f>
        <v/>
      </c>
      <c r="L1326" s="81" t="str">
        <f>R1326</f>
        <v>Available</v>
      </c>
      <c r="M1326" s="81" t="str">
        <f>IF(A1326="","",IF(OR(AWReleaseNum&gt;=A1326,AWReleaseNum=0),"Available","Not Supported"))</f>
        <v>Available</v>
      </c>
      <c r="N1326" s="81" t="str">
        <f>IF(A1326="","",IF(TcRelease="Any","Available",IF(OR(AND(TcReleaseNum&gt;=VLOOKUP(AWReleaseNum,MinVerInfo,3,FALSE),TcReleaseNum&lt;=VLOOKUP(AWReleaseNum,MinVerInfo,4,FALSE)),AND(TcReleaseNum&gt;=VLOOKUP(AWReleaseNum,MinVerInfo,5,FALSE),TcReleaseNum&lt;=VLOOKUP(AWReleaseNum,MinVerInfo,6,FALSE))),"Available","Not Supported")))</f>
        <v>Available</v>
      </c>
      <c r="O1326" s="81" t="str">
        <f>IF(TcReleaseNum&lt;P1326,"Not Supported","Available")</f>
        <v>Available</v>
      </c>
      <c r="P1326" s="81" cm="1">
        <f t="array" ref="P1326">_xlfn.SWITCH(TcBaseVer, 14, K1326, 13, J1326, 12, I1326, 11, IFERROR(VLOOKUP(H1326,Table2[#All],3,FALSE),"N/A"),0)</f>
        <v>0</v>
      </c>
      <c r="Q1326" s="81" t="str">
        <f>IF(TcBaseVer=0,M1326,IF(AND(N1326="Available",M1326="Available",O1326="Available"),"Available",IF(M1326="","","Not Supported")))</f>
        <v>Available</v>
      </c>
      <c r="R1326" s="81" t="str">
        <f>IF(A1326&gt;=AWCurrentRel, "Future",Q1326)</f>
        <v>Available</v>
      </c>
      <c r="S1326" s="100" t="str">
        <f>HYPERLINK(U1326,T1326)</f>
        <v>What's New Fall 2021-DEVELOP-Teamcenter and Active Workspace</v>
      </c>
      <c r="T1326" s="81" t="str">
        <f>IFERROR(VLOOKUP(CONCATENATE($B1326,"_",$A1326),Table4[#All],5,FALSE),"Not Available")</f>
        <v>What's New Fall 2021-DEVELOP-Teamcenter and Active Workspace</v>
      </c>
      <c r="U1326" s="81" t="str">
        <f>IFERROR(VLOOKUP(CONCATENATE(B1326,"_",A1326),Table4[#All],6,FALSE),"")</f>
        <v>https://siemens.highspot.com/items/61b760b2099384800aff091a?lfrm=srp.3</v>
      </c>
    </row>
    <row r="1327" spans="1:21" x14ac:dyDescent="0.25">
      <c r="A1327" s="81">
        <f>IF(OR('Raw Data'!A2280=0,'Raw Data'!A2280="Delete"),"",'Raw Data'!A2280)</f>
        <v>6</v>
      </c>
      <c r="B1327" s="88" t="str">
        <f>IF(OR('Raw Data'!B2280=0,'Raw Data'!B2280="Delete"),"",'Raw Data'!B2280)</f>
        <v>Develop</v>
      </c>
      <c r="C1327" s="89" t="str">
        <f>IF(OR('Raw Data'!C2280=0,'Raw Data'!C2280="Delete"),"",'Raw Data'!C2280)</f>
        <v>Visualization</v>
      </c>
      <c r="D1327" s="88" t="str">
        <f>IF(OR('Raw Data'!D2280=0,'Raw Data'!D2280="Delete"),"",'Raw Data'!D2280)</f>
        <v>Visualization - BOM Integration</v>
      </c>
      <c r="E1327" s="84" t="str">
        <f>IF(OR('Raw Data'!E2280=0,'Raw Data'!E2280="Delete"),"",'Raw Data'!E2280)</f>
        <v xml:space="preserve">Realtime Viewer Updates to Reflect Changes to Structure, Position or Geometry </v>
      </c>
      <c r="F1327" s="81" t="str" cm="1">
        <f t="array" ref="F1327">_xlfn.SWITCH(ROUND(VLOOKUP(A1327,Table1[#All],3),0),11,H1327,12,I1327,13,J1327,14,K1327,"N/A")</f>
        <v/>
      </c>
      <c r="G1327" s="81" t="str" cm="1">
        <f t="array" ref="G1327">_xlfn.SWITCH(ROUND(VLOOKUP(A1327,Table1[#All],5),0),11,H1327,12,I1327,13,J1327,14,K1327,"N/A")</f>
        <v/>
      </c>
      <c r="H1327" s="81">
        <f>IF(OR('Raw Data'!H2280=0,'Raw Data'!H2280="Delete"),"",'Raw Data'!H2280)</f>
        <v>13</v>
      </c>
      <c r="I1327" s="81">
        <f>IF(OR('Raw Data'!I2280=0,'Raw Data'!I2280="Delete"),"",'Raw Data'!I2280)</f>
        <v>14</v>
      </c>
      <c r="J1327" s="81" t="str">
        <f>IF(OR('Raw Data'!J2280=0,'Raw Data'!J2280="Delete"),"",'Raw Data'!J2280)</f>
        <v/>
      </c>
      <c r="K1327" s="81" t="str">
        <f>IF(OR('Raw Data'!K2280=0,'Raw Data'!K2280="Delete"),"",'Raw Data'!K2280)</f>
        <v/>
      </c>
      <c r="L1327" s="81" t="str">
        <f>R1327</f>
        <v>Available</v>
      </c>
      <c r="M1327" s="81" t="str">
        <f>IF(A1327="","",IF(OR(AWReleaseNum&gt;=A1327,AWReleaseNum=0),"Available","Not Supported"))</f>
        <v>Available</v>
      </c>
      <c r="N1327" s="81" t="str">
        <f>IF(A1327="","",IF(TcRelease="Any","Available",IF(OR(AND(TcReleaseNum&gt;=VLOOKUP(AWReleaseNum,MinVerInfo,3,FALSE),TcReleaseNum&lt;=VLOOKUP(AWReleaseNum,MinVerInfo,4,FALSE)),AND(TcReleaseNum&gt;=VLOOKUP(AWReleaseNum,MinVerInfo,5,FALSE),TcReleaseNum&lt;=VLOOKUP(AWReleaseNum,MinVerInfo,6,FALSE))),"Available","Not Supported")))</f>
        <v>Available</v>
      </c>
      <c r="O1327" s="81" t="str">
        <f>IF(TcReleaseNum&lt;P1327,"Not Supported","Available")</f>
        <v>Available</v>
      </c>
      <c r="P1327" s="81" cm="1">
        <f t="array" ref="P1327">_xlfn.SWITCH(TcBaseVer, 14, K1327, 13, J1327, 12, I1327, 11, IFERROR(VLOOKUP(H1327,Table2[#All],3,FALSE),"N/A"),0)</f>
        <v>0</v>
      </c>
      <c r="Q1327" s="81" t="str">
        <f>IF(TcBaseVer=0,M1327,IF(AND(N1327="Available",M1327="Available",O1327="Available"),"Available",IF(M1327="","","Not Supported")))</f>
        <v>Available</v>
      </c>
      <c r="R1327" s="81" t="str">
        <f>IF(A1327&gt;=AWCurrentRel, "Future",Q1327)</f>
        <v>Available</v>
      </c>
      <c r="S1327" s="100" t="str">
        <f>HYPERLINK(U1327,T1327)</f>
        <v>What's New Fall 2021-DEVELOP-Teamcenter and Active Workspace</v>
      </c>
      <c r="T1327" s="81" t="str">
        <f>IFERROR(VLOOKUP(CONCATENATE($B1327,"_",$A1327),Table4[#All],5,FALSE),"Not Available")</f>
        <v>What's New Fall 2021-DEVELOP-Teamcenter and Active Workspace</v>
      </c>
      <c r="U1327" s="81" t="str">
        <f>IFERROR(VLOOKUP(CONCATENATE(B1327,"_",A1327),Table4[#All],6,FALSE),"")</f>
        <v>https://siemens.highspot.com/items/61b760b2099384800aff091a?lfrm=srp.3</v>
      </c>
    </row>
    <row r="1328" spans="1:21" x14ac:dyDescent="0.25">
      <c r="A1328" s="81">
        <f>IF(OR('Raw Data'!A1329=0,'Raw Data'!A1329="Delete"),"",'Raw Data'!A1329)</f>
        <v>6</v>
      </c>
      <c r="B1328" s="88" t="str">
        <f>IF(OR('Raw Data'!B1329=0,'Raw Data'!B1329="Delete"),"",'Raw Data'!B1329)</f>
        <v>Develop</v>
      </c>
      <c r="C1328" s="89" t="str">
        <f>IF(OR('Raw Data'!C1329=0,'Raw Data'!C1329="Delete"),"",'Raw Data'!C1329)</f>
        <v>Visualization</v>
      </c>
      <c r="D1328" s="88" t="str">
        <f>IF(OR('Raw Data'!D1329=0,'Raw Data'!D1329="Delete"),"",'Raw Data'!D1329)</f>
        <v>Visualization - Deployability &amp; Infrastructure</v>
      </c>
      <c r="E1328" s="84" t="str">
        <f>IF(OR('Raw Data'!E1329=0,'Raw Data'!E1329="Delete"),"",'Raw Data'!E1329)</f>
        <v>Deployment Sizing Tools and Guidelines for Active Workspace Visualization</v>
      </c>
      <c r="F1328" s="81" t="str" cm="1">
        <f t="array" ref="F1328">_xlfn.SWITCH(ROUND(VLOOKUP(A1328,Table1[#All],3),0),11,H1328,12,I1328,13,J1328,14,K1328,"N/A")</f>
        <v/>
      </c>
      <c r="G1328" s="81" t="str" cm="1">
        <f t="array" ref="G1328">_xlfn.SWITCH(ROUND(VLOOKUP(A1328,Table1[#All],5),0),11,H1328,12,I1328,13,J1328,14,K1328,"N/A")</f>
        <v/>
      </c>
      <c r="H1328" s="81">
        <f>IF(OR('Raw Data'!H1329=0,'Raw Data'!H1329="Delete"),"",'Raw Data'!H1329)</f>
        <v>13</v>
      </c>
      <c r="I1328" s="81">
        <f>IF(OR('Raw Data'!I1329=0,'Raw Data'!I1329="Delete"),"",'Raw Data'!I1329)</f>
        <v>14</v>
      </c>
      <c r="J1328" s="81" t="str">
        <f>IF(OR('Raw Data'!J1329=0,'Raw Data'!J1329="Delete"),"",'Raw Data'!J1329)</f>
        <v/>
      </c>
      <c r="K1328" s="81" t="str">
        <f>IF(OR('Raw Data'!K1329=0,'Raw Data'!K1329="Delete"),"",'Raw Data'!K1329)</f>
        <v/>
      </c>
      <c r="L1328" s="81" t="str">
        <f>R1328</f>
        <v>Available</v>
      </c>
      <c r="M1328" s="81" t="str">
        <f>IF(A1328="","",IF(OR(AWReleaseNum&gt;=A1328,AWReleaseNum=0),"Available","Not Supported"))</f>
        <v>Available</v>
      </c>
      <c r="N1328" s="81" t="str">
        <f>IF(A1328="","",IF(TcRelease="Any","Available",IF(OR(AND(TcReleaseNum&gt;=VLOOKUP(AWReleaseNum,MinVerInfo,3,FALSE),TcReleaseNum&lt;=VLOOKUP(AWReleaseNum,MinVerInfo,4,FALSE)),AND(TcReleaseNum&gt;=VLOOKUP(AWReleaseNum,MinVerInfo,5,FALSE),TcReleaseNum&lt;=VLOOKUP(AWReleaseNum,MinVerInfo,6,FALSE))),"Available","Not Supported")))</f>
        <v>Available</v>
      </c>
      <c r="O1328" s="81" t="str">
        <f>IF(TcReleaseNum&lt;P1328,"Not Supported","Available")</f>
        <v>Available</v>
      </c>
      <c r="P1328" s="81" cm="1">
        <f t="array" ref="P1328">_xlfn.SWITCH(TcBaseVer, 14, K1328, 13, J1328, 12, I1328, 11, IFERROR(VLOOKUP(H1328,Table2[#All],3,FALSE),"N/A"),0)</f>
        <v>0</v>
      </c>
      <c r="Q1328" s="81" t="str">
        <f>IF(TcBaseVer=0,M1328,IF(AND(N1328="Available",M1328="Available",O1328="Available"),"Available",IF(M1328="","","Not Supported")))</f>
        <v>Available</v>
      </c>
      <c r="R1328" s="81" t="str">
        <f>IF(A1328&gt;=AWCurrentRel, "Future",Q1328)</f>
        <v>Available</v>
      </c>
      <c r="S1328" s="100" t="str">
        <f>HYPERLINK(U1328,T1328)</f>
        <v>What's New Fall 2021-DEVELOP-Teamcenter and Active Workspace</v>
      </c>
      <c r="T1328" s="81" t="str">
        <f>IFERROR(VLOOKUP(CONCATENATE($B1328,"_",$A1328),Table4[#All],5,FALSE),"Not Available")</f>
        <v>What's New Fall 2021-DEVELOP-Teamcenter and Active Workspace</v>
      </c>
      <c r="U1328" s="81" t="str">
        <f>IFERROR(VLOOKUP(CONCATENATE(B1328,"_",A1328),Table4[#All],6,FALSE),"")</f>
        <v>https://siemens.highspot.com/items/61b760b2099384800aff091a?lfrm=srp.3</v>
      </c>
    </row>
    <row r="1329" spans="1:21" x14ac:dyDescent="0.25">
      <c r="A1329" s="81">
        <f>IF(OR('Raw Data'!A1330=0,'Raw Data'!A1330="Delete"),"",'Raw Data'!A1330)</f>
        <v>6</v>
      </c>
      <c r="B1329" s="88" t="str">
        <f>IF(OR('Raw Data'!B1330=0,'Raw Data'!B1330="Delete"),"",'Raw Data'!B1330)</f>
        <v>Develop</v>
      </c>
      <c r="C1329" s="89" t="str">
        <f>IF(OR('Raw Data'!C1330=0,'Raw Data'!C1330="Delete"),"",'Raw Data'!C1330)</f>
        <v>Visualization</v>
      </c>
      <c r="D1329" s="88" t="str">
        <f>IF(OR('Raw Data'!D1330=0,'Raw Data'!D1330="Delete"),"",'Raw Data'!D1330)</f>
        <v>Visualization - Deployability &amp; Infrastructure</v>
      </c>
      <c r="E1329" s="84" t="str">
        <f>IF(OR('Raw Data'!E1330=0,'Raw Data'!E1330="Delete"),"",'Raw Data'!E1330)</f>
        <v>Linux Support for Active Workspace Visualization Server - Phase 2 (Support for multiple GPUs and MMV)</v>
      </c>
      <c r="F1329" s="81" t="str" cm="1">
        <f t="array" ref="F1329">_xlfn.SWITCH(ROUND(VLOOKUP(A1329,Table1[#All],3),0),11,H1329,12,I1329,13,J1329,14,K1329,"N/A")</f>
        <v/>
      </c>
      <c r="G1329" s="81" t="str" cm="1">
        <f t="array" ref="G1329">_xlfn.SWITCH(ROUND(VLOOKUP(A1329,Table1[#All],5),0),11,H1329,12,I1329,13,J1329,14,K1329,"N/A")</f>
        <v/>
      </c>
      <c r="H1329" s="81">
        <f>IF(OR('Raw Data'!H1330=0,'Raw Data'!H1330="Delete"),"",'Raw Data'!H1330)</f>
        <v>13</v>
      </c>
      <c r="I1329" s="81">
        <f>IF(OR('Raw Data'!I1330=0,'Raw Data'!I1330="Delete"),"",'Raw Data'!I1330)</f>
        <v>14</v>
      </c>
      <c r="J1329" s="81" t="str">
        <f>IF(OR('Raw Data'!J1330=0,'Raw Data'!J1330="Delete"),"",'Raw Data'!J1330)</f>
        <v/>
      </c>
      <c r="K1329" s="81" t="str">
        <f>IF(OR('Raw Data'!K1330=0,'Raw Data'!K1330="Delete"),"",'Raw Data'!K1330)</f>
        <v/>
      </c>
      <c r="L1329" s="81" t="str">
        <f>R1329</f>
        <v>Available</v>
      </c>
      <c r="M1329" s="81" t="str">
        <f>IF(A1329="","",IF(OR(AWReleaseNum&gt;=A1329,AWReleaseNum=0),"Available","Not Supported"))</f>
        <v>Available</v>
      </c>
      <c r="N1329" s="81" t="str">
        <f>IF(A1329="","",IF(TcRelease="Any","Available",IF(OR(AND(TcReleaseNum&gt;=VLOOKUP(AWReleaseNum,MinVerInfo,3,FALSE),TcReleaseNum&lt;=VLOOKUP(AWReleaseNum,MinVerInfo,4,FALSE)),AND(TcReleaseNum&gt;=VLOOKUP(AWReleaseNum,MinVerInfo,5,FALSE),TcReleaseNum&lt;=VLOOKUP(AWReleaseNum,MinVerInfo,6,FALSE))),"Available","Not Supported")))</f>
        <v>Available</v>
      </c>
      <c r="O1329" s="81" t="str">
        <f>IF(TcReleaseNum&lt;P1329,"Not Supported","Available")</f>
        <v>Available</v>
      </c>
      <c r="P1329" s="81" cm="1">
        <f t="array" ref="P1329">_xlfn.SWITCH(TcBaseVer, 14, K1329, 13, J1329, 12, I1329, 11, IFERROR(VLOOKUP(H1329,Table2[#All],3,FALSE),"N/A"),0)</f>
        <v>0</v>
      </c>
      <c r="Q1329" s="81" t="str">
        <f>IF(TcBaseVer=0,M1329,IF(AND(N1329="Available",M1329="Available",O1329="Available"),"Available",IF(M1329="","","Not Supported")))</f>
        <v>Available</v>
      </c>
      <c r="R1329" s="81" t="str">
        <f>IF(A1329&gt;=AWCurrentRel, "Future",Q1329)</f>
        <v>Available</v>
      </c>
      <c r="S1329" s="100" t="str">
        <f>HYPERLINK(U1329,T1329)</f>
        <v>What's New Fall 2021-DEVELOP-Teamcenter and Active Workspace</v>
      </c>
      <c r="T1329" s="81" t="str">
        <f>IFERROR(VLOOKUP(CONCATENATE($B1329,"_",$A1329),Table4[#All],5,FALSE),"Not Available")</f>
        <v>What's New Fall 2021-DEVELOP-Teamcenter and Active Workspace</v>
      </c>
      <c r="U1329" s="81" t="str">
        <f>IFERROR(VLOOKUP(CONCATENATE(B1329,"_",A1329),Table4[#All],6,FALSE),"")</f>
        <v>https://siemens.highspot.com/items/61b760b2099384800aff091a?lfrm=srp.3</v>
      </c>
    </row>
    <row r="1330" spans="1:21" x14ac:dyDescent="0.25">
      <c r="A1330" s="81">
        <f>IF(OR('Raw Data'!A1331=0,'Raw Data'!A1331="Delete"),"",'Raw Data'!A1331)</f>
        <v>6</v>
      </c>
      <c r="B1330" s="88" t="str">
        <f>IF(OR('Raw Data'!B1331=0,'Raw Data'!B1331="Delete"),"",'Raw Data'!B1331)</f>
        <v>Develop</v>
      </c>
      <c r="C1330" s="89" t="str">
        <f>IF(OR('Raw Data'!C1331=0,'Raw Data'!C1331="Delete"),"",'Raw Data'!C1331)</f>
        <v>Visualization</v>
      </c>
      <c r="D1330" s="88" t="str">
        <f>IF(OR('Raw Data'!D1331=0,'Raw Data'!D1331="Delete"),"",'Raw Data'!D1331)</f>
        <v>Visualization - Deployability &amp; Infrastructure</v>
      </c>
      <c r="E1330" s="84" t="str">
        <f>IF(OR('Raw Data'!E1331=0,'Raw Data'!E1331="Delete"),"",'Raw Data'!E1331)</f>
        <v>Windows 2019 support for Physical deployments​</v>
      </c>
      <c r="F1330" s="81" t="str" cm="1">
        <f t="array" ref="F1330">_xlfn.SWITCH(ROUND(VLOOKUP(A1330,Table1[#All],3),0),11,H1330,12,I1330,13,J1330,14,K1330,"N/A")</f>
        <v/>
      </c>
      <c r="G1330" s="81" t="str" cm="1">
        <f t="array" ref="G1330">_xlfn.SWITCH(ROUND(VLOOKUP(A1330,Table1[#All],5),0),11,H1330,12,I1330,13,J1330,14,K1330,"N/A")</f>
        <v/>
      </c>
      <c r="H1330" s="81">
        <f>IF(OR('Raw Data'!H1331=0,'Raw Data'!H1331="Delete"),"",'Raw Data'!H1331)</f>
        <v>13</v>
      </c>
      <c r="I1330" s="81">
        <f>IF(OR('Raw Data'!I1331=0,'Raw Data'!I1331="Delete"),"",'Raw Data'!I1331)</f>
        <v>14</v>
      </c>
      <c r="J1330" s="81" t="str">
        <f>IF(OR('Raw Data'!J1331=0,'Raw Data'!J1331="Delete"),"",'Raw Data'!J1331)</f>
        <v/>
      </c>
      <c r="K1330" s="81" t="str">
        <f>IF(OR('Raw Data'!K1331=0,'Raw Data'!K1331="Delete"),"",'Raw Data'!K1331)</f>
        <v/>
      </c>
      <c r="L1330" s="81" t="str">
        <f>R1330</f>
        <v>Available</v>
      </c>
      <c r="M1330" s="81" t="str">
        <f>IF(A1330="","",IF(OR(AWReleaseNum&gt;=A1330,AWReleaseNum=0),"Available","Not Supported"))</f>
        <v>Available</v>
      </c>
      <c r="N1330" s="81" t="str">
        <f>IF(A1330="","",IF(TcRelease="Any","Available",IF(OR(AND(TcReleaseNum&gt;=VLOOKUP(AWReleaseNum,MinVerInfo,3,FALSE),TcReleaseNum&lt;=VLOOKUP(AWReleaseNum,MinVerInfo,4,FALSE)),AND(TcReleaseNum&gt;=VLOOKUP(AWReleaseNum,MinVerInfo,5,FALSE),TcReleaseNum&lt;=VLOOKUP(AWReleaseNum,MinVerInfo,6,FALSE))),"Available","Not Supported")))</f>
        <v>Available</v>
      </c>
      <c r="O1330" s="81" t="str">
        <f>IF(TcReleaseNum&lt;P1330,"Not Supported","Available")</f>
        <v>Available</v>
      </c>
      <c r="P1330" s="81" cm="1">
        <f t="array" ref="P1330">_xlfn.SWITCH(TcBaseVer, 14, K1330, 13, J1330, 12, I1330, 11, IFERROR(VLOOKUP(H1330,Table2[#All],3,FALSE),"N/A"),0)</f>
        <v>0</v>
      </c>
      <c r="Q1330" s="81" t="str">
        <f>IF(TcBaseVer=0,M1330,IF(AND(N1330="Available",M1330="Available",O1330="Available"),"Available",IF(M1330="","","Not Supported")))</f>
        <v>Available</v>
      </c>
      <c r="R1330" s="81" t="str">
        <f>IF(A1330&gt;=AWCurrentRel, "Future",Q1330)</f>
        <v>Available</v>
      </c>
      <c r="S1330" s="100" t="str">
        <f>HYPERLINK(U1330,T1330)</f>
        <v>What's New Fall 2021-DEVELOP-Teamcenter and Active Workspace</v>
      </c>
      <c r="T1330" s="81" t="str">
        <f>IFERROR(VLOOKUP(CONCATENATE($B1330,"_",$A1330),Table4[#All],5,FALSE),"Not Available")</f>
        <v>What's New Fall 2021-DEVELOP-Teamcenter and Active Workspace</v>
      </c>
      <c r="U1330" s="81" t="str">
        <f>IFERROR(VLOOKUP(CONCATENATE(B1330,"_",A1330),Table4[#All],6,FALSE),"")</f>
        <v>https://siemens.highspot.com/items/61b760b2099384800aff091a?lfrm=srp.3</v>
      </c>
    </row>
    <row r="1331" spans="1:21" x14ac:dyDescent="0.25">
      <c r="A1331" s="81">
        <f>IF(OR('Raw Data'!A1283=0,'Raw Data'!A1283="Delete"),"",'Raw Data'!A1283)</f>
        <v>6</v>
      </c>
      <c r="B1331" s="88" t="str">
        <f>IF(OR('Raw Data'!B1283=0,'Raw Data'!B1283="Delete"),"",'Raw Data'!B1283)</f>
        <v>Develop</v>
      </c>
      <c r="C1331" s="89" t="str">
        <f>IF(OR('Raw Data'!C1283=0,'Raw Data'!C1283="Delete"),"",'Raw Data'!C1283)</f>
        <v>Visualization</v>
      </c>
      <c r="D1331" s="88" t="str">
        <f>IF(OR('Raw Data'!D1283=0,'Raw Data'!D1283="Delete"),"",'Raw Data'!D1283)</f>
        <v>Visualization - Usability</v>
      </c>
      <c r="E1331" s="84" t="str">
        <f>IF(OR('Raw Data'!E1283=0,'Raw Data'!E1283="Delete"),"",'Raw Data'!E1283)</f>
        <v xml:space="preserve">Interactive 3D Positioning and Orientation of Cross Sections </v>
      </c>
      <c r="F1331" s="81" t="str" cm="1">
        <f t="array" ref="F1331">_xlfn.SWITCH(ROUND(VLOOKUP(A1331,Table1[#All],3),0),11,H1331,12,I1331,13,J1331,14,K1331,"N/A")</f>
        <v/>
      </c>
      <c r="G1331" s="81" t="str" cm="1">
        <f t="array" ref="G1331">_xlfn.SWITCH(ROUND(VLOOKUP(A1331,Table1[#All],5),0),11,H1331,12,I1331,13,J1331,14,K1331,"N/A")</f>
        <v/>
      </c>
      <c r="H1331" s="81">
        <f>IF(OR('Raw Data'!H1283=0,'Raw Data'!H1283="Delete"),"",'Raw Data'!H1283)</f>
        <v>13</v>
      </c>
      <c r="I1331" s="81">
        <f>IF(OR('Raw Data'!I1283=0,'Raw Data'!I1283="Delete"),"",'Raw Data'!I1283)</f>
        <v>14</v>
      </c>
      <c r="J1331" s="81" t="str">
        <f>IF(OR('Raw Data'!J1283=0,'Raw Data'!J1283="Delete"),"",'Raw Data'!J1283)</f>
        <v/>
      </c>
      <c r="K1331" s="81" t="str">
        <f>IF(OR('Raw Data'!K1283=0,'Raw Data'!K1283="Delete"),"",'Raw Data'!K1283)</f>
        <v/>
      </c>
      <c r="L1331" s="81" t="str">
        <f>R1331</f>
        <v>Available</v>
      </c>
      <c r="M1331" s="81" t="str">
        <f>IF(A1331="","",IF(OR(AWReleaseNum&gt;=A1331,AWReleaseNum=0),"Available","Not Supported"))</f>
        <v>Available</v>
      </c>
      <c r="N1331" s="81" t="str">
        <f>IF(A1331="","",IF(TcRelease="Any","Available",IF(OR(AND(TcReleaseNum&gt;=VLOOKUP(AWReleaseNum,MinVerInfo,3,FALSE),TcReleaseNum&lt;=VLOOKUP(AWReleaseNum,MinVerInfo,4,FALSE)),AND(TcReleaseNum&gt;=VLOOKUP(AWReleaseNum,MinVerInfo,5,FALSE),TcReleaseNum&lt;=VLOOKUP(AWReleaseNum,MinVerInfo,6,FALSE))),"Available","Not Supported")))</f>
        <v>Available</v>
      </c>
      <c r="O1331" s="81" t="str">
        <f>IF(TcReleaseNum&lt;P1331,"Not Supported","Available")</f>
        <v>Available</v>
      </c>
      <c r="P1331" s="81" cm="1">
        <f t="array" ref="P1331">_xlfn.SWITCH(TcBaseVer, 14, K1331, 13, J1331, 12, I1331, 11, IFERROR(VLOOKUP(H1331,Table2[#All],3,FALSE),"N/A"),0)</f>
        <v>0</v>
      </c>
      <c r="Q1331" s="81" t="str">
        <f>IF(TcBaseVer=0,M1331,IF(AND(N1331="Available",M1331="Available",O1331="Available"),"Available",IF(M1331="","","Not Supported")))</f>
        <v>Available</v>
      </c>
      <c r="R1331" s="81" t="str">
        <f>IF(A1331&gt;=AWCurrentRel, "Future",Q1331)</f>
        <v>Available</v>
      </c>
      <c r="S1331" s="100" t="str">
        <f>HYPERLINK(U1331,T1331)</f>
        <v>What's New Fall 2021-DEVELOP-Teamcenter and Active Workspace</v>
      </c>
      <c r="T1331" s="81" t="str">
        <f>IFERROR(VLOOKUP(CONCATENATE($B1331,"_",$A1331),Table4[#All],5,FALSE),"Not Available")</f>
        <v>What's New Fall 2021-DEVELOP-Teamcenter and Active Workspace</v>
      </c>
      <c r="U1331" s="81" t="str">
        <f>IFERROR(VLOOKUP(CONCATENATE(B1331,"_",A1331),Table4[#All],6,FALSE),"")</f>
        <v>https://siemens.highspot.com/items/61b760b2099384800aff091a?lfrm=srp.3</v>
      </c>
    </row>
    <row r="1332" spans="1:21" x14ac:dyDescent="0.25">
      <c r="A1332" s="81">
        <f>IF(OR('Raw Data'!A1284=0,'Raw Data'!A1284="Delete"),"",'Raw Data'!A1284)</f>
        <v>6</v>
      </c>
      <c r="B1332" s="88" t="str">
        <f>IF(OR('Raw Data'!B1284=0,'Raw Data'!B1284="Delete"),"",'Raw Data'!B1284)</f>
        <v>Develop</v>
      </c>
      <c r="C1332" s="89" t="str">
        <f>IF(OR('Raw Data'!C1284=0,'Raw Data'!C1284="Delete"),"",'Raw Data'!C1284)</f>
        <v>Visualization</v>
      </c>
      <c r="D1332" s="88" t="str">
        <f>IF(OR('Raw Data'!D1284=0,'Raw Data'!D1284="Delete"),"",'Raw Data'!D1284)</f>
        <v>Visualization - Usability</v>
      </c>
      <c r="E1332" s="84" t="str">
        <f>IF(OR('Raw Data'!E1284=0,'Raw Data'!E1284="Delete"),"",'Raw Data'!E1284)</f>
        <v>Use area selection fo fast picking of multiple items</v>
      </c>
      <c r="F1332" s="81" t="str" cm="1">
        <f t="array" ref="F1332">_xlfn.SWITCH(ROUND(VLOOKUP(A1332,Table1[#All],3),0),11,H1332,12,I1332,13,J1332,14,K1332,"N/A")</f>
        <v/>
      </c>
      <c r="G1332" s="81" t="str" cm="1">
        <f t="array" ref="G1332">_xlfn.SWITCH(ROUND(VLOOKUP(A1332,Table1[#All],5),0),11,H1332,12,I1332,13,J1332,14,K1332,"N/A")</f>
        <v/>
      </c>
      <c r="H1332" s="81">
        <f>IF(OR('Raw Data'!H1284=0,'Raw Data'!H1284="Delete"),"",'Raw Data'!H1284)</f>
        <v>13</v>
      </c>
      <c r="I1332" s="81">
        <f>IF(OR('Raw Data'!I1284=0,'Raw Data'!I1284="Delete"),"",'Raw Data'!I1284)</f>
        <v>14</v>
      </c>
      <c r="J1332" s="81" t="str">
        <f>IF(OR('Raw Data'!J1284=0,'Raw Data'!J1284="Delete"),"",'Raw Data'!J1284)</f>
        <v/>
      </c>
      <c r="K1332" s="81" t="str">
        <f>IF(OR('Raw Data'!K1284=0,'Raw Data'!K1284="Delete"),"",'Raw Data'!K1284)</f>
        <v/>
      </c>
      <c r="L1332" s="81" t="str">
        <f>R1332</f>
        <v>Available</v>
      </c>
      <c r="M1332" s="81" t="str">
        <f>IF(A1332="","",IF(OR(AWReleaseNum&gt;=A1332,AWReleaseNum=0),"Available","Not Supported"))</f>
        <v>Available</v>
      </c>
      <c r="N1332" s="81" t="str">
        <f>IF(A1332="","",IF(TcRelease="Any","Available",IF(OR(AND(TcReleaseNum&gt;=VLOOKUP(AWReleaseNum,MinVerInfo,3,FALSE),TcReleaseNum&lt;=VLOOKUP(AWReleaseNum,MinVerInfo,4,FALSE)),AND(TcReleaseNum&gt;=VLOOKUP(AWReleaseNum,MinVerInfo,5,FALSE),TcReleaseNum&lt;=VLOOKUP(AWReleaseNum,MinVerInfo,6,FALSE))),"Available","Not Supported")))</f>
        <v>Available</v>
      </c>
      <c r="O1332" s="81" t="str">
        <f>IF(TcReleaseNum&lt;P1332,"Not Supported","Available")</f>
        <v>Available</v>
      </c>
      <c r="P1332" s="81" cm="1">
        <f t="array" ref="P1332">_xlfn.SWITCH(TcBaseVer, 14, K1332, 13, J1332, 12, I1332, 11, IFERROR(VLOOKUP(H1332,Table2[#All],3,FALSE),"N/A"),0)</f>
        <v>0</v>
      </c>
      <c r="Q1332" s="81" t="str">
        <f>IF(TcBaseVer=0,M1332,IF(AND(N1332="Available",M1332="Available",O1332="Available"),"Available",IF(M1332="","","Not Supported")))</f>
        <v>Available</v>
      </c>
      <c r="R1332" s="81" t="str">
        <f>IF(A1332&gt;=AWCurrentRel, "Future",Q1332)</f>
        <v>Available</v>
      </c>
      <c r="S1332" s="100" t="str">
        <f>HYPERLINK(U1332,T1332)</f>
        <v>What's New Fall 2021-DEVELOP-Teamcenter and Active Workspace</v>
      </c>
      <c r="T1332" s="81" t="str">
        <f>IFERROR(VLOOKUP(CONCATENATE($B1332,"_",$A1332),Table4[#All],5,FALSE),"Not Available")</f>
        <v>What's New Fall 2021-DEVELOP-Teamcenter and Active Workspace</v>
      </c>
      <c r="U1332" s="81" t="str">
        <f>IFERROR(VLOOKUP(CONCATENATE(B1332,"_",A1332),Table4[#All],6,FALSE),"")</f>
        <v>https://siemens.highspot.com/items/61b760b2099384800aff091a?lfrm=srp.3</v>
      </c>
    </row>
    <row r="1333" spans="1:21" x14ac:dyDescent="0.25">
      <c r="A1333" s="81">
        <f>IF(OR('Raw Data'!A1285=0,'Raw Data'!A1285="Delete"),"",'Raw Data'!A1285)</f>
        <v>6</v>
      </c>
      <c r="B1333" s="88" t="str">
        <f>IF(OR('Raw Data'!B1285=0,'Raw Data'!B1285="Delete"),"",'Raw Data'!B1285)</f>
        <v>Develop</v>
      </c>
      <c r="C1333" s="89" t="str">
        <f>IF(OR('Raw Data'!C1285=0,'Raw Data'!C1285="Delete"),"",'Raw Data'!C1285)</f>
        <v>Visualization</v>
      </c>
      <c r="D1333" s="88" t="str">
        <f>IF(OR('Raw Data'!D1285=0,'Raw Data'!D1285="Delete"),"",'Raw Data'!D1285)</f>
        <v>Visualization - Usability</v>
      </c>
      <c r="E1333" s="84" t="str">
        <f>IF(OR('Raw Data'!E1285=0,'Raw Data'!E1285="Delete"),"",'Raw Data'!E1285)</f>
        <v>Manage &amp; Share Snapshots with other users using Discussions</v>
      </c>
      <c r="F1333" s="81" t="str" cm="1">
        <f t="array" ref="F1333">_xlfn.SWITCH(ROUND(VLOOKUP(A1333,Table1[#All],3),0),11,H1333,12,I1333,13,J1333,14,K1333,"N/A")</f>
        <v/>
      </c>
      <c r="G1333" s="81" t="str" cm="1">
        <f t="array" ref="G1333">_xlfn.SWITCH(ROUND(VLOOKUP(A1333,Table1[#All],5),0),11,H1333,12,I1333,13,J1333,14,K1333,"N/A")</f>
        <v/>
      </c>
      <c r="H1333" s="81">
        <f>IF(OR('Raw Data'!H1285=0,'Raw Data'!H1285="Delete"),"",'Raw Data'!H1285)</f>
        <v>13</v>
      </c>
      <c r="I1333" s="81">
        <f>IF(OR('Raw Data'!I1285=0,'Raw Data'!I1285="Delete"),"",'Raw Data'!I1285)</f>
        <v>14</v>
      </c>
      <c r="J1333" s="81" t="str">
        <f>IF(OR('Raw Data'!J1285=0,'Raw Data'!J1285="Delete"),"",'Raw Data'!J1285)</f>
        <v/>
      </c>
      <c r="K1333" s="81" t="str">
        <f>IF(OR('Raw Data'!K1285=0,'Raw Data'!K1285="Delete"),"",'Raw Data'!K1285)</f>
        <v/>
      </c>
      <c r="L1333" s="81" t="str">
        <f>R1333</f>
        <v>Available</v>
      </c>
      <c r="M1333" s="81" t="str">
        <f>IF(A1333="","",IF(OR(AWReleaseNum&gt;=A1333,AWReleaseNum=0),"Available","Not Supported"))</f>
        <v>Available</v>
      </c>
      <c r="N1333" s="81" t="str">
        <f>IF(A1333="","",IF(TcRelease="Any","Available",IF(OR(AND(TcReleaseNum&gt;=VLOOKUP(AWReleaseNum,MinVerInfo,3,FALSE),TcReleaseNum&lt;=VLOOKUP(AWReleaseNum,MinVerInfo,4,FALSE)),AND(TcReleaseNum&gt;=VLOOKUP(AWReleaseNum,MinVerInfo,5,FALSE),TcReleaseNum&lt;=VLOOKUP(AWReleaseNum,MinVerInfo,6,FALSE))),"Available","Not Supported")))</f>
        <v>Available</v>
      </c>
      <c r="O1333" s="81" t="str">
        <f>IF(TcReleaseNum&lt;P1333,"Not Supported","Available")</f>
        <v>Available</v>
      </c>
      <c r="P1333" s="81" cm="1">
        <f t="array" ref="P1333">_xlfn.SWITCH(TcBaseVer, 14, K1333, 13, J1333, 12, I1333, 11, IFERROR(VLOOKUP(H1333,Table2[#All],3,FALSE),"N/A"),0)</f>
        <v>0</v>
      </c>
      <c r="Q1333" s="81" t="str">
        <f>IF(TcBaseVer=0,M1333,IF(AND(N1333="Available",M1333="Available",O1333="Available"),"Available",IF(M1333="","","Not Supported")))</f>
        <v>Available</v>
      </c>
      <c r="R1333" s="81" t="str">
        <f>IF(A1333&gt;=AWCurrentRel, "Future",Q1333)</f>
        <v>Available</v>
      </c>
      <c r="S1333" s="100" t="str">
        <f>HYPERLINK(U1333,T1333)</f>
        <v>What's New Fall 2021-DEVELOP-Teamcenter and Active Workspace</v>
      </c>
      <c r="T1333" s="81" t="str">
        <f>IFERROR(VLOOKUP(CONCATENATE($B1333,"_",$A1333),Table4[#All],5,FALSE),"Not Available")</f>
        <v>What's New Fall 2021-DEVELOP-Teamcenter and Active Workspace</v>
      </c>
      <c r="U1333" s="81" t="str">
        <f>IFERROR(VLOOKUP(CONCATENATE(B1333,"_",A1333),Table4[#All],6,FALSE),"")</f>
        <v>https://siemens.highspot.com/items/61b760b2099384800aff091a?lfrm=srp.3</v>
      </c>
    </row>
    <row r="1334" spans="1:21" x14ac:dyDescent="0.25">
      <c r="A1334" s="81">
        <f>IF(OR('Raw Data'!A1286=0,'Raw Data'!A1286="Delete"),"",'Raw Data'!A1286)</f>
        <v>6</v>
      </c>
      <c r="B1334" s="88" t="str">
        <f>IF(OR('Raw Data'!B1286=0,'Raw Data'!B1286="Delete"),"",'Raw Data'!B1286)</f>
        <v>Develop</v>
      </c>
      <c r="C1334" s="89" t="str">
        <f>IF(OR('Raw Data'!C1286=0,'Raw Data'!C1286="Delete"),"",'Raw Data'!C1286)</f>
        <v>Visualization</v>
      </c>
      <c r="D1334" s="88" t="str">
        <f>IF(OR('Raw Data'!D1286=0,'Raw Data'!D1286="Delete"),"",'Raw Data'!D1286)</f>
        <v>Visualization - Usability</v>
      </c>
      <c r="E1334" s="84" t="str">
        <f>IF(OR('Raw Data'!E1286=0,'Raw Data'!E1286="Delete"),"",'Raw Data'!E1286)</f>
        <v>BVR Structure Partition selection &amp; visibility</v>
      </c>
      <c r="F1334" s="81" t="str" cm="1">
        <f t="array" ref="F1334">_xlfn.SWITCH(ROUND(VLOOKUP(A1334,Table1[#All],3),0),11,H1334,12,I1334,13,J1334,14,K1334,"N/A")</f>
        <v/>
      </c>
      <c r="G1334" s="81" t="str" cm="1">
        <f t="array" ref="G1334">_xlfn.SWITCH(ROUND(VLOOKUP(A1334,Table1[#All],5),0),11,H1334,12,I1334,13,J1334,14,K1334,"N/A")</f>
        <v/>
      </c>
      <c r="H1334" s="81">
        <f>IF(OR('Raw Data'!H1286=0,'Raw Data'!H1286="Delete"),"",'Raw Data'!H1286)</f>
        <v>13</v>
      </c>
      <c r="I1334" s="81">
        <f>IF(OR('Raw Data'!I1286=0,'Raw Data'!I1286="Delete"),"",'Raw Data'!I1286)</f>
        <v>14</v>
      </c>
      <c r="J1334" s="81" t="str">
        <f>IF(OR('Raw Data'!J1286=0,'Raw Data'!J1286="Delete"),"",'Raw Data'!J1286)</f>
        <v/>
      </c>
      <c r="K1334" s="81" t="str">
        <f>IF(OR('Raw Data'!K1286=0,'Raw Data'!K1286="Delete"),"",'Raw Data'!K1286)</f>
        <v/>
      </c>
      <c r="L1334" s="81" t="str">
        <f>R1334</f>
        <v>Available</v>
      </c>
      <c r="M1334" s="81" t="str">
        <f>IF(A1334="","",IF(OR(AWReleaseNum&gt;=A1334,AWReleaseNum=0),"Available","Not Supported"))</f>
        <v>Available</v>
      </c>
      <c r="N1334" s="81" t="str">
        <f>IF(A1334="","",IF(TcRelease="Any","Available",IF(OR(AND(TcReleaseNum&gt;=VLOOKUP(AWReleaseNum,MinVerInfo,3,FALSE),TcReleaseNum&lt;=VLOOKUP(AWReleaseNum,MinVerInfo,4,FALSE)),AND(TcReleaseNum&gt;=VLOOKUP(AWReleaseNum,MinVerInfo,5,FALSE),TcReleaseNum&lt;=VLOOKUP(AWReleaseNum,MinVerInfo,6,FALSE))),"Available","Not Supported")))</f>
        <v>Available</v>
      </c>
      <c r="O1334" s="81" t="str">
        <f>IF(TcReleaseNum&lt;P1334,"Not Supported","Available")</f>
        <v>Available</v>
      </c>
      <c r="P1334" s="81" cm="1">
        <f t="array" ref="P1334">_xlfn.SWITCH(TcBaseVer, 14, K1334, 13, J1334, 12, I1334, 11, IFERROR(VLOOKUP(H1334,Table2[#All],3,FALSE),"N/A"),0)</f>
        <v>0</v>
      </c>
      <c r="Q1334" s="81" t="str">
        <f>IF(TcBaseVer=0,M1334,IF(AND(N1334="Available",M1334="Available",O1334="Available"),"Available",IF(M1334="","","Not Supported")))</f>
        <v>Available</v>
      </c>
      <c r="R1334" s="81" t="str">
        <f>IF(A1334&gt;=AWCurrentRel, "Future",Q1334)</f>
        <v>Available</v>
      </c>
      <c r="S1334" s="100" t="str">
        <f>HYPERLINK(U1334,T1334)</f>
        <v>What's New Fall 2021-DEVELOP-Teamcenter and Active Workspace</v>
      </c>
      <c r="T1334" s="81" t="str">
        <f>IFERROR(VLOOKUP(CONCATENATE($B1334,"_",$A1334),Table4[#All],5,FALSE),"Not Available")</f>
        <v>What's New Fall 2021-DEVELOP-Teamcenter and Active Workspace</v>
      </c>
      <c r="U1334" s="81" t="str">
        <f>IFERROR(VLOOKUP(CONCATENATE(B1334,"_",A1334),Table4[#All],6,FALSE),"")</f>
        <v>https://siemens.highspot.com/items/61b760b2099384800aff091a?lfrm=srp.3</v>
      </c>
    </row>
    <row r="1335" spans="1:21" x14ac:dyDescent="0.25">
      <c r="A1335" s="81">
        <f>IF(OR('Raw Data'!A1332=0,'Raw Data'!A1332="Delete"),"",'Raw Data'!A1332)</f>
        <v>6</v>
      </c>
      <c r="B1335" s="88" t="str">
        <f>IF(OR('Raw Data'!B1332=0,'Raw Data'!B1332="Delete"),"",'Raw Data'!B1332)</f>
        <v>Develop</v>
      </c>
      <c r="C1335" s="89" t="str">
        <f>IF(OR('Raw Data'!C1332=0,'Raw Data'!C1332="Delete"),"",'Raw Data'!C1332)</f>
        <v>Visualization</v>
      </c>
      <c r="D1335" s="88" t="str">
        <f>IF(OR('Raw Data'!D1332=0,'Raw Data'!D1332="Delete"),"",'Raw Data'!D1332)</f>
        <v>Visualization - Usability</v>
      </c>
      <c r="E1335" s="84" t="str">
        <f>IF(OR('Raw Data'!E1332=0,'Raw Data'!E1332="Delete"),"",'Raw Data'!E1332)</f>
        <v>Use Edge Display for assemblies to emphasize geometry​</v>
      </c>
      <c r="F1335" s="81" t="str" cm="1">
        <f t="array" ref="F1335">_xlfn.SWITCH(ROUND(VLOOKUP(A1335,Table1[#All],3),0),11,H1335,12,I1335,13,J1335,14,K1335,"N/A")</f>
        <v/>
      </c>
      <c r="G1335" s="81" t="str" cm="1">
        <f t="array" ref="G1335">_xlfn.SWITCH(ROUND(VLOOKUP(A1335,Table1[#All],5),0),11,H1335,12,I1335,13,J1335,14,K1335,"N/A")</f>
        <v/>
      </c>
      <c r="H1335" s="81">
        <f>IF(OR('Raw Data'!H1332=0,'Raw Data'!H1332="Delete"),"",'Raw Data'!H1332)</f>
        <v>13</v>
      </c>
      <c r="I1335" s="81">
        <f>IF(OR('Raw Data'!I1332=0,'Raw Data'!I1332="Delete"),"",'Raw Data'!I1332)</f>
        <v>14</v>
      </c>
      <c r="J1335" s="81" t="str">
        <f>IF(OR('Raw Data'!J1332=0,'Raw Data'!J1332="Delete"),"",'Raw Data'!J1332)</f>
        <v/>
      </c>
      <c r="K1335" s="81" t="str">
        <f>IF(OR('Raw Data'!K1332=0,'Raw Data'!K1332="Delete"),"",'Raw Data'!K1332)</f>
        <v/>
      </c>
      <c r="L1335" s="81" t="str">
        <f>R1335</f>
        <v>Available</v>
      </c>
      <c r="M1335" s="81" t="str">
        <f>IF(A1335="","",IF(OR(AWReleaseNum&gt;=A1335,AWReleaseNum=0),"Available","Not Supported"))</f>
        <v>Available</v>
      </c>
      <c r="N1335" s="81" t="str">
        <f>IF(A1335="","",IF(TcRelease="Any","Available",IF(OR(AND(TcReleaseNum&gt;=VLOOKUP(AWReleaseNum,MinVerInfo,3,FALSE),TcReleaseNum&lt;=VLOOKUP(AWReleaseNum,MinVerInfo,4,FALSE)),AND(TcReleaseNum&gt;=VLOOKUP(AWReleaseNum,MinVerInfo,5,FALSE),TcReleaseNum&lt;=VLOOKUP(AWReleaseNum,MinVerInfo,6,FALSE))),"Available","Not Supported")))</f>
        <v>Available</v>
      </c>
      <c r="O1335" s="81" t="str">
        <f>IF(TcReleaseNum&lt;P1335,"Not Supported","Available")</f>
        <v>Available</v>
      </c>
      <c r="P1335" s="81" cm="1">
        <f t="array" ref="P1335">_xlfn.SWITCH(TcBaseVer, 14, K1335, 13, J1335, 12, I1335, 11, IFERROR(VLOOKUP(H1335,Table2[#All],3,FALSE),"N/A"),0)</f>
        <v>0</v>
      </c>
      <c r="Q1335" s="81" t="str">
        <f>IF(TcBaseVer=0,M1335,IF(AND(N1335="Available",M1335="Available",O1335="Available"),"Available",IF(M1335="","","Not Supported")))</f>
        <v>Available</v>
      </c>
      <c r="R1335" s="81" t="str">
        <f>IF(A1335&gt;=AWCurrentRel, "Future",Q1335)</f>
        <v>Available</v>
      </c>
      <c r="S1335" s="100" t="str">
        <f>HYPERLINK(U1335,T1335)</f>
        <v>What's New Fall 2021-DEVELOP-Teamcenter and Active Workspace</v>
      </c>
      <c r="T1335" s="81" t="str">
        <f>IFERROR(VLOOKUP(CONCATENATE($B1335,"_",$A1335),Table4[#All],5,FALSE),"Not Available")</f>
        <v>What's New Fall 2021-DEVELOP-Teamcenter and Active Workspace</v>
      </c>
      <c r="U1335" s="81" t="str">
        <f>IFERROR(VLOOKUP(CONCATENATE(B1335,"_",A1335),Table4[#All],6,FALSE),"")</f>
        <v>https://siemens.highspot.com/items/61b760b2099384800aff091a?lfrm=srp.3</v>
      </c>
    </row>
    <row r="1336" spans="1:21" x14ac:dyDescent="0.25">
      <c r="A1336" s="81">
        <f>IF(OR('Raw Data'!A1333=0,'Raw Data'!A1333="Delete"),"",'Raw Data'!A1333)</f>
        <v>6</v>
      </c>
      <c r="B1336" s="88" t="str">
        <f>IF(OR('Raw Data'!B1333=0,'Raw Data'!B1333="Delete"),"",'Raw Data'!B1333)</f>
        <v>Develop</v>
      </c>
      <c r="C1336" s="89" t="str">
        <f>IF(OR('Raw Data'!C1333=0,'Raw Data'!C1333="Delete"),"",'Raw Data'!C1333)</f>
        <v>Visualization</v>
      </c>
      <c r="D1336" s="88" t="str">
        <f>IF(OR('Raw Data'!D1333=0,'Raw Data'!D1333="Delete"),"",'Raw Data'!D1333)</f>
        <v>Visualization - Usability</v>
      </c>
      <c r="E1336" s="84" t="str">
        <f>IF(OR('Raw Data'!E1333=0,'Raw Data'!E1333="Delete"),"",'Raw Data'!E1333)</f>
        <v>Easily select background, selection, and lighting combinations</v>
      </c>
      <c r="F1336" s="81" t="str" cm="1">
        <f t="array" ref="F1336">_xlfn.SWITCH(ROUND(VLOOKUP(A1336,Table1[#All],3),0),11,H1336,12,I1336,13,J1336,14,K1336,"N/A")</f>
        <v/>
      </c>
      <c r="G1336" s="81" t="str" cm="1">
        <f t="array" ref="G1336">_xlfn.SWITCH(ROUND(VLOOKUP(A1336,Table1[#All],5),0),11,H1336,12,I1336,13,J1336,14,K1336,"N/A")</f>
        <v/>
      </c>
      <c r="H1336" s="81">
        <f>IF(OR('Raw Data'!H1333=0,'Raw Data'!H1333="Delete"),"",'Raw Data'!H1333)</f>
        <v>13</v>
      </c>
      <c r="I1336" s="81">
        <f>IF(OR('Raw Data'!I1333=0,'Raw Data'!I1333="Delete"),"",'Raw Data'!I1333)</f>
        <v>14</v>
      </c>
      <c r="J1336" s="81" t="str">
        <f>IF(OR('Raw Data'!J1333=0,'Raw Data'!J1333="Delete"),"",'Raw Data'!J1333)</f>
        <v/>
      </c>
      <c r="K1336" s="81" t="str">
        <f>IF(OR('Raw Data'!K1333=0,'Raw Data'!K1333="Delete"),"",'Raw Data'!K1333)</f>
        <v/>
      </c>
      <c r="L1336" s="81" t="str">
        <f>R1336</f>
        <v>Available</v>
      </c>
      <c r="M1336" s="81" t="str">
        <f>IF(A1336="","",IF(OR(AWReleaseNum&gt;=A1336,AWReleaseNum=0),"Available","Not Supported"))</f>
        <v>Available</v>
      </c>
      <c r="N1336" s="81" t="str">
        <f>IF(A1336="","",IF(TcRelease="Any","Available",IF(OR(AND(TcReleaseNum&gt;=VLOOKUP(AWReleaseNum,MinVerInfo,3,FALSE),TcReleaseNum&lt;=VLOOKUP(AWReleaseNum,MinVerInfo,4,FALSE)),AND(TcReleaseNum&gt;=VLOOKUP(AWReleaseNum,MinVerInfo,5,FALSE),TcReleaseNum&lt;=VLOOKUP(AWReleaseNum,MinVerInfo,6,FALSE))),"Available","Not Supported")))</f>
        <v>Available</v>
      </c>
      <c r="O1336" s="81" t="str">
        <f>IF(TcReleaseNum&lt;P1336,"Not Supported","Available")</f>
        <v>Available</v>
      </c>
      <c r="P1336" s="81" cm="1">
        <f t="array" ref="P1336">_xlfn.SWITCH(TcBaseVer, 14, K1336, 13, J1336, 12, I1336, 11, IFERROR(VLOOKUP(H1336,Table2[#All],3,FALSE),"N/A"),0)</f>
        <v>0</v>
      </c>
      <c r="Q1336" s="81" t="str">
        <f>IF(TcBaseVer=0,M1336,IF(AND(N1336="Available",M1336="Available",O1336="Available"),"Available",IF(M1336="","","Not Supported")))</f>
        <v>Available</v>
      </c>
      <c r="R1336" s="81" t="str">
        <f>IF(A1336&gt;=AWCurrentRel, "Future",Q1336)</f>
        <v>Available</v>
      </c>
      <c r="S1336" s="100" t="str">
        <f>HYPERLINK(U1336,T1336)</f>
        <v>What's New Fall 2021-DEVELOP-Teamcenter and Active Workspace</v>
      </c>
      <c r="T1336" s="81" t="str">
        <f>IFERROR(VLOOKUP(CONCATENATE($B1336,"_",$A1336),Table4[#All],5,FALSE),"Not Available")</f>
        <v>What's New Fall 2021-DEVELOP-Teamcenter and Active Workspace</v>
      </c>
      <c r="U1336" s="81" t="str">
        <f>IFERROR(VLOOKUP(CONCATENATE(B1336,"_",A1336),Table4[#All],6,FALSE),"")</f>
        <v>https://siemens.highspot.com/items/61b760b2099384800aff091a?lfrm=srp.3</v>
      </c>
    </row>
    <row r="1337" spans="1:21" x14ac:dyDescent="0.25">
      <c r="A1337" s="81">
        <f>IF(OR('Raw Data'!A1334=0,'Raw Data'!A1334="Delete"),"",'Raw Data'!A1334)</f>
        <v>6</v>
      </c>
      <c r="B1337" s="88" t="str">
        <f>IF(OR('Raw Data'!B1334=0,'Raw Data'!B1334="Delete"),"",'Raw Data'!B1334)</f>
        <v>Develop</v>
      </c>
      <c r="C1337" s="89" t="str">
        <f>IF(OR('Raw Data'!C1334=0,'Raw Data'!C1334="Delete"),"",'Raw Data'!C1334)</f>
        <v>Visualization</v>
      </c>
      <c r="D1337" s="88" t="str">
        <f>IF(OR('Raw Data'!D1334=0,'Raw Data'!D1334="Delete"),"",'Raw Data'!D1334)</f>
        <v>Visualization - Usability</v>
      </c>
      <c r="E1337" s="84" t="str">
        <f>IF(OR('Raw Data'!E1334=0,'Raw Data'!E1334="Delete"),"",'Raw Data'!E1334)</f>
        <v>Access all measurement functionality from a single feature</v>
      </c>
      <c r="F1337" s="81" t="str" cm="1">
        <f t="array" ref="F1337">_xlfn.SWITCH(ROUND(VLOOKUP(A1337,Table1[#All],3),0),11,H1337,12,I1337,13,J1337,14,K1337,"N/A")</f>
        <v/>
      </c>
      <c r="G1337" s="81" t="str" cm="1">
        <f t="array" ref="G1337">_xlfn.SWITCH(ROUND(VLOOKUP(A1337,Table1[#All],5),0),11,H1337,12,I1337,13,J1337,14,K1337,"N/A")</f>
        <v/>
      </c>
      <c r="H1337" s="81">
        <f>IF(OR('Raw Data'!H1334=0,'Raw Data'!H1334="Delete"),"",'Raw Data'!H1334)</f>
        <v>13</v>
      </c>
      <c r="I1337" s="81">
        <f>IF(OR('Raw Data'!I1334=0,'Raw Data'!I1334="Delete"),"",'Raw Data'!I1334)</f>
        <v>14</v>
      </c>
      <c r="J1337" s="81" t="str">
        <f>IF(OR('Raw Data'!J1334=0,'Raw Data'!J1334="Delete"),"",'Raw Data'!J1334)</f>
        <v/>
      </c>
      <c r="K1337" s="81" t="str">
        <f>IF(OR('Raw Data'!K1334=0,'Raw Data'!K1334="Delete"),"",'Raw Data'!K1334)</f>
        <v/>
      </c>
      <c r="L1337" s="81" t="str">
        <f>R1337</f>
        <v>Available</v>
      </c>
      <c r="M1337" s="81" t="str">
        <f>IF(A1337="","",IF(OR(AWReleaseNum&gt;=A1337,AWReleaseNum=0),"Available","Not Supported"))</f>
        <v>Available</v>
      </c>
      <c r="N1337" s="81" t="str">
        <f>IF(A1337="","",IF(TcRelease="Any","Available",IF(OR(AND(TcReleaseNum&gt;=VLOOKUP(AWReleaseNum,MinVerInfo,3,FALSE),TcReleaseNum&lt;=VLOOKUP(AWReleaseNum,MinVerInfo,4,FALSE)),AND(TcReleaseNum&gt;=VLOOKUP(AWReleaseNum,MinVerInfo,5,FALSE),TcReleaseNum&lt;=VLOOKUP(AWReleaseNum,MinVerInfo,6,FALSE))),"Available","Not Supported")))</f>
        <v>Available</v>
      </c>
      <c r="O1337" s="81" t="str">
        <f>IF(TcReleaseNum&lt;P1337,"Not Supported","Available")</f>
        <v>Available</v>
      </c>
      <c r="P1337" s="81" cm="1">
        <f t="array" ref="P1337">_xlfn.SWITCH(TcBaseVer, 14, K1337, 13, J1337, 12, I1337, 11, IFERROR(VLOOKUP(H1337,Table2[#All],3,FALSE),"N/A"),0)</f>
        <v>0</v>
      </c>
      <c r="Q1337" s="81" t="str">
        <f>IF(TcBaseVer=0,M1337,IF(AND(N1337="Available",M1337="Available",O1337="Available"),"Available",IF(M1337="","","Not Supported")))</f>
        <v>Available</v>
      </c>
      <c r="R1337" s="81" t="str">
        <f>IF(A1337&gt;=AWCurrentRel, "Future",Q1337)</f>
        <v>Available</v>
      </c>
      <c r="S1337" s="100" t="str">
        <f>HYPERLINK(U1337,T1337)</f>
        <v>What's New Fall 2021-DEVELOP-Teamcenter and Active Workspace</v>
      </c>
      <c r="T1337" s="81" t="str">
        <f>IFERROR(VLOOKUP(CONCATENATE($B1337,"_",$A1337),Table4[#All],5,FALSE),"Not Available")</f>
        <v>What's New Fall 2021-DEVELOP-Teamcenter and Active Workspace</v>
      </c>
      <c r="U1337" s="81" t="str">
        <f>IFERROR(VLOOKUP(CONCATENATE(B1337,"_",A1337),Table4[#All],6,FALSE),"")</f>
        <v>https://siemens.highspot.com/items/61b760b2099384800aff091a?lfrm=srp.3</v>
      </c>
    </row>
    <row r="1338" spans="1:21" x14ac:dyDescent="0.25">
      <c r="A1338" s="81">
        <f>IF(OR('Raw Data'!A1335=0,'Raw Data'!A1335="Delete"),"",'Raw Data'!A1335)</f>
        <v>6</v>
      </c>
      <c r="B1338" s="88" t="str">
        <f>IF(OR('Raw Data'!B1335=0,'Raw Data'!B1335="Delete"),"",'Raw Data'!B1335)</f>
        <v>Develop</v>
      </c>
      <c r="C1338" s="89" t="str">
        <f>IF(OR('Raw Data'!C1335=0,'Raw Data'!C1335="Delete"),"",'Raw Data'!C1335)</f>
        <v>Visualization</v>
      </c>
      <c r="D1338" s="88" t="str">
        <f>IF(OR('Raw Data'!D1335=0,'Raw Data'!D1335="Delete"),"",'Raw Data'!D1335)</f>
        <v>Visualization - Usability</v>
      </c>
      <c r="E1338" s="84" t="str">
        <f>IF(OR('Raw Data'!E1335=0,'Raw Data'!E1335="Delete"),"",'Raw Data'!E1335)</f>
        <v>Reflect Visualization properties tied to structure rows that go away and come back during Smart Discovery filtering actions​</v>
      </c>
      <c r="F1338" s="81" t="str" cm="1">
        <f t="array" ref="F1338">_xlfn.SWITCH(ROUND(VLOOKUP(A1338,Table1[#All],3),0),11,H1338,12,I1338,13,J1338,14,K1338,"N/A")</f>
        <v/>
      </c>
      <c r="G1338" s="81" t="str" cm="1">
        <f t="array" ref="G1338">_xlfn.SWITCH(ROUND(VLOOKUP(A1338,Table1[#All],5),0),11,H1338,12,I1338,13,J1338,14,K1338,"N/A")</f>
        <v/>
      </c>
      <c r="H1338" s="81">
        <f>IF(OR('Raw Data'!H1335=0,'Raw Data'!H1335="Delete"),"",'Raw Data'!H1335)</f>
        <v>13</v>
      </c>
      <c r="I1338" s="81">
        <f>IF(OR('Raw Data'!I1335=0,'Raw Data'!I1335="Delete"),"",'Raw Data'!I1335)</f>
        <v>14</v>
      </c>
      <c r="J1338" s="81" t="str">
        <f>IF(OR('Raw Data'!J1335=0,'Raw Data'!J1335="Delete"),"",'Raw Data'!J1335)</f>
        <v/>
      </c>
      <c r="K1338" s="81" t="str">
        <f>IF(OR('Raw Data'!K1335=0,'Raw Data'!K1335="Delete"),"",'Raw Data'!K1335)</f>
        <v/>
      </c>
      <c r="L1338" s="81" t="str">
        <f>R1338</f>
        <v>Available</v>
      </c>
      <c r="M1338" s="81" t="str">
        <f>IF(A1338="","",IF(OR(AWReleaseNum&gt;=A1338,AWReleaseNum=0),"Available","Not Supported"))</f>
        <v>Available</v>
      </c>
      <c r="N1338" s="81" t="str">
        <f>IF(A1338="","",IF(TcRelease="Any","Available",IF(OR(AND(TcReleaseNum&gt;=VLOOKUP(AWReleaseNum,MinVerInfo,3,FALSE),TcReleaseNum&lt;=VLOOKUP(AWReleaseNum,MinVerInfo,4,FALSE)),AND(TcReleaseNum&gt;=VLOOKUP(AWReleaseNum,MinVerInfo,5,FALSE),TcReleaseNum&lt;=VLOOKUP(AWReleaseNum,MinVerInfo,6,FALSE))),"Available","Not Supported")))</f>
        <v>Available</v>
      </c>
      <c r="O1338" s="81" t="str">
        <f>IF(TcReleaseNum&lt;P1338,"Not Supported","Available")</f>
        <v>Available</v>
      </c>
      <c r="P1338" s="81" cm="1">
        <f t="array" ref="P1338">_xlfn.SWITCH(TcBaseVer, 14, K1338, 13, J1338, 12, I1338, 11, IFERROR(VLOOKUP(H1338,Table2[#All],3,FALSE),"N/A"),0)</f>
        <v>0</v>
      </c>
      <c r="Q1338" s="81" t="str">
        <f>IF(TcBaseVer=0,M1338,IF(AND(N1338="Available",M1338="Available",O1338="Available"),"Available",IF(M1338="","","Not Supported")))</f>
        <v>Available</v>
      </c>
      <c r="R1338" s="81" t="str">
        <f>IF(A1338&gt;=AWCurrentRel, "Future",Q1338)</f>
        <v>Available</v>
      </c>
      <c r="S1338" s="100" t="str">
        <f>HYPERLINK(U1338,T1338)</f>
        <v>What's New Fall 2021-DEVELOP-Teamcenter and Active Workspace</v>
      </c>
      <c r="T1338" s="81" t="str">
        <f>IFERROR(VLOOKUP(CONCATENATE($B1338,"_",$A1338),Table4[#All],5,FALSE),"Not Available")</f>
        <v>What's New Fall 2021-DEVELOP-Teamcenter and Active Workspace</v>
      </c>
      <c r="U1338" s="81" t="str">
        <f>IFERROR(VLOOKUP(CONCATENATE(B1338,"_",A1338),Table4[#All],6,FALSE),"")</f>
        <v>https://siemens.highspot.com/items/61b760b2099384800aff091a?lfrm=srp.3</v>
      </c>
    </row>
    <row r="1339" spans="1:21" x14ac:dyDescent="0.25">
      <c r="A1339" s="81">
        <f>IF(OR('Raw Data'!A1336=0,'Raw Data'!A1336="Delete"),"",'Raw Data'!A1336)</f>
        <v>6</v>
      </c>
      <c r="B1339" s="88" t="str">
        <f>IF(OR('Raw Data'!B1336=0,'Raw Data'!B1336="Delete"),"",'Raw Data'!B1336)</f>
        <v>Develop</v>
      </c>
      <c r="C1339" s="89" t="str">
        <f>IF(OR('Raw Data'!C1336=0,'Raw Data'!C1336="Delete"),"",'Raw Data'!C1336)</f>
        <v>Visualization</v>
      </c>
      <c r="D1339" s="88" t="str">
        <f>IF(OR('Raw Data'!D1336=0,'Raw Data'!D1336="Delete"),"",'Raw Data'!D1336)</f>
        <v>Visualization - Usability</v>
      </c>
      <c r="E1339" s="84" t="str">
        <f>IF(OR('Raw Data'!E1336=0,'Raw Data'!E1336="Delete"),"",'Raw Data'!E1336)</f>
        <v>Work with Non-Geometric components included in products that are not Active Content Structure indexed</v>
      </c>
      <c r="F1339" s="81" t="str" cm="1">
        <f t="array" ref="F1339">_xlfn.SWITCH(ROUND(VLOOKUP(A1339,Table1[#All],3),0),11,H1339,12,I1339,13,J1339,14,K1339,"N/A")</f>
        <v/>
      </c>
      <c r="G1339" s="81" t="str" cm="1">
        <f t="array" ref="G1339">_xlfn.SWITCH(ROUND(VLOOKUP(A1339,Table1[#All],5),0),11,H1339,12,I1339,13,J1339,14,K1339,"N/A")</f>
        <v/>
      </c>
      <c r="H1339" s="81">
        <f>IF(OR('Raw Data'!H1336=0,'Raw Data'!H1336="Delete"),"",'Raw Data'!H1336)</f>
        <v>13</v>
      </c>
      <c r="I1339" s="81">
        <f>IF(OR('Raw Data'!I1336=0,'Raw Data'!I1336="Delete"),"",'Raw Data'!I1336)</f>
        <v>14</v>
      </c>
      <c r="J1339" s="81" t="str">
        <f>IF(OR('Raw Data'!J1336=0,'Raw Data'!J1336="Delete"),"",'Raw Data'!J1336)</f>
        <v/>
      </c>
      <c r="K1339" s="81" t="str">
        <f>IF(OR('Raw Data'!K1336=0,'Raw Data'!K1336="Delete"),"",'Raw Data'!K1336)</f>
        <v/>
      </c>
      <c r="L1339" s="81" t="str">
        <f>R1339</f>
        <v>Available</v>
      </c>
      <c r="M1339" s="81" t="str">
        <f>IF(A1339="","",IF(OR(AWReleaseNum&gt;=A1339,AWReleaseNum=0),"Available","Not Supported"))</f>
        <v>Available</v>
      </c>
      <c r="N1339" s="81" t="str">
        <f>IF(A1339="","",IF(TcRelease="Any","Available",IF(OR(AND(TcReleaseNum&gt;=VLOOKUP(AWReleaseNum,MinVerInfo,3,FALSE),TcReleaseNum&lt;=VLOOKUP(AWReleaseNum,MinVerInfo,4,FALSE)),AND(TcReleaseNum&gt;=VLOOKUP(AWReleaseNum,MinVerInfo,5,FALSE),TcReleaseNum&lt;=VLOOKUP(AWReleaseNum,MinVerInfo,6,FALSE))),"Available","Not Supported")))</f>
        <v>Available</v>
      </c>
      <c r="O1339" s="81" t="str">
        <f>IF(TcReleaseNum&lt;P1339,"Not Supported","Available")</f>
        <v>Available</v>
      </c>
      <c r="P1339" s="81" cm="1">
        <f t="array" ref="P1339">_xlfn.SWITCH(TcBaseVer, 14, K1339, 13, J1339, 12, I1339, 11, IFERROR(VLOOKUP(H1339,Table2[#All],3,FALSE),"N/A"),0)</f>
        <v>0</v>
      </c>
      <c r="Q1339" s="81" t="str">
        <f>IF(TcBaseVer=0,M1339,IF(AND(N1339="Available",M1339="Available",O1339="Available"),"Available",IF(M1339="","","Not Supported")))</f>
        <v>Available</v>
      </c>
      <c r="R1339" s="81" t="str">
        <f>IF(A1339&gt;=AWCurrentRel, "Future",Q1339)</f>
        <v>Available</v>
      </c>
      <c r="S1339" s="100" t="str">
        <f>HYPERLINK(U1339,T1339)</f>
        <v>What's New Fall 2021-DEVELOP-Teamcenter and Active Workspace</v>
      </c>
      <c r="T1339" s="81" t="str">
        <f>IFERROR(VLOOKUP(CONCATENATE($B1339,"_",$A1339),Table4[#All],5,FALSE),"Not Available")</f>
        <v>What's New Fall 2021-DEVELOP-Teamcenter and Active Workspace</v>
      </c>
      <c r="U1339" s="81" t="str">
        <f>IFERROR(VLOOKUP(CONCATENATE(B1339,"_",A1339),Table4[#All],6,FALSE),"")</f>
        <v>https://siemens.highspot.com/items/61b760b2099384800aff091a?lfrm=srp.3</v>
      </c>
    </row>
    <row r="1340" spans="1:21" x14ac:dyDescent="0.25">
      <c r="A1340" s="81">
        <f>IF(OR('Raw Data'!A234=0,'Raw Data'!A234="Delete"),"",'Raw Data'!A234)</f>
        <v>6.1</v>
      </c>
      <c r="B1340" s="88" t="str">
        <f>IF(OR('Raw Data'!B234=0,'Raw Data'!B234="Delete"),"",'Raw Data'!B234)</f>
        <v>Plan</v>
      </c>
      <c r="C1340" s="89" t="str">
        <f>IF(OR('Raw Data'!C234=0,'Raw Data'!C234="Delete"),"",'Raw Data'!C234)</f>
        <v>Process</v>
      </c>
      <c r="D1340" s="88" t="str">
        <f>IF(OR('Raw Data'!D234=0,'Raw Data'!D234="Delete"),"",'Raw Data'!D234)</f>
        <v>Change Management</v>
      </c>
      <c r="E1340" s="84" t="str">
        <f>IF(OR('Raw Data'!E234=0,'Raw Data'!E234="Delete"),"",'Raw Data'!E234)</f>
        <v>Track Engineering and Assembly BOM effectivity cutbacks with BOM redlines and in Change summary</v>
      </c>
      <c r="F1340" s="81" t="str" cm="1">
        <f t="array" ref="F1340">_xlfn.SWITCH(ROUND(VLOOKUP(A1340,Table1[#All],3),0),11,H1340,12,I1340,13,J1340,14,K1340,"N/A")</f>
        <v/>
      </c>
      <c r="G1340" s="81" t="str" cm="1">
        <f t="array" ref="G1340">_xlfn.SWITCH(ROUND(VLOOKUP(A1340,Table1[#All],5),0),11,H1340,12,I1340,13,J1340,14,K1340,"N/A")</f>
        <v/>
      </c>
      <c r="H1340" s="81">
        <f>IF(OR('Raw Data'!H234=0,'Raw Data'!H234="Delete"),"",'Raw Data'!H234)</f>
        <v>13.3</v>
      </c>
      <c r="I1340" s="81">
        <f>IF(OR('Raw Data'!I234=0,'Raw Data'!I234="Delete"),"",'Raw Data'!I234)</f>
        <v>14.1</v>
      </c>
      <c r="J1340" s="81" t="str">
        <f>IF(OR('Raw Data'!J234=0,'Raw Data'!J234="Delete"),"",'Raw Data'!J234)</f>
        <v/>
      </c>
      <c r="K1340" s="81" t="str">
        <f>IF(OR('Raw Data'!K234=0,'Raw Data'!K234="Delete"),"",'Raw Data'!K234)</f>
        <v/>
      </c>
      <c r="L1340" s="81" t="str">
        <f>R1340</f>
        <v>Available</v>
      </c>
      <c r="M1340" s="81" t="str">
        <f>IF(A1340="","",IF(OR(AWReleaseNum&gt;=A1340,AWReleaseNum=0),"Available","Not Supported"))</f>
        <v>Available</v>
      </c>
      <c r="N1340" s="81" t="str">
        <f>IF(A1340="","",IF(TcRelease="Any","Available",IF(OR(AND(TcReleaseNum&gt;=VLOOKUP(AWReleaseNum,MinVerInfo,3,FALSE),TcReleaseNum&lt;=VLOOKUP(AWReleaseNum,MinVerInfo,4,FALSE)),AND(TcReleaseNum&gt;=VLOOKUP(AWReleaseNum,MinVerInfo,5,FALSE),TcReleaseNum&lt;=VLOOKUP(AWReleaseNum,MinVerInfo,6,FALSE))),"Available","Not Supported")))</f>
        <v>Available</v>
      </c>
      <c r="O1340" s="81" t="str">
        <f>IF(TcReleaseNum&lt;P1340,"Not Supported","Available")</f>
        <v>Available</v>
      </c>
      <c r="P1340" s="81" cm="1">
        <f t="array" ref="P1340">_xlfn.SWITCH(TcBaseVer, 14, K1340, 13, J1340, 12, I1340, 11, IFERROR(VLOOKUP(H1340,Table2[#All],3,FALSE),"N/A"),0)</f>
        <v>0</v>
      </c>
      <c r="Q1340" s="81" t="str">
        <f>IF(TcBaseVer=0,M1340,IF(AND(N1340="Available",M1340="Available",O1340="Available"),"Available",IF(M1340="","","Not Supported")))</f>
        <v>Available</v>
      </c>
      <c r="R1340" s="81" t="str">
        <f>IF(A1340&gt;=AWCurrentRel, "Future",Q1340)</f>
        <v>Available</v>
      </c>
      <c r="S1340" s="100" t="str">
        <f>HYPERLINK(U1340,T1340)</f>
        <v>What's New Spring 2022-PLAN-Teamcenter and Active Workspace</v>
      </c>
      <c r="T1340" s="81" t="str">
        <f>IFERROR(VLOOKUP(CONCATENATE($B1340,"_",$A1340),Table4[#All],5,FALSE),"Not Available")</f>
        <v>What's New Spring 2022-PLAN-Teamcenter and Active Workspace</v>
      </c>
      <c r="U1340" s="81" t="str">
        <f>IFERROR(VLOOKUP(CONCATENATE(B1340,"_",A1340),Table4[#All],6,FALSE),"")</f>
        <v>https://siemens.highspot.com/items/62b081a14a95027c0582f96c?lfrm=srp.4</v>
      </c>
    </row>
    <row r="1341" spans="1:21" x14ac:dyDescent="0.25">
      <c r="A1341" s="81">
        <f>IF(OR('Raw Data'!A1239=0,'Raw Data'!A1239="Delete"),"",'Raw Data'!A1239)</f>
        <v>6.1</v>
      </c>
      <c r="B1341" s="88" t="str">
        <f>IF(OR('Raw Data'!B1239=0,'Raw Data'!B1239="Delete"),"",'Raw Data'!B1239)</f>
        <v>Deliver</v>
      </c>
      <c r="C1341" s="89" t="str">
        <f>IF(OR('Raw Data'!C1239=0,'Raw Data'!C1239="Delete"),"",'Raw Data'!C1239)</f>
        <v>Analytics</v>
      </c>
      <c r="D1341" s="88" t="str">
        <f>IF(OR('Raw Data'!D1239=0,'Raw Data'!D1239="Delete"),"",'Raw Data'!D1239)</f>
        <v>Classification</v>
      </c>
      <c r="E1341" s="84" t="str">
        <f>IF(OR('Raw Data'!E1239=0,'Raw Data'!E1239="Delete"),"",'Raw Data'!E1239)</f>
        <v>Update released classification definition objects</v>
      </c>
      <c r="F1341" s="81" t="str" cm="1">
        <f t="array" ref="F1341">_xlfn.SWITCH(ROUND(VLOOKUP(A1341,Table1[#All],3),0),11,H1341,12,I1341,13,J1341,14,K1341,"N/A")</f>
        <v/>
      </c>
      <c r="G1341" s="81" t="str" cm="1">
        <f t="array" ref="G1341">_xlfn.SWITCH(ROUND(VLOOKUP(A1341,Table1[#All],5),0),11,H1341,12,I1341,13,J1341,14,K1341,"N/A")</f>
        <v/>
      </c>
      <c r="H1341" s="81" t="str">
        <f>IF(OR('Raw Data'!H1239=0,'Raw Data'!H1239="Delete"),"",'Raw Data'!H1239)</f>
        <v>N/A</v>
      </c>
      <c r="I1341" s="81">
        <f>IF(OR('Raw Data'!I1239=0,'Raw Data'!I1239="Delete"),"",'Raw Data'!I1239)</f>
        <v>14.1</v>
      </c>
      <c r="J1341" s="81" t="str">
        <f>IF(OR('Raw Data'!J1239=0,'Raw Data'!J1239="Delete"),"",'Raw Data'!J1239)</f>
        <v/>
      </c>
      <c r="K1341" s="81" t="str">
        <f>IF(OR('Raw Data'!K1239=0,'Raw Data'!K1239="Delete"),"",'Raw Data'!K1239)</f>
        <v/>
      </c>
      <c r="L1341" s="81" t="str">
        <f>R1341</f>
        <v>Available</v>
      </c>
      <c r="M1341" s="81" t="str">
        <f>IF(A1341="","",IF(OR(AWReleaseNum&gt;=A1341,AWReleaseNum=0),"Available","Not Supported"))</f>
        <v>Available</v>
      </c>
      <c r="N1341" s="81" t="str">
        <f>IF(A1341="","",IF(TcRelease="Any","Available",IF(OR(AND(TcReleaseNum&gt;=VLOOKUP(AWReleaseNum,MinVerInfo,3,FALSE),TcReleaseNum&lt;=VLOOKUP(AWReleaseNum,MinVerInfo,4,FALSE)),AND(TcReleaseNum&gt;=VLOOKUP(AWReleaseNum,MinVerInfo,5,FALSE),TcReleaseNum&lt;=VLOOKUP(AWReleaseNum,MinVerInfo,6,FALSE))),"Available","Not Supported")))</f>
        <v>Available</v>
      </c>
      <c r="O1341" s="81" t="str">
        <f>IF(TcReleaseNum&lt;P1341,"Not Supported","Available")</f>
        <v>Available</v>
      </c>
      <c r="P1341" s="81" cm="1">
        <f t="array" ref="P1341">_xlfn.SWITCH(TcBaseVer, 14, K1341, 13, J1341, 12, I1341, 11, IFERROR(VLOOKUP(H1341,Table2[#All],3,FALSE),"N/A"),0)</f>
        <v>0</v>
      </c>
      <c r="Q1341" s="81" t="str">
        <f>IF(TcBaseVer=0,M1341,IF(AND(N1341="Available",M1341="Available",O1341="Available"),"Available",IF(M1341="","","Not Supported")))</f>
        <v>Available</v>
      </c>
      <c r="R1341" s="81" t="str">
        <f>IF(A1341&gt;=AWCurrentRel, "Future",Q1341)</f>
        <v>Available</v>
      </c>
      <c r="S1341" s="100" t="str">
        <f>HYPERLINK(U1341,T1341)</f>
        <v>What's New Spring 2022-DELIVER-Teamcenter and Active Workspace</v>
      </c>
      <c r="T1341" s="81" t="str">
        <f>IFERROR(VLOOKUP(CONCATENATE($B1341,"_",$A1341),Table4[#All],5,FALSE),"Not Available")</f>
        <v>What's New Spring 2022-DELIVER-Teamcenter and Active Workspace</v>
      </c>
      <c r="U1341" s="81" t="str">
        <f>IFERROR(VLOOKUP(CONCATENATE(B1341,"_",A1341),Table4[#All],6,FALSE),"")</f>
        <v>https://siemens.highspot.com/items/62b07baa0c0478518d3c2d57?lfrm=srp.2</v>
      </c>
    </row>
    <row r="1342" spans="1:21" x14ac:dyDescent="0.25">
      <c r="A1342" s="81">
        <f>IF(OR('Raw Data'!A487=0,'Raw Data'!A487="Delete"),"",'Raw Data'!A487)</f>
        <v>6.1</v>
      </c>
      <c r="B1342" s="88" t="str">
        <f>IF(OR('Raw Data'!B487=0,'Raw Data'!B487="Delete"),"",'Raw Data'!B487)</f>
        <v>Plan</v>
      </c>
      <c r="C1342" s="89" t="str">
        <f>IF(OR('Raw Data'!C487=0,'Raw Data'!C487="Delete"),"",'Raw Data'!C487)</f>
        <v>Bill of Materials</v>
      </c>
      <c r="D1342" s="88" t="str">
        <f>IF(OR('Raw Data'!D487=0,'Raw Data'!D487="Delete"),"",'Raw Data'!D487)</f>
        <v>Design BOM Alignment</v>
      </c>
      <c r="E1342" s="84" t="str">
        <f>IF(OR('Raw Data'!E487=0,'Raw Data'!E487="Delete"),"",'Raw Data'!E487)</f>
        <v>Automation enhancements on Design BOM alignment coordinated authoring and updates</v>
      </c>
      <c r="F1342" s="81" t="str" cm="1">
        <f t="array" ref="F1342">_xlfn.SWITCH(ROUND(VLOOKUP(A1342,Table1[#All],3),0),11,H1342,12,I1342,13,J1342,14,K1342,"N/A")</f>
        <v/>
      </c>
      <c r="G1342" s="81" t="str" cm="1">
        <f t="array" ref="G1342">_xlfn.SWITCH(ROUND(VLOOKUP(A1342,Table1[#All],5),0),11,H1342,12,I1342,13,J1342,14,K1342,"N/A")</f>
        <v/>
      </c>
      <c r="H1342" s="81" t="str">
        <f>IF(OR('Raw Data'!H487=0,'Raw Data'!H487="Delete"),"",'Raw Data'!H487)</f>
        <v>N/A</v>
      </c>
      <c r="I1342" s="81">
        <f>IF(OR('Raw Data'!I487=0,'Raw Data'!I487="Delete"),"",'Raw Data'!I487)</f>
        <v>14.1</v>
      </c>
      <c r="J1342" s="81" t="str">
        <f>IF(OR('Raw Data'!J487=0,'Raw Data'!J487="Delete"),"",'Raw Data'!J487)</f>
        <v/>
      </c>
      <c r="K1342" s="81" t="str">
        <f>IF(OR('Raw Data'!K487=0,'Raw Data'!K487="Delete"),"",'Raw Data'!K487)</f>
        <v/>
      </c>
      <c r="L1342" s="81" t="str">
        <f>R1342</f>
        <v>Available</v>
      </c>
      <c r="M1342" s="81" t="str">
        <f>IF(A1342="","",IF(OR(AWReleaseNum&gt;=A1342,AWReleaseNum=0),"Available","Not Supported"))</f>
        <v>Available</v>
      </c>
      <c r="N1342" s="81" t="str">
        <f>IF(A1342="","",IF(TcRelease="Any","Available",IF(OR(AND(TcReleaseNum&gt;=VLOOKUP(AWReleaseNum,MinVerInfo,3,FALSE),TcReleaseNum&lt;=VLOOKUP(AWReleaseNum,MinVerInfo,4,FALSE)),AND(TcReleaseNum&gt;=VLOOKUP(AWReleaseNum,MinVerInfo,5,FALSE),TcReleaseNum&lt;=VLOOKUP(AWReleaseNum,MinVerInfo,6,FALSE))),"Available","Not Supported")))</f>
        <v>Available</v>
      </c>
      <c r="O1342" s="81" t="str">
        <f>IF(TcReleaseNum&lt;P1342,"Not Supported","Available")</f>
        <v>Available</v>
      </c>
      <c r="P1342" s="81" cm="1">
        <f t="array" ref="P1342">_xlfn.SWITCH(TcBaseVer, 14, K1342, 13, J1342, 12, I1342, 11, IFERROR(VLOOKUP(H1342,Table2[#All],3,FALSE),"N/A"),0)</f>
        <v>0</v>
      </c>
      <c r="Q1342" s="81" t="str">
        <f>IF(TcBaseVer=0,M1342,IF(AND(N1342="Available",M1342="Available",O1342="Available"),"Available",IF(M1342="","","Not Supported")))</f>
        <v>Available</v>
      </c>
      <c r="R1342" s="81" t="str">
        <f>IF(A1342&gt;=AWCurrentRel, "Future",Q1342)</f>
        <v>Available</v>
      </c>
      <c r="S1342" s="100" t="str">
        <f>HYPERLINK(U1342,T1342)</f>
        <v>What's New Spring 2022-PLAN-Teamcenter and Active Workspace</v>
      </c>
      <c r="T1342" s="81" t="str">
        <f>IFERROR(VLOOKUP(CONCATENATE($B1342,"_",$A1342),Table4[#All],5,FALSE),"Not Available")</f>
        <v>What's New Spring 2022-PLAN-Teamcenter and Active Workspace</v>
      </c>
      <c r="U1342" s="81" t="str">
        <f>IFERROR(VLOOKUP(CONCATENATE(B1342,"_",A1342),Table4[#All],6,FALSE),"")</f>
        <v>https://siemens.highspot.com/items/62b081a14a95027c0582f96c?lfrm=srp.4</v>
      </c>
    </row>
    <row r="1343" spans="1:21" x14ac:dyDescent="0.25">
      <c r="A1343" s="81">
        <f>IF(OR('Raw Data'!A575=0,'Raw Data'!A575="Delete"),"",'Raw Data'!A575)</f>
        <v>6.1</v>
      </c>
      <c r="B1343" s="88" t="str">
        <f>IF(OR('Raw Data'!B575=0,'Raw Data'!B575="Delete"),"",'Raw Data'!B575)</f>
        <v>Plan</v>
      </c>
      <c r="C1343" s="89" t="str">
        <f>IF(OR('Raw Data'!C575=0,'Raw Data'!C575="Delete"),"",'Raw Data'!C575)</f>
        <v>Bill of Materials</v>
      </c>
      <c r="D1343" s="88" t="str">
        <f>IF(OR('Raw Data'!D575=0,'Raw Data'!D575="Delete"),"",'Raw Data'!D575)</f>
        <v>Design BOM Alignment</v>
      </c>
      <c r="E1343" s="84" t="str">
        <f>IF(OR('Raw Data'!E575=0,'Raw Data'!E575="Delete"),"",'Raw Data'!E575)</f>
        <v>Management of mechanical, electrical, electronics and software parts in Engineering Bill of Material</v>
      </c>
      <c r="F1343" s="81" t="str" cm="1">
        <f t="array" ref="F1343">_xlfn.SWITCH(ROUND(VLOOKUP(A1343,Table1[#All],3),0),11,H1343,12,I1343,13,J1343,14,K1343,"N/A")</f>
        <v/>
      </c>
      <c r="G1343" s="81" t="str" cm="1">
        <f t="array" ref="G1343">_xlfn.SWITCH(ROUND(VLOOKUP(A1343,Table1[#All],5),0),11,H1343,12,I1343,13,J1343,14,K1343,"N/A")</f>
        <v/>
      </c>
      <c r="H1343" s="81" t="str">
        <f>IF(OR('Raw Data'!H575=0,'Raw Data'!H575="Delete"),"",'Raw Data'!H575)</f>
        <v>N/A</v>
      </c>
      <c r="I1343" s="81">
        <f>IF(OR('Raw Data'!I575=0,'Raw Data'!I575="Delete"),"",'Raw Data'!I575)</f>
        <v>14.1</v>
      </c>
      <c r="J1343" s="81" t="str">
        <f>IF(OR('Raw Data'!J575=0,'Raw Data'!J575="Delete"),"",'Raw Data'!J575)</f>
        <v/>
      </c>
      <c r="K1343" s="81" t="str">
        <f>IF(OR('Raw Data'!K575=0,'Raw Data'!K575="Delete"),"",'Raw Data'!K575)</f>
        <v/>
      </c>
      <c r="L1343" s="81" t="str">
        <f>R1343</f>
        <v>Available</v>
      </c>
      <c r="M1343" s="81" t="str">
        <f>IF(A1343="","",IF(OR(AWReleaseNum&gt;=A1343,AWReleaseNum=0),"Available","Not Supported"))</f>
        <v>Available</v>
      </c>
      <c r="N1343" s="81" t="str">
        <f>IF(A1343="","",IF(TcRelease="Any","Available",IF(OR(AND(TcReleaseNum&gt;=VLOOKUP(AWReleaseNum,MinVerInfo,3,FALSE),TcReleaseNum&lt;=VLOOKUP(AWReleaseNum,MinVerInfo,4,FALSE)),AND(TcReleaseNum&gt;=VLOOKUP(AWReleaseNum,MinVerInfo,5,FALSE),TcReleaseNum&lt;=VLOOKUP(AWReleaseNum,MinVerInfo,6,FALSE))),"Available","Not Supported")))</f>
        <v>Available</v>
      </c>
      <c r="O1343" s="81" t="str">
        <f>IF(TcReleaseNum&lt;P1343,"Not Supported","Available")</f>
        <v>Available</v>
      </c>
      <c r="P1343" s="81" cm="1">
        <f t="array" ref="P1343">_xlfn.SWITCH(TcBaseVer, 14, K1343, 13, J1343, 12, I1343, 11, IFERROR(VLOOKUP(H1343,Table2[#All],3,FALSE),"N/A"),0)</f>
        <v>0</v>
      </c>
      <c r="Q1343" s="81" t="str">
        <f>IF(TcBaseVer=0,M1343,IF(AND(N1343="Available",M1343="Available",O1343="Available"),"Available",IF(M1343="","","Not Supported")))</f>
        <v>Available</v>
      </c>
      <c r="R1343" s="81" t="str">
        <f>IF(A1343&gt;=AWCurrentRel, "Future",Q1343)</f>
        <v>Available</v>
      </c>
      <c r="S1343" s="100" t="str">
        <f>HYPERLINK(U1343,T1343)</f>
        <v>What's New Spring 2022-PLAN-Teamcenter and Active Workspace</v>
      </c>
      <c r="T1343" s="81" t="str">
        <f>IFERROR(VLOOKUP(CONCATENATE($B1343,"_",$A1343),Table4[#All],5,FALSE),"Not Available")</f>
        <v>What's New Spring 2022-PLAN-Teamcenter and Active Workspace</v>
      </c>
      <c r="U1343" s="81" t="str">
        <f>IFERROR(VLOOKUP(CONCATENATE(B1343,"_",A1343),Table4[#All],6,FALSE),"")</f>
        <v>https://siemens.highspot.com/items/62b081a14a95027c0582f96c?lfrm=srp.4</v>
      </c>
    </row>
    <row r="1344" spans="1:21" x14ac:dyDescent="0.25">
      <c r="A1344" s="81">
        <f>IF(OR('Raw Data'!A576=0,'Raw Data'!A576="Delete"),"",'Raw Data'!A576)</f>
        <v>6.1</v>
      </c>
      <c r="B1344" s="88" t="str">
        <f>IF(OR('Raw Data'!B576=0,'Raw Data'!B576="Delete"),"",'Raw Data'!B576)</f>
        <v>Plan</v>
      </c>
      <c r="C1344" s="89" t="str">
        <f>IF(OR('Raw Data'!C576=0,'Raw Data'!C576="Delete"),"",'Raw Data'!C576)</f>
        <v>Bill of Materials</v>
      </c>
      <c r="D1344" s="88" t="str">
        <f>IF(OR('Raw Data'!D576=0,'Raw Data'!D576="Delete"),"",'Raw Data'!D576)</f>
        <v>Design BOM Alignment</v>
      </c>
      <c r="E1344" s="84" t="str">
        <f>IF(OR('Raw Data'!E576=0,'Raw Data'!E576="Delete"),"",'Raw Data'!E576)</f>
        <v>EBOM integration with material, supplier, partner connect and change management</v>
      </c>
      <c r="F1344" s="81" t="str" cm="1">
        <f t="array" ref="F1344">_xlfn.SWITCH(ROUND(VLOOKUP(A1344,Table1[#All],3),0),11,H1344,12,I1344,13,J1344,14,K1344,"N/A")</f>
        <v/>
      </c>
      <c r="G1344" s="81" t="str" cm="1">
        <f t="array" ref="G1344">_xlfn.SWITCH(ROUND(VLOOKUP(A1344,Table1[#All],5),0),11,H1344,12,I1344,13,J1344,14,K1344,"N/A")</f>
        <v/>
      </c>
      <c r="H1344" s="81" t="str">
        <f>IF(OR('Raw Data'!H576=0,'Raw Data'!H576="Delete"),"",'Raw Data'!H576)</f>
        <v>N/A</v>
      </c>
      <c r="I1344" s="81">
        <f>IF(OR('Raw Data'!I576=0,'Raw Data'!I576="Delete"),"",'Raw Data'!I576)</f>
        <v>14.1</v>
      </c>
      <c r="J1344" s="81" t="str">
        <f>IF(OR('Raw Data'!J576=0,'Raw Data'!J576="Delete"),"",'Raw Data'!J576)</f>
        <v/>
      </c>
      <c r="K1344" s="81" t="str">
        <f>IF(OR('Raw Data'!K576=0,'Raw Data'!K576="Delete"),"",'Raw Data'!K576)</f>
        <v/>
      </c>
      <c r="L1344" s="81" t="str">
        <f>R1344</f>
        <v>Available</v>
      </c>
      <c r="M1344" s="81" t="str">
        <f>IF(A1344="","",IF(OR(AWReleaseNum&gt;=A1344,AWReleaseNum=0),"Available","Not Supported"))</f>
        <v>Available</v>
      </c>
      <c r="N1344" s="81" t="str">
        <f>IF(A1344="","",IF(TcRelease="Any","Available",IF(OR(AND(TcReleaseNum&gt;=VLOOKUP(AWReleaseNum,MinVerInfo,3,FALSE),TcReleaseNum&lt;=VLOOKUP(AWReleaseNum,MinVerInfo,4,FALSE)),AND(TcReleaseNum&gt;=VLOOKUP(AWReleaseNum,MinVerInfo,5,FALSE),TcReleaseNum&lt;=VLOOKUP(AWReleaseNum,MinVerInfo,6,FALSE))),"Available","Not Supported")))</f>
        <v>Available</v>
      </c>
      <c r="O1344" s="81" t="str">
        <f>IF(TcReleaseNum&lt;P1344,"Not Supported","Available")</f>
        <v>Available</v>
      </c>
      <c r="P1344" s="81" cm="1">
        <f t="array" ref="P1344">_xlfn.SWITCH(TcBaseVer, 14, K1344, 13, J1344, 12, I1344, 11, IFERROR(VLOOKUP(H1344,Table2[#All],3,FALSE),"N/A"),0)</f>
        <v>0</v>
      </c>
      <c r="Q1344" s="81" t="str">
        <f>IF(TcBaseVer=0,M1344,IF(AND(N1344="Available",M1344="Available",O1344="Available"),"Available",IF(M1344="","","Not Supported")))</f>
        <v>Available</v>
      </c>
      <c r="R1344" s="81" t="str">
        <f>IF(A1344&gt;=AWCurrentRel, "Future",Q1344)</f>
        <v>Available</v>
      </c>
      <c r="S1344" s="100" t="str">
        <f>HYPERLINK(U1344,T1344)</f>
        <v>What's New Spring 2022-PLAN-Teamcenter and Active Workspace</v>
      </c>
      <c r="T1344" s="81" t="str">
        <f>IFERROR(VLOOKUP(CONCATENATE($B1344,"_",$A1344),Table4[#All],5,FALSE),"Not Available")</f>
        <v>What's New Spring 2022-PLAN-Teamcenter and Active Workspace</v>
      </c>
      <c r="U1344" s="81" t="str">
        <f>IFERROR(VLOOKUP(CONCATENATE(B1344,"_",A1344),Table4[#All],6,FALSE),"")</f>
        <v>https://siemens.highspot.com/items/62b081a14a95027c0582f96c?lfrm=srp.4</v>
      </c>
    </row>
    <row r="1345" spans="1:21" x14ac:dyDescent="0.25">
      <c r="A1345" s="81">
        <f>IF(OR('Raw Data'!A577=0,'Raw Data'!A577="Delete"),"",'Raw Data'!A577)</f>
        <v>6.1</v>
      </c>
      <c r="B1345" s="88" t="str">
        <f>IF(OR('Raw Data'!B577=0,'Raw Data'!B577="Delete"),"",'Raw Data'!B577)</f>
        <v>Plan</v>
      </c>
      <c r="C1345" s="89" t="str">
        <f>IF(OR('Raw Data'!C577=0,'Raw Data'!C577="Delete"),"",'Raw Data'!C577)</f>
        <v>Bill of Materials</v>
      </c>
      <c r="D1345" s="88" t="str">
        <f>IF(OR('Raw Data'!D577=0,'Raw Data'!D577="Delete"),"",'Raw Data'!D577)</f>
        <v>Design BOM Alignment</v>
      </c>
      <c r="E1345" s="84" t="str">
        <f>IF(OR('Raw Data'!E577=0,'Raw Data'!E577="Delete"),"",'Raw Data'!E577)</f>
        <v>EBOM maturity management and engineering change package validation execution</v>
      </c>
      <c r="F1345" s="81" t="str" cm="1">
        <f t="array" ref="F1345">_xlfn.SWITCH(ROUND(VLOOKUP(A1345,Table1[#All],3),0),11,H1345,12,I1345,13,J1345,14,K1345,"N/A")</f>
        <v/>
      </c>
      <c r="G1345" s="81" t="str" cm="1">
        <f t="array" ref="G1345">_xlfn.SWITCH(ROUND(VLOOKUP(A1345,Table1[#All],5),0),11,H1345,12,I1345,13,J1345,14,K1345,"N/A")</f>
        <v/>
      </c>
      <c r="H1345" s="81" t="str">
        <f>IF(OR('Raw Data'!H577=0,'Raw Data'!H577="Delete"),"",'Raw Data'!H577)</f>
        <v>N/A</v>
      </c>
      <c r="I1345" s="81">
        <f>IF(OR('Raw Data'!I577=0,'Raw Data'!I577="Delete"),"",'Raw Data'!I577)</f>
        <v>14.1</v>
      </c>
      <c r="J1345" s="81" t="str">
        <f>IF(OR('Raw Data'!J577=0,'Raw Data'!J577="Delete"),"",'Raw Data'!J577)</f>
        <v/>
      </c>
      <c r="K1345" s="81" t="str">
        <f>IF(OR('Raw Data'!K577=0,'Raw Data'!K577="Delete"),"",'Raw Data'!K577)</f>
        <v/>
      </c>
      <c r="L1345" s="81" t="str">
        <f>R1345</f>
        <v>Available</v>
      </c>
      <c r="M1345" s="81" t="str">
        <f>IF(A1345="","",IF(OR(AWReleaseNum&gt;=A1345,AWReleaseNum=0),"Available","Not Supported"))</f>
        <v>Available</v>
      </c>
      <c r="N1345" s="81" t="str">
        <f>IF(A1345="","",IF(TcRelease="Any","Available",IF(OR(AND(TcReleaseNum&gt;=VLOOKUP(AWReleaseNum,MinVerInfo,3,FALSE),TcReleaseNum&lt;=VLOOKUP(AWReleaseNum,MinVerInfo,4,FALSE)),AND(TcReleaseNum&gt;=VLOOKUP(AWReleaseNum,MinVerInfo,5,FALSE),TcReleaseNum&lt;=VLOOKUP(AWReleaseNum,MinVerInfo,6,FALSE))),"Available","Not Supported")))</f>
        <v>Available</v>
      </c>
      <c r="O1345" s="81" t="str">
        <f>IF(TcReleaseNum&lt;P1345,"Not Supported","Available")</f>
        <v>Available</v>
      </c>
      <c r="P1345" s="81" cm="1">
        <f t="array" ref="P1345">_xlfn.SWITCH(TcBaseVer, 14, K1345, 13, J1345, 12, I1345, 11, IFERROR(VLOOKUP(H1345,Table2[#All],3,FALSE),"N/A"),0)</f>
        <v>0</v>
      </c>
      <c r="Q1345" s="81" t="str">
        <f>IF(TcBaseVer=0,M1345,IF(AND(N1345="Available",M1345="Available",O1345="Available"),"Available",IF(M1345="","","Not Supported")))</f>
        <v>Available</v>
      </c>
      <c r="R1345" s="81" t="str">
        <f>IF(A1345&gt;=AWCurrentRel, "Future",Q1345)</f>
        <v>Available</v>
      </c>
      <c r="S1345" s="100" t="str">
        <f>HYPERLINK(U1345,T1345)</f>
        <v>What's New Spring 2022-PLAN-Teamcenter and Active Workspace</v>
      </c>
      <c r="T1345" s="81" t="str">
        <f>IFERROR(VLOOKUP(CONCATENATE($B1345,"_",$A1345),Table4[#All],5,FALSE),"Not Available")</f>
        <v>What's New Spring 2022-PLAN-Teamcenter and Active Workspace</v>
      </c>
      <c r="U1345" s="81" t="str">
        <f>IFERROR(VLOOKUP(CONCATENATE(B1345,"_",A1345),Table4[#All],6,FALSE),"")</f>
        <v>https://siemens.highspot.com/items/62b081a14a95027c0582f96c?lfrm=srp.4</v>
      </c>
    </row>
    <row r="1346" spans="1:21" x14ac:dyDescent="0.25">
      <c r="A1346" s="81">
        <f>IF(OR('Raw Data'!A1357=0,'Raw Data'!A1357="Delete"),"",'Raw Data'!A1357)</f>
        <v>6.1</v>
      </c>
      <c r="B1346" s="88" t="str">
        <f>IF(OR('Raw Data'!B1357=0,'Raw Data'!B1357="Delete"),"",'Raw Data'!B1357)</f>
        <v>Develop</v>
      </c>
      <c r="C1346" s="89" t="str">
        <f>IF(OR('Raw Data'!C1357=0,'Raw Data'!C1357="Delete"),"",'Raw Data'!C1357)</f>
        <v>Electronics</v>
      </c>
      <c r="D1346" s="88" t="str">
        <f>IF(OR('Raw Data'!D1357=0,'Raw Data'!D1357="Delete"),"",'Raw Data'!D1357)</f>
        <v>Design Management</v>
      </c>
      <c r="E1346" s="84" t="str">
        <f>IF(OR('Raw Data'!E1357=0,'Raw Data'!E1357="Delete"),"",'Raw Data'!E1357)</f>
        <v>Device effectivity configuration management</v>
      </c>
      <c r="F1346" s="81" t="str" cm="1">
        <f t="array" ref="F1346">_xlfn.SWITCH(ROUND(VLOOKUP(A1346,Table1[#All],3),0),11,H1346,12,I1346,13,J1346,14,K1346,"N/A")</f>
        <v/>
      </c>
      <c r="G1346" s="81" t="str" cm="1">
        <f t="array" ref="G1346">_xlfn.SWITCH(ROUND(VLOOKUP(A1346,Table1[#All],5),0),11,H1346,12,I1346,13,J1346,14,K1346,"N/A")</f>
        <v/>
      </c>
      <c r="H1346" s="81">
        <f>IF(OR('Raw Data'!H1357=0,'Raw Data'!H1357="Delete"),"",'Raw Data'!H1357)</f>
        <v>13.1</v>
      </c>
      <c r="I1346" s="81">
        <f>IF(OR('Raw Data'!I1357=0,'Raw Data'!I1357="Delete"),"",'Raw Data'!I1357)</f>
        <v>14</v>
      </c>
      <c r="J1346" s="81" t="str">
        <f>IF(OR('Raw Data'!J1357=0,'Raw Data'!J1357="Delete"),"",'Raw Data'!J1357)</f>
        <v/>
      </c>
      <c r="K1346" s="81" t="str">
        <f>IF(OR('Raw Data'!K1357=0,'Raw Data'!K1357="Delete"),"",'Raw Data'!K1357)</f>
        <v/>
      </c>
      <c r="L1346" s="81" t="str">
        <f>R1346</f>
        <v>Available</v>
      </c>
      <c r="M1346" s="81" t="str">
        <f>IF(A1346="","",IF(OR(AWReleaseNum&gt;=A1346,AWReleaseNum=0),"Available","Not Supported"))</f>
        <v>Available</v>
      </c>
      <c r="N1346" s="81" t="str">
        <f>IF(A1346="","",IF(TcRelease="Any","Available",IF(OR(AND(TcReleaseNum&gt;=VLOOKUP(AWReleaseNum,MinVerInfo,3,FALSE),TcReleaseNum&lt;=VLOOKUP(AWReleaseNum,MinVerInfo,4,FALSE)),AND(TcReleaseNum&gt;=VLOOKUP(AWReleaseNum,MinVerInfo,5,FALSE),TcReleaseNum&lt;=VLOOKUP(AWReleaseNum,MinVerInfo,6,FALSE))),"Available","Not Supported")))</f>
        <v>Available</v>
      </c>
      <c r="O1346" s="81" t="str">
        <f>IF(TcReleaseNum&lt;P1346,"Not Supported","Available")</f>
        <v>Available</v>
      </c>
      <c r="P1346" s="81" cm="1">
        <f t="array" ref="P1346">_xlfn.SWITCH(TcBaseVer, 14, K1346, 13, J1346, 12, I1346, 11, IFERROR(VLOOKUP(H1346,Table2[#All],3,FALSE),"N/A"),0)</f>
        <v>0</v>
      </c>
      <c r="Q1346" s="81" t="str">
        <f>IF(TcBaseVer=0,M1346,IF(AND(N1346="Available",M1346="Available",O1346="Available"),"Available",IF(M1346="","","Not Supported")))</f>
        <v>Available</v>
      </c>
      <c r="R1346" s="81" t="str">
        <f>IF(A1346&gt;=AWCurrentRel, "Future",Q1346)</f>
        <v>Available</v>
      </c>
      <c r="S1346" s="100" t="str">
        <f>HYPERLINK(U1346,T1346)</f>
        <v>What's New Spring-2022-DEVELOP-Teamcenter and Active Workspace</v>
      </c>
      <c r="T1346" s="81" t="str">
        <f>IFERROR(VLOOKUP(CONCATENATE($B1346,"_",$A1346),Table4[#All],5,FALSE),"Not Available")</f>
        <v>What's New Spring-2022-DEVELOP-Teamcenter and Active Workspace</v>
      </c>
      <c r="U1346" s="81" t="str">
        <f>IFERROR(VLOOKUP(CONCATENATE(B1346,"_",A1346),Table4[#All],6,FALSE),"")</f>
        <v>https://siemens.highspot.com/items/62b07d7b96468153641479ec?lfrm=srp.3</v>
      </c>
    </row>
    <row r="1347" spans="1:21" x14ac:dyDescent="0.25">
      <c r="A1347" s="81">
        <f>IF(OR('Raw Data'!A1364=0,'Raw Data'!A1364="Delete"),"",'Raw Data'!A1364)</f>
        <v>6.1</v>
      </c>
      <c r="B1347" s="88" t="str">
        <f>IF(OR('Raw Data'!B1364=0,'Raw Data'!B1364="Delete"),"",'Raw Data'!B1364)</f>
        <v>Deliver</v>
      </c>
      <c r="C1347" s="89" t="str">
        <f>IF(OR('Raw Data'!C1364=0,'Raw Data'!C1364="Delete"),"",'Raw Data'!C1364)</f>
        <v>Materials</v>
      </c>
      <c r="D1347" s="88" t="str">
        <f>IF(OR('Raw Data'!D1364=0,'Raw Data'!D1364="Delete"),"",'Raw Data'!D1364)</f>
        <v>Integrated Material Management</v>
      </c>
      <c r="E1347" s="84" t="str">
        <f>IF(OR('Raw Data'!E1364=0,'Raw Data'!E1364="Delete"),"",'Raw Data'!E1364)</f>
        <v>Leverage Materials Management capabilities on Active Workspace</v>
      </c>
      <c r="F1347" s="81" t="str" cm="1">
        <f t="array" ref="F1347">_xlfn.SWITCH(ROUND(VLOOKUP(A1347,Table1[#All],3),0),11,H1347,12,I1347,13,J1347,14,K1347,"N/A")</f>
        <v/>
      </c>
      <c r="G1347" s="81" t="str" cm="1">
        <f t="array" ref="G1347">_xlfn.SWITCH(ROUND(VLOOKUP(A1347,Table1[#All],5),0),11,H1347,12,I1347,13,J1347,14,K1347,"N/A")</f>
        <v/>
      </c>
      <c r="H1347" s="81">
        <f>IF(OR('Raw Data'!H1364=0,'Raw Data'!H1364="Delete"),"",'Raw Data'!H1364)</f>
        <v>13.3</v>
      </c>
      <c r="I1347" s="81">
        <f>IF(OR('Raw Data'!I1364=0,'Raw Data'!I1364="Delete"),"",'Raw Data'!I1364)</f>
        <v>14</v>
      </c>
      <c r="J1347" s="81" t="str">
        <f>IF(OR('Raw Data'!J1364=0,'Raw Data'!J1364="Delete"),"",'Raw Data'!J1364)</f>
        <v/>
      </c>
      <c r="K1347" s="81" t="str">
        <f>IF(OR('Raw Data'!K1364=0,'Raw Data'!K1364="Delete"),"",'Raw Data'!K1364)</f>
        <v/>
      </c>
      <c r="L1347" s="81" t="str">
        <f>R1347</f>
        <v>Available</v>
      </c>
      <c r="M1347" s="81" t="str">
        <f>IF(A1347="","",IF(OR(AWReleaseNum&gt;=A1347,AWReleaseNum=0),"Available","Not Supported"))</f>
        <v>Available</v>
      </c>
      <c r="N1347" s="81" t="str">
        <f>IF(A1347="","",IF(TcRelease="Any","Available",IF(OR(AND(TcReleaseNum&gt;=VLOOKUP(AWReleaseNum,MinVerInfo,3,FALSE),TcReleaseNum&lt;=VLOOKUP(AWReleaseNum,MinVerInfo,4,FALSE)),AND(TcReleaseNum&gt;=VLOOKUP(AWReleaseNum,MinVerInfo,5,FALSE),TcReleaseNum&lt;=VLOOKUP(AWReleaseNum,MinVerInfo,6,FALSE))),"Available","Not Supported")))</f>
        <v>Available</v>
      </c>
      <c r="O1347" s="81" t="str">
        <f>IF(TcReleaseNum&lt;P1347,"Not Supported","Available")</f>
        <v>Available</v>
      </c>
      <c r="P1347" s="81" cm="1">
        <f t="array" ref="P1347">_xlfn.SWITCH(TcBaseVer, 14, K1347, 13, J1347, 12, I1347, 11, IFERROR(VLOOKUP(H1347,Table2[#All],3,FALSE),"N/A"),0)</f>
        <v>0</v>
      </c>
      <c r="Q1347" s="81" t="str">
        <f>IF(TcBaseVer=0,M1347,IF(AND(N1347="Available",M1347="Available",O1347="Available"),"Available",IF(M1347="","","Not Supported")))</f>
        <v>Available</v>
      </c>
      <c r="R1347" s="81" t="str">
        <f>IF(A1347&gt;=AWCurrentRel, "Future",Q1347)</f>
        <v>Available</v>
      </c>
      <c r="S1347" s="100" t="str">
        <f>HYPERLINK(U1347,T1347)</f>
        <v>What's New Spring 2022-DELIVER-Teamcenter and Active Workspace</v>
      </c>
      <c r="T1347" s="81" t="str">
        <f>IFERROR(VLOOKUP(CONCATENATE($B1347,"_",$A1347),Table4[#All],5,FALSE),"Not Available")</f>
        <v>What's New Spring 2022-DELIVER-Teamcenter and Active Workspace</v>
      </c>
      <c r="U1347" s="81" t="str">
        <f>IFERROR(VLOOKUP(CONCATENATE(B1347,"_",A1347),Table4[#All],6,FALSE),"")</f>
        <v>https://siemens.highspot.com/items/62b07baa0c0478518d3c2d57?lfrm=srp.2</v>
      </c>
    </row>
    <row r="1348" spans="1:21" x14ac:dyDescent="0.25">
      <c r="A1348" s="81">
        <f>IF(OR('Raw Data'!A1358=0,'Raw Data'!A1358="Delete"),"",'Raw Data'!A1358)</f>
        <v>6.1</v>
      </c>
      <c r="B1348" s="88" t="str">
        <f>IF(OR('Raw Data'!B1358=0,'Raw Data'!B1358="Delete"),"",'Raw Data'!B1358)</f>
        <v>Plan</v>
      </c>
      <c r="C1348" s="89" t="str">
        <f>IF(OR('Raw Data'!C1358=0,'Raw Data'!C1358="Delete"),"",'Raw Data'!C1358)</f>
        <v>Systems</v>
      </c>
      <c r="D1348" s="88" t="str">
        <f>IF(OR('Raw Data'!D1358=0,'Raw Data'!D1358="Delete"),"",'Raw Data'!D1358)</f>
        <v>MBSE - System Verification and Model Management</v>
      </c>
      <c r="E1348" s="84" t="str">
        <f>IF(OR('Raw Data'!E1358=0,'Raw Data'!E1358="Delete"),"",'Raw Data'!E1358)</f>
        <v>Improve import/export performance of large sized model (&gt;10000 elements)</v>
      </c>
      <c r="F1348" s="81" t="str" cm="1">
        <f t="array" ref="F1348">_xlfn.SWITCH(ROUND(VLOOKUP(A1348,Table1[#All],3),0),11,H1348,12,I1348,13,J1348,14,K1348,"N/A")</f>
        <v/>
      </c>
      <c r="G1348" s="81" t="str" cm="1">
        <f t="array" ref="G1348">_xlfn.SWITCH(ROUND(VLOOKUP(A1348,Table1[#All],5),0),11,H1348,12,I1348,13,J1348,14,K1348,"N/A")</f>
        <v/>
      </c>
      <c r="H1348" s="81">
        <f>IF(OR('Raw Data'!H1358=0,'Raw Data'!H1358="Delete"),"",'Raw Data'!H1358)</f>
        <v>13.1</v>
      </c>
      <c r="I1348" s="81">
        <f>IF(OR('Raw Data'!I1358=0,'Raw Data'!I1358="Delete"),"",'Raw Data'!I1358)</f>
        <v>14</v>
      </c>
      <c r="J1348" s="81" t="str">
        <f>IF(OR('Raw Data'!J1358=0,'Raw Data'!J1358="Delete"),"",'Raw Data'!J1358)</f>
        <v/>
      </c>
      <c r="K1348" s="81" t="str">
        <f>IF(OR('Raw Data'!K1358=0,'Raw Data'!K1358="Delete"),"",'Raw Data'!K1358)</f>
        <v/>
      </c>
      <c r="L1348" s="81" t="str">
        <f>R1348</f>
        <v>Available</v>
      </c>
      <c r="M1348" s="81" t="str">
        <f>IF(A1348="","",IF(OR(AWReleaseNum&gt;=A1348,AWReleaseNum=0),"Available","Not Supported"))</f>
        <v>Available</v>
      </c>
      <c r="N1348" s="81" t="str">
        <f>IF(A1348="","",IF(TcRelease="Any","Available",IF(OR(AND(TcReleaseNum&gt;=VLOOKUP(AWReleaseNum,MinVerInfo,3,FALSE),TcReleaseNum&lt;=VLOOKUP(AWReleaseNum,MinVerInfo,4,FALSE)),AND(TcReleaseNum&gt;=VLOOKUP(AWReleaseNum,MinVerInfo,5,FALSE),TcReleaseNum&lt;=VLOOKUP(AWReleaseNum,MinVerInfo,6,FALSE))),"Available","Not Supported")))</f>
        <v>Available</v>
      </c>
      <c r="O1348" s="81" t="str">
        <f>IF(TcReleaseNum&lt;P1348,"Not Supported","Available")</f>
        <v>Available</v>
      </c>
      <c r="P1348" s="81" cm="1">
        <f t="array" ref="P1348">_xlfn.SWITCH(TcBaseVer, 14, K1348, 13, J1348, 12, I1348, 11, IFERROR(VLOOKUP(H1348,Table2[#All],3,FALSE),"N/A"),0)</f>
        <v>0</v>
      </c>
      <c r="Q1348" s="81" t="str">
        <f>IF(TcBaseVer=0,M1348,IF(AND(N1348="Available",M1348="Available",O1348="Available"),"Available",IF(M1348="","","Not Supported")))</f>
        <v>Available</v>
      </c>
      <c r="R1348" s="81" t="str">
        <f>IF(A1348&gt;=AWCurrentRel, "Future",Q1348)</f>
        <v>Available</v>
      </c>
      <c r="S1348" s="100" t="str">
        <f>HYPERLINK(U1348,T1348)</f>
        <v>What's New Spring 2022-PLAN-Teamcenter and Active Workspace</v>
      </c>
      <c r="T1348" s="81" t="str">
        <f>IFERROR(VLOOKUP(CONCATENATE($B1348,"_",$A1348),Table4[#All],5,FALSE),"Not Available")</f>
        <v>What's New Spring 2022-PLAN-Teamcenter and Active Workspace</v>
      </c>
      <c r="U1348" s="81" t="str">
        <f>IFERROR(VLOOKUP(CONCATENATE(B1348,"_",A1348),Table4[#All],6,FALSE),"")</f>
        <v>https://siemens.highspot.com/items/62b081a14a95027c0582f96c?lfrm=srp.4</v>
      </c>
    </row>
    <row r="1349" spans="1:21" x14ac:dyDescent="0.25">
      <c r="A1349" s="81">
        <f>IF(OR('Raw Data'!A1359=0,'Raw Data'!A1359="Delete"),"",'Raw Data'!A1359)</f>
        <v>6.1</v>
      </c>
      <c r="B1349" s="88" t="str">
        <f>IF(OR('Raw Data'!B1359=0,'Raw Data'!B1359="Delete"),"",'Raw Data'!B1359)</f>
        <v>Plan</v>
      </c>
      <c r="C1349" s="89" t="str">
        <f>IF(OR('Raw Data'!C1359=0,'Raw Data'!C1359="Delete"),"",'Raw Data'!C1359)</f>
        <v>Bill of Materials</v>
      </c>
      <c r="D1349" s="88" t="str">
        <f>IF(OR('Raw Data'!D1359=0,'Raw Data'!D1359="Delete"),"",'Raw Data'!D1359)</f>
        <v>Partitions</v>
      </c>
      <c r="E1349" s="84" t="str">
        <f>IF(OR('Raw Data'!E1359=0,'Raw Data'!E1359="Delete"),"",'Raw Data'!E1359)</f>
        <v>Specify primary partitions, Find within partitions, and Duplicate partitions within structure</v>
      </c>
      <c r="F1349" s="81" t="str" cm="1">
        <f t="array" ref="F1349">_xlfn.SWITCH(ROUND(VLOOKUP(A1349,Table1[#All],3),0),11,H1349,12,I1349,13,J1349,14,K1349,"N/A")</f>
        <v/>
      </c>
      <c r="G1349" s="81" t="str" cm="1">
        <f t="array" ref="G1349">_xlfn.SWITCH(ROUND(VLOOKUP(A1349,Table1[#All],5),0),11,H1349,12,I1349,13,J1349,14,K1349,"N/A")</f>
        <v/>
      </c>
      <c r="H1349" s="81" t="str">
        <f>IF(OR('Raw Data'!H1359=0,'Raw Data'!H1359="Delete"),"",'Raw Data'!H1359)</f>
        <v>N/A</v>
      </c>
      <c r="I1349" s="81">
        <f>IF(OR('Raw Data'!I1359=0,'Raw Data'!I1359="Delete"),"",'Raw Data'!I1359)</f>
        <v>14.1</v>
      </c>
      <c r="J1349" s="81" t="str">
        <f>IF(OR('Raw Data'!J1359=0,'Raw Data'!J1359="Delete"),"",'Raw Data'!J1359)</f>
        <v/>
      </c>
      <c r="K1349" s="81" t="str">
        <f>IF(OR('Raw Data'!K1359=0,'Raw Data'!K1359="Delete"),"",'Raw Data'!K1359)</f>
        <v/>
      </c>
      <c r="L1349" s="81" t="str">
        <f>R1349</f>
        <v>Available</v>
      </c>
      <c r="M1349" s="81" t="str">
        <f>IF(A1349="","",IF(OR(AWReleaseNum&gt;=A1349,AWReleaseNum=0),"Available","Not Supported"))</f>
        <v>Available</v>
      </c>
      <c r="N1349" s="81" t="str">
        <f>IF(A1349="","",IF(TcRelease="Any","Available",IF(OR(AND(TcReleaseNum&gt;=VLOOKUP(AWReleaseNum,MinVerInfo,3,FALSE),TcReleaseNum&lt;=VLOOKUP(AWReleaseNum,MinVerInfo,4,FALSE)),AND(TcReleaseNum&gt;=VLOOKUP(AWReleaseNum,MinVerInfo,5,FALSE),TcReleaseNum&lt;=VLOOKUP(AWReleaseNum,MinVerInfo,6,FALSE))),"Available","Not Supported")))</f>
        <v>Available</v>
      </c>
      <c r="O1349" s="81" t="str">
        <f>IF(TcReleaseNum&lt;P1349,"Not Supported","Available")</f>
        <v>Available</v>
      </c>
      <c r="P1349" s="81" cm="1">
        <f t="array" ref="P1349">_xlfn.SWITCH(TcBaseVer, 14, K1349, 13, J1349, 12, I1349, 11, IFERROR(VLOOKUP(H1349,Table2[#All],3,FALSE),"N/A"),0)</f>
        <v>0</v>
      </c>
      <c r="Q1349" s="81" t="str">
        <f>IF(TcBaseVer=0,M1349,IF(AND(N1349="Available",M1349="Available",O1349="Available"),"Available",IF(M1349="","","Not Supported")))</f>
        <v>Available</v>
      </c>
      <c r="R1349" s="81" t="str">
        <f>IF(A1349&gt;=AWCurrentRel, "Future",Q1349)</f>
        <v>Available</v>
      </c>
      <c r="S1349" s="100" t="str">
        <f>HYPERLINK(U1349,T1349)</f>
        <v>What's New Spring 2022-PLAN-Teamcenter and Active Workspace</v>
      </c>
      <c r="T1349" s="81" t="str">
        <f>IFERROR(VLOOKUP(CONCATENATE($B1349,"_",$A1349),Table4[#All],5,FALSE),"Not Available")</f>
        <v>What's New Spring 2022-PLAN-Teamcenter and Active Workspace</v>
      </c>
      <c r="U1349" s="81" t="str">
        <f>IFERROR(VLOOKUP(CONCATENATE(B1349,"_",A1349),Table4[#All],6,FALSE),"")</f>
        <v>https://siemens.highspot.com/items/62b081a14a95027c0582f96c?lfrm=srp.4</v>
      </c>
    </row>
    <row r="1350" spans="1:21" x14ac:dyDescent="0.25">
      <c r="A1350" s="81">
        <f>IF(OR('Raw Data'!A1360=0,'Raw Data'!A1360="Delete"),"",'Raw Data'!A1360)</f>
        <v>6.1</v>
      </c>
      <c r="B1350" s="88" t="str">
        <f>IF(OR('Raw Data'!B1360=0,'Raw Data'!B1360="Delete"),"",'Raw Data'!B1360)</f>
        <v>Foundation</v>
      </c>
      <c r="C1350" s="89" t="str">
        <f>IF(OR('Raw Data'!C1360=0,'Raw Data'!C1360="Delete"),"",'Raw Data'!C1360)</f>
        <v>Extensibility</v>
      </c>
      <c r="D1350" s="88" t="str">
        <f>IF(OR('Raw Data'!D1360=0,'Raw Data'!D1360="Delete"),"",'Raw Data'!D1360)</f>
        <v>Platform - Active Workspace Framework - Extensibility</v>
      </c>
      <c r="E1350" s="84" t="str">
        <f>IF(OR('Raw Data'!E1360=0,'Raw Data'!E1360="Delete"),"",'Raw Data'!E1360)</f>
        <v>Auto resolve Item-ID collisions during supplier data exchange</v>
      </c>
      <c r="F1350" s="81" t="str" cm="1">
        <f t="array" ref="F1350">_xlfn.SWITCH(ROUND(VLOOKUP(A1350,Table1[#All],3),0),11,H1350,12,I1350,13,J1350,14,K1350,"N/A")</f>
        <v/>
      </c>
      <c r="G1350" s="81" t="str" cm="1">
        <f t="array" ref="G1350">_xlfn.SWITCH(ROUND(VLOOKUP(A1350,Table1[#All],5),0),11,H1350,12,I1350,13,J1350,14,K1350,"N/A")</f>
        <v/>
      </c>
      <c r="H1350" s="81" t="str">
        <f>IF(OR('Raw Data'!H1360=0,'Raw Data'!H1360="Delete"),"",'Raw Data'!H1360)</f>
        <v>N/A</v>
      </c>
      <c r="I1350" s="81">
        <f>IF(OR('Raw Data'!I1360=0,'Raw Data'!I1360="Delete"),"",'Raw Data'!I1360)</f>
        <v>14.1</v>
      </c>
      <c r="J1350" s="81" t="str">
        <f>IF(OR('Raw Data'!J1360=0,'Raw Data'!J1360="Delete"),"",'Raw Data'!J1360)</f>
        <v/>
      </c>
      <c r="K1350" s="81" t="str">
        <f>IF(OR('Raw Data'!K1360=0,'Raw Data'!K1360="Delete"),"",'Raw Data'!K1360)</f>
        <v/>
      </c>
      <c r="L1350" s="81" t="str">
        <f>R1350</f>
        <v>Available</v>
      </c>
      <c r="M1350" s="81" t="str">
        <f>IF(A1350="","",IF(OR(AWReleaseNum&gt;=A1350,AWReleaseNum=0),"Available","Not Supported"))</f>
        <v>Available</v>
      </c>
      <c r="N1350" s="81" t="str">
        <f>IF(A1350="","",IF(TcRelease="Any","Available",IF(OR(AND(TcReleaseNum&gt;=VLOOKUP(AWReleaseNum,MinVerInfo,3,FALSE),TcReleaseNum&lt;=VLOOKUP(AWReleaseNum,MinVerInfo,4,FALSE)),AND(TcReleaseNum&gt;=VLOOKUP(AWReleaseNum,MinVerInfo,5,FALSE),TcReleaseNum&lt;=VLOOKUP(AWReleaseNum,MinVerInfo,6,FALSE))),"Available","Not Supported")))</f>
        <v>Available</v>
      </c>
      <c r="O1350" s="81" t="str">
        <f>IF(TcReleaseNum&lt;P1350,"Not Supported","Available")</f>
        <v>Available</v>
      </c>
      <c r="P1350" s="81" cm="1">
        <f t="array" ref="P1350">_xlfn.SWITCH(TcBaseVer, 14, K1350, 13, J1350, 12, I1350, 11, IFERROR(VLOOKUP(H1350,Table2[#All],3,FALSE),"N/A"),0)</f>
        <v>0</v>
      </c>
      <c r="Q1350" s="81" t="str">
        <f>IF(TcBaseVer=0,M1350,IF(AND(N1350="Available",M1350="Available",O1350="Available"),"Available",IF(M1350="","","Not Supported")))</f>
        <v>Available</v>
      </c>
      <c r="R1350" s="81" t="str">
        <f>IF(A1350&gt;=AWCurrentRel, "Future",Q1350)</f>
        <v>Available</v>
      </c>
      <c r="S1350" s="100" t="str">
        <f>HYPERLINK(U1350,T1350)</f>
        <v>What's New Spring 2022-FOUNDATION-Teamcenter and Active Workspace</v>
      </c>
      <c r="T1350" s="81" t="str">
        <f>IFERROR(VLOOKUP(CONCATENATE($B1350,"_",$A1350),Table4[#All],5,FALSE),"Not Available")</f>
        <v>What's New Spring 2022-FOUNDATION-Teamcenter and Active Workspace</v>
      </c>
      <c r="U1350" s="81" t="str">
        <f>IFERROR(VLOOKUP(CONCATENATE(B1350,"_",A1350),Table4[#All],6,FALSE),"")</f>
        <v>https://siemens.highspot.com/items/62b07bd189be8866b696a8cd?lfrm=srp.1</v>
      </c>
    </row>
    <row r="1351" spans="1:21" x14ac:dyDescent="0.25">
      <c r="A1351" s="81">
        <f>IF(OR('Raw Data'!A1361=0,'Raw Data'!A1361="Delete"),"",'Raw Data'!A1361)</f>
        <v>6.1</v>
      </c>
      <c r="B1351" s="88" t="str">
        <f>IF(OR('Raw Data'!B1361=0,'Raw Data'!B1361="Delete"),"",'Raw Data'!B1361)</f>
        <v>Plan</v>
      </c>
      <c r="C1351" s="89" t="str">
        <f>IF(OR('Raw Data'!C1361=0,'Raw Data'!C1361="Delete"),"",'Raw Data'!C1361)</f>
        <v>Configuration</v>
      </c>
      <c r="D1351" s="88" t="str">
        <f>IF(OR('Raw Data'!D1361=0,'Raw Data'!D1361="Delete"),"",'Raw Data'!D1361)</f>
        <v>Product Configuration</v>
      </c>
      <c r="E1351" s="84" t="str">
        <f>IF(OR('Raw Data'!E1361=0,'Raw Data'!E1361="Delete"),"",'Raw Data'!E1361)</f>
        <v>Product Configurator usability improvements</v>
      </c>
      <c r="F1351" s="81" t="str" cm="1">
        <f t="array" ref="F1351">_xlfn.SWITCH(ROUND(VLOOKUP(A1351,Table1[#All],3),0),11,H1351,12,I1351,13,J1351,14,K1351,"N/A")</f>
        <v/>
      </c>
      <c r="G1351" s="81" t="str" cm="1">
        <f t="array" ref="G1351">_xlfn.SWITCH(ROUND(VLOOKUP(A1351,Table1[#All],5),0),11,H1351,12,I1351,13,J1351,14,K1351,"N/A")</f>
        <v/>
      </c>
      <c r="H1351" s="81">
        <f>IF(OR('Raw Data'!H1361=0,'Raw Data'!H1361="Delete"),"",'Raw Data'!H1361)</f>
        <v>13.3</v>
      </c>
      <c r="I1351" s="81">
        <f>IF(OR('Raw Data'!I1361=0,'Raw Data'!I1361="Delete"),"",'Raw Data'!I1361)</f>
        <v>14.1</v>
      </c>
      <c r="J1351" s="81" t="str">
        <f>IF(OR('Raw Data'!J1361=0,'Raw Data'!J1361="Delete"),"",'Raw Data'!J1361)</f>
        <v/>
      </c>
      <c r="K1351" s="81" t="str">
        <f>IF(OR('Raw Data'!K1361=0,'Raw Data'!K1361="Delete"),"",'Raw Data'!K1361)</f>
        <v/>
      </c>
      <c r="L1351" s="81" t="str">
        <f>R1351</f>
        <v>Available</v>
      </c>
      <c r="M1351" s="81" t="str">
        <f>IF(A1351="","",IF(OR(AWReleaseNum&gt;=A1351,AWReleaseNum=0),"Available","Not Supported"))</f>
        <v>Available</v>
      </c>
      <c r="N1351" s="81" t="str">
        <f>IF(A1351="","",IF(TcRelease="Any","Available",IF(OR(AND(TcReleaseNum&gt;=VLOOKUP(AWReleaseNum,MinVerInfo,3,FALSE),TcReleaseNum&lt;=VLOOKUP(AWReleaseNum,MinVerInfo,4,FALSE)),AND(TcReleaseNum&gt;=VLOOKUP(AWReleaseNum,MinVerInfo,5,FALSE),TcReleaseNum&lt;=VLOOKUP(AWReleaseNum,MinVerInfo,6,FALSE))),"Available","Not Supported")))</f>
        <v>Available</v>
      </c>
      <c r="O1351" s="81" t="str">
        <f>IF(TcReleaseNum&lt;P1351,"Not Supported","Available")</f>
        <v>Available</v>
      </c>
      <c r="P1351" s="81" cm="1">
        <f t="array" ref="P1351">_xlfn.SWITCH(TcBaseVer, 14, K1351, 13, J1351, 12, I1351, 11, IFERROR(VLOOKUP(H1351,Table2[#All],3,FALSE),"N/A"),0)</f>
        <v>0</v>
      </c>
      <c r="Q1351" s="81" t="str">
        <f>IF(TcBaseVer=0,M1351,IF(AND(N1351="Available",M1351="Available",O1351="Available"),"Available",IF(M1351="","","Not Supported")))</f>
        <v>Available</v>
      </c>
      <c r="R1351" s="81" t="str">
        <f>IF(A1351&gt;=AWCurrentRel, "Future",Q1351)</f>
        <v>Available</v>
      </c>
      <c r="S1351" s="100" t="str">
        <f>HYPERLINK(U1351,T1351)</f>
        <v>What's New Spring 2022-PLAN-Teamcenter and Active Workspace</v>
      </c>
      <c r="T1351" s="81" t="str">
        <f>IFERROR(VLOOKUP(CONCATENATE($B1351,"_",$A1351),Table4[#All],5,FALSE),"Not Available")</f>
        <v>What's New Spring 2022-PLAN-Teamcenter and Active Workspace</v>
      </c>
      <c r="U1351" s="81" t="str">
        <f>IFERROR(VLOOKUP(CONCATENATE(B1351,"_",A1351),Table4[#All],6,FALSE),"")</f>
        <v>https://siemens.highspot.com/items/62b081a14a95027c0582f96c?lfrm=srp.4</v>
      </c>
    </row>
    <row r="1352" spans="1:21" x14ac:dyDescent="0.25">
      <c r="A1352" s="81">
        <f>IF(OR('Raw Data'!A1362=0,'Raw Data'!A1362="Delete"),"",'Raw Data'!A1362)</f>
        <v>6.1</v>
      </c>
      <c r="B1352" s="88" t="str">
        <f>IF(OR('Raw Data'!B1362=0,'Raw Data'!B1362="Delete"),"",'Raw Data'!B1362)</f>
        <v>Plan</v>
      </c>
      <c r="C1352" s="89" t="str">
        <f>IF(OR('Raw Data'!C1362=0,'Raw Data'!C1362="Delete"),"",'Raw Data'!C1362)</f>
        <v>Requirements</v>
      </c>
      <c r="D1352" s="88" t="str">
        <f>IF(OR('Raw Data'!D1362=0,'Raw Data'!D1362="Delete"),"",'Raw Data'!D1362)</f>
        <v>Requirements Management</v>
      </c>
      <c r="E1352" s="84" t="str">
        <f>IF(OR('Raw Data'!E1362=0,'Raw Data'!E1362="Delete"),"",'Raw Data'!E1362)</f>
        <v>Traceability matrix usability improvements</v>
      </c>
      <c r="F1352" s="81" t="str" cm="1">
        <f t="array" ref="F1352">_xlfn.SWITCH(ROUND(VLOOKUP(A1352,Table1[#All],3),0),11,H1352,12,I1352,13,J1352,14,K1352,"N/A")</f>
        <v/>
      </c>
      <c r="G1352" s="81" t="str" cm="1">
        <f t="array" ref="G1352">_xlfn.SWITCH(ROUND(VLOOKUP(A1352,Table1[#All],5),0),11,H1352,12,I1352,13,J1352,14,K1352,"N/A")</f>
        <v/>
      </c>
      <c r="H1352" s="81">
        <f>IF(OR('Raw Data'!H1362=0,'Raw Data'!H1362="Delete"),"",'Raw Data'!H1362)</f>
        <v>13.3</v>
      </c>
      <c r="I1352" s="81">
        <f>IF(OR('Raw Data'!I1362=0,'Raw Data'!I1362="Delete"),"",'Raw Data'!I1362)</f>
        <v>14.1</v>
      </c>
      <c r="J1352" s="81" t="str">
        <f>IF(OR('Raw Data'!J1362=0,'Raw Data'!J1362="Delete"),"",'Raw Data'!J1362)</f>
        <v/>
      </c>
      <c r="K1352" s="81" t="str">
        <f>IF(OR('Raw Data'!K1362=0,'Raw Data'!K1362="Delete"),"",'Raw Data'!K1362)</f>
        <v/>
      </c>
      <c r="L1352" s="81" t="str">
        <f>R1352</f>
        <v>Available</v>
      </c>
      <c r="M1352" s="81" t="str">
        <f>IF(A1352="","",IF(OR(AWReleaseNum&gt;=A1352,AWReleaseNum=0),"Available","Not Supported"))</f>
        <v>Available</v>
      </c>
      <c r="N1352" s="81" t="str">
        <f>IF(A1352="","",IF(TcRelease="Any","Available",IF(OR(AND(TcReleaseNum&gt;=VLOOKUP(AWReleaseNum,MinVerInfo,3,FALSE),TcReleaseNum&lt;=VLOOKUP(AWReleaseNum,MinVerInfo,4,FALSE)),AND(TcReleaseNum&gt;=VLOOKUP(AWReleaseNum,MinVerInfo,5,FALSE),TcReleaseNum&lt;=VLOOKUP(AWReleaseNum,MinVerInfo,6,FALSE))),"Available","Not Supported")))</f>
        <v>Available</v>
      </c>
      <c r="O1352" s="81" t="str">
        <f>IF(TcReleaseNum&lt;P1352,"Not Supported","Available")</f>
        <v>Available</v>
      </c>
      <c r="P1352" s="81" cm="1">
        <f t="array" ref="P1352">_xlfn.SWITCH(TcBaseVer, 14, K1352, 13, J1352, 12, I1352, 11, IFERROR(VLOOKUP(H1352,Table2[#All],3,FALSE),"N/A"),0)</f>
        <v>0</v>
      </c>
      <c r="Q1352" s="81" t="str">
        <f>IF(TcBaseVer=0,M1352,IF(AND(N1352="Available",M1352="Available",O1352="Available"),"Available",IF(M1352="","","Not Supported")))</f>
        <v>Available</v>
      </c>
      <c r="R1352" s="81" t="str">
        <f>IF(A1352&gt;=AWCurrentRel, "Future",Q1352)</f>
        <v>Available</v>
      </c>
      <c r="S1352" s="100" t="str">
        <f>HYPERLINK(U1352,T1352)</f>
        <v>What's New Spring 2022-PLAN-Teamcenter and Active Workspace</v>
      </c>
      <c r="T1352" s="81" t="str">
        <f>IFERROR(VLOOKUP(CONCATENATE($B1352,"_",$A1352),Table4[#All],5,FALSE),"Not Available")</f>
        <v>What's New Spring 2022-PLAN-Teamcenter and Active Workspace</v>
      </c>
      <c r="U1352" s="81" t="str">
        <f>IFERROR(VLOOKUP(CONCATENATE(B1352,"_",A1352),Table4[#All],6,FALSE),"")</f>
        <v>https://siemens.highspot.com/items/62b081a14a95027c0582f96c?lfrm=srp.4</v>
      </c>
    </row>
    <row r="1353" spans="1:21" x14ac:dyDescent="0.25">
      <c r="A1353" s="81">
        <f>IF(OR('Raw Data'!A1050=0,'Raw Data'!A1050="Delete"),"",'Raw Data'!A1050)</f>
        <v>6.1</v>
      </c>
      <c r="B1353" s="88" t="str">
        <f>IF(OR('Raw Data'!B1050=0,'Raw Data'!B1050="Delete"),"",'Raw Data'!B1050)</f>
        <v>Plan</v>
      </c>
      <c r="C1353" s="89" t="str">
        <f>IF(OR('Raw Data'!C1050=0,'Raw Data'!C1050="Delete"),"",'Raw Data'!C1050)</f>
        <v>Process</v>
      </c>
      <c r="D1353" s="88" t="str">
        <f>IF(OR('Raw Data'!D1050=0,'Raw Data'!D1050="Delete"),"",'Raw Data'!D1050)</f>
        <v>Schedule Manager</v>
      </c>
      <c r="E1353" s="84" t="str">
        <f>IF(OR('Raw Data'!E1050=0,'Raw Data'!E1050="Delete"),"",'Raw Data'!E1050)</f>
        <v>Notification and subscription support for schedule and schedule task events in Active Workspace</v>
      </c>
      <c r="F1353" s="81" t="str" cm="1">
        <f t="array" ref="F1353">_xlfn.SWITCH(ROUND(VLOOKUP(A1353,Table1[#All],3),0),11,H1353,12,I1353,13,J1353,14,K1353,"N/A")</f>
        <v/>
      </c>
      <c r="G1353" s="81" t="str" cm="1">
        <f t="array" ref="G1353">_xlfn.SWITCH(ROUND(VLOOKUP(A1353,Table1[#All],5),0),11,H1353,12,I1353,13,J1353,14,K1353,"N/A")</f>
        <v/>
      </c>
      <c r="H1353" s="81" t="str">
        <f>IF(OR('Raw Data'!H1050=0,'Raw Data'!H1050="Delete"),"",'Raw Data'!H1050)</f>
        <v>N/A</v>
      </c>
      <c r="I1353" s="81">
        <f>IF(OR('Raw Data'!I1050=0,'Raw Data'!I1050="Delete"),"",'Raw Data'!I1050)</f>
        <v>14.1</v>
      </c>
      <c r="J1353" s="81" t="str">
        <f>IF(OR('Raw Data'!J1050=0,'Raw Data'!J1050="Delete"),"",'Raw Data'!J1050)</f>
        <v/>
      </c>
      <c r="K1353" s="81" t="str">
        <f>IF(OR('Raw Data'!K1050=0,'Raw Data'!K1050="Delete"),"",'Raw Data'!K1050)</f>
        <v/>
      </c>
      <c r="L1353" s="81" t="str">
        <f>R1353</f>
        <v>Available</v>
      </c>
      <c r="M1353" s="81" t="str">
        <f>IF(A1353="","",IF(OR(AWReleaseNum&gt;=A1353,AWReleaseNum=0),"Available","Not Supported"))</f>
        <v>Available</v>
      </c>
      <c r="N1353" s="81" t="str">
        <f>IF(A1353="","",IF(TcRelease="Any","Available",IF(OR(AND(TcReleaseNum&gt;=VLOOKUP(AWReleaseNum,MinVerInfo,3,FALSE),TcReleaseNum&lt;=VLOOKUP(AWReleaseNum,MinVerInfo,4,FALSE)),AND(TcReleaseNum&gt;=VLOOKUP(AWReleaseNum,MinVerInfo,5,FALSE),TcReleaseNum&lt;=VLOOKUP(AWReleaseNum,MinVerInfo,6,FALSE))),"Available","Not Supported")))</f>
        <v>Available</v>
      </c>
      <c r="O1353" s="81" t="str">
        <f>IF(TcReleaseNum&lt;P1353,"Not Supported","Available")</f>
        <v>Available</v>
      </c>
      <c r="P1353" s="81" cm="1">
        <f t="array" ref="P1353">_xlfn.SWITCH(TcBaseVer, 14, K1353, 13, J1353, 12, I1353, 11, IFERROR(VLOOKUP(H1353,Table2[#All],3,FALSE),"N/A"),0)</f>
        <v>0</v>
      </c>
      <c r="Q1353" s="81" t="str">
        <f>IF(TcBaseVer=0,M1353,IF(AND(N1353="Available",M1353="Available",O1353="Available"),"Available",IF(M1353="","","Not Supported")))</f>
        <v>Available</v>
      </c>
      <c r="R1353" s="81" t="str">
        <f>IF(A1353&gt;=AWCurrentRel, "Future",Q1353)</f>
        <v>Available</v>
      </c>
      <c r="S1353" s="100" t="str">
        <f>HYPERLINK(U1353,T1353)</f>
        <v>What's New Spring 2022-PLAN-Teamcenter and Active Workspace</v>
      </c>
      <c r="T1353" s="81" t="str">
        <f>IFERROR(VLOOKUP(CONCATENATE($B1353,"_",$A1353),Table4[#All],5,FALSE),"Not Available")</f>
        <v>What's New Spring 2022-PLAN-Teamcenter and Active Workspace</v>
      </c>
      <c r="U1353" s="81" t="str">
        <f>IFERROR(VLOOKUP(CONCATENATE(B1353,"_",A1353),Table4[#All],6,FALSE),"")</f>
        <v>https://siemens.highspot.com/items/62b081a14a95027c0582f96c?lfrm=srp.4</v>
      </c>
    </row>
    <row r="1354" spans="1:21" x14ac:dyDescent="0.25">
      <c r="A1354" s="81">
        <f>IF(OR('Raw Data'!A1051=0,'Raw Data'!A1051="Delete"),"",'Raw Data'!A1051)</f>
        <v>6.1</v>
      </c>
      <c r="B1354" s="88" t="str">
        <f>IF(OR('Raw Data'!B1051=0,'Raw Data'!B1051="Delete"),"",'Raw Data'!B1051)</f>
        <v>Plan</v>
      </c>
      <c r="C1354" s="89" t="str">
        <f>IF(OR('Raw Data'!C1051=0,'Raw Data'!C1051="Delete"),"",'Raw Data'!C1051)</f>
        <v>Process</v>
      </c>
      <c r="D1354" s="88" t="str">
        <f>IF(OR('Raw Data'!D1051=0,'Raw Data'!D1051="Delete"),"",'Raw Data'!D1051)</f>
        <v>Schedule Manager</v>
      </c>
      <c r="E1354" s="84" t="str">
        <f>IF(OR('Raw Data'!E1051=0,'Raw Data'!E1051="Delete"),"",'Raw Data'!E1051)</f>
        <v>View two baselines of a Schedule on Gantt</v>
      </c>
      <c r="F1354" s="81" t="str" cm="1">
        <f t="array" ref="F1354">_xlfn.SWITCH(ROUND(VLOOKUP(A1354,Table1[#All],3),0),11,H1354,12,I1354,13,J1354,14,K1354,"N/A")</f>
        <v/>
      </c>
      <c r="G1354" s="81" t="str" cm="1">
        <f t="array" ref="G1354">_xlfn.SWITCH(ROUND(VLOOKUP(A1354,Table1[#All],5),0),11,H1354,12,I1354,13,J1354,14,K1354,"N/A")</f>
        <v/>
      </c>
      <c r="H1354" s="81">
        <f>IF(OR('Raw Data'!H1051=0,'Raw Data'!H1051="Delete"),"",'Raw Data'!H1051)</f>
        <v>13.1</v>
      </c>
      <c r="I1354" s="81">
        <f>IF(OR('Raw Data'!I1051=0,'Raw Data'!I1051="Delete"),"",'Raw Data'!I1051)</f>
        <v>14</v>
      </c>
      <c r="J1354" s="81" t="str">
        <f>IF(OR('Raw Data'!J1051=0,'Raw Data'!J1051="Delete"),"",'Raw Data'!J1051)</f>
        <v/>
      </c>
      <c r="K1354" s="81" t="str">
        <f>IF(OR('Raw Data'!K1051=0,'Raw Data'!K1051="Delete"),"",'Raw Data'!K1051)</f>
        <v/>
      </c>
      <c r="L1354" s="81" t="str">
        <f>R1354</f>
        <v>Available</v>
      </c>
      <c r="M1354" s="81" t="str">
        <f>IF(A1354="","",IF(OR(AWReleaseNum&gt;=A1354,AWReleaseNum=0),"Available","Not Supported"))</f>
        <v>Available</v>
      </c>
      <c r="N1354" s="81" t="str">
        <f>IF(A1354="","",IF(TcRelease="Any","Available",IF(OR(AND(TcReleaseNum&gt;=VLOOKUP(AWReleaseNum,MinVerInfo,3,FALSE),TcReleaseNum&lt;=VLOOKUP(AWReleaseNum,MinVerInfo,4,FALSE)),AND(TcReleaseNum&gt;=VLOOKUP(AWReleaseNum,MinVerInfo,5,FALSE),TcReleaseNum&lt;=VLOOKUP(AWReleaseNum,MinVerInfo,6,FALSE))),"Available","Not Supported")))</f>
        <v>Available</v>
      </c>
      <c r="O1354" s="81" t="str">
        <f>IF(TcReleaseNum&lt;P1354,"Not Supported","Available")</f>
        <v>Available</v>
      </c>
      <c r="P1354" s="81" cm="1">
        <f t="array" ref="P1354">_xlfn.SWITCH(TcBaseVer, 14, K1354, 13, J1354, 12, I1354, 11, IFERROR(VLOOKUP(H1354,Table2[#All],3,FALSE),"N/A"),0)</f>
        <v>0</v>
      </c>
      <c r="Q1354" s="81" t="str">
        <f>IF(TcBaseVer=0,M1354,IF(AND(N1354="Available",M1354="Available",O1354="Available"),"Available",IF(M1354="","","Not Supported")))</f>
        <v>Available</v>
      </c>
      <c r="R1354" s="81" t="str">
        <f>IF(A1354&gt;=AWCurrentRel, "Future",Q1354)</f>
        <v>Available</v>
      </c>
      <c r="S1354" s="100" t="str">
        <f>HYPERLINK(U1354,T1354)</f>
        <v>What's New Spring 2022-PLAN-Teamcenter and Active Workspace</v>
      </c>
      <c r="T1354" s="81" t="str">
        <f>IFERROR(VLOOKUP(CONCATENATE($B1354,"_",$A1354),Table4[#All],5,FALSE),"Not Available")</f>
        <v>What's New Spring 2022-PLAN-Teamcenter and Active Workspace</v>
      </c>
      <c r="U1354" s="81" t="str">
        <f>IFERROR(VLOOKUP(CONCATENATE(B1354,"_",A1354),Table4[#All],6,FALSE),"")</f>
        <v>https://siemens.highspot.com/items/62b081a14a95027c0582f96c?lfrm=srp.4</v>
      </c>
    </row>
    <row r="1355" spans="1:21" x14ac:dyDescent="0.25">
      <c r="A1355" s="81">
        <f>IF(OR('Raw Data'!A1365=0,'Raw Data'!A1365="Delete"),"",'Raw Data'!A1365)</f>
        <v>6.1</v>
      </c>
      <c r="B1355" s="88" t="str">
        <f>IF(OR('Raw Data'!B1365=0,'Raw Data'!B1365="Delete"),"",'Raw Data'!B1365)</f>
        <v>Deliver</v>
      </c>
      <c r="C1355" s="89" t="str">
        <f>IF(OR('Raw Data'!C1365=0,'Raw Data'!C1365="Delete"),"",'Raw Data'!C1365)</f>
        <v>Analytics</v>
      </c>
      <c r="D1355" s="88" t="str">
        <f>IF(OR('Raw Data'!D1365=0,'Raw Data'!D1365="Delete"),"",'Raw Data'!D1365)</f>
        <v>Search and Analytics - Reporting and Analytics</v>
      </c>
      <c r="E1355" s="84" t="str">
        <f>IF(OR('Raw Data'!E1365=0,'Raw Data'!E1365="Delete"),"",'Raw Data'!E1365)</f>
        <v>Dashboard reports for structures and related content</v>
      </c>
      <c r="F1355" s="81" t="str" cm="1">
        <f t="array" ref="F1355">_xlfn.SWITCH(ROUND(VLOOKUP(A1355,Table1[#All],3),0),11,H1355,12,I1355,13,J1355,14,K1355,"N/A")</f>
        <v/>
      </c>
      <c r="G1355" s="81" t="str" cm="1">
        <f t="array" ref="G1355">_xlfn.SWITCH(ROUND(VLOOKUP(A1355,Table1[#All],5),0),11,H1355,12,I1355,13,J1355,14,K1355,"N/A")</f>
        <v/>
      </c>
      <c r="H1355" s="81" t="str">
        <f>IF(OR('Raw Data'!H1365=0,'Raw Data'!H1365="Delete"),"",'Raw Data'!H1365)</f>
        <v>N/A</v>
      </c>
      <c r="I1355" s="81">
        <f>IF(OR('Raw Data'!I1365=0,'Raw Data'!I1365="Delete"),"",'Raw Data'!I1365)</f>
        <v>14.1</v>
      </c>
      <c r="J1355" s="81" t="str">
        <f>IF(OR('Raw Data'!J1365=0,'Raw Data'!J1365="Delete"),"",'Raw Data'!J1365)</f>
        <v/>
      </c>
      <c r="K1355" s="81" t="str">
        <f>IF(OR('Raw Data'!K1365=0,'Raw Data'!K1365="Delete"),"",'Raw Data'!K1365)</f>
        <v/>
      </c>
      <c r="L1355" s="81" t="str">
        <f>R1355</f>
        <v>Available</v>
      </c>
      <c r="M1355" s="81" t="str">
        <f>IF(A1355="","",IF(OR(AWReleaseNum&gt;=A1355,AWReleaseNum=0),"Available","Not Supported"))</f>
        <v>Available</v>
      </c>
      <c r="N1355" s="81" t="str">
        <f>IF(A1355="","",IF(TcRelease="Any","Available",IF(OR(AND(TcReleaseNum&gt;=VLOOKUP(AWReleaseNum,MinVerInfo,3,FALSE),TcReleaseNum&lt;=VLOOKUP(AWReleaseNum,MinVerInfo,4,FALSE)),AND(TcReleaseNum&gt;=VLOOKUP(AWReleaseNum,MinVerInfo,5,FALSE),TcReleaseNum&lt;=VLOOKUP(AWReleaseNum,MinVerInfo,6,FALSE))),"Available","Not Supported")))</f>
        <v>Available</v>
      </c>
      <c r="O1355" s="81" t="str">
        <f>IF(TcReleaseNum&lt;P1355,"Not Supported","Available")</f>
        <v>Available</v>
      </c>
      <c r="P1355" s="81" cm="1">
        <f t="array" ref="P1355">_xlfn.SWITCH(TcBaseVer, 14, K1355, 13, J1355, 12, I1355, 11, IFERROR(VLOOKUP(H1355,Table2[#All],3,FALSE),"N/A"),0)</f>
        <v>0</v>
      </c>
      <c r="Q1355" s="81" t="str">
        <f>IF(TcBaseVer=0,M1355,IF(AND(N1355="Available",M1355="Available",O1355="Available"),"Available",IF(M1355="","","Not Supported")))</f>
        <v>Available</v>
      </c>
      <c r="R1355" s="81" t="str">
        <f>IF(A1355&gt;=AWCurrentRel, "Future",Q1355)</f>
        <v>Available</v>
      </c>
      <c r="S1355" s="100" t="str">
        <f>HYPERLINK(U1355,T1355)</f>
        <v>What's New Spring 2022-DELIVER-Teamcenter and Active Workspace</v>
      </c>
      <c r="T1355" s="81" t="str">
        <f>IFERROR(VLOOKUP(CONCATENATE($B1355,"_",$A1355),Table4[#All],5,FALSE),"Not Available")</f>
        <v>What's New Spring 2022-DELIVER-Teamcenter and Active Workspace</v>
      </c>
      <c r="U1355" s="81" t="str">
        <f>IFERROR(VLOOKUP(CONCATENATE(B1355,"_",A1355),Table4[#All],6,FALSE),"")</f>
        <v>https://siemens.highspot.com/items/62b07baa0c0478518d3c2d57?lfrm=srp.2</v>
      </c>
    </row>
    <row r="1356" spans="1:21" x14ac:dyDescent="0.25">
      <c r="A1356" s="81">
        <f>IF(OR('Raw Data'!A1366=0,'Raw Data'!A1366="Delete"),"",'Raw Data'!A1366)</f>
        <v>6.1</v>
      </c>
      <c r="B1356" s="88" t="str">
        <f>IF(OR('Raw Data'!B1366=0,'Raw Data'!B1366="Delete"),"",'Raw Data'!B1366)</f>
        <v>Deliver</v>
      </c>
      <c r="C1356" s="89" t="str">
        <f>IF(OR('Raw Data'!C1366=0,'Raw Data'!C1366="Delete"),"",'Raw Data'!C1366)</f>
        <v>Analytics</v>
      </c>
      <c r="D1356" s="88" t="str">
        <f>IF(OR('Raw Data'!D1366=0,'Raw Data'!D1366="Delete"),"",'Raw Data'!D1366)</f>
        <v>Search and Analytics - Search</v>
      </c>
      <c r="E1356" s="84" t="str">
        <f>IF(OR('Raw Data'!E1366=0,'Raw Data'!E1366="Delete"),"",'Raw Data'!E1366)</f>
        <v>Search content inside zip files directly from Active Workspace</v>
      </c>
      <c r="F1356" s="81" t="str" cm="1">
        <f t="array" ref="F1356">_xlfn.SWITCH(ROUND(VLOOKUP(A1356,Table1[#All],3),0),11,H1356,12,I1356,13,J1356,14,K1356,"N/A")</f>
        <v/>
      </c>
      <c r="G1356" s="81" t="str" cm="1">
        <f t="array" ref="G1356">_xlfn.SWITCH(ROUND(VLOOKUP(A1356,Table1[#All],5),0),11,H1356,12,I1356,13,J1356,14,K1356,"N/A")</f>
        <v/>
      </c>
      <c r="H1356" s="81">
        <f>IF(OR('Raw Data'!H1366=0,'Raw Data'!H1366="Delete"),"",'Raw Data'!H1366)</f>
        <v>13.3</v>
      </c>
      <c r="I1356" s="81">
        <f>IF(OR('Raw Data'!I1366=0,'Raw Data'!I1366="Delete"),"",'Raw Data'!I1366)</f>
        <v>14.1</v>
      </c>
      <c r="J1356" s="81" t="str">
        <f>IF(OR('Raw Data'!J1366=0,'Raw Data'!J1366="Delete"),"",'Raw Data'!J1366)</f>
        <v/>
      </c>
      <c r="K1356" s="81" t="str">
        <f>IF(OR('Raw Data'!K1366=0,'Raw Data'!K1366="Delete"),"",'Raw Data'!K1366)</f>
        <v/>
      </c>
      <c r="L1356" s="81" t="str">
        <f>R1356</f>
        <v>Available</v>
      </c>
      <c r="M1356" s="81" t="str">
        <f>IF(A1356="","",IF(OR(AWReleaseNum&gt;=A1356,AWReleaseNum=0),"Available","Not Supported"))</f>
        <v>Available</v>
      </c>
      <c r="N1356" s="81" t="str">
        <f>IF(A1356="","",IF(TcRelease="Any","Available",IF(OR(AND(TcReleaseNum&gt;=VLOOKUP(AWReleaseNum,MinVerInfo,3,FALSE),TcReleaseNum&lt;=VLOOKUP(AWReleaseNum,MinVerInfo,4,FALSE)),AND(TcReleaseNum&gt;=VLOOKUP(AWReleaseNum,MinVerInfo,5,FALSE),TcReleaseNum&lt;=VLOOKUP(AWReleaseNum,MinVerInfo,6,FALSE))),"Available","Not Supported")))</f>
        <v>Available</v>
      </c>
      <c r="O1356" s="81" t="str">
        <f>IF(TcReleaseNum&lt;P1356,"Not Supported","Available")</f>
        <v>Available</v>
      </c>
      <c r="P1356" s="81" cm="1">
        <f t="array" ref="P1356">_xlfn.SWITCH(TcBaseVer, 14, K1356, 13, J1356, 12, I1356, 11, IFERROR(VLOOKUP(H1356,Table2[#All],3,FALSE),"N/A"),0)</f>
        <v>0</v>
      </c>
      <c r="Q1356" s="81" t="str">
        <f>IF(TcBaseVer=0,M1356,IF(AND(N1356="Available",M1356="Available",O1356="Available"),"Available",IF(M1356="","","Not Supported")))</f>
        <v>Available</v>
      </c>
      <c r="R1356" s="81" t="str">
        <f>IF(A1356&gt;=AWCurrentRel, "Future",Q1356)</f>
        <v>Available</v>
      </c>
      <c r="S1356" s="100" t="str">
        <f>HYPERLINK(U1356,T1356)</f>
        <v>What's New Spring 2022-DELIVER-Teamcenter and Active Workspace</v>
      </c>
      <c r="T1356" s="81" t="str">
        <f>IFERROR(VLOOKUP(CONCATENATE($B1356,"_",$A1356),Table4[#All],5,FALSE),"Not Available")</f>
        <v>What's New Spring 2022-DELIVER-Teamcenter and Active Workspace</v>
      </c>
      <c r="U1356" s="81" t="str">
        <f>IFERROR(VLOOKUP(CONCATENATE(B1356,"_",A1356),Table4[#All],6,FALSE),"")</f>
        <v>https://siemens.highspot.com/items/62b07baa0c0478518d3c2d57?lfrm=srp.2</v>
      </c>
    </row>
    <row r="1357" spans="1:21" x14ac:dyDescent="0.25">
      <c r="A1357" s="81">
        <f>IF(OR('Raw Data'!A1367=0,'Raw Data'!A1367="Delete"),"",'Raw Data'!A1367)</f>
        <v>6.1</v>
      </c>
      <c r="B1357" s="88" t="str">
        <f>IF(OR('Raw Data'!B1367=0,'Raw Data'!B1367="Delete"),"",'Raw Data'!B1367)</f>
        <v>Deliver</v>
      </c>
      <c r="C1357" s="89" t="str">
        <f>IF(OR('Raw Data'!C1367=0,'Raw Data'!C1367="Delete"),"",'Raw Data'!C1367)</f>
        <v>Service</v>
      </c>
      <c r="D1357" s="88" t="str">
        <f>IF(OR('Raw Data'!D1367=0,'Raw Data'!D1367="Delete"),"",'Raw Data'!D1367)</f>
        <v>Service Engineering</v>
      </c>
      <c r="E1357" s="84" t="str">
        <f>IF(OR('Raw Data'!E1367=0,'Raw Data'!E1367="Delete"),"",'Raw Data'!E1367)</f>
        <v>Create lot</v>
      </c>
      <c r="F1357" s="81" t="str" cm="1">
        <f t="array" ref="F1357">_xlfn.SWITCH(ROUND(VLOOKUP(A1357,Table1[#All],3),0),11,H1357,12,I1357,13,J1357,14,K1357,"N/A")</f>
        <v/>
      </c>
      <c r="G1357" s="81" t="str" cm="1">
        <f t="array" ref="G1357">_xlfn.SWITCH(ROUND(VLOOKUP(A1357,Table1[#All],5),0),11,H1357,12,I1357,13,J1357,14,K1357,"N/A")</f>
        <v/>
      </c>
      <c r="H1357" s="81">
        <f>IF(OR('Raw Data'!H1367=0,'Raw Data'!H1367="Delete"),"",'Raw Data'!H1367)</f>
        <v>13</v>
      </c>
      <c r="I1357" s="81">
        <f>IF(OR('Raw Data'!I1367=0,'Raw Data'!I1367="Delete"),"",'Raw Data'!I1367)</f>
        <v>14</v>
      </c>
      <c r="J1357" s="81" t="str">
        <f>IF(OR('Raw Data'!J1367=0,'Raw Data'!J1367="Delete"),"",'Raw Data'!J1367)</f>
        <v/>
      </c>
      <c r="K1357" s="81" t="str">
        <f>IF(OR('Raw Data'!K1367=0,'Raw Data'!K1367="Delete"),"",'Raw Data'!K1367)</f>
        <v/>
      </c>
      <c r="L1357" s="81" t="str">
        <f>R1357</f>
        <v>Available</v>
      </c>
      <c r="M1357" s="81" t="str">
        <f>IF(A1357="","",IF(OR(AWReleaseNum&gt;=A1357,AWReleaseNum=0),"Available","Not Supported"))</f>
        <v>Available</v>
      </c>
      <c r="N1357" s="81" t="str">
        <f>IF(A1357="","",IF(TcRelease="Any","Available",IF(OR(AND(TcReleaseNum&gt;=VLOOKUP(AWReleaseNum,MinVerInfo,3,FALSE),TcReleaseNum&lt;=VLOOKUP(AWReleaseNum,MinVerInfo,4,FALSE)),AND(TcReleaseNum&gt;=VLOOKUP(AWReleaseNum,MinVerInfo,5,FALSE),TcReleaseNum&lt;=VLOOKUP(AWReleaseNum,MinVerInfo,6,FALSE))),"Available","Not Supported")))</f>
        <v>Available</v>
      </c>
      <c r="O1357" s="81" t="str">
        <f>IF(TcReleaseNum&lt;P1357,"Not Supported","Available")</f>
        <v>Available</v>
      </c>
      <c r="P1357" s="81" cm="1">
        <f t="array" ref="P1357">_xlfn.SWITCH(TcBaseVer, 14, K1357, 13, J1357, 12, I1357, 11, IFERROR(VLOOKUP(H1357,Table2[#All],3,FALSE),"N/A"),0)</f>
        <v>0</v>
      </c>
      <c r="Q1357" s="81" t="str">
        <f>IF(TcBaseVer=0,M1357,IF(AND(N1357="Available",M1357="Available",O1357="Available"),"Available",IF(M1357="","","Not Supported")))</f>
        <v>Available</v>
      </c>
      <c r="R1357" s="81" t="str">
        <f>IF(A1357&gt;=AWCurrentRel, "Future",Q1357)</f>
        <v>Available</v>
      </c>
      <c r="S1357" s="100" t="str">
        <f>HYPERLINK(U1357,T1357)</f>
        <v>What's New Spring 2022-DELIVER-Teamcenter and Active Workspace</v>
      </c>
      <c r="T1357" s="81" t="str">
        <f>IFERROR(VLOOKUP(CONCATENATE($B1357,"_",$A1357),Table4[#All],5,FALSE),"Not Available")</f>
        <v>What's New Spring 2022-DELIVER-Teamcenter and Active Workspace</v>
      </c>
      <c r="U1357" s="81" t="str">
        <f>IFERROR(VLOOKUP(CONCATENATE(B1357,"_",A1357),Table4[#All],6,FALSE),"")</f>
        <v>https://siemens.highspot.com/items/62b07baa0c0478518d3c2d57?lfrm=srp.2</v>
      </c>
    </row>
    <row r="1358" spans="1:21" x14ac:dyDescent="0.25">
      <c r="A1358" s="81">
        <f>IF(OR('Raw Data'!A1368=0,'Raw Data'!A1368="Delete"),"",'Raw Data'!A1368)</f>
        <v>6.1</v>
      </c>
      <c r="B1358" s="88" t="str">
        <f>IF(OR('Raw Data'!B1368=0,'Raw Data'!B1368="Delete"),"",'Raw Data'!B1368)</f>
        <v>Deliver</v>
      </c>
      <c r="C1358" s="89" t="str">
        <f>IF(OR('Raw Data'!C1368=0,'Raw Data'!C1368="Delete"),"",'Raw Data'!C1368)</f>
        <v>Service</v>
      </c>
      <c r="D1358" s="88" t="str">
        <f>IF(OR('Raw Data'!D1368=0,'Raw Data'!D1368="Delete"),"",'Raw Data'!D1368)</f>
        <v>Service Engineering</v>
      </c>
      <c r="E1358" s="84" t="str">
        <f>IF(OR('Raw Data'!E1368=0,'Raw Data'!E1368="Delete"),"",'Raw Data'!E1368)</f>
        <v>Preserve quantity in service structure</v>
      </c>
      <c r="F1358" s="81" t="str" cm="1">
        <f t="array" ref="F1358">_xlfn.SWITCH(ROUND(VLOOKUP(A1358,Table1[#All],3),0),11,H1358,12,I1358,13,J1358,14,K1358,"N/A")</f>
        <v/>
      </c>
      <c r="G1358" s="81" t="str" cm="1">
        <f t="array" ref="G1358">_xlfn.SWITCH(ROUND(VLOOKUP(A1358,Table1[#All],5),0),11,H1358,12,I1358,13,J1358,14,K1358,"N/A")</f>
        <v/>
      </c>
      <c r="H1358" s="81" t="str">
        <f>IF(OR('Raw Data'!H1368=0,'Raw Data'!H1368="Delete"),"",'Raw Data'!H1368)</f>
        <v>N/A</v>
      </c>
      <c r="I1358" s="81">
        <f>IF(OR('Raw Data'!I1368=0,'Raw Data'!I1368="Delete"),"",'Raw Data'!I1368)</f>
        <v>14.1</v>
      </c>
      <c r="J1358" s="81" t="str">
        <f>IF(OR('Raw Data'!J1368=0,'Raw Data'!J1368="Delete"),"",'Raw Data'!J1368)</f>
        <v/>
      </c>
      <c r="K1358" s="81" t="str">
        <f>IF(OR('Raw Data'!K1368=0,'Raw Data'!K1368="Delete"),"",'Raw Data'!K1368)</f>
        <v/>
      </c>
      <c r="L1358" s="81" t="str">
        <f>R1358</f>
        <v>Available</v>
      </c>
      <c r="M1358" s="81" t="str">
        <f>IF(A1358="","",IF(OR(AWReleaseNum&gt;=A1358,AWReleaseNum=0),"Available","Not Supported"))</f>
        <v>Available</v>
      </c>
      <c r="N1358" s="81" t="str">
        <f>IF(A1358="","",IF(TcRelease="Any","Available",IF(OR(AND(TcReleaseNum&gt;=VLOOKUP(AWReleaseNum,MinVerInfo,3,FALSE),TcReleaseNum&lt;=VLOOKUP(AWReleaseNum,MinVerInfo,4,FALSE)),AND(TcReleaseNum&gt;=VLOOKUP(AWReleaseNum,MinVerInfo,5,FALSE),TcReleaseNum&lt;=VLOOKUP(AWReleaseNum,MinVerInfo,6,FALSE))),"Available","Not Supported")))</f>
        <v>Available</v>
      </c>
      <c r="O1358" s="81" t="str">
        <f>IF(TcReleaseNum&lt;P1358,"Not Supported","Available")</f>
        <v>Available</v>
      </c>
      <c r="P1358" s="81" cm="1">
        <f t="array" ref="P1358">_xlfn.SWITCH(TcBaseVer, 14, K1358, 13, J1358, 12, I1358, 11, IFERROR(VLOOKUP(H1358,Table2[#All],3,FALSE),"N/A"),0)</f>
        <v>0</v>
      </c>
      <c r="Q1358" s="81" t="str">
        <f>IF(TcBaseVer=0,M1358,IF(AND(N1358="Available",M1358="Available",O1358="Available"),"Available",IF(M1358="","","Not Supported")))</f>
        <v>Available</v>
      </c>
      <c r="R1358" s="81" t="str">
        <f>IF(A1358&gt;=AWCurrentRel, "Future",Q1358)</f>
        <v>Available</v>
      </c>
      <c r="S1358" s="100" t="str">
        <f>HYPERLINK(U1358,T1358)</f>
        <v>What's New Spring 2022-DELIVER-Teamcenter and Active Workspace</v>
      </c>
      <c r="T1358" s="81" t="str">
        <f>IFERROR(VLOOKUP(CONCATENATE($B1358,"_",$A1358),Table4[#All],5,FALSE),"Not Available")</f>
        <v>What's New Spring 2022-DELIVER-Teamcenter and Active Workspace</v>
      </c>
      <c r="U1358" s="81" t="str">
        <f>IFERROR(VLOOKUP(CONCATENATE(B1358,"_",A1358),Table4[#All],6,FALSE),"")</f>
        <v>https://siemens.highspot.com/items/62b07baa0c0478518d3c2d57?lfrm=srp.2</v>
      </c>
    </row>
    <row r="1359" spans="1:21" x14ac:dyDescent="0.25">
      <c r="A1359" s="81">
        <f>IF(OR('Raw Data'!A1369=0,'Raw Data'!A1369="Delete"),"",'Raw Data'!A1369)</f>
        <v>6.1</v>
      </c>
      <c r="B1359" s="88" t="str">
        <f>IF(OR('Raw Data'!B1369=0,'Raw Data'!B1369="Delete"),"",'Raw Data'!B1369)</f>
        <v>Deliver</v>
      </c>
      <c r="C1359" s="89" t="str">
        <f>IF(OR('Raw Data'!C1369=0,'Raw Data'!C1369="Delete"),"",'Raw Data'!C1369)</f>
        <v>Service</v>
      </c>
      <c r="D1359" s="88" t="str">
        <f>IF(OR('Raw Data'!D1369=0,'Raw Data'!D1369="Delete"),"",'Raw Data'!D1369)</f>
        <v>Service Engineering</v>
      </c>
      <c r="E1359" s="84" t="str">
        <f>IF(OR('Raw Data'!E1369=0,'Raw Data'!E1369="Delete"),"",'Raw Data'!E1369)</f>
        <v>Pack and unpack neutral structure independently from service structure</v>
      </c>
      <c r="F1359" s="81" t="str" cm="1">
        <f t="array" ref="F1359">_xlfn.SWITCH(ROUND(VLOOKUP(A1359,Table1[#All],3),0),11,H1359,12,I1359,13,J1359,14,K1359,"N/A")</f>
        <v/>
      </c>
      <c r="G1359" s="81" t="str" cm="1">
        <f t="array" ref="G1359">_xlfn.SWITCH(ROUND(VLOOKUP(A1359,Table1[#All],5),0),11,H1359,12,I1359,13,J1359,14,K1359,"N/A")</f>
        <v/>
      </c>
      <c r="H1359" s="81" t="str">
        <f>IF(OR('Raw Data'!H1369=0,'Raw Data'!H1369="Delete"),"",'Raw Data'!H1369)</f>
        <v>N/A</v>
      </c>
      <c r="I1359" s="81">
        <f>IF(OR('Raw Data'!I1369=0,'Raw Data'!I1369="Delete"),"",'Raw Data'!I1369)</f>
        <v>14.1</v>
      </c>
      <c r="J1359" s="81" t="str">
        <f>IF(OR('Raw Data'!J1369=0,'Raw Data'!J1369="Delete"),"",'Raw Data'!J1369)</f>
        <v/>
      </c>
      <c r="K1359" s="81" t="str">
        <f>IF(OR('Raw Data'!K1369=0,'Raw Data'!K1369="Delete"),"",'Raw Data'!K1369)</f>
        <v/>
      </c>
      <c r="L1359" s="81" t="str">
        <f>R1359</f>
        <v>Available</v>
      </c>
      <c r="M1359" s="81" t="str">
        <f>IF(A1359="","",IF(OR(AWReleaseNum&gt;=A1359,AWReleaseNum=0),"Available","Not Supported"))</f>
        <v>Available</v>
      </c>
      <c r="N1359" s="81" t="str">
        <f>IF(A1359="","",IF(TcRelease="Any","Available",IF(OR(AND(TcReleaseNum&gt;=VLOOKUP(AWReleaseNum,MinVerInfo,3,FALSE),TcReleaseNum&lt;=VLOOKUP(AWReleaseNum,MinVerInfo,4,FALSE)),AND(TcReleaseNum&gt;=VLOOKUP(AWReleaseNum,MinVerInfo,5,FALSE),TcReleaseNum&lt;=VLOOKUP(AWReleaseNum,MinVerInfo,6,FALSE))),"Available","Not Supported")))</f>
        <v>Available</v>
      </c>
      <c r="O1359" s="81" t="str">
        <f>IF(TcReleaseNum&lt;P1359,"Not Supported","Available")</f>
        <v>Available</v>
      </c>
      <c r="P1359" s="81" cm="1">
        <f t="array" ref="P1359">_xlfn.SWITCH(TcBaseVer, 14, K1359, 13, J1359, 12, I1359, 11, IFERROR(VLOOKUP(H1359,Table2[#All],3,FALSE),"N/A"),0)</f>
        <v>0</v>
      </c>
      <c r="Q1359" s="81" t="str">
        <f>IF(TcBaseVer=0,M1359,IF(AND(N1359="Available",M1359="Available",O1359="Available"),"Available",IF(M1359="","","Not Supported")))</f>
        <v>Available</v>
      </c>
      <c r="R1359" s="81" t="str">
        <f>IF(A1359&gt;=AWCurrentRel, "Future",Q1359)</f>
        <v>Available</v>
      </c>
      <c r="S1359" s="100" t="str">
        <f>HYPERLINK(U1359,T1359)</f>
        <v>What's New Spring 2022-DELIVER-Teamcenter and Active Workspace</v>
      </c>
      <c r="T1359" s="81" t="str">
        <f>IFERROR(VLOOKUP(CONCATENATE($B1359,"_",$A1359),Table4[#All],5,FALSE),"Not Available")</f>
        <v>What's New Spring 2022-DELIVER-Teamcenter and Active Workspace</v>
      </c>
      <c r="U1359" s="81" t="str">
        <f>IFERROR(VLOOKUP(CONCATENATE(B1359,"_",A1359),Table4[#All],6,FALSE),"")</f>
        <v>https://siemens.highspot.com/items/62b07baa0c0478518d3c2d57?lfrm=srp.2</v>
      </c>
    </row>
    <row r="1360" spans="1:21" x14ac:dyDescent="0.25">
      <c r="A1360" s="81">
        <f>IF(OR('Raw Data'!A1370=0,'Raw Data'!A1370="Delete"),"",'Raw Data'!A1370)</f>
        <v>6.1</v>
      </c>
      <c r="B1360" s="88" t="str">
        <f>IF(OR('Raw Data'!B1370=0,'Raw Data'!B1370="Delete"),"",'Raw Data'!B1370)</f>
        <v>Deliver</v>
      </c>
      <c r="C1360" s="89" t="str">
        <f>IF(OR('Raw Data'!C1370=0,'Raw Data'!C1370="Delete"),"",'Raw Data'!C1370)</f>
        <v>Service</v>
      </c>
      <c r="D1360" s="88" t="str">
        <f>IF(OR('Raw Data'!D1370=0,'Raw Data'!D1370="Delete"),"",'Raw Data'!D1370)</f>
        <v>Service Engineering</v>
      </c>
      <c r="E1360" s="84" t="str">
        <f>IF(OR('Raw Data'!E1370=0,'Raw Data'!E1370="Delete"),"",'Raw Data'!E1370)</f>
        <v>Rebase part alignment more easily with additional attributes and values</v>
      </c>
      <c r="F1360" s="81" t="str" cm="1">
        <f t="array" ref="F1360">_xlfn.SWITCH(ROUND(VLOOKUP(A1360,Table1[#All],3),0),11,H1360,12,I1360,13,J1360,14,K1360,"N/A")</f>
        <v/>
      </c>
      <c r="G1360" s="81" t="str" cm="1">
        <f t="array" ref="G1360">_xlfn.SWITCH(ROUND(VLOOKUP(A1360,Table1[#All],5),0),11,H1360,12,I1360,13,J1360,14,K1360,"N/A")</f>
        <v/>
      </c>
      <c r="H1360" s="81" t="str">
        <f>IF(OR('Raw Data'!H1370=0,'Raw Data'!H1370="Delete"),"",'Raw Data'!H1370)</f>
        <v>N/A</v>
      </c>
      <c r="I1360" s="81">
        <f>IF(OR('Raw Data'!I1370=0,'Raw Data'!I1370="Delete"),"",'Raw Data'!I1370)</f>
        <v>14.1</v>
      </c>
      <c r="J1360" s="81" t="str">
        <f>IF(OR('Raw Data'!J1370=0,'Raw Data'!J1370="Delete"),"",'Raw Data'!J1370)</f>
        <v/>
      </c>
      <c r="K1360" s="81" t="str">
        <f>IF(OR('Raw Data'!K1370=0,'Raw Data'!K1370="Delete"),"",'Raw Data'!K1370)</f>
        <v/>
      </c>
      <c r="L1360" s="81" t="str">
        <f>R1360</f>
        <v>Available</v>
      </c>
      <c r="M1360" s="81" t="str">
        <f>IF(A1360="","",IF(OR(AWReleaseNum&gt;=A1360,AWReleaseNum=0),"Available","Not Supported"))</f>
        <v>Available</v>
      </c>
      <c r="N1360" s="81" t="str">
        <f>IF(A1360="","",IF(TcRelease="Any","Available",IF(OR(AND(TcReleaseNum&gt;=VLOOKUP(AWReleaseNum,MinVerInfo,3,FALSE),TcReleaseNum&lt;=VLOOKUP(AWReleaseNum,MinVerInfo,4,FALSE)),AND(TcReleaseNum&gt;=VLOOKUP(AWReleaseNum,MinVerInfo,5,FALSE),TcReleaseNum&lt;=VLOOKUP(AWReleaseNum,MinVerInfo,6,FALSE))),"Available","Not Supported")))</f>
        <v>Available</v>
      </c>
      <c r="O1360" s="81" t="str">
        <f>IF(TcReleaseNum&lt;P1360,"Not Supported","Available")</f>
        <v>Available</v>
      </c>
      <c r="P1360" s="81" cm="1">
        <f t="array" ref="P1360">_xlfn.SWITCH(TcBaseVer, 14, K1360, 13, J1360, 12, I1360, 11, IFERROR(VLOOKUP(H1360,Table2[#All],3,FALSE),"N/A"),0)</f>
        <v>0</v>
      </c>
      <c r="Q1360" s="81" t="str">
        <f>IF(TcBaseVer=0,M1360,IF(AND(N1360="Available",M1360="Available",O1360="Available"),"Available",IF(M1360="","","Not Supported")))</f>
        <v>Available</v>
      </c>
      <c r="R1360" s="81" t="str">
        <f>IF(A1360&gt;=AWCurrentRel, "Future",Q1360)</f>
        <v>Available</v>
      </c>
      <c r="S1360" s="100" t="str">
        <f>HYPERLINK(U1360,T1360)</f>
        <v>What's New Spring 2022-DELIVER-Teamcenter and Active Workspace</v>
      </c>
      <c r="T1360" s="81" t="str">
        <f>IFERROR(VLOOKUP(CONCATENATE($B1360,"_",$A1360),Table4[#All],5,FALSE),"Not Available")</f>
        <v>What's New Spring 2022-DELIVER-Teamcenter and Active Workspace</v>
      </c>
      <c r="U1360" s="81" t="str">
        <f>IFERROR(VLOOKUP(CONCATENATE(B1360,"_",A1360),Table4[#All],6,FALSE),"")</f>
        <v>https://siemens.highspot.com/items/62b07baa0c0478518d3c2d57?lfrm=srp.2</v>
      </c>
    </row>
    <row r="1361" spans="1:21" x14ac:dyDescent="0.25">
      <c r="A1361" s="81">
        <f>IF(OR('Raw Data'!A1371=0,'Raw Data'!A1371="Delete"),"",'Raw Data'!A1371)</f>
        <v>6.1</v>
      </c>
      <c r="B1361" s="88" t="str">
        <f>IF(OR('Raw Data'!B1371=0,'Raw Data'!B1371="Delete"),"",'Raw Data'!B1371)</f>
        <v>Develop</v>
      </c>
      <c r="C1361" s="89" t="str">
        <f>IF(OR('Raw Data'!C1371=0,'Raw Data'!C1371="Delete"),"",'Raw Data'!C1371)</f>
        <v>Simulation</v>
      </c>
      <c r="D1361" s="88" t="str">
        <f>IF(OR('Raw Data'!D1371=0,'Raw Data'!D1371="Delete"),"",'Raw Data'!D1371)</f>
        <v>Simulation Process Management</v>
      </c>
      <c r="E1361" s="84" t="str">
        <f>IF(OR('Raw Data'!E1371=0,'Raw Data'!E1371="Delete"),"",'Raw Data'!E1371)</f>
        <v>Physical test results management and Simcenter Testlab integration</v>
      </c>
      <c r="F1361" s="81" t="str" cm="1">
        <f t="array" ref="F1361">_xlfn.SWITCH(ROUND(VLOOKUP(A1361,Table1[#All],3),0),11,H1361,12,I1361,13,J1361,14,K1361,"N/A")</f>
        <v/>
      </c>
      <c r="G1361" s="81" t="str" cm="1">
        <f t="array" ref="G1361">_xlfn.SWITCH(ROUND(VLOOKUP(A1361,Table1[#All],5),0),11,H1361,12,I1361,13,J1361,14,K1361,"N/A")</f>
        <v/>
      </c>
      <c r="H1361" s="81" t="str">
        <f>IF(OR('Raw Data'!H1371=0,'Raw Data'!H1371="Delete"),"",'Raw Data'!H1371)</f>
        <v>N/A</v>
      </c>
      <c r="I1361" s="81">
        <f>IF(OR('Raw Data'!I1371=0,'Raw Data'!I1371="Delete"),"",'Raw Data'!I1371)</f>
        <v>14.1</v>
      </c>
      <c r="J1361" s="81" t="str">
        <f>IF(OR('Raw Data'!J1371=0,'Raw Data'!J1371="Delete"),"",'Raw Data'!J1371)</f>
        <v/>
      </c>
      <c r="K1361" s="81" t="str">
        <f>IF(OR('Raw Data'!K1371=0,'Raw Data'!K1371="Delete"),"",'Raw Data'!K1371)</f>
        <v/>
      </c>
      <c r="L1361" s="81" t="str">
        <f>R1361</f>
        <v>Available</v>
      </c>
      <c r="M1361" s="81" t="str">
        <f>IF(A1361="","",IF(OR(AWReleaseNum&gt;=A1361,AWReleaseNum=0),"Available","Not Supported"))</f>
        <v>Available</v>
      </c>
      <c r="N1361" s="81" t="str">
        <f>IF(A1361="","",IF(TcRelease="Any","Available",IF(OR(AND(TcReleaseNum&gt;=VLOOKUP(AWReleaseNum,MinVerInfo,3,FALSE),TcReleaseNum&lt;=VLOOKUP(AWReleaseNum,MinVerInfo,4,FALSE)),AND(TcReleaseNum&gt;=VLOOKUP(AWReleaseNum,MinVerInfo,5,FALSE),TcReleaseNum&lt;=VLOOKUP(AWReleaseNum,MinVerInfo,6,FALSE))),"Available","Not Supported")))</f>
        <v>Available</v>
      </c>
      <c r="O1361" s="81" t="str">
        <f>IF(TcReleaseNum&lt;P1361,"Not Supported","Available")</f>
        <v>Available</v>
      </c>
      <c r="P1361" s="81" cm="1">
        <f t="array" ref="P1361">_xlfn.SWITCH(TcBaseVer, 14, K1361, 13, J1361, 12, I1361, 11, IFERROR(VLOOKUP(H1361,Table2[#All],3,FALSE),"N/A"),0)</f>
        <v>0</v>
      </c>
      <c r="Q1361" s="81" t="str">
        <f>IF(TcBaseVer=0,M1361,IF(AND(N1361="Available",M1361="Available",O1361="Available"),"Available",IF(M1361="","","Not Supported")))</f>
        <v>Available</v>
      </c>
      <c r="R1361" s="81" t="str">
        <f>IF(A1361&gt;=AWCurrentRel, "Future",Q1361)</f>
        <v>Available</v>
      </c>
      <c r="S1361" s="100" t="str">
        <f>HYPERLINK(U1361,T1361)</f>
        <v>What's New Spring-2022-DEVELOP-Teamcenter and Active Workspace</v>
      </c>
      <c r="T1361" s="81" t="str">
        <f>IFERROR(VLOOKUP(CONCATENATE($B1361,"_",$A1361),Table4[#All],5,FALSE),"Not Available")</f>
        <v>What's New Spring-2022-DEVELOP-Teamcenter and Active Workspace</v>
      </c>
      <c r="U1361" s="81" t="str">
        <f>IFERROR(VLOOKUP(CONCATENATE(B1361,"_",A1361),Table4[#All],6,FALSE),"")</f>
        <v>https://siemens.highspot.com/items/62b07d7b96468153641479ec?lfrm=srp.3</v>
      </c>
    </row>
    <row r="1362" spans="1:21" x14ac:dyDescent="0.25">
      <c r="A1362" s="81">
        <f>IF(OR('Raw Data'!A1372=0,'Raw Data'!A1372="Delete"),"",'Raw Data'!A1372)</f>
        <v>6.1</v>
      </c>
      <c r="B1362" s="88" t="str">
        <f>IF(OR('Raw Data'!B1372=0,'Raw Data'!B1372="Delete"),"",'Raw Data'!B1372)</f>
        <v>Develop</v>
      </c>
      <c r="C1362" s="89" t="str">
        <f>IF(OR('Raw Data'!C1372=0,'Raw Data'!C1372="Delete"),"",'Raw Data'!C1372)</f>
        <v>Simulation</v>
      </c>
      <c r="D1362" s="88" t="str">
        <f>IF(OR('Raw Data'!D1372=0,'Raw Data'!D1372="Delete"),"",'Raw Data'!D1372)</f>
        <v>Simulation Process Management</v>
      </c>
      <c r="E1362" s="84" t="str">
        <f>IF(OR('Raw Data'!E1372=0,'Raw Data'!E1372="Delete"),"",'Raw Data'!E1372)</f>
        <v>Simcenter System Architect Parameter Management and Execute Analysis in Batch</v>
      </c>
      <c r="F1362" s="81" t="str" cm="1">
        <f t="array" ref="F1362">_xlfn.SWITCH(ROUND(VLOOKUP(A1362,Table1[#All],3),0),11,H1362,12,I1362,13,J1362,14,K1362,"N/A")</f>
        <v/>
      </c>
      <c r="G1362" s="81" t="str" cm="1">
        <f t="array" ref="G1362">_xlfn.SWITCH(ROUND(VLOOKUP(A1362,Table1[#All],5),0),11,H1362,12,I1362,13,J1362,14,K1362,"N/A")</f>
        <v/>
      </c>
      <c r="H1362" s="81" t="str">
        <f>IF(OR('Raw Data'!H1372=0,'Raw Data'!H1372="Delete"),"",'Raw Data'!H1372)</f>
        <v>N/A</v>
      </c>
      <c r="I1362" s="81">
        <f>IF(OR('Raw Data'!I1372=0,'Raw Data'!I1372="Delete"),"",'Raw Data'!I1372)</f>
        <v>14.1</v>
      </c>
      <c r="J1362" s="81" t="str">
        <f>IF(OR('Raw Data'!J1372=0,'Raw Data'!J1372="Delete"),"",'Raw Data'!J1372)</f>
        <v/>
      </c>
      <c r="K1362" s="81" t="str">
        <f>IF(OR('Raw Data'!K1372=0,'Raw Data'!K1372="Delete"),"",'Raw Data'!K1372)</f>
        <v/>
      </c>
      <c r="L1362" s="81" t="str">
        <f>R1362</f>
        <v>Available</v>
      </c>
      <c r="M1362" s="81" t="str">
        <f>IF(A1362="","",IF(OR(AWReleaseNum&gt;=A1362,AWReleaseNum=0),"Available","Not Supported"))</f>
        <v>Available</v>
      </c>
      <c r="N1362" s="81" t="str">
        <f>IF(A1362="","",IF(TcRelease="Any","Available",IF(OR(AND(TcReleaseNum&gt;=VLOOKUP(AWReleaseNum,MinVerInfo,3,FALSE),TcReleaseNum&lt;=VLOOKUP(AWReleaseNum,MinVerInfo,4,FALSE)),AND(TcReleaseNum&gt;=VLOOKUP(AWReleaseNum,MinVerInfo,5,FALSE),TcReleaseNum&lt;=VLOOKUP(AWReleaseNum,MinVerInfo,6,FALSE))),"Available","Not Supported")))</f>
        <v>Available</v>
      </c>
      <c r="O1362" s="81" t="str">
        <f>IF(TcReleaseNum&lt;P1362,"Not Supported","Available")</f>
        <v>Available</v>
      </c>
      <c r="P1362" s="81" cm="1">
        <f t="array" ref="P1362">_xlfn.SWITCH(TcBaseVer, 14, K1362, 13, J1362, 12, I1362, 11, IFERROR(VLOOKUP(H1362,Table2[#All],3,FALSE),"N/A"),0)</f>
        <v>0</v>
      </c>
      <c r="Q1362" s="81" t="str">
        <f>IF(TcBaseVer=0,M1362,IF(AND(N1362="Available",M1362="Available",O1362="Available"),"Available",IF(M1362="","","Not Supported")))</f>
        <v>Available</v>
      </c>
      <c r="R1362" s="81" t="str">
        <f>IF(A1362&gt;=AWCurrentRel, "Future",Q1362)</f>
        <v>Available</v>
      </c>
      <c r="S1362" s="100" t="str">
        <f>HYPERLINK(U1362,T1362)</f>
        <v>What's New Spring-2022-DEVELOP-Teamcenter and Active Workspace</v>
      </c>
      <c r="T1362" s="81" t="str">
        <f>IFERROR(VLOOKUP(CONCATENATE($B1362,"_",$A1362),Table4[#All],5,FALSE),"Not Available")</f>
        <v>What's New Spring-2022-DEVELOP-Teamcenter and Active Workspace</v>
      </c>
      <c r="U1362" s="81" t="str">
        <f>IFERROR(VLOOKUP(CONCATENATE(B1362,"_",A1362),Table4[#All],6,FALSE),"")</f>
        <v>https://siemens.highspot.com/items/62b07d7b96468153641479ec?lfrm=srp.3</v>
      </c>
    </row>
    <row r="1363" spans="1:21" x14ac:dyDescent="0.25">
      <c r="A1363" s="81">
        <f>IF(OR('Raw Data'!A1373=0,'Raw Data'!A1373="Delete"),"",'Raw Data'!A1373)</f>
        <v>6.1</v>
      </c>
      <c r="B1363" s="88" t="str">
        <f>IF(OR('Raw Data'!B1373=0,'Raw Data'!B1373="Delete"),"",'Raw Data'!B1373)</f>
        <v>Develop</v>
      </c>
      <c r="C1363" s="89" t="str">
        <f>IF(OR('Raw Data'!C1373=0,'Raw Data'!C1373="Delete"),"",'Raw Data'!C1373)</f>
        <v>Simulation</v>
      </c>
      <c r="D1363" s="88" t="str">
        <f>IF(OR('Raw Data'!D1373=0,'Raw Data'!D1373="Delete"),"",'Raw Data'!D1373)</f>
        <v>Simulation Process Management</v>
      </c>
      <c r="E1363" s="84" t="str">
        <f>IF(OR('Raw Data'!E1373=0,'Raw Data'!E1373="Delete"),"",'Raw Data'!E1373)</f>
        <v>Simcenter System Simulation Client for Git workflow enhancements</v>
      </c>
      <c r="F1363" s="81" t="str" cm="1">
        <f t="array" ref="F1363">_xlfn.SWITCH(ROUND(VLOOKUP(A1363,Table1[#All],3),0),11,H1363,12,I1363,13,J1363,14,K1363,"N/A")</f>
        <v/>
      </c>
      <c r="G1363" s="81" t="str" cm="1">
        <f t="array" ref="G1363">_xlfn.SWITCH(ROUND(VLOOKUP(A1363,Table1[#All],5),0),11,H1363,12,I1363,13,J1363,14,K1363,"N/A")</f>
        <v/>
      </c>
      <c r="H1363" s="81" t="str">
        <f>IF(OR('Raw Data'!H1373=0,'Raw Data'!H1373="Delete"),"",'Raw Data'!H1373)</f>
        <v>N/A</v>
      </c>
      <c r="I1363" s="81">
        <f>IF(OR('Raw Data'!I1373=0,'Raw Data'!I1373="Delete"),"",'Raw Data'!I1373)</f>
        <v>14.1</v>
      </c>
      <c r="J1363" s="81" t="str">
        <f>IF(OR('Raw Data'!J1373=0,'Raw Data'!J1373="Delete"),"",'Raw Data'!J1373)</f>
        <v/>
      </c>
      <c r="K1363" s="81" t="str">
        <f>IF(OR('Raw Data'!K1373=0,'Raw Data'!K1373="Delete"),"",'Raw Data'!K1373)</f>
        <v/>
      </c>
      <c r="L1363" s="81" t="str">
        <f>R1363</f>
        <v>Available</v>
      </c>
      <c r="M1363" s="81" t="str">
        <f>IF(A1363="","",IF(OR(AWReleaseNum&gt;=A1363,AWReleaseNum=0),"Available","Not Supported"))</f>
        <v>Available</v>
      </c>
      <c r="N1363" s="81" t="str">
        <f>IF(A1363="","",IF(TcRelease="Any","Available",IF(OR(AND(TcReleaseNum&gt;=VLOOKUP(AWReleaseNum,MinVerInfo,3,FALSE),TcReleaseNum&lt;=VLOOKUP(AWReleaseNum,MinVerInfo,4,FALSE)),AND(TcReleaseNum&gt;=VLOOKUP(AWReleaseNum,MinVerInfo,5,FALSE),TcReleaseNum&lt;=VLOOKUP(AWReleaseNum,MinVerInfo,6,FALSE))),"Available","Not Supported")))</f>
        <v>Available</v>
      </c>
      <c r="O1363" s="81" t="str">
        <f>IF(TcReleaseNum&lt;P1363,"Not Supported","Available")</f>
        <v>Available</v>
      </c>
      <c r="P1363" s="81" cm="1">
        <f t="array" ref="P1363">_xlfn.SWITCH(TcBaseVer, 14, K1363, 13, J1363, 12, I1363, 11, IFERROR(VLOOKUP(H1363,Table2[#All],3,FALSE),"N/A"),0)</f>
        <v>0</v>
      </c>
      <c r="Q1363" s="81" t="str">
        <f>IF(TcBaseVer=0,M1363,IF(AND(N1363="Available",M1363="Available",O1363="Available"),"Available",IF(M1363="","","Not Supported")))</f>
        <v>Available</v>
      </c>
      <c r="R1363" s="81" t="str">
        <f>IF(A1363&gt;=AWCurrentRel, "Future",Q1363)</f>
        <v>Available</v>
      </c>
      <c r="S1363" s="100" t="str">
        <f>HYPERLINK(U1363,T1363)</f>
        <v>What's New Spring-2022-DEVELOP-Teamcenter and Active Workspace</v>
      </c>
      <c r="T1363" s="81" t="str">
        <f>IFERROR(VLOOKUP(CONCATENATE($B1363,"_",$A1363),Table4[#All],5,FALSE),"Not Available")</f>
        <v>What's New Spring-2022-DEVELOP-Teamcenter and Active Workspace</v>
      </c>
      <c r="U1363" s="81" t="str">
        <f>IFERROR(VLOOKUP(CONCATENATE(B1363,"_",A1363),Table4[#All],6,FALSE),"")</f>
        <v>https://siemens.highspot.com/items/62b07d7b96468153641479ec?lfrm=srp.3</v>
      </c>
    </row>
    <row r="1364" spans="1:21" x14ac:dyDescent="0.25">
      <c r="A1364" s="81">
        <f>IF(OR('Raw Data'!A1374=0,'Raw Data'!A1374="Delete"),"",'Raw Data'!A1374)</f>
        <v>6.1</v>
      </c>
      <c r="B1364" s="88" t="str">
        <f>IF(OR('Raw Data'!B1374=0,'Raw Data'!B1374="Delete"),"",'Raw Data'!B1374)</f>
        <v>Develop</v>
      </c>
      <c r="C1364" s="89" t="str">
        <f>IF(OR('Raw Data'!C1374=0,'Raw Data'!C1374="Delete"),"",'Raw Data'!C1374)</f>
        <v>Simulation</v>
      </c>
      <c r="D1364" s="88" t="str">
        <f>IF(OR('Raw Data'!D1374=0,'Raw Data'!D1374="Delete"),"",'Raw Data'!D1374)</f>
        <v>Simulation Process Management</v>
      </c>
      <c r="E1364" s="84" t="str">
        <f>IF(OR('Raw Data'!E1374=0,'Raw Data'!E1374="Delete"),"",'Raw Data'!E1374)</f>
        <v>Simcenter System Architect Miscellaneous Usability Improvements</v>
      </c>
      <c r="F1364" s="81" t="str" cm="1">
        <f t="array" ref="F1364">_xlfn.SWITCH(ROUND(VLOOKUP(A1364,Table1[#All],3),0),11,H1364,12,I1364,13,J1364,14,K1364,"N/A")</f>
        <v/>
      </c>
      <c r="G1364" s="81" t="str" cm="1">
        <f t="array" ref="G1364">_xlfn.SWITCH(ROUND(VLOOKUP(A1364,Table1[#All],5),0),11,H1364,12,I1364,13,J1364,14,K1364,"N/A")</f>
        <v/>
      </c>
      <c r="H1364" s="81" t="str">
        <f>IF(OR('Raw Data'!H1374=0,'Raw Data'!H1374="Delete"),"",'Raw Data'!H1374)</f>
        <v>N/A</v>
      </c>
      <c r="I1364" s="81">
        <f>IF(OR('Raw Data'!I1374=0,'Raw Data'!I1374="Delete"),"",'Raw Data'!I1374)</f>
        <v>14.1</v>
      </c>
      <c r="J1364" s="81" t="str">
        <f>IF(OR('Raw Data'!J1374=0,'Raw Data'!J1374="Delete"),"",'Raw Data'!J1374)</f>
        <v/>
      </c>
      <c r="K1364" s="81" t="str">
        <f>IF(OR('Raw Data'!K1374=0,'Raw Data'!K1374="Delete"),"",'Raw Data'!K1374)</f>
        <v/>
      </c>
      <c r="L1364" s="81" t="str">
        <f>R1364</f>
        <v>Available</v>
      </c>
      <c r="M1364" s="81" t="str">
        <f>IF(A1364="","",IF(OR(AWReleaseNum&gt;=A1364,AWReleaseNum=0),"Available","Not Supported"))</f>
        <v>Available</v>
      </c>
      <c r="N1364" s="81" t="str">
        <f>IF(A1364="","",IF(TcRelease="Any","Available",IF(OR(AND(TcReleaseNum&gt;=VLOOKUP(AWReleaseNum,MinVerInfo,3,FALSE),TcReleaseNum&lt;=VLOOKUP(AWReleaseNum,MinVerInfo,4,FALSE)),AND(TcReleaseNum&gt;=VLOOKUP(AWReleaseNum,MinVerInfo,5,FALSE),TcReleaseNum&lt;=VLOOKUP(AWReleaseNum,MinVerInfo,6,FALSE))),"Available","Not Supported")))</f>
        <v>Available</v>
      </c>
      <c r="O1364" s="81" t="str">
        <f>IF(TcReleaseNum&lt;P1364,"Not Supported","Available")</f>
        <v>Available</v>
      </c>
      <c r="P1364" s="81" cm="1">
        <f t="array" ref="P1364">_xlfn.SWITCH(TcBaseVer, 14, K1364, 13, J1364, 12, I1364, 11, IFERROR(VLOOKUP(H1364,Table2[#All],3,FALSE),"N/A"),0)</f>
        <v>0</v>
      </c>
      <c r="Q1364" s="81" t="str">
        <f>IF(TcBaseVer=0,M1364,IF(AND(N1364="Available",M1364="Available",O1364="Available"),"Available",IF(M1364="","","Not Supported")))</f>
        <v>Available</v>
      </c>
      <c r="R1364" s="81" t="str">
        <f>IF(A1364&gt;=AWCurrentRel, "Future",Q1364)</f>
        <v>Available</v>
      </c>
      <c r="S1364" s="100" t="str">
        <f>HYPERLINK(U1364,T1364)</f>
        <v>What's New Spring-2022-DEVELOP-Teamcenter and Active Workspace</v>
      </c>
      <c r="T1364" s="81" t="str">
        <f>IFERROR(VLOOKUP(CONCATENATE($B1364,"_",$A1364),Table4[#All],5,FALSE),"Not Available")</f>
        <v>What's New Spring-2022-DEVELOP-Teamcenter and Active Workspace</v>
      </c>
      <c r="U1364" s="81" t="str">
        <f>IFERROR(VLOOKUP(CONCATENATE(B1364,"_",A1364),Table4[#All],6,FALSE),"")</f>
        <v>https://siemens.highspot.com/items/62b07d7b96468153641479ec?lfrm=srp.3</v>
      </c>
    </row>
    <row r="1365" spans="1:21" x14ac:dyDescent="0.25">
      <c r="A1365" s="81">
        <f>IF(OR('Raw Data'!A1375=0,'Raw Data'!A1375="Delete"),"",'Raw Data'!A1375)</f>
        <v>6.1</v>
      </c>
      <c r="B1365" s="88" t="str">
        <f>IF(OR('Raw Data'!B1375=0,'Raw Data'!B1375="Delete"),"",'Raw Data'!B1375)</f>
        <v>Plan</v>
      </c>
      <c r="C1365" s="89" t="str">
        <f>IF(OR('Raw Data'!C1375=0,'Raw Data'!C1375="Delete"),"",'Raw Data'!C1375)</f>
        <v>Bill of Materials</v>
      </c>
      <c r="D1365" s="88" t="str">
        <f>IF(OR('Raw Data'!D1375=0,'Raw Data'!D1375="Delete"),"",'Raw Data'!D1375)</f>
        <v>Smart Discovery</v>
      </c>
      <c r="E1365" s="84" t="str">
        <f>IF(OR('Raw Data'!E1375=0,'Raw Data'!E1375="Delete"),"",'Raw Data'!E1375)</f>
        <v>Manage multiple work contexts with a Workset</v>
      </c>
      <c r="F1365" s="81" t="str" cm="1">
        <f t="array" ref="F1365">_xlfn.SWITCH(ROUND(VLOOKUP(A1365,Table1[#All],3),0),11,H1365,12,I1365,13,J1365,14,K1365,"N/A")</f>
        <v/>
      </c>
      <c r="G1365" s="81" t="str" cm="1">
        <f t="array" ref="G1365">_xlfn.SWITCH(ROUND(VLOOKUP(A1365,Table1[#All],5),0),11,H1365,12,I1365,13,J1365,14,K1365,"N/A")</f>
        <v/>
      </c>
      <c r="H1365" s="81" t="str">
        <f>IF(OR('Raw Data'!H1375=0,'Raw Data'!H1375="Delete"),"",'Raw Data'!H1375)</f>
        <v>N/A</v>
      </c>
      <c r="I1365" s="81">
        <f>IF(OR('Raw Data'!I1375=0,'Raw Data'!I1375="Delete"),"",'Raw Data'!I1375)</f>
        <v>14.1</v>
      </c>
      <c r="J1365" s="81" t="str">
        <f>IF(OR('Raw Data'!J1375=0,'Raw Data'!J1375="Delete"),"",'Raw Data'!J1375)</f>
        <v/>
      </c>
      <c r="K1365" s="81" t="str">
        <f>IF(OR('Raw Data'!K1375=0,'Raw Data'!K1375="Delete"),"",'Raw Data'!K1375)</f>
        <v/>
      </c>
      <c r="L1365" s="81" t="str">
        <f>R1365</f>
        <v>Available</v>
      </c>
      <c r="M1365" s="81" t="str">
        <f>IF(A1365="","",IF(OR(AWReleaseNum&gt;=A1365,AWReleaseNum=0),"Available","Not Supported"))</f>
        <v>Available</v>
      </c>
      <c r="N1365" s="81" t="str">
        <f>IF(A1365="","",IF(TcRelease="Any","Available",IF(OR(AND(TcReleaseNum&gt;=VLOOKUP(AWReleaseNum,MinVerInfo,3,FALSE),TcReleaseNum&lt;=VLOOKUP(AWReleaseNum,MinVerInfo,4,FALSE)),AND(TcReleaseNum&gt;=VLOOKUP(AWReleaseNum,MinVerInfo,5,FALSE),TcReleaseNum&lt;=VLOOKUP(AWReleaseNum,MinVerInfo,6,FALSE))),"Available","Not Supported")))</f>
        <v>Available</v>
      </c>
      <c r="O1365" s="81" t="str">
        <f>IF(TcReleaseNum&lt;P1365,"Not Supported","Available")</f>
        <v>Available</v>
      </c>
      <c r="P1365" s="81" cm="1">
        <f t="array" ref="P1365">_xlfn.SWITCH(TcBaseVer, 14, K1365, 13, J1365, 12, I1365, 11, IFERROR(VLOOKUP(H1365,Table2[#All],3,FALSE),"N/A"),0)</f>
        <v>0</v>
      </c>
      <c r="Q1365" s="81" t="str">
        <f>IF(TcBaseVer=0,M1365,IF(AND(N1365="Available",M1365="Available",O1365="Available"),"Available",IF(M1365="","","Not Supported")))</f>
        <v>Available</v>
      </c>
      <c r="R1365" s="81" t="str">
        <f>IF(A1365&gt;=AWCurrentRel, "Future",Q1365)</f>
        <v>Available</v>
      </c>
      <c r="S1365" s="100" t="str">
        <f>HYPERLINK(U1365,T1365)</f>
        <v>What's New Spring 2022-PLAN-Teamcenter and Active Workspace</v>
      </c>
      <c r="T1365" s="81" t="str">
        <f>IFERROR(VLOOKUP(CONCATENATE($B1365,"_",$A1365),Table4[#All],5,FALSE),"Not Available")</f>
        <v>What's New Spring 2022-PLAN-Teamcenter and Active Workspace</v>
      </c>
      <c r="U1365" s="81" t="str">
        <f>IFERROR(VLOOKUP(CONCATENATE(B1365,"_",A1365),Table4[#All],6,FALSE),"")</f>
        <v>https://siemens.highspot.com/items/62b081a14a95027c0582f96c?lfrm=srp.4</v>
      </c>
    </row>
    <row r="1366" spans="1:21" x14ac:dyDescent="0.25">
      <c r="A1366" s="81">
        <f>IF(OR('Raw Data'!A2217=0,'Raw Data'!A2217="Delete"),"",'Raw Data'!A2217)</f>
        <v>6.1</v>
      </c>
      <c r="B1366" s="88" t="str">
        <f>IF(OR('Raw Data'!B2217=0,'Raw Data'!B2217="Delete"),"",'Raw Data'!B2217)</f>
        <v>Plan</v>
      </c>
      <c r="C1366" s="89" t="str">
        <f>IF(OR('Raw Data'!C2217=0,'Raw Data'!C2217="Delete"),"",'Raw Data'!C2217)</f>
        <v>Bill of Materials</v>
      </c>
      <c r="D1366" s="88" t="str">
        <f>IF(OR('Raw Data'!D2217=0,'Raw Data'!D2217="Delete"),"",'Raw Data'!D2217)</f>
        <v>Structure Management</v>
      </c>
      <c r="E1366" s="84" t="str">
        <f>IF(OR('Raw Data'!E2217=0,'Raw Data'!E2217="Delete"),"",'Raw Data'!E2217)</f>
        <v>Configuration and custom hooks and multi-level update of solution variants</v>
      </c>
      <c r="F1366" s="81" t="str" cm="1">
        <f t="array" ref="F1366">_xlfn.SWITCH(ROUND(VLOOKUP(A1366,Table1[#All],3),0),11,H1366,12,I1366,13,J1366,14,K1366,"N/A")</f>
        <v/>
      </c>
      <c r="G1366" s="81" t="str" cm="1">
        <f t="array" ref="G1366">_xlfn.SWITCH(ROUND(VLOOKUP(A1366,Table1[#All],5),0),11,H1366,12,I1366,13,J1366,14,K1366,"N/A")</f>
        <v/>
      </c>
      <c r="H1366" s="81" t="str">
        <f>IF(OR('Raw Data'!H2217=0,'Raw Data'!H2217="Delete"),"",'Raw Data'!H2217)</f>
        <v>N/A</v>
      </c>
      <c r="I1366" s="81">
        <f>IF(OR('Raw Data'!I2217=0,'Raw Data'!I2217="Delete"),"",'Raw Data'!I2217)</f>
        <v>14.1</v>
      </c>
      <c r="J1366" s="81" t="str">
        <f>IF(OR('Raw Data'!J2217=0,'Raw Data'!J2217="Delete"),"",'Raw Data'!J2217)</f>
        <v/>
      </c>
      <c r="K1366" s="81" t="str">
        <f>IF(OR('Raw Data'!K2217=0,'Raw Data'!K2217="Delete"),"",'Raw Data'!K2217)</f>
        <v/>
      </c>
      <c r="L1366" s="81" t="str">
        <f>R1366</f>
        <v>Available</v>
      </c>
      <c r="M1366" s="81" t="str">
        <f>IF(A1366="","",IF(OR(AWReleaseNum&gt;=A1366,AWReleaseNum=0),"Available","Not Supported"))</f>
        <v>Available</v>
      </c>
      <c r="N1366" s="81" t="str">
        <f>IF(A1366="","",IF(TcRelease="Any","Available",IF(OR(AND(TcReleaseNum&gt;=VLOOKUP(AWReleaseNum,MinVerInfo,3,FALSE),TcReleaseNum&lt;=VLOOKUP(AWReleaseNum,MinVerInfo,4,FALSE)),AND(TcReleaseNum&gt;=VLOOKUP(AWReleaseNum,MinVerInfo,5,FALSE),TcReleaseNum&lt;=VLOOKUP(AWReleaseNum,MinVerInfo,6,FALSE))),"Available","Not Supported")))</f>
        <v>Available</v>
      </c>
      <c r="O1366" s="81" t="str">
        <f>IF(TcReleaseNum&lt;P1366,"Not Supported","Available")</f>
        <v>Available</v>
      </c>
      <c r="P1366" s="81" cm="1">
        <f t="array" ref="P1366">_xlfn.SWITCH(TcBaseVer, 14, K1366, 13, J1366, 12, I1366, 11, IFERROR(VLOOKUP(H1366,Table2[#All],3,FALSE),"N/A"),0)</f>
        <v>0</v>
      </c>
      <c r="Q1366" s="81" t="str">
        <f>IF(TcBaseVer=0,M1366,IF(AND(N1366="Available",M1366="Available",O1366="Available"),"Available",IF(M1366="","","Not Supported")))</f>
        <v>Available</v>
      </c>
      <c r="R1366" s="81" t="str">
        <f>IF(A1366&gt;=AWCurrentRel, "Future",Q1366)</f>
        <v>Available</v>
      </c>
      <c r="S1366" s="100" t="str">
        <f>HYPERLINK(U1366,T1366)</f>
        <v>What's New Spring 2022-PLAN-Teamcenter and Active Workspace</v>
      </c>
      <c r="T1366" s="81" t="str">
        <f>IFERROR(VLOOKUP(CONCATENATE($B1366,"_",$A1366),Table4[#All],5,FALSE),"Not Available")</f>
        <v>What's New Spring 2022-PLAN-Teamcenter and Active Workspace</v>
      </c>
      <c r="U1366" s="81" t="str">
        <f>IFERROR(VLOOKUP(CONCATENATE(B1366,"_",A1366),Table4[#All],6,FALSE),"")</f>
        <v>https://siemens.highspot.com/items/62b081a14a95027c0582f96c?lfrm=srp.4</v>
      </c>
    </row>
    <row r="1367" spans="1:21" x14ac:dyDescent="0.25">
      <c r="A1367" s="81">
        <f>IF(OR('Raw Data'!A1377=0,'Raw Data'!A1377="Delete"),"",'Raw Data'!A1377)</f>
        <v>6.1</v>
      </c>
      <c r="B1367" s="88" t="str">
        <f>IF(OR('Raw Data'!B1377=0,'Raw Data'!B1377="Delete"),"",'Raw Data'!B1377)</f>
        <v>Foundation</v>
      </c>
      <c r="C1367" s="89" t="str">
        <f>IF(OR('Raw Data'!C1377=0,'Raw Data'!C1377="Delete"),"",'Raw Data'!C1377)</f>
        <v>Industry Solutions</v>
      </c>
      <c r="D1367" s="88" t="str">
        <f>IF(OR('Raw Data'!D1377=0,'Raw Data'!D1377="Delete"),"",'Raw Data'!D1377)</f>
        <v>Teamcenter X Industry Solution</v>
      </c>
      <c r="E1367" s="84" t="str">
        <f>IF(OR('Raw Data'!E1377=0,'Raw Data'!E1377="Delete"),"",'Raw Data'!E1377)</f>
        <v>Introducing PLM for Component Manufacturers on Teamcenter X</v>
      </c>
      <c r="F1367" s="81" t="str" cm="1">
        <f t="array" ref="F1367">_xlfn.SWITCH(ROUND(VLOOKUP(A1367,Table1[#All],3),0),11,H1367,12,I1367,13,J1367,14,K1367,"N/A")</f>
        <v/>
      </c>
      <c r="G1367" s="81" t="str" cm="1">
        <f t="array" ref="G1367">_xlfn.SWITCH(ROUND(VLOOKUP(A1367,Table1[#All],5),0),11,H1367,12,I1367,13,J1367,14,K1367,"N/A")</f>
        <v/>
      </c>
      <c r="H1367" s="81" t="str">
        <f>IF(OR('Raw Data'!H1377=0,'Raw Data'!H1377="Delete"),"",'Raw Data'!H1377)</f>
        <v>N/A</v>
      </c>
      <c r="I1367" s="81">
        <f>IF(OR('Raw Data'!I1377=0,'Raw Data'!I1377="Delete"),"",'Raw Data'!I1377)</f>
        <v>14.1</v>
      </c>
      <c r="J1367" s="81" t="str">
        <f>IF(OR('Raw Data'!J1377=0,'Raw Data'!J1377="Delete"),"",'Raw Data'!J1377)</f>
        <v/>
      </c>
      <c r="K1367" s="81" t="str">
        <f>IF(OR('Raw Data'!K1377=0,'Raw Data'!K1377="Delete"),"",'Raw Data'!K1377)</f>
        <v/>
      </c>
      <c r="L1367" s="81" t="str">
        <f>R1367</f>
        <v>Available</v>
      </c>
      <c r="M1367" s="81" t="str">
        <f>IF(A1367="","",IF(OR(AWReleaseNum&gt;=A1367,AWReleaseNum=0),"Available","Not Supported"))</f>
        <v>Available</v>
      </c>
      <c r="N1367" s="81" t="str">
        <f>IF(A1367="","",IF(TcRelease="Any","Available",IF(OR(AND(TcReleaseNum&gt;=VLOOKUP(AWReleaseNum,MinVerInfo,3,FALSE),TcReleaseNum&lt;=VLOOKUP(AWReleaseNum,MinVerInfo,4,FALSE)),AND(TcReleaseNum&gt;=VLOOKUP(AWReleaseNum,MinVerInfo,5,FALSE),TcReleaseNum&lt;=VLOOKUP(AWReleaseNum,MinVerInfo,6,FALSE))),"Available","Not Supported")))</f>
        <v>Available</v>
      </c>
      <c r="O1367" s="81" t="str">
        <f>IF(TcReleaseNum&lt;P1367,"Not Supported","Available")</f>
        <v>Available</v>
      </c>
      <c r="P1367" s="81" cm="1">
        <f t="array" ref="P1367">_xlfn.SWITCH(TcBaseVer, 14, K1367, 13, J1367, 12, I1367, 11, IFERROR(VLOOKUP(H1367,Table2[#All],3,FALSE),"N/A"),0)</f>
        <v>0</v>
      </c>
      <c r="Q1367" s="81" t="str">
        <f>IF(TcBaseVer=0,M1367,IF(AND(N1367="Available",M1367="Available",O1367="Available"),"Available",IF(M1367="","","Not Supported")))</f>
        <v>Available</v>
      </c>
      <c r="R1367" s="81" t="str">
        <f>IF(A1367&gt;=AWCurrentRel, "Future",Q1367)</f>
        <v>Available</v>
      </c>
      <c r="S1367" s="100" t="str">
        <f>HYPERLINK(U1367,T1367)</f>
        <v>What's New Spring 2022-FOUNDATION-Teamcenter and Active Workspace</v>
      </c>
      <c r="T1367" s="81" t="str">
        <f>IFERROR(VLOOKUP(CONCATENATE($B1367,"_",$A1367),Table4[#All],5,FALSE),"Not Available")</f>
        <v>What's New Spring 2022-FOUNDATION-Teamcenter and Active Workspace</v>
      </c>
      <c r="U1367" s="81" t="str">
        <f>IFERROR(VLOOKUP(CONCATENATE(B1367,"_",A1367),Table4[#All],6,FALSE),"")</f>
        <v>https://siemens.highspot.com/items/62b07bd189be8866b696a8cd?lfrm=srp.1</v>
      </c>
    </row>
    <row r="1368" spans="1:21" x14ac:dyDescent="0.25">
      <c r="A1368" s="81">
        <f>IF(OR('Raw Data'!A1378=0,'Raw Data'!A1378="Delete"),"",'Raw Data'!A1378)</f>
        <v>6.1</v>
      </c>
      <c r="B1368" s="88" t="str">
        <f>IF(OR('Raw Data'!B1378=0,'Raw Data'!B1378="Delete"),"",'Raw Data'!B1378)</f>
        <v>Foundation</v>
      </c>
      <c r="C1368" s="89" t="str">
        <f>IF(OR('Raw Data'!C1378=0,'Raw Data'!C1378="Delete"),"",'Raw Data'!C1378)</f>
        <v>Industry Solutions</v>
      </c>
      <c r="D1368" s="88" t="str">
        <f>IF(OR('Raw Data'!D1378=0,'Raw Data'!D1378="Delete"),"",'Raw Data'!D1378)</f>
        <v>Teamcenter X Industry Solution</v>
      </c>
      <c r="E1368" s="84" t="str">
        <f>IF(OR('Raw Data'!E1378=0,'Raw Data'!E1378="Delete"),"",'Raw Data'!E1378)</f>
        <v>Medical Devices Labeling Solution</v>
      </c>
      <c r="F1368" s="81" t="str" cm="1">
        <f t="array" ref="F1368">_xlfn.SWITCH(ROUND(VLOOKUP(A1368,Table1[#All],3),0),11,H1368,12,I1368,13,J1368,14,K1368,"N/A")</f>
        <v/>
      </c>
      <c r="G1368" s="81" t="str" cm="1">
        <f t="array" ref="G1368">_xlfn.SWITCH(ROUND(VLOOKUP(A1368,Table1[#All],5),0),11,H1368,12,I1368,13,J1368,14,K1368,"N/A")</f>
        <v/>
      </c>
      <c r="H1368" s="81" t="str">
        <f>IF(OR('Raw Data'!H1378=0,'Raw Data'!H1378="Delete"),"",'Raw Data'!H1378)</f>
        <v>N/A</v>
      </c>
      <c r="I1368" s="81">
        <f>IF(OR('Raw Data'!I1378=0,'Raw Data'!I1378="Delete"),"",'Raw Data'!I1378)</f>
        <v>14.1</v>
      </c>
      <c r="J1368" s="81" t="str">
        <f>IF(OR('Raw Data'!J1378=0,'Raw Data'!J1378="Delete"),"",'Raw Data'!J1378)</f>
        <v/>
      </c>
      <c r="K1368" s="81" t="str">
        <f>IF(OR('Raw Data'!K1378=0,'Raw Data'!K1378="Delete"),"",'Raw Data'!K1378)</f>
        <v/>
      </c>
      <c r="L1368" s="81" t="str">
        <f>R1368</f>
        <v>Available</v>
      </c>
      <c r="M1368" s="81" t="str">
        <f>IF(A1368="","",IF(OR(AWReleaseNum&gt;=A1368,AWReleaseNum=0),"Available","Not Supported"))</f>
        <v>Available</v>
      </c>
      <c r="N1368" s="81" t="str">
        <f>IF(A1368="","",IF(TcRelease="Any","Available",IF(OR(AND(TcReleaseNum&gt;=VLOOKUP(AWReleaseNum,MinVerInfo,3,FALSE),TcReleaseNum&lt;=VLOOKUP(AWReleaseNum,MinVerInfo,4,FALSE)),AND(TcReleaseNum&gt;=VLOOKUP(AWReleaseNum,MinVerInfo,5,FALSE),TcReleaseNum&lt;=VLOOKUP(AWReleaseNum,MinVerInfo,6,FALSE))),"Available","Not Supported")))</f>
        <v>Available</v>
      </c>
      <c r="O1368" s="81" t="str">
        <f>IF(TcReleaseNum&lt;P1368,"Not Supported","Available")</f>
        <v>Available</v>
      </c>
      <c r="P1368" s="81" cm="1">
        <f t="array" ref="P1368">_xlfn.SWITCH(TcBaseVer, 14, K1368, 13, J1368, 12, I1368, 11, IFERROR(VLOOKUP(H1368,Table2[#All],3,FALSE),"N/A"),0)</f>
        <v>0</v>
      </c>
      <c r="Q1368" s="81" t="str">
        <f>IF(TcBaseVer=0,M1368,IF(AND(N1368="Available",M1368="Available",O1368="Available"),"Available",IF(M1368="","","Not Supported")))</f>
        <v>Available</v>
      </c>
      <c r="R1368" s="81" t="str">
        <f>IF(A1368&gt;=AWCurrentRel, "Future",Q1368)</f>
        <v>Available</v>
      </c>
      <c r="S1368" s="100" t="str">
        <f>HYPERLINK(U1368,T1368)</f>
        <v>What's New Spring 2022-FOUNDATION-Teamcenter and Active Workspace</v>
      </c>
      <c r="T1368" s="81" t="str">
        <f>IFERROR(VLOOKUP(CONCATENATE($B1368,"_",$A1368),Table4[#All],5,FALSE),"Not Available")</f>
        <v>What's New Spring 2022-FOUNDATION-Teamcenter and Active Workspace</v>
      </c>
      <c r="U1368" s="81" t="str">
        <f>IFERROR(VLOOKUP(CONCATENATE(B1368,"_",A1368),Table4[#All],6,FALSE),"")</f>
        <v>https://siemens.highspot.com/items/62b07bd189be8866b696a8cd?lfrm=srp.1</v>
      </c>
    </row>
    <row r="1369" spans="1:21" x14ac:dyDescent="0.25">
      <c r="A1369" s="81">
        <f>IF(OR('Raw Data'!A1379=0,'Raw Data'!A1379="Delete"),"",'Raw Data'!A1379)</f>
        <v>6.1</v>
      </c>
      <c r="B1369" s="88" t="str">
        <f>IF(OR('Raw Data'!B1379=0,'Raw Data'!B1379="Delete"),"",'Raw Data'!B1379)</f>
        <v>Foundation</v>
      </c>
      <c r="C1369" s="89" t="str">
        <f>IF(OR('Raw Data'!C1379=0,'Raw Data'!C1379="Delete"),"",'Raw Data'!C1379)</f>
        <v>Industry Solutions</v>
      </c>
      <c r="D1369" s="88" t="str">
        <f>IF(OR('Raw Data'!D1379=0,'Raw Data'!D1379="Delete"),"",'Raw Data'!D1379)</f>
        <v>Teamcenter X Industry Solution</v>
      </c>
      <c r="E1369" s="84" t="str">
        <f>IF(OR('Raw Data'!E1379=0,'Raw Data'!E1379="Delete"),"",'Raw Data'!E1379)</f>
        <v>ECAD integrations, improvements to workflows and streamlined user experience on Teamcenter X</v>
      </c>
      <c r="F1369" s="81" t="str" cm="1">
        <f t="array" ref="F1369">_xlfn.SWITCH(ROUND(VLOOKUP(A1369,Table1[#All],3),0),11,H1369,12,I1369,13,J1369,14,K1369,"N/A")</f>
        <v/>
      </c>
      <c r="G1369" s="81" t="str" cm="1">
        <f t="array" ref="G1369">_xlfn.SWITCH(ROUND(VLOOKUP(A1369,Table1[#All],5),0),11,H1369,12,I1369,13,J1369,14,K1369,"N/A")</f>
        <v/>
      </c>
      <c r="H1369" s="81" t="str">
        <f>IF(OR('Raw Data'!H1379=0,'Raw Data'!H1379="Delete"),"",'Raw Data'!H1379)</f>
        <v>N/A</v>
      </c>
      <c r="I1369" s="81">
        <f>IF(OR('Raw Data'!I1379=0,'Raw Data'!I1379="Delete"),"",'Raw Data'!I1379)</f>
        <v>14.1</v>
      </c>
      <c r="J1369" s="81" t="str">
        <f>IF(OR('Raw Data'!J1379=0,'Raw Data'!J1379="Delete"),"",'Raw Data'!J1379)</f>
        <v/>
      </c>
      <c r="K1369" s="81" t="str">
        <f>IF(OR('Raw Data'!K1379=0,'Raw Data'!K1379="Delete"),"",'Raw Data'!K1379)</f>
        <v/>
      </c>
      <c r="L1369" s="81" t="str">
        <f>R1369</f>
        <v>Available</v>
      </c>
      <c r="M1369" s="81" t="str">
        <f>IF(A1369="","",IF(OR(AWReleaseNum&gt;=A1369,AWReleaseNum=0),"Available","Not Supported"))</f>
        <v>Available</v>
      </c>
      <c r="N1369" s="81" t="str">
        <f>IF(A1369="","",IF(TcRelease="Any","Available",IF(OR(AND(TcReleaseNum&gt;=VLOOKUP(AWReleaseNum,MinVerInfo,3,FALSE),TcReleaseNum&lt;=VLOOKUP(AWReleaseNum,MinVerInfo,4,FALSE)),AND(TcReleaseNum&gt;=VLOOKUP(AWReleaseNum,MinVerInfo,5,FALSE),TcReleaseNum&lt;=VLOOKUP(AWReleaseNum,MinVerInfo,6,FALSE))),"Available","Not Supported")))</f>
        <v>Available</v>
      </c>
      <c r="O1369" s="81" t="str">
        <f>IF(TcReleaseNum&lt;P1369,"Not Supported","Available")</f>
        <v>Available</v>
      </c>
      <c r="P1369" s="81" cm="1">
        <f t="array" ref="P1369">_xlfn.SWITCH(TcBaseVer, 14, K1369, 13, J1369, 12, I1369, 11, IFERROR(VLOOKUP(H1369,Table2[#All],3,FALSE),"N/A"),0)</f>
        <v>0</v>
      </c>
      <c r="Q1369" s="81" t="str">
        <f>IF(TcBaseVer=0,M1369,IF(AND(N1369="Available",M1369="Available",O1369="Available"),"Available",IF(M1369="","","Not Supported")))</f>
        <v>Available</v>
      </c>
      <c r="R1369" s="81" t="str">
        <f>IF(A1369&gt;=AWCurrentRel, "Future",Q1369)</f>
        <v>Available</v>
      </c>
      <c r="S1369" s="100" t="str">
        <f>HYPERLINK(U1369,T1369)</f>
        <v>What's New Spring 2022-FOUNDATION-Teamcenter and Active Workspace</v>
      </c>
      <c r="T1369" s="81" t="str">
        <f>IFERROR(VLOOKUP(CONCATENATE($B1369,"_",$A1369),Table4[#All],5,FALSE),"Not Available")</f>
        <v>What's New Spring 2022-FOUNDATION-Teamcenter and Active Workspace</v>
      </c>
      <c r="U1369" s="81" t="str">
        <f>IFERROR(VLOOKUP(CONCATENATE(B1369,"_",A1369),Table4[#All],6,FALSE),"")</f>
        <v>https://siemens.highspot.com/items/62b07bd189be8866b696a8cd?lfrm=srp.1</v>
      </c>
    </row>
    <row r="1370" spans="1:21" x14ac:dyDescent="0.25">
      <c r="A1370" s="81">
        <f>IF(OR('Raw Data'!A1356=0,'Raw Data'!A1356="Delete"),"",'Raw Data'!A1356)</f>
        <v>6.1</v>
      </c>
      <c r="B1370" s="88" t="str">
        <f>IF(OR('Raw Data'!B1356=0,'Raw Data'!B1356="Delete"),"",'Raw Data'!B1356)</f>
        <v>Develop</v>
      </c>
      <c r="C1370" s="89" t="str">
        <f>IF(OR('Raw Data'!C1356=0,'Raw Data'!C1356="Delete"),"",'Raw Data'!C1356)</f>
        <v>Visualization</v>
      </c>
      <c r="D1370" s="88" t="str">
        <f>IF(OR('Raw Data'!D1356=0,'Raw Data'!D1356="Delete"),"",'Raw Data'!D1356)</f>
        <v>Visualization - Usability</v>
      </c>
      <c r="E1370" s="84" t="str">
        <f>IF(OR('Raw Data'!E1356=0,'Raw Data'!E1356="Delete"),"",'Raw Data'!E1356)</f>
        <v>Visualize worksets in Active Workspace and Teamcenter Visualization</v>
      </c>
      <c r="F1370" s="81" t="str" cm="1">
        <f t="array" ref="F1370">_xlfn.SWITCH(ROUND(VLOOKUP(A1370,Table1[#All],3),0),11,H1370,12,I1370,13,J1370,14,K1370,"N/A")</f>
        <v/>
      </c>
      <c r="G1370" s="81" t="str" cm="1">
        <f t="array" ref="G1370">_xlfn.SWITCH(ROUND(VLOOKUP(A1370,Table1[#All],5),0),11,H1370,12,I1370,13,J1370,14,K1370,"N/A")</f>
        <v/>
      </c>
      <c r="H1370" s="81" t="str">
        <f>IF(OR('Raw Data'!H1356=0,'Raw Data'!H1356="Delete"),"",'Raw Data'!H1356)</f>
        <v>N/A</v>
      </c>
      <c r="I1370" s="81">
        <f>IF(OR('Raw Data'!I1356=0,'Raw Data'!I1356="Delete"),"",'Raw Data'!I1356)</f>
        <v>14.1</v>
      </c>
      <c r="J1370" s="81" t="str">
        <f>IF(OR('Raw Data'!J1356=0,'Raw Data'!J1356="Delete"),"",'Raw Data'!J1356)</f>
        <v/>
      </c>
      <c r="K1370" s="81" t="str">
        <f>IF(OR('Raw Data'!K1356=0,'Raw Data'!K1356="Delete"),"",'Raw Data'!K1356)</f>
        <v/>
      </c>
      <c r="L1370" s="81" t="str">
        <f>R1370</f>
        <v>Available</v>
      </c>
      <c r="M1370" s="81" t="str">
        <f>IF(A1370="","",IF(OR(AWReleaseNum&gt;=A1370,AWReleaseNum=0),"Available","Not Supported"))</f>
        <v>Available</v>
      </c>
      <c r="N1370" s="81" t="str">
        <f>IF(A1370="","",IF(TcRelease="Any","Available",IF(OR(AND(TcReleaseNum&gt;=VLOOKUP(AWReleaseNum,MinVerInfo,3,FALSE),TcReleaseNum&lt;=VLOOKUP(AWReleaseNum,MinVerInfo,4,FALSE)),AND(TcReleaseNum&gt;=VLOOKUP(AWReleaseNum,MinVerInfo,5,FALSE),TcReleaseNum&lt;=VLOOKUP(AWReleaseNum,MinVerInfo,6,FALSE))),"Available","Not Supported")))</f>
        <v>Available</v>
      </c>
      <c r="O1370" s="81" t="str">
        <f>IF(TcReleaseNum&lt;P1370,"Not Supported","Available")</f>
        <v>Available</v>
      </c>
      <c r="P1370" s="81" cm="1">
        <f t="array" ref="P1370">_xlfn.SWITCH(TcBaseVer, 14, K1370, 13, J1370, 12, I1370, 11, IFERROR(VLOOKUP(H1370,Table2[#All],3,FALSE),"N/A"),0)</f>
        <v>0</v>
      </c>
      <c r="Q1370" s="81" t="str">
        <f>IF(TcBaseVer=0,M1370,IF(AND(N1370="Available",M1370="Available",O1370="Available"),"Available",IF(M1370="","","Not Supported")))</f>
        <v>Available</v>
      </c>
      <c r="R1370" s="81" t="str">
        <f>IF(A1370&gt;=AWCurrentRel, "Future",Q1370)</f>
        <v>Available</v>
      </c>
      <c r="S1370" s="100" t="str">
        <f>HYPERLINK(U1370,T1370)</f>
        <v>What's New Spring-2022-DEVELOP-Teamcenter and Active Workspace</v>
      </c>
      <c r="T1370" s="81" t="str">
        <f>IFERROR(VLOOKUP(CONCATENATE($B1370,"_",$A1370),Table4[#All],5,FALSE),"Not Available")</f>
        <v>What's New Spring-2022-DEVELOP-Teamcenter and Active Workspace</v>
      </c>
      <c r="U1370" s="81" t="str">
        <f>IFERROR(VLOOKUP(CONCATENATE(B1370,"_",A1370),Table4[#All],6,FALSE),"")</f>
        <v>https://siemens.highspot.com/items/62b07d7b96468153641479ec?lfrm=srp.3</v>
      </c>
    </row>
    <row r="1371" spans="1:21" x14ac:dyDescent="0.25">
      <c r="A1371" s="81">
        <f>IF(OR('Raw Data'!A1380=0,'Raw Data'!A1380="Delete"),"",'Raw Data'!A1380)</f>
        <v>6.1</v>
      </c>
      <c r="B1371" s="88" t="str">
        <f>IF(OR('Raw Data'!B1380=0,'Raw Data'!B1380="Delete"),"",'Raw Data'!B1380)</f>
        <v>Develop</v>
      </c>
      <c r="C1371" s="89" t="str">
        <f>IF(OR('Raw Data'!C1380=0,'Raw Data'!C1380="Delete"),"",'Raw Data'!C1380)</f>
        <v>Visualization</v>
      </c>
      <c r="D1371" s="88" t="str">
        <f>IF(OR('Raw Data'!D1380=0,'Raw Data'!D1380="Delete"),"",'Raw Data'!D1380)</f>
        <v>Visualization - Usability</v>
      </c>
      <c r="E1371" s="84" t="str">
        <f>IF(OR('Raw Data'!E1380=0,'Raw Data'!E1380="Delete"),"",'Raw Data'!E1380)</f>
        <v>See viewer update in real-time during Smart Discovery filtering operations</v>
      </c>
      <c r="F1371" s="81" t="str" cm="1">
        <f t="array" ref="F1371">_xlfn.SWITCH(ROUND(VLOOKUP(A1371,Table1[#All],3),0),11,H1371,12,I1371,13,J1371,14,K1371,"N/A")</f>
        <v/>
      </c>
      <c r="G1371" s="81" t="str" cm="1">
        <f t="array" ref="G1371">_xlfn.SWITCH(ROUND(VLOOKUP(A1371,Table1[#All],5),0),11,H1371,12,I1371,13,J1371,14,K1371,"N/A")</f>
        <v/>
      </c>
      <c r="H1371" s="81">
        <f>IF(OR('Raw Data'!H1380=0,'Raw Data'!H1380="Delete"),"",'Raw Data'!H1380)</f>
        <v>13.1</v>
      </c>
      <c r="I1371" s="81">
        <f>IF(OR('Raw Data'!I1380=0,'Raw Data'!I1380="Delete"),"",'Raw Data'!I1380)</f>
        <v>14</v>
      </c>
      <c r="J1371" s="81" t="str">
        <f>IF(OR('Raw Data'!J1380=0,'Raw Data'!J1380="Delete"),"",'Raw Data'!J1380)</f>
        <v/>
      </c>
      <c r="K1371" s="81" t="str">
        <f>IF(OR('Raw Data'!K1380=0,'Raw Data'!K1380="Delete"),"",'Raw Data'!K1380)</f>
        <v/>
      </c>
      <c r="L1371" s="81" t="str">
        <f>R1371</f>
        <v>Available</v>
      </c>
      <c r="M1371" s="81" t="str">
        <f>IF(A1371="","",IF(OR(AWReleaseNum&gt;=A1371,AWReleaseNum=0),"Available","Not Supported"))</f>
        <v>Available</v>
      </c>
      <c r="N1371" s="81" t="str">
        <f>IF(A1371="","",IF(TcRelease="Any","Available",IF(OR(AND(TcReleaseNum&gt;=VLOOKUP(AWReleaseNum,MinVerInfo,3,FALSE),TcReleaseNum&lt;=VLOOKUP(AWReleaseNum,MinVerInfo,4,FALSE)),AND(TcReleaseNum&gt;=VLOOKUP(AWReleaseNum,MinVerInfo,5,FALSE),TcReleaseNum&lt;=VLOOKUP(AWReleaseNum,MinVerInfo,6,FALSE))),"Available","Not Supported")))</f>
        <v>Available</v>
      </c>
      <c r="O1371" s="81" t="str">
        <f>IF(TcReleaseNum&lt;P1371,"Not Supported","Available")</f>
        <v>Available</v>
      </c>
      <c r="P1371" s="81" cm="1">
        <f t="array" ref="P1371">_xlfn.SWITCH(TcBaseVer, 14, K1371, 13, J1371, 12, I1371, 11, IFERROR(VLOOKUP(H1371,Table2[#All],3,FALSE),"N/A"),0)</f>
        <v>0</v>
      </c>
      <c r="Q1371" s="81" t="str">
        <f>IF(TcBaseVer=0,M1371,IF(AND(N1371="Available",M1371="Available",O1371="Available"),"Available",IF(M1371="","","Not Supported")))</f>
        <v>Available</v>
      </c>
      <c r="R1371" s="81" t="str">
        <f>IF(A1371&gt;=AWCurrentRel, "Future",Q1371)</f>
        <v>Available</v>
      </c>
      <c r="S1371" s="100" t="str">
        <f>HYPERLINK(U1371,T1371)</f>
        <v>What's New Spring-2022-DEVELOP-Teamcenter and Active Workspace</v>
      </c>
      <c r="T1371" s="81" t="str">
        <f>IFERROR(VLOOKUP(CONCATENATE($B1371,"_",$A1371),Table4[#All],5,FALSE),"Not Available")</f>
        <v>What's New Spring-2022-DEVELOP-Teamcenter and Active Workspace</v>
      </c>
      <c r="U1371" s="81" t="str">
        <f>IFERROR(VLOOKUP(CONCATENATE(B1371,"_",A1371),Table4[#All],6,FALSE),"")</f>
        <v>https://siemens.highspot.com/items/62b07d7b96468153641479ec?lfrm=srp.3</v>
      </c>
    </row>
    <row r="1372" spans="1:21" x14ac:dyDescent="0.25">
      <c r="A1372" s="81">
        <f>IF(OR('Raw Data'!A1381=0,'Raw Data'!A1381="Delete"),"",'Raw Data'!A1381)</f>
        <v>6.1</v>
      </c>
      <c r="B1372" s="88" t="str">
        <f>IF(OR('Raw Data'!B1381=0,'Raw Data'!B1381="Delete"),"",'Raw Data'!B1381)</f>
        <v>Develop</v>
      </c>
      <c r="C1372" s="89" t="str">
        <f>IF(OR('Raw Data'!C1381=0,'Raw Data'!C1381="Delete"),"",'Raw Data'!C1381)</f>
        <v>Visualization</v>
      </c>
      <c r="D1372" s="88" t="str">
        <f>IF(OR('Raw Data'!D1381=0,'Raw Data'!D1381="Delete"),"",'Raw Data'!D1381)</f>
        <v>Visualization - Usability</v>
      </c>
      <c r="E1372" s="84" t="str">
        <f>IF(OR('Raw Data'!E1381=0,'Raw Data'!E1381="Delete"),"",'Raw Data'!E1381)</f>
        <v>Loading structure faster into both Active Workspace and Teamcenter Visualization</v>
      </c>
      <c r="F1372" s="81" t="str" cm="1">
        <f t="array" ref="F1372">_xlfn.SWITCH(ROUND(VLOOKUP(A1372,Table1[#All],3),0),11,H1372,12,I1372,13,J1372,14,K1372,"N/A")</f>
        <v/>
      </c>
      <c r="G1372" s="81" t="str" cm="1">
        <f t="array" ref="G1372">_xlfn.SWITCH(ROUND(VLOOKUP(A1372,Table1[#All],5),0),11,H1372,12,I1372,13,J1372,14,K1372,"N/A")</f>
        <v/>
      </c>
      <c r="H1372" s="81" t="str">
        <f>IF(OR('Raw Data'!H1381=0,'Raw Data'!H1381="Delete"),"",'Raw Data'!H1381)</f>
        <v>N/A</v>
      </c>
      <c r="I1372" s="81">
        <f>IF(OR('Raw Data'!I1381=0,'Raw Data'!I1381="Delete"),"",'Raw Data'!I1381)</f>
        <v>14.1</v>
      </c>
      <c r="J1372" s="81" t="str">
        <f>IF(OR('Raw Data'!J1381=0,'Raw Data'!J1381="Delete"),"",'Raw Data'!J1381)</f>
        <v/>
      </c>
      <c r="K1372" s="81" t="str">
        <f>IF(OR('Raw Data'!K1381=0,'Raw Data'!K1381="Delete"),"",'Raw Data'!K1381)</f>
        <v/>
      </c>
      <c r="L1372" s="81" t="str">
        <f>R1372</f>
        <v>Available</v>
      </c>
      <c r="M1372" s="81" t="str">
        <f>IF(A1372="","",IF(OR(AWReleaseNum&gt;=A1372,AWReleaseNum=0),"Available","Not Supported"))</f>
        <v>Available</v>
      </c>
      <c r="N1372" s="81" t="str">
        <f>IF(A1372="","",IF(TcRelease="Any","Available",IF(OR(AND(TcReleaseNum&gt;=VLOOKUP(AWReleaseNum,MinVerInfo,3,FALSE),TcReleaseNum&lt;=VLOOKUP(AWReleaseNum,MinVerInfo,4,FALSE)),AND(TcReleaseNum&gt;=VLOOKUP(AWReleaseNum,MinVerInfo,5,FALSE),TcReleaseNum&lt;=VLOOKUP(AWReleaseNum,MinVerInfo,6,FALSE))),"Available","Not Supported")))</f>
        <v>Available</v>
      </c>
      <c r="O1372" s="81" t="str">
        <f>IF(TcReleaseNum&lt;P1372,"Not Supported","Available")</f>
        <v>Available</v>
      </c>
      <c r="P1372" s="81" cm="1">
        <f t="array" ref="P1372">_xlfn.SWITCH(TcBaseVer, 14, K1372, 13, J1372, 12, I1372, 11, IFERROR(VLOOKUP(H1372,Table2[#All],3,FALSE),"N/A"),0)</f>
        <v>0</v>
      </c>
      <c r="Q1372" s="81" t="str">
        <f>IF(TcBaseVer=0,M1372,IF(AND(N1372="Available",M1372="Available",O1372="Available"),"Available",IF(M1372="","","Not Supported")))</f>
        <v>Available</v>
      </c>
      <c r="R1372" s="81" t="str">
        <f>IF(A1372&gt;=AWCurrentRel, "Future",Q1372)</f>
        <v>Available</v>
      </c>
      <c r="S1372" s="100" t="str">
        <f>HYPERLINK(U1372,T1372)</f>
        <v>What's New Spring-2022-DEVELOP-Teamcenter and Active Workspace</v>
      </c>
      <c r="T1372" s="81" t="str">
        <f>IFERROR(VLOOKUP(CONCATENATE($B1372,"_",$A1372),Table4[#All],5,FALSE),"Not Available")</f>
        <v>What's New Spring-2022-DEVELOP-Teamcenter and Active Workspace</v>
      </c>
      <c r="U1372" s="81" t="str">
        <f>IFERROR(VLOOKUP(CONCATENATE(B1372,"_",A1372),Table4[#All],6,FALSE),"")</f>
        <v>https://siemens.highspot.com/items/62b07d7b96468153641479ec?lfrm=srp.3</v>
      </c>
    </row>
    <row r="1373" spans="1:21" x14ac:dyDescent="0.25">
      <c r="A1373" s="81">
        <f>IF(OR('Raw Data'!A1382=0,'Raw Data'!A1382="Delete"),"",'Raw Data'!A1382)</f>
        <v>6.1</v>
      </c>
      <c r="B1373" s="88" t="str">
        <f>IF(OR('Raw Data'!B1382=0,'Raw Data'!B1382="Delete"),"",'Raw Data'!B1382)</f>
        <v>Develop</v>
      </c>
      <c r="C1373" s="89" t="str">
        <f>IF(OR('Raw Data'!C1382=0,'Raw Data'!C1382="Delete"),"",'Raw Data'!C1382)</f>
        <v>Visualization</v>
      </c>
      <c r="D1373" s="88" t="str">
        <f>IF(OR('Raw Data'!D1382=0,'Raw Data'!D1382="Delete"),"",'Raw Data'!D1382)</f>
        <v>Visualization - Usability</v>
      </c>
      <c r="E1373" s="84" t="str">
        <f>IF(OR('Raw Data'!E1382=0,'Raw Data'!E1382="Delete"),"",'Raw Data'!E1382)</f>
        <v>Just-in-time data loading for Server-Side Rendering</v>
      </c>
      <c r="F1373" s="81" t="str" cm="1">
        <f t="array" ref="F1373">_xlfn.SWITCH(ROUND(VLOOKUP(A1373,Table1[#All],3),0),11,H1373,12,I1373,13,J1373,14,K1373,"N/A")</f>
        <v/>
      </c>
      <c r="G1373" s="81" t="str" cm="1">
        <f t="array" ref="G1373">_xlfn.SWITCH(ROUND(VLOOKUP(A1373,Table1[#All],5),0),11,H1373,12,I1373,13,J1373,14,K1373,"N/A")</f>
        <v/>
      </c>
      <c r="H1373" s="81">
        <f>IF(OR('Raw Data'!H1382=0,'Raw Data'!H1382="Delete"),"",'Raw Data'!H1382)</f>
        <v>13.1</v>
      </c>
      <c r="I1373" s="81">
        <f>IF(OR('Raw Data'!I1382=0,'Raw Data'!I1382="Delete"),"",'Raw Data'!I1382)</f>
        <v>14</v>
      </c>
      <c r="J1373" s="81" t="str">
        <f>IF(OR('Raw Data'!J1382=0,'Raw Data'!J1382="Delete"),"",'Raw Data'!J1382)</f>
        <v/>
      </c>
      <c r="K1373" s="81" t="str">
        <f>IF(OR('Raw Data'!K1382=0,'Raw Data'!K1382="Delete"),"",'Raw Data'!K1382)</f>
        <v/>
      </c>
      <c r="L1373" s="81" t="str">
        <f>R1373</f>
        <v>Available</v>
      </c>
      <c r="M1373" s="81" t="str">
        <f>IF(A1373="","",IF(OR(AWReleaseNum&gt;=A1373,AWReleaseNum=0),"Available","Not Supported"))</f>
        <v>Available</v>
      </c>
      <c r="N1373" s="81" t="str">
        <f>IF(A1373="","",IF(TcRelease="Any","Available",IF(OR(AND(TcReleaseNum&gt;=VLOOKUP(AWReleaseNum,MinVerInfo,3,FALSE),TcReleaseNum&lt;=VLOOKUP(AWReleaseNum,MinVerInfo,4,FALSE)),AND(TcReleaseNum&gt;=VLOOKUP(AWReleaseNum,MinVerInfo,5,FALSE),TcReleaseNum&lt;=VLOOKUP(AWReleaseNum,MinVerInfo,6,FALSE))),"Available","Not Supported")))</f>
        <v>Available</v>
      </c>
      <c r="O1373" s="81" t="str">
        <f>IF(TcReleaseNum&lt;P1373,"Not Supported","Available")</f>
        <v>Available</v>
      </c>
      <c r="P1373" s="81" cm="1">
        <f t="array" ref="P1373">_xlfn.SWITCH(TcBaseVer, 14, K1373, 13, J1373, 12, I1373, 11, IFERROR(VLOOKUP(H1373,Table2[#All],3,FALSE),"N/A"),0)</f>
        <v>0</v>
      </c>
      <c r="Q1373" s="81" t="str">
        <f>IF(TcBaseVer=0,M1373,IF(AND(N1373="Available",M1373="Available",O1373="Available"),"Available",IF(M1373="","","Not Supported")))</f>
        <v>Available</v>
      </c>
      <c r="R1373" s="81" t="str">
        <f>IF(A1373&gt;=AWCurrentRel, "Future",Q1373)</f>
        <v>Available</v>
      </c>
      <c r="S1373" s="100" t="str">
        <f>HYPERLINK(U1373,T1373)</f>
        <v>What's New Spring-2022-DEVELOP-Teamcenter and Active Workspace</v>
      </c>
      <c r="T1373" s="81" t="str">
        <f>IFERROR(VLOOKUP(CONCATENATE($B1373,"_",$A1373),Table4[#All],5,FALSE),"Not Available")</f>
        <v>What's New Spring-2022-DEVELOP-Teamcenter and Active Workspace</v>
      </c>
      <c r="U1373" s="81" t="str">
        <f>IFERROR(VLOOKUP(CONCATENATE(B1373,"_",A1373),Table4[#All],6,FALSE),"")</f>
        <v>https://siemens.highspot.com/items/62b07d7b96468153641479ec?lfrm=srp.3</v>
      </c>
    </row>
    <row r="1374" spans="1:21" x14ac:dyDescent="0.25">
      <c r="A1374" s="81">
        <f>IF(OR('Raw Data'!A1383=0,'Raw Data'!A1383="Delete"),"",'Raw Data'!A1383)</f>
        <v>6.1</v>
      </c>
      <c r="B1374" s="88" t="str">
        <f>IF(OR('Raw Data'!B1383=0,'Raw Data'!B1383="Delete"),"",'Raw Data'!B1383)</f>
        <v>Develop</v>
      </c>
      <c r="C1374" s="89" t="str">
        <f>IF(OR('Raw Data'!C1383=0,'Raw Data'!C1383="Delete"),"",'Raw Data'!C1383)</f>
        <v>Visualization</v>
      </c>
      <c r="D1374" s="88" t="str">
        <f>IF(OR('Raw Data'!D1383=0,'Raw Data'!D1383="Delete"),"",'Raw Data'!D1383)</f>
        <v>Visualization - Usability</v>
      </c>
      <c r="E1374" s="84" t="str">
        <f>IF(OR('Raw Data'!E1383=0,'Raw Data'!E1383="Delete"),"",'Raw Data'!E1383)</f>
        <v>Load and interact with data more quickly using Client-Side Rendering</v>
      </c>
      <c r="F1374" s="81" t="str" cm="1">
        <f t="array" ref="F1374">_xlfn.SWITCH(ROUND(VLOOKUP(A1374,Table1[#All],3),0),11,H1374,12,I1374,13,J1374,14,K1374,"N/A")</f>
        <v/>
      </c>
      <c r="G1374" s="81" t="str" cm="1">
        <f t="array" ref="G1374">_xlfn.SWITCH(ROUND(VLOOKUP(A1374,Table1[#All],5),0),11,H1374,12,I1374,13,J1374,14,K1374,"N/A")</f>
        <v/>
      </c>
      <c r="H1374" s="81" t="str">
        <f>IF(OR('Raw Data'!H1383=0,'Raw Data'!H1383="Delete"),"",'Raw Data'!H1383)</f>
        <v>N/A</v>
      </c>
      <c r="I1374" s="81">
        <f>IF(OR('Raw Data'!I1383=0,'Raw Data'!I1383="Delete"),"",'Raw Data'!I1383)</f>
        <v>14.1</v>
      </c>
      <c r="J1374" s="81" t="str">
        <f>IF(OR('Raw Data'!J1383=0,'Raw Data'!J1383="Delete"),"",'Raw Data'!J1383)</f>
        <v/>
      </c>
      <c r="K1374" s="81" t="str">
        <f>IF(OR('Raw Data'!K1383=0,'Raw Data'!K1383="Delete"),"",'Raw Data'!K1383)</f>
        <v/>
      </c>
      <c r="L1374" s="81" t="str">
        <f>R1374</f>
        <v>Available</v>
      </c>
      <c r="M1374" s="81" t="str">
        <f>IF(A1374="","",IF(OR(AWReleaseNum&gt;=A1374,AWReleaseNum=0),"Available","Not Supported"))</f>
        <v>Available</v>
      </c>
      <c r="N1374" s="81" t="str">
        <f>IF(A1374="","",IF(TcRelease="Any","Available",IF(OR(AND(TcReleaseNum&gt;=VLOOKUP(AWReleaseNum,MinVerInfo,3,FALSE),TcReleaseNum&lt;=VLOOKUP(AWReleaseNum,MinVerInfo,4,FALSE)),AND(TcReleaseNum&gt;=VLOOKUP(AWReleaseNum,MinVerInfo,5,FALSE),TcReleaseNum&lt;=VLOOKUP(AWReleaseNum,MinVerInfo,6,FALSE))),"Available","Not Supported")))</f>
        <v>Available</v>
      </c>
      <c r="O1374" s="81" t="str">
        <f>IF(TcReleaseNum&lt;P1374,"Not Supported","Available")</f>
        <v>Available</v>
      </c>
      <c r="P1374" s="81" cm="1">
        <f t="array" ref="P1374">_xlfn.SWITCH(TcBaseVer, 14, K1374, 13, J1374, 12, I1374, 11, IFERROR(VLOOKUP(H1374,Table2[#All],3,FALSE),"N/A"),0)</f>
        <v>0</v>
      </c>
      <c r="Q1374" s="81" t="str">
        <f>IF(TcBaseVer=0,M1374,IF(AND(N1374="Available",M1374="Available",O1374="Available"),"Available",IF(M1374="","","Not Supported")))</f>
        <v>Available</v>
      </c>
      <c r="R1374" s="81" t="str">
        <f>IF(A1374&gt;=AWCurrentRel, "Future",Q1374)</f>
        <v>Available</v>
      </c>
      <c r="S1374" s="100" t="str">
        <f>HYPERLINK(U1374,T1374)</f>
        <v>What's New Spring-2022-DEVELOP-Teamcenter and Active Workspace</v>
      </c>
      <c r="T1374" s="81" t="str">
        <f>IFERROR(VLOOKUP(CONCATENATE($B1374,"_",$A1374),Table4[#All],5,FALSE),"Not Available")</f>
        <v>What's New Spring-2022-DEVELOP-Teamcenter and Active Workspace</v>
      </c>
      <c r="U1374" s="81" t="str">
        <f>IFERROR(VLOOKUP(CONCATENATE(B1374,"_",A1374),Table4[#All],6,FALSE),"")</f>
        <v>https://siemens.highspot.com/items/62b07d7b96468153641479ec?lfrm=srp.3</v>
      </c>
    </row>
    <row r="1375" spans="1:21" x14ac:dyDescent="0.25">
      <c r="A1375" s="81">
        <f>IF(OR('Raw Data'!A264=0,'Raw Data'!A264="Delete"),"",'Raw Data'!A264)</f>
        <v>6.2</v>
      </c>
      <c r="B1375" s="88" t="str">
        <f>IF(OR('Raw Data'!B264=0,'Raw Data'!B264="Delete"),"",'Raw Data'!B264)</f>
        <v>Plan</v>
      </c>
      <c r="C1375" s="89" t="str">
        <f>IF(OR('Raw Data'!C264=0,'Raw Data'!C264="Delete"),"",'Raw Data'!C264)</f>
        <v>Process</v>
      </c>
      <c r="D1375" s="88" t="str">
        <f>IF(OR('Raw Data'!D264=0,'Raw Data'!D264="Delete"),"",'Raw Data'!D264)</f>
        <v>Change Management</v>
      </c>
      <c r="E1375" s="84" t="str">
        <f>IF(OR('Raw Data'!E264=0,'Raw Data'!E264="Delete"),"",'Raw Data'!E264)</f>
        <v>Track the impacted items relationships with solutions items using replacement groups within a change summary</v>
      </c>
      <c r="F1375" s="81" t="str" cm="1">
        <f t="array" ref="F1375">_xlfn.SWITCH(ROUND(VLOOKUP(A1375,Table1[#All],3),0),11,H1375,12,I1375,13,J1375,14,K1375,"N/A")</f>
        <v/>
      </c>
      <c r="G1375" s="81" t="str" cm="1">
        <f t="array" ref="G1375">_xlfn.SWITCH(ROUND(VLOOKUP(A1375,Table1[#All],5),0),11,H1375,12,I1375,13,J1375,14,K1375,"N/A")</f>
        <v/>
      </c>
      <c r="H1375" s="81" t="str">
        <f>IF(OR('Raw Data'!H264=0,'Raw Data'!H264="Delete"),"",'Raw Data'!H264)</f>
        <v>N/A</v>
      </c>
      <c r="I1375" s="81">
        <f>IF(OR('Raw Data'!I264=0,'Raw Data'!I264="Delete"),"",'Raw Data'!I264)</f>
        <v>14.2</v>
      </c>
      <c r="J1375" s="81" t="str">
        <f>IF(OR('Raw Data'!J264=0,'Raw Data'!J264="Delete"),"",'Raw Data'!J264)</f>
        <v/>
      </c>
      <c r="K1375" s="81" t="str">
        <f>IF(OR('Raw Data'!K264=0,'Raw Data'!K264="Delete"),"",'Raw Data'!K264)</f>
        <v/>
      </c>
      <c r="L1375" s="81" t="str">
        <f>R1375</f>
        <v>Available</v>
      </c>
      <c r="M1375" s="81" t="str">
        <f>IF(A1375="","",IF(OR(AWReleaseNum&gt;=A1375,AWReleaseNum=0),"Available","Not Supported"))</f>
        <v>Available</v>
      </c>
      <c r="N1375" s="81" t="str">
        <f>IF(A1375="","",IF(TcRelease="Any","Available",IF(OR(AND(TcReleaseNum&gt;=VLOOKUP(AWReleaseNum,MinVerInfo,3,FALSE),TcReleaseNum&lt;=VLOOKUP(AWReleaseNum,MinVerInfo,4,FALSE)),AND(TcReleaseNum&gt;=VLOOKUP(AWReleaseNum,MinVerInfo,5,FALSE),TcReleaseNum&lt;=VLOOKUP(AWReleaseNum,MinVerInfo,6,FALSE))),"Available","Not Supported")))</f>
        <v>Available</v>
      </c>
      <c r="O1375" s="81" t="str">
        <f>IF(TcReleaseNum&lt;P1375,"Not Supported","Available")</f>
        <v>Available</v>
      </c>
      <c r="P1375" s="81" cm="1">
        <f t="array" ref="P1375">_xlfn.SWITCH(TcBaseVer, 14, K1375, 13, J1375, 12, I1375, 11, IFERROR(VLOOKUP(H1375,Table2[#All],3,FALSE),"N/A"),0)</f>
        <v>0</v>
      </c>
      <c r="Q1375" s="81" t="str">
        <f>IF(TcBaseVer=0,M1375,IF(AND(N1375="Available",M1375="Available",O1375="Available"),"Available",IF(M1375="","","Not Supported")))</f>
        <v>Available</v>
      </c>
      <c r="R1375" s="81" t="str">
        <f>IF(A1375&gt;=AWCurrentRel, "Future",Q1375)</f>
        <v>Available</v>
      </c>
      <c r="S1375" s="100" t="str">
        <f>HYPERLINK(U1375,T1375)</f>
        <v>What's New Fall 2022-PLAN-Teamcenter and Active Workspace (highspot.com)</v>
      </c>
      <c r="T1375" s="81" t="str">
        <f>IFERROR(VLOOKUP(CONCATENATE($B1375,"_",$A1375),Table4[#All],5,FALSE),"Not Available")</f>
        <v>What's New Fall 2022-PLAN-Teamcenter and Active Workspace (highspot.com)</v>
      </c>
      <c r="U1375" s="81" t="str">
        <f>IFERROR(VLOOKUP(CONCATENATE(B1375,"_",A1375),Table4[#All],6,FALSE),"")</f>
        <v>https://siemens.highspot.com/items/6389f88fdd7977ea91816632?lfrm=shp-ft.0</v>
      </c>
    </row>
    <row r="1376" spans="1:21" x14ac:dyDescent="0.25">
      <c r="A1376" s="81">
        <f>IF(OR('Raw Data'!A265=0,'Raw Data'!A265="Delete"),"",'Raw Data'!A265)</f>
        <v>6.2</v>
      </c>
      <c r="B1376" s="88" t="str">
        <f>IF(OR('Raw Data'!B265=0,'Raw Data'!B265="Delete"),"",'Raw Data'!B265)</f>
        <v>Plan</v>
      </c>
      <c r="C1376" s="89" t="str">
        <f>IF(OR('Raw Data'!C265=0,'Raw Data'!C265="Delete"),"",'Raw Data'!C265)</f>
        <v>Process</v>
      </c>
      <c r="D1376" s="88" t="str">
        <f>IF(OR('Raw Data'!D265=0,'Raw Data'!D265="Delete"),"",'Raw Data'!D265)</f>
        <v>Change Management</v>
      </c>
      <c r="E1376" s="84" t="str">
        <f>IF(OR('Raw Data'!E265=0,'Raw Data'!E265="Delete"),"",'Raw Data'!E265)</f>
        <v>View evolution of a part or an assembly over multiple changes using Genealogy</v>
      </c>
      <c r="F1376" s="81" t="str" cm="1">
        <f t="array" ref="F1376">_xlfn.SWITCH(ROUND(VLOOKUP(A1376,Table1[#All],3),0),11,H1376,12,I1376,13,J1376,14,K1376,"N/A")</f>
        <v/>
      </c>
      <c r="G1376" s="81" t="str" cm="1">
        <f t="array" ref="G1376">_xlfn.SWITCH(ROUND(VLOOKUP(A1376,Table1[#All],5),0),11,H1376,12,I1376,13,J1376,14,K1376,"N/A")</f>
        <v/>
      </c>
      <c r="H1376" s="81">
        <f>IF(OR('Raw Data'!H265=0,'Raw Data'!H265="Delete"),"",'Raw Data'!H265)</f>
        <v>13.2</v>
      </c>
      <c r="I1376" s="81">
        <f>IF(OR('Raw Data'!I265=0,'Raw Data'!I265="Delete"),"",'Raw Data'!I265)</f>
        <v>14</v>
      </c>
      <c r="J1376" s="81" t="str">
        <f>IF(OR('Raw Data'!J265=0,'Raw Data'!J265="Delete"),"",'Raw Data'!J265)</f>
        <v/>
      </c>
      <c r="K1376" s="81" t="str">
        <f>IF(OR('Raw Data'!K265=0,'Raw Data'!K265="Delete"),"",'Raw Data'!K265)</f>
        <v/>
      </c>
      <c r="L1376" s="81" t="str">
        <f>R1376</f>
        <v>Available</v>
      </c>
      <c r="M1376" s="81" t="str">
        <f>IF(A1376="","",IF(OR(AWReleaseNum&gt;=A1376,AWReleaseNum=0),"Available","Not Supported"))</f>
        <v>Available</v>
      </c>
      <c r="N1376" s="81" t="str">
        <f>IF(A1376="","",IF(TcRelease="Any","Available",IF(OR(AND(TcReleaseNum&gt;=VLOOKUP(AWReleaseNum,MinVerInfo,3,FALSE),TcReleaseNum&lt;=VLOOKUP(AWReleaseNum,MinVerInfo,4,FALSE)),AND(TcReleaseNum&gt;=VLOOKUP(AWReleaseNum,MinVerInfo,5,FALSE),TcReleaseNum&lt;=VLOOKUP(AWReleaseNum,MinVerInfo,6,FALSE))),"Available","Not Supported")))</f>
        <v>Available</v>
      </c>
      <c r="O1376" s="81" t="str">
        <f>IF(TcReleaseNum&lt;P1376,"Not Supported","Available")</f>
        <v>Available</v>
      </c>
      <c r="P1376" s="81" cm="1">
        <f t="array" ref="P1376">_xlfn.SWITCH(TcBaseVer, 14, K1376, 13, J1376, 12, I1376, 11, IFERROR(VLOOKUP(H1376,Table2[#All],3,FALSE),"N/A"),0)</f>
        <v>0</v>
      </c>
      <c r="Q1376" s="81" t="str">
        <f>IF(TcBaseVer=0,M1376,IF(AND(N1376="Available",M1376="Available",O1376="Available"),"Available",IF(M1376="","","Not Supported")))</f>
        <v>Available</v>
      </c>
      <c r="R1376" s="81" t="str">
        <f>IF(A1376&gt;=AWCurrentRel, "Future",Q1376)</f>
        <v>Available</v>
      </c>
      <c r="S1376" s="100" t="str">
        <f>HYPERLINK(U1376,T1376)</f>
        <v>What's New Fall 2022-PLAN-Teamcenter and Active Workspace (highspot.com)</v>
      </c>
      <c r="T1376" s="81" t="str">
        <f>IFERROR(VLOOKUP(CONCATENATE($B1376,"_",$A1376),Table4[#All],5,FALSE),"Not Available")</f>
        <v>What's New Fall 2022-PLAN-Teamcenter and Active Workspace (highspot.com)</v>
      </c>
      <c r="U1376" s="81" t="str">
        <f>IFERROR(VLOOKUP(CONCATENATE(B1376,"_",A1376),Table4[#All],6,FALSE),"")</f>
        <v>https://siemens.highspot.com/items/6389f88fdd7977ea91816632?lfrm=shp-ft.0</v>
      </c>
    </row>
    <row r="1377" spans="1:21" x14ac:dyDescent="0.25">
      <c r="A1377" s="81">
        <f>IF(OR('Raw Data'!A266=0,'Raw Data'!A266="Delete"),"",'Raw Data'!A266)</f>
        <v>6.2</v>
      </c>
      <c r="B1377" s="88" t="str">
        <f>IF(OR('Raw Data'!B266=0,'Raw Data'!B266="Delete"),"",'Raw Data'!B266)</f>
        <v>Plan</v>
      </c>
      <c r="C1377" s="89" t="str">
        <f>IF(OR('Raw Data'!C266=0,'Raw Data'!C266="Delete"),"",'Raw Data'!C266)</f>
        <v>Process</v>
      </c>
      <c r="D1377" s="88" t="str">
        <f>IF(OR('Raw Data'!D266=0,'Raw Data'!D266="Delete"),"",'Raw Data'!D266)</f>
        <v>Change Management</v>
      </c>
      <c r="E1377" s="84" t="str">
        <f>IF(OR('Raw Data'!E266=0,'Raw Data'!E266="Delete"),"",'Raw Data'!E266)</f>
        <v>Propagate relations from a change object to a schedule task for detailed implementation</v>
      </c>
      <c r="F1377" s="81" t="str" cm="1">
        <f t="array" ref="F1377">_xlfn.SWITCH(ROUND(VLOOKUP(A1377,Table1[#All],3),0),11,H1377,12,I1377,13,J1377,14,K1377,"N/A")</f>
        <v/>
      </c>
      <c r="G1377" s="81" t="str" cm="1">
        <f t="array" ref="G1377">_xlfn.SWITCH(ROUND(VLOOKUP(A1377,Table1[#All],5),0),11,H1377,12,I1377,13,J1377,14,K1377,"N/A")</f>
        <v/>
      </c>
      <c r="H1377" s="81">
        <f>IF(OR('Raw Data'!H266=0,'Raw Data'!H266="Delete"),"",'Raw Data'!H266)</f>
        <v>13.2</v>
      </c>
      <c r="I1377" s="81">
        <f>IF(OR('Raw Data'!I266=0,'Raw Data'!I266="Delete"),"",'Raw Data'!I266)</f>
        <v>14</v>
      </c>
      <c r="J1377" s="81" t="str">
        <f>IF(OR('Raw Data'!J266=0,'Raw Data'!J266="Delete"),"",'Raw Data'!J266)</f>
        <v/>
      </c>
      <c r="K1377" s="81" t="str">
        <f>IF(OR('Raw Data'!K266=0,'Raw Data'!K266="Delete"),"",'Raw Data'!K266)</f>
        <v/>
      </c>
      <c r="L1377" s="81" t="str">
        <f>R1377</f>
        <v>Available</v>
      </c>
      <c r="M1377" s="81" t="str">
        <f>IF(A1377="","",IF(OR(AWReleaseNum&gt;=A1377,AWReleaseNum=0),"Available","Not Supported"))</f>
        <v>Available</v>
      </c>
      <c r="N1377" s="81" t="str">
        <f>IF(A1377="","",IF(TcRelease="Any","Available",IF(OR(AND(TcReleaseNum&gt;=VLOOKUP(AWReleaseNum,MinVerInfo,3,FALSE),TcReleaseNum&lt;=VLOOKUP(AWReleaseNum,MinVerInfo,4,FALSE)),AND(TcReleaseNum&gt;=VLOOKUP(AWReleaseNum,MinVerInfo,5,FALSE),TcReleaseNum&lt;=VLOOKUP(AWReleaseNum,MinVerInfo,6,FALSE))),"Available","Not Supported")))</f>
        <v>Available</v>
      </c>
      <c r="O1377" s="81" t="str">
        <f>IF(TcReleaseNum&lt;P1377,"Not Supported","Available")</f>
        <v>Available</v>
      </c>
      <c r="P1377" s="81" cm="1">
        <f t="array" ref="P1377">_xlfn.SWITCH(TcBaseVer, 14, K1377, 13, J1377, 12, I1377, 11, IFERROR(VLOOKUP(H1377,Table2[#All],3,FALSE),"N/A"),0)</f>
        <v>0</v>
      </c>
      <c r="Q1377" s="81" t="str">
        <f>IF(TcBaseVer=0,M1377,IF(AND(N1377="Available",M1377="Available",O1377="Available"),"Available",IF(M1377="","","Not Supported")))</f>
        <v>Available</v>
      </c>
      <c r="R1377" s="81" t="str">
        <f>IF(A1377&gt;=AWCurrentRel, "Future",Q1377)</f>
        <v>Available</v>
      </c>
      <c r="S1377" s="100" t="str">
        <f>HYPERLINK(U1377,T1377)</f>
        <v>What's New Fall 2022-PLAN-Teamcenter and Active Workspace (highspot.com)</v>
      </c>
      <c r="T1377" s="81" t="str">
        <f>IFERROR(VLOOKUP(CONCATENATE($B1377,"_",$A1377),Table4[#All],5,FALSE),"Not Available")</f>
        <v>What's New Fall 2022-PLAN-Teamcenter and Active Workspace (highspot.com)</v>
      </c>
      <c r="U1377" s="81" t="str">
        <f>IFERROR(VLOOKUP(CONCATENATE(B1377,"_",A1377),Table4[#All],6,FALSE),"")</f>
        <v>https://siemens.highspot.com/items/6389f88fdd7977ea91816632?lfrm=shp-ft.0</v>
      </c>
    </row>
    <row r="1378" spans="1:21" x14ac:dyDescent="0.25">
      <c r="A1378" s="81">
        <f>IF(OR('Raw Data'!A267=0,'Raw Data'!A267="Delete"),"",'Raw Data'!A267)</f>
        <v>6.2</v>
      </c>
      <c r="B1378" s="88" t="str">
        <f>IF(OR('Raw Data'!B267=0,'Raw Data'!B267="Delete"),"",'Raw Data'!B267)</f>
        <v>Plan</v>
      </c>
      <c r="C1378" s="89" t="str">
        <f>IF(OR('Raw Data'!C267=0,'Raw Data'!C267="Delete"),"",'Raw Data'!C267)</f>
        <v>Process</v>
      </c>
      <c r="D1378" s="88" t="str">
        <f>IF(OR('Raw Data'!D267=0,'Raw Data'!D267="Delete"),"",'Raw Data'!D267)</f>
        <v>Change Management</v>
      </c>
      <c r="E1378" s="84" t="str">
        <f>IF(OR('Raw Data'!E267=0,'Raw Data'!E267="Delete"),"",'Raw Data'!E267)</f>
        <v>Rapidly merge unincorporated changes to the existing designs</v>
      </c>
      <c r="F1378" s="81" t="str" cm="1">
        <f t="array" ref="F1378">_xlfn.SWITCH(ROUND(VLOOKUP(A1378,Table1[#All],3),0),11,H1378,12,I1378,13,J1378,14,K1378,"N/A")</f>
        <v/>
      </c>
      <c r="G1378" s="81" t="str" cm="1">
        <f t="array" ref="G1378">_xlfn.SWITCH(ROUND(VLOOKUP(A1378,Table1[#All],5),0),11,H1378,12,I1378,13,J1378,14,K1378,"N/A")</f>
        <v/>
      </c>
      <c r="H1378" s="81">
        <f>IF(OR('Raw Data'!H267=0,'Raw Data'!H267="Delete"),"",'Raw Data'!H267)</f>
        <v>13.2</v>
      </c>
      <c r="I1378" s="81">
        <f>IF(OR('Raw Data'!I267=0,'Raw Data'!I267="Delete"),"",'Raw Data'!I267)</f>
        <v>14</v>
      </c>
      <c r="J1378" s="81" t="str">
        <f>IF(OR('Raw Data'!J267=0,'Raw Data'!J267="Delete"),"",'Raw Data'!J267)</f>
        <v/>
      </c>
      <c r="K1378" s="81" t="str">
        <f>IF(OR('Raw Data'!K267=0,'Raw Data'!K267="Delete"),"",'Raw Data'!K267)</f>
        <v/>
      </c>
      <c r="L1378" s="81" t="str">
        <f>R1378</f>
        <v>Available</v>
      </c>
      <c r="M1378" s="81" t="str">
        <f>IF(A1378="","",IF(OR(AWReleaseNum&gt;=A1378,AWReleaseNum=0),"Available","Not Supported"))</f>
        <v>Available</v>
      </c>
      <c r="N1378" s="81" t="str">
        <f>IF(A1378="","",IF(TcRelease="Any","Available",IF(OR(AND(TcReleaseNum&gt;=VLOOKUP(AWReleaseNum,MinVerInfo,3,FALSE),TcReleaseNum&lt;=VLOOKUP(AWReleaseNum,MinVerInfo,4,FALSE)),AND(TcReleaseNum&gt;=VLOOKUP(AWReleaseNum,MinVerInfo,5,FALSE),TcReleaseNum&lt;=VLOOKUP(AWReleaseNum,MinVerInfo,6,FALSE))),"Available","Not Supported")))</f>
        <v>Available</v>
      </c>
      <c r="O1378" s="81" t="str">
        <f>IF(TcReleaseNum&lt;P1378,"Not Supported","Available")</f>
        <v>Available</v>
      </c>
      <c r="P1378" s="81" cm="1">
        <f t="array" ref="P1378">_xlfn.SWITCH(TcBaseVer, 14, K1378, 13, J1378, 12, I1378, 11, IFERROR(VLOOKUP(H1378,Table2[#All],3,FALSE),"N/A"),0)</f>
        <v>0</v>
      </c>
      <c r="Q1378" s="81" t="str">
        <f>IF(TcBaseVer=0,M1378,IF(AND(N1378="Available",M1378="Available",O1378="Available"),"Available",IF(M1378="","","Not Supported")))</f>
        <v>Available</v>
      </c>
      <c r="R1378" s="81" t="str">
        <f>IF(A1378&gt;=AWCurrentRel, "Future",Q1378)</f>
        <v>Available</v>
      </c>
      <c r="S1378" s="100" t="str">
        <f>HYPERLINK(U1378,T1378)</f>
        <v>What's New Fall 2022-PLAN-Teamcenter and Active Workspace (highspot.com)</v>
      </c>
      <c r="T1378" s="81" t="str">
        <f>IFERROR(VLOOKUP(CONCATENATE($B1378,"_",$A1378),Table4[#All],5,FALSE),"Not Available")</f>
        <v>What's New Fall 2022-PLAN-Teamcenter and Active Workspace (highspot.com)</v>
      </c>
      <c r="U1378" s="81" t="str">
        <f>IFERROR(VLOOKUP(CONCATENATE(B1378,"_",A1378),Table4[#All],6,FALSE),"")</f>
        <v>https://siemens.highspot.com/items/6389f88fdd7977ea91816632?lfrm=shp-ft.0</v>
      </c>
    </row>
    <row r="1379" spans="1:21" x14ac:dyDescent="0.25">
      <c r="A1379" s="81">
        <f>IF(OR('Raw Data'!A268=0,'Raw Data'!A268="Delete"),"",'Raw Data'!A268)</f>
        <v>6.2</v>
      </c>
      <c r="B1379" s="88" t="str">
        <f>IF(OR('Raw Data'!B268=0,'Raw Data'!B268="Delete"),"",'Raw Data'!B268)</f>
        <v>Plan</v>
      </c>
      <c r="C1379" s="89" t="str">
        <f>IF(OR('Raw Data'!C268=0,'Raw Data'!C268="Delete"),"",'Raw Data'!C268)</f>
        <v>Process</v>
      </c>
      <c r="D1379" s="88" t="str">
        <f>IF(OR('Raw Data'!D268=0,'Raw Data'!D268="Delete"),"",'Raw Data'!D268)</f>
        <v>Change Management</v>
      </c>
      <c r="E1379" s="84" t="str">
        <f>IF(OR('Raw Data'!E268=0,'Raw Data'!E268="Delete"),"",'Raw Data'!E268)</f>
        <v>Select a workflow template during a change creation or derivation</v>
      </c>
      <c r="F1379" s="81" t="str" cm="1">
        <f t="array" ref="F1379">_xlfn.SWITCH(ROUND(VLOOKUP(A1379,Table1[#All],3),0),11,H1379,12,I1379,13,J1379,14,K1379,"N/A")</f>
        <v/>
      </c>
      <c r="G1379" s="81" t="str" cm="1">
        <f t="array" ref="G1379">_xlfn.SWITCH(ROUND(VLOOKUP(A1379,Table1[#All],5),0),11,H1379,12,I1379,13,J1379,14,K1379,"N/A")</f>
        <v/>
      </c>
      <c r="H1379" s="81" t="str">
        <f>IF(OR('Raw Data'!H268=0,'Raw Data'!H268="Delete"),"",'Raw Data'!H268)</f>
        <v>N/A</v>
      </c>
      <c r="I1379" s="81">
        <f>IF(OR('Raw Data'!I268=0,'Raw Data'!I268="Delete"),"",'Raw Data'!I268)</f>
        <v>14.2</v>
      </c>
      <c r="J1379" s="81" t="str">
        <f>IF(OR('Raw Data'!J268=0,'Raw Data'!J268="Delete"),"",'Raw Data'!J268)</f>
        <v/>
      </c>
      <c r="K1379" s="81" t="str">
        <f>IF(OR('Raw Data'!K268=0,'Raw Data'!K268="Delete"),"",'Raw Data'!K268)</f>
        <v/>
      </c>
      <c r="L1379" s="81" t="str">
        <f>R1379</f>
        <v>Available</v>
      </c>
      <c r="M1379" s="81" t="str">
        <f>IF(A1379="","",IF(OR(AWReleaseNum&gt;=A1379,AWReleaseNum=0),"Available","Not Supported"))</f>
        <v>Available</v>
      </c>
      <c r="N1379" s="81" t="str">
        <f>IF(A1379="","",IF(TcRelease="Any","Available",IF(OR(AND(TcReleaseNum&gt;=VLOOKUP(AWReleaseNum,MinVerInfo,3,FALSE),TcReleaseNum&lt;=VLOOKUP(AWReleaseNum,MinVerInfo,4,FALSE)),AND(TcReleaseNum&gt;=VLOOKUP(AWReleaseNum,MinVerInfo,5,FALSE),TcReleaseNum&lt;=VLOOKUP(AWReleaseNum,MinVerInfo,6,FALSE))),"Available","Not Supported")))</f>
        <v>Available</v>
      </c>
      <c r="O1379" s="81" t="str">
        <f>IF(TcReleaseNum&lt;P1379,"Not Supported","Available")</f>
        <v>Available</v>
      </c>
      <c r="P1379" s="81" cm="1">
        <f t="array" ref="P1379">_xlfn.SWITCH(TcBaseVer, 14, K1379, 13, J1379, 12, I1379, 11, IFERROR(VLOOKUP(H1379,Table2[#All],3,FALSE),"N/A"),0)</f>
        <v>0</v>
      </c>
      <c r="Q1379" s="81" t="str">
        <f>IF(TcBaseVer=0,M1379,IF(AND(N1379="Available",M1379="Available",O1379="Available"),"Available",IF(M1379="","","Not Supported")))</f>
        <v>Available</v>
      </c>
      <c r="R1379" s="81" t="str">
        <f>IF(A1379&gt;=AWCurrentRel, "Future",Q1379)</f>
        <v>Available</v>
      </c>
      <c r="S1379" s="100" t="str">
        <f>HYPERLINK(U1379,T1379)</f>
        <v>What's New Fall 2022-PLAN-Teamcenter and Active Workspace (highspot.com)</v>
      </c>
      <c r="T1379" s="81" t="str">
        <f>IFERROR(VLOOKUP(CONCATENATE($B1379,"_",$A1379),Table4[#All],5,FALSE),"Not Available")</f>
        <v>What's New Fall 2022-PLAN-Teamcenter and Active Workspace (highspot.com)</v>
      </c>
      <c r="U1379" s="81" t="str">
        <f>IFERROR(VLOOKUP(CONCATENATE(B1379,"_",A1379),Table4[#All],6,FALSE),"")</f>
        <v>https://siemens.highspot.com/items/6389f88fdd7977ea91816632?lfrm=shp-ft.0</v>
      </c>
    </row>
    <row r="1380" spans="1:21" x14ac:dyDescent="0.25">
      <c r="A1380" s="81">
        <f>IF(OR('Raw Data'!A269=0,'Raw Data'!A269="Delete"),"",'Raw Data'!A269)</f>
        <v>6.2</v>
      </c>
      <c r="B1380" s="88" t="str">
        <f>IF(OR('Raw Data'!B269=0,'Raw Data'!B269="Delete"),"",'Raw Data'!B269)</f>
        <v>Plan</v>
      </c>
      <c r="C1380" s="89" t="str">
        <f>IF(OR('Raw Data'!C269=0,'Raw Data'!C269="Delete"),"",'Raw Data'!C269)</f>
        <v>Process</v>
      </c>
      <c r="D1380" s="88" t="str">
        <f>IF(OR('Raw Data'!D269=0,'Raw Data'!D269="Delete"),"",'Raw Data'!D269)</f>
        <v>Change Management</v>
      </c>
      <c r="E1380" s="84" t="str">
        <f>IF(OR('Raw Data'!E269=0,'Raw Data'!E269="Delete"),"",'Raw Data'!E269)</f>
        <v>Easy Change creation using the changes toolbar</v>
      </c>
      <c r="F1380" s="81" t="str" cm="1">
        <f t="array" ref="F1380">_xlfn.SWITCH(ROUND(VLOOKUP(A1380,Table1[#All],3),0),11,H1380,12,I1380,13,J1380,14,K1380,"N/A")</f>
        <v/>
      </c>
      <c r="G1380" s="81" t="str" cm="1">
        <f t="array" ref="G1380">_xlfn.SWITCH(ROUND(VLOOKUP(A1380,Table1[#All],5),0),11,H1380,12,I1380,13,J1380,14,K1380,"N/A")</f>
        <v/>
      </c>
      <c r="H1380" s="81">
        <f>IF(OR('Raw Data'!H269=0,'Raw Data'!H269="Delete"),"",'Raw Data'!H269)</f>
        <v>13.2</v>
      </c>
      <c r="I1380" s="81">
        <f>IF(OR('Raw Data'!I269=0,'Raw Data'!I269="Delete"),"",'Raw Data'!I269)</f>
        <v>14</v>
      </c>
      <c r="J1380" s="81" t="str">
        <f>IF(OR('Raw Data'!J269=0,'Raw Data'!J269="Delete"),"",'Raw Data'!J269)</f>
        <v/>
      </c>
      <c r="K1380" s="81" t="str">
        <f>IF(OR('Raw Data'!K269=0,'Raw Data'!K269="Delete"),"",'Raw Data'!K269)</f>
        <v/>
      </c>
      <c r="L1380" s="81" t="str">
        <f>R1380</f>
        <v>Available</v>
      </c>
      <c r="M1380" s="81" t="str">
        <f>IF(A1380="","",IF(OR(AWReleaseNum&gt;=A1380,AWReleaseNum=0),"Available","Not Supported"))</f>
        <v>Available</v>
      </c>
      <c r="N1380" s="81" t="str">
        <f>IF(A1380="","",IF(TcRelease="Any","Available",IF(OR(AND(TcReleaseNum&gt;=VLOOKUP(AWReleaseNum,MinVerInfo,3,FALSE),TcReleaseNum&lt;=VLOOKUP(AWReleaseNum,MinVerInfo,4,FALSE)),AND(TcReleaseNum&gt;=VLOOKUP(AWReleaseNum,MinVerInfo,5,FALSE),TcReleaseNum&lt;=VLOOKUP(AWReleaseNum,MinVerInfo,6,FALSE))),"Available","Not Supported")))</f>
        <v>Available</v>
      </c>
      <c r="O1380" s="81" t="str">
        <f>IF(TcReleaseNum&lt;P1380,"Not Supported","Available")</f>
        <v>Available</v>
      </c>
      <c r="P1380" s="81" cm="1">
        <f t="array" ref="P1380">_xlfn.SWITCH(TcBaseVer, 14, K1380, 13, J1380, 12, I1380, 11, IFERROR(VLOOKUP(H1380,Table2[#All],3,FALSE),"N/A"),0)</f>
        <v>0</v>
      </c>
      <c r="Q1380" s="81" t="str">
        <f>IF(TcBaseVer=0,M1380,IF(AND(N1380="Available",M1380="Available",O1380="Available"),"Available",IF(M1380="","","Not Supported")))</f>
        <v>Available</v>
      </c>
      <c r="R1380" s="81" t="str">
        <f>IF(A1380&gt;=AWCurrentRel, "Future",Q1380)</f>
        <v>Available</v>
      </c>
      <c r="S1380" s="100" t="str">
        <f>HYPERLINK(U1380,T1380)</f>
        <v>What's New Fall 2022-PLAN-Teamcenter and Active Workspace (highspot.com)</v>
      </c>
      <c r="T1380" s="81" t="str">
        <f>IFERROR(VLOOKUP(CONCATENATE($B1380,"_",$A1380),Table4[#All],5,FALSE),"Not Available")</f>
        <v>What's New Fall 2022-PLAN-Teamcenter and Active Workspace (highspot.com)</v>
      </c>
      <c r="U1380" s="81" t="str">
        <f>IFERROR(VLOOKUP(CONCATENATE(B1380,"_",A1380),Table4[#All],6,FALSE),"")</f>
        <v>https://siemens.highspot.com/items/6389f88fdd7977ea91816632?lfrm=shp-ft.0</v>
      </c>
    </row>
    <row r="1381" spans="1:21" x14ac:dyDescent="0.25">
      <c r="A1381" s="81">
        <f>IF(OR('Raw Data'!A270=0,'Raw Data'!A270="Delete"),"",'Raw Data'!A270)</f>
        <v>6.2</v>
      </c>
      <c r="B1381" s="88" t="str">
        <f>IF(OR('Raw Data'!B270=0,'Raw Data'!B270="Delete"),"",'Raw Data'!B270)</f>
        <v>Plan</v>
      </c>
      <c r="C1381" s="89" t="str">
        <f>IF(OR('Raw Data'!C270=0,'Raw Data'!C270="Delete"),"",'Raw Data'!C270)</f>
        <v>Process</v>
      </c>
      <c r="D1381" s="88" t="str">
        <f>IF(OR('Raw Data'!D270=0,'Raw Data'!D270="Delete"),"",'Raw Data'!D270)</f>
        <v>Change Management</v>
      </c>
      <c r="E1381" s="84" t="str">
        <f>IF(OR('Raw Data'!E270=0,'Raw Data'!E270="Delete"),"",'Raw Data'!E270)</f>
        <v>Open the change once it has been created</v>
      </c>
      <c r="F1381" s="81" t="str" cm="1">
        <f t="array" ref="F1381">_xlfn.SWITCH(ROUND(VLOOKUP(A1381,Table1[#All],3),0),11,H1381,12,I1381,13,J1381,14,K1381,"N/A")</f>
        <v/>
      </c>
      <c r="G1381" s="81" t="str" cm="1">
        <f t="array" ref="G1381">_xlfn.SWITCH(ROUND(VLOOKUP(A1381,Table1[#All],5),0),11,H1381,12,I1381,13,J1381,14,K1381,"N/A")</f>
        <v/>
      </c>
      <c r="H1381" s="81" t="str">
        <f>IF(OR('Raw Data'!H270=0,'Raw Data'!H270="Delete"),"",'Raw Data'!H270)</f>
        <v>N/A</v>
      </c>
      <c r="I1381" s="81">
        <f>IF(OR('Raw Data'!I270=0,'Raw Data'!I270="Delete"),"",'Raw Data'!I270)</f>
        <v>14.2</v>
      </c>
      <c r="J1381" s="81" t="str">
        <f>IF(OR('Raw Data'!J270=0,'Raw Data'!J270="Delete"),"",'Raw Data'!J270)</f>
        <v/>
      </c>
      <c r="K1381" s="81" t="str">
        <f>IF(OR('Raw Data'!K270=0,'Raw Data'!K270="Delete"),"",'Raw Data'!K270)</f>
        <v/>
      </c>
      <c r="L1381" s="81" t="str">
        <f>R1381</f>
        <v>Available</v>
      </c>
      <c r="M1381" s="81" t="str">
        <f>IF(A1381="","",IF(OR(AWReleaseNum&gt;=A1381,AWReleaseNum=0),"Available","Not Supported"))</f>
        <v>Available</v>
      </c>
      <c r="N1381" s="81" t="str">
        <f>IF(A1381="","",IF(TcRelease="Any","Available",IF(OR(AND(TcReleaseNum&gt;=VLOOKUP(AWReleaseNum,MinVerInfo,3,FALSE),TcReleaseNum&lt;=VLOOKUP(AWReleaseNum,MinVerInfo,4,FALSE)),AND(TcReleaseNum&gt;=VLOOKUP(AWReleaseNum,MinVerInfo,5,FALSE),TcReleaseNum&lt;=VLOOKUP(AWReleaseNum,MinVerInfo,6,FALSE))),"Available","Not Supported")))</f>
        <v>Available</v>
      </c>
      <c r="O1381" s="81" t="str">
        <f>IF(TcReleaseNum&lt;P1381,"Not Supported","Available")</f>
        <v>Available</v>
      </c>
      <c r="P1381" s="81" cm="1">
        <f t="array" ref="P1381">_xlfn.SWITCH(TcBaseVer, 14, K1381, 13, J1381, 12, I1381, 11, IFERROR(VLOOKUP(H1381,Table2[#All],3,FALSE),"N/A"),0)</f>
        <v>0</v>
      </c>
      <c r="Q1381" s="81" t="str">
        <f>IF(TcBaseVer=0,M1381,IF(AND(N1381="Available",M1381="Available",O1381="Available"),"Available",IF(M1381="","","Not Supported")))</f>
        <v>Available</v>
      </c>
      <c r="R1381" s="81" t="str">
        <f>IF(A1381&gt;=AWCurrentRel, "Future",Q1381)</f>
        <v>Available</v>
      </c>
      <c r="S1381" s="100" t="str">
        <f>HYPERLINK(U1381,T1381)</f>
        <v>What's New Fall 2022-PLAN-Teamcenter and Active Workspace (highspot.com)</v>
      </c>
      <c r="T1381" s="81" t="str">
        <f>IFERROR(VLOOKUP(CONCATENATE($B1381,"_",$A1381),Table4[#All],5,FALSE),"Not Available")</f>
        <v>What's New Fall 2022-PLAN-Teamcenter and Active Workspace (highspot.com)</v>
      </c>
      <c r="U1381" s="81" t="str">
        <f>IFERROR(VLOOKUP(CONCATENATE(B1381,"_",A1381),Table4[#All],6,FALSE),"")</f>
        <v>https://siemens.highspot.com/items/6389f88fdd7977ea91816632?lfrm=shp-ft.0</v>
      </c>
    </row>
    <row r="1382" spans="1:21" x14ac:dyDescent="0.25">
      <c r="A1382" s="81">
        <f>IF(OR('Raw Data'!A271=0,'Raw Data'!A271="Delete"),"",'Raw Data'!A271)</f>
        <v>6.2</v>
      </c>
      <c r="B1382" s="88" t="str">
        <f>IF(OR('Raw Data'!B271=0,'Raw Data'!B271="Delete"),"",'Raw Data'!B271)</f>
        <v>Plan</v>
      </c>
      <c r="C1382" s="89" t="str">
        <f>IF(OR('Raw Data'!C271=0,'Raw Data'!C271="Delete"),"",'Raw Data'!C271)</f>
        <v>Process</v>
      </c>
      <c r="D1382" s="88" t="str">
        <f>IF(OR('Raw Data'!D271=0,'Raw Data'!D271="Delete"),"",'Raw Data'!D271)</f>
        <v>Change Management</v>
      </c>
      <c r="E1382" s="84" t="str">
        <f>IF(OR('Raw Data'!E271=0,'Raw Data'!E271="Delete"),"",'Raw Data'!E271)</f>
        <v>Add participants during a change creation or derivation</v>
      </c>
      <c r="F1382" s="81" t="str" cm="1">
        <f t="array" ref="F1382">_xlfn.SWITCH(ROUND(VLOOKUP(A1382,Table1[#All],3),0),11,H1382,12,I1382,13,J1382,14,K1382,"N/A")</f>
        <v/>
      </c>
      <c r="G1382" s="81" t="str" cm="1">
        <f t="array" ref="G1382">_xlfn.SWITCH(ROUND(VLOOKUP(A1382,Table1[#All],5),0),11,H1382,12,I1382,13,J1382,14,K1382,"N/A")</f>
        <v/>
      </c>
      <c r="H1382" s="81" t="str">
        <f>IF(OR('Raw Data'!H271=0,'Raw Data'!H271="Delete"),"",'Raw Data'!H271)</f>
        <v>N/A</v>
      </c>
      <c r="I1382" s="81">
        <f>IF(OR('Raw Data'!I271=0,'Raw Data'!I271="Delete"),"",'Raw Data'!I271)</f>
        <v>14.2</v>
      </c>
      <c r="J1382" s="81" t="str">
        <f>IF(OR('Raw Data'!J271=0,'Raw Data'!J271="Delete"),"",'Raw Data'!J271)</f>
        <v/>
      </c>
      <c r="K1382" s="81" t="str">
        <f>IF(OR('Raw Data'!K271=0,'Raw Data'!K271="Delete"),"",'Raw Data'!K271)</f>
        <v/>
      </c>
      <c r="L1382" s="81" t="str">
        <f>R1382</f>
        <v>Available</v>
      </c>
      <c r="M1382" s="81" t="str">
        <f>IF(A1382="","",IF(OR(AWReleaseNum&gt;=A1382,AWReleaseNum=0),"Available","Not Supported"))</f>
        <v>Available</v>
      </c>
      <c r="N1382" s="81" t="str">
        <f>IF(A1382="","",IF(TcRelease="Any","Available",IF(OR(AND(TcReleaseNum&gt;=VLOOKUP(AWReleaseNum,MinVerInfo,3,FALSE),TcReleaseNum&lt;=VLOOKUP(AWReleaseNum,MinVerInfo,4,FALSE)),AND(TcReleaseNum&gt;=VLOOKUP(AWReleaseNum,MinVerInfo,5,FALSE),TcReleaseNum&lt;=VLOOKUP(AWReleaseNum,MinVerInfo,6,FALSE))),"Available","Not Supported")))</f>
        <v>Available</v>
      </c>
      <c r="O1382" s="81" t="str">
        <f>IF(TcReleaseNum&lt;P1382,"Not Supported","Available")</f>
        <v>Available</v>
      </c>
      <c r="P1382" s="81" cm="1">
        <f t="array" ref="P1382">_xlfn.SWITCH(TcBaseVer, 14, K1382, 13, J1382, 12, I1382, 11, IFERROR(VLOOKUP(H1382,Table2[#All],3,FALSE),"N/A"),0)</f>
        <v>0</v>
      </c>
      <c r="Q1382" s="81" t="str">
        <f>IF(TcBaseVer=0,M1382,IF(AND(N1382="Available",M1382="Available",O1382="Available"),"Available",IF(M1382="","","Not Supported")))</f>
        <v>Available</v>
      </c>
      <c r="R1382" s="81" t="str">
        <f>IF(A1382&gt;=AWCurrentRel, "Future",Q1382)</f>
        <v>Available</v>
      </c>
      <c r="S1382" s="100" t="str">
        <f>HYPERLINK(U1382,T1382)</f>
        <v>What's New Fall 2022-PLAN-Teamcenter and Active Workspace (highspot.com)</v>
      </c>
      <c r="T1382" s="81" t="str">
        <f>IFERROR(VLOOKUP(CONCATENATE($B1382,"_",$A1382),Table4[#All],5,FALSE),"Not Available")</f>
        <v>What's New Fall 2022-PLAN-Teamcenter and Active Workspace (highspot.com)</v>
      </c>
      <c r="U1382" s="81" t="str">
        <f>IFERROR(VLOOKUP(CONCATENATE(B1382,"_",A1382),Table4[#All],6,FALSE),"")</f>
        <v>https://siemens.highspot.com/items/6389f88fdd7977ea91816632?lfrm=shp-ft.0</v>
      </c>
    </row>
    <row r="1383" spans="1:21" x14ac:dyDescent="0.25">
      <c r="A1383" s="81">
        <f>IF(OR('Raw Data'!A272=0,'Raw Data'!A272="Delete"),"",'Raw Data'!A272)</f>
        <v>6.2</v>
      </c>
      <c r="B1383" s="88" t="str">
        <f>IF(OR('Raw Data'!B272=0,'Raw Data'!B272="Delete"),"",'Raw Data'!B272)</f>
        <v>Plan</v>
      </c>
      <c r="C1383" s="89" t="str">
        <f>IF(OR('Raw Data'!C272=0,'Raw Data'!C272="Delete"),"",'Raw Data'!C272)</f>
        <v>Process</v>
      </c>
      <c r="D1383" s="88" t="str">
        <f>IF(OR('Raw Data'!D272=0,'Raw Data'!D272="Delete"),"",'Raw Data'!D272)</f>
        <v>Change Management</v>
      </c>
      <c r="E1383" s="84" t="str">
        <f>IF(OR('Raw Data'!E272=0,'Raw Data'!E272="Delete"),"",'Raw Data'!E272)</f>
        <v>Easily discover the frequently used commands while working on a change</v>
      </c>
      <c r="F1383" s="81" t="str" cm="1">
        <f t="array" ref="F1383">_xlfn.SWITCH(ROUND(VLOOKUP(A1383,Table1[#All],3),0),11,H1383,12,I1383,13,J1383,14,K1383,"N/A")</f>
        <v/>
      </c>
      <c r="G1383" s="81" t="str" cm="1">
        <f t="array" ref="G1383">_xlfn.SWITCH(ROUND(VLOOKUP(A1383,Table1[#All],5),0),11,H1383,12,I1383,13,J1383,14,K1383,"N/A")</f>
        <v/>
      </c>
      <c r="H1383" s="81">
        <f>IF(OR('Raw Data'!H272=0,'Raw Data'!H272="Delete"),"",'Raw Data'!H272)</f>
        <v>13.2</v>
      </c>
      <c r="I1383" s="81">
        <f>IF(OR('Raw Data'!I272=0,'Raw Data'!I272="Delete"),"",'Raw Data'!I272)</f>
        <v>14</v>
      </c>
      <c r="J1383" s="81" t="str">
        <f>IF(OR('Raw Data'!J272=0,'Raw Data'!J272="Delete"),"",'Raw Data'!J272)</f>
        <v/>
      </c>
      <c r="K1383" s="81" t="str">
        <f>IF(OR('Raw Data'!K272=0,'Raw Data'!K272="Delete"),"",'Raw Data'!K272)</f>
        <v/>
      </c>
      <c r="L1383" s="81" t="str">
        <f>R1383</f>
        <v>Available</v>
      </c>
      <c r="M1383" s="81" t="str">
        <f>IF(A1383="","",IF(OR(AWReleaseNum&gt;=A1383,AWReleaseNum=0),"Available","Not Supported"))</f>
        <v>Available</v>
      </c>
      <c r="N1383" s="81" t="str">
        <f>IF(A1383="","",IF(TcRelease="Any","Available",IF(OR(AND(TcReleaseNum&gt;=VLOOKUP(AWReleaseNum,MinVerInfo,3,FALSE),TcReleaseNum&lt;=VLOOKUP(AWReleaseNum,MinVerInfo,4,FALSE)),AND(TcReleaseNum&gt;=VLOOKUP(AWReleaseNum,MinVerInfo,5,FALSE),TcReleaseNum&lt;=VLOOKUP(AWReleaseNum,MinVerInfo,6,FALSE))),"Available","Not Supported")))</f>
        <v>Available</v>
      </c>
      <c r="O1383" s="81" t="str">
        <f>IF(TcReleaseNum&lt;P1383,"Not Supported","Available")</f>
        <v>Available</v>
      </c>
      <c r="P1383" s="81" cm="1">
        <f t="array" ref="P1383">_xlfn.SWITCH(TcBaseVer, 14, K1383, 13, J1383, 12, I1383, 11, IFERROR(VLOOKUP(H1383,Table2[#All],3,FALSE),"N/A"),0)</f>
        <v>0</v>
      </c>
      <c r="Q1383" s="81" t="str">
        <f>IF(TcBaseVer=0,M1383,IF(AND(N1383="Available",M1383="Available",O1383="Available"),"Available",IF(M1383="","","Not Supported")))</f>
        <v>Available</v>
      </c>
      <c r="R1383" s="81" t="str">
        <f>IF(A1383&gt;=AWCurrentRel, "Future",Q1383)</f>
        <v>Available</v>
      </c>
      <c r="S1383" s="100" t="str">
        <f>HYPERLINK(U1383,T1383)</f>
        <v>What's New Fall 2022-PLAN-Teamcenter and Active Workspace (highspot.com)</v>
      </c>
      <c r="T1383" s="81" t="str">
        <f>IFERROR(VLOOKUP(CONCATENATE($B1383,"_",$A1383),Table4[#All],5,FALSE),"Not Available")</f>
        <v>What's New Fall 2022-PLAN-Teamcenter and Active Workspace (highspot.com)</v>
      </c>
      <c r="U1383" s="81" t="str">
        <f>IFERROR(VLOOKUP(CONCATENATE(B1383,"_",A1383),Table4[#All],6,FALSE),"")</f>
        <v>https://siemens.highspot.com/items/6389f88fdd7977ea91816632?lfrm=shp-ft.0</v>
      </c>
    </row>
    <row r="1384" spans="1:21" x14ac:dyDescent="0.25">
      <c r="A1384" s="81">
        <f>IF(OR('Raw Data'!A273=0,'Raw Data'!A273="Delete"),"",'Raw Data'!A273)</f>
        <v>6.2</v>
      </c>
      <c r="B1384" s="88" t="str">
        <f>IF(OR('Raw Data'!B273=0,'Raw Data'!B273="Delete"),"",'Raw Data'!B273)</f>
        <v>Plan</v>
      </c>
      <c r="C1384" s="89" t="str">
        <f>IF(OR('Raw Data'!C273=0,'Raw Data'!C273="Delete"),"",'Raw Data'!C273)</f>
        <v>Process</v>
      </c>
      <c r="D1384" s="88" t="str">
        <f>IF(OR('Raw Data'!D273=0,'Raw Data'!D273="Delete"),"",'Raw Data'!D273)</f>
        <v>Change Management</v>
      </c>
      <c r="E1384" s="84" t="str">
        <f>IF(OR('Raw Data'!E273=0,'Raw Data'!E273="Delete"),"",'Raw Data'!E273)</f>
        <v>Search and open a change from the Active Change list</v>
      </c>
      <c r="F1384" s="81" t="str" cm="1">
        <f t="array" ref="F1384">_xlfn.SWITCH(ROUND(VLOOKUP(A1384,Table1[#All],3),0),11,H1384,12,I1384,13,J1384,14,K1384,"N/A")</f>
        <v/>
      </c>
      <c r="G1384" s="81" t="str" cm="1">
        <f t="array" ref="G1384">_xlfn.SWITCH(ROUND(VLOOKUP(A1384,Table1[#All],5),0),11,H1384,12,I1384,13,J1384,14,K1384,"N/A")</f>
        <v/>
      </c>
      <c r="H1384" s="81">
        <f>IF(OR('Raw Data'!H273=0,'Raw Data'!H273="Delete"),"",'Raw Data'!H273)</f>
        <v>13.2</v>
      </c>
      <c r="I1384" s="81">
        <f>IF(OR('Raw Data'!I273=0,'Raw Data'!I273="Delete"),"",'Raw Data'!I273)</f>
        <v>14</v>
      </c>
      <c r="J1384" s="81" t="str">
        <f>IF(OR('Raw Data'!J273=0,'Raw Data'!J273="Delete"),"",'Raw Data'!J273)</f>
        <v/>
      </c>
      <c r="K1384" s="81" t="str">
        <f>IF(OR('Raw Data'!K273=0,'Raw Data'!K273="Delete"),"",'Raw Data'!K273)</f>
        <v/>
      </c>
      <c r="L1384" s="81" t="str">
        <f>R1384</f>
        <v>Available</v>
      </c>
      <c r="M1384" s="81" t="str">
        <f>IF(A1384="","",IF(OR(AWReleaseNum&gt;=A1384,AWReleaseNum=0),"Available","Not Supported"))</f>
        <v>Available</v>
      </c>
      <c r="N1384" s="81" t="str">
        <f>IF(A1384="","",IF(TcRelease="Any","Available",IF(OR(AND(TcReleaseNum&gt;=VLOOKUP(AWReleaseNum,MinVerInfo,3,FALSE),TcReleaseNum&lt;=VLOOKUP(AWReleaseNum,MinVerInfo,4,FALSE)),AND(TcReleaseNum&gt;=VLOOKUP(AWReleaseNum,MinVerInfo,5,FALSE),TcReleaseNum&lt;=VLOOKUP(AWReleaseNum,MinVerInfo,6,FALSE))),"Available","Not Supported")))</f>
        <v>Available</v>
      </c>
      <c r="O1384" s="81" t="str">
        <f>IF(TcReleaseNum&lt;P1384,"Not Supported","Available")</f>
        <v>Available</v>
      </c>
      <c r="P1384" s="81" cm="1">
        <f t="array" ref="P1384">_xlfn.SWITCH(TcBaseVer, 14, K1384, 13, J1384, 12, I1384, 11, IFERROR(VLOOKUP(H1384,Table2[#All],3,FALSE),"N/A"),0)</f>
        <v>0</v>
      </c>
      <c r="Q1384" s="81" t="str">
        <f>IF(TcBaseVer=0,M1384,IF(AND(N1384="Available",M1384="Available",O1384="Available"),"Available",IF(M1384="","","Not Supported")))</f>
        <v>Available</v>
      </c>
      <c r="R1384" s="81" t="str">
        <f>IF(A1384&gt;=AWCurrentRel, "Future",Q1384)</f>
        <v>Available</v>
      </c>
      <c r="S1384" s="100" t="str">
        <f>HYPERLINK(U1384,T1384)</f>
        <v>What's New Fall 2022-PLAN-Teamcenter and Active Workspace (highspot.com)</v>
      </c>
      <c r="T1384" s="81" t="str">
        <f>IFERROR(VLOOKUP(CONCATENATE($B1384,"_",$A1384),Table4[#All],5,FALSE),"Not Available")</f>
        <v>What's New Fall 2022-PLAN-Teamcenter and Active Workspace (highspot.com)</v>
      </c>
      <c r="U1384" s="81" t="str">
        <f>IFERROR(VLOOKUP(CONCATENATE(B1384,"_",A1384),Table4[#All],6,FALSE),"")</f>
        <v>https://siemens.highspot.com/items/6389f88fdd7977ea91816632?lfrm=shp-ft.0</v>
      </c>
    </row>
    <row r="1385" spans="1:21" x14ac:dyDescent="0.25">
      <c r="A1385" s="81">
        <f>IF(OR('Raw Data'!A274=0,'Raw Data'!A274="Delete"),"",'Raw Data'!A274)</f>
        <v>6.2</v>
      </c>
      <c r="B1385" s="88" t="str">
        <f>IF(OR('Raw Data'!B274=0,'Raw Data'!B274="Delete"),"",'Raw Data'!B274)</f>
        <v>Plan</v>
      </c>
      <c r="C1385" s="89" t="str">
        <f>IF(OR('Raw Data'!C274=0,'Raw Data'!C274="Delete"),"",'Raw Data'!C274)</f>
        <v>Process</v>
      </c>
      <c r="D1385" s="88" t="str">
        <f>IF(OR('Raw Data'!D274=0,'Raw Data'!D274="Delete"),"",'Raw Data'!D274)</f>
        <v>Change Management</v>
      </c>
      <c r="E1385" s="84" t="str">
        <f>IF(OR('Raw Data'!E274=0,'Raw Data'!E274="Delete"),"",'Raw Data'!E274)</f>
        <v>Set the newly-created change notice as the active change</v>
      </c>
      <c r="F1385" s="81" t="str" cm="1">
        <f t="array" ref="F1385">_xlfn.SWITCH(ROUND(VLOOKUP(A1385,Table1[#All],3),0),11,H1385,12,I1385,13,J1385,14,K1385,"N/A")</f>
        <v/>
      </c>
      <c r="G1385" s="81" t="str" cm="1">
        <f t="array" ref="G1385">_xlfn.SWITCH(ROUND(VLOOKUP(A1385,Table1[#All],5),0),11,H1385,12,I1385,13,J1385,14,K1385,"N/A")</f>
        <v/>
      </c>
      <c r="H1385" s="81" t="str">
        <f>IF(OR('Raw Data'!H274=0,'Raw Data'!H274="Delete"),"",'Raw Data'!H274)</f>
        <v>N/A</v>
      </c>
      <c r="I1385" s="81">
        <f>IF(OR('Raw Data'!I274=0,'Raw Data'!I274="Delete"),"",'Raw Data'!I274)</f>
        <v>14.2</v>
      </c>
      <c r="J1385" s="81" t="str">
        <f>IF(OR('Raw Data'!J274=0,'Raw Data'!J274="Delete"),"",'Raw Data'!J274)</f>
        <v/>
      </c>
      <c r="K1385" s="81" t="str">
        <f>IF(OR('Raw Data'!K274=0,'Raw Data'!K274="Delete"),"",'Raw Data'!K274)</f>
        <v/>
      </c>
      <c r="L1385" s="81" t="str">
        <f>R1385</f>
        <v>Available</v>
      </c>
      <c r="M1385" s="81" t="str">
        <f>IF(A1385="","",IF(OR(AWReleaseNum&gt;=A1385,AWReleaseNum=0),"Available","Not Supported"))</f>
        <v>Available</v>
      </c>
      <c r="N1385" s="81" t="str">
        <f>IF(A1385="","",IF(TcRelease="Any","Available",IF(OR(AND(TcReleaseNum&gt;=VLOOKUP(AWReleaseNum,MinVerInfo,3,FALSE),TcReleaseNum&lt;=VLOOKUP(AWReleaseNum,MinVerInfo,4,FALSE)),AND(TcReleaseNum&gt;=VLOOKUP(AWReleaseNum,MinVerInfo,5,FALSE),TcReleaseNum&lt;=VLOOKUP(AWReleaseNum,MinVerInfo,6,FALSE))),"Available","Not Supported")))</f>
        <v>Available</v>
      </c>
      <c r="O1385" s="81" t="str">
        <f>IF(TcReleaseNum&lt;P1385,"Not Supported","Available")</f>
        <v>Available</v>
      </c>
      <c r="P1385" s="81" cm="1">
        <f t="array" ref="P1385">_xlfn.SWITCH(TcBaseVer, 14, K1385, 13, J1385, 12, I1385, 11, IFERROR(VLOOKUP(H1385,Table2[#All],3,FALSE),"N/A"),0)</f>
        <v>0</v>
      </c>
      <c r="Q1385" s="81" t="str">
        <f>IF(TcBaseVer=0,M1385,IF(AND(N1385="Available",M1385="Available",O1385="Available"),"Available",IF(M1385="","","Not Supported")))</f>
        <v>Available</v>
      </c>
      <c r="R1385" s="81" t="str">
        <f>IF(A1385&gt;=AWCurrentRel, "Future",Q1385)</f>
        <v>Available</v>
      </c>
      <c r="S1385" s="100" t="str">
        <f>HYPERLINK(U1385,T1385)</f>
        <v>What's New Fall 2022-PLAN-Teamcenter and Active Workspace (highspot.com)</v>
      </c>
      <c r="T1385" s="81" t="str">
        <f>IFERROR(VLOOKUP(CONCATENATE($B1385,"_",$A1385),Table4[#All],5,FALSE),"Not Available")</f>
        <v>What's New Fall 2022-PLAN-Teamcenter and Active Workspace (highspot.com)</v>
      </c>
      <c r="U1385" s="81" t="str">
        <f>IFERROR(VLOOKUP(CONCATENATE(B1385,"_",A1385),Table4[#All],6,FALSE),"")</f>
        <v>https://siemens.highspot.com/items/6389f88fdd7977ea91816632?lfrm=shp-ft.0</v>
      </c>
    </row>
    <row r="1386" spans="1:21" x14ac:dyDescent="0.25">
      <c r="A1386" s="81">
        <f>IF(OR('Raw Data'!A1240=0,'Raw Data'!A1240="Delete"),"",'Raw Data'!A1240)</f>
        <v>6.2</v>
      </c>
      <c r="B1386" s="88" t="str">
        <f>IF(OR('Raw Data'!B1240=0,'Raw Data'!B1240="Delete"),"",'Raw Data'!B1240)</f>
        <v>Deliver</v>
      </c>
      <c r="C1386" s="89" t="str">
        <f>IF(OR('Raw Data'!C1240=0,'Raw Data'!C1240="Delete"),"",'Raw Data'!C1240)</f>
        <v>Analytics</v>
      </c>
      <c r="D1386" s="88" t="str">
        <f>IF(OR('Raw Data'!D1240=0,'Raw Data'!D1240="Delete"),"",'Raw Data'!D1240)</f>
        <v>Classification</v>
      </c>
      <c r="E1386" s="84" t="str">
        <f>IF(OR('Raw Data'!E1240=0,'Raw Data'!E1240="Delete"),"",'Raw Data'!E1240)</f>
        <v>Import classification hierarchy and class definitions directly in Active Workspace for Basic Classification</v>
      </c>
      <c r="F1386" s="81" t="str" cm="1">
        <f t="array" ref="F1386">_xlfn.SWITCH(ROUND(VLOOKUP(A1386,Table1[#All],3),0),11,H1386,12,I1386,13,J1386,14,K1386,"N/A")</f>
        <v/>
      </c>
      <c r="G1386" s="81" t="str" cm="1">
        <f t="array" ref="G1386">_xlfn.SWITCH(ROUND(VLOOKUP(A1386,Table1[#All],5),0),11,H1386,12,I1386,13,J1386,14,K1386,"N/A")</f>
        <v/>
      </c>
      <c r="H1386" s="81">
        <f>IF(OR('Raw Data'!H1240=0,'Raw Data'!H1240="Delete"),"",'Raw Data'!H1240)</f>
        <v>13.2</v>
      </c>
      <c r="I1386" s="81">
        <f>IF(OR('Raw Data'!I1240=0,'Raw Data'!I1240="Delete"),"",'Raw Data'!I1240)</f>
        <v>14</v>
      </c>
      <c r="J1386" s="81" t="str">
        <f>IF(OR('Raw Data'!J1240=0,'Raw Data'!J1240="Delete"),"",'Raw Data'!J1240)</f>
        <v/>
      </c>
      <c r="K1386" s="81" t="str">
        <f>IF(OR('Raw Data'!K1240=0,'Raw Data'!K1240="Delete"),"",'Raw Data'!K1240)</f>
        <v/>
      </c>
      <c r="L1386" s="81" t="str">
        <f>R1386</f>
        <v>Available</v>
      </c>
      <c r="M1386" s="81" t="str">
        <f>IF(A1386="","",IF(OR(AWReleaseNum&gt;=A1386,AWReleaseNum=0),"Available","Not Supported"))</f>
        <v>Available</v>
      </c>
      <c r="N1386" s="81" t="str">
        <f>IF(A1386="","",IF(TcRelease="Any","Available",IF(OR(AND(TcReleaseNum&gt;=VLOOKUP(AWReleaseNum,MinVerInfo,3,FALSE),TcReleaseNum&lt;=VLOOKUP(AWReleaseNum,MinVerInfo,4,FALSE)),AND(TcReleaseNum&gt;=VLOOKUP(AWReleaseNum,MinVerInfo,5,FALSE),TcReleaseNum&lt;=VLOOKUP(AWReleaseNum,MinVerInfo,6,FALSE))),"Available","Not Supported")))</f>
        <v>Available</v>
      </c>
      <c r="O1386" s="81" t="str">
        <f>IF(TcReleaseNum&lt;P1386,"Not Supported","Available")</f>
        <v>Available</v>
      </c>
      <c r="P1386" s="81" cm="1">
        <f t="array" ref="P1386">_xlfn.SWITCH(TcBaseVer, 14, K1386, 13, J1386, 12, I1386, 11, IFERROR(VLOOKUP(H1386,Table2[#All],3,FALSE),"N/A"),0)</f>
        <v>0</v>
      </c>
      <c r="Q1386" s="81" t="str">
        <f>IF(TcBaseVer=0,M1386,IF(AND(N1386="Available",M1386="Available",O1386="Available"),"Available",IF(M1386="","","Not Supported")))</f>
        <v>Available</v>
      </c>
      <c r="R1386" s="81" t="str">
        <f>IF(A1386&gt;=AWCurrentRel, "Future",Q1386)</f>
        <v>Available</v>
      </c>
      <c r="S1386" s="100" t="str">
        <f>HYPERLINK(U1386,T1386)</f>
        <v>What's New Fall 2022-DELIVER-Teamcenter and Active Workspace (highspot.com)</v>
      </c>
      <c r="T1386" s="81" t="str">
        <f>IFERROR(VLOOKUP(CONCATENATE($B1386,"_",$A1386),Table4[#All],5,FALSE),"Not Available")</f>
        <v>What's New Fall 2022-DELIVER-Teamcenter and Active Workspace (highspot.com)</v>
      </c>
      <c r="U1386" s="81" t="str">
        <f>IFERROR(VLOOKUP(CONCATENATE(B1386,"_",A1386),Table4[#All],6,FALSE),"")</f>
        <v>https://siemens.highspot.com/items/6389fdd2371433e2b76f5786?lfrm=shp-ft.2</v>
      </c>
    </row>
    <row r="1387" spans="1:21" x14ac:dyDescent="0.25">
      <c r="A1387" s="81">
        <f>IF(OR('Raw Data'!A1241=0,'Raw Data'!A1241="Delete"),"",'Raw Data'!A1241)</f>
        <v>6.2</v>
      </c>
      <c r="B1387" s="88" t="str">
        <f>IF(OR('Raw Data'!B1241=0,'Raw Data'!B1241="Delete"),"",'Raw Data'!B1241)</f>
        <v>Deliver</v>
      </c>
      <c r="C1387" s="89" t="str">
        <f>IF(OR('Raw Data'!C1241=0,'Raw Data'!C1241="Delete"),"",'Raw Data'!C1241)</f>
        <v>Analytics</v>
      </c>
      <c r="D1387" s="88" t="str">
        <f>IF(OR('Raw Data'!D1241=0,'Raw Data'!D1241="Delete"),"",'Raw Data'!D1241)</f>
        <v>Classification</v>
      </c>
      <c r="E1387" s="84" t="str">
        <f>IF(OR('Raw Data'!E1241=0,'Raw Data'!E1241="Delete"),"",'Raw Data'!E1241)</f>
        <v>Classify the objects right within your application context</v>
      </c>
      <c r="F1387" s="81" t="str" cm="1">
        <f t="array" ref="F1387">_xlfn.SWITCH(ROUND(VLOOKUP(A1387,Table1[#All],3),0),11,H1387,12,I1387,13,J1387,14,K1387,"N/A")</f>
        <v/>
      </c>
      <c r="G1387" s="81" t="str" cm="1">
        <f t="array" ref="G1387">_xlfn.SWITCH(ROUND(VLOOKUP(A1387,Table1[#All],5),0),11,H1387,12,I1387,13,J1387,14,K1387,"N/A")</f>
        <v/>
      </c>
      <c r="H1387" s="81">
        <f>IF(OR('Raw Data'!H1241=0,'Raw Data'!H1241="Delete"),"",'Raw Data'!H1241)</f>
        <v>13.2</v>
      </c>
      <c r="I1387" s="81">
        <f>IF(OR('Raw Data'!I1241=0,'Raw Data'!I1241="Delete"),"",'Raw Data'!I1241)</f>
        <v>14</v>
      </c>
      <c r="J1387" s="81" t="str">
        <f>IF(OR('Raw Data'!J1241=0,'Raw Data'!J1241="Delete"),"",'Raw Data'!J1241)</f>
        <v/>
      </c>
      <c r="K1387" s="81" t="str">
        <f>IF(OR('Raw Data'!K1241=0,'Raw Data'!K1241="Delete"),"",'Raw Data'!K1241)</f>
        <v/>
      </c>
      <c r="L1387" s="81" t="str">
        <f>R1387</f>
        <v>Available</v>
      </c>
      <c r="M1387" s="81" t="str">
        <f>IF(A1387="","",IF(OR(AWReleaseNum&gt;=A1387,AWReleaseNum=0),"Available","Not Supported"))</f>
        <v>Available</v>
      </c>
      <c r="N1387" s="81" t="str">
        <f>IF(A1387="","",IF(TcRelease="Any","Available",IF(OR(AND(TcReleaseNum&gt;=VLOOKUP(AWReleaseNum,MinVerInfo,3,FALSE),TcReleaseNum&lt;=VLOOKUP(AWReleaseNum,MinVerInfo,4,FALSE)),AND(TcReleaseNum&gt;=VLOOKUP(AWReleaseNum,MinVerInfo,5,FALSE),TcReleaseNum&lt;=VLOOKUP(AWReleaseNum,MinVerInfo,6,FALSE))),"Available","Not Supported")))</f>
        <v>Available</v>
      </c>
      <c r="O1387" s="81" t="str">
        <f>IF(TcReleaseNum&lt;P1387,"Not Supported","Available")</f>
        <v>Available</v>
      </c>
      <c r="P1387" s="81" cm="1">
        <f t="array" ref="P1387">_xlfn.SWITCH(TcBaseVer, 14, K1387, 13, J1387, 12, I1387, 11, IFERROR(VLOOKUP(H1387,Table2[#All],3,FALSE),"N/A"),0)</f>
        <v>0</v>
      </c>
      <c r="Q1387" s="81" t="str">
        <f>IF(TcBaseVer=0,M1387,IF(AND(N1387="Available",M1387="Available",O1387="Available"),"Available",IF(M1387="","","Not Supported")))</f>
        <v>Available</v>
      </c>
      <c r="R1387" s="81" t="str">
        <f>IF(A1387&gt;=AWCurrentRel, "Future",Q1387)</f>
        <v>Available</v>
      </c>
      <c r="S1387" s="100" t="str">
        <f>HYPERLINK(U1387,T1387)</f>
        <v>What's New Fall 2022-DELIVER-Teamcenter and Active Workspace (highspot.com)</v>
      </c>
      <c r="T1387" s="81" t="str">
        <f>IFERROR(VLOOKUP(CONCATENATE($B1387,"_",$A1387),Table4[#All],5,FALSE),"Not Available")</f>
        <v>What's New Fall 2022-DELIVER-Teamcenter and Active Workspace (highspot.com)</v>
      </c>
      <c r="U1387" s="81" t="str">
        <f>IFERROR(VLOOKUP(CONCATENATE(B1387,"_",A1387),Table4[#All],6,FALSE),"")</f>
        <v>https://siemens.highspot.com/items/6389fdd2371433e2b76f5786?lfrm=shp-ft.2</v>
      </c>
    </row>
    <row r="1388" spans="1:21" x14ac:dyDescent="0.25">
      <c r="A1388" s="81">
        <f>IF(OR('Raw Data'!A1305=0,'Raw Data'!A1305="Delete"),"",'Raw Data'!A1305)</f>
        <v>6.2</v>
      </c>
      <c r="B1388" s="88" t="str">
        <f>IF(OR('Raw Data'!B1305=0,'Raw Data'!B1305="Delete"),"",'Raw Data'!B1305)</f>
        <v>Deliver</v>
      </c>
      <c r="C1388" s="89" t="str">
        <f>IF(OR('Raw Data'!C1305=0,'Raw Data'!C1305="Delete"),"",'Raw Data'!C1305)</f>
        <v>Analytics</v>
      </c>
      <c r="D1388" s="88" t="str">
        <f>IF(OR('Raw Data'!D1305=0,'Raw Data'!D1305="Delete"),"",'Raw Data'!D1305)</f>
        <v>Classification</v>
      </c>
      <c r="E1388" s="84" t="str">
        <f>IF(OR('Raw Data'!E1305=0,'Raw Data'!E1305="Delete"),"",'Raw Data'!E1305)</f>
        <v>Add classified objects without losing your application context</v>
      </c>
      <c r="F1388" s="81" t="str" cm="1">
        <f t="array" ref="F1388">_xlfn.SWITCH(ROUND(VLOOKUP(A1388,Table1[#All],3),0),11,H1388,12,I1388,13,J1388,14,K1388,"N/A")</f>
        <v/>
      </c>
      <c r="G1388" s="81" t="str" cm="1">
        <f t="array" ref="G1388">_xlfn.SWITCH(ROUND(VLOOKUP(A1388,Table1[#All],5),0),11,H1388,12,I1388,13,J1388,14,K1388,"N/A")</f>
        <v/>
      </c>
      <c r="H1388" s="81">
        <f>IF(OR('Raw Data'!H1305=0,'Raw Data'!H1305="Delete"),"",'Raw Data'!H1305)</f>
        <v>13.2</v>
      </c>
      <c r="I1388" s="81">
        <f>IF(OR('Raw Data'!I1305=0,'Raw Data'!I1305="Delete"),"",'Raw Data'!I1305)</f>
        <v>14</v>
      </c>
      <c r="J1388" s="81" t="str">
        <f>IF(OR('Raw Data'!J1305=0,'Raw Data'!J1305="Delete"),"",'Raw Data'!J1305)</f>
        <v/>
      </c>
      <c r="K1388" s="81" t="str">
        <f>IF(OR('Raw Data'!K1305=0,'Raw Data'!K1305="Delete"),"",'Raw Data'!K1305)</f>
        <v/>
      </c>
      <c r="L1388" s="81" t="str">
        <f>R1388</f>
        <v>Available</v>
      </c>
      <c r="M1388" s="81" t="str">
        <f>IF(A1388="","",IF(OR(AWReleaseNum&gt;=A1388,AWReleaseNum=0),"Available","Not Supported"))</f>
        <v>Available</v>
      </c>
      <c r="N1388" s="81" t="str">
        <f>IF(A1388="","",IF(TcRelease="Any","Available",IF(OR(AND(TcReleaseNum&gt;=VLOOKUP(AWReleaseNum,MinVerInfo,3,FALSE),TcReleaseNum&lt;=VLOOKUP(AWReleaseNum,MinVerInfo,4,FALSE)),AND(TcReleaseNum&gt;=VLOOKUP(AWReleaseNum,MinVerInfo,5,FALSE),TcReleaseNum&lt;=VLOOKUP(AWReleaseNum,MinVerInfo,6,FALSE))),"Available","Not Supported")))</f>
        <v>Available</v>
      </c>
      <c r="O1388" s="81" t="str">
        <f>IF(TcReleaseNum&lt;P1388,"Not Supported","Available")</f>
        <v>Available</v>
      </c>
      <c r="P1388" s="81" cm="1">
        <f t="array" ref="P1388">_xlfn.SWITCH(TcBaseVer, 14, K1388, 13, J1388, 12, I1388, 11, IFERROR(VLOOKUP(H1388,Table2[#All],3,FALSE),"N/A"),0)</f>
        <v>0</v>
      </c>
      <c r="Q1388" s="81" t="str">
        <f>IF(TcBaseVer=0,M1388,IF(AND(N1388="Available",M1388="Available",O1388="Available"),"Available",IF(M1388="","","Not Supported")))</f>
        <v>Available</v>
      </c>
      <c r="R1388" s="81" t="str">
        <f>IF(A1388&gt;=AWCurrentRel, "Future",Q1388)</f>
        <v>Available</v>
      </c>
      <c r="S1388" s="100" t="str">
        <f>HYPERLINK(U1388,T1388)</f>
        <v>What's New Fall 2022-DELIVER-Teamcenter and Active Workspace (highspot.com)</v>
      </c>
      <c r="T1388" s="81" t="str">
        <f>IFERROR(VLOOKUP(CONCATENATE($B1388,"_",$A1388),Table4[#All],5,FALSE),"Not Available")</f>
        <v>What's New Fall 2022-DELIVER-Teamcenter and Active Workspace (highspot.com)</v>
      </c>
      <c r="U1388" s="81" t="str">
        <f>IFERROR(VLOOKUP(CONCATENATE(B1388,"_",A1388),Table4[#All],6,FALSE),"")</f>
        <v>https://siemens.highspot.com/items/6389fdd2371433e2b76f5786?lfrm=shp-ft.2</v>
      </c>
    </row>
    <row r="1389" spans="1:21" x14ac:dyDescent="0.25">
      <c r="A1389" s="81">
        <f>IF(OR('Raw Data'!A137=0,'Raw Data'!A137="Delete"),"",'Raw Data'!A137)</f>
        <v>6.2</v>
      </c>
      <c r="B1389" s="88" t="str">
        <f>IF(OR('Raw Data'!B137=0,'Raw Data'!B137="Delete"),"",'Raw Data'!B137)</f>
        <v>Plan</v>
      </c>
      <c r="C1389" s="89" t="str">
        <f>IF(OR('Raw Data'!C137=0,'Raw Data'!C137="Delete"),"",'Raw Data'!C137)</f>
        <v>Bill of Materials</v>
      </c>
      <c r="D1389" s="88" t="str">
        <f>IF(OR('Raw Data'!D137=0,'Raw Data'!D137="Delete"),"",'Raw Data'!D137)</f>
        <v>Color BOM</v>
      </c>
      <c r="E1389" s="84" t="str">
        <f>IF(OR('Raw Data'!E137=0,'Raw Data'!E137="Delete"),"",'Raw Data'!E137)</f>
        <v>Use a generic or less finish part to serve as the engineering template for colored parts and material specifications</v>
      </c>
      <c r="F1389" s="81" t="str" cm="1">
        <f t="array" ref="F1389">_xlfn.SWITCH(ROUND(VLOOKUP(A1389,Table1[#All],3),0),11,H1389,12,I1389,13,J1389,14,K1389,"N/A")</f>
        <v/>
      </c>
      <c r="G1389" s="81" t="str" cm="1">
        <f t="array" ref="G1389">_xlfn.SWITCH(ROUND(VLOOKUP(A1389,Table1[#All],5),0),11,H1389,12,I1389,13,J1389,14,K1389,"N/A")</f>
        <v/>
      </c>
      <c r="H1389" s="81" t="str">
        <f>IF(OR('Raw Data'!H137=0,'Raw Data'!H137="Delete"),"",'Raw Data'!H137)</f>
        <v>N/A</v>
      </c>
      <c r="I1389" s="81">
        <f>IF(OR('Raw Data'!I137=0,'Raw Data'!I137="Delete"),"",'Raw Data'!I137)</f>
        <v>14.2</v>
      </c>
      <c r="J1389" s="81" t="str">
        <f>IF(OR('Raw Data'!J137=0,'Raw Data'!J137="Delete"),"",'Raw Data'!J137)</f>
        <v/>
      </c>
      <c r="K1389" s="81" t="str">
        <f>IF(OR('Raw Data'!K137=0,'Raw Data'!K137="Delete"),"",'Raw Data'!K137)</f>
        <v/>
      </c>
      <c r="L1389" s="81" t="str">
        <f>R1389</f>
        <v>Available</v>
      </c>
      <c r="M1389" s="81" t="str">
        <f>IF(A1389="","",IF(OR(AWReleaseNum&gt;=A1389,AWReleaseNum=0),"Available","Not Supported"))</f>
        <v>Available</v>
      </c>
      <c r="N1389" s="81" t="str">
        <f>IF(A1389="","",IF(TcRelease="Any","Available",IF(OR(AND(TcReleaseNum&gt;=VLOOKUP(AWReleaseNum,MinVerInfo,3,FALSE),TcReleaseNum&lt;=VLOOKUP(AWReleaseNum,MinVerInfo,4,FALSE)),AND(TcReleaseNum&gt;=VLOOKUP(AWReleaseNum,MinVerInfo,5,FALSE),TcReleaseNum&lt;=VLOOKUP(AWReleaseNum,MinVerInfo,6,FALSE))),"Available","Not Supported")))</f>
        <v>Available</v>
      </c>
      <c r="O1389" s="81" t="str">
        <f>IF(TcReleaseNum&lt;P1389,"Not Supported","Available")</f>
        <v>Available</v>
      </c>
      <c r="P1389" s="81" cm="1">
        <f t="array" ref="P1389">_xlfn.SWITCH(TcBaseVer, 14, K1389, 13, J1389, 12, I1389, 11, IFERROR(VLOOKUP(H1389,Table2[#All],3,FALSE),"N/A"),0)</f>
        <v>0</v>
      </c>
      <c r="Q1389" s="81" t="str">
        <f>IF(TcBaseVer=0,M1389,IF(AND(N1389="Available",M1389="Available",O1389="Available"),"Available",IF(M1389="","","Not Supported")))</f>
        <v>Available</v>
      </c>
      <c r="R1389" s="81" t="str">
        <f>IF(A1389&gt;=AWCurrentRel, "Future",Q1389)</f>
        <v>Available</v>
      </c>
      <c r="S1389" s="100" t="str">
        <f>HYPERLINK(U1389,T1389)</f>
        <v>What's New Fall 2022-PLAN-Teamcenter and Active Workspace (highspot.com)</v>
      </c>
      <c r="T1389" s="81" t="str">
        <f>IFERROR(VLOOKUP(CONCATENATE($B1389,"_",$A1389),Table4[#All],5,FALSE),"Not Available")</f>
        <v>What's New Fall 2022-PLAN-Teamcenter and Active Workspace (highspot.com)</v>
      </c>
      <c r="U1389" s="81" t="str">
        <f>IFERROR(VLOOKUP(CONCATENATE(B1389,"_",A1389),Table4[#All],6,FALSE),"")</f>
        <v>https://siemens.highspot.com/items/6389f88fdd7977ea91816632?lfrm=shp-ft.0</v>
      </c>
    </row>
    <row r="1390" spans="1:21" x14ac:dyDescent="0.25">
      <c r="A1390" s="81">
        <f>IF(OR('Raw Data'!A138=0,'Raw Data'!A138="Delete"),"",'Raw Data'!A138)</f>
        <v>6.2</v>
      </c>
      <c r="B1390" s="88" t="str">
        <f>IF(OR('Raw Data'!B138=0,'Raw Data'!B138="Delete"),"",'Raw Data'!B138)</f>
        <v>Plan</v>
      </c>
      <c r="C1390" s="89" t="str">
        <f>IF(OR('Raw Data'!C138=0,'Raw Data'!C138="Delete"),"",'Raw Data'!C138)</f>
        <v>Bill of Materials</v>
      </c>
      <c r="D1390" s="88" t="str">
        <f>IF(OR('Raw Data'!D138=0,'Raw Data'!D138="Delete"),"",'Raw Data'!D138)</f>
        <v>Color BOM</v>
      </c>
      <c r="E1390" s="84" t="str">
        <f>IF(OR('Raw Data'!E138=0,'Raw Data'!E138="Delete"),"",'Raw Data'!E138)</f>
        <v>Manage valid color combination definitions based on color variability scope</v>
      </c>
      <c r="F1390" s="81" t="str" cm="1">
        <f t="array" ref="F1390">_xlfn.SWITCH(ROUND(VLOOKUP(A1390,Table1[#All],3),0),11,H1390,12,I1390,13,J1390,14,K1390,"N/A")</f>
        <v/>
      </c>
      <c r="G1390" s="81" t="str" cm="1">
        <f t="array" ref="G1390">_xlfn.SWITCH(ROUND(VLOOKUP(A1390,Table1[#All],5),0),11,H1390,12,I1390,13,J1390,14,K1390,"N/A")</f>
        <v/>
      </c>
      <c r="H1390" s="81" t="str">
        <f>IF(OR('Raw Data'!H138=0,'Raw Data'!H138="Delete"),"",'Raw Data'!H138)</f>
        <v>N/A</v>
      </c>
      <c r="I1390" s="81">
        <f>IF(OR('Raw Data'!I138=0,'Raw Data'!I138="Delete"),"",'Raw Data'!I138)</f>
        <v>14.2</v>
      </c>
      <c r="J1390" s="81" t="str">
        <f>IF(OR('Raw Data'!J138=0,'Raw Data'!J138="Delete"),"",'Raw Data'!J138)</f>
        <v/>
      </c>
      <c r="K1390" s="81" t="str">
        <f>IF(OR('Raw Data'!K138=0,'Raw Data'!K138="Delete"),"",'Raw Data'!K138)</f>
        <v/>
      </c>
      <c r="L1390" s="81" t="str">
        <f>R1390</f>
        <v>Available</v>
      </c>
      <c r="M1390" s="81" t="str">
        <f>IF(A1390="","",IF(OR(AWReleaseNum&gt;=A1390,AWReleaseNum=0),"Available","Not Supported"))</f>
        <v>Available</v>
      </c>
      <c r="N1390" s="81" t="str">
        <f>IF(A1390="","",IF(TcRelease="Any","Available",IF(OR(AND(TcReleaseNum&gt;=VLOOKUP(AWReleaseNum,MinVerInfo,3,FALSE),TcReleaseNum&lt;=VLOOKUP(AWReleaseNum,MinVerInfo,4,FALSE)),AND(TcReleaseNum&gt;=VLOOKUP(AWReleaseNum,MinVerInfo,5,FALSE),TcReleaseNum&lt;=VLOOKUP(AWReleaseNum,MinVerInfo,6,FALSE))),"Available","Not Supported")))</f>
        <v>Available</v>
      </c>
      <c r="O1390" s="81" t="str">
        <f>IF(TcReleaseNum&lt;P1390,"Not Supported","Available")</f>
        <v>Available</v>
      </c>
      <c r="P1390" s="81" cm="1">
        <f t="array" ref="P1390">_xlfn.SWITCH(TcBaseVer, 14, K1390, 13, J1390, 12, I1390, 11, IFERROR(VLOOKUP(H1390,Table2[#All],3,FALSE),"N/A"),0)</f>
        <v>0</v>
      </c>
      <c r="Q1390" s="81" t="str">
        <f>IF(TcBaseVer=0,M1390,IF(AND(N1390="Available",M1390="Available",O1390="Available"),"Available",IF(M1390="","","Not Supported")))</f>
        <v>Available</v>
      </c>
      <c r="R1390" s="81" t="str">
        <f>IF(A1390&gt;=AWCurrentRel, "Future",Q1390)</f>
        <v>Available</v>
      </c>
      <c r="S1390" s="100" t="str">
        <f>HYPERLINK(U1390,T1390)</f>
        <v>What's New Fall 2022-PLAN-Teamcenter and Active Workspace (highspot.com)</v>
      </c>
      <c r="T1390" s="81" t="str">
        <f>IFERROR(VLOOKUP(CONCATENATE($B1390,"_",$A1390),Table4[#All],5,FALSE),"Not Available")</f>
        <v>What's New Fall 2022-PLAN-Teamcenter and Active Workspace (highspot.com)</v>
      </c>
      <c r="U1390" s="81" t="str">
        <f>IFERROR(VLOOKUP(CONCATENATE(B1390,"_",A1390),Table4[#All],6,FALSE),"")</f>
        <v>https://siemens.highspot.com/items/6389f88fdd7977ea91816632?lfrm=shp-ft.0</v>
      </c>
    </row>
    <row r="1391" spans="1:21" x14ac:dyDescent="0.25">
      <c r="A1391" s="81">
        <f>IF(OR('Raw Data'!A139=0,'Raw Data'!A139="Delete"),"",'Raw Data'!A139)</f>
        <v>6.2</v>
      </c>
      <c r="B1391" s="88" t="str">
        <f>IF(OR('Raw Data'!B139=0,'Raw Data'!B139="Delete"),"",'Raw Data'!B139)</f>
        <v>Plan</v>
      </c>
      <c r="C1391" s="89" t="str">
        <f>IF(OR('Raw Data'!C139=0,'Raw Data'!C139="Delete"),"",'Raw Data'!C139)</f>
        <v>Bill of Materials</v>
      </c>
      <c r="D1391" s="88" t="str">
        <f>IF(OR('Raw Data'!D139=0,'Raw Data'!D139="Delete"),"",'Raw Data'!D139)</f>
        <v>Color BOM</v>
      </c>
      <c r="E1391" s="84" t="str">
        <f>IF(OR('Raw Data'!E139=0,'Raw Data'!E139="Delete"),"",'Raw Data'!E139)</f>
        <v>Automate the explosion of generic parts to color parts based on color rules</v>
      </c>
      <c r="F1391" s="81" t="str" cm="1">
        <f t="array" ref="F1391">_xlfn.SWITCH(ROUND(VLOOKUP(A1391,Table1[#All],3),0),11,H1391,12,I1391,13,J1391,14,K1391,"N/A")</f>
        <v/>
      </c>
      <c r="G1391" s="81" t="str" cm="1">
        <f t="array" ref="G1391">_xlfn.SWITCH(ROUND(VLOOKUP(A1391,Table1[#All],5),0),11,H1391,12,I1391,13,J1391,14,K1391,"N/A")</f>
        <v/>
      </c>
      <c r="H1391" s="81" t="str">
        <f>IF(OR('Raw Data'!H139=0,'Raw Data'!H139="Delete"),"",'Raw Data'!H139)</f>
        <v>N/A</v>
      </c>
      <c r="I1391" s="81">
        <f>IF(OR('Raw Data'!I139=0,'Raw Data'!I139="Delete"),"",'Raw Data'!I139)</f>
        <v>14.2</v>
      </c>
      <c r="J1391" s="81" t="str">
        <f>IF(OR('Raw Data'!J139=0,'Raw Data'!J139="Delete"),"",'Raw Data'!J139)</f>
        <v/>
      </c>
      <c r="K1391" s="81" t="str">
        <f>IF(OR('Raw Data'!K139=0,'Raw Data'!K139="Delete"),"",'Raw Data'!K139)</f>
        <v/>
      </c>
      <c r="L1391" s="81" t="str">
        <f>R1391</f>
        <v>Available</v>
      </c>
      <c r="M1391" s="81" t="str">
        <f>IF(A1391="","",IF(OR(AWReleaseNum&gt;=A1391,AWReleaseNum=0),"Available","Not Supported"))</f>
        <v>Available</v>
      </c>
      <c r="N1391" s="81" t="str">
        <f>IF(A1391="","",IF(TcRelease="Any","Available",IF(OR(AND(TcReleaseNum&gt;=VLOOKUP(AWReleaseNum,MinVerInfo,3,FALSE),TcReleaseNum&lt;=VLOOKUP(AWReleaseNum,MinVerInfo,4,FALSE)),AND(TcReleaseNum&gt;=VLOOKUP(AWReleaseNum,MinVerInfo,5,FALSE),TcReleaseNum&lt;=VLOOKUP(AWReleaseNum,MinVerInfo,6,FALSE))),"Available","Not Supported")))</f>
        <v>Available</v>
      </c>
      <c r="O1391" s="81" t="str">
        <f>IF(TcReleaseNum&lt;P1391,"Not Supported","Available")</f>
        <v>Available</v>
      </c>
      <c r="P1391" s="81" cm="1">
        <f t="array" ref="P1391">_xlfn.SWITCH(TcBaseVer, 14, K1391, 13, J1391, 12, I1391, 11, IFERROR(VLOOKUP(H1391,Table2[#All],3,FALSE),"N/A"),0)</f>
        <v>0</v>
      </c>
      <c r="Q1391" s="81" t="str">
        <f>IF(TcBaseVer=0,M1391,IF(AND(N1391="Available",M1391="Available",O1391="Available"),"Available",IF(M1391="","","Not Supported")))</f>
        <v>Available</v>
      </c>
      <c r="R1391" s="81" t="str">
        <f>IF(A1391&gt;=AWCurrentRel, "Future",Q1391)</f>
        <v>Available</v>
      </c>
      <c r="S1391" s="100" t="str">
        <f>HYPERLINK(U1391,T1391)</f>
        <v>What's New Fall 2022-PLAN-Teamcenter and Active Workspace (highspot.com)</v>
      </c>
      <c r="T1391" s="81" t="str">
        <f>IFERROR(VLOOKUP(CONCATENATE($B1391,"_",$A1391),Table4[#All],5,FALSE),"Not Available")</f>
        <v>What's New Fall 2022-PLAN-Teamcenter and Active Workspace (highspot.com)</v>
      </c>
      <c r="U1391" s="81" t="str">
        <f>IFERROR(VLOOKUP(CONCATENATE(B1391,"_",A1391),Table4[#All],6,FALSE),"")</f>
        <v>https://siemens.highspot.com/items/6389f88fdd7977ea91816632?lfrm=shp-ft.0</v>
      </c>
    </row>
    <row r="1392" spans="1:21" x14ac:dyDescent="0.25">
      <c r="A1392" s="81">
        <f>IF(OR('Raw Data'!A578=0,'Raw Data'!A578="Delete"),"",'Raw Data'!A578)</f>
        <v>6.2</v>
      </c>
      <c r="B1392" s="88" t="str">
        <f>IF(OR('Raw Data'!B578=0,'Raw Data'!B578="Delete"),"",'Raw Data'!B578)</f>
        <v>Plan</v>
      </c>
      <c r="C1392" s="89" t="str">
        <f>IF(OR('Raw Data'!C578=0,'Raw Data'!C578="Delete"),"",'Raw Data'!C578)</f>
        <v>Bill of Materials</v>
      </c>
      <c r="D1392" s="88" t="str">
        <f>IF(OR('Raw Data'!D578=0,'Raw Data'!D578="Delete"),"",'Raw Data'!D578)</f>
        <v>Design BOM Alignment</v>
      </c>
      <c r="E1392" s="84" t="str">
        <f>IF(OR('Raw Data'!E578=0,'Raw Data'!E578="Delete"),"",'Raw Data'!E578)</f>
        <v xml:space="preserve">Migration utilities for from Multi Structure Manager alignment to Design BOM alignment </v>
      </c>
      <c r="F1392" s="81" t="str" cm="1">
        <f t="array" ref="F1392">_xlfn.SWITCH(ROUND(VLOOKUP(A1392,Table1[#All],3),0),11,H1392,12,I1392,13,J1392,14,K1392,"N/A")</f>
        <v/>
      </c>
      <c r="G1392" s="81" t="str" cm="1">
        <f t="array" ref="G1392">_xlfn.SWITCH(ROUND(VLOOKUP(A1392,Table1[#All],5),0),11,H1392,12,I1392,13,J1392,14,K1392,"N/A")</f>
        <v/>
      </c>
      <c r="H1392" s="81" t="str">
        <f>IF(OR('Raw Data'!H578=0,'Raw Data'!H578="Delete"),"",'Raw Data'!H578)</f>
        <v>N/A</v>
      </c>
      <c r="I1392" s="81">
        <f>IF(OR('Raw Data'!I578=0,'Raw Data'!I578="Delete"),"",'Raw Data'!I578)</f>
        <v>14.2</v>
      </c>
      <c r="J1392" s="81" t="str">
        <f>IF(OR('Raw Data'!J578=0,'Raw Data'!J578="Delete"),"",'Raw Data'!J578)</f>
        <v/>
      </c>
      <c r="K1392" s="81" t="str">
        <f>IF(OR('Raw Data'!K578=0,'Raw Data'!K578="Delete"),"",'Raw Data'!K578)</f>
        <v/>
      </c>
      <c r="L1392" s="81" t="str">
        <f>R1392</f>
        <v>Available</v>
      </c>
      <c r="M1392" s="81" t="str">
        <f>IF(A1392="","",IF(OR(AWReleaseNum&gt;=A1392,AWReleaseNum=0),"Available","Not Supported"))</f>
        <v>Available</v>
      </c>
      <c r="N1392" s="81" t="str">
        <f>IF(A1392="","",IF(TcRelease="Any","Available",IF(OR(AND(TcReleaseNum&gt;=VLOOKUP(AWReleaseNum,MinVerInfo,3,FALSE),TcReleaseNum&lt;=VLOOKUP(AWReleaseNum,MinVerInfo,4,FALSE)),AND(TcReleaseNum&gt;=VLOOKUP(AWReleaseNum,MinVerInfo,5,FALSE),TcReleaseNum&lt;=VLOOKUP(AWReleaseNum,MinVerInfo,6,FALSE))),"Available","Not Supported")))</f>
        <v>Available</v>
      </c>
      <c r="O1392" s="81" t="str">
        <f>IF(TcReleaseNum&lt;P1392,"Not Supported","Available")</f>
        <v>Available</v>
      </c>
      <c r="P1392" s="81" cm="1">
        <f t="array" ref="P1392">_xlfn.SWITCH(TcBaseVer, 14, K1392, 13, J1392, 12, I1392, 11, IFERROR(VLOOKUP(H1392,Table2[#All],3,FALSE),"N/A"),0)</f>
        <v>0</v>
      </c>
      <c r="Q1392" s="81" t="str">
        <f>IF(TcBaseVer=0,M1392,IF(AND(N1392="Available",M1392="Available",O1392="Available"),"Available",IF(M1392="","","Not Supported")))</f>
        <v>Available</v>
      </c>
      <c r="R1392" s="81" t="str">
        <f>IF(A1392&gt;=AWCurrentRel, "Future",Q1392)</f>
        <v>Available</v>
      </c>
      <c r="S1392" s="100" t="str">
        <f>HYPERLINK(U1392,T1392)</f>
        <v>What's New Fall 2022-PLAN-Teamcenter and Active Workspace (highspot.com)</v>
      </c>
      <c r="T1392" s="81" t="str">
        <f>IFERROR(VLOOKUP(CONCATENATE($B1392,"_",$A1392),Table4[#All],5,FALSE),"Not Available")</f>
        <v>What's New Fall 2022-PLAN-Teamcenter and Active Workspace (highspot.com)</v>
      </c>
      <c r="U1392" s="81" t="str">
        <f>IFERROR(VLOOKUP(CONCATENATE(B1392,"_",A1392),Table4[#All],6,FALSE),"")</f>
        <v>https://siemens.highspot.com/items/6389f88fdd7977ea91816632?lfrm=shp-ft.0</v>
      </c>
    </row>
    <row r="1393" spans="1:21" x14ac:dyDescent="0.25">
      <c r="A1393" s="81">
        <f>IF(OR('Raw Data'!A579=0,'Raw Data'!A579="Delete"),"",'Raw Data'!A579)</f>
        <v>6.2</v>
      </c>
      <c r="B1393" s="88" t="str">
        <f>IF(OR('Raw Data'!B579=0,'Raw Data'!B579="Delete"),"",'Raw Data'!B579)</f>
        <v>Plan</v>
      </c>
      <c r="C1393" s="89" t="str">
        <f>IF(OR('Raw Data'!C579=0,'Raw Data'!C579="Delete"),"",'Raw Data'!C579)</f>
        <v>Bill of Materials</v>
      </c>
      <c r="D1393" s="88" t="str">
        <f>IF(OR('Raw Data'!D579=0,'Raw Data'!D579="Delete"),"",'Raw Data'!D579)</f>
        <v>Design BOM Alignment</v>
      </c>
      <c r="E1393" s="84" t="str">
        <f>IF(OR('Raw Data'!E579=0,'Raw Data'!E579="Delete"),"",'Raw Data'!E579)</f>
        <v>Author and manage coordinated evolution of a single EBOM of a product with multi domain  commercial parts using Design BOM Alignment</v>
      </c>
      <c r="F1393" s="81" t="str" cm="1">
        <f t="array" ref="F1393">_xlfn.SWITCH(ROUND(VLOOKUP(A1393,Table1[#All],3),0),11,H1393,12,I1393,13,J1393,14,K1393,"N/A")</f>
        <v/>
      </c>
      <c r="G1393" s="81" t="str" cm="1">
        <f t="array" ref="G1393">_xlfn.SWITCH(ROUND(VLOOKUP(A1393,Table1[#All],5),0),11,H1393,12,I1393,13,J1393,14,K1393,"N/A")</f>
        <v/>
      </c>
      <c r="H1393" s="81" t="str">
        <f>IF(OR('Raw Data'!H579=0,'Raw Data'!H579="Delete"),"",'Raw Data'!H579)</f>
        <v>N/A</v>
      </c>
      <c r="I1393" s="81">
        <f>IF(OR('Raw Data'!I579=0,'Raw Data'!I579="Delete"),"",'Raw Data'!I579)</f>
        <v>14.2</v>
      </c>
      <c r="J1393" s="81" t="str">
        <f>IF(OR('Raw Data'!J579=0,'Raw Data'!J579="Delete"),"",'Raw Data'!J579)</f>
        <v/>
      </c>
      <c r="K1393" s="81" t="str">
        <f>IF(OR('Raw Data'!K579=0,'Raw Data'!K579="Delete"),"",'Raw Data'!K579)</f>
        <v/>
      </c>
      <c r="L1393" s="81" t="str">
        <f>R1393</f>
        <v>Available</v>
      </c>
      <c r="M1393" s="81" t="str">
        <f>IF(A1393="","",IF(OR(AWReleaseNum&gt;=A1393,AWReleaseNum=0),"Available","Not Supported"))</f>
        <v>Available</v>
      </c>
      <c r="N1393" s="81" t="str">
        <f>IF(A1393="","",IF(TcRelease="Any","Available",IF(OR(AND(TcReleaseNum&gt;=VLOOKUP(AWReleaseNum,MinVerInfo,3,FALSE),TcReleaseNum&lt;=VLOOKUP(AWReleaseNum,MinVerInfo,4,FALSE)),AND(TcReleaseNum&gt;=VLOOKUP(AWReleaseNum,MinVerInfo,5,FALSE),TcReleaseNum&lt;=VLOOKUP(AWReleaseNum,MinVerInfo,6,FALSE))),"Available","Not Supported")))</f>
        <v>Available</v>
      </c>
      <c r="O1393" s="81" t="str">
        <f>IF(TcReleaseNum&lt;P1393,"Not Supported","Available")</f>
        <v>Available</v>
      </c>
      <c r="P1393" s="81" cm="1">
        <f t="array" ref="P1393">_xlfn.SWITCH(TcBaseVer, 14, K1393, 13, J1393, 12, I1393, 11, IFERROR(VLOOKUP(H1393,Table2[#All],3,FALSE),"N/A"),0)</f>
        <v>0</v>
      </c>
      <c r="Q1393" s="81" t="str">
        <f>IF(TcBaseVer=0,M1393,IF(AND(N1393="Available",M1393="Available",O1393="Available"),"Available",IF(M1393="","","Not Supported")))</f>
        <v>Available</v>
      </c>
      <c r="R1393" s="81" t="str">
        <f>IF(A1393&gt;=AWCurrentRel, "Future",Q1393)</f>
        <v>Available</v>
      </c>
      <c r="S1393" s="100" t="str">
        <f>HYPERLINK(U1393,T1393)</f>
        <v>What's New Fall 2022-PLAN-Teamcenter and Active Workspace (highspot.com)</v>
      </c>
      <c r="T1393" s="81" t="str">
        <f>IFERROR(VLOOKUP(CONCATENATE($B1393,"_",$A1393),Table4[#All],5,FALSE),"Not Available")</f>
        <v>What's New Fall 2022-PLAN-Teamcenter and Active Workspace (highspot.com)</v>
      </c>
      <c r="U1393" s="81" t="str">
        <f>IFERROR(VLOOKUP(CONCATENATE(B1393,"_",A1393),Table4[#All],6,FALSE),"")</f>
        <v>https://siemens.highspot.com/items/6389f88fdd7977ea91816632?lfrm=shp-ft.0</v>
      </c>
    </row>
    <row r="1394" spans="1:21" x14ac:dyDescent="0.25">
      <c r="A1394" s="81">
        <f>IF(OR('Raw Data'!A580=0,'Raw Data'!A580="Delete"),"",'Raw Data'!A580)</f>
        <v>6.2</v>
      </c>
      <c r="B1394" s="88" t="str">
        <f>IF(OR('Raw Data'!B580=0,'Raw Data'!B580="Delete"),"",'Raw Data'!B580)</f>
        <v>Plan</v>
      </c>
      <c r="C1394" s="89" t="str">
        <f>IF(OR('Raw Data'!C580=0,'Raw Data'!C580="Delete"),"",'Raw Data'!C580)</f>
        <v>Bill of Materials</v>
      </c>
      <c r="D1394" s="88" t="str">
        <f>IF(OR('Raw Data'!D580=0,'Raw Data'!D580="Delete"),"",'Raw Data'!D580)</f>
        <v>Design BOM Alignment</v>
      </c>
      <c r="E1394" s="84" t="str">
        <f>IF(OR('Raw Data'!E580=0,'Raw Data'!E580="Delete"),"",'Raw Data'!E580)</f>
        <v>Control evolution of impacted Parts while performing automated EBOM updates from modified Designs through a configurable system preference</v>
      </c>
      <c r="F1394" s="81" t="str" cm="1">
        <f t="array" ref="F1394">_xlfn.SWITCH(ROUND(VLOOKUP(A1394,Table1[#All],3),0),11,H1394,12,I1394,13,J1394,14,K1394,"N/A")</f>
        <v/>
      </c>
      <c r="G1394" s="81" t="str" cm="1">
        <f t="array" ref="G1394">_xlfn.SWITCH(ROUND(VLOOKUP(A1394,Table1[#All],5),0),11,H1394,12,I1394,13,J1394,14,K1394,"N/A")</f>
        <v/>
      </c>
      <c r="H1394" s="81" t="str">
        <f>IF(OR('Raw Data'!H580=0,'Raw Data'!H580="Delete"),"",'Raw Data'!H580)</f>
        <v>N/A</v>
      </c>
      <c r="I1394" s="81">
        <f>IF(OR('Raw Data'!I580=0,'Raw Data'!I580="Delete"),"",'Raw Data'!I580)</f>
        <v>14.2</v>
      </c>
      <c r="J1394" s="81" t="str">
        <f>IF(OR('Raw Data'!J580=0,'Raw Data'!J580="Delete"),"",'Raw Data'!J580)</f>
        <v/>
      </c>
      <c r="K1394" s="81" t="str">
        <f>IF(OR('Raw Data'!K580=0,'Raw Data'!K580="Delete"),"",'Raw Data'!K580)</f>
        <v/>
      </c>
      <c r="L1394" s="81" t="str">
        <f>R1394</f>
        <v>Available</v>
      </c>
      <c r="M1394" s="81" t="str">
        <f>IF(A1394="","",IF(OR(AWReleaseNum&gt;=A1394,AWReleaseNum=0),"Available","Not Supported"))</f>
        <v>Available</v>
      </c>
      <c r="N1394" s="81" t="str">
        <f>IF(A1394="","",IF(TcRelease="Any","Available",IF(OR(AND(TcReleaseNum&gt;=VLOOKUP(AWReleaseNum,MinVerInfo,3,FALSE),TcReleaseNum&lt;=VLOOKUP(AWReleaseNum,MinVerInfo,4,FALSE)),AND(TcReleaseNum&gt;=VLOOKUP(AWReleaseNum,MinVerInfo,5,FALSE),TcReleaseNum&lt;=VLOOKUP(AWReleaseNum,MinVerInfo,6,FALSE))),"Available","Not Supported")))</f>
        <v>Available</v>
      </c>
      <c r="O1394" s="81" t="str">
        <f>IF(TcReleaseNum&lt;P1394,"Not Supported","Available")</f>
        <v>Available</v>
      </c>
      <c r="P1394" s="81" cm="1">
        <f t="array" ref="P1394">_xlfn.SWITCH(TcBaseVer, 14, K1394, 13, J1394, 12, I1394, 11, IFERROR(VLOOKUP(H1394,Table2[#All],3,FALSE),"N/A"),0)</f>
        <v>0</v>
      </c>
      <c r="Q1394" s="81" t="str">
        <f>IF(TcBaseVer=0,M1394,IF(AND(N1394="Available",M1394="Available",O1394="Available"),"Available",IF(M1394="","","Not Supported")))</f>
        <v>Available</v>
      </c>
      <c r="R1394" s="81" t="str">
        <f>IF(A1394&gt;=AWCurrentRel, "Future",Q1394)</f>
        <v>Available</v>
      </c>
      <c r="S1394" s="100" t="str">
        <f>HYPERLINK(U1394,T1394)</f>
        <v>What's New Fall 2022-PLAN-Teamcenter and Active Workspace (highspot.com)</v>
      </c>
      <c r="T1394" s="81" t="str">
        <f>IFERROR(VLOOKUP(CONCATENATE($B1394,"_",$A1394),Table4[#All],5,FALSE),"Not Available")</f>
        <v>What's New Fall 2022-PLAN-Teamcenter and Active Workspace (highspot.com)</v>
      </c>
      <c r="U1394" s="81" t="str">
        <f>IFERROR(VLOOKUP(CONCATENATE(B1394,"_",A1394),Table4[#All],6,FALSE),"")</f>
        <v>https://siemens.highspot.com/items/6389f88fdd7977ea91816632?lfrm=shp-ft.0</v>
      </c>
    </row>
    <row r="1395" spans="1:21" x14ac:dyDescent="0.25">
      <c r="A1395" s="81">
        <f>IF(OR('Raw Data'!A581=0,'Raw Data'!A581="Delete"),"",'Raw Data'!A581)</f>
        <v>6.2</v>
      </c>
      <c r="B1395" s="88" t="str">
        <f>IF(OR('Raw Data'!B581=0,'Raw Data'!B581="Delete"),"",'Raw Data'!B581)</f>
        <v>Plan</v>
      </c>
      <c r="C1395" s="89" t="str">
        <f>IF(OR('Raw Data'!C581=0,'Raw Data'!C581="Delete"),"",'Raw Data'!C581)</f>
        <v>Bill of Materials</v>
      </c>
      <c r="D1395" s="88" t="str">
        <f>IF(OR('Raw Data'!D581=0,'Raw Data'!D581="Delete"),"",'Raw Data'!D581)</f>
        <v>Design BOM Alignment</v>
      </c>
      <c r="E1395" s="84" t="str">
        <f>IF(OR('Raw Data'!E581=0,'Raw Data'!E581="Delete"),"",'Raw Data'!E581)</f>
        <v>Control automated generation of summarized EBOM with quantity and alignment from Design Occurrences under organizational nodes</v>
      </c>
      <c r="F1395" s="81" t="str" cm="1">
        <f t="array" ref="F1395">_xlfn.SWITCH(ROUND(VLOOKUP(A1395,Table1[#All],3),0),11,H1395,12,I1395,13,J1395,14,K1395,"N/A")</f>
        <v/>
      </c>
      <c r="G1395" s="81" t="str" cm="1">
        <f t="array" ref="G1395">_xlfn.SWITCH(ROUND(VLOOKUP(A1395,Table1[#All],5),0),11,H1395,12,I1395,13,J1395,14,K1395,"N/A")</f>
        <v/>
      </c>
      <c r="H1395" s="81" t="str">
        <f>IF(OR('Raw Data'!H581=0,'Raw Data'!H581="Delete"),"",'Raw Data'!H581)</f>
        <v>N/A</v>
      </c>
      <c r="I1395" s="81">
        <f>IF(OR('Raw Data'!I581=0,'Raw Data'!I581="Delete"),"",'Raw Data'!I581)</f>
        <v>14.2</v>
      </c>
      <c r="J1395" s="81" t="str">
        <f>IF(OR('Raw Data'!J581=0,'Raw Data'!J581="Delete"),"",'Raw Data'!J581)</f>
        <v/>
      </c>
      <c r="K1395" s="81" t="str">
        <f>IF(OR('Raw Data'!K581=0,'Raw Data'!K581="Delete"),"",'Raw Data'!K581)</f>
        <v/>
      </c>
      <c r="L1395" s="81" t="str">
        <f>R1395</f>
        <v>Available</v>
      </c>
      <c r="M1395" s="81" t="str">
        <f>IF(A1395="","",IF(OR(AWReleaseNum&gt;=A1395,AWReleaseNum=0),"Available","Not Supported"))</f>
        <v>Available</v>
      </c>
      <c r="N1395" s="81" t="str">
        <f>IF(A1395="","",IF(TcRelease="Any","Available",IF(OR(AND(TcReleaseNum&gt;=VLOOKUP(AWReleaseNum,MinVerInfo,3,FALSE),TcReleaseNum&lt;=VLOOKUP(AWReleaseNum,MinVerInfo,4,FALSE)),AND(TcReleaseNum&gt;=VLOOKUP(AWReleaseNum,MinVerInfo,5,FALSE),TcReleaseNum&lt;=VLOOKUP(AWReleaseNum,MinVerInfo,6,FALSE))),"Available","Not Supported")))</f>
        <v>Available</v>
      </c>
      <c r="O1395" s="81" t="str">
        <f>IF(TcReleaseNum&lt;P1395,"Not Supported","Available")</f>
        <v>Available</v>
      </c>
      <c r="P1395" s="81" cm="1">
        <f t="array" ref="P1395">_xlfn.SWITCH(TcBaseVer, 14, K1395, 13, J1395, 12, I1395, 11, IFERROR(VLOOKUP(H1395,Table2[#All],3,FALSE),"N/A"),0)</f>
        <v>0</v>
      </c>
      <c r="Q1395" s="81" t="str">
        <f>IF(TcBaseVer=0,M1395,IF(AND(N1395="Available",M1395="Available",O1395="Available"),"Available",IF(M1395="","","Not Supported")))</f>
        <v>Available</v>
      </c>
      <c r="R1395" s="81" t="str">
        <f>IF(A1395&gt;=AWCurrentRel, "Future",Q1395)</f>
        <v>Available</v>
      </c>
      <c r="S1395" s="100" t="str">
        <f>HYPERLINK(U1395,T1395)</f>
        <v>What's New Fall 2022-PLAN-Teamcenter and Active Workspace (highspot.com)</v>
      </c>
      <c r="T1395" s="81" t="str">
        <f>IFERROR(VLOOKUP(CONCATENATE($B1395,"_",$A1395),Table4[#All],5,FALSE),"Not Available")</f>
        <v>What's New Fall 2022-PLAN-Teamcenter and Active Workspace (highspot.com)</v>
      </c>
      <c r="U1395" s="81" t="str">
        <f>IFERROR(VLOOKUP(CONCATENATE(B1395,"_",A1395),Table4[#All],6,FALSE),"")</f>
        <v>https://siemens.highspot.com/items/6389f88fdd7977ea91816632?lfrm=shp-ft.0</v>
      </c>
    </row>
    <row r="1396" spans="1:21" x14ac:dyDescent="0.25">
      <c r="A1396" s="81">
        <f>IF(OR('Raw Data'!A668=0,'Raw Data'!A668="Delete"),"",'Raw Data'!A668)</f>
        <v>6.2</v>
      </c>
      <c r="B1396" s="88" t="str">
        <f>IF(OR('Raw Data'!B668=0,'Raw Data'!B668="Delete"),"",'Raw Data'!B668)</f>
        <v>Plan</v>
      </c>
      <c r="C1396" s="89" t="str">
        <f>IF(OR('Raw Data'!C668=0,'Raw Data'!C668="Delete"),"",'Raw Data'!C668)</f>
        <v>Bill of Materials</v>
      </c>
      <c r="D1396" s="88" t="str">
        <f>IF(OR('Raw Data'!D668=0,'Raw Data'!D668="Delete"),"",'Raw Data'!D668)</f>
        <v>Design BOM Alignment</v>
      </c>
      <c r="E1396" s="84" t="str">
        <f>IF(OR('Raw Data'!E668=0,'Raw Data'!E668="Delete"),"",'Raw Data'!E668)</f>
        <v>Leverage the power of Workset for collaborative EBOM with aligned Design for visual engineering analysis</v>
      </c>
      <c r="F1396" s="81" t="str" cm="1">
        <f t="array" ref="F1396">_xlfn.SWITCH(ROUND(VLOOKUP(A1396,Table1[#All],3),0),11,H1396,12,I1396,13,J1396,14,K1396,"N/A")</f>
        <v/>
      </c>
      <c r="G1396" s="81" t="str" cm="1">
        <f t="array" ref="G1396">_xlfn.SWITCH(ROUND(VLOOKUP(A1396,Table1[#All],5),0),11,H1396,12,I1396,13,J1396,14,K1396,"N/A")</f>
        <v/>
      </c>
      <c r="H1396" s="81" t="str">
        <f>IF(OR('Raw Data'!H668=0,'Raw Data'!H668="Delete"),"",'Raw Data'!H668)</f>
        <v>N/A</v>
      </c>
      <c r="I1396" s="81">
        <f>IF(OR('Raw Data'!I668=0,'Raw Data'!I668="Delete"),"",'Raw Data'!I668)</f>
        <v>14.2</v>
      </c>
      <c r="J1396" s="81" t="str">
        <f>IF(OR('Raw Data'!J668=0,'Raw Data'!J668="Delete"),"",'Raw Data'!J668)</f>
        <v/>
      </c>
      <c r="K1396" s="81" t="str">
        <f>IF(OR('Raw Data'!K668=0,'Raw Data'!K668="Delete"),"",'Raw Data'!K668)</f>
        <v/>
      </c>
      <c r="L1396" s="81" t="str">
        <f>R1396</f>
        <v>Available</v>
      </c>
      <c r="M1396" s="81" t="str">
        <f>IF(A1396="","",IF(OR(AWReleaseNum&gt;=A1396,AWReleaseNum=0),"Available","Not Supported"))</f>
        <v>Available</v>
      </c>
      <c r="N1396" s="81" t="str">
        <f>IF(A1396="","",IF(TcRelease="Any","Available",IF(OR(AND(TcReleaseNum&gt;=VLOOKUP(AWReleaseNum,MinVerInfo,3,FALSE),TcReleaseNum&lt;=VLOOKUP(AWReleaseNum,MinVerInfo,4,FALSE)),AND(TcReleaseNum&gt;=VLOOKUP(AWReleaseNum,MinVerInfo,5,FALSE),TcReleaseNum&lt;=VLOOKUP(AWReleaseNum,MinVerInfo,6,FALSE))),"Available","Not Supported")))</f>
        <v>Available</v>
      </c>
      <c r="O1396" s="81" t="str">
        <f>IF(TcReleaseNum&lt;P1396,"Not Supported","Available")</f>
        <v>Available</v>
      </c>
      <c r="P1396" s="81" cm="1">
        <f t="array" ref="P1396">_xlfn.SWITCH(TcBaseVer, 14, K1396, 13, J1396, 12, I1396, 11, IFERROR(VLOOKUP(H1396,Table2[#All],3,FALSE),"N/A"),0)</f>
        <v>0</v>
      </c>
      <c r="Q1396" s="81" t="str">
        <f>IF(TcBaseVer=0,M1396,IF(AND(N1396="Available",M1396="Available",O1396="Available"),"Available",IF(M1396="","","Not Supported")))</f>
        <v>Available</v>
      </c>
      <c r="R1396" s="81" t="str">
        <f>IF(A1396&gt;=AWCurrentRel, "Future",Q1396)</f>
        <v>Available</v>
      </c>
      <c r="S1396" s="100" t="str">
        <f>HYPERLINK(U1396,T1396)</f>
        <v>What's New Fall 2022-PLAN-Teamcenter and Active Workspace (highspot.com)</v>
      </c>
      <c r="T1396" s="81" t="str">
        <f>IFERROR(VLOOKUP(CONCATENATE($B1396,"_",$A1396),Table4[#All],5,FALSE),"Not Available")</f>
        <v>What's New Fall 2022-PLAN-Teamcenter and Active Workspace (highspot.com)</v>
      </c>
      <c r="U1396" s="81" t="str">
        <f>IFERROR(VLOOKUP(CONCATENATE(B1396,"_",A1396),Table4[#All],6,FALSE),"")</f>
        <v>https://siemens.highspot.com/items/6389f88fdd7977ea91816632?lfrm=shp-ft.0</v>
      </c>
    </row>
    <row r="1397" spans="1:21" x14ac:dyDescent="0.25">
      <c r="A1397" s="81">
        <f>IF(OR('Raw Data'!A669=0,'Raw Data'!A669="Delete"),"",'Raw Data'!A669)</f>
        <v>6.2</v>
      </c>
      <c r="B1397" s="88" t="str">
        <f>IF(OR('Raw Data'!B669=0,'Raw Data'!B669="Delete"),"",'Raw Data'!B669)</f>
        <v>Plan</v>
      </c>
      <c r="C1397" s="89" t="str">
        <f>IF(OR('Raw Data'!C669=0,'Raw Data'!C669="Delete"),"",'Raw Data'!C669)</f>
        <v>Bill of Materials</v>
      </c>
      <c r="D1397" s="88" t="str">
        <f>IF(OR('Raw Data'!D669=0,'Raw Data'!D669="Delete"),"",'Raw Data'!D669)</f>
        <v>Design BOM Alignment</v>
      </c>
      <c r="E1397" s="84" t="str">
        <f>IF(OR('Raw Data'!E669=0,'Raw Data'!E669="Delete"),"",'Raw Data'!E669)</f>
        <v>Navigate and view the EBOM home page with relevant EBOM data and collaboration data dashboards tailored for a product release engineering role</v>
      </c>
      <c r="F1397" s="81" t="str" cm="1">
        <f t="array" ref="F1397">_xlfn.SWITCH(ROUND(VLOOKUP(A1397,Table1[#All],3),0),11,H1397,12,I1397,13,J1397,14,K1397,"N/A")</f>
        <v/>
      </c>
      <c r="G1397" s="81" t="str" cm="1">
        <f t="array" ref="G1397">_xlfn.SWITCH(ROUND(VLOOKUP(A1397,Table1[#All],5),0),11,H1397,12,I1397,13,J1397,14,K1397,"N/A")</f>
        <v/>
      </c>
      <c r="H1397" s="81" t="str">
        <f>IF(OR('Raw Data'!H669=0,'Raw Data'!H669="Delete"),"",'Raw Data'!H669)</f>
        <v>N/A</v>
      </c>
      <c r="I1397" s="81">
        <f>IF(OR('Raw Data'!I669=0,'Raw Data'!I669="Delete"),"",'Raw Data'!I669)</f>
        <v>14.2</v>
      </c>
      <c r="J1397" s="81" t="str">
        <f>IF(OR('Raw Data'!J669=0,'Raw Data'!J669="Delete"),"",'Raw Data'!J669)</f>
        <v/>
      </c>
      <c r="K1397" s="81" t="str">
        <f>IF(OR('Raw Data'!K669=0,'Raw Data'!K669="Delete"),"",'Raw Data'!K669)</f>
        <v/>
      </c>
      <c r="L1397" s="81" t="str">
        <f>R1397</f>
        <v>Available</v>
      </c>
      <c r="M1397" s="81" t="str">
        <f>IF(A1397="","",IF(OR(AWReleaseNum&gt;=A1397,AWReleaseNum=0),"Available","Not Supported"))</f>
        <v>Available</v>
      </c>
      <c r="N1397" s="81" t="str">
        <f>IF(A1397="","",IF(TcRelease="Any","Available",IF(OR(AND(TcReleaseNum&gt;=VLOOKUP(AWReleaseNum,MinVerInfo,3,FALSE),TcReleaseNum&lt;=VLOOKUP(AWReleaseNum,MinVerInfo,4,FALSE)),AND(TcReleaseNum&gt;=VLOOKUP(AWReleaseNum,MinVerInfo,5,FALSE),TcReleaseNum&lt;=VLOOKUP(AWReleaseNum,MinVerInfo,6,FALSE))),"Available","Not Supported")))</f>
        <v>Available</v>
      </c>
      <c r="O1397" s="81" t="str">
        <f>IF(TcReleaseNum&lt;P1397,"Not Supported","Available")</f>
        <v>Available</v>
      </c>
      <c r="P1397" s="81" cm="1">
        <f t="array" ref="P1397">_xlfn.SWITCH(TcBaseVer, 14, K1397, 13, J1397, 12, I1397, 11, IFERROR(VLOOKUP(H1397,Table2[#All],3,FALSE),"N/A"),0)</f>
        <v>0</v>
      </c>
      <c r="Q1397" s="81" t="str">
        <f>IF(TcBaseVer=0,M1397,IF(AND(N1397="Available",M1397="Available",O1397="Available"),"Available",IF(M1397="","","Not Supported")))</f>
        <v>Available</v>
      </c>
      <c r="R1397" s="81" t="str">
        <f>IF(A1397&gt;=AWCurrentRel, "Future",Q1397)</f>
        <v>Available</v>
      </c>
      <c r="S1397" s="100" t="str">
        <f>HYPERLINK(U1397,T1397)</f>
        <v>What's New Fall 2022-PLAN-Teamcenter and Active Workspace (highspot.com)</v>
      </c>
      <c r="T1397" s="81" t="str">
        <f>IFERROR(VLOOKUP(CONCATENATE($B1397,"_",$A1397),Table4[#All],5,FALSE),"Not Available")</f>
        <v>What's New Fall 2022-PLAN-Teamcenter and Active Workspace (highspot.com)</v>
      </c>
      <c r="U1397" s="81" t="str">
        <f>IFERROR(VLOOKUP(CONCATENATE(B1397,"_",A1397),Table4[#All],6,FALSE),"")</f>
        <v>https://siemens.highspot.com/items/6389f88fdd7977ea91816632?lfrm=shp-ft.0</v>
      </c>
    </row>
    <row r="1398" spans="1:21" x14ac:dyDescent="0.25">
      <c r="A1398" s="81">
        <f>IF(OR('Raw Data'!A670=0,'Raw Data'!A670="Delete"),"",'Raw Data'!A670)</f>
        <v>6.2</v>
      </c>
      <c r="B1398" s="88" t="str">
        <f>IF(OR('Raw Data'!B670=0,'Raw Data'!B670="Delete"),"",'Raw Data'!B670)</f>
        <v>Plan</v>
      </c>
      <c r="C1398" s="89" t="str">
        <f>IF(OR('Raw Data'!C670=0,'Raw Data'!C670="Delete"),"",'Raw Data'!C670)</f>
        <v>Bill of Materials</v>
      </c>
      <c r="D1398" s="88" t="str">
        <f>IF(OR('Raw Data'!D670=0,'Raw Data'!D670="Delete"),"",'Raw Data'!D670)</f>
        <v>Design BOM Alignment</v>
      </c>
      <c r="E1398" s="84" t="str">
        <f>IF(OR('Raw Data'!E670=0,'Raw Data'!E670="Delete"),"",'Raw Data'!E670)</f>
        <v>Leverage out-of-the-box EBOM tree views based on column configurations of EBOM properties for EBOM authoring and configuration</v>
      </c>
      <c r="F1398" s="81" t="str" cm="1">
        <f t="array" ref="F1398">_xlfn.SWITCH(ROUND(VLOOKUP(A1398,Table1[#All],3),0),11,H1398,12,I1398,13,J1398,14,K1398,"N/A")</f>
        <v/>
      </c>
      <c r="G1398" s="81" t="str" cm="1">
        <f t="array" ref="G1398">_xlfn.SWITCH(ROUND(VLOOKUP(A1398,Table1[#All],5),0),11,H1398,12,I1398,13,J1398,14,K1398,"N/A")</f>
        <v/>
      </c>
      <c r="H1398" s="81" t="str">
        <f>IF(OR('Raw Data'!H670=0,'Raw Data'!H670="Delete"),"",'Raw Data'!H670)</f>
        <v>N/A</v>
      </c>
      <c r="I1398" s="81">
        <f>IF(OR('Raw Data'!I670=0,'Raw Data'!I670="Delete"),"",'Raw Data'!I670)</f>
        <v>14.2</v>
      </c>
      <c r="J1398" s="81" t="str">
        <f>IF(OR('Raw Data'!J670=0,'Raw Data'!J670="Delete"),"",'Raw Data'!J670)</f>
        <v/>
      </c>
      <c r="K1398" s="81" t="str">
        <f>IF(OR('Raw Data'!K670=0,'Raw Data'!K670="Delete"),"",'Raw Data'!K670)</f>
        <v/>
      </c>
      <c r="L1398" s="81" t="str">
        <f>R1398</f>
        <v>Available</v>
      </c>
      <c r="M1398" s="81" t="str">
        <f>IF(A1398="","",IF(OR(AWReleaseNum&gt;=A1398,AWReleaseNum=0),"Available","Not Supported"))</f>
        <v>Available</v>
      </c>
      <c r="N1398" s="81" t="str">
        <f>IF(A1398="","",IF(TcRelease="Any","Available",IF(OR(AND(TcReleaseNum&gt;=VLOOKUP(AWReleaseNum,MinVerInfo,3,FALSE),TcReleaseNum&lt;=VLOOKUP(AWReleaseNum,MinVerInfo,4,FALSE)),AND(TcReleaseNum&gt;=VLOOKUP(AWReleaseNum,MinVerInfo,5,FALSE),TcReleaseNum&lt;=VLOOKUP(AWReleaseNum,MinVerInfo,6,FALSE))),"Available","Not Supported")))</f>
        <v>Available</v>
      </c>
      <c r="O1398" s="81" t="str">
        <f>IF(TcReleaseNum&lt;P1398,"Not Supported","Available")</f>
        <v>Available</v>
      </c>
      <c r="P1398" s="81" cm="1">
        <f t="array" ref="P1398">_xlfn.SWITCH(TcBaseVer, 14, K1398, 13, J1398, 12, I1398, 11, IFERROR(VLOOKUP(H1398,Table2[#All],3,FALSE),"N/A"),0)</f>
        <v>0</v>
      </c>
      <c r="Q1398" s="81" t="str">
        <f>IF(TcBaseVer=0,M1398,IF(AND(N1398="Available",M1398="Available",O1398="Available"),"Available",IF(M1398="","","Not Supported")))</f>
        <v>Available</v>
      </c>
      <c r="R1398" s="81" t="str">
        <f>IF(A1398&gt;=AWCurrentRel, "Future",Q1398)</f>
        <v>Available</v>
      </c>
      <c r="S1398" s="100" t="str">
        <f>HYPERLINK(U1398,T1398)</f>
        <v>What's New Fall 2022-PLAN-Teamcenter and Active Workspace (highspot.com)</v>
      </c>
      <c r="T1398" s="81" t="str">
        <f>IFERROR(VLOOKUP(CONCATENATE($B1398,"_",$A1398),Table4[#All],5,FALSE),"Not Available")</f>
        <v>What's New Fall 2022-PLAN-Teamcenter and Active Workspace (highspot.com)</v>
      </c>
      <c r="U1398" s="81" t="str">
        <f>IFERROR(VLOOKUP(CONCATENATE(B1398,"_",A1398),Table4[#All],6,FALSE),"")</f>
        <v>https://siemens.highspot.com/items/6389f88fdd7977ea91816632?lfrm=shp-ft.0</v>
      </c>
    </row>
    <row r="1399" spans="1:21" x14ac:dyDescent="0.25">
      <c r="A1399" s="81">
        <f>IF(OR('Raw Data'!A671=0,'Raw Data'!A671="Delete"),"",'Raw Data'!A671)</f>
        <v>6.2</v>
      </c>
      <c r="B1399" s="88" t="str">
        <f>IF(OR('Raw Data'!B671=0,'Raw Data'!B671="Delete"),"",'Raw Data'!B671)</f>
        <v>Plan</v>
      </c>
      <c r="C1399" s="89" t="str">
        <f>IF(OR('Raw Data'!C671=0,'Raw Data'!C671="Delete"),"",'Raw Data'!C671)</f>
        <v>Bill of Materials</v>
      </c>
      <c r="D1399" s="88" t="str">
        <f>IF(OR('Raw Data'!D671=0,'Raw Data'!D671="Delete"),"",'Raw Data'!D671)</f>
        <v>Design BOM Alignment</v>
      </c>
      <c r="E1399" s="84" t="str">
        <f>IF(OR('Raw Data'!E671=0,'Raw Data'!E671="Delete"),"",'Raw Data'!E671)</f>
        <v>Create Part and Part Usages with a simplified dialog for improved authoring experience</v>
      </c>
      <c r="F1399" s="81" t="str" cm="1">
        <f t="array" ref="F1399">_xlfn.SWITCH(ROUND(VLOOKUP(A1399,Table1[#All],3),0),11,H1399,12,I1399,13,J1399,14,K1399,"N/A")</f>
        <v/>
      </c>
      <c r="G1399" s="81" t="str" cm="1">
        <f t="array" ref="G1399">_xlfn.SWITCH(ROUND(VLOOKUP(A1399,Table1[#All],5),0),11,H1399,12,I1399,13,J1399,14,K1399,"N/A")</f>
        <v/>
      </c>
      <c r="H1399" s="81" t="str">
        <f>IF(OR('Raw Data'!H671=0,'Raw Data'!H671="Delete"),"",'Raw Data'!H671)</f>
        <v>N/A</v>
      </c>
      <c r="I1399" s="81">
        <f>IF(OR('Raw Data'!I671=0,'Raw Data'!I671="Delete"),"",'Raw Data'!I671)</f>
        <v>14.2</v>
      </c>
      <c r="J1399" s="81" t="str">
        <f>IF(OR('Raw Data'!J671=0,'Raw Data'!J671="Delete"),"",'Raw Data'!J671)</f>
        <v/>
      </c>
      <c r="K1399" s="81" t="str">
        <f>IF(OR('Raw Data'!K671=0,'Raw Data'!K671="Delete"),"",'Raw Data'!K671)</f>
        <v/>
      </c>
      <c r="L1399" s="81" t="str">
        <f>R1399</f>
        <v>Available</v>
      </c>
      <c r="M1399" s="81" t="str">
        <f>IF(A1399="","",IF(OR(AWReleaseNum&gt;=A1399,AWReleaseNum=0),"Available","Not Supported"))</f>
        <v>Available</v>
      </c>
      <c r="N1399" s="81" t="str">
        <f>IF(A1399="","",IF(TcRelease="Any","Available",IF(OR(AND(TcReleaseNum&gt;=VLOOKUP(AWReleaseNum,MinVerInfo,3,FALSE),TcReleaseNum&lt;=VLOOKUP(AWReleaseNum,MinVerInfo,4,FALSE)),AND(TcReleaseNum&gt;=VLOOKUP(AWReleaseNum,MinVerInfo,5,FALSE),TcReleaseNum&lt;=VLOOKUP(AWReleaseNum,MinVerInfo,6,FALSE))),"Available","Not Supported")))</f>
        <v>Available</v>
      </c>
      <c r="O1399" s="81" t="str">
        <f>IF(TcReleaseNum&lt;P1399,"Not Supported","Available")</f>
        <v>Available</v>
      </c>
      <c r="P1399" s="81" cm="1">
        <f t="array" ref="P1399">_xlfn.SWITCH(TcBaseVer, 14, K1399, 13, J1399, 12, I1399, 11, IFERROR(VLOOKUP(H1399,Table2[#All],3,FALSE),"N/A"),0)</f>
        <v>0</v>
      </c>
      <c r="Q1399" s="81" t="str">
        <f>IF(TcBaseVer=0,M1399,IF(AND(N1399="Available",M1399="Available",O1399="Available"),"Available",IF(M1399="","","Not Supported")))</f>
        <v>Available</v>
      </c>
      <c r="R1399" s="81" t="str">
        <f>IF(A1399&gt;=AWCurrentRel, "Future",Q1399)</f>
        <v>Available</v>
      </c>
      <c r="S1399" s="100" t="str">
        <f>HYPERLINK(U1399,T1399)</f>
        <v>What's New Fall 2022-PLAN-Teamcenter and Active Workspace (highspot.com)</v>
      </c>
      <c r="T1399" s="81" t="str">
        <f>IFERROR(VLOOKUP(CONCATENATE($B1399,"_",$A1399),Table4[#All],5,FALSE),"Not Available")</f>
        <v>What's New Fall 2022-PLAN-Teamcenter and Active Workspace (highspot.com)</v>
      </c>
      <c r="U1399" s="81" t="str">
        <f>IFERROR(VLOOKUP(CONCATENATE(B1399,"_",A1399),Table4[#All],6,FALSE),"")</f>
        <v>https://siemens.highspot.com/items/6389f88fdd7977ea91816632?lfrm=shp-ft.0</v>
      </c>
    </row>
    <row r="1400" spans="1:21" x14ac:dyDescent="0.25">
      <c r="A1400" s="81">
        <f>IF(OR('Raw Data'!A1399=0,'Raw Data'!A1399="Delete"),"",'Raw Data'!A1399)</f>
        <v>6.2</v>
      </c>
      <c r="B1400" s="88" t="str">
        <f>IF(OR('Raw Data'!B1399=0,'Raw Data'!B1399="Delete"),"",'Raw Data'!B1399)</f>
        <v>Develop</v>
      </c>
      <c r="C1400" s="89" t="str">
        <f>IF(OR('Raw Data'!C1399=0,'Raw Data'!C1399="Delete"),"",'Raw Data'!C1399)</f>
        <v>Documents</v>
      </c>
      <c r="D1400" s="88" t="str">
        <f>IF(OR('Raw Data'!D1399=0,'Raw Data'!D1399="Delete"),"",'Raw Data'!D1399)</f>
        <v>Document Management</v>
      </c>
      <c r="E1400" s="84" t="str">
        <f>IF(OR('Raw Data'!E1399=0,'Raw Data'!E1399="Delete"),"",'Raw Data'!E1399)</f>
        <v>Print markup for temporary summary of markup</v>
      </c>
      <c r="F1400" s="81" t="str" cm="1">
        <f t="array" ref="F1400">_xlfn.SWITCH(ROUND(VLOOKUP(A1400,Table1[#All],3),0),11,H1400,12,I1400,13,J1400,14,K1400,"N/A")</f>
        <v/>
      </c>
      <c r="G1400" s="81" t="str" cm="1">
        <f t="array" ref="G1400">_xlfn.SWITCH(ROUND(VLOOKUP(A1400,Table1[#All],5),0),11,H1400,12,I1400,13,J1400,14,K1400,"N/A")</f>
        <v/>
      </c>
      <c r="H1400" s="81" t="str">
        <f>IF(OR('Raw Data'!H1399=0,'Raw Data'!H1399="Delete"),"",'Raw Data'!H1399)</f>
        <v>N/A</v>
      </c>
      <c r="I1400" s="81">
        <f>IF(OR('Raw Data'!I1399=0,'Raw Data'!I1399="Delete"),"",'Raw Data'!I1399)</f>
        <v>14.2</v>
      </c>
      <c r="J1400" s="81" t="str">
        <f>IF(OR('Raw Data'!J1399=0,'Raw Data'!J1399="Delete"),"",'Raw Data'!J1399)</f>
        <v/>
      </c>
      <c r="K1400" s="81" t="str">
        <f>IF(OR('Raw Data'!K1399=0,'Raw Data'!K1399="Delete"),"",'Raw Data'!K1399)</f>
        <v/>
      </c>
      <c r="L1400" s="81" t="str">
        <f>R1400</f>
        <v>Available</v>
      </c>
      <c r="M1400" s="81" t="str">
        <f>IF(A1400="","",IF(OR(AWReleaseNum&gt;=A1400,AWReleaseNum=0),"Available","Not Supported"))</f>
        <v>Available</v>
      </c>
      <c r="N1400" s="81" t="str">
        <f>IF(A1400="","",IF(TcRelease="Any","Available",IF(OR(AND(TcReleaseNum&gt;=VLOOKUP(AWReleaseNum,MinVerInfo,3,FALSE),TcReleaseNum&lt;=VLOOKUP(AWReleaseNum,MinVerInfo,4,FALSE)),AND(TcReleaseNum&gt;=VLOOKUP(AWReleaseNum,MinVerInfo,5,FALSE),TcReleaseNum&lt;=VLOOKUP(AWReleaseNum,MinVerInfo,6,FALSE))),"Available","Not Supported")))</f>
        <v>Available</v>
      </c>
      <c r="O1400" s="81" t="str">
        <f>IF(TcReleaseNum&lt;P1400,"Not Supported","Available")</f>
        <v>Available</v>
      </c>
      <c r="P1400" s="81" cm="1">
        <f t="array" ref="P1400">_xlfn.SWITCH(TcBaseVer, 14, K1400, 13, J1400, 12, I1400, 11, IFERROR(VLOOKUP(H1400,Table2[#All],3,FALSE),"N/A"),0)</f>
        <v>0</v>
      </c>
      <c r="Q1400" s="81" t="str">
        <f>IF(TcBaseVer=0,M1400,IF(AND(N1400="Available",M1400="Available",O1400="Available"),"Available",IF(M1400="","","Not Supported")))</f>
        <v>Available</v>
      </c>
      <c r="R1400" s="81" t="str">
        <f>IF(A1400&gt;=AWCurrentRel, "Future",Q1400)</f>
        <v>Available</v>
      </c>
      <c r="S1400" s="100" t="str">
        <f>HYPERLINK(U1400,T1400)</f>
        <v>What's New Fall-2022-DEVELOP-Teamcenter and Active Workspace (highspot.com)</v>
      </c>
      <c r="T1400" s="81" t="str">
        <f>IFERROR(VLOOKUP(CONCATENATE($B1400,"_",$A1400),Table4[#All],5,FALSE),"Not Available")</f>
        <v>What's New Fall-2022-DEVELOP-Teamcenter and Active Workspace (highspot.com)</v>
      </c>
      <c r="U1400" s="81" t="str">
        <f>IFERROR(VLOOKUP(CONCATENATE(B1400,"_",A1400),Table4[#All],6,FALSE),"")</f>
        <v>https://siemens.highspot.com/items/6389f8e0dd7977ea91816857?lfrm=shp-ft.1</v>
      </c>
    </row>
    <row r="1401" spans="1:21" x14ac:dyDescent="0.25">
      <c r="A1401" s="81">
        <f>IF(OR('Raw Data'!A1400=0,'Raw Data'!A1400="Delete"),"",'Raw Data'!A1400)</f>
        <v>6.2</v>
      </c>
      <c r="B1401" s="88" t="str">
        <f>IF(OR('Raw Data'!B1400=0,'Raw Data'!B1400="Delete"),"",'Raw Data'!B1400)</f>
        <v>Develop</v>
      </c>
      <c r="C1401" s="89" t="str">
        <f>IF(OR('Raw Data'!C1400=0,'Raw Data'!C1400="Delete"),"",'Raw Data'!C1400)</f>
        <v>Documents</v>
      </c>
      <c r="D1401" s="88" t="str">
        <f>IF(OR('Raw Data'!D1400=0,'Raw Data'!D1400="Delete"),"",'Raw Data'!D1400)</f>
        <v>Document Management</v>
      </c>
      <c r="E1401" s="84" t="str">
        <f>IF(OR('Raw Data'!E1400=0,'Raw Data'!E1400="Delete"),"",'Raw Data'!E1400)</f>
        <v>Create a public markup disposition report</v>
      </c>
      <c r="F1401" s="81" t="str" cm="1">
        <f t="array" ref="F1401">_xlfn.SWITCH(ROUND(VLOOKUP(A1401,Table1[#All],3),0),11,H1401,12,I1401,13,J1401,14,K1401,"N/A")</f>
        <v/>
      </c>
      <c r="G1401" s="81" t="str" cm="1">
        <f t="array" ref="G1401">_xlfn.SWITCH(ROUND(VLOOKUP(A1401,Table1[#All],5),0),11,H1401,12,I1401,13,J1401,14,K1401,"N/A")</f>
        <v/>
      </c>
      <c r="H1401" s="81" t="str">
        <f>IF(OR('Raw Data'!H1400=0,'Raw Data'!H1400="Delete"),"",'Raw Data'!H1400)</f>
        <v>N/A</v>
      </c>
      <c r="I1401" s="81">
        <f>IF(OR('Raw Data'!I1400=0,'Raw Data'!I1400="Delete"),"",'Raw Data'!I1400)</f>
        <v>14.2</v>
      </c>
      <c r="J1401" s="81" t="str">
        <f>IF(OR('Raw Data'!J1400=0,'Raw Data'!J1400="Delete"),"",'Raw Data'!J1400)</f>
        <v/>
      </c>
      <c r="K1401" s="81" t="str">
        <f>IF(OR('Raw Data'!K1400=0,'Raw Data'!K1400="Delete"),"",'Raw Data'!K1400)</f>
        <v/>
      </c>
      <c r="L1401" s="81" t="str">
        <f>R1401</f>
        <v>Available</v>
      </c>
      <c r="M1401" s="81" t="str">
        <f>IF(A1401="","",IF(OR(AWReleaseNum&gt;=A1401,AWReleaseNum=0),"Available","Not Supported"))</f>
        <v>Available</v>
      </c>
      <c r="N1401" s="81" t="str">
        <f>IF(A1401="","",IF(TcRelease="Any","Available",IF(OR(AND(TcReleaseNum&gt;=VLOOKUP(AWReleaseNum,MinVerInfo,3,FALSE),TcReleaseNum&lt;=VLOOKUP(AWReleaseNum,MinVerInfo,4,FALSE)),AND(TcReleaseNum&gt;=VLOOKUP(AWReleaseNum,MinVerInfo,5,FALSE),TcReleaseNum&lt;=VLOOKUP(AWReleaseNum,MinVerInfo,6,FALSE))),"Available","Not Supported")))</f>
        <v>Available</v>
      </c>
      <c r="O1401" s="81" t="str">
        <f>IF(TcReleaseNum&lt;P1401,"Not Supported","Available")</f>
        <v>Available</v>
      </c>
      <c r="P1401" s="81" cm="1">
        <f t="array" ref="P1401">_xlfn.SWITCH(TcBaseVer, 14, K1401, 13, J1401, 12, I1401, 11, IFERROR(VLOOKUP(H1401,Table2[#All],3,FALSE),"N/A"),0)</f>
        <v>0</v>
      </c>
      <c r="Q1401" s="81" t="str">
        <f>IF(TcBaseVer=0,M1401,IF(AND(N1401="Available",M1401="Available",O1401="Available"),"Available",IF(M1401="","","Not Supported")))</f>
        <v>Available</v>
      </c>
      <c r="R1401" s="81" t="str">
        <f>IF(A1401&gt;=AWCurrentRel, "Future",Q1401)</f>
        <v>Available</v>
      </c>
      <c r="S1401" s="100" t="str">
        <f>HYPERLINK(U1401,T1401)</f>
        <v>What's New Fall-2022-DEVELOP-Teamcenter and Active Workspace (highspot.com)</v>
      </c>
      <c r="T1401" s="81" t="str">
        <f>IFERROR(VLOOKUP(CONCATENATE($B1401,"_",$A1401),Table4[#All],5,FALSE),"Not Available")</f>
        <v>What's New Fall-2022-DEVELOP-Teamcenter and Active Workspace (highspot.com)</v>
      </c>
      <c r="U1401" s="81" t="str">
        <f>IFERROR(VLOOKUP(CONCATENATE(B1401,"_",A1401),Table4[#All],6,FALSE),"")</f>
        <v>https://siemens.highspot.com/items/6389f8e0dd7977ea91816857?lfrm=shp-ft.1</v>
      </c>
    </row>
    <row r="1402" spans="1:21" x14ac:dyDescent="0.25">
      <c r="A1402" s="81">
        <f>IF(OR('Raw Data'!A1401=0,'Raw Data'!A1401="Delete"),"",'Raw Data'!A1401)</f>
        <v>6.2</v>
      </c>
      <c r="B1402" s="88" t="str">
        <f>IF(OR('Raw Data'!B1401=0,'Raw Data'!B1401="Delete"),"",'Raw Data'!B1401)</f>
        <v>Develop</v>
      </c>
      <c r="C1402" s="89" t="str">
        <f>IF(OR('Raw Data'!C1401=0,'Raw Data'!C1401="Delete"),"",'Raw Data'!C1401)</f>
        <v>Documents</v>
      </c>
      <c r="D1402" s="88" t="str">
        <f>IF(OR('Raw Data'!D1401=0,'Raw Data'!D1401="Delete"),"",'Raw Data'!D1401)</f>
        <v>Document Management</v>
      </c>
      <c r="E1402" s="84" t="str">
        <f>IF(OR('Raw Data'!E1401=0,'Raw Data'!E1401="Delete"),"",'Raw Data'!E1401)</f>
        <v>Create a private markup disposition report</v>
      </c>
      <c r="F1402" s="81" t="str" cm="1">
        <f t="array" ref="F1402">_xlfn.SWITCH(ROUND(VLOOKUP(A1402,Table1[#All],3),0),11,H1402,12,I1402,13,J1402,14,K1402,"N/A")</f>
        <v/>
      </c>
      <c r="G1402" s="81" t="str" cm="1">
        <f t="array" ref="G1402">_xlfn.SWITCH(ROUND(VLOOKUP(A1402,Table1[#All],5),0),11,H1402,12,I1402,13,J1402,14,K1402,"N/A")</f>
        <v/>
      </c>
      <c r="H1402" s="81" t="str">
        <f>IF(OR('Raw Data'!H1401=0,'Raw Data'!H1401="Delete"),"",'Raw Data'!H1401)</f>
        <v>N/A</v>
      </c>
      <c r="I1402" s="81">
        <f>IF(OR('Raw Data'!I1401=0,'Raw Data'!I1401="Delete"),"",'Raw Data'!I1401)</f>
        <v>14.2</v>
      </c>
      <c r="J1402" s="81" t="str">
        <f>IF(OR('Raw Data'!J1401=0,'Raw Data'!J1401="Delete"),"",'Raw Data'!J1401)</f>
        <v/>
      </c>
      <c r="K1402" s="81" t="str">
        <f>IF(OR('Raw Data'!K1401=0,'Raw Data'!K1401="Delete"),"",'Raw Data'!K1401)</f>
        <v/>
      </c>
      <c r="L1402" s="81" t="str">
        <f>R1402</f>
        <v>Available</v>
      </c>
      <c r="M1402" s="81" t="str">
        <f>IF(A1402="","",IF(OR(AWReleaseNum&gt;=A1402,AWReleaseNum=0),"Available","Not Supported"))</f>
        <v>Available</v>
      </c>
      <c r="N1402" s="81" t="str">
        <f>IF(A1402="","",IF(TcRelease="Any","Available",IF(OR(AND(TcReleaseNum&gt;=VLOOKUP(AWReleaseNum,MinVerInfo,3,FALSE),TcReleaseNum&lt;=VLOOKUP(AWReleaseNum,MinVerInfo,4,FALSE)),AND(TcReleaseNum&gt;=VLOOKUP(AWReleaseNum,MinVerInfo,5,FALSE),TcReleaseNum&lt;=VLOOKUP(AWReleaseNum,MinVerInfo,6,FALSE))),"Available","Not Supported")))</f>
        <v>Available</v>
      </c>
      <c r="O1402" s="81" t="str">
        <f>IF(TcReleaseNum&lt;P1402,"Not Supported","Available")</f>
        <v>Available</v>
      </c>
      <c r="P1402" s="81" cm="1">
        <f t="array" ref="P1402">_xlfn.SWITCH(TcBaseVer, 14, K1402, 13, J1402, 12, I1402, 11, IFERROR(VLOOKUP(H1402,Table2[#All],3,FALSE),"N/A"),0)</f>
        <v>0</v>
      </c>
      <c r="Q1402" s="81" t="str">
        <f>IF(TcBaseVer=0,M1402,IF(AND(N1402="Available",M1402="Available",O1402="Available"),"Available",IF(M1402="","","Not Supported")))</f>
        <v>Available</v>
      </c>
      <c r="R1402" s="81" t="str">
        <f>IF(A1402&gt;=AWCurrentRel, "Future",Q1402)</f>
        <v>Available</v>
      </c>
      <c r="S1402" s="100" t="str">
        <f>HYPERLINK(U1402,T1402)</f>
        <v>What's New Fall-2022-DEVELOP-Teamcenter and Active Workspace (highspot.com)</v>
      </c>
      <c r="T1402" s="81" t="str">
        <f>IFERROR(VLOOKUP(CONCATENATE($B1402,"_",$A1402),Table4[#All],5,FALSE),"Not Available")</f>
        <v>What's New Fall-2022-DEVELOP-Teamcenter and Active Workspace (highspot.com)</v>
      </c>
      <c r="U1402" s="81" t="str">
        <f>IFERROR(VLOOKUP(CONCATENATE(B1402,"_",A1402),Table4[#All],6,FALSE),"")</f>
        <v>https://siemens.highspot.com/items/6389f8e0dd7977ea91816857?lfrm=shp-ft.1</v>
      </c>
    </row>
    <row r="1403" spans="1:21" x14ac:dyDescent="0.25">
      <c r="A1403" s="81">
        <f>IF(OR('Raw Data'!A1402=0,'Raw Data'!A1402="Delete"),"",'Raw Data'!A1402)</f>
        <v>6.2</v>
      </c>
      <c r="B1403" s="88" t="str">
        <f>IF(OR('Raw Data'!B1402=0,'Raw Data'!B1402="Delete"),"",'Raw Data'!B1402)</f>
        <v>Develop</v>
      </c>
      <c r="C1403" s="89" t="str">
        <f>IF(OR('Raw Data'!C1402=0,'Raw Data'!C1402="Delete"),"",'Raw Data'!C1402)</f>
        <v>Documents</v>
      </c>
      <c r="D1403" s="88" t="str">
        <f>IF(OR('Raw Data'!D1402=0,'Raw Data'!D1402="Delete"),"",'Raw Data'!D1402)</f>
        <v>Document Management</v>
      </c>
      <c r="E1403" s="84" t="str">
        <f>IF(OR('Raw Data'!E1402=0,'Raw Data'!E1402="Delete"),"",'Raw Data'!E1402)</f>
        <v>Capture disposition report in context of the document revision</v>
      </c>
      <c r="F1403" s="81" t="str" cm="1">
        <f t="array" ref="F1403">_xlfn.SWITCH(ROUND(VLOOKUP(A1403,Table1[#All],3),0),11,H1403,12,I1403,13,J1403,14,K1403,"N/A")</f>
        <v/>
      </c>
      <c r="G1403" s="81" t="str" cm="1">
        <f t="array" ref="G1403">_xlfn.SWITCH(ROUND(VLOOKUP(A1403,Table1[#All],5),0),11,H1403,12,I1403,13,J1403,14,K1403,"N/A")</f>
        <v/>
      </c>
      <c r="H1403" s="81" t="str">
        <f>IF(OR('Raw Data'!H1402=0,'Raw Data'!H1402="Delete"),"",'Raw Data'!H1402)</f>
        <v>N/A</v>
      </c>
      <c r="I1403" s="81">
        <f>IF(OR('Raw Data'!I1402=0,'Raw Data'!I1402="Delete"),"",'Raw Data'!I1402)</f>
        <v>14.2</v>
      </c>
      <c r="J1403" s="81" t="str">
        <f>IF(OR('Raw Data'!J1402=0,'Raw Data'!J1402="Delete"),"",'Raw Data'!J1402)</f>
        <v/>
      </c>
      <c r="K1403" s="81" t="str">
        <f>IF(OR('Raw Data'!K1402=0,'Raw Data'!K1402="Delete"),"",'Raw Data'!K1402)</f>
        <v/>
      </c>
      <c r="L1403" s="81" t="str">
        <f>R1403</f>
        <v>Available</v>
      </c>
      <c r="M1403" s="81" t="str">
        <f>IF(A1403="","",IF(OR(AWReleaseNum&gt;=A1403,AWReleaseNum=0),"Available","Not Supported"))</f>
        <v>Available</v>
      </c>
      <c r="N1403" s="81" t="str">
        <f>IF(A1403="","",IF(TcRelease="Any","Available",IF(OR(AND(TcReleaseNum&gt;=VLOOKUP(AWReleaseNum,MinVerInfo,3,FALSE),TcReleaseNum&lt;=VLOOKUP(AWReleaseNum,MinVerInfo,4,FALSE)),AND(TcReleaseNum&gt;=VLOOKUP(AWReleaseNum,MinVerInfo,5,FALSE),TcReleaseNum&lt;=VLOOKUP(AWReleaseNum,MinVerInfo,6,FALSE))),"Available","Not Supported")))</f>
        <v>Available</v>
      </c>
      <c r="O1403" s="81" t="str">
        <f>IF(TcReleaseNum&lt;P1403,"Not Supported","Available")</f>
        <v>Available</v>
      </c>
      <c r="P1403" s="81" cm="1">
        <f t="array" ref="P1403">_xlfn.SWITCH(TcBaseVer, 14, K1403, 13, J1403, 12, I1403, 11, IFERROR(VLOOKUP(H1403,Table2[#All],3,FALSE),"N/A"),0)</f>
        <v>0</v>
      </c>
      <c r="Q1403" s="81" t="str">
        <f>IF(TcBaseVer=0,M1403,IF(AND(N1403="Available",M1403="Available",O1403="Available"),"Available",IF(M1403="","","Not Supported")))</f>
        <v>Available</v>
      </c>
      <c r="R1403" s="81" t="str">
        <f>IF(A1403&gt;=AWCurrentRel, "Future",Q1403)</f>
        <v>Available</v>
      </c>
      <c r="S1403" s="100" t="str">
        <f>HYPERLINK(U1403,T1403)</f>
        <v>What's New Fall-2022-DEVELOP-Teamcenter and Active Workspace (highspot.com)</v>
      </c>
      <c r="T1403" s="81" t="str">
        <f>IFERROR(VLOOKUP(CONCATENATE($B1403,"_",$A1403),Table4[#All],5,FALSE),"Not Available")</f>
        <v>What's New Fall-2022-DEVELOP-Teamcenter and Active Workspace (highspot.com)</v>
      </c>
      <c r="U1403" s="81" t="str">
        <f>IFERROR(VLOOKUP(CONCATENATE(B1403,"_",A1403),Table4[#All],6,FALSE),"")</f>
        <v>https://siemens.highspot.com/items/6389f8e0dd7977ea91816857?lfrm=shp-ft.1</v>
      </c>
    </row>
    <row r="1404" spans="1:21" x14ac:dyDescent="0.25">
      <c r="A1404" s="81">
        <f>IF(OR('Raw Data'!A1403=0,'Raw Data'!A1403="Delete"),"",'Raw Data'!A1403)</f>
        <v>6.2</v>
      </c>
      <c r="B1404" s="88" t="str">
        <f>IF(OR('Raw Data'!B1403=0,'Raw Data'!B1403="Delete"),"",'Raw Data'!B1403)</f>
        <v>Develop</v>
      </c>
      <c r="C1404" s="89" t="str">
        <f>IF(OR('Raw Data'!C1403=0,'Raw Data'!C1403="Delete"),"",'Raw Data'!C1403)</f>
        <v>Documents</v>
      </c>
      <c r="D1404" s="88" t="str">
        <f>IF(OR('Raw Data'!D1403=0,'Raw Data'!D1403="Delete"),"",'Raw Data'!D1403)</f>
        <v>Document Management</v>
      </c>
      <c r="E1404" s="84" t="str">
        <f>IF(OR('Raw Data'!E1403=0,'Raw Data'!E1403="Delete"),"",'Raw Data'!E1403)</f>
        <v>Launch Adobe Acrobat from Active Workspace</v>
      </c>
      <c r="F1404" s="81" t="str" cm="1">
        <f t="array" ref="F1404">_xlfn.SWITCH(ROUND(VLOOKUP(A1404,Table1[#All],3),0),11,H1404,12,I1404,13,J1404,14,K1404,"N/A")</f>
        <v/>
      </c>
      <c r="G1404" s="81" t="str" cm="1">
        <f t="array" ref="G1404">_xlfn.SWITCH(ROUND(VLOOKUP(A1404,Table1[#All],5),0),11,H1404,12,I1404,13,J1404,14,K1404,"N/A")</f>
        <v/>
      </c>
      <c r="H1404" s="81" t="str">
        <f>IF(OR('Raw Data'!H1403=0,'Raw Data'!H1403="Delete"),"",'Raw Data'!H1403)</f>
        <v>N/A</v>
      </c>
      <c r="I1404" s="81">
        <f>IF(OR('Raw Data'!I1403=0,'Raw Data'!I1403="Delete"),"",'Raw Data'!I1403)</f>
        <v>14.2</v>
      </c>
      <c r="J1404" s="81" t="str">
        <f>IF(OR('Raw Data'!J1403=0,'Raw Data'!J1403="Delete"),"",'Raw Data'!J1403)</f>
        <v/>
      </c>
      <c r="K1404" s="81" t="str">
        <f>IF(OR('Raw Data'!K1403=0,'Raw Data'!K1403="Delete"),"",'Raw Data'!K1403)</f>
        <v/>
      </c>
      <c r="L1404" s="81" t="str">
        <f>R1404</f>
        <v>Available</v>
      </c>
      <c r="M1404" s="81" t="str">
        <f>IF(A1404="","",IF(OR(AWReleaseNum&gt;=A1404,AWReleaseNum=0),"Available","Not Supported"))</f>
        <v>Available</v>
      </c>
      <c r="N1404" s="81" t="str">
        <f>IF(A1404="","",IF(TcRelease="Any","Available",IF(OR(AND(TcReleaseNum&gt;=VLOOKUP(AWReleaseNum,MinVerInfo,3,FALSE),TcReleaseNum&lt;=VLOOKUP(AWReleaseNum,MinVerInfo,4,FALSE)),AND(TcReleaseNum&gt;=VLOOKUP(AWReleaseNum,MinVerInfo,5,FALSE),TcReleaseNum&lt;=VLOOKUP(AWReleaseNum,MinVerInfo,6,FALSE))),"Available","Not Supported")))</f>
        <v>Available</v>
      </c>
      <c r="O1404" s="81" t="str">
        <f>IF(TcReleaseNum&lt;P1404,"Not Supported","Available")</f>
        <v>Available</v>
      </c>
      <c r="P1404" s="81" cm="1">
        <f t="array" ref="P1404">_xlfn.SWITCH(TcBaseVer, 14, K1404, 13, J1404, 12, I1404, 11, IFERROR(VLOOKUP(H1404,Table2[#All],3,FALSE),"N/A"),0)</f>
        <v>0</v>
      </c>
      <c r="Q1404" s="81" t="str">
        <f>IF(TcBaseVer=0,M1404,IF(AND(N1404="Available",M1404="Available",O1404="Available"),"Available",IF(M1404="","","Not Supported")))</f>
        <v>Available</v>
      </c>
      <c r="R1404" s="81" t="str">
        <f>IF(A1404&gt;=AWCurrentRel, "Future",Q1404)</f>
        <v>Available</v>
      </c>
      <c r="S1404" s="100" t="str">
        <f>HYPERLINK(U1404,T1404)</f>
        <v>What's New Fall-2022-DEVELOP-Teamcenter and Active Workspace (highspot.com)</v>
      </c>
      <c r="T1404" s="81" t="str">
        <f>IFERROR(VLOOKUP(CONCATENATE($B1404,"_",$A1404),Table4[#All],5,FALSE),"Not Available")</f>
        <v>What's New Fall-2022-DEVELOP-Teamcenter and Active Workspace (highspot.com)</v>
      </c>
      <c r="U1404" s="81" t="str">
        <f>IFERROR(VLOOKUP(CONCATENATE(B1404,"_",A1404),Table4[#All],6,FALSE),"")</f>
        <v>https://siemens.highspot.com/items/6389f8e0dd7977ea91816857?lfrm=shp-ft.1</v>
      </c>
    </row>
    <row r="1405" spans="1:21" x14ac:dyDescent="0.25">
      <c r="A1405" s="81">
        <f>IF(OR('Raw Data'!A1462=0,'Raw Data'!A1462="Delete"),"",'Raw Data'!A1462)</f>
        <v>6.2</v>
      </c>
      <c r="B1405" s="88" t="str">
        <f>IF(OR('Raw Data'!B1462=0,'Raw Data'!B1462="Delete"),"",'Raw Data'!B1462)</f>
        <v>Deliver</v>
      </c>
      <c r="C1405" s="89" t="str">
        <f>IF(OR('Raw Data'!C1462=0,'Raw Data'!C1462="Delete"),"",'Raw Data'!C1462)</f>
        <v>Sustainability</v>
      </c>
      <c r="D1405" s="88" t="str">
        <f>IF(OR('Raw Data'!D1462=0,'Raw Data'!D1462="Delete"),"",'Raw Data'!D1462)</f>
        <v>Environmental Compliance and Product Sustainability</v>
      </c>
      <c r="E1405" s="84" t="str">
        <f>IF(OR('Raw Data'!E1462=0,'Raw Data'!E1462="Delete"),"",'Raw Data'!E1462)</f>
        <v>Maintain compliance with global regulations and compliance portals such as the International Material Data System (IMDS)</v>
      </c>
      <c r="F1405" s="81" t="str" cm="1">
        <f t="array" ref="F1405">_xlfn.SWITCH(ROUND(VLOOKUP(A1405,Table1[#All],3),0),11,H1405,12,I1405,13,J1405,14,K1405,"N/A")</f>
        <v/>
      </c>
      <c r="G1405" s="81" t="str" cm="1">
        <f t="array" ref="G1405">_xlfn.SWITCH(ROUND(VLOOKUP(A1405,Table1[#All],5),0),11,H1405,12,I1405,13,J1405,14,K1405,"N/A")</f>
        <v/>
      </c>
      <c r="H1405" s="81" t="str">
        <f>IF(OR('Raw Data'!H1462=0,'Raw Data'!H1462="Delete"),"",'Raw Data'!H1462)</f>
        <v>N/A</v>
      </c>
      <c r="I1405" s="81">
        <f>IF(OR('Raw Data'!I1462=0,'Raw Data'!I1462="Delete"),"",'Raw Data'!I1462)</f>
        <v>14.2</v>
      </c>
      <c r="J1405" s="81" t="str">
        <f>IF(OR('Raw Data'!J1462=0,'Raw Data'!J1462="Delete"),"",'Raw Data'!J1462)</f>
        <v/>
      </c>
      <c r="K1405" s="81" t="str">
        <f>IF(OR('Raw Data'!K1462=0,'Raw Data'!K1462="Delete"),"",'Raw Data'!K1462)</f>
        <v/>
      </c>
      <c r="L1405" s="81" t="str">
        <f>R1405</f>
        <v>Available</v>
      </c>
      <c r="M1405" s="81" t="str">
        <f>IF(A1405="","",IF(OR(AWReleaseNum&gt;=A1405,AWReleaseNum=0),"Available","Not Supported"))</f>
        <v>Available</v>
      </c>
      <c r="N1405" s="81" t="str">
        <f>IF(A1405="","",IF(TcRelease="Any","Available",IF(OR(AND(TcReleaseNum&gt;=VLOOKUP(AWReleaseNum,MinVerInfo,3,FALSE),TcReleaseNum&lt;=VLOOKUP(AWReleaseNum,MinVerInfo,4,FALSE)),AND(TcReleaseNum&gt;=VLOOKUP(AWReleaseNum,MinVerInfo,5,FALSE),TcReleaseNum&lt;=VLOOKUP(AWReleaseNum,MinVerInfo,6,FALSE))),"Available","Not Supported")))</f>
        <v>Available</v>
      </c>
      <c r="O1405" s="81" t="str">
        <f>IF(TcReleaseNum&lt;P1405,"Not Supported","Available")</f>
        <v>Available</v>
      </c>
      <c r="P1405" s="81" cm="1">
        <f t="array" ref="P1405">_xlfn.SWITCH(TcBaseVer, 14, K1405, 13, J1405, 12, I1405, 11, IFERROR(VLOOKUP(H1405,Table2[#All],3,FALSE),"N/A"),0)</f>
        <v>0</v>
      </c>
      <c r="Q1405" s="81" t="str">
        <f>IF(TcBaseVer=0,M1405,IF(AND(N1405="Available",M1405="Available",O1405="Available"),"Available",IF(M1405="","","Not Supported")))</f>
        <v>Available</v>
      </c>
      <c r="R1405" s="81" t="str">
        <f>IF(A1405&gt;=AWCurrentRel, "Future",Q1405)</f>
        <v>Available</v>
      </c>
      <c r="S1405" s="100" t="str">
        <f>HYPERLINK(U1405,T1405)</f>
        <v>What's New Fall 2022-DELIVER-Teamcenter and Active Workspace (highspot.com)</v>
      </c>
      <c r="T1405" s="81" t="str">
        <f>IFERROR(VLOOKUP(CONCATENATE($B1405,"_",$A1405),Table4[#All],5,FALSE),"Not Available")</f>
        <v>What's New Fall 2022-DELIVER-Teamcenter and Active Workspace (highspot.com)</v>
      </c>
      <c r="U1405" s="81" t="str">
        <f>IFERROR(VLOOKUP(CONCATENATE(B1405,"_",A1405),Table4[#All],6,FALSE),"")</f>
        <v>https://siemens.highspot.com/items/6389fdd2371433e2b76f5786?lfrm=shp-ft.2</v>
      </c>
    </row>
    <row r="1406" spans="1:21" x14ac:dyDescent="0.25">
      <c r="A1406" s="81">
        <f>IF(OR('Raw Data'!A1404=0,'Raw Data'!A1404="Delete"),"",'Raw Data'!A1404)</f>
        <v>6.2</v>
      </c>
      <c r="B1406" s="88" t="str">
        <f>IF(OR('Raw Data'!B1404=0,'Raw Data'!B1404="Delete"),"",'Raw Data'!B1404)</f>
        <v>Foundation</v>
      </c>
      <c r="C1406" s="89" t="str">
        <f>IF(OR('Raw Data'!C1404=0,'Raw Data'!C1404="Delete"),"",'Raw Data'!C1404)</f>
        <v>Industry Solutions</v>
      </c>
      <c r="D1406" s="88" t="str">
        <f>IF(OR('Raw Data'!D1404=0,'Raw Data'!D1404="Delete"),"",'Raw Data'!D1404)</f>
        <v>Industries - Med Devices</v>
      </c>
      <c r="E1406" s="84" t="str">
        <f>IF(OR('Raw Data'!E1404=0,'Raw Data'!E1404="Delete"),"",'Raw Data'!E1404)</f>
        <v>Unique Device Identifier (UDI) management for the European Union</v>
      </c>
      <c r="F1406" s="81" t="str" cm="1">
        <f t="array" ref="F1406">_xlfn.SWITCH(ROUND(VLOOKUP(A1406,Table1[#All],3),0),11,H1406,12,I1406,13,J1406,14,K1406,"N/A")</f>
        <v/>
      </c>
      <c r="G1406" s="81" t="str" cm="1">
        <f t="array" ref="G1406">_xlfn.SWITCH(ROUND(VLOOKUP(A1406,Table1[#All],5),0),11,H1406,12,I1406,13,J1406,14,K1406,"N/A")</f>
        <v/>
      </c>
      <c r="H1406" s="81" t="str">
        <f>IF(OR('Raw Data'!H1404=0,'Raw Data'!H1404="Delete"),"",'Raw Data'!H1404)</f>
        <v>N/A</v>
      </c>
      <c r="I1406" s="81">
        <f>IF(OR('Raw Data'!I1404=0,'Raw Data'!I1404="Delete"),"",'Raw Data'!I1404)</f>
        <v>14.2</v>
      </c>
      <c r="J1406" s="81" t="str">
        <f>IF(OR('Raw Data'!J1404=0,'Raw Data'!J1404="Delete"),"",'Raw Data'!J1404)</f>
        <v/>
      </c>
      <c r="K1406" s="81" t="str">
        <f>IF(OR('Raw Data'!K1404=0,'Raw Data'!K1404="Delete"),"",'Raw Data'!K1404)</f>
        <v/>
      </c>
      <c r="L1406" s="81" t="str">
        <f>R1406</f>
        <v>Available</v>
      </c>
      <c r="M1406" s="81" t="str">
        <f>IF(A1406="","",IF(OR(AWReleaseNum&gt;=A1406,AWReleaseNum=0),"Available","Not Supported"))</f>
        <v>Available</v>
      </c>
      <c r="N1406" s="81" t="str">
        <f>IF(A1406="","",IF(TcRelease="Any","Available",IF(OR(AND(TcReleaseNum&gt;=VLOOKUP(AWReleaseNum,MinVerInfo,3,FALSE),TcReleaseNum&lt;=VLOOKUP(AWReleaseNum,MinVerInfo,4,FALSE)),AND(TcReleaseNum&gt;=VLOOKUP(AWReleaseNum,MinVerInfo,5,FALSE),TcReleaseNum&lt;=VLOOKUP(AWReleaseNum,MinVerInfo,6,FALSE))),"Available","Not Supported")))</f>
        <v>Available</v>
      </c>
      <c r="O1406" s="81" t="str">
        <f>IF(TcReleaseNum&lt;P1406,"Not Supported","Available")</f>
        <v>Available</v>
      </c>
      <c r="P1406" s="81" cm="1">
        <f t="array" ref="P1406">_xlfn.SWITCH(TcBaseVer, 14, K1406, 13, J1406, 12, I1406, 11, IFERROR(VLOOKUP(H1406,Table2[#All],3,FALSE),"N/A"),0)</f>
        <v>0</v>
      </c>
      <c r="Q1406" s="81" t="str">
        <f>IF(TcBaseVer=0,M1406,IF(AND(N1406="Available",M1406="Available",O1406="Available"),"Available",IF(M1406="","","Not Supported")))</f>
        <v>Available</v>
      </c>
      <c r="R1406" s="81" t="str">
        <f>IF(A1406&gt;=AWCurrentRel, "Future",Q1406)</f>
        <v>Available</v>
      </c>
      <c r="S1406" s="100" t="str">
        <f>HYPERLINK(U1406,T1406)</f>
        <v>What's New Fall 2022-FOUNDATION-Teamcenter and Active Workspace (highspot.com)</v>
      </c>
      <c r="T1406" s="81" t="str">
        <f>IFERROR(VLOOKUP(CONCATENATE($B1406,"_",$A1406),Table4[#All],5,FALSE),"Not Available")</f>
        <v>What's New Fall 2022-FOUNDATION-Teamcenter and Active Workspace (highspot.com)</v>
      </c>
      <c r="U1406" s="81" t="str">
        <f>IFERROR(VLOOKUP(CONCATENATE(B1406,"_",A1406),Table4[#All],6,FALSE),"")</f>
        <v>https://siemens.highspot.com/items/6389f7d51ec850466a425a03?lfrm=shp-ft.3</v>
      </c>
    </row>
    <row r="1407" spans="1:21" x14ac:dyDescent="0.25">
      <c r="A1407" s="81">
        <f>IF(OR('Raw Data'!A1405=0,'Raw Data'!A1405="Delete"),"",'Raw Data'!A1405)</f>
        <v>6.2</v>
      </c>
      <c r="B1407" s="88" t="str">
        <f>IF(OR('Raw Data'!B1405=0,'Raw Data'!B1405="Delete"),"",'Raw Data'!B1405)</f>
        <v>Foundation</v>
      </c>
      <c r="C1407" s="89" t="str">
        <f>IF(OR('Raw Data'!C1405=0,'Raw Data'!C1405="Delete"),"",'Raw Data'!C1405)</f>
        <v>Industry Solutions</v>
      </c>
      <c r="D1407" s="88" t="str">
        <f>IF(OR('Raw Data'!D1405=0,'Raw Data'!D1405="Delete"),"",'Raw Data'!D1405)</f>
        <v>Industries - PLM for Component Manufacturers</v>
      </c>
      <c r="E1407" s="84" t="str">
        <f>IF(OR('Raw Data'!E1405=0,'Raw Data'!E1405="Delete"),"",'Raw Data'!E1405)</f>
        <v>Manufacturing planning and change management for component manufacturers</v>
      </c>
      <c r="F1407" s="81" t="str" cm="1">
        <f t="array" ref="F1407">_xlfn.SWITCH(ROUND(VLOOKUP(A1407,Table1[#All],3),0),11,H1407,12,I1407,13,J1407,14,K1407,"N/A")</f>
        <v/>
      </c>
      <c r="G1407" s="81" t="str" cm="1">
        <f t="array" ref="G1407">_xlfn.SWITCH(ROUND(VLOOKUP(A1407,Table1[#All],5),0),11,H1407,12,I1407,13,J1407,14,K1407,"N/A")</f>
        <v/>
      </c>
      <c r="H1407" s="81" t="str">
        <f>IF(OR('Raw Data'!H1405=0,'Raw Data'!H1405="Delete"),"",'Raw Data'!H1405)</f>
        <v>N/A</v>
      </c>
      <c r="I1407" s="81">
        <f>IF(OR('Raw Data'!I1405=0,'Raw Data'!I1405="Delete"),"",'Raw Data'!I1405)</f>
        <v>14.2</v>
      </c>
      <c r="J1407" s="81" t="str">
        <f>IF(OR('Raw Data'!J1405=0,'Raw Data'!J1405="Delete"),"",'Raw Data'!J1405)</f>
        <v/>
      </c>
      <c r="K1407" s="81" t="str">
        <f>IF(OR('Raw Data'!K1405=0,'Raw Data'!K1405="Delete"),"",'Raw Data'!K1405)</f>
        <v/>
      </c>
      <c r="L1407" s="81" t="str">
        <f>R1407</f>
        <v>Available</v>
      </c>
      <c r="M1407" s="81" t="str">
        <f>IF(A1407="","",IF(OR(AWReleaseNum&gt;=A1407,AWReleaseNum=0),"Available","Not Supported"))</f>
        <v>Available</v>
      </c>
      <c r="N1407" s="81" t="str">
        <f>IF(A1407="","",IF(TcRelease="Any","Available",IF(OR(AND(TcReleaseNum&gt;=VLOOKUP(AWReleaseNum,MinVerInfo,3,FALSE),TcReleaseNum&lt;=VLOOKUP(AWReleaseNum,MinVerInfo,4,FALSE)),AND(TcReleaseNum&gt;=VLOOKUP(AWReleaseNum,MinVerInfo,5,FALSE),TcReleaseNum&lt;=VLOOKUP(AWReleaseNum,MinVerInfo,6,FALSE))),"Available","Not Supported")))</f>
        <v>Available</v>
      </c>
      <c r="O1407" s="81" t="str">
        <f>IF(TcReleaseNum&lt;P1407,"Not Supported","Available")</f>
        <v>Available</v>
      </c>
      <c r="P1407" s="81" cm="1">
        <f t="array" ref="P1407">_xlfn.SWITCH(TcBaseVer, 14, K1407, 13, J1407, 12, I1407, 11, IFERROR(VLOOKUP(H1407,Table2[#All],3,FALSE),"N/A"),0)</f>
        <v>0</v>
      </c>
      <c r="Q1407" s="81" t="str">
        <f>IF(TcBaseVer=0,M1407,IF(AND(N1407="Available",M1407="Available",O1407="Available"),"Available",IF(M1407="","","Not Supported")))</f>
        <v>Available</v>
      </c>
      <c r="R1407" s="81" t="str">
        <f>IF(A1407&gt;=AWCurrentRel, "Future",Q1407)</f>
        <v>Available</v>
      </c>
      <c r="S1407" s="100" t="str">
        <f>HYPERLINK(U1407,T1407)</f>
        <v>What's New Fall 2022-FOUNDATION-Teamcenter and Active Workspace (highspot.com)</v>
      </c>
      <c r="T1407" s="81" t="str">
        <f>IFERROR(VLOOKUP(CONCATENATE($B1407,"_",$A1407),Table4[#All],5,FALSE),"Not Available")</f>
        <v>What's New Fall 2022-FOUNDATION-Teamcenter and Active Workspace (highspot.com)</v>
      </c>
      <c r="U1407" s="81" t="str">
        <f>IFERROR(VLOOKUP(CONCATENATE(B1407,"_",A1407),Table4[#All],6,FALSE),"")</f>
        <v>https://siemens.highspot.com/items/6389f7d51ec850466a425a03?lfrm=shp-ft.3</v>
      </c>
    </row>
    <row r="1408" spans="1:21" x14ac:dyDescent="0.25">
      <c r="A1408" s="81">
        <f>IF(OR('Raw Data'!A1406=0,'Raw Data'!A1406="Delete"),"",'Raw Data'!A1406)</f>
        <v>6.2</v>
      </c>
      <c r="B1408" s="88" t="str">
        <f>IF(OR('Raw Data'!B1406=0,'Raw Data'!B1406="Delete"),"",'Raw Data'!B1406)</f>
        <v>Foundation</v>
      </c>
      <c r="C1408" s="89" t="str">
        <f>IF(OR('Raw Data'!C1406=0,'Raw Data'!C1406="Delete"),"",'Raw Data'!C1406)</f>
        <v>Industry Solutions</v>
      </c>
      <c r="D1408" s="88" t="str">
        <f>IF(OR('Raw Data'!D1406=0,'Raw Data'!D1406="Delete"),"",'Raw Data'!D1406)</f>
        <v>Industries - PLM for Component Manufacturers</v>
      </c>
      <c r="E1408" s="84" t="str">
        <f>IF(OR('Raw Data'!E1406=0,'Raw Data'!E1406="Delete"),"",'Raw Data'!E1406)</f>
        <v>Execute engineering change processes within PLM for Component Manufacturers</v>
      </c>
      <c r="F1408" s="81" t="str" cm="1">
        <f t="array" ref="F1408">_xlfn.SWITCH(ROUND(VLOOKUP(A1408,Table1[#All],3),0),11,H1408,12,I1408,13,J1408,14,K1408,"N/A")</f>
        <v/>
      </c>
      <c r="G1408" s="81" t="str" cm="1">
        <f t="array" ref="G1408">_xlfn.SWITCH(ROUND(VLOOKUP(A1408,Table1[#All],5),0),11,H1408,12,I1408,13,J1408,14,K1408,"N/A")</f>
        <v/>
      </c>
      <c r="H1408" s="81" t="str">
        <f>IF(OR('Raw Data'!H1406=0,'Raw Data'!H1406="Delete"),"",'Raw Data'!H1406)</f>
        <v>N/A</v>
      </c>
      <c r="I1408" s="81">
        <f>IF(OR('Raw Data'!I1406=0,'Raw Data'!I1406="Delete"),"",'Raw Data'!I1406)</f>
        <v>14.2</v>
      </c>
      <c r="J1408" s="81" t="str">
        <f>IF(OR('Raw Data'!J1406=0,'Raw Data'!J1406="Delete"),"",'Raw Data'!J1406)</f>
        <v/>
      </c>
      <c r="K1408" s="81" t="str">
        <f>IF(OR('Raw Data'!K1406=0,'Raw Data'!K1406="Delete"),"",'Raw Data'!K1406)</f>
        <v/>
      </c>
      <c r="L1408" s="81" t="str">
        <f>R1408</f>
        <v>Available</v>
      </c>
      <c r="M1408" s="81" t="str">
        <f>IF(A1408="","",IF(OR(AWReleaseNum&gt;=A1408,AWReleaseNum=0),"Available","Not Supported"))</f>
        <v>Available</v>
      </c>
      <c r="N1408" s="81" t="str">
        <f>IF(A1408="","",IF(TcRelease="Any","Available",IF(OR(AND(TcReleaseNum&gt;=VLOOKUP(AWReleaseNum,MinVerInfo,3,FALSE),TcReleaseNum&lt;=VLOOKUP(AWReleaseNum,MinVerInfo,4,FALSE)),AND(TcReleaseNum&gt;=VLOOKUP(AWReleaseNum,MinVerInfo,5,FALSE),TcReleaseNum&lt;=VLOOKUP(AWReleaseNum,MinVerInfo,6,FALSE))),"Available","Not Supported")))</f>
        <v>Available</v>
      </c>
      <c r="O1408" s="81" t="str">
        <f>IF(TcReleaseNum&lt;P1408,"Not Supported","Available")</f>
        <v>Available</v>
      </c>
      <c r="P1408" s="81" cm="1">
        <f t="array" ref="P1408">_xlfn.SWITCH(TcBaseVer, 14, K1408, 13, J1408, 12, I1408, 11, IFERROR(VLOOKUP(H1408,Table2[#All],3,FALSE),"N/A"),0)</f>
        <v>0</v>
      </c>
      <c r="Q1408" s="81" t="str">
        <f>IF(TcBaseVer=0,M1408,IF(AND(N1408="Available",M1408="Available",O1408="Available"),"Available",IF(M1408="","","Not Supported")))</f>
        <v>Available</v>
      </c>
      <c r="R1408" s="81" t="str">
        <f>IF(A1408&gt;=AWCurrentRel, "Future",Q1408)</f>
        <v>Available</v>
      </c>
      <c r="S1408" s="100" t="str">
        <f>HYPERLINK(U1408,T1408)</f>
        <v>What's New Fall 2022-FOUNDATION-Teamcenter and Active Workspace (highspot.com)</v>
      </c>
      <c r="T1408" s="81" t="str">
        <f>IFERROR(VLOOKUP(CONCATENATE($B1408,"_",$A1408),Table4[#All],5,FALSE),"Not Available")</f>
        <v>What's New Fall 2022-FOUNDATION-Teamcenter and Active Workspace (highspot.com)</v>
      </c>
      <c r="U1408" s="81" t="str">
        <f>IFERROR(VLOOKUP(CONCATENATE(B1408,"_",A1408),Table4[#All],6,FALSE),"")</f>
        <v>https://siemens.highspot.com/items/6389f7d51ec850466a425a03?lfrm=shp-ft.3</v>
      </c>
    </row>
    <row r="1409" spans="1:21" x14ac:dyDescent="0.25">
      <c r="A1409" s="81">
        <f>IF(OR('Raw Data'!A1407=0,'Raw Data'!A1407="Delete"),"",'Raw Data'!A1407)</f>
        <v>6.2</v>
      </c>
      <c r="B1409" s="88" t="str">
        <f>IF(OR('Raw Data'!B1407=0,'Raw Data'!B1407="Delete"),"",'Raw Data'!B1407)</f>
        <v>Foundation</v>
      </c>
      <c r="C1409" s="89" t="str">
        <f>IF(OR('Raw Data'!C1407=0,'Raw Data'!C1407="Delete"),"",'Raw Data'!C1407)</f>
        <v>Industry Solutions</v>
      </c>
      <c r="D1409" s="88" t="str">
        <f>IF(OR('Raw Data'!D1407=0,'Raw Data'!D1407="Delete"),"",'Raw Data'!D1407)</f>
        <v>Industries - PLM for Component Manufacturers</v>
      </c>
      <c r="E1409" s="84" t="str">
        <f>IF(OR('Raw Data'!E1407=0,'Raw Data'!E1407="Delete"),"",'Raw Data'!E1407)</f>
        <v>Customer collaboration for component manufacturers</v>
      </c>
      <c r="F1409" s="81" t="str" cm="1">
        <f t="array" ref="F1409">_xlfn.SWITCH(ROUND(VLOOKUP(A1409,Table1[#All],3),0),11,H1409,12,I1409,13,J1409,14,K1409,"N/A")</f>
        <v/>
      </c>
      <c r="G1409" s="81" t="str" cm="1">
        <f t="array" ref="G1409">_xlfn.SWITCH(ROUND(VLOOKUP(A1409,Table1[#All],5),0),11,H1409,12,I1409,13,J1409,14,K1409,"N/A")</f>
        <v/>
      </c>
      <c r="H1409" s="81" t="str">
        <f>IF(OR('Raw Data'!H1407=0,'Raw Data'!H1407="Delete"),"",'Raw Data'!H1407)</f>
        <v>N/A</v>
      </c>
      <c r="I1409" s="81">
        <f>IF(OR('Raw Data'!I1407=0,'Raw Data'!I1407="Delete"),"",'Raw Data'!I1407)</f>
        <v>14.2</v>
      </c>
      <c r="J1409" s="81" t="str">
        <f>IF(OR('Raw Data'!J1407=0,'Raw Data'!J1407="Delete"),"",'Raw Data'!J1407)</f>
        <v/>
      </c>
      <c r="K1409" s="81" t="str">
        <f>IF(OR('Raw Data'!K1407=0,'Raw Data'!K1407="Delete"),"",'Raw Data'!K1407)</f>
        <v/>
      </c>
      <c r="L1409" s="81" t="str">
        <f>R1409</f>
        <v>Available</v>
      </c>
      <c r="M1409" s="81" t="str">
        <f>IF(A1409="","",IF(OR(AWReleaseNum&gt;=A1409,AWReleaseNum=0),"Available","Not Supported"))</f>
        <v>Available</v>
      </c>
      <c r="N1409" s="81" t="str">
        <f>IF(A1409="","",IF(TcRelease="Any","Available",IF(OR(AND(TcReleaseNum&gt;=VLOOKUP(AWReleaseNum,MinVerInfo,3,FALSE),TcReleaseNum&lt;=VLOOKUP(AWReleaseNum,MinVerInfo,4,FALSE)),AND(TcReleaseNum&gt;=VLOOKUP(AWReleaseNum,MinVerInfo,5,FALSE),TcReleaseNum&lt;=VLOOKUP(AWReleaseNum,MinVerInfo,6,FALSE))),"Available","Not Supported")))</f>
        <v>Available</v>
      </c>
      <c r="O1409" s="81" t="str">
        <f>IF(TcReleaseNum&lt;P1409,"Not Supported","Available")</f>
        <v>Available</v>
      </c>
      <c r="P1409" s="81" cm="1">
        <f t="array" ref="P1409">_xlfn.SWITCH(TcBaseVer, 14, K1409, 13, J1409, 12, I1409, 11, IFERROR(VLOOKUP(H1409,Table2[#All],3,FALSE),"N/A"),0)</f>
        <v>0</v>
      </c>
      <c r="Q1409" s="81" t="str">
        <f>IF(TcBaseVer=0,M1409,IF(AND(N1409="Available",M1409="Available",O1409="Available"),"Available",IF(M1409="","","Not Supported")))</f>
        <v>Available</v>
      </c>
      <c r="R1409" s="81" t="str">
        <f>IF(A1409&gt;=AWCurrentRel, "Future",Q1409)</f>
        <v>Available</v>
      </c>
      <c r="S1409" s="100" t="str">
        <f>HYPERLINK(U1409,T1409)</f>
        <v>What's New Fall 2022-FOUNDATION-Teamcenter and Active Workspace (highspot.com)</v>
      </c>
      <c r="T1409" s="81" t="str">
        <f>IFERROR(VLOOKUP(CONCATENATE($B1409,"_",$A1409),Table4[#All],5,FALSE),"Not Available")</f>
        <v>What's New Fall 2022-FOUNDATION-Teamcenter and Active Workspace (highspot.com)</v>
      </c>
      <c r="U1409" s="81" t="str">
        <f>IFERROR(VLOOKUP(CONCATENATE(B1409,"_",A1409),Table4[#All],6,FALSE),"")</f>
        <v>https://siemens.highspot.com/items/6389f7d51ec850466a425a03?lfrm=shp-ft.3</v>
      </c>
    </row>
    <row r="1410" spans="1:21" x14ac:dyDescent="0.25">
      <c r="A1410" s="81">
        <f>IF(OR('Raw Data'!A1408=0,'Raw Data'!A1408="Delete"),"",'Raw Data'!A1408)</f>
        <v>6.2</v>
      </c>
      <c r="B1410" s="88" t="str">
        <f>IF(OR('Raw Data'!B1408=0,'Raw Data'!B1408="Delete"),"",'Raw Data'!B1408)</f>
        <v>Foundation</v>
      </c>
      <c r="C1410" s="89" t="str">
        <f>IF(OR('Raw Data'!C1408=0,'Raw Data'!C1408="Delete"),"",'Raw Data'!C1408)</f>
        <v>Industry Solutions</v>
      </c>
      <c r="D1410" s="88" t="str">
        <f>IF(OR('Raw Data'!D1408=0,'Raw Data'!D1408="Delete"),"",'Raw Data'!D1408)</f>
        <v>Industries - PLM for Component Manufacturers</v>
      </c>
      <c r="E1410" s="84" t="str">
        <f>IF(OR('Raw Data'!E1408=0,'Raw Data'!E1408="Delete"),"",'Raw Data'!E1408)</f>
        <v>Streamline the engineering release process by submitting multiple items at once</v>
      </c>
      <c r="F1410" s="81" t="str" cm="1">
        <f t="array" ref="F1410">_xlfn.SWITCH(ROUND(VLOOKUP(A1410,Table1[#All],3),0),11,H1410,12,I1410,13,J1410,14,K1410,"N/A")</f>
        <v/>
      </c>
      <c r="G1410" s="81" t="str" cm="1">
        <f t="array" ref="G1410">_xlfn.SWITCH(ROUND(VLOOKUP(A1410,Table1[#All],5),0),11,H1410,12,I1410,13,J1410,14,K1410,"N/A")</f>
        <v/>
      </c>
      <c r="H1410" s="81" t="str">
        <f>IF(OR('Raw Data'!H1408=0,'Raw Data'!H1408="Delete"),"",'Raw Data'!H1408)</f>
        <v>N/A</v>
      </c>
      <c r="I1410" s="81">
        <f>IF(OR('Raw Data'!I1408=0,'Raw Data'!I1408="Delete"),"",'Raw Data'!I1408)</f>
        <v>14.2</v>
      </c>
      <c r="J1410" s="81" t="str">
        <f>IF(OR('Raw Data'!J1408=0,'Raw Data'!J1408="Delete"),"",'Raw Data'!J1408)</f>
        <v/>
      </c>
      <c r="K1410" s="81" t="str">
        <f>IF(OR('Raw Data'!K1408=0,'Raw Data'!K1408="Delete"),"",'Raw Data'!K1408)</f>
        <v/>
      </c>
      <c r="L1410" s="81" t="str">
        <f>R1410</f>
        <v>Available</v>
      </c>
      <c r="M1410" s="81" t="str">
        <f>IF(A1410="","",IF(OR(AWReleaseNum&gt;=A1410,AWReleaseNum=0),"Available","Not Supported"))</f>
        <v>Available</v>
      </c>
      <c r="N1410" s="81" t="str">
        <f>IF(A1410="","",IF(TcRelease="Any","Available",IF(OR(AND(TcReleaseNum&gt;=VLOOKUP(AWReleaseNum,MinVerInfo,3,FALSE),TcReleaseNum&lt;=VLOOKUP(AWReleaseNum,MinVerInfo,4,FALSE)),AND(TcReleaseNum&gt;=VLOOKUP(AWReleaseNum,MinVerInfo,5,FALSE),TcReleaseNum&lt;=VLOOKUP(AWReleaseNum,MinVerInfo,6,FALSE))),"Available","Not Supported")))</f>
        <v>Available</v>
      </c>
      <c r="O1410" s="81" t="str">
        <f>IF(TcReleaseNum&lt;P1410,"Not Supported","Available")</f>
        <v>Available</v>
      </c>
      <c r="P1410" s="81" cm="1">
        <f t="array" ref="P1410">_xlfn.SWITCH(TcBaseVer, 14, K1410, 13, J1410, 12, I1410, 11, IFERROR(VLOOKUP(H1410,Table2[#All],3,FALSE),"N/A"),0)</f>
        <v>0</v>
      </c>
      <c r="Q1410" s="81" t="str">
        <f>IF(TcBaseVer=0,M1410,IF(AND(N1410="Available",M1410="Available",O1410="Available"),"Available",IF(M1410="","","Not Supported")))</f>
        <v>Available</v>
      </c>
      <c r="R1410" s="81" t="str">
        <f>IF(A1410&gt;=AWCurrentRel, "Future",Q1410)</f>
        <v>Available</v>
      </c>
      <c r="S1410" s="100" t="str">
        <f>HYPERLINK(U1410,T1410)</f>
        <v>What's New Fall 2022-FOUNDATION-Teamcenter and Active Workspace (highspot.com)</v>
      </c>
      <c r="T1410" s="81" t="str">
        <f>IFERROR(VLOOKUP(CONCATENATE($B1410,"_",$A1410),Table4[#All],5,FALSE),"Not Available")</f>
        <v>What's New Fall 2022-FOUNDATION-Teamcenter and Active Workspace (highspot.com)</v>
      </c>
      <c r="U1410" s="81" t="str">
        <f>IFERROR(VLOOKUP(CONCATENATE(B1410,"_",A1410),Table4[#All],6,FALSE),"")</f>
        <v>https://siemens.highspot.com/items/6389f7d51ec850466a425a03?lfrm=shp-ft.3</v>
      </c>
    </row>
    <row r="1411" spans="1:21" x14ac:dyDescent="0.25">
      <c r="A1411" s="81">
        <f>IF(OR('Raw Data'!A1409=0,'Raw Data'!A1409="Delete"),"",'Raw Data'!A1409)</f>
        <v>6.2</v>
      </c>
      <c r="B1411" s="88" t="str">
        <f>IF(OR('Raw Data'!B1409=0,'Raw Data'!B1409="Delete"),"",'Raw Data'!B1409)</f>
        <v>Foundation</v>
      </c>
      <c r="C1411" s="89" t="str">
        <f>IF(OR('Raw Data'!C1409=0,'Raw Data'!C1409="Delete"),"",'Raw Data'!C1409)</f>
        <v>Industry Solutions</v>
      </c>
      <c r="D1411" s="88" t="str">
        <f>IF(OR('Raw Data'!D1409=0,'Raw Data'!D1409="Delete"),"",'Raw Data'!D1409)</f>
        <v>Industries - Semiconductor Lifecycle Management</v>
      </c>
      <c r="E1411" s="84" t="str">
        <f>IF(OR('Raw Data'!E1409=0,'Raw Data'!E1409="Delete"),"",'Raw Data'!E1409)</f>
        <v>Introducing Semiconductor Lifecycle Management</v>
      </c>
      <c r="F1411" s="81" t="str" cm="1">
        <f t="array" ref="F1411">_xlfn.SWITCH(ROUND(VLOOKUP(A1411,Table1[#All],3),0),11,H1411,12,I1411,13,J1411,14,K1411,"N/A")</f>
        <v/>
      </c>
      <c r="G1411" s="81" t="str" cm="1">
        <f t="array" ref="G1411">_xlfn.SWITCH(ROUND(VLOOKUP(A1411,Table1[#All],5),0),11,H1411,12,I1411,13,J1411,14,K1411,"N/A")</f>
        <v/>
      </c>
      <c r="H1411" s="81" t="str">
        <f>IF(OR('Raw Data'!H1409=0,'Raw Data'!H1409="Delete"),"",'Raw Data'!H1409)</f>
        <v>N/A</v>
      </c>
      <c r="I1411" s="81">
        <f>IF(OR('Raw Data'!I1409=0,'Raw Data'!I1409="Delete"),"",'Raw Data'!I1409)</f>
        <v>14.2</v>
      </c>
      <c r="J1411" s="81" t="str">
        <f>IF(OR('Raw Data'!J1409=0,'Raw Data'!J1409="Delete"),"",'Raw Data'!J1409)</f>
        <v/>
      </c>
      <c r="K1411" s="81" t="str">
        <f>IF(OR('Raw Data'!K1409=0,'Raw Data'!K1409="Delete"),"",'Raw Data'!K1409)</f>
        <v/>
      </c>
      <c r="L1411" s="81" t="str">
        <f>R1411</f>
        <v>Available</v>
      </c>
      <c r="M1411" s="81" t="str">
        <f>IF(A1411="","",IF(OR(AWReleaseNum&gt;=A1411,AWReleaseNum=0),"Available","Not Supported"))</f>
        <v>Available</v>
      </c>
      <c r="N1411" s="81" t="str">
        <f>IF(A1411="","",IF(TcRelease="Any","Available",IF(OR(AND(TcReleaseNum&gt;=VLOOKUP(AWReleaseNum,MinVerInfo,3,FALSE),TcReleaseNum&lt;=VLOOKUP(AWReleaseNum,MinVerInfo,4,FALSE)),AND(TcReleaseNum&gt;=VLOOKUP(AWReleaseNum,MinVerInfo,5,FALSE),TcReleaseNum&lt;=VLOOKUP(AWReleaseNum,MinVerInfo,6,FALSE))),"Available","Not Supported")))</f>
        <v>Available</v>
      </c>
      <c r="O1411" s="81" t="str">
        <f>IF(TcReleaseNum&lt;P1411,"Not Supported","Available")</f>
        <v>Available</v>
      </c>
      <c r="P1411" s="81" cm="1">
        <f t="array" ref="P1411">_xlfn.SWITCH(TcBaseVer, 14, K1411, 13, J1411, 12, I1411, 11, IFERROR(VLOOKUP(H1411,Table2[#All],3,FALSE),"N/A"),0)</f>
        <v>0</v>
      </c>
      <c r="Q1411" s="81" t="str">
        <f>IF(TcBaseVer=0,M1411,IF(AND(N1411="Available",M1411="Available",O1411="Available"),"Available",IF(M1411="","","Not Supported")))</f>
        <v>Available</v>
      </c>
      <c r="R1411" s="81" t="str">
        <f>IF(A1411&gt;=AWCurrentRel, "Future",Q1411)</f>
        <v>Available</v>
      </c>
      <c r="S1411" s="100" t="str">
        <f>HYPERLINK(U1411,T1411)</f>
        <v>What's New Fall 2022-FOUNDATION-Teamcenter and Active Workspace (highspot.com)</v>
      </c>
      <c r="T1411" s="81" t="str">
        <f>IFERROR(VLOOKUP(CONCATENATE($B1411,"_",$A1411),Table4[#All],5,FALSE),"Not Available")</f>
        <v>What's New Fall 2022-FOUNDATION-Teamcenter and Active Workspace (highspot.com)</v>
      </c>
      <c r="U1411" s="81" t="str">
        <f>IFERROR(VLOOKUP(CONCATENATE(B1411,"_",A1411),Table4[#All],6,FALSE),"")</f>
        <v>https://siemens.highspot.com/items/6389f7d51ec850466a425a03?lfrm=shp-ft.3</v>
      </c>
    </row>
    <row r="1412" spans="1:21" x14ac:dyDescent="0.25">
      <c r="A1412" s="81">
        <f>IF(OR('Raw Data'!A1410=0,'Raw Data'!A1410="Delete"),"",'Raw Data'!A1410)</f>
        <v>6.2</v>
      </c>
      <c r="B1412" s="88" t="str">
        <f>IF(OR('Raw Data'!B1410=0,'Raw Data'!B1410="Delete"),"",'Raw Data'!B1410)</f>
        <v>Foundation</v>
      </c>
      <c r="C1412" s="89" t="str">
        <f>IF(OR('Raw Data'!C1410=0,'Raw Data'!C1410="Delete"),"",'Raw Data'!C1410)</f>
        <v>Industry Solutions</v>
      </c>
      <c r="D1412" s="88" t="str">
        <f>IF(OR('Raw Data'!D1410=0,'Raw Data'!D1410="Delete"),"",'Raw Data'!D1410)</f>
        <v>Industries - Semiconductor Lifecycle Management</v>
      </c>
      <c r="E1412" s="84" t="str">
        <f>IF(OR('Raw Data'!E1410=0,'Raw Data'!E1410="Delete"),"",'Raw Data'!E1410)</f>
        <v>Accelerate NPI with pre-defined semiconductor project management templates and characteristics</v>
      </c>
      <c r="F1412" s="81" t="str" cm="1">
        <f t="array" ref="F1412">_xlfn.SWITCH(ROUND(VLOOKUP(A1412,Table1[#All],3),0),11,H1412,12,I1412,13,J1412,14,K1412,"N/A")</f>
        <v/>
      </c>
      <c r="G1412" s="81" t="str" cm="1">
        <f t="array" ref="G1412">_xlfn.SWITCH(ROUND(VLOOKUP(A1412,Table1[#All],5),0),11,H1412,12,I1412,13,J1412,14,K1412,"N/A")</f>
        <v/>
      </c>
      <c r="H1412" s="81" t="str">
        <f>IF(OR('Raw Data'!H1410=0,'Raw Data'!H1410="Delete"),"",'Raw Data'!H1410)</f>
        <v>N/A</v>
      </c>
      <c r="I1412" s="81">
        <f>IF(OR('Raw Data'!I1410=0,'Raw Data'!I1410="Delete"),"",'Raw Data'!I1410)</f>
        <v>14.2</v>
      </c>
      <c r="J1412" s="81" t="str">
        <f>IF(OR('Raw Data'!J1410=0,'Raw Data'!J1410="Delete"),"",'Raw Data'!J1410)</f>
        <v/>
      </c>
      <c r="K1412" s="81" t="str">
        <f>IF(OR('Raw Data'!K1410=0,'Raw Data'!K1410="Delete"),"",'Raw Data'!K1410)</f>
        <v/>
      </c>
      <c r="L1412" s="81" t="str">
        <f>R1412</f>
        <v>Available</v>
      </c>
      <c r="M1412" s="81" t="str">
        <f>IF(A1412="","",IF(OR(AWReleaseNum&gt;=A1412,AWReleaseNum=0),"Available","Not Supported"))</f>
        <v>Available</v>
      </c>
      <c r="N1412" s="81" t="str">
        <f>IF(A1412="","",IF(TcRelease="Any","Available",IF(OR(AND(TcReleaseNum&gt;=VLOOKUP(AWReleaseNum,MinVerInfo,3,FALSE),TcReleaseNum&lt;=VLOOKUP(AWReleaseNum,MinVerInfo,4,FALSE)),AND(TcReleaseNum&gt;=VLOOKUP(AWReleaseNum,MinVerInfo,5,FALSE),TcReleaseNum&lt;=VLOOKUP(AWReleaseNum,MinVerInfo,6,FALSE))),"Available","Not Supported")))</f>
        <v>Available</v>
      </c>
      <c r="O1412" s="81" t="str">
        <f>IF(TcReleaseNum&lt;P1412,"Not Supported","Available")</f>
        <v>Available</v>
      </c>
      <c r="P1412" s="81" cm="1">
        <f t="array" ref="P1412">_xlfn.SWITCH(TcBaseVer, 14, K1412, 13, J1412, 12, I1412, 11, IFERROR(VLOOKUP(H1412,Table2[#All],3,FALSE),"N/A"),0)</f>
        <v>0</v>
      </c>
      <c r="Q1412" s="81" t="str">
        <f>IF(TcBaseVer=0,M1412,IF(AND(N1412="Available",M1412="Available",O1412="Available"),"Available",IF(M1412="","","Not Supported")))</f>
        <v>Available</v>
      </c>
      <c r="R1412" s="81" t="str">
        <f>IF(A1412&gt;=AWCurrentRel, "Future",Q1412)</f>
        <v>Available</v>
      </c>
      <c r="S1412" s="100" t="str">
        <f>HYPERLINK(U1412,T1412)</f>
        <v>What's New Fall 2022-FOUNDATION-Teamcenter and Active Workspace (highspot.com)</v>
      </c>
      <c r="T1412" s="81" t="str">
        <f>IFERROR(VLOOKUP(CONCATENATE($B1412,"_",$A1412),Table4[#All],5,FALSE),"Not Available")</f>
        <v>What's New Fall 2022-FOUNDATION-Teamcenter and Active Workspace (highspot.com)</v>
      </c>
      <c r="U1412" s="81" t="str">
        <f>IFERROR(VLOOKUP(CONCATENATE(B1412,"_",A1412),Table4[#All],6,FALSE),"")</f>
        <v>https://siemens.highspot.com/items/6389f7d51ec850466a425a03?lfrm=shp-ft.3</v>
      </c>
    </row>
    <row r="1413" spans="1:21" x14ac:dyDescent="0.25">
      <c r="A1413" s="81">
        <f>IF(OR('Raw Data'!A1411=0,'Raw Data'!A1411="Delete"),"",'Raw Data'!A1411)</f>
        <v>6.2</v>
      </c>
      <c r="B1413" s="88" t="str">
        <f>IF(OR('Raw Data'!B1411=0,'Raw Data'!B1411="Delete"),"",'Raw Data'!B1411)</f>
        <v>Foundation</v>
      </c>
      <c r="C1413" s="89" t="str">
        <f>IF(OR('Raw Data'!C1411=0,'Raw Data'!C1411="Delete"),"",'Raw Data'!C1411)</f>
        <v>Industry Solutions</v>
      </c>
      <c r="D1413" s="88" t="str">
        <f>IF(OR('Raw Data'!D1411=0,'Raw Data'!D1411="Delete"),"",'Raw Data'!D1411)</f>
        <v>Industries - Semiconductor Lifecycle Management</v>
      </c>
      <c r="E1413" s="84" t="str">
        <f>IF(OR('Raw Data'!E1411=0,'Raw Data'!E1411="Delete"),"",'Raw Data'!E1411)</f>
        <v>Manage chip design artifacts along with wafer process technology using semiconductor site qualification processes​</v>
      </c>
      <c r="F1413" s="81" t="str" cm="1">
        <f t="array" ref="F1413">_xlfn.SWITCH(ROUND(VLOOKUP(A1413,Table1[#All],3),0),11,H1413,12,I1413,13,J1413,14,K1413,"N/A")</f>
        <v/>
      </c>
      <c r="G1413" s="81" t="str" cm="1">
        <f t="array" ref="G1413">_xlfn.SWITCH(ROUND(VLOOKUP(A1413,Table1[#All],5),0),11,H1413,12,I1413,13,J1413,14,K1413,"N/A")</f>
        <v/>
      </c>
      <c r="H1413" s="81" t="str">
        <f>IF(OR('Raw Data'!H1411=0,'Raw Data'!H1411="Delete"),"",'Raw Data'!H1411)</f>
        <v>N/A</v>
      </c>
      <c r="I1413" s="81">
        <f>IF(OR('Raw Data'!I1411=0,'Raw Data'!I1411="Delete"),"",'Raw Data'!I1411)</f>
        <v>14.2</v>
      </c>
      <c r="J1413" s="81" t="str">
        <f>IF(OR('Raw Data'!J1411=0,'Raw Data'!J1411="Delete"),"",'Raw Data'!J1411)</f>
        <v/>
      </c>
      <c r="K1413" s="81" t="str">
        <f>IF(OR('Raw Data'!K1411=0,'Raw Data'!K1411="Delete"),"",'Raw Data'!K1411)</f>
        <v/>
      </c>
      <c r="L1413" s="81" t="str">
        <f>R1413</f>
        <v>Available</v>
      </c>
      <c r="M1413" s="81" t="str">
        <f>IF(A1413="","",IF(OR(AWReleaseNum&gt;=A1413,AWReleaseNum=0),"Available","Not Supported"))</f>
        <v>Available</v>
      </c>
      <c r="N1413" s="81" t="str">
        <f>IF(A1413="","",IF(TcRelease="Any","Available",IF(OR(AND(TcReleaseNum&gt;=VLOOKUP(AWReleaseNum,MinVerInfo,3,FALSE),TcReleaseNum&lt;=VLOOKUP(AWReleaseNum,MinVerInfo,4,FALSE)),AND(TcReleaseNum&gt;=VLOOKUP(AWReleaseNum,MinVerInfo,5,FALSE),TcReleaseNum&lt;=VLOOKUP(AWReleaseNum,MinVerInfo,6,FALSE))),"Available","Not Supported")))</f>
        <v>Available</v>
      </c>
      <c r="O1413" s="81" t="str">
        <f>IF(TcReleaseNum&lt;P1413,"Not Supported","Available")</f>
        <v>Available</v>
      </c>
      <c r="P1413" s="81" cm="1">
        <f t="array" ref="P1413">_xlfn.SWITCH(TcBaseVer, 14, K1413, 13, J1413, 12, I1413, 11, IFERROR(VLOOKUP(H1413,Table2[#All],3,FALSE),"N/A"),0)</f>
        <v>0</v>
      </c>
      <c r="Q1413" s="81" t="str">
        <f>IF(TcBaseVer=0,M1413,IF(AND(N1413="Available",M1413="Available",O1413="Available"),"Available",IF(M1413="","","Not Supported")))</f>
        <v>Available</v>
      </c>
      <c r="R1413" s="81" t="str">
        <f>IF(A1413&gt;=AWCurrentRel, "Future",Q1413)</f>
        <v>Available</v>
      </c>
      <c r="S1413" s="100" t="str">
        <f>HYPERLINK(U1413,T1413)</f>
        <v>What's New Fall 2022-FOUNDATION-Teamcenter and Active Workspace (highspot.com)</v>
      </c>
      <c r="T1413" s="81" t="str">
        <f>IFERROR(VLOOKUP(CONCATENATE($B1413,"_",$A1413),Table4[#All],5,FALSE),"Not Available")</f>
        <v>What's New Fall 2022-FOUNDATION-Teamcenter and Active Workspace (highspot.com)</v>
      </c>
      <c r="U1413" s="81" t="str">
        <f>IFERROR(VLOOKUP(CONCATENATE(B1413,"_",A1413),Table4[#All],6,FALSE),"")</f>
        <v>https://siemens.highspot.com/items/6389f7d51ec850466a425a03?lfrm=shp-ft.3</v>
      </c>
    </row>
    <row r="1414" spans="1:21" x14ac:dyDescent="0.25">
      <c r="A1414" s="81">
        <f>IF(OR('Raw Data'!A1412=0,'Raw Data'!A1412="Delete"),"",'Raw Data'!A1412)</f>
        <v>6.2</v>
      </c>
      <c r="B1414" s="88" t="str">
        <f>IF(OR('Raw Data'!B1412=0,'Raw Data'!B1412="Delete"),"",'Raw Data'!B1412)</f>
        <v>Foundation</v>
      </c>
      <c r="C1414" s="89" t="str">
        <f>IF(OR('Raw Data'!C1412=0,'Raw Data'!C1412="Delete"),"",'Raw Data'!C1412)</f>
        <v>Industry Solutions</v>
      </c>
      <c r="D1414" s="88" t="str">
        <f>IF(OR('Raw Data'!D1412=0,'Raw Data'!D1412="Delete"),"",'Raw Data'!D1412)</f>
        <v>Industries - Semiconductor Lifecycle Management</v>
      </c>
      <c r="E1414" s="84" t="str">
        <f>IF(OR('Raw Data'!E1412=0,'Raw Data'!E1412="Delete"),"",'Raw Data'!E1412)</f>
        <v>Leverage Teamcenter Manufacturing for planning front-end and back-end semiconductor manufacturing</v>
      </c>
      <c r="F1414" s="81" t="str" cm="1">
        <f t="array" ref="F1414">_xlfn.SWITCH(ROUND(VLOOKUP(A1414,Table1[#All],3),0),11,H1414,12,I1414,13,J1414,14,K1414,"N/A")</f>
        <v/>
      </c>
      <c r="G1414" s="81" t="str" cm="1">
        <f t="array" ref="G1414">_xlfn.SWITCH(ROUND(VLOOKUP(A1414,Table1[#All],5),0),11,H1414,12,I1414,13,J1414,14,K1414,"N/A")</f>
        <v/>
      </c>
      <c r="H1414" s="81" t="str">
        <f>IF(OR('Raw Data'!H1412=0,'Raw Data'!H1412="Delete"),"",'Raw Data'!H1412)</f>
        <v>N/A</v>
      </c>
      <c r="I1414" s="81">
        <f>IF(OR('Raw Data'!I1412=0,'Raw Data'!I1412="Delete"),"",'Raw Data'!I1412)</f>
        <v>14.2</v>
      </c>
      <c r="J1414" s="81" t="str">
        <f>IF(OR('Raw Data'!J1412=0,'Raw Data'!J1412="Delete"),"",'Raw Data'!J1412)</f>
        <v/>
      </c>
      <c r="K1414" s="81" t="str">
        <f>IF(OR('Raw Data'!K1412=0,'Raw Data'!K1412="Delete"),"",'Raw Data'!K1412)</f>
        <v/>
      </c>
      <c r="L1414" s="81" t="str">
        <f>R1414</f>
        <v>Available</v>
      </c>
      <c r="M1414" s="81" t="str">
        <f>IF(A1414="","",IF(OR(AWReleaseNum&gt;=A1414,AWReleaseNum=0),"Available","Not Supported"))</f>
        <v>Available</v>
      </c>
      <c r="N1414" s="81" t="str">
        <f>IF(A1414="","",IF(TcRelease="Any","Available",IF(OR(AND(TcReleaseNum&gt;=VLOOKUP(AWReleaseNum,MinVerInfo,3,FALSE),TcReleaseNum&lt;=VLOOKUP(AWReleaseNum,MinVerInfo,4,FALSE)),AND(TcReleaseNum&gt;=VLOOKUP(AWReleaseNum,MinVerInfo,5,FALSE),TcReleaseNum&lt;=VLOOKUP(AWReleaseNum,MinVerInfo,6,FALSE))),"Available","Not Supported")))</f>
        <v>Available</v>
      </c>
      <c r="O1414" s="81" t="str">
        <f>IF(TcReleaseNum&lt;P1414,"Not Supported","Available")</f>
        <v>Available</v>
      </c>
      <c r="P1414" s="81" cm="1">
        <f t="array" ref="P1414">_xlfn.SWITCH(TcBaseVer, 14, K1414, 13, J1414, 12, I1414, 11, IFERROR(VLOOKUP(H1414,Table2[#All],3,FALSE),"N/A"),0)</f>
        <v>0</v>
      </c>
      <c r="Q1414" s="81" t="str">
        <f>IF(TcBaseVer=0,M1414,IF(AND(N1414="Available",M1414="Available",O1414="Available"),"Available",IF(M1414="","","Not Supported")))</f>
        <v>Available</v>
      </c>
      <c r="R1414" s="81" t="str">
        <f>IF(A1414&gt;=AWCurrentRel, "Future",Q1414)</f>
        <v>Available</v>
      </c>
      <c r="S1414" s="100" t="str">
        <f>HYPERLINK(U1414,T1414)</f>
        <v>What's New Fall 2022-FOUNDATION-Teamcenter and Active Workspace (highspot.com)</v>
      </c>
      <c r="T1414" s="81" t="str">
        <f>IFERROR(VLOOKUP(CONCATENATE($B1414,"_",$A1414),Table4[#All],5,FALSE),"Not Available")</f>
        <v>What's New Fall 2022-FOUNDATION-Teamcenter and Active Workspace (highspot.com)</v>
      </c>
      <c r="U1414" s="81" t="str">
        <f>IFERROR(VLOOKUP(CONCATENATE(B1414,"_",A1414),Table4[#All],6,FALSE),"")</f>
        <v>https://siemens.highspot.com/items/6389f7d51ec850466a425a03?lfrm=shp-ft.3</v>
      </c>
    </row>
    <row r="1415" spans="1:21" x14ac:dyDescent="0.25">
      <c r="A1415" s="81">
        <f>IF(OR('Raw Data'!A1413=0,'Raw Data'!A1413="Delete"),"",'Raw Data'!A1413)</f>
        <v>6.2</v>
      </c>
      <c r="B1415" s="88" t="str">
        <f>IF(OR('Raw Data'!B1413=0,'Raw Data'!B1413="Delete"),"",'Raw Data'!B1413)</f>
        <v>Foundation</v>
      </c>
      <c r="C1415" s="89" t="str">
        <f>IF(OR('Raw Data'!C1413=0,'Raw Data'!C1413="Delete"),"",'Raw Data'!C1413)</f>
        <v>Industry Solutions</v>
      </c>
      <c r="D1415" s="88" t="str">
        <f>IF(OR('Raw Data'!D1413=0,'Raw Data'!D1413="Delete"),"",'Raw Data'!D1413)</f>
        <v>Industries - Semiconductor Lifecycle Management</v>
      </c>
      <c r="E1415" s="84" t="str">
        <f>IF(OR('Raw Data'!E1413=0,'Raw Data'!E1413="Delete"),"",'Raw Data'!E1413)</f>
        <v>Ensure end-to-end traceability from product inception to chip manufacture with a digital thread for semiconductor devices​</v>
      </c>
      <c r="F1415" s="81" t="str" cm="1">
        <f t="array" ref="F1415">_xlfn.SWITCH(ROUND(VLOOKUP(A1415,Table1[#All],3),0),11,H1415,12,I1415,13,J1415,14,K1415,"N/A")</f>
        <v/>
      </c>
      <c r="G1415" s="81" t="str" cm="1">
        <f t="array" ref="G1415">_xlfn.SWITCH(ROUND(VLOOKUP(A1415,Table1[#All],5),0),11,H1415,12,I1415,13,J1415,14,K1415,"N/A")</f>
        <v/>
      </c>
      <c r="H1415" s="81" t="str">
        <f>IF(OR('Raw Data'!H1413=0,'Raw Data'!H1413="Delete"),"",'Raw Data'!H1413)</f>
        <v>N/A</v>
      </c>
      <c r="I1415" s="81">
        <f>IF(OR('Raw Data'!I1413=0,'Raw Data'!I1413="Delete"),"",'Raw Data'!I1413)</f>
        <v>14.2</v>
      </c>
      <c r="J1415" s="81" t="str">
        <f>IF(OR('Raw Data'!J1413=0,'Raw Data'!J1413="Delete"),"",'Raw Data'!J1413)</f>
        <v/>
      </c>
      <c r="K1415" s="81" t="str">
        <f>IF(OR('Raw Data'!K1413=0,'Raw Data'!K1413="Delete"),"",'Raw Data'!K1413)</f>
        <v/>
      </c>
      <c r="L1415" s="81" t="str">
        <f>R1415</f>
        <v>Available</v>
      </c>
      <c r="M1415" s="81" t="str">
        <f>IF(A1415="","",IF(OR(AWReleaseNum&gt;=A1415,AWReleaseNum=0),"Available","Not Supported"))</f>
        <v>Available</v>
      </c>
      <c r="N1415" s="81" t="str">
        <f>IF(A1415="","",IF(TcRelease="Any","Available",IF(OR(AND(TcReleaseNum&gt;=VLOOKUP(AWReleaseNum,MinVerInfo,3,FALSE),TcReleaseNum&lt;=VLOOKUP(AWReleaseNum,MinVerInfo,4,FALSE)),AND(TcReleaseNum&gt;=VLOOKUP(AWReleaseNum,MinVerInfo,5,FALSE),TcReleaseNum&lt;=VLOOKUP(AWReleaseNum,MinVerInfo,6,FALSE))),"Available","Not Supported")))</f>
        <v>Available</v>
      </c>
      <c r="O1415" s="81" t="str">
        <f>IF(TcReleaseNum&lt;P1415,"Not Supported","Available")</f>
        <v>Available</v>
      </c>
      <c r="P1415" s="81" cm="1">
        <f t="array" ref="P1415">_xlfn.SWITCH(TcBaseVer, 14, K1415, 13, J1415, 12, I1415, 11, IFERROR(VLOOKUP(H1415,Table2[#All],3,FALSE),"N/A"),0)</f>
        <v>0</v>
      </c>
      <c r="Q1415" s="81" t="str">
        <f>IF(TcBaseVer=0,M1415,IF(AND(N1415="Available",M1415="Available",O1415="Available"),"Available",IF(M1415="","","Not Supported")))</f>
        <v>Available</v>
      </c>
      <c r="R1415" s="81" t="str">
        <f>IF(A1415&gt;=AWCurrentRel, "Future",Q1415)</f>
        <v>Available</v>
      </c>
      <c r="S1415" s="100" t="str">
        <f>HYPERLINK(U1415,T1415)</f>
        <v>What's New Fall 2022-FOUNDATION-Teamcenter and Active Workspace (highspot.com)</v>
      </c>
      <c r="T1415" s="81" t="str">
        <f>IFERROR(VLOOKUP(CONCATENATE($B1415,"_",$A1415),Table4[#All],5,FALSE),"Not Available")</f>
        <v>What's New Fall 2022-FOUNDATION-Teamcenter and Active Workspace (highspot.com)</v>
      </c>
      <c r="U1415" s="81" t="str">
        <f>IFERROR(VLOOKUP(CONCATENATE(B1415,"_",A1415),Table4[#All],6,FALSE),"")</f>
        <v>https://siemens.highspot.com/items/6389f7d51ec850466a425a03?lfrm=shp-ft.3</v>
      </c>
    </row>
    <row r="1416" spans="1:21" x14ac:dyDescent="0.25">
      <c r="A1416" s="81">
        <f>IF(OR('Raw Data'!A1414=0,'Raw Data'!A1414="Delete"),"",'Raw Data'!A1414)</f>
        <v>6.2</v>
      </c>
      <c r="B1416" s="88" t="str">
        <f>IF(OR('Raw Data'!B1414=0,'Raw Data'!B1414="Delete"),"",'Raw Data'!B1414)</f>
        <v>Plan</v>
      </c>
      <c r="C1416" s="89" t="str">
        <f>IF(OR('Raw Data'!C1414=0,'Raw Data'!C1414="Delete"),"",'Raw Data'!C1414)</f>
        <v>Systems</v>
      </c>
      <c r="D1416" s="88" t="str">
        <f>IF(OR('Raw Data'!D1414=0,'Raw Data'!D1414="Delete"),"",'Raw Data'!D1414)</f>
        <v>MBSE - Global Attribute and Parameter Management</v>
      </c>
      <c r="E1416" s="84" t="str">
        <f>IF(OR('Raw Data'!E1414=0,'Raw Data'!E1414="Delete"),"",'Raw Data'!E1414)</f>
        <v>Optimize parameter exchange for concept simulation</v>
      </c>
      <c r="F1416" s="81" t="str" cm="1">
        <f t="array" ref="F1416">_xlfn.SWITCH(ROUND(VLOOKUP(A1416,Table1[#All],3),0),11,H1416,12,I1416,13,J1416,14,K1416,"N/A")</f>
        <v/>
      </c>
      <c r="G1416" s="81" t="str" cm="1">
        <f t="array" ref="G1416">_xlfn.SWITCH(ROUND(VLOOKUP(A1416,Table1[#All],5),0),11,H1416,12,I1416,13,J1416,14,K1416,"N/A")</f>
        <v/>
      </c>
      <c r="H1416" s="81" t="str">
        <f>IF(OR('Raw Data'!H1414=0,'Raw Data'!H1414="Delete"),"",'Raw Data'!H1414)</f>
        <v>N/A</v>
      </c>
      <c r="I1416" s="81">
        <f>IF(OR('Raw Data'!I1414=0,'Raw Data'!I1414="Delete"),"",'Raw Data'!I1414)</f>
        <v>14.2</v>
      </c>
      <c r="J1416" s="81" t="str">
        <f>IF(OR('Raw Data'!J1414=0,'Raw Data'!J1414="Delete"),"",'Raw Data'!J1414)</f>
        <v/>
      </c>
      <c r="K1416" s="81" t="str">
        <f>IF(OR('Raw Data'!K1414=0,'Raw Data'!K1414="Delete"),"",'Raw Data'!K1414)</f>
        <v/>
      </c>
      <c r="L1416" s="81" t="str">
        <f>R1416</f>
        <v>Available</v>
      </c>
      <c r="M1416" s="81" t="str">
        <f>IF(A1416="","",IF(OR(AWReleaseNum&gt;=A1416,AWReleaseNum=0),"Available","Not Supported"))</f>
        <v>Available</v>
      </c>
      <c r="N1416" s="81" t="str">
        <f>IF(A1416="","",IF(TcRelease="Any","Available",IF(OR(AND(TcReleaseNum&gt;=VLOOKUP(AWReleaseNum,MinVerInfo,3,FALSE),TcReleaseNum&lt;=VLOOKUP(AWReleaseNum,MinVerInfo,4,FALSE)),AND(TcReleaseNum&gt;=VLOOKUP(AWReleaseNum,MinVerInfo,5,FALSE),TcReleaseNum&lt;=VLOOKUP(AWReleaseNum,MinVerInfo,6,FALSE))),"Available","Not Supported")))</f>
        <v>Available</v>
      </c>
      <c r="O1416" s="81" t="str">
        <f>IF(TcReleaseNum&lt;P1416,"Not Supported","Available")</f>
        <v>Available</v>
      </c>
      <c r="P1416" s="81" cm="1">
        <f t="array" ref="P1416">_xlfn.SWITCH(TcBaseVer, 14, K1416, 13, J1416, 12, I1416, 11, IFERROR(VLOOKUP(H1416,Table2[#All],3,FALSE),"N/A"),0)</f>
        <v>0</v>
      </c>
      <c r="Q1416" s="81" t="str">
        <f>IF(TcBaseVer=0,M1416,IF(AND(N1416="Available",M1416="Available",O1416="Available"),"Available",IF(M1416="","","Not Supported")))</f>
        <v>Available</v>
      </c>
      <c r="R1416" s="81" t="str">
        <f>IF(A1416&gt;=AWCurrentRel, "Future",Q1416)</f>
        <v>Available</v>
      </c>
      <c r="S1416" s="100" t="str">
        <f>HYPERLINK(U1416,T1416)</f>
        <v>What's New Fall 2022-PLAN-Teamcenter and Active Workspace (highspot.com)</v>
      </c>
      <c r="T1416" s="81" t="str">
        <f>IFERROR(VLOOKUP(CONCATENATE($B1416,"_",$A1416),Table4[#All],5,FALSE),"Not Available")</f>
        <v>What's New Fall 2022-PLAN-Teamcenter and Active Workspace (highspot.com)</v>
      </c>
      <c r="U1416" s="81" t="str">
        <f>IFERROR(VLOOKUP(CONCATENATE(B1416,"_",A1416),Table4[#All],6,FALSE),"")</f>
        <v>https://siemens.highspot.com/items/6389f88fdd7977ea91816632?lfrm=shp-ft.0</v>
      </c>
    </row>
    <row r="1417" spans="1:21" x14ac:dyDescent="0.25">
      <c r="A1417" s="81">
        <f>IF(OR('Raw Data'!A1415=0,'Raw Data'!A1415="Delete"),"",'Raw Data'!A1415)</f>
        <v>6.2</v>
      </c>
      <c r="B1417" s="88" t="str">
        <f>IF(OR('Raw Data'!B1415=0,'Raw Data'!B1415="Delete"),"",'Raw Data'!B1415)</f>
        <v>Plan</v>
      </c>
      <c r="C1417" s="89" t="str">
        <f>IF(OR('Raw Data'!C1415=0,'Raw Data'!C1415="Delete"),"",'Raw Data'!C1415)</f>
        <v>Systems</v>
      </c>
      <c r="D1417" s="88" t="str">
        <f>IF(OR('Raw Data'!D1415=0,'Raw Data'!D1415="Delete"),"",'Raw Data'!D1415)</f>
        <v>MBSE - Global Attribute and Parameter Management</v>
      </c>
      <c r="E1417" s="84" t="str">
        <f>IF(OR('Raw Data'!E1415=0,'Raw Data'!E1415="Delete"),"",'Raw Data'!E1415)</f>
        <v>Definition-less user experience</v>
      </c>
      <c r="F1417" s="81" t="str" cm="1">
        <f t="array" ref="F1417">_xlfn.SWITCH(ROUND(VLOOKUP(A1417,Table1[#All],3),0),11,H1417,12,I1417,13,J1417,14,K1417,"N/A")</f>
        <v/>
      </c>
      <c r="G1417" s="81" t="str" cm="1">
        <f t="array" ref="G1417">_xlfn.SWITCH(ROUND(VLOOKUP(A1417,Table1[#All],5),0),11,H1417,12,I1417,13,J1417,14,K1417,"N/A")</f>
        <v/>
      </c>
      <c r="H1417" s="81" t="str">
        <f>IF(OR('Raw Data'!H1415=0,'Raw Data'!H1415="Delete"),"",'Raw Data'!H1415)</f>
        <v>N/A</v>
      </c>
      <c r="I1417" s="81">
        <f>IF(OR('Raw Data'!I1415=0,'Raw Data'!I1415="Delete"),"",'Raw Data'!I1415)</f>
        <v>14.2</v>
      </c>
      <c r="J1417" s="81" t="str">
        <f>IF(OR('Raw Data'!J1415=0,'Raw Data'!J1415="Delete"),"",'Raw Data'!J1415)</f>
        <v/>
      </c>
      <c r="K1417" s="81" t="str">
        <f>IF(OR('Raw Data'!K1415=0,'Raw Data'!K1415="Delete"),"",'Raw Data'!K1415)</f>
        <v/>
      </c>
      <c r="L1417" s="81" t="str">
        <f>R1417</f>
        <v>Available</v>
      </c>
      <c r="M1417" s="81" t="str">
        <f>IF(A1417="","",IF(OR(AWReleaseNum&gt;=A1417,AWReleaseNum=0),"Available","Not Supported"))</f>
        <v>Available</v>
      </c>
      <c r="N1417" s="81" t="str">
        <f>IF(A1417="","",IF(TcRelease="Any","Available",IF(OR(AND(TcReleaseNum&gt;=VLOOKUP(AWReleaseNum,MinVerInfo,3,FALSE),TcReleaseNum&lt;=VLOOKUP(AWReleaseNum,MinVerInfo,4,FALSE)),AND(TcReleaseNum&gt;=VLOOKUP(AWReleaseNum,MinVerInfo,5,FALSE),TcReleaseNum&lt;=VLOOKUP(AWReleaseNum,MinVerInfo,6,FALSE))),"Available","Not Supported")))</f>
        <v>Available</v>
      </c>
      <c r="O1417" s="81" t="str">
        <f>IF(TcReleaseNum&lt;P1417,"Not Supported","Available")</f>
        <v>Available</v>
      </c>
      <c r="P1417" s="81" cm="1">
        <f t="array" ref="P1417">_xlfn.SWITCH(TcBaseVer, 14, K1417, 13, J1417, 12, I1417, 11, IFERROR(VLOOKUP(H1417,Table2[#All],3,FALSE),"N/A"),0)</f>
        <v>0</v>
      </c>
      <c r="Q1417" s="81" t="str">
        <f>IF(TcBaseVer=0,M1417,IF(AND(N1417="Available",M1417="Available",O1417="Available"),"Available",IF(M1417="","","Not Supported")))</f>
        <v>Available</v>
      </c>
      <c r="R1417" s="81" t="str">
        <f>IF(A1417&gt;=AWCurrentRel, "Future",Q1417)</f>
        <v>Available</v>
      </c>
      <c r="S1417" s="100" t="str">
        <f>HYPERLINK(U1417,T1417)</f>
        <v>What's New Fall 2022-PLAN-Teamcenter and Active Workspace (highspot.com)</v>
      </c>
      <c r="T1417" s="81" t="str">
        <f>IFERROR(VLOOKUP(CONCATENATE($B1417,"_",$A1417),Table4[#All],5,FALSE),"Not Available")</f>
        <v>What's New Fall 2022-PLAN-Teamcenter and Active Workspace (highspot.com)</v>
      </c>
      <c r="U1417" s="81" t="str">
        <f>IFERROR(VLOOKUP(CONCATENATE(B1417,"_",A1417),Table4[#All],6,FALSE),"")</f>
        <v>https://siemens.highspot.com/items/6389f88fdd7977ea91816632?lfrm=shp-ft.0</v>
      </c>
    </row>
    <row r="1418" spans="1:21" x14ac:dyDescent="0.25">
      <c r="A1418" s="81">
        <f>IF(OR('Raw Data'!A1416=0,'Raw Data'!A1416="Delete"),"",'Raw Data'!A1416)</f>
        <v>6.2</v>
      </c>
      <c r="B1418" s="88" t="str">
        <f>IF(OR('Raw Data'!B1416=0,'Raw Data'!B1416="Delete"),"",'Raw Data'!B1416)</f>
        <v>Plan</v>
      </c>
      <c r="C1418" s="89" t="str">
        <f>IF(OR('Raw Data'!C1416=0,'Raw Data'!C1416="Delete"),"",'Raw Data'!C1416)</f>
        <v>Systems</v>
      </c>
      <c r="D1418" s="88" t="str">
        <f>IF(OR('Raw Data'!D1416=0,'Raw Data'!D1416="Delete"),"",'Raw Data'!D1416)</f>
        <v>MBSE - Global Attribute and Parameter Management</v>
      </c>
      <c r="E1418" s="84" t="str">
        <f>IF(OR('Raw Data'!E1416=0,'Raw Data'!E1416="Delete"),"",'Raw Data'!E1416)</f>
        <v>Less Steps to Create Definition-less Parameters</v>
      </c>
      <c r="F1418" s="81" t="str" cm="1">
        <f t="array" ref="F1418">_xlfn.SWITCH(ROUND(VLOOKUP(A1418,Table1[#All],3),0),11,H1418,12,I1418,13,J1418,14,K1418,"N/A")</f>
        <v/>
      </c>
      <c r="G1418" s="81" t="str" cm="1">
        <f t="array" ref="G1418">_xlfn.SWITCH(ROUND(VLOOKUP(A1418,Table1[#All],5),0),11,H1418,12,I1418,13,J1418,14,K1418,"N/A")</f>
        <v/>
      </c>
      <c r="H1418" s="81" t="str">
        <f>IF(OR('Raw Data'!H1416=0,'Raw Data'!H1416="Delete"),"",'Raw Data'!H1416)</f>
        <v>N/A</v>
      </c>
      <c r="I1418" s="81">
        <f>IF(OR('Raw Data'!I1416=0,'Raw Data'!I1416="Delete"),"",'Raw Data'!I1416)</f>
        <v>14.2</v>
      </c>
      <c r="J1418" s="81" t="str">
        <f>IF(OR('Raw Data'!J1416=0,'Raw Data'!J1416="Delete"),"",'Raw Data'!J1416)</f>
        <v/>
      </c>
      <c r="K1418" s="81" t="str">
        <f>IF(OR('Raw Data'!K1416=0,'Raw Data'!K1416="Delete"),"",'Raw Data'!K1416)</f>
        <v/>
      </c>
      <c r="L1418" s="81" t="str">
        <f>R1418</f>
        <v>Available</v>
      </c>
      <c r="M1418" s="81" t="str">
        <f>IF(A1418="","",IF(OR(AWReleaseNum&gt;=A1418,AWReleaseNum=0),"Available","Not Supported"))</f>
        <v>Available</v>
      </c>
      <c r="N1418" s="81" t="str">
        <f>IF(A1418="","",IF(TcRelease="Any","Available",IF(OR(AND(TcReleaseNum&gt;=VLOOKUP(AWReleaseNum,MinVerInfo,3,FALSE),TcReleaseNum&lt;=VLOOKUP(AWReleaseNum,MinVerInfo,4,FALSE)),AND(TcReleaseNum&gt;=VLOOKUP(AWReleaseNum,MinVerInfo,5,FALSE),TcReleaseNum&lt;=VLOOKUP(AWReleaseNum,MinVerInfo,6,FALSE))),"Available","Not Supported")))</f>
        <v>Available</v>
      </c>
      <c r="O1418" s="81" t="str">
        <f>IF(TcReleaseNum&lt;P1418,"Not Supported","Available")</f>
        <v>Available</v>
      </c>
      <c r="P1418" s="81" cm="1">
        <f t="array" ref="P1418">_xlfn.SWITCH(TcBaseVer, 14, K1418, 13, J1418, 12, I1418, 11, IFERROR(VLOOKUP(H1418,Table2[#All],3,FALSE),"N/A"),0)</f>
        <v>0</v>
      </c>
      <c r="Q1418" s="81" t="str">
        <f>IF(TcBaseVer=0,M1418,IF(AND(N1418="Available",M1418="Available",O1418="Available"),"Available",IF(M1418="","","Not Supported")))</f>
        <v>Available</v>
      </c>
      <c r="R1418" s="81" t="str">
        <f>IF(A1418&gt;=AWCurrentRel, "Future",Q1418)</f>
        <v>Available</v>
      </c>
      <c r="S1418" s="100" t="str">
        <f>HYPERLINK(U1418,T1418)</f>
        <v>What's New Fall 2022-PLAN-Teamcenter and Active Workspace (highspot.com)</v>
      </c>
      <c r="T1418" s="81" t="str">
        <f>IFERROR(VLOOKUP(CONCATENATE($B1418,"_",$A1418),Table4[#All],5,FALSE),"Not Available")</f>
        <v>What's New Fall 2022-PLAN-Teamcenter and Active Workspace (highspot.com)</v>
      </c>
      <c r="U1418" s="81" t="str">
        <f>IFERROR(VLOOKUP(CONCATENATE(B1418,"_",A1418),Table4[#All],6,FALSE),"")</f>
        <v>https://siemens.highspot.com/items/6389f88fdd7977ea91816632?lfrm=shp-ft.0</v>
      </c>
    </row>
    <row r="1419" spans="1:21" x14ac:dyDescent="0.25">
      <c r="A1419" s="81">
        <f>IF(OR('Raw Data'!A1417=0,'Raw Data'!A1417="Delete"),"",'Raw Data'!A1417)</f>
        <v>6.2</v>
      </c>
      <c r="B1419" s="88" t="str">
        <f>IF(OR('Raw Data'!B1417=0,'Raw Data'!B1417="Delete"),"",'Raw Data'!B1417)</f>
        <v>Plan</v>
      </c>
      <c r="C1419" s="89" t="str">
        <f>IF(OR('Raw Data'!C1417=0,'Raw Data'!C1417="Delete"),"",'Raw Data'!C1417)</f>
        <v>Systems</v>
      </c>
      <c r="D1419" s="88" t="str">
        <f>IF(OR('Raw Data'!D1417=0,'Raw Data'!D1417="Delete"),"",'Raw Data'!D1417)</f>
        <v>MBSE - Global Attribute and Parameter Management</v>
      </c>
      <c r="E1419" s="84" t="str">
        <f>IF(OR('Raw Data'!E1417=0,'Raw Data'!E1417="Delete"),"",'Raw Data'!E1417)</f>
        <v>Map parameters from MBSE to Simulation</v>
      </c>
      <c r="F1419" s="81" t="str" cm="1">
        <f t="array" ref="F1419">_xlfn.SWITCH(ROUND(VLOOKUP(A1419,Table1[#All],3),0),11,H1419,12,I1419,13,J1419,14,K1419,"N/A")</f>
        <v/>
      </c>
      <c r="G1419" s="81" t="str" cm="1">
        <f t="array" ref="G1419">_xlfn.SWITCH(ROUND(VLOOKUP(A1419,Table1[#All],5),0),11,H1419,12,I1419,13,J1419,14,K1419,"N/A")</f>
        <v/>
      </c>
      <c r="H1419" s="81" t="str">
        <f>IF(OR('Raw Data'!H1417=0,'Raw Data'!H1417="Delete"),"",'Raw Data'!H1417)</f>
        <v>N/A</v>
      </c>
      <c r="I1419" s="81">
        <f>IF(OR('Raw Data'!I1417=0,'Raw Data'!I1417="Delete"),"",'Raw Data'!I1417)</f>
        <v>14.2</v>
      </c>
      <c r="J1419" s="81" t="str">
        <f>IF(OR('Raw Data'!J1417=0,'Raw Data'!J1417="Delete"),"",'Raw Data'!J1417)</f>
        <v/>
      </c>
      <c r="K1419" s="81" t="str">
        <f>IF(OR('Raw Data'!K1417=0,'Raw Data'!K1417="Delete"),"",'Raw Data'!K1417)</f>
        <v/>
      </c>
      <c r="L1419" s="81" t="str">
        <f>R1419</f>
        <v>Available</v>
      </c>
      <c r="M1419" s="81" t="str">
        <f>IF(A1419="","",IF(OR(AWReleaseNum&gt;=A1419,AWReleaseNum=0),"Available","Not Supported"))</f>
        <v>Available</v>
      </c>
      <c r="N1419" s="81" t="str">
        <f>IF(A1419="","",IF(TcRelease="Any","Available",IF(OR(AND(TcReleaseNum&gt;=VLOOKUP(AWReleaseNum,MinVerInfo,3,FALSE),TcReleaseNum&lt;=VLOOKUP(AWReleaseNum,MinVerInfo,4,FALSE)),AND(TcReleaseNum&gt;=VLOOKUP(AWReleaseNum,MinVerInfo,5,FALSE),TcReleaseNum&lt;=VLOOKUP(AWReleaseNum,MinVerInfo,6,FALSE))),"Available","Not Supported")))</f>
        <v>Available</v>
      </c>
      <c r="O1419" s="81" t="str">
        <f>IF(TcReleaseNum&lt;P1419,"Not Supported","Available")</f>
        <v>Available</v>
      </c>
      <c r="P1419" s="81" cm="1">
        <f t="array" ref="P1419">_xlfn.SWITCH(TcBaseVer, 14, K1419, 13, J1419, 12, I1419, 11, IFERROR(VLOOKUP(H1419,Table2[#All],3,FALSE),"N/A"),0)</f>
        <v>0</v>
      </c>
      <c r="Q1419" s="81" t="str">
        <f>IF(TcBaseVer=0,M1419,IF(AND(N1419="Available",M1419="Available",O1419="Available"),"Available",IF(M1419="","","Not Supported")))</f>
        <v>Available</v>
      </c>
      <c r="R1419" s="81" t="str">
        <f>IF(A1419&gt;=AWCurrentRel, "Future",Q1419)</f>
        <v>Available</v>
      </c>
      <c r="S1419" s="100" t="str">
        <f>HYPERLINK(U1419,T1419)</f>
        <v>What's New Fall 2022-PLAN-Teamcenter and Active Workspace (highspot.com)</v>
      </c>
      <c r="T1419" s="81" t="str">
        <f>IFERROR(VLOOKUP(CONCATENATE($B1419,"_",$A1419),Table4[#All],5,FALSE),"Not Available")</f>
        <v>What's New Fall 2022-PLAN-Teamcenter and Active Workspace (highspot.com)</v>
      </c>
      <c r="U1419" s="81" t="str">
        <f>IFERROR(VLOOKUP(CONCATENATE(B1419,"_",A1419),Table4[#All],6,FALSE),"")</f>
        <v>https://siemens.highspot.com/items/6389f88fdd7977ea91816632?lfrm=shp-ft.0</v>
      </c>
    </row>
    <row r="1420" spans="1:21" x14ac:dyDescent="0.25">
      <c r="A1420" s="81">
        <f>IF(OR('Raw Data'!A1418=0,'Raw Data'!A1418="Delete"),"",'Raw Data'!A1418)</f>
        <v>6.2</v>
      </c>
      <c r="B1420" s="88" t="str">
        <f>IF(OR('Raw Data'!B1418=0,'Raw Data'!B1418="Delete"),"",'Raw Data'!B1418)</f>
        <v>Plan</v>
      </c>
      <c r="C1420" s="89" t="str">
        <f>IF(OR('Raw Data'!C1418=0,'Raw Data'!C1418="Delete"),"",'Raw Data'!C1418)</f>
        <v>Systems</v>
      </c>
      <c r="D1420" s="88" t="str">
        <f>IF(OR('Raw Data'!D1418=0,'Raw Data'!D1418="Delete"),"",'Raw Data'!D1418)</f>
        <v>MBSE - Global Attribute and Parameter Management</v>
      </c>
      <c r="E1420" s="84" t="str">
        <f>IF(OR('Raw Data'!E1418=0,'Raw Data'!E1418="Delete"),"",'Raw Data'!E1418)</f>
        <v>Less Steps to Create Definition-based Parameters</v>
      </c>
      <c r="F1420" s="81" t="str" cm="1">
        <f t="array" ref="F1420">_xlfn.SWITCH(ROUND(VLOOKUP(A1420,Table1[#All],3),0),11,H1420,12,I1420,13,J1420,14,K1420,"N/A")</f>
        <v/>
      </c>
      <c r="G1420" s="81" t="str" cm="1">
        <f t="array" ref="G1420">_xlfn.SWITCH(ROUND(VLOOKUP(A1420,Table1[#All],5),0),11,H1420,12,I1420,13,J1420,14,K1420,"N/A")</f>
        <v/>
      </c>
      <c r="H1420" s="81" t="str">
        <f>IF(OR('Raw Data'!H1418=0,'Raw Data'!H1418="Delete"),"",'Raw Data'!H1418)</f>
        <v>N/A</v>
      </c>
      <c r="I1420" s="81">
        <f>IF(OR('Raw Data'!I1418=0,'Raw Data'!I1418="Delete"),"",'Raw Data'!I1418)</f>
        <v>14.2</v>
      </c>
      <c r="J1420" s="81" t="str">
        <f>IF(OR('Raw Data'!J1418=0,'Raw Data'!J1418="Delete"),"",'Raw Data'!J1418)</f>
        <v/>
      </c>
      <c r="K1420" s="81" t="str">
        <f>IF(OR('Raw Data'!K1418=0,'Raw Data'!K1418="Delete"),"",'Raw Data'!K1418)</f>
        <v/>
      </c>
      <c r="L1420" s="81" t="str">
        <f>R1420</f>
        <v>Available</v>
      </c>
      <c r="M1420" s="81" t="str">
        <f>IF(A1420="","",IF(OR(AWReleaseNum&gt;=A1420,AWReleaseNum=0),"Available","Not Supported"))</f>
        <v>Available</v>
      </c>
      <c r="N1420" s="81" t="str">
        <f>IF(A1420="","",IF(TcRelease="Any","Available",IF(OR(AND(TcReleaseNum&gt;=VLOOKUP(AWReleaseNum,MinVerInfo,3,FALSE),TcReleaseNum&lt;=VLOOKUP(AWReleaseNum,MinVerInfo,4,FALSE)),AND(TcReleaseNum&gt;=VLOOKUP(AWReleaseNum,MinVerInfo,5,FALSE),TcReleaseNum&lt;=VLOOKUP(AWReleaseNum,MinVerInfo,6,FALSE))),"Available","Not Supported")))</f>
        <v>Available</v>
      </c>
      <c r="O1420" s="81" t="str">
        <f>IF(TcReleaseNum&lt;P1420,"Not Supported","Available")</f>
        <v>Available</v>
      </c>
      <c r="P1420" s="81" cm="1">
        <f t="array" ref="P1420">_xlfn.SWITCH(TcBaseVer, 14, K1420, 13, J1420, 12, I1420, 11, IFERROR(VLOOKUP(H1420,Table2[#All],3,FALSE),"N/A"),0)</f>
        <v>0</v>
      </c>
      <c r="Q1420" s="81" t="str">
        <f>IF(TcBaseVer=0,M1420,IF(AND(N1420="Available",M1420="Available",O1420="Available"),"Available",IF(M1420="","","Not Supported")))</f>
        <v>Available</v>
      </c>
      <c r="R1420" s="81" t="str">
        <f>IF(A1420&gt;=AWCurrentRel, "Future",Q1420)</f>
        <v>Available</v>
      </c>
      <c r="S1420" s="100" t="str">
        <f>HYPERLINK(U1420,T1420)</f>
        <v>What's New Fall 2022-PLAN-Teamcenter and Active Workspace (highspot.com)</v>
      </c>
      <c r="T1420" s="81" t="str">
        <f>IFERROR(VLOOKUP(CONCATENATE($B1420,"_",$A1420),Table4[#All],5,FALSE),"Not Available")</f>
        <v>What's New Fall 2022-PLAN-Teamcenter and Active Workspace (highspot.com)</v>
      </c>
      <c r="U1420" s="81" t="str">
        <f>IFERROR(VLOOKUP(CONCATENATE(B1420,"_",A1420),Table4[#All],6,FALSE),"")</f>
        <v>https://siemens.highspot.com/items/6389f88fdd7977ea91816632?lfrm=shp-ft.0</v>
      </c>
    </row>
    <row r="1421" spans="1:21" x14ac:dyDescent="0.25">
      <c r="A1421" s="81">
        <f>IF(OR('Raw Data'!A1419=0,'Raw Data'!A1419="Delete"),"",'Raw Data'!A1419)</f>
        <v>6.2</v>
      </c>
      <c r="B1421" s="88" t="str">
        <f>IF(OR('Raw Data'!B1419=0,'Raw Data'!B1419="Delete"),"",'Raw Data'!B1419)</f>
        <v>Plan</v>
      </c>
      <c r="C1421" s="89" t="str">
        <f>IF(OR('Raw Data'!C1419=0,'Raw Data'!C1419="Delete"),"",'Raw Data'!C1419)</f>
        <v>Systems</v>
      </c>
      <c r="D1421" s="88" t="str">
        <f>IF(OR('Raw Data'!D1419=0,'Raw Data'!D1419="Delete"),"",'Raw Data'!D1419)</f>
        <v>MBSE - Global Attribute and Parameter Management</v>
      </c>
      <c r="E1421" s="84" t="str">
        <f>IF(OR('Raw Data'!E1419=0,'Raw Data'!E1419="Delete"),"",'Raw Data'!E1419)</f>
        <v>Less Steps to Edit Parameters</v>
      </c>
      <c r="F1421" s="81" t="str" cm="1">
        <f t="array" ref="F1421">_xlfn.SWITCH(ROUND(VLOOKUP(A1421,Table1[#All],3),0),11,H1421,12,I1421,13,J1421,14,K1421,"N/A")</f>
        <v/>
      </c>
      <c r="G1421" s="81" t="str" cm="1">
        <f t="array" ref="G1421">_xlfn.SWITCH(ROUND(VLOOKUP(A1421,Table1[#All],5),0),11,H1421,12,I1421,13,J1421,14,K1421,"N/A")</f>
        <v/>
      </c>
      <c r="H1421" s="81" t="str">
        <f>IF(OR('Raw Data'!H1419=0,'Raw Data'!H1419="Delete"),"",'Raw Data'!H1419)</f>
        <v>N/A</v>
      </c>
      <c r="I1421" s="81">
        <f>IF(OR('Raw Data'!I1419=0,'Raw Data'!I1419="Delete"),"",'Raw Data'!I1419)</f>
        <v>14.2</v>
      </c>
      <c r="J1421" s="81" t="str">
        <f>IF(OR('Raw Data'!J1419=0,'Raw Data'!J1419="Delete"),"",'Raw Data'!J1419)</f>
        <v/>
      </c>
      <c r="K1421" s="81" t="str">
        <f>IF(OR('Raw Data'!K1419=0,'Raw Data'!K1419="Delete"),"",'Raw Data'!K1419)</f>
        <v/>
      </c>
      <c r="L1421" s="81" t="str">
        <f>R1421</f>
        <v>Available</v>
      </c>
      <c r="M1421" s="81" t="str">
        <f>IF(A1421="","",IF(OR(AWReleaseNum&gt;=A1421,AWReleaseNum=0),"Available","Not Supported"))</f>
        <v>Available</v>
      </c>
      <c r="N1421" s="81" t="str">
        <f>IF(A1421="","",IF(TcRelease="Any","Available",IF(OR(AND(TcReleaseNum&gt;=VLOOKUP(AWReleaseNum,MinVerInfo,3,FALSE),TcReleaseNum&lt;=VLOOKUP(AWReleaseNum,MinVerInfo,4,FALSE)),AND(TcReleaseNum&gt;=VLOOKUP(AWReleaseNum,MinVerInfo,5,FALSE),TcReleaseNum&lt;=VLOOKUP(AWReleaseNum,MinVerInfo,6,FALSE))),"Available","Not Supported")))</f>
        <v>Available</v>
      </c>
      <c r="O1421" s="81" t="str">
        <f>IF(TcReleaseNum&lt;P1421,"Not Supported","Available")</f>
        <v>Available</v>
      </c>
      <c r="P1421" s="81" cm="1">
        <f t="array" ref="P1421">_xlfn.SWITCH(TcBaseVer, 14, K1421, 13, J1421, 12, I1421, 11, IFERROR(VLOOKUP(H1421,Table2[#All],3,FALSE),"N/A"),0)</f>
        <v>0</v>
      </c>
      <c r="Q1421" s="81" t="str">
        <f>IF(TcBaseVer=0,M1421,IF(AND(N1421="Available",M1421="Available",O1421="Available"),"Available",IF(M1421="","","Not Supported")))</f>
        <v>Available</v>
      </c>
      <c r="R1421" s="81" t="str">
        <f>IF(A1421&gt;=AWCurrentRel, "Future",Q1421)</f>
        <v>Available</v>
      </c>
      <c r="S1421" s="100" t="str">
        <f>HYPERLINK(U1421,T1421)</f>
        <v>What's New Fall 2022-PLAN-Teamcenter and Active Workspace (highspot.com)</v>
      </c>
      <c r="T1421" s="81" t="str">
        <f>IFERROR(VLOOKUP(CONCATENATE($B1421,"_",$A1421),Table4[#All],5,FALSE),"Not Available")</f>
        <v>What's New Fall 2022-PLAN-Teamcenter and Active Workspace (highspot.com)</v>
      </c>
      <c r="U1421" s="81" t="str">
        <f>IFERROR(VLOOKUP(CONCATENATE(B1421,"_",A1421),Table4[#All],6,FALSE),"")</f>
        <v>https://siemens.highspot.com/items/6389f88fdd7977ea91816632?lfrm=shp-ft.0</v>
      </c>
    </row>
    <row r="1422" spans="1:21" x14ac:dyDescent="0.25">
      <c r="A1422" s="81">
        <f>IF(OR('Raw Data'!A1420=0,'Raw Data'!A1420="Delete"),"",'Raw Data'!A1420)</f>
        <v>6.2</v>
      </c>
      <c r="B1422" s="88" t="str">
        <f>IF(OR('Raw Data'!B1420=0,'Raw Data'!B1420="Delete"),"",'Raw Data'!B1420)</f>
        <v>Plan</v>
      </c>
      <c r="C1422" s="89" t="str">
        <f>IF(OR('Raw Data'!C1420=0,'Raw Data'!C1420="Delete"),"",'Raw Data'!C1420)</f>
        <v>Systems</v>
      </c>
      <c r="D1422" s="88" t="str">
        <f>IF(OR('Raw Data'!D1420=0,'Raw Data'!D1420="Delete"),"",'Raw Data'!D1420)</f>
        <v>MBSE - System Verification and Model Management</v>
      </c>
      <c r="E1422" s="84" t="str">
        <f>IF(OR('Raw Data'!E1420=0,'Raw Data'!E1420="Delete"),"",'Raw Data'!E1420)</f>
        <v>Navigate architecture interfaces to identify impacts</v>
      </c>
      <c r="F1422" s="81" t="str" cm="1">
        <f t="array" ref="F1422">_xlfn.SWITCH(ROUND(VLOOKUP(A1422,Table1[#All],3),0),11,H1422,12,I1422,13,J1422,14,K1422,"N/A")</f>
        <v/>
      </c>
      <c r="G1422" s="81" t="str" cm="1">
        <f t="array" ref="G1422">_xlfn.SWITCH(ROUND(VLOOKUP(A1422,Table1[#All],5),0),11,H1422,12,I1422,13,J1422,14,K1422,"N/A")</f>
        <v/>
      </c>
      <c r="H1422" s="81" t="str">
        <f>IF(OR('Raw Data'!H1420=0,'Raw Data'!H1420="Delete"),"",'Raw Data'!H1420)</f>
        <v>N/A</v>
      </c>
      <c r="I1422" s="81">
        <f>IF(OR('Raw Data'!I1420=0,'Raw Data'!I1420="Delete"),"",'Raw Data'!I1420)</f>
        <v>14.2</v>
      </c>
      <c r="J1422" s="81" t="str">
        <f>IF(OR('Raw Data'!J1420=0,'Raw Data'!J1420="Delete"),"",'Raw Data'!J1420)</f>
        <v/>
      </c>
      <c r="K1422" s="81" t="str">
        <f>IF(OR('Raw Data'!K1420=0,'Raw Data'!K1420="Delete"),"",'Raw Data'!K1420)</f>
        <v/>
      </c>
      <c r="L1422" s="81" t="str">
        <f>R1422</f>
        <v>Available</v>
      </c>
      <c r="M1422" s="81" t="str">
        <f>IF(A1422="","",IF(OR(AWReleaseNum&gt;=A1422,AWReleaseNum=0),"Available","Not Supported"))</f>
        <v>Available</v>
      </c>
      <c r="N1422" s="81" t="str">
        <f>IF(A1422="","",IF(TcRelease="Any","Available",IF(OR(AND(TcReleaseNum&gt;=VLOOKUP(AWReleaseNum,MinVerInfo,3,FALSE),TcReleaseNum&lt;=VLOOKUP(AWReleaseNum,MinVerInfo,4,FALSE)),AND(TcReleaseNum&gt;=VLOOKUP(AWReleaseNum,MinVerInfo,5,FALSE),TcReleaseNum&lt;=VLOOKUP(AWReleaseNum,MinVerInfo,6,FALSE))),"Available","Not Supported")))</f>
        <v>Available</v>
      </c>
      <c r="O1422" s="81" t="str">
        <f>IF(TcReleaseNum&lt;P1422,"Not Supported","Available")</f>
        <v>Available</v>
      </c>
      <c r="P1422" s="81" cm="1">
        <f t="array" ref="P1422">_xlfn.SWITCH(TcBaseVer, 14, K1422, 13, J1422, 12, I1422, 11, IFERROR(VLOOKUP(H1422,Table2[#All],3,FALSE),"N/A"),0)</f>
        <v>0</v>
      </c>
      <c r="Q1422" s="81" t="str">
        <f>IF(TcBaseVer=0,M1422,IF(AND(N1422="Available",M1422="Available",O1422="Available"),"Available",IF(M1422="","","Not Supported")))</f>
        <v>Available</v>
      </c>
      <c r="R1422" s="81" t="str">
        <f>IF(A1422&gt;=AWCurrentRel, "Future",Q1422)</f>
        <v>Available</v>
      </c>
      <c r="S1422" s="100" t="str">
        <f>HYPERLINK(U1422,T1422)</f>
        <v>What's New Fall 2022-PLAN-Teamcenter and Active Workspace (highspot.com)</v>
      </c>
      <c r="T1422" s="81" t="str">
        <f>IFERROR(VLOOKUP(CONCATENATE($B1422,"_",$A1422),Table4[#All],5,FALSE),"Not Available")</f>
        <v>What's New Fall 2022-PLAN-Teamcenter and Active Workspace (highspot.com)</v>
      </c>
      <c r="U1422" s="81" t="str">
        <f>IFERROR(VLOOKUP(CONCATENATE(B1422,"_",A1422),Table4[#All],6,FALSE),"")</f>
        <v>https://siemens.highspot.com/items/6389f88fdd7977ea91816632?lfrm=shp-ft.0</v>
      </c>
    </row>
    <row r="1423" spans="1:21" x14ac:dyDescent="0.25">
      <c r="A1423" s="81">
        <f>IF(OR('Raw Data'!A1421=0,'Raw Data'!A1421="Delete"),"",'Raw Data'!A1421)</f>
        <v>6.2</v>
      </c>
      <c r="B1423" s="88" t="str">
        <f>IF(OR('Raw Data'!B1421=0,'Raw Data'!B1421="Delete"),"",'Raw Data'!B1421)</f>
        <v>Plan</v>
      </c>
      <c r="C1423" s="89" t="str">
        <f>IF(OR('Raw Data'!C1421=0,'Raw Data'!C1421="Delete"),"",'Raw Data'!C1421)</f>
        <v>Systems</v>
      </c>
      <c r="D1423" s="88" t="str">
        <f>IF(OR('Raw Data'!D1421=0,'Raw Data'!D1421="Delete"),"",'Raw Data'!D1421)</f>
        <v>MBSE - System Verification and Model Management</v>
      </c>
      <c r="E1423" s="84" t="str">
        <f>IF(OR('Raw Data'!E1421=0,'Raw Data'!E1421="Delete"),"",'Raw Data'!E1421)</f>
        <v>Manage system interfaces in Teamcenter as part of the normalized multi-domain system architecture information model</v>
      </c>
      <c r="F1423" s="81" t="str" cm="1">
        <f t="array" ref="F1423">_xlfn.SWITCH(ROUND(VLOOKUP(A1423,Table1[#All],3),0),11,H1423,12,I1423,13,J1423,14,K1423,"N/A")</f>
        <v/>
      </c>
      <c r="G1423" s="81" t="str" cm="1">
        <f t="array" ref="G1423">_xlfn.SWITCH(ROUND(VLOOKUP(A1423,Table1[#All],5),0),11,H1423,12,I1423,13,J1423,14,K1423,"N/A")</f>
        <v/>
      </c>
      <c r="H1423" s="81" t="str">
        <f>IF(OR('Raw Data'!H1421=0,'Raw Data'!H1421="Delete"),"",'Raw Data'!H1421)</f>
        <v>N/A</v>
      </c>
      <c r="I1423" s="81">
        <f>IF(OR('Raw Data'!I1421=0,'Raw Data'!I1421="Delete"),"",'Raw Data'!I1421)</f>
        <v>14.2</v>
      </c>
      <c r="J1423" s="81" t="str">
        <f>IF(OR('Raw Data'!J1421=0,'Raw Data'!J1421="Delete"),"",'Raw Data'!J1421)</f>
        <v/>
      </c>
      <c r="K1423" s="81" t="str">
        <f>IF(OR('Raw Data'!K1421=0,'Raw Data'!K1421="Delete"),"",'Raw Data'!K1421)</f>
        <v/>
      </c>
      <c r="L1423" s="81" t="str">
        <f>R1423</f>
        <v>Available</v>
      </c>
      <c r="M1423" s="81" t="str">
        <f>IF(A1423="","",IF(OR(AWReleaseNum&gt;=A1423,AWReleaseNum=0),"Available","Not Supported"))</f>
        <v>Available</v>
      </c>
      <c r="N1423" s="81" t="str">
        <f>IF(A1423="","",IF(TcRelease="Any","Available",IF(OR(AND(TcReleaseNum&gt;=VLOOKUP(AWReleaseNum,MinVerInfo,3,FALSE),TcReleaseNum&lt;=VLOOKUP(AWReleaseNum,MinVerInfo,4,FALSE)),AND(TcReleaseNum&gt;=VLOOKUP(AWReleaseNum,MinVerInfo,5,FALSE),TcReleaseNum&lt;=VLOOKUP(AWReleaseNum,MinVerInfo,6,FALSE))),"Available","Not Supported")))</f>
        <v>Available</v>
      </c>
      <c r="O1423" s="81" t="str">
        <f>IF(TcReleaseNum&lt;P1423,"Not Supported","Available")</f>
        <v>Available</v>
      </c>
      <c r="P1423" s="81" cm="1">
        <f t="array" ref="P1423">_xlfn.SWITCH(TcBaseVer, 14, K1423, 13, J1423, 12, I1423, 11, IFERROR(VLOOKUP(H1423,Table2[#All],3,FALSE),"N/A"),0)</f>
        <v>0</v>
      </c>
      <c r="Q1423" s="81" t="str">
        <f>IF(TcBaseVer=0,M1423,IF(AND(N1423="Available",M1423="Available",O1423="Available"),"Available",IF(M1423="","","Not Supported")))</f>
        <v>Available</v>
      </c>
      <c r="R1423" s="81" t="str">
        <f>IF(A1423&gt;=AWCurrentRel, "Future",Q1423)</f>
        <v>Available</v>
      </c>
      <c r="S1423" s="100" t="str">
        <f>HYPERLINK(U1423,T1423)</f>
        <v>What's New Fall 2022-PLAN-Teamcenter and Active Workspace (highspot.com)</v>
      </c>
      <c r="T1423" s="81" t="str">
        <f>IFERROR(VLOOKUP(CONCATENATE($B1423,"_",$A1423),Table4[#All],5,FALSE),"Not Available")</f>
        <v>What's New Fall 2022-PLAN-Teamcenter and Active Workspace (highspot.com)</v>
      </c>
      <c r="U1423" s="81" t="str">
        <f>IFERROR(VLOOKUP(CONCATENATE(B1423,"_",A1423),Table4[#All],6,FALSE),"")</f>
        <v>https://siemens.highspot.com/items/6389f88fdd7977ea91816632?lfrm=shp-ft.0</v>
      </c>
    </row>
    <row r="1424" spans="1:21" x14ac:dyDescent="0.25">
      <c r="A1424" s="81">
        <f>IF(OR('Raw Data'!A1422=0,'Raw Data'!A1422="Delete"),"",'Raw Data'!A1422)</f>
        <v>6.2</v>
      </c>
      <c r="B1424" s="88" t="str">
        <f>IF(OR('Raw Data'!B1422=0,'Raw Data'!B1422="Delete"),"",'Raw Data'!B1422)</f>
        <v>Plan</v>
      </c>
      <c r="C1424" s="89" t="str">
        <f>IF(OR('Raw Data'!C1422=0,'Raw Data'!C1422="Delete"),"",'Raw Data'!C1422)</f>
        <v>Systems</v>
      </c>
      <c r="D1424" s="88" t="str">
        <f>IF(OR('Raw Data'!D1422=0,'Raw Data'!D1422="Delete"),"",'Raw Data'!D1422)</f>
        <v>MBSE - Verification Planning and Execution</v>
      </c>
      <c r="E1424" s="84" t="str">
        <f>IF(OR('Raw Data'!E1422=0,'Raw Data'!E1422="Delete"),"",'Raw Data'!E1422)</f>
        <v>Streamline process for multi-disciplinary analyses and optimization (MDAO) simulation</v>
      </c>
      <c r="F1424" s="81" t="str" cm="1">
        <f t="array" ref="F1424">_xlfn.SWITCH(ROUND(VLOOKUP(A1424,Table1[#All],3),0),11,H1424,12,I1424,13,J1424,14,K1424,"N/A")</f>
        <v/>
      </c>
      <c r="G1424" s="81" t="str" cm="1">
        <f t="array" ref="G1424">_xlfn.SWITCH(ROUND(VLOOKUP(A1424,Table1[#All],5),0),11,H1424,12,I1424,13,J1424,14,K1424,"N/A")</f>
        <v/>
      </c>
      <c r="H1424" s="81" t="str">
        <f>IF(OR('Raw Data'!H1422=0,'Raw Data'!H1422="Delete"),"",'Raw Data'!H1422)</f>
        <v>N/A</v>
      </c>
      <c r="I1424" s="81">
        <f>IF(OR('Raw Data'!I1422=0,'Raw Data'!I1422="Delete"),"",'Raw Data'!I1422)</f>
        <v>14.2</v>
      </c>
      <c r="J1424" s="81" t="str">
        <f>IF(OR('Raw Data'!J1422=0,'Raw Data'!J1422="Delete"),"",'Raw Data'!J1422)</f>
        <v/>
      </c>
      <c r="K1424" s="81" t="str">
        <f>IF(OR('Raw Data'!K1422=0,'Raw Data'!K1422="Delete"),"",'Raw Data'!K1422)</f>
        <v/>
      </c>
      <c r="L1424" s="81" t="str">
        <f>R1424</f>
        <v>Available</v>
      </c>
      <c r="M1424" s="81" t="str">
        <f>IF(A1424="","",IF(OR(AWReleaseNum&gt;=A1424,AWReleaseNum=0),"Available","Not Supported"))</f>
        <v>Available</v>
      </c>
      <c r="N1424" s="81" t="str">
        <f>IF(A1424="","",IF(TcRelease="Any","Available",IF(OR(AND(TcReleaseNum&gt;=VLOOKUP(AWReleaseNum,MinVerInfo,3,FALSE),TcReleaseNum&lt;=VLOOKUP(AWReleaseNum,MinVerInfo,4,FALSE)),AND(TcReleaseNum&gt;=VLOOKUP(AWReleaseNum,MinVerInfo,5,FALSE),TcReleaseNum&lt;=VLOOKUP(AWReleaseNum,MinVerInfo,6,FALSE))),"Available","Not Supported")))</f>
        <v>Available</v>
      </c>
      <c r="O1424" s="81" t="str">
        <f>IF(TcReleaseNum&lt;P1424,"Not Supported","Available")</f>
        <v>Available</v>
      </c>
      <c r="P1424" s="81" cm="1">
        <f t="array" ref="P1424">_xlfn.SWITCH(TcBaseVer, 14, K1424, 13, J1424, 12, I1424, 11, IFERROR(VLOOKUP(H1424,Table2[#All],3,FALSE),"N/A"),0)</f>
        <v>0</v>
      </c>
      <c r="Q1424" s="81" t="str">
        <f>IF(TcBaseVer=0,M1424,IF(AND(N1424="Available",M1424="Available",O1424="Available"),"Available",IF(M1424="","","Not Supported")))</f>
        <v>Available</v>
      </c>
      <c r="R1424" s="81" t="str">
        <f>IF(A1424&gt;=AWCurrentRel, "Future",Q1424)</f>
        <v>Available</v>
      </c>
      <c r="S1424" s="100" t="str">
        <f>HYPERLINK(U1424,T1424)</f>
        <v>What's New Fall 2022-PLAN-Teamcenter and Active Workspace (highspot.com)</v>
      </c>
      <c r="T1424" s="81" t="str">
        <f>IFERROR(VLOOKUP(CONCATENATE($B1424,"_",$A1424),Table4[#All],5,FALSE),"Not Available")</f>
        <v>What's New Fall 2022-PLAN-Teamcenter and Active Workspace (highspot.com)</v>
      </c>
      <c r="U1424" s="81" t="str">
        <f>IFERROR(VLOOKUP(CONCATENATE(B1424,"_",A1424),Table4[#All],6,FALSE),"")</f>
        <v>https://siemens.highspot.com/items/6389f88fdd7977ea91816632?lfrm=shp-ft.0</v>
      </c>
    </row>
    <row r="1425" spans="1:21" x14ac:dyDescent="0.25">
      <c r="A1425" s="81">
        <f>IF(OR('Raw Data'!A1423=0,'Raw Data'!A1423="Delete"),"",'Raw Data'!A1423)</f>
        <v>6.2</v>
      </c>
      <c r="B1425" s="88" t="str">
        <f>IF(OR('Raw Data'!B1423=0,'Raw Data'!B1423="Delete"),"",'Raw Data'!B1423)</f>
        <v>Plan</v>
      </c>
      <c r="C1425" s="89" t="str">
        <f>IF(OR('Raw Data'!C1423=0,'Raw Data'!C1423="Delete"),"",'Raw Data'!C1423)</f>
        <v>Systems</v>
      </c>
      <c r="D1425" s="88" t="str">
        <f>IF(OR('Raw Data'!D1423=0,'Raw Data'!D1423="Delete"),"",'Raw Data'!D1423)</f>
        <v>MBSE - Verification Planning and Execution</v>
      </c>
      <c r="E1425" s="84" t="str">
        <f>IF(OR('Raw Data'!E1423=0,'Raw Data'!E1423="Delete"),"",'Raw Data'!E1423)</f>
        <v>Provide design analysis and validation with simulation</v>
      </c>
      <c r="F1425" s="81" t="str" cm="1">
        <f t="array" ref="F1425">_xlfn.SWITCH(ROUND(VLOOKUP(A1425,Table1[#All],3),0),11,H1425,12,I1425,13,J1425,14,K1425,"N/A")</f>
        <v/>
      </c>
      <c r="G1425" s="81" t="str" cm="1">
        <f t="array" ref="G1425">_xlfn.SWITCH(ROUND(VLOOKUP(A1425,Table1[#All],5),0),11,H1425,12,I1425,13,J1425,14,K1425,"N/A")</f>
        <v/>
      </c>
      <c r="H1425" s="81" t="str">
        <f>IF(OR('Raw Data'!H1423=0,'Raw Data'!H1423="Delete"),"",'Raw Data'!H1423)</f>
        <v>N/A</v>
      </c>
      <c r="I1425" s="81">
        <f>IF(OR('Raw Data'!I1423=0,'Raw Data'!I1423="Delete"),"",'Raw Data'!I1423)</f>
        <v>14.2</v>
      </c>
      <c r="J1425" s="81" t="str">
        <f>IF(OR('Raw Data'!J1423=0,'Raw Data'!J1423="Delete"),"",'Raw Data'!J1423)</f>
        <v/>
      </c>
      <c r="K1425" s="81" t="str">
        <f>IF(OR('Raw Data'!K1423=0,'Raw Data'!K1423="Delete"),"",'Raw Data'!K1423)</f>
        <v/>
      </c>
      <c r="L1425" s="81" t="str">
        <f>R1425</f>
        <v>Available</v>
      </c>
      <c r="M1425" s="81" t="str">
        <f>IF(A1425="","",IF(OR(AWReleaseNum&gt;=A1425,AWReleaseNum=0),"Available","Not Supported"))</f>
        <v>Available</v>
      </c>
      <c r="N1425" s="81" t="str">
        <f>IF(A1425="","",IF(TcRelease="Any","Available",IF(OR(AND(TcReleaseNum&gt;=VLOOKUP(AWReleaseNum,MinVerInfo,3,FALSE),TcReleaseNum&lt;=VLOOKUP(AWReleaseNum,MinVerInfo,4,FALSE)),AND(TcReleaseNum&gt;=VLOOKUP(AWReleaseNum,MinVerInfo,5,FALSE),TcReleaseNum&lt;=VLOOKUP(AWReleaseNum,MinVerInfo,6,FALSE))),"Available","Not Supported")))</f>
        <v>Available</v>
      </c>
      <c r="O1425" s="81" t="str">
        <f>IF(TcReleaseNum&lt;P1425,"Not Supported","Available")</f>
        <v>Available</v>
      </c>
      <c r="P1425" s="81" cm="1">
        <f t="array" ref="P1425">_xlfn.SWITCH(TcBaseVer, 14, K1425, 13, J1425, 12, I1425, 11, IFERROR(VLOOKUP(H1425,Table2[#All],3,FALSE),"N/A"),0)</f>
        <v>0</v>
      </c>
      <c r="Q1425" s="81" t="str">
        <f>IF(TcBaseVer=0,M1425,IF(AND(N1425="Available",M1425="Available",O1425="Available"),"Available",IF(M1425="","","Not Supported")))</f>
        <v>Available</v>
      </c>
      <c r="R1425" s="81" t="str">
        <f>IF(A1425&gt;=AWCurrentRel, "Future",Q1425)</f>
        <v>Available</v>
      </c>
      <c r="S1425" s="100" t="str">
        <f>HYPERLINK(U1425,T1425)</f>
        <v>What's New Fall 2022-PLAN-Teamcenter and Active Workspace (highspot.com)</v>
      </c>
      <c r="T1425" s="81" t="str">
        <f>IFERROR(VLOOKUP(CONCATENATE($B1425,"_",$A1425),Table4[#All],5,FALSE),"Not Available")</f>
        <v>What's New Fall 2022-PLAN-Teamcenter and Active Workspace (highspot.com)</v>
      </c>
      <c r="U1425" s="81" t="str">
        <f>IFERROR(VLOOKUP(CONCATENATE(B1425,"_",A1425),Table4[#All],6,FALSE),"")</f>
        <v>https://siemens.highspot.com/items/6389f88fdd7977ea91816632?lfrm=shp-ft.0</v>
      </c>
    </row>
    <row r="1426" spans="1:21" x14ac:dyDescent="0.25">
      <c r="A1426" s="81">
        <f>IF(OR('Raw Data'!A1424=0,'Raw Data'!A1424="Delete"),"",'Raw Data'!A1424)</f>
        <v>6.2</v>
      </c>
      <c r="B1426" s="88" t="str">
        <f>IF(OR('Raw Data'!B1424=0,'Raw Data'!B1424="Delete"),"",'Raw Data'!B1424)</f>
        <v>Plan</v>
      </c>
      <c r="C1426" s="89" t="str">
        <f>IF(OR('Raw Data'!C1424=0,'Raw Data'!C1424="Delete"),"",'Raw Data'!C1424)</f>
        <v>Systems</v>
      </c>
      <c r="D1426" s="88" t="str">
        <f>IF(OR('Raw Data'!D1424=0,'Raw Data'!D1424="Delete"),"",'Raw Data'!D1424)</f>
        <v>MBSE - Verification Planning and Execution</v>
      </c>
      <c r="E1426" s="84" t="str">
        <f>IF(OR('Raw Data'!E1424=0,'Raw Data'!E1424="Delete"),"",'Raw Data'!E1424)</f>
        <v>Enable View and Edit</v>
      </c>
      <c r="F1426" s="81" t="str" cm="1">
        <f t="array" ref="F1426">_xlfn.SWITCH(ROUND(VLOOKUP(A1426,Table1[#All],3),0),11,H1426,12,I1426,13,J1426,14,K1426,"N/A")</f>
        <v/>
      </c>
      <c r="G1426" s="81" t="str" cm="1">
        <f t="array" ref="G1426">_xlfn.SWITCH(ROUND(VLOOKUP(A1426,Table1[#All],5),0),11,H1426,12,I1426,13,J1426,14,K1426,"N/A")</f>
        <v/>
      </c>
      <c r="H1426" s="81" t="str">
        <f>IF(OR('Raw Data'!H1424=0,'Raw Data'!H1424="Delete"),"",'Raw Data'!H1424)</f>
        <v>N/A</v>
      </c>
      <c r="I1426" s="81">
        <f>IF(OR('Raw Data'!I1424=0,'Raw Data'!I1424="Delete"),"",'Raw Data'!I1424)</f>
        <v>14.2</v>
      </c>
      <c r="J1426" s="81" t="str">
        <f>IF(OR('Raw Data'!J1424=0,'Raw Data'!J1424="Delete"),"",'Raw Data'!J1424)</f>
        <v/>
      </c>
      <c r="K1426" s="81" t="str">
        <f>IF(OR('Raw Data'!K1424=0,'Raw Data'!K1424="Delete"),"",'Raw Data'!K1424)</f>
        <v/>
      </c>
      <c r="L1426" s="81" t="str">
        <f>R1426</f>
        <v>Available</v>
      </c>
      <c r="M1426" s="81" t="str">
        <f>IF(A1426="","",IF(OR(AWReleaseNum&gt;=A1426,AWReleaseNum=0),"Available","Not Supported"))</f>
        <v>Available</v>
      </c>
      <c r="N1426" s="81" t="str">
        <f>IF(A1426="","",IF(TcRelease="Any","Available",IF(OR(AND(TcReleaseNum&gt;=VLOOKUP(AWReleaseNum,MinVerInfo,3,FALSE),TcReleaseNum&lt;=VLOOKUP(AWReleaseNum,MinVerInfo,4,FALSE)),AND(TcReleaseNum&gt;=VLOOKUP(AWReleaseNum,MinVerInfo,5,FALSE),TcReleaseNum&lt;=VLOOKUP(AWReleaseNum,MinVerInfo,6,FALSE))),"Available","Not Supported")))</f>
        <v>Available</v>
      </c>
      <c r="O1426" s="81" t="str">
        <f>IF(TcReleaseNum&lt;P1426,"Not Supported","Available")</f>
        <v>Available</v>
      </c>
      <c r="P1426" s="81" cm="1">
        <f t="array" ref="P1426">_xlfn.SWITCH(TcBaseVer, 14, K1426, 13, J1426, 12, I1426, 11, IFERROR(VLOOKUP(H1426,Table2[#All],3,FALSE),"N/A"),0)</f>
        <v>0</v>
      </c>
      <c r="Q1426" s="81" t="str">
        <f>IF(TcBaseVer=0,M1426,IF(AND(N1426="Available",M1426="Available",O1426="Available"),"Available",IF(M1426="","","Not Supported")))</f>
        <v>Available</v>
      </c>
      <c r="R1426" s="81" t="str">
        <f>IF(A1426&gt;=AWCurrentRel, "Future",Q1426)</f>
        <v>Available</v>
      </c>
      <c r="S1426" s="100" t="str">
        <f>HYPERLINK(U1426,T1426)</f>
        <v>What's New Fall 2022-PLAN-Teamcenter and Active Workspace (highspot.com)</v>
      </c>
      <c r="T1426" s="81" t="str">
        <f>IFERROR(VLOOKUP(CONCATENATE($B1426,"_",$A1426),Table4[#All],5,FALSE),"Not Available")</f>
        <v>What's New Fall 2022-PLAN-Teamcenter and Active Workspace (highspot.com)</v>
      </c>
      <c r="U1426" s="81" t="str">
        <f>IFERROR(VLOOKUP(CONCATENATE(B1426,"_",A1426),Table4[#All],6,FALSE),"")</f>
        <v>https://siemens.highspot.com/items/6389f88fdd7977ea91816632?lfrm=shp-ft.0</v>
      </c>
    </row>
    <row r="1427" spans="1:21" x14ac:dyDescent="0.25">
      <c r="A1427" s="81">
        <f>IF(OR('Raw Data'!A1425=0,'Raw Data'!A1425="Delete"),"",'Raw Data'!A1425)</f>
        <v>6.2</v>
      </c>
      <c r="B1427" s="88" t="str">
        <f>IF(OR('Raw Data'!B1425=0,'Raw Data'!B1425="Delete"),"",'Raw Data'!B1425)</f>
        <v>Plan</v>
      </c>
      <c r="C1427" s="89" t="str">
        <f>IF(OR('Raw Data'!C1425=0,'Raw Data'!C1425="Delete"),"",'Raw Data'!C1425)</f>
        <v>Systems</v>
      </c>
      <c r="D1427" s="88" t="str">
        <f>IF(OR('Raw Data'!D1425=0,'Raw Data'!D1425="Delete"),"",'Raw Data'!D1425)</f>
        <v>MBSE - Verification Planning and Execution</v>
      </c>
      <c r="E1427" s="84" t="str">
        <f>IF(OR('Raw Data'!E1425=0,'Raw Data'!E1425="Delete"),"",'Raw Data'!E1425)</f>
        <v>Test and Verification Request updates for MDO parameters</v>
      </c>
      <c r="F1427" s="81" t="str" cm="1">
        <f t="array" ref="F1427">_xlfn.SWITCH(ROUND(VLOOKUP(A1427,Table1[#All],3),0),11,H1427,12,I1427,13,J1427,14,K1427,"N/A")</f>
        <v/>
      </c>
      <c r="G1427" s="81" t="str" cm="1">
        <f t="array" ref="G1427">_xlfn.SWITCH(ROUND(VLOOKUP(A1427,Table1[#All],5),0),11,H1427,12,I1427,13,J1427,14,K1427,"N/A")</f>
        <v/>
      </c>
      <c r="H1427" s="81" t="str">
        <f>IF(OR('Raw Data'!H1425=0,'Raw Data'!H1425="Delete"),"",'Raw Data'!H1425)</f>
        <v>N/A</v>
      </c>
      <c r="I1427" s="81">
        <f>IF(OR('Raw Data'!I1425=0,'Raw Data'!I1425="Delete"),"",'Raw Data'!I1425)</f>
        <v>14.2</v>
      </c>
      <c r="J1427" s="81" t="str">
        <f>IF(OR('Raw Data'!J1425=0,'Raw Data'!J1425="Delete"),"",'Raw Data'!J1425)</f>
        <v/>
      </c>
      <c r="K1427" s="81" t="str">
        <f>IF(OR('Raw Data'!K1425=0,'Raw Data'!K1425="Delete"),"",'Raw Data'!K1425)</f>
        <v/>
      </c>
      <c r="L1427" s="81" t="str">
        <f>R1427</f>
        <v>Available</v>
      </c>
      <c r="M1427" s="81" t="str">
        <f>IF(A1427="","",IF(OR(AWReleaseNum&gt;=A1427,AWReleaseNum=0),"Available","Not Supported"))</f>
        <v>Available</v>
      </c>
      <c r="N1427" s="81" t="str">
        <f>IF(A1427="","",IF(TcRelease="Any","Available",IF(OR(AND(TcReleaseNum&gt;=VLOOKUP(AWReleaseNum,MinVerInfo,3,FALSE),TcReleaseNum&lt;=VLOOKUP(AWReleaseNum,MinVerInfo,4,FALSE)),AND(TcReleaseNum&gt;=VLOOKUP(AWReleaseNum,MinVerInfo,5,FALSE),TcReleaseNum&lt;=VLOOKUP(AWReleaseNum,MinVerInfo,6,FALSE))),"Available","Not Supported")))</f>
        <v>Available</v>
      </c>
      <c r="O1427" s="81" t="str">
        <f>IF(TcReleaseNum&lt;P1427,"Not Supported","Available")</f>
        <v>Available</v>
      </c>
      <c r="P1427" s="81" cm="1">
        <f t="array" ref="P1427">_xlfn.SWITCH(TcBaseVer, 14, K1427, 13, J1427, 12, I1427, 11, IFERROR(VLOOKUP(H1427,Table2[#All],3,FALSE),"N/A"),0)</f>
        <v>0</v>
      </c>
      <c r="Q1427" s="81" t="str">
        <f>IF(TcBaseVer=0,M1427,IF(AND(N1427="Available",M1427="Available",O1427="Available"),"Available",IF(M1427="","","Not Supported")))</f>
        <v>Available</v>
      </c>
      <c r="R1427" s="81" t="str">
        <f>IF(A1427&gt;=AWCurrentRel, "Future",Q1427)</f>
        <v>Available</v>
      </c>
      <c r="S1427" s="100" t="str">
        <f>HYPERLINK(U1427,T1427)</f>
        <v>What's New Fall 2022-PLAN-Teamcenter and Active Workspace (highspot.com)</v>
      </c>
      <c r="T1427" s="81" t="str">
        <f>IFERROR(VLOOKUP(CONCATENATE($B1427,"_",$A1427),Table4[#All],5,FALSE),"Not Available")</f>
        <v>What's New Fall 2022-PLAN-Teamcenter and Active Workspace (highspot.com)</v>
      </c>
      <c r="U1427" s="81" t="str">
        <f>IFERROR(VLOOKUP(CONCATENATE(B1427,"_",A1427),Table4[#All],6,FALSE),"")</f>
        <v>https://siemens.highspot.com/items/6389f88fdd7977ea91816632?lfrm=shp-ft.0</v>
      </c>
    </row>
    <row r="1428" spans="1:21" x14ac:dyDescent="0.25">
      <c r="A1428" s="81">
        <f>IF(OR('Raw Data'!A1426=0,'Raw Data'!A1426="Delete"),"",'Raw Data'!A1426)</f>
        <v>6.2</v>
      </c>
      <c r="B1428" s="88" t="str">
        <f>IF(OR('Raw Data'!B1426=0,'Raw Data'!B1426="Delete"),"",'Raw Data'!B1426)</f>
        <v>Plan</v>
      </c>
      <c r="C1428" s="89" t="str">
        <f>IF(OR('Raw Data'!C1426=0,'Raw Data'!C1426="Delete"),"",'Raw Data'!C1426)</f>
        <v>Systems</v>
      </c>
      <c r="D1428" s="88" t="str">
        <f>IF(OR('Raw Data'!D1426=0,'Raw Data'!D1426="Delete"),"",'Raw Data'!D1426)</f>
        <v>MBSE - Verification Planning and Execution</v>
      </c>
      <c r="E1428" s="84" t="str">
        <f>IF(OR('Raw Data'!E1426=0,'Raw Data'!E1426="Delete"),"",'Raw Data'!E1426)</f>
        <v>Define Objectives for Optimization Analysis</v>
      </c>
      <c r="F1428" s="81" t="str" cm="1">
        <f t="array" ref="F1428">_xlfn.SWITCH(ROUND(VLOOKUP(A1428,Table1[#All],3),0),11,H1428,12,I1428,13,J1428,14,K1428,"N/A")</f>
        <v/>
      </c>
      <c r="G1428" s="81" t="str" cm="1">
        <f t="array" ref="G1428">_xlfn.SWITCH(ROUND(VLOOKUP(A1428,Table1[#All],5),0),11,H1428,12,I1428,13,J1428,14,K1428,"N/A")</f>
        <v/>
      </c>
      <c r="H1428" s="81" t="str">
        <f>IF(OR('Raw Data'!H1426=0,'Raw Data'!H1426="Delete"),"",'Raw Data'!H1426)</f>
        <v>N/A</v>
      </c>
      <c r="I1428" s="81">
        <f>IF(OR('Raw Data'!I1426=0,'Raw Data'!I1426="Delete"),"",'Raw Data'!I1426)</f>
        <v>14.2</v>
      </c>
      <c r="J1428" s="81" t="str">
        <f>IF(OR('Raw Data'!J1426=0,'Raw Data'!J1426="Delete"),"",'Raw Data'!J1426)</f>
        <v/>
      </c>
      <c r="K1428" s="81" t="str">
        <f>IF(OR('Raw Data'!K1426=0,'Raw Data'!K1426="Delete"),"",'Raw Data'!K1426)</f>
        <v/>
      </c>
      <c r="L1428" s="81" t="str">
        <f>R1428</f>
        <v>Available</v>
      </c>
      <c r="M1428" s="81" t="str">
        <f>IF(A1428="","",IF(OR(AWReleaseNum&gt;=A1428,AWReleaseNum=0),"Available","Not Supported"))</f>
        <v>Available</v>
      </c>
      <c r="N1428" s="81" t="str">
        <f>IF(A1428="","",IF(TcRelease="Any","Available",IF(OR(AND(TcReleaseNum&gt;=VLOOKUP(AWReleaseNum,MinVerInfo,3,FALSE),TcReleaseNum&lt;=VLOOKUP(AWReleaseNum,MinVerInfo,4,FALSE)),AND(TcReleaseNum&gt;=VLOOKUP(AWReleaseNum,MinVerInfo,5,FALSE),TcReleaseNum&lt;=VLOOKUP(AWReleaseNum,MinVerInfo,6,FALSE))),"Available","Not Supported")))</f>
        <v>Available</v>
      </c>
      <c r="O1428" s="81" t="str">
        <f>IF(TcReleaseNum&lt;P1428,"Not Supported","Available")</f>
        <v>Available</v>
      </c>
      <c r="P1428" s="81" cm="1">
        <f t="array" ref="P1428">_xlfn.SWITCH(TcBaseVer, 14, K1428, 13, J1428, 12, I1428, 11, IFERROR(VLOOKUP(H1428,Table2[#All],3,FALSE),"N/A"),0)</f>
        <v>0</v>
      </c>
      <c r="Q1428" s="81" t="str">
        <f>IF(TcBaseVer=0,M1428,IF(AND(N1428="Available",M1428="Available",O1428="Available"),"Available",IF(M1428="","","Not Supported")))</f>
        <v>Available</v>
      </c>
      <c r="R1428" s="81" t="str">
        <f>IF(A1428&gt;=AWCurrentRel, "Future",Q1428)</f>
        <v>Available</v>
      </c>
      <c r="S1428" s="100" t="str">
        <f>HYPERLINK(U1428,T1428)</f>
        <v>What's New Fall 2022-PLAN-Teamcenter and Active Workspace (highspot.com)</v>
      </c>
      <c r="T1428" s="81" t="str">
        <f>IFERROR(VLOOKUP(CONCATENATE($B1428,"_",$A1428),Table4[#All],5,FALSE),"Not Available")</f>
        <v>What's New Fall 2022-PLAN-Teamcenter and Active Workspace (highspot.com)</v>
      </c>
      <c r="U1428" s="81" t="str">
        <f>IFERROR(VLOOKUP(CONCATENATE(B1428,"_",A1428),Table4[#All],6,FALSE),"")</f>
        <v>https://siemens.highspot.com/items/6389f88fdd7977ea91816632?lfrm=shp-ft.0</v>
      </c>
    </row>
    <row r="1429" spans="1:21" x14ac:dyDescent="0.25">
      <c r="A1429" s="81">
        <f>IF(OR('Raw Data'!A1427=0,'Raw Data'!A1427="Delete"),"",'Raw Data'!A1427)</f>
        <v>6.2</v>
      </c>
      <c r="B1429" s="88" t="str">
        <f>IF(OR('Raw Data'!B1427=0,'Raw Data'!B1427="Delete"),"",'Raw Data'!B1427)</f>
        <v>Plan</v>
      </c>
      <c r="C1429" s="89" t="str">
        <f>IF(OR('Raw Data'!C1427=0,'Raw Data'!C1427="Delete"),"",'Raw Data'!C1427)</f>
        <v>Systems</v>
      </c>
      <c r="D1429" s="88" t="str">
        <f>IF(OR('Raw Data'!D1427=0,'Raw Data'!D1427="Delete"),"",'Raw Data'!D1427)</f>
        <v>MBSE - Verification Planning and Execution</v>
      </c>
      <c r="E1429" s="84" t="str">
        <f>IF(OR('Raw Data'!E1427=0,'Raw Data'!E1427="Delete"),"",'Raw Data'!E1427)</f>
        <v>Verification Overview Tab supports Active Workspace primary/secondary operations</v>
      </c>
      <c r="F1429" s="81" t="str" cm="1">
        <f t="array" ref="F1429">_xlfn.SWITCH(ROUND(VLOOKUP(A1429,Table1[#All],3),0),11,H1429,12,I1429,13,J1429,14,K1429,"N/A")</f>
        <v/>
      </c>
      <c r="G1429" s="81" t="str" cm="1">
        <f t="array" ref="G1429">_xlfn.SWITCH(ROUND(VLOOKUP(A1429,Table1[#All],5),0),11,H1429,12,I1429,13,J1429,14,K1429,"N/A")</f>
        <v/>
      </c>
      <c r="H1429" s="81" t="str">
        <f>IF(OR('Raw Data'!H1427=0,'Raw Data'!H1427="Delete"),"",'Raw Data'!H1427)</f>
        <v>N/A</v>
      </c>
      <c r="I1429" s="81">
        <f>IF(OR('Raw Data'!I1427=0,'Raw Data'!I1427="Delete"),"",'Raw Data'!I1427)</f>
        <v>14.2</v>
      </c>
      <c r="J1429" s="81" t="str">
        <f>IF(OR('Raw Data'!J1427=0,'Raw Data'!J1427="Delete"),"",'Raw Data'!J1427)</f>
        <v/>
      </c>
      <c r="K1429" s="81" t="str">
        <f>IF(OR('Raw Data'!K1427=0,'Raw Data'!K1427="Delete"),"",'Raw Data'!K1427)</f>
        <v/>
      </c>
      <c r="L1429" s="81" t="str">
        <f>R1429</f>
        <v>Available</v>
      </c>
      <c r="M1429" s="81" t="str">
        <f>IF(A1429="","",IF(OR(AWReleaseNum&gt;=A1429,AWReleaseNum=0),"Available","Not Supported"))</f>
        <v>Available</v>
      </c>
      <c r="N1429" s="81" t="str">
        <f>IF(A1429="","",IF(TcRelease="Any","Available",IF(OR(AND(TcReleaseNum&gt;=VLOOKUP(AWReleaseNum,MinVerInfo,3,FALSE),TcReleaseNum&lt;=VLOOKUP(AWReleaseNum,MinVerInfo,4,FALSE)),AND(TcReleaseNum&gt;=VLOOKUP(AWReleaseNum,MinVerInfo,5,FALSE),TcReleaseNum&lt;=VLOOKUP(AWReleaseNum,MinVerInfo,6,FALSE))),"Available","Not Supported")))</f>
        <v>Available</v>
      </c>
      <c r="O1429" s="81" t="str">
        <f>IF(TcReleaseNum&lt;P1429,"Not Supported","Available")</f>
        <v>Available</v>
      </c>
      <c r="P1429" s="81" cm="1">
        <f t="array" ref="P1429">_xlfn.SWITCH(TcBaseVer, 14, K1429, 13, J1429, 12, I1429, 11, IFERROR(VLOOKUP(H1429,Table2[#All],3,FALSE),"N/A"),0)</f>
        <v>0</v>
      </c>
      <c r="Q1429" s="81" t="str">
        <f>IF(TcBaseVer=0,M1429,IF(AND(N1429="Available",M1429="Available",O1429="Available"),"Available",IF(M1429="","","Not Supported")))</f>
        <v>Available</v>
      </c>
      <c r="R1429" s="81" t="str">
        <f>IF(A1429&gt;=AWCurrentRel, "Future",Q1429)</f>
        <v>Available</v>
      </c>
      <c r="S1429" s="100" t="str">
        <f>HYPERLINK(U1429,T1429)</f>
        <v>What's New Fall 2022-PLAN-Teamcenter and Active Workspace (highspot.com)</v>
      </c>
      <c r="T1429" s="81" t="str">
        <f>IFERROR(VLOOKUP(CONCATENATE($B1429,"_",$A1429),Table4[#All],5,FALSE),"Not Available")</f>
        <v>What's New Fall 2022-PLAN-Teamcenter and Active Workspace (highspot.com)</v>
      </c>
      <c r="U1429" s="81" t="str">
        <f>IFERROR(VLOOKUP(CONCATENATE(B1429,"_",A1429),Table4[#All],6,FALSE),"")</f>
        <v>https://siemens.highspot.com/items/6389f88fdd7977ea91816632?lfrm=shp-ft.0</v>
      </c>
    </row>
    <row r="1430" spans="1:21" x14ac:dyDescent="0.25">
      <c r="A1430" s="81">
        <f>IF(OR('Raw Data'!A1428=0,'Raw Data'!A1428="Delete"),"",'Raw Data'!A1428)</f>
        <v>6.2</v>
      </c>
      <c r="B1430" s="88" t="str">
        <f>IF(OR('Raw Data'!B1428=0,'Raw Data'!B1428="Delete"),"",'Raw Data'!B1428)</f>
        <v>Plan</v>
      </c>
      <c r="C1430" s="89" t="str">
        <f>IF(OR('Raw Data'!C1428=0,'Raw Data'!C1428="Delete"),"",'Raw Data'!C1428)</f>
        <v>Systems</v>
      </c>
      <c r="D1430" s="88" t="str">
        <f>IF(OR('Raw Data'!D1428=0,'Raw Data'!D1428="Delete"),"",'Raw Data'!D1428)</f>
        <v>MBSE - Verification Planning and Execution</v>
      </c>
      <c r="E1430" s="84" t="str">
        <f>IF(OR('Raw Data'!E1428=0,'Raw Data'!E1428="Delete"),"",'Raw Data'!E1428)</f>
        <v>Launch to Test Devices and Instruments</v>
      </c>
      <c r="F1430" s="81" t="str" cm="1">
        <f t="array" ref="F1430">_xlfn.SWITCH(ROUND(VLOOKUP(A1430,Table1[#All],3),0),11,H1430,12,I1430,13,J1430,14,K1430,"N/A")</f>
        <v/>
      </c>
      <c r="G1430" s="81" t="str" cm="1">
        <f t="array" ref="G1430">_xlfn.SWITCH(ROUND(VLOOKUP(A1430,Table1[#All],5),0),11,H1430,12,I1430,13,J1430,14,K1430,"N/A")</f>
        <v/>
      </c>
      <c r="H1430" s="81" t="str">
        <f>IF(OR('Raw Data'!H1428=0,'Raw Data'!H1428="Delete"),"",'Raw Data'!H1428)</f>
        <v>N/A</v>
      </c>
      <c r="I1430" s="81">
        <f>IF(OR('Raw Data'!I1428=0,'Raw Data'!I1428="Delete"),"",'Raw Data'!I1428)</f>
        <v>14.2</v>
      </c>
      <c r="J1430" s="81" t="str">
        <f>IF(OR('Raw Data'!J1428=0,'Raw Data'!J1428="Delete"),"",'Raw Data'!J1428)</f>
        <v/>
      </c>
      <c r="K1430" s="81" t="str">
        <f>IF(OR('Raw Data'!K1428=0,'Raw Data'!K1428="Delete"),"",'Raw Data'!K1428)</f>
        <v/>
      </c>
      <c r="L1430" s="81" t="str">
        <f>R1430</f>
        <v>Available</v>
      </c>
      <c r="M1430" s="81" t="str">
        <f>IF(A1430="","",IF(OR(AWReleaseNum&gt;=A1430,AWReleaseNum=0),"Available","Not Supported"))</f>
        <v>Available</v>
      </c>
      <c r="N1430" s="81" t="str">
        <f>IF(A1430="","",IF(TcRelease="Any","Available",IF(OR(AND(TcReleaseNum&gt;=VLOOKUP(AWReleaseNum,MinVerInfo,3,FALSE),TcReleaseNum&lt;=VLOOKUP(AWReleaseNum,MinVerInfo,4,FALSE)),AND(TcReleaseNum&gt;=VLOOKUP(AWReleaseNum,MinVerInfo,5,FALSE),TcReleaseNum&lt;=VLOOKUP(AWReleaseNum,MinVerInfo,6,FALSE))),"Available","Not Supported")))</f>
        <v>Available</v>
      </c>
      <c r="O1430" s="81" t="str">
        <f>IF(TcReleaseNum&lt;P1430,"Not Supported","Available")</f>
        <v>Available</v>
      </c>
      <c r="P1430" s="81" cm="1">
        <f t="array" ref="P1430">_xlfn.SWITCH(TcBaseVer, 14, K1430, 13, J1430, 12, I1430, 11, IFERROR(VLOOKUP(H1430,Table2[#All],3,FALSE),"N/A"),0)</f>
        <v>0</v>
      </c>
      <c r="Q1430" s="81" t="str">
        <f>IF(TcBaseVer=0,M1430,IF(AND(N1430="Available",M1430="Available",O1430="Available"),"Available",IF(M1430="","","Not Supported")))</f>
        <v>Available</v>
      </c>
      <c r="R1430" s="81" t="str">
        <f>IF(A1430&gt;=AWCurrentRel, "Future",Q1430)</f>
        <v>Available</v>
      </c>
      <c r="S1430" s="100" t="str">
        <f>HYPERLINK(U1430,T1430)</f>
        <v>What's New Fall 2022-PLAN-Teamcenter and Active Workspace (highspot.com)</v>
      </c>
      <c r="T1430" s="81" t="str">
        <f>IFERROR(VLOOKUP(CONCATENATE($B1430,"_",$A1430),Table4[#All],5,FALSE),"Not Available")</f>
        <v>What's New Fall 2022-PLAN-Teamcenter and Active Workspace (highspot.com)</v>
      </c>
      <c r="U1430" s="81" t="str">
        <f>IFERROR(VLOOKUP(CONCATENATE(B1430,"_",A1430),Table4[#All],6,FALSE),"")</f>
        <v>https://siemens.highspot.com/items/6389f88fdd7977ea91816632?lfrm=shp-ft.0</v>
      </c>
    </row>
    <row r="1431" spans="1:21" x14ac:dyDescent="0.25">
      <c r="A1431" s="81">
        <f>IF(OR('Raw Data'!A1429=0,'Raw Data'!A1429="Delete"),"",'Raw Data'!A1429)</f>
        <v>6.2</v>
      </c>
      <c r="B1431" s="88" t="str">
        <f>IF(OR('Raw Data'!B1429=0,'Raw Data'!B1429="Delete"),"",'Raw Data'!B1429)</f>
        <v>Plan</v>
      </c>
      <c r="C1431" s="89" t="str">
        <f>IF(OR('Raw Data'!C1429=0,'Raw Data'!C1429="Delete"),"",'Raw Data'!C1429)</f>
        <v>Systems</v>
      </c>
      <c r="D1431" s="88" t="str">
        <f>IF(OR('Raw Data'!D1429=0,'Raw Data'!D1429="Delete"),"",'Raw Data'!D1429)</f>
        <v>MBSE - Verification Planning and Execution</v>
      </c>
      <c r="E1431" s="84" t="str">
        <f>IF(OR('Raw Data'!E1429=0,'Raw Data'!E1429="Delete"),"",'Raw Data'!E1429)</f>
        <v>Display best value and evaluation results</v>
      </c>
      <c r="F1431" s="81" t="str" cm="1">
        <f t="array" ref="F1431">_xlfn.SWITCH(ROUND(VLOOKUP(A1431,Table1[#All],3),0),11,H1431,12,I1431,13,J1431,14,K1431,"N/A")</f>
        <v/>
      </c>
      <c r="G1431" s="81" t="str" cm="1">
        <f t="array" ref="G1431">_xlfn.SWITCH(ROUND(VLOOKUP(A1431,Table1[#All],5),0),11,H1431,12,I1431,13,J1431,14,K1431,"N/A")</f>
        <v/>
      </c>
      <c r="H1431" s="81" t="str">
        <f>IF(OR('Raw Data'!H1429=0,'Raw Data'!H1429="Delete"),"",'Raw Data'!H1429)</f>
        <v>N/A</v>
      </c>
      <c r="I1431" s="81">
        <f>IF(OR('Raw Data'!I1429=0,'Raw Data'!I1429="Delete"),"",'Raw Data'!I1429)</f>
        <v>14.2</v>
      </c>
      <c r="J1431" s="81" t="str">
        <f>IF(OR('Raw Data'!J1429=0,'Raw Data'!J1429="Delete"),"",'Raw Data'!J1429)</f>
        <v/>
      </c>
      <c r="K1431" s="81" t="str">
        <f>IF(OR('Raw Data'!K1429=0,'Raw Data'!K1429="Delete"),"",'Raw Data'!K1429)</f>
        <v/>
      </c>
      <c r="L1431" s="81" t="str">
        <f>R1431</f>
        <v>Available</v>
      </c>
      <c r="M1431" s="81" t="str">
        <f>IF(A1431="","",IF(OR(AWReleaseNum&gt;=A1431,AWReleaseNum=0),"Available","Not Supported"))</f>
        <v>Available</v>
      </c>
      <c r="N1431" s="81" t="str">
        <f>IF(A1431="","",IF(TcRelease="Any","Available",IF(OR(AND(TcReleaseNum&gt;=VLOOKUP(AWReleaseNum,MinVerInfo,3,FALSE),TcReleaseNum&lt;=VLOOKUP(AWReleaseNum,MinVerInfo,4,FALSE)),AND(TcReleaseNum&gt;=VLOOKUP(AWReleaseNum,MinVerInfo,5,FALSE),TcReleaseNum&lt;=VLOOKUP(AWReleaseNum,MinVerInfo,6,FALSE))),"Available","Not Supported")))</f>
        <v>Available</v>
      </c>
      <c r="O1431" s="81" t="str">
        <f>IF(TcReleaseNum&lt;P1431,"Not Supported","Available")</f>
        <v>Available</v>
      </c>
      <c r="P1431" s="81" cm="1">
        <f t="array" ref="P1431">_xlfn.SWITCH(TcBaseVer, 14, K1431, 13, J1431, 12, I1431, 11, IFERROR(VLOOKUP(H1431,Table2[#All],3,FALSE),"N/A"),0)</f>
        <v>0</v>
      </c>
      <c r="Q1431" s="81" t="str">
        <f>IF(TcBaseVer=0,M1431,IF(AND(N1431="Available",M1431="Available",O1431="Available"),"Available",IF(M1431="","","Not Supported")))</f>
        <v>Available</v>
      </c>
      <c r="R1431" s="81" t="str">
        <f>IF(A1431&gt;=AWCurrentRel, "Future",Q1431)</f>
        <v>Available</v>
      </c>
      <c r="S1431" s="100" t="str">
        <f>HYPERLINK(U1431,T1431)</f>
        <v>What's New Fall 2022-PLAN-Teamcenter and Active Workspace (highspot.com)</v>
      </c>
      <c r="T1431" s="81" t="str">
        <f>IFERROR(VLOOKUP(CONCATENATE($B1431,"_",$A1431),Table4[#All],5,FALSE),"Not Available")</f>
        <v>What's New Fall 2022-PLAN-Teamcenter and Active Workspace (highspot.com)</v>
      </c>
      <c r="U1431" s="81" t="str">
        <f>IFERROR(VLOOKUP(CONCATENATE(B1431,"_",A1431),Table4[#All],6,FALSE),"")</f>
        <v>https://siemens.highspot.com/items/6389f88fdd7977ea91816632?lfrm=shp-ft.0</v>
      </c>
    </row>
    <row r="1432" spans="1:21" x14ac:dyDescent="0.25">
      <c r="A1432" s="81">
        <f>IF(OR('Raw Data'!A1430=0,'Raw Data'!A1430="Delete"),"",'Raw Data'!A1430)</f>
        <v>6.2</v>
      </c>
      <c r="B1432" s="88" t="str">
        <f>IF(OR('Raw Data'!B1430=0,'Raw Data'!B1430="Delete"),"",'Raw Data'!B1430)</f>
        <v>Plan</v>
      </c>
      <c r="C1432" s="89" t="str">
        <f>IF(OR('Raw Data'!C1430=0,'Raw Data'!C1430="Delete"),"",'Raw Data'!C1430)</f>
        <v>Systems</v>
      </c>
      <c r="D1432" s="88" t="str">
        <f>IF(OR('Raw Data'!D1430=0,'Raw Data'!D1430="Delete"),"",'Raw Data'!D1430)</f>
        <v>MBSE - Verification Planning and Execution</v>
      </c>
      <c r="E1432" s="84" t="str">
        <f>IF(OR('Raw Data'!E1430=0,'Raw Data'!E1430="Delete"),"",'Raw Data'!E1430)</f>
        <v>Multiple Configuration points for Admins and Users</v>
      </c>
      <c r="F1432" s="81" t="str" cm="1">
        <f t="array" ref="F1432">_xlfn.SWITCH(ROUND(VLOOKUP(A1432,Table1[#All],3),0),11,H1432,12,I1432,13,J1432,14,K1432,"N/A")</f>
        <v/>
      </c>
      <c r="G1432" s="81" t="str" cm="1">
        <f t="array" ref="G1432">_xlfn.SWITCH(ROUND(VLOOKUP(A1432,Table1[#All],5),0),11,H1432,12,I1432,13,J1432,14,K1432,"N/A")</f>
        <v/>
      </c>
      <c r="H1432" s="81" t="str">
        <f>IF(OR('Raw Data'!H1430=0,'Raw Data'!H1430="Delete"),"",'Raw Data'!H1430)</f>
        <v>N/A</v>
      </c>
      <c r="I1432" s="81">
        <f>IF(OR('Raw Data'!I1430=0,'Raw Data'!I1430="Delete"),"",'Raw Data'!I1430)</f>
        <v>14.2</v>
      </c>
      <c r="J1432" s="81" t="str">
        <f>IF(OR('Raw Data'!J1430=0,'Raw Data'!J1430="Delete"),"",'Raw Data'!J1430)</f>
        <v/>
      </c>
      <c r="K1432" s="81" t="str">
        <f>IF(OR('Raw Data'!K1430=0,'Raw Data'!K1430="Delete"),"",'Raw Data'!K1430)</f>
        <v/>
      </c>
      <c r="L1432" s="81" t="str">
        <f>R1432</f>
        <v>Available</v>
      </c>
      <c r="M1432" s="81" t="str">
        <f>IF(A1432="","",IF(OR(AWReleaseNum&gt;=A1432,AWReleaseNum=0),"Available","Not Supported"))</f>
        <v>Available</v>
      </c>
      <c r="N1432" s="81" t="str">
        <f>IF(A1432="","",IF(TcRelease="Any","Available",IF(OR(AND(TcReleaseNum&gt;=VLOOKUP(AWReleaseNum,MinVerInfo,3,FALSE),TcReleaseNum&lt;=VLOOKUP(AWReleaseNum,MinVerInfo,4,FALSE)),AND(TcReleaseNum&gt;=VLOOKUP(AWReleaseNum,MinVerInfo,5,FALSE),TcReleaseNum&lt;=VLOOKUP(AWReleaseNum,MinVerInfo,6,FALSE))),"Available","Not Supported")))</f>
        <v>Available</v>
      </c>
      <c r="O1432" s="81" t="str">
        <f>IF(TcReleaseNum&lt;P1432,"Not Supported","Available")</f>
        <v>Available</v>
      </c>
      <c r="P1432" s="81" cm="1">
        <f t="array" ref="P1432">_xlfn.SWITCH(TcBaseVer, 14, K1432, 13, J1432, 12, I1432, 11, IFERROR(VLOOKUP(H1432,Table2[#All],3,FALSE),"N/A"),0)</f>
        <v>0</v>
      </c>
      <c r="Q1432" s="81" t="str">
        <f>IF(TcBaseVer=0,M1432,IF(AND(N1432="Available",M1432="Available",O1432="Available"),"Available",IF(M1432="","","Not Supported")))</f>
        <v>Available</v>
      </c>
      <c r="R1432" s="81" t="str">
        <f>IF(A1432&gt;=AWCurrentRel, "Future",Q1432)</f>
        <v>Available</v>
      </c>
      <c r="S1432" s="100" t="str">
        <f>HYPERLINK(U1432,T1432)</f>
        <v>What's New Fall 2022-PLAN-Teamcenter and Active Workspace (highspot.com)</v>
      </c>
      <c r="T1432" s="81" t="str">
        <f>IFERROR(VLOOKUP(CONCATENATE($B1432,"_",$A1432),Table4[#All],5,FALSE),"Not Available")</f>
        <v>What's New Fall 2022-PLAN-Teamcenter and Active Workspace (highspot.com)</v>
      </c>
      <c r="U1432" s="81" t="str">
        <f>IFERROR(VLOOKUP(CONCATENATE(B1432,"_",A1432),Table4[#All],6,FALSE),"")</f>
        <v>https://siemens.highspot.com/items/6389f88fdd7977ea91816632?lfrm=shp-ft.0</v>
      </c>
    </row>
    <row r="1433" spans="1:21" x14ac:dyDescent="0.25">
      <c r="A1433" s="81">
        <f>IF(OR('Raw Data'!A1431=0,'Raw Data'!A1431="Delete"),"",'Raw Data'!A1431)</f>
        <v>6.2</v>
      </c>
      <c r="B1433" s="88" t="str">
        <f>IF(OR('Raw Data'!B1431=0,'Raw Data'!B1431="Delete"),"",'Raw Data'!B1431)</f>
        <v>Plan</v>
      </c>
      <c r="C1433" s="89" t="str">
        <f>IF(OR('Raw Data'!C1431=0,'Raw Data'!C1431="Delete"),"",'Raw Data'!C1431)</f>
        <v>Systems</v>
      </c>
      <c r="D1433" s="88" t="str">
        <f>IF(OR('Raw Data'!D1431=0,'Raw Data'!D1431="Delete"),"",'Raw Data'!D1431)</f>
        <v>MBSE - Verification Planning and Execution</v>
      </c>
      <c r="E1433" s="84" t="str">
        <f>IF(OR('Raw Data'!E1431=0,'Raw Data'!E1431="Delete"),"",'Raw Data'!E1431)</f>
        <v>Search &amp; add existing model and analysis</v>
      </c>
      <c r="F1433" s="81" t="str" cm="1">
        <f t="array" ref="F1433">_xlfn.SWITCH(ROUND(VLOOKUP(A1433,Table1[#All],3),0),11,H1433,12,I1433,13,J1433,14,K1433,"N/A")</f>
        <v/>
      </c>
      <c r="G1433" s="81" t="str" cm="1">
        <f t="array" ref="G1433">_xlfn.SWITCH(ROUND(VLOOKUP(A1433,Table1[#All],5),0),11,H1433,12,I1433,13,J1433,14,K1433,"N/A")</f>
        <v/>
      </c>
      <c r="H1433" s="81" t="str">
        <f>IF(OR('Raw Data'!H1431=0,'Raw Data'!H1431="Delete"),"",'Raw Data'!H1431)</f>
        <v>N/A</v>
      </c>
      <c r="I1433" s="81">
        <f>IF(OR('Raw Data'!I1431=0,'Raw Data'!I1431="Delete"),"",'Raw Data'!I1431)</f>
        <v>14.2</v>
      </c>
      <c r="J1433" s="81" t="str">
        <f>IF(OR('Raw Data'!J1431=0,'Raw Data'!J1431="Delete"),"",'Raw Data'!J1431)</f>
        <v/>
      </c>
      <c r="K1433" s="81" t="str">
        <f>IF(OR('Raw Data'!K1431=0,'Raw Data'!K1431="Delete"),"",'Raw Data'!K1431)</f>
        <v/>
      </c>
      <c r="L1433" s="81" t="str">
        <f>R1433</f>
        <v>Available</v>
      </c>
      <c r="M1433" s="81" t="str">
        <f>IF(A1433="","",IF(OR(AWReleaseNum&gt;=A1433,AWReleaseNum=0),"Available","Not Supported"))</f>
        <v>Available</v>
      </c>
      <c r="N1433" s="81" t="str">
        <f>IF(A1433="","",IF(TcRelease="Any","Available",IF(OR(AND(TcReleaseNum&gt;=VLOOKUP(AWReleaseNum,MinVerInfo,3,FALSE),TcReleaseNum&lt;=VLOOKUP(AWReleaseNum,MinVerInfo,4,FALSE)),AND(TcReleaseNum&gt;=VLOOKUP(AWReleaseNum,MinVerInfo,5,FALSE),TcReleaseNum&lt;=VLOOKUP(AWReleaseNum,MinVerInfo,6,FALSE))),"Available","Not Supported")))</f>
        <v>Available</v>
      </c>
      <c r="O1433" s="81" t="str">
        <f>IF(TcReleaseNum&lt;P1433,"Not Supported","Available")</f>
        <v>Available</v>
      </c>
      <c r="P1433" s="81" cm="1">
        <f t="array" ref="P1433">_xlfn.SWITCH(TcBaseVer, 14, K1433, 13, J1433, 12, I1433, 11, IFERROR(VLOOKUP(H1433,Table2[#All],3,FALSE),"N/A"),0)</f>
        <v>0</v>
      </c>
      <c r="Q1433" s="81" t="str">
        <f>IF(TcBaseVer=0,M1433,IF(AND(N1433="Available",M1433="Available",O1433="Available"),"Available",IF(M1433="","","Not Supported")))</f>
        <v>Available</v>
      </c>
      <c r="R1433" s="81" t="str">
        <f>IF(A1433&gt;=AWCurrentRel, "Future",Q1433)</f>
        <v>Available</v>
      </c>
      <c r="S1433" s="100" t="str">
        <f>HYPERLINK(U1433,T1433)</f>
        <v>What's New Fall 2022-PLAN-Teamcenter and Active Workspace (highspot.com)</v>
      </c>
      <c r="T1433" s="81" t="str">
        <f>IFERROR(VLOOKUP(CONCATENATE($B1433,"_",$A1433),Table4[#All],5,FALSE),"Not Available")</f>
        <v>What's New Fall 2022-PLAN-Teamcenter and Active Workspace (highspot.com)</v>
      </c>
      <c r="U1433" s="81" t="str">
        <f>IFERROR(VLOOKUP(CONCATENATE(B1433,"_",A1433),Table4[#All],6,FALSE),"")</f>
        <v>https://siemens.highspot.com/items/6389f88fdd7977ea91816632?lfrm=shp-ft.0</v>
      </c>
    </row>
    <row r="1434" spans="1:21" x14ac:dyDescent="0.25">
      <c r="A1434" s="81">
        <f>IF(OR('Raw Data'!A1432=0,'Raw Data'!A1432="Delete"),"",'Raw Data'!A1432)</f>
        <v>6.2</v>
      </c>
      <c r="B1434" s="88" t="str">
        <f>IF(OR('Raw Data'!B1432=0,'Raw Data'!B1432="Delete"),"",'Raw Data'!B1432)</f>
        <v>Plan</v>
      </c>
      <c r="C1434" s="89" t="str">
        <f>IF(OR('Raw Data'!C1432=0,'Raw Data'!C1432="Delete"),"",'Raw Data'!C1432)</f>
        <v>Systems</v>
      </c>
      <c r="D1434" s="88" t="str">
        <f>IF(OR('Raw Data'!D1432=0,'Raw Data'!D1432="Delete"),"",'Raw Data'!D1432)</f>
        <v>MBSE - Verification Planning and Execution</v>
      </c>
      <c r="E1434" s="84" t="str">
        <f>IF(OR('Raw Data'!E1432=0,'Raw Data'!E1432="Delete"),"",'Raw Data'!E1432)</f>
        <v>Create, Update, Modify, Execute MDO Analysis</v>
      </c>
      <c r="F1434" s="81" t="str" cm="1">
        <f t="array" ref="F1434">_xlfn.SWITCH(ROUND(VLOOKUP(A1434,Table1[#All],3),0),11,H1434,12,I1434,13,J1434,14,K1434,"N/A")</f>
        <v/>
      </c>
      <c r="G1434" s="81" t="str" cm="1">
        <f t="array" ref="G1434">_xlfn.SWITCH(ROUND(VLOOKUP(A1434,Table1[#All],5),0),11,H1434,12,I1434,13,J1434,14,K1434,"N/A")</f>
        <v/>
      </c>
      <c r="H1434" s="81" t="str">
        <f>IF(OR('Raw Data'!H1432=0,'Raw Data'!H1432="Delete"),"",'Raw Data'!H1432)</f>
        <v>N/A</v>
      </c>
      <c r="I1434" s="81">
        <f>IF(OR('Raw Data'!I1432=0,'Raw Data'!I1432="Delete"),"",'Raw Data'!I1432)</f>
        <v>14.2</v>
      </c>
      <c r="J1434" s="81" t="str">
        <f>IF(OR('Raw Data'!J1432=0,'Raw Data'!J1432="Delete"),"",'Raw Data'!J1432)</f>
        <v/>
      </c>
      <c r="K1434" s="81" t="str">
        <f>IF(OR('Raw Data'!K1432=0,'Raw Data'!K1432="Delete"),"",'Raw Data'!K1432)</f>
        <v/>
      </c>
      <c r="L1434" s="81" t="str">
        <f>R1434</f>
        <v>Available</v>
      </c>
      <c r="M1434" s="81" t="str">
        <f>IF(A1434="","",IF(OR(AWReleaseNum&gt;=A1434,AWReleaseNum=0),"Available","Not Supported"))</f>
        <v>Available</v>
      </c>
      <c r="N1434" s="81" t="str">
        <f>IF(A1434="","",IF(TcRelease="Any","Available",IF(OR(AND(TcReleaseNum&gt;=VLOOKUP(AWReleaseNum,MinVerInfo,3,FALSE),TcReleaseNum&lt;=VLOOKUP(AWReleaseNum,MinVerInfo,4,FALSE)),AND(TcReleaseNum&gt;=VLOOKUP(AWReleaseNum,MinVerInfo,5,FALSE),TcReleaseNum&lt;=VLOOKUP(AWReleaseNum,MinVerInfo,6,FALSE))),"Available","Not Supported")))</f>
        <v>Available</v>
      </c>
      <c r="O1434" s="81" t="str">
        <f>IF(TcReleaseNum&lt;P1434,"Not Supported","Available")</f>
        <v>Available</v>
      </c>
      <c r="P1434" s="81" cm="1">
        <f t="array" ref="P1434">_xlfn.SWITCH(TcBaseVer, 14, K1434, 13, J1434, 12, I1434, 11, IFERROR(VLOOKUP(H1434,Table2[#All],3,FALSE),"N/A"),0)</f>
        <v>0</v>
      </c>
      <c r="Q1434" s="81" t="str">
        <f>IF(TcBaseVer=0,M1434,IF(AND(N1434="Available",M1434="Available",O1434="Available"),"Available",IF(M1434="","","Not Supported")))</f>
        <v>Available</v>
      </c>
      <c r="R1434" s="81" t="str">
        <f>IF(A1434&gt;=AWCurrentRel, "Future",Q1434)</f>
        <v>Available</v>
      </c>
      <c r="S1434" s="100" t="str">
        <f>HYPERLINK(U1434,T1434)</f>
        <v>What's New Fall 2022-PLAN-Teamcenter and Active Workspace (highspot.com)</v>
      </c>
      <c r="T1434" s="81" t="str">
        <f>IFERROR(VLOOKUP(CONCATENATE($B1434,"_",$A1434),Table4[#All],5,FALSE),"Not Available")</f>
        <v>What's New Fall 2022-PLAN-Teamcenter and Active Workspace (highspot.com)</v>
      </c>
      <c r="U1434" s="81" t="str">
        <f>IFERROR(VLOOKUP(CONCATENATE(B1434,"_",A1434),Table4[#All],6,FALSE),"")</f>
        <v>https://siemens.highspot.com/items/6389f88fdd7977ea91816632?lfrm=shp-ft.0</v>
      </c>
    </row>
    <row r="1435" spans="1:21" x14ac:dyDescent="0.25">
      <c r="A1435" s="81">
        <f>IF(OR('Raw Data'!A1433=0,'Raw Data'!A1433="Delete"),"",'Raw Data'!A1433)</f>
        <v>6.2</v>
      </c>
      <c r="B1435" s="88" t="str">
        <f>IF(OR('Raw Data'!B1433=0,'Raw Data'!B1433="Delete"),"",'Raw Data'!B1433)</f>
        <v>Plan</v>
      </c>
      <c r="C1435" s="89" t="str">
        <f>IF(OR('Raw Data'!C1433=0,'Raw Data'!C1433="Delete"),"",'Raw Data'!C1433)</f>
        <v>Systems</v>
      </c>
      <c r="D1435" s="88" t="str">
        <f>IF(OR('Raw Data'!D1433=0,'Raw Data'!D1433="Delete"),"",'Raw Data'!D1433)</f>
        <v>MBSE - Verification Planning and Execution</v>
      </c>
      <c r="E1435" s="84" t="str">
        <f>IF(OR('Raw Data'!E1433=0,'Raw Data'!E1433="Delete"),"",'Raw Data'!E1433)</f>
        <v>Map parameters from MBSE to Simulation</v>
      </c>
      <c r="F1435" s="81" t="str" cm="1">
        <f t="array" ref="F1435">_xlfn.SWITCH(ROUND(VLOOKUP(A1435,Table1[#All],3),0),11,H1435,12,I1435,13,J1435,14,K1435,"N/A")</f>
        <v/>
      </c>
      <c r="G1435" s="81" t="str" cm="1">
        <f t="array" ref="G1435">_xlfn.SWITCH(ROUND(VLOOKUP(A1435,Table1[#All],5),0),11,H1435,12,I1435,13,J1435,14,K1435,"N/A")</f>
        <v/>
      </c>
      <c r="H1435" s="81" t="str">
        <f>IF(OR('Raw Data'!H1433=0,'Raw Data'!H1433="Delete"),"",'Raw Data'!H1433)</f>
        <v>N/A</v>
      </c>
      <c r="I1435" s="81">
        <f>IF(OR('Raw Data'!I1433=0,'Raw Data'!I1433="Delete"),"",'Raw Data'!I1433)</f>
        <v>14.2</v>
      </c>
      <c r="J1435" s="81" t="str">
        <f>IF(OR('Raw Data'!J1433=0,'Raw Data'!J1433="Delete"),"",'Raw Data'!J1433)</f>
        <v/>
      </c>
      <c r="K1435" s="81" t="str">
        <f>IF(OR('Raw Data'!K1433=0,'Raw Data'!K1433="Delete"),"",'Raw Data'!K1433)</f>
        <v/>
      </c>
      <c r="L1435" s="81" t="str">
        <f>R1435</f>
        <v>Available</v>
      </c>
      <c r="M1435" s="81" t="str">
        <f>IF(A1435="","",IF(OR(AWReleaseNum&gt;=A1435,AWReleaseNum=0),"Available","Not Supported"))</f>
        <v>Available</v>
      </c>
      <c r="N1435" s="81" t="str">
        <f>IF(A1435="","",IF(TcRelease="Any","Available",IF(OR(AND(TcReleaseNum&gt;=VLOOKUP(AWReleaseNum,MinVerInfo,3,FALSE),TcReleaseNum&lt;=VLOOKUP(AWReleaseNum,MinVerInfo,4,FALSE)),AND(TcReleaseNum&gt;=VLOOKUP(AWReleaseNum,MinVerInfo,5,FALSE),TcReleaseNum&lt;=VLOOKUP(AWReleaseNum,MinVerInfo,6,FALSE))),"Available","Not Supported")))</f>
        <v>Available</v>
      </c>
      <c r="O1435" s="81" t="str">
        <f>IF(TcReleaseNum&lt;P1435,"Not Supported","Available")</f>
        <v>Available</v>
      </c>
      <c r="P1435" s="81" cm="1">
        <f t="array" ref="P1435">_xlfn.SWITCH(TcBaseVer, 14, K1435, 13, J1435, 12, I1435, 11, IFERROR(VLOOKUP(H1435,Table2[#All],3,FALSE),"N/A"),0)</f>
        <v>0</v>
      </c>
      <c r="Q1435" s="81" t="str">
        <f>IF(TcBaseVer=0,M1435,IF(AND(N1435="Available",M1435="Available",O1435="Available"),"Available",IF(M1435="","","Not Supported")))</f>
        <v>Available</v>
      </c>
      <c r="R1435" s="81" t="str">
        <f>IF(A1435&gt;=AWCurrentRel, "Future",Q1435)</f>
        <v>Available</v>
      </c>
      <c r="S1435" s="100" t="str">
        <f>HYPERLINK(U1435,T1435)</f>
        <v>What's New Fall 2022-PLAN-Teamcenter and Active Workspace (highspot.com)</v>
      </c>
      <c r="T1435" s="81" t="str">
        <f>IFERROR(VLOOKUP(CONCATENATE($B1435,"_",$A1435),Table4[#All],5,FALSE),"Not Available")</f>
        <v>What's New Fall 2022-PLAN-Teamcenter and Active Workspace (highspot.com)</v>
      </c>
      <c r="U1435" s="81" t="str">
        <f>IFERROR(VLOOKUP(CONCATENATE(B1435,"_",A1435),Table4[#All],6,FALSE),"")</f>
        <v>https://siemens.highspot.com/items/6389f88fdd7977ea91816632?lfrm=shp-ft.0</v>
      </c>
    </row>
    <row r="1436" spans="1:21" x14ac:dyDescent="0.25">
      <c r="A1436" s="81">
        <f>IF(OR('Raw Data'!A1434=0,'Raw Data'!A1434="Delete"),"",'Raw Data'!A1434)</f>
        <v>6.2</v>
      </c>
      <c r="B1436" s="88" t="str">
        <f>IF(OR('Raw Data'!B1434=0,'Raw Data'!B1434="Delete"),"",'Raw Data'!B1434)</f>
        <v>Plan</v>
      </c>
      <c r="C1436" s="89" t="str">
        <f>IF(OR('Raw Data'!C1434=0,'Raw Data'!C1434="Delete"),"",'Raw Data'!C1434)</f>
        <v>Systems</v>
      </c>
      <c r="D1436" s="88" t="str">
        <f>IF(OR('Raw Data'!D1434=0,'Raw Data'!D1434="Delete"),"",'Raw Data'!D1434)</f>
        <v>MBSE - Verification Planning and Execution</v>
      </c>
      <c r="E1436" s="84" t="str">
        <f>IF(OR('Raw Data'!E1434=0,'Raw Data'!E1434="Delete"),"",'Raw Data'!E1434)</f>
        <v>Publish and synchronize parameter values</v>
      </c>
      <c r="F1436" s="81" t="str" cm="1">
        <f t="array" ref="F1436">_xlfn.SWITCH(ROUND(VLOOKUP(A1436,Table1[#All],3),0),11,H1436,12,I1436,13,J1436,14,K1436,"N/A")</f>
        <v/>
      </c>
      <c r="G1436" s="81" t="str" cm="1">
        <f t="array" ref="G1436">_xlfn.SWITCH(ROUND(VLOOKUP(A1436,Table1[#All],5),0),11,H1436,12,I1436,13,J1436,14,K1436,"N/A")</f>
        <v/>
      </c>
      <c r="H1436" s="81" t="str">
        <f>IF(OR('Raw Data'!H1434=0,'Raw Data'!H1434="Delete"),"",'Raw Data'!H1434)</f>
        <v>N/A</v>
      </c>
      <c r="I1436" s="81">
        <f>IF(OR('Raw Data'!I1434=0,'Raw Data'!I1434="Delete"),"",'Raw Data'!I1434)</f>
        <v>14.2</v>
      </c>
      <c r="J1436" s="81" t="str">
        <f>IF(OR('Raw Data'!J1434=0,'Raw Data'!J1434="Delete"),"",'Raw Data'!J1434)</f>
        <v/>
      </c>
      <c r="K1436" s="81" t="str">
        <f>IF(OR('Raw Data'!K1434=0,'Raw Data'!K1434="Delete"),"",'Raw Data'!K1434)</f>
        <v/>
      </c>
      <c r="L1436" s="81" t="str">
        <f>R1436</f>
        <v>Available</v>
      </c>
      <c r="M1436" s="81" t="str">
        <f>IF(A1436="","",IF(OR(AWReleaseNum&gt;=A1436,AWReleaseNum=0),"Available","Not Supported"))</f>
        <v>Available</v>
      </c>
      <c r="N1436" s="81" t="str">
        <f>IF(A1436="","",IF(TcRelease="Any","Available",IF(OR(AND(TcReleaseNum&gt;=VLOOKUP(AWReleaseNum,MinVerInfo,3,FALSE),TcReleaseNum&lt;=VLOOKUP(AWReleaseNum,MinVerInfo,4,FALSE)),AND(TcReleaseNum&gt;=VLOOKUP(AWReleaseNum,MinVerInfo,5,FALSE),TcReleaseNum&lt;=VLOOKUP(AWReleaseNum,MinVerInfo,6,FALSE))),"Available","Not Supported")))</f>
        <v>Available</v>
      </c>
      <c r="O1436" s="81" t="str">
        <f>IF(TcReleaseNum&lt;P1436,"Not Supported","Available")</f>
        <v>Available</v>
      </c>
      <c r="P1436" s="81" cm="1">
        <f t="array" ref="P1436">_xlfn.SWITCH(TcBaseVer, 14, K1436, 13, J1436, 12, I1436, 11, IFERROR(VLOOKUP(H1436,Table2[#All],3,FALSE),"N/A"),0)</f>
        <v>0</v>
      </c>
      <c r="Q1436" s="81" t="str">
        <f>IF(TcBaseVer=0,M1436,IF(AND(N1436="Available",M1436="Available",O1436="Available"),"Available",IF(M1436="","","Not Supported")))</f>
        <v>Available</v>
      </c>
      <c r="R1436" s="81" t="str">
        <f>IF(A1436&gt;=AWCurrentRel, "Future",Q1436)</f>
        <v>Available</v>
      </c>
      <c r="S1436" s="100" t="str">
        <f>HYPERLINK(U1436,T1436)</f>
        <v>What's New Fall 2022-PLAN-Teamcenter and Active Workspace (highspot.com)</v>
      </c>
      <c r="T1436" s="81" t="str">
        <f>IFERROR(VLOOKUP(CONCATENATE($B1436,"_",$A1436),Table4[#All],5,FALSE),"Not Available")</f>
        <v>What's New Fall 2022-PLAN-Teamcenter and Active Workspace (highspot.com)</v>
      </c>
      <c r="U1436" s="81" t="str">
        <f>IFERROR(VLOOKUP(CONCATENATE(B1436,"_",A1436),Table4[#All],6,FALSE),"")</f>
        <v>https://siemens.highspot.com/items/6389f88fdd7977ea91816632?lfrm=shp-ft.0</v>
      </c>
    </row>
    <row r="1437" spans="1:21" x14ac:dyDescent="0.25">
      <c r="A1437" s="81">
        <f>IF(OR('Raw Data'!A1435=0,'Raw Data'!A1435="Delete"),"",'Raw Data'!A1435)</f>
        <v>6.2</v>
      </c>
      <c r="B1437" s="88" t="str">
        <f>IF(OR('Raw Data'!B1435=0,'Raw Data'!B1435="Delete"),"",'Raw Data'!B1435)</f>
        <v>Plan</v>
      </c>
      <c r="C1437" s="89" t="str">
        <f>IF(OR('Raw Data'!C1435=0,'Raw Data'!C1435="Delete"),"",'Raw Data'!C1435)</f>
        <v>Systems</v>
      </c>
      <c r="D1437" s="88" t="str">
        <f>IF(OR('Raw Data'!D1435=0,'Raw Data'!D1435="Delete"),"",'Raw Data'!D1435)</f>
        <v>MBSE - Verification Planning and Execution</v>
      </c>
      <c r="E1437" s="84" t="str">
        <f>IF(OR('Raw Data'!E1435=0,'Raw Data'!E1435="Delete"),"",'Raw Data'!E1435)</f>
        <v>Test Result tab supports each test object in tree view, with quick parameter cross-probing</v>
      </c>
      <c r="F1437" s="81" t="str" cm="1">
        <f t="array" ref="F1437">_xlfn.SWITCH(ROUND(VLOOKUP(A1437,Table1[#All],3),0),11,H1437,12,I1437,13,J1437,14,K1437,"N/A")</f>
        <v/>
      </c>
      <c r="G1437" s="81" t="str" cm="1">
        <f t="array" ref="G1437">_xlfn.SWITCH(ROUND(VLOOKUP(A1437,Table1[#All],5),0),11,H1437,12,I1437,13,J1437,14,K1437,"N/A")</f>
        <v/>
      </c>
      <c r="H1437" s="81" t="str">
        <f>IF(OR('Raw Data'!H1435=0,'Raw Data'!H1435="Delete"),"",'Raw Data'!H1435)</f>
        <v>N/A</v>
      </c>
      <c r="I1437" s="81">
        <f>IF(OR('Raw Data'!I1435=0,'Raw Data'!I1435="Delete"),"",'Raw Data'!I1435)</f>
        <v>14.2</v>
      </c>
      <c r="J1437" s="81" t="str">
        <f>IF(OR('Raw Data'!J1435=0,'Raw Data'!J1435="Delete"),"",'Raw Data'!J1435)</f>
        <v/>
      </c>
      <c r="K1437" s="81" t="str">
        <f>IF(OR('Raw Data'!K1435=0,'Raw Data'!K1435="Delete"),"",'Raw Data'!K1435)</f>
        <v/>
      </c>
      <c r="L1437" s="81" t="str">
        <f>R1437</f>
        <v>Available</v>
      </c>
      <c r="M1437" s="81" t="str">
        <f>IF(A1437="","",IF(OR(AWReleaseNum&gt;=A1437,AWReleaseNum=0),"Available","Not Supported"))</f>
        <v>Available</v>
      </c>
      <c r="N1437" s="81" t="str">
        <f>IF(A1437="","",IF(TcRelease="Any","Available",IF(OR(AND(TcReleaseNum&gt;=VLOOKUP(AWReleaseNum,MinVerInfo,3,FALSE),TcReleaseNum&lt;=VLOOKUP(AWReleaseNum,MinVerInfo,4,FALSE)),AND(TcReleaseNum&gt;=VLOOKUP(AWReleaseNum,MinVerInfo,5,FALSE),TcReleaseNum&lt;=VLOOKUP(AWReleaseNum,MinVerInfo,6,FALSE))),"Available","Not Supported")))</f>
        <v>Available</v>
      </c>
      <c r="O1437" s="81" t="str">
        <f>IF(TcReleaseNum&lt;P1437,"Not Supported","Available")</f>
        <v>Available</v>
      </c>
      <c r="P1437" s="81" cm="1">
        <f t="array" ref="P1437">_xlfn.SWITCH(TcBaseVer, 14, K1437, 13, J1437, 12, I1437, 11, IFERROR(VLOOKUP(H1437,Table2[#All],3,FALSE),"N/A"),0)</f>
        <v>0</v>
      </c>
      <c r="Q1437" s="81" t="str">
        <f>IF(TcBaseVer=0,M1437,IF(AND(N1437="Available",M1437="Available",O1437="Available"),"Available",IF(M1437="","","Not Supported")))</f>
        <v>Available</v>
      </c>
      <c r="R1437" s="81" t="str">
        <f>IF(A1437&gt;=AWCurrentRel, "Future",Q1437)</f>
        <v>Available</v>
      </c>
      <c r="S1437" s="100" t="str">
        <f>HYPERLINK(U1437,T1437)</f>
        <v>What's New Fall 2022-PLAN-Teamcenter and Active Workspace (highspot.com)</v>
      </c>
      <c r="T1437" s="81" t="str">
        <f>IFERROR(VLOOKUP(CONCATENATE($B1437,"_",$A1437),Table4[#All],5,FALSE),"Not Available")</f>
        <v>What's New Fall 2022-PLAN-Teamcenter and Active Workspace (highspot.com)</v>
      </c>
      <c r="U1437" s="81" t="str">
        <f>IFERROR(VLOOKUP(CONCATENATE(B1437,"_",A1437),Table4[#All],6,FALSE),"")</f>
        <v>https://siemens.highspot.com/items/6389f88fdd7977ea91816632?lfrm=shp-ft.0</v>
      </c>
    </row>
    <row r="1438" spans="1:21" x14ac:dyDescent="0.25">
      <c r="A1438" s="81">
        <f>IF(OR('Raw Data'!A1436=0,'Raw Data'!A1436="Delete"),"",'Raw Data'!A1436)</f>
        <v>6.2</v>
      </c>
      <c r="B1438" s="88" t="str">
        <f>IF(OR('Raw Data'!B1436=0,'Raw Data'!B1436="Delete"),"",'Raw Data'!B1436)</f>
        <v>Foundation</v>
      </c>
      <c r="C1438" s="89" t="str">
        <f>IF(OR('Raw Data'!C1436=0,'Raw Data'!C1436="Delete"),"",'Raw Data'!C1436)</f>
        <v>Extensibility</v>
      </c>
      <c r="D1438" s="88" t="str">
        <f>IF(OR('Raw Data'!D1436=0,'Raw Data'!D1436="Delete"),"",'Raw Data'!D1436)</f>
        <v>Platform - Active Workspace Framework - Extensibility</v>
      </c>
      <c r="E1438" s="84" t="str">
        <f>IF(OR('Raw Data'!E1436=0,'Raw Data'!E1436="Delete"),"",'Raw Data'!E1436)</f>
        <v>Leverage React Developer Tools to properly debug your application</v>
      </c>
      <c r="F1438" s="81" t="str" cm="1">
        <f t="array" ref="F1438">_xlfn.SWITCH(ROUND(VLOOKUP(A1438,Table1[#All],3),0),11,H1438,12,I1438,13,J1438,14,K1438,"N/A")</f>
        <v/>
      </c>
      <c r="G1438" s="81" t="str" cm="1">
        <f t="array" ref="G1438">_xlfn.SWITCH(ROUND(VLOOKUP(A1438,Table1[#All],5),0),11,H1438,12,I1438,13,J1438,14,K1438,"N/A")</f>
        <v/>
      </c>
      <c r="H1438" s="81">
        <f>IF(OR('Raw Data'!H1436=0,'Raw Data'!H1436="Delete"),"",'Raw Data'!H1436)</f>
        <v>13.2</v>
      </c>
      <c r="I1438" s="81">
        <f>IF(OR('Raw Data'!I1436=0,'Raw Data'!I1436="Delete"),"",'Raw Data'!I1436)</f>
        <v>14</v>
      </c>
      <c r="J1438" s="81" t="str">
        <f>IF(OR('Raw Data'!J1436=0,'Raw Data'!J1436="Delete"),"",'Raw Data'!J1436)</f>
        <v/>
      </c>
      <c r="K1438" s="81" t="str">
        <f>IF(OR('Raw Data'!K1436=0,'Raw Data'!K1436="Delete"),"",'Raw Data'!K1436)</f>
        <v/>
      </c>
      <c r="L1438" s="81" t="str">
        <f>R1438</f>
        <v>Available</v>
      </c>
      <c r="M1438" s="81" t="str">
        <f>IF(A1438="","",IF(OR(AWReleaseNum&gt;=A1438,AWReleaseNum=0),"Available","Not Supported"))</f>
        <v>Available</v>
      </c>
      <c r="N1438" s="81" t="str">
        <f>IF(A1438="","",IF(TcRelease="Any","Available",IF(OR(AND(TcReleaseNum&gt;=VLOOKUP(AWReleaseNum,MinVerInfo,3,FALSE),TcReleaseNum&lt;=VLOOKUP(AWReleaseNum,MinVerInfo,4,FALSE)),AND(TcReleaseNum&gt;=VLOOKUP(AWReleaseNum,MinVerInfo,5,FALSE),TcReleaseNum&lt;=VLOOKUP(AWReleaseNum,MinVerInfo,6,FALSE))),"Available","Not Supported")))</f>
        <v>Available</v>
      </c>
      <c r="O1438" s="81" t="str">
        <f>IF(TcReleaseNum&lt;P1438,"Not Supported","Available")</f>
        <v>Available</v>
      </c>
      <c r="P1438" s="81" cm="1">
        <f t="array" ref="P1438">_xlfn.SWITCH(TcBaseVer, 14, K1438, 13, J1438, 12, I1438, 11, IFERROR(VLOOKUP(H1438,Table2[#All],3,FALSE),"N/A"),0)</f>
        <v>0</v>
      </c>
      <c r="Q1438" s="81" t="str">
        <f>IF(TcBaseVer=0,M1438,IF(AND(N1438="Available",M1438="Available",O1438="Available"),"Available",IF(M1438="","","Not Supported")))</f>
        <v>Available</v>
      </c>
      <c r="R1438" s="81" t="str">
        <f>IF(A1438&gt;=AWCurrentRel, "Future",Q1438)</f>
        <v>Available</v>
      </c>
      <c r="S1438" s="100" t="str">
        <f>HYPERLINK(U1438,T1438)</f>
        <v>What's New Fall 2022-FOUNDATION-Teamcenter and Active Workspace (highspot.com)</v>
      </c>
      <c r="T1438" s="81" t="str">
        <f>IFERROR(VLOOKUP(CONCATENATE($B1438,"_",$A1438),Table4[#All],5,FALSE),"Not Available")</f>
        <v>What's New Fall 2022-FOUNDATION-Teamcenter and Active Workspace (highspot.com)</v>
      </c>
      <c r="U1438" s="81" t="str">
        <f>IFERROR(VLOOKUP(CONCATENATE(B1438,"_",A1438),Table4[#All],6,FALSE),"")</f>
        <v>https://siemens.highspot.com/items/6389f7d51ec850466a425a03?lfrm=shp-ft.3</v>
      </c>
    </row>
    <row r="1439" spans="1:21" x14ac:dyDescent="0.25">
      <c r="A1439" s="81">
        <f>IF(OR('Raw Data'!A1437=0,'Raw Data'!A1437="Delete"),"",'Raw Data'!A1437)</f>
        <v>6.2</v>
      </c>
      <c r="B1439" s="88" t="str">
        <f>IF(OR('Raw Data'!B1437=0,'Raw Data'!B1437="Delete"),"",'Raw Data'!B1437)</f>
        <v>Foundation</v>
      </c>
      <c r="C1439" s="89" t="str">
        <f>IF(OR('Raw Data'!C1437=0,'Raw Data'!C1437="Delete"),"",'Raw Data'!C1437)</f>
        <v>Extensibility</v>
      </c>
      <c r="D1439" s="88" t="str">
        <f>IF(OR('Raw Data'!D1437=0,'Raw Data'!D1437="Delete"),"",'Raw Data'!D1437)</f>
        <v>Platform - Active Workspace Framework - Extensibility</v>
      </c>
      <c r="E1439" s="84" t="str">
        <f>IF(OR('Raw Data'!E1437=0,'Raw Data'!E1437="Delete"),"",'Raw Data'!E1437)</f>
        <v>High performing, reactive, reusable, and composable component client framework</v>
      </c>
      <c r="F1439" s="81" t="str" cm="1">
        <f t="array" ref="F1439">_xlfn.SWITCH(ROUND(VLOOKUP(A1439,Table1[#All],3),0),11,H1439,12,I1439,13,J1439,14,K1439,"N/A")</f>
        <v/>
      </c>
      <c r="G1439" s="81" t="str" cm="1">
        <f t="array" ref="G1439">_xlfn.SWITCH(ROUND(VLOOKUP(A1439,Table1[#All],5),0),11,H1439,12,I1439,13,J1439,14,K1439,"N/A")</f>
        <v/>
      </c>
      <c r="H1439" s="81">
        <f>IF(OR('Raw Data'!H1437=0,'Raw Data'!H1437="Delete"),"",'Raw Data'!H1437)</f>
        <v>13.2</v>
      </c>
      <c r="I1439" s="81">
        <f>IF(OR('Raw Data'!I1437=0,'Raw Data'!I1437="Delete"),"",'Raw Data'!I1437)</f>
        <v>14</v>
      </c>
      <c r="J1439" s="81" t="str">
        <f>IF(OR('Raw Data'!J1437=0,'Raw Data'!J1437="Delete"),"",'Raw Data'!J1437)</f>
        <v/>
      </c>
      <c r="K1439" s="81" t="str">
        <f>IF(OR('Raw Data'!K1437=0,'Raw Data'!K1437="Delete"),"",'Raw Data'!K1437)</f>
        <v/>
      </c>
      <c r="L1439" s="81" t="str">
        <f>R1439</f>
        <v>Available</v>
      </c>
      <c r="M1439" s="81" t="str">
        <f>IF(A1439="","",IF(OR(AWReleaseNum&gt;=A1439,AWReleaseNum=0),"Available","Not Supported"))</f>
        <v>Available</v>
      </c>
      <c r="N1439" s="81" t="str">
        <f>IF(A1439="","",IF(TcRelease="Any","Available",IF(OR(AND(TcReleaseNum&gt;=VLOOKUP(AWReleaseNum,MinVerInfo,3,FALSE),TcReleaseNum&lt;=VLOOKUP(AWReleaseNum,MinVerInfo,4,FALSE)),AND(TcReleaseNum&gt;=VLOOKUP(AWReleaseNum,MinVerInfo,5,FALSE),TcReleaseNum&lt;=VLOOKUP(AWReleaseNum,MinVerInfo,6,FALSE))),"Available","Not Supported")))</f>
        <v>Available</v>
      </c>
      <c r="O1439" s="81" t="str">
        <f>IF(TcReleaseNum&lt;P1439,"Not Supported","Available")</f>
        <v>Available</v>
      </c>
      <c r="P1439" s="81" cm="1">
        <f t="array" ref="P1439">_xlfn.SWITCH(TcBaseVer, 14, K1439, 13, J1439, 12, I1439, 11, IFERROR(VLOOKUP(H1439,Table2[#All],3,FALSE),"N/A"),0)</f>
        <v>0</v>
      </c>
      <c r="Q1439" s="81" t="str">
        <f>IF(TcBaseVer=0,M1439,IF(AND(N1439="Available",M1439="Available",O1439="Available"),"Available",IF(M1439="","","Not Supported")))</f>
        <v>Available</v>
      </c>
      <c r="R1439" s="81" t="str">
        <f>IF(A1439&gt;=AWCurrentRel, "Future",Q1439)</f>
        <v>Available</v>
      </c>
      <c r="S1439" s="100" t="str">
        <f>HYPERLINK(U1439,T1439)</f>
        <v>What's New Fall 2022-FOUNDATION-Teamcenter and Active Workspace (highspot.com)</v>
      </c>
      <c r="T1439" s="81" t="str">
        <f>IFERROR(VLOOKUP(CONCATENATE($B1439,"_",$A1439),Table4[#All],5,FALSE),"Not Available")</f>
        <v>What's New Fall 2022-FOUNDATION-Teamcenter and Active Workspace (highspot.com)</v>
      </c>
      <c r="U1439" s="81" t="str">
        <f>IFERROR(VLOOKUP(CONCATENATE(B1439,"_",A1439),Table4[#All],6,FALSE),"")</f>
        <v>https://siemens.highspot.com/items/6389f7d51ec850466a425a03?lfrm=shp-ft.3</v>
      </c>
    </row>
    <row r="1440" spans="1:21" x14ac:dyDescent="0.25">
      <c r="A1440" s="81">
        <f>IF(OR('Raw Data'!A1438=0,'Raw Data'!A1438="Delete"),"",'Raw Data'!A1438)</f>
        <v>6.2</v>
      </c>
      <c r="B1440" s="88" t="str">
        <f>IF(OR('Raw Data'!B1438=0,'Raw Data'!B1438="Delete"),"",'Raw Data'!B1438)</f>
        <v>Foundation</v>
      </c>
      <c r="C1440" s="89" t="str">
        <f>IF(OR('Raw Data'!C1438=0,'Raw Data'!C1438="Delete"),"",'Raw Data'!C1438)</f>
        <v>Extensibility</v>
      </c>
      <c r="D1440" s="88" t="str">
        <f>IF(OR('Raw Data'!D1438=0,'Raw Data'!D1438="Delete"),"",'Raw Data'!D1438)</f>
        <v>Platform - Active Workspace Framework - Extensibility</v>
      </c>
      <c r="E1440" s="84" t="str">
        <f>IF(OR('Raw Data'!E1438=0,'Raw Data'!E1438="Delete"),"",'Raw Data'!E1438)</f>
        <v>Audit tools uses ESLint to display warnings, errors, and suggestions directly in VS Code</v>
      </c>
      <c r="F1440" s="81" t="str" cm="1">
        <f t="array" ref="F1440">_xlfn.SWITCH(ROUND(VLOOKUP(A1440,Table1[#All],3),0),11,H1440,12,I1440,13,J1440,14,K1440,"N/A")</f>
        <v/>
      </c>
      <c r="G1440" s="81" t="str" cm="1">
        <f t="array" ref="G1440">_xlfn.SWITCH(ROUND(VLOOKUP(A1440,Table1[#All],5),0),11,H1440,12,I1440,13,J1440,14,K1440,"N/A")</f>
        <v/>
      </c>
      <c r="H1440" s="81">
        <f>IF(OR('Raw Data'!H1438=0,'Raw Data'!H1438="Delete"),"",'Raw Data'!H1438)</f>
        <v>13.2</v>
      </c>
      <c r="I1440" s="81">
        <f>IF(OR('Raw Data'!I1438=0,'Raw Data'!I1438="Delete"),"",'Raw Data'!I1438)</f>
        <v>14</v>
      </c>
      <c r="J1440" s="81" t="str">
        <f>IF(OR('Raw Data'!J1438=0,'Raw Data'!J1438="Delete"),"",'Raw Data'!J1438)</f>
        <v/>
      </c>
      <c r="K1440" s="81" t="str">
        <f>IF(OR('Raw Data'!K1438=0,'Raw Data'!K1438="Delete"),"",'Raw Data'!K1438)</f>
        <v/>
      </c>
      <c r="L1440" s="81" t="str">
        <f>R1440</f>
        <v>Available</v>
      </c>
      <c r="M1440" s="81" t="str">
        <f>IF(A1440="","",IF(OR(AWReleaseNum&gt;=A1440,AWReleaseNum=0),"Available","Not Supported"))</f>
        <v>Available</v>
      </c>
      <c r="N1440" s="81" t="str">
        <f>IF(A1440="","",IF(TcRelease="Any","Available",IF(OR(AND(TcReleaseNum&gt;=VLOOKUP(AWReleaseNum,MinVerInfo,3,FALSE),TcReleaseNum&lt;=VLOOKUP(AWReleaseNum,MinVerInfo,4,FALSE)),AND(TcReleaseNum&gt;=VLOOKUP(AWReleaseNum,MinVerInfo,5,FALSE),TcReleaseNum&lt;=VLOOKUP(AWReleaseNum,MinVerInfo,6,FALSE))),"Available","Not Supported")))</f>
        <v>Available</v>
      </c>
      <c r="O1440" s="81" t="str">
        <f>IF(TcReleaseNum&lt;P1440,"Not Supported","Available")</f>
        <v>Available</v>
      </c>
      <c r="P1440" s="81" cm="1">
        <f t="array" ref="P1440">_xlfn.SWITCH(TcBaseVer, 14, K1440, 13, J1440, 12, I1440, 11, IFERROR(VLOOKUP(H1440,Table2[#All],3,FALSE),"N/A"),0)</f>
        <v>0</v>
      </c>
      <c r="Q1440" s="81" t="str">
        <f>IF(TcBaseVer=0,M1440,IF(AND(N1440="Available",M1440="Available",O1440="Available"),"Available",IF(M1440="","","Not Supported")))</f>
        <v>Available</v>
      </c>
      <c r="R1440" s="81" t="str">
        <f>IF(A1440&gt;=AWCurrentRel, "Future",Q1440)</f>
        <v>Available</v>
      </c>
      <c r="S1440" s="100" t="str">
        <f>HYPERLINK(U1440,T1440)</f>
        <v>What's New Fall 2022-FOUNDATION-Teamcenter and Active Workspace (highspot.com)</v>
      </c>
      <c r="T1440" s="81" t="str">
        <f>IFERROR(VLOOKUP(CONCATENATE($B1440,"_",$A1440),Table4[#All],5,FALSE),"Not Available")</f>
        <v>What's New Fall 2022-FOUNDATION-Teamcenter and Active Workspace (highspot.com)</v>
      </c>
      <c r="U1440" s="81" t="str">
        <f>IFERROR(VLOOKUP(CONCATENATE(B1440,"_",A1440),Table4[#All],6,FALSE),"")</f>
        <v>https://siemens.highspot.com/items/6389f7d51ec850466a425a03?lfrm=shp-ft.3</v>
      </c>
    </row>
    <row r="1441" spans="1:21" x14ac:dyDescent="0.25">
      <c r="A1441" s="81">
        <f>IF(OR('Raw Data'!A1439=0,'Raw Data'!A1439="Delete"),"",'Raw Data'!A1439)</f>
        <v>6.2</v>
      </c>
      <c r="B1441" s="88" t="str">
        <f>IF(OR('Raw Data'!B1439=0,'Raw Data'!B1439="Delete"),"",'Raw Data'!B1439)</f>
        <v>Foundation</v>
      </c>
      <c r="C1441" s="89" t="str">
        <f>IF(OR('Raw Data'!C1439=0,'Raw Data'!C1439="Delete"),"",'Raw Data'!C1439)</f>
        <v>Extensibility</v>
      </c>
      <c r="D1441" s="88" t="str">
        <f>IF(OR('Raw Data'!D1439=0,'Raw Data'!D1439="Delete"),"",'Raw Data'!D1439)</f>
        <v>Platform - Active Workspace Framework - Extensibility</v>
      </c>
      <c r="E1441" s="84" t="str">
        <f>IF(OR('Raw Data'!E1439=0,'Raw Data'!E1439="Delete"),"",'Raw Data'!E1439)</f>
        <v>XRT Editor updated to use Monaco editor, the same editor used in VSCode</v>
      </c>
      <c r="F1441" s="81" t="str" cm="1">
        <f t="array" ref="F1441">_xlfn.SWITCH(ROUND(VLOOKUP(A1441,Table1[#All],3),0),11,H1441,12,I1441,13,J1441,14,K1441,"N/A")</f>
        <v/>
      </c>
      <c r="G1441" s="81" t="str" cm="1">
        <f t="array" ref="G1441">_xlfn.SWITCH(ROUND(VLOOKUP(A1441,Table1[#All],5),0),11,H1441,12,I1441,13,J1441,14,K1441,"N/A")</f>
        <v/>
      </c>
      <c r="H1441" s="81">
        <f>IF(OR('Raw Data'!H1439=0,'Raw Data'!H1439="Delete"),"",'Raw Data'!H1439)</f>
        <v>13.2</v>
      </c>
      <c r="I1441" s="81">
        <f>IF(OR('Raw Data'!I1439=0,'Raw Data'!I1439="Delete"),"",'Raw Data'!I1439)</f>
        <v>14</v>
      </c>
      <c r="J1441" s="81" t="str">
        <f>IF(OR('Raw Data'!J1439=0,'Raw Data'!J1439="Delete"),"",'Raw Data'!J1439)</f>
        <v/>
      </c>
      <c r="K1441" s="81" t="str">
        <f>IF(OR('Raw Data'!K1439=0,'Raw Data'!K1439="Delete"),"",'Raw Data'!K1439)</f>
        <v/>
      </c>
      <c r="L1441" s="81" t="str">
        <f>R1441</f>
        <v>Available</v>
      </c>
      <c r="M1441" s="81" t="str">
        <f>IF(A1441="","",IF(OR(AWReleaseNum&gt;=A1441,AWReleaseNum=0),"Available","Not Supported"))</f>
        <v>Available</v>
      </c>
      <c r="N1441" s="81" t="str">
        <f>IF(A1441="","",IF(TcRelease="Any","Available",IF(OR(AND(TcReleaseNum&gt;=VLOOKUP(AWReleaseNum,MinVerInfo,3,FALSE),TcReleaseNum&lt;=VLOOKUP(AWReleaseNum,MinVerInfo,4,FALSE)),AND(TcReleaseNum&gt;=VLOOKUP(AWReleaseNum,MinVerInfo,5,FALSE),TcReleaseNum&lt;=VLOOKUP(AWReleaseNum,MinVerInfo,6,FALSE))),"Available","Not Supported")))</f>
        <v>Available</v>
      </c>
      <c r="O1441" s="81" t="str">
        <f>IF(TcReleaseNum&lt;P1441,"Not Supported","Available")</f>
        <v>Available</v>
      </c>
      <c r="P1441" s="81" cm="1">
        <f t="array" ref="P1441">_xlfn.SWITCH(TcBaseVer, 14, K1441, 13, J1441, 12, I1441, 11, IFERROR(VLOOKUP(H1441,Table2[#All],3,FALSE),"N/A"),0)</f>
        <v>0</v>
      </c>
      <c r="Q1441" s="81" t="str">
        <f>IF(TcBaseVer=0,M1441,IF(AND(N1441="Available",M1441="Available",O1441="Available"),"Available",IF(M1441="","","Not Supported")))</f>
        <v>Available</v>
      </c>
      <c r="R1441" s="81" t="str">
        <f>IF(A1441&gt;=AWCurrentRel, "Future",Q1441)</f>
        <v>Available</v>
      </c>
      <c r="S1441" s="100" t="str">
        <f>HYPERLINK(U1441,T1441)</f>
        <v>What's New Fall 2022-FOUNDATION-Teamcenter and Active Workspace (highspot.com)</v>
      </c>
      <c r="T1441" s="81" t="str">
        <f>IFERROR(VLOOKUP(CONCATENATE($B1441,"_",$A1441),Table4[#All],5,FALSE),"Not Available")</f>
        <v>What's New Fall 2022-FOUNDATION-Teamcenter and Active Workspace (highspot.com)</v>
      </c>
      <c r="U1441" s="81" t="str">
        <f>IFERROR(VLOOKUP(CONCATENATE(B1441,"_",A1441),Table4[#All],6,FALSE),"")</f>
        <v>https://siemens.highspot.com/items/6389f7d51ec850466a425a03?lfrm=shp-ft.3</v>
      </c>
    </row>
    <row r="1442" spans="1:21" x14ac:dyDescent="0.25">
      <c r="A1442" s="81">
        <f>IF(OR('Raw Data'!A1440=0,'Raw Data'!A1440="Delete"),"",'Raw Data'!A1440)</f>
        <v>6.2</v>
      </c>
      <c r="B1442" s="88" t="str">
        <f>IF(OR('Raw Data'!B1440=0,'Raw Data'!B1440="Delete"),"",'Raw Data'!B1440)</f>
        <v>Foundation</v>
      </c>
      <c r="C1442" s="89" t="str">
        <f>IF(OR('Raw Data'!C1440=0,'Raw Data'!C1440="Delete"),"",'Raw Data'!C1440)</f>
        <v>Extensibility</v>
      </c>
      <c r="D1442" s="88" t="str">
        <f>IF(OR('Raw Data'!D1440=0,'Raw Data'!D1440="Delete"),"",'Raw Data'!D1440)</f>
        <v>Platform - Active Workspace Framework - Extensibility</v>
      </c>
      <c r="E1442" s="84" t="str">
        <f>IF(OR('Raw Data'!E1440=0,'Raw Data'!E1440="Delete"),"",'Raw Data'!E1440)</f>
        <v>Reuse the same table configuration for multiple table instances</v>
      </c>
      <c r="F1442" s="81" t="str" cm="1">
        <f t="array" ref="F1442">_xlfn.SWITCH(ROUND(VLOOKUP(A1442,Table1[#All],3),0),11,H1442,12,I1442,13,J1442,14,K1442,"N/A")</f>
        <v/>
      </c>
      <c r="G1442" s="81" t="str" cm="1">
        <f t="array" ref="G1442">_xlfn.SWITCH(ROUND(VLOOKUP(A1442,Table1[#All],5),0),11,H1442,12,I1442,13,J1442,14,K1442,"N/A")</f>
        <v/>
      </c>
      <c r="H1442" s="81">
        <f>IF(OR('Raw Data'!H1440=0,'Raw Data'!H1440="Delete"),"",'Raw Data'!H1440)</f>
        <v>13.2</v>
      </c>
      <c r="I1442" s="81">
        <f>IF(OR('Raw Data'!I1440=0,'Raw Data'!I1440="Delete"),"",'Raw Data'!I1440)</f>
        <v>14</v>
      </c>
      <c r="J1442" s="81" t="str">
        <f>IF(OR('Raw Data'!J1440=0,'Raw Data'!J1440="Delete"),"",'Raw Data'!J1440)</f>
        <v/>
      </c>
      <c r="K1442" s="81" t="str">
        <f>IF(OR('Raw Data'!K1440=0,'Raw Data'!K1440="Delete"),"",'Raw Data'!K1440)</f>
        <v/>
      </c>
      <c r="L1442" s="81" t="str">
        <f>R1442</f>
        <v>Available</v>
      </c>
      <c r="M1442" s="81" t="str">
        <f>IF(A1442="","",IF(OR(AWReleaseNum&gt;=A1442,AWReleaseNum=0),"Available","Not Supported"))</f>
        <v>Available</v>
      </c>
      <c r="N1442" s="81" t="str">
        <f>IF(A1442="","",IF(TcRelease="Any","Available",IF(OR(AND(TcReleaseNum&gt;=VLOOKUP(AWReleaseNum,MinVerInfo,3,FALSE),TcReleaseNum&lt;=VLOOKUP(AWReleaseNum,MinVerInfo,4,FALSE)),AND(TcReleaseNum&gt;=VLOOKUP(AWReleaseNum,MinVerInfo,5,FALSE),TcReleaseNum&lt;=VLOOKUP(AWReleaseNum,MinVerInfo,6,FALSE))),"Available","Not Supported")))</f>
        <v>Available</v>
      </c>
      <c r="O1442" s="81" t="str">
        <f>IF(TcReleaseNum&lt;P1442,"Not Supported","Available")</f>
        <v>Available</v>
      </c>
      <c r="P1442" s="81" cm="1">
        <f t="array" ref="P1442">_xlfn.SWITCH(TcBaseVer, 14, K1442, 13, J1442, 12, I1442, 11, IFERROR(VLOOKUP(H1442,Table2[#All],3,FALSE),"N/A"),0)</f>
        <v>0</v>
      </c>
      <c r="Q1442" s="81" t="str">
        <f>IF(TcBaseVer=0,M1442,IF(AND(N1442="Available",M1442="Available",O1442="Available"),"Available",IF(M1442="","","Not Supported")))</f>
        <v>Available</v>
      </c>
      <c r="R1442" s="81" t="str">
        <f>IF(A1442&gt;=AWCurrentRel, "Future",Q1442)</f>
        <v>Available</v>
      </c>
      <c r="S1442" s="100" t="str">
        <f>HYPERLINK(U1442,T1442)</f>
        <v>What's New Fall 2022-FOUNDATION-Teamcenter and Active Workspace (highspot.com)</v>
      </c>
      <c r="T1442" s="81" t="str">
        <f>IFERROR(VLOOKUP(CONCATENATE($B1442,"_",$A1442),Table4[#All],5,FALSE),"Not Available")</f>
        <v>What's New Fall 2022-FOUNDATION-Teamcenter and Active Workspace (highspot.com)</v>
      </c>
      <c r="U1442" s="81" t="str">
        <f>IFERROR(VLOOKUP(CONCATENATE(B1442,"_",A1442),Table4[#All],6,FALSE),"")</f>
        <v>https://siemens.highspot.com/items/6389f7d51ec850466a425a03?lfrm=shp-ft.3</v>
      </c>
    </row>
    <row r="1443" spans="1:21" x14ac:dyDescent="0.25">
      <c r="A1443" s="81">
        <f>IF(OR('Raw Data'!A1441=0,'Raw Data'!A1441="Delete"),"",'Raw Data'!A1441)</f>
        <v>6.2</v>
      </c>
      <c r="B1443" s="88" t="str">
        <f>IF(OR('Raw Data'!B1441=0,'Raw Data'!B1441="Delete"),"",'Raw Data'!B1441)</f>
        <v>Foundation</v>
      </c>
      <c r="C1443" s="89" t="str">
        <f>IF(OR('Raw Data'!C1441=0,'Raw Data'!C1441="Delete"),"",'Raw Data'!C1441)</f>
        <v>Extensibility</v>
      </c>
      <c r="D1443" s="88" t="str">
        <f>IF(OR('Raw Data'!D1441=0,'Raw Data'!D1441="Delete"),"",'Raw Data'!D1441)</f>
        <v>Platform - Active Workspace Framework - Extensibility</v>
      </c>
      <c r="E1443" s="84" t="str">
        <f>IF(OR('Raw Data'!E1441=0,'Raw Data'!E1441="Delete"),"",'Raw Data'!E1441)</f>
        <v>Updated Action Builder to allow editing the source code for the action’s view model</v>
      </c>
      <c r="F1443" s="81" t="str" cm="1">
        <f t="array" ref="F1443">_xlfn.SWITCH(ROUND(VLOOKUP(A1443,Table1[#All],3),0),11,H1443,12,I1443,13,J1443,14,K1443,"N/A")</f>
        <v/>
      </c>
      <c r="G1443" s="81" t="str" cm="1">
        <f t="array" ref="G1443">_xlfn.SWITCH(ROUND(VLOOKUP(A1443,Table1[#All],5),0),11,H1443,12,I1443,13,J1443,14,K1443,"N/A")</f>
        <v/>
      </c>
      <c r="H1443" s="81">
        <f>IF(OR('Raw Data'!H1441=0,'Raw Data'!H1441="Delete"),"",'Raw Data'!H1441)</f>
        <v>13.2</v>
      </c>
      <c r="I1443" s="81">
        <f>IF(OR('Raw Data'!I1441=0,'Raw Data'!I1441="Delete"),"",'Raw Data'!I1441)</f>
        <v>14</v>
      </c>
      <c r="J1443" s="81" t="str">
        <f>IF(OR('Raw Data'!J1441=0,'Raw Data'!J1441="Delete"),"",'Raw Data'!J1441)</f>
        <v/>
      </c>
      <c r="K1443" s="81" t="str">
        <f>IF(OR('Raw Data'!K1441=0,'Raw Data'!K1441="Delete"),"",'Raw Data'!K1441)</f>
        <v/>
      </c>
      <c r="L1443" s="81" t="str">
        <f>R1443</f>
        <v>Available</v>
      </c>
      <c r="M1443" s="81" t="str">
        <f>IF(A1443="","",IF(OR(AWReleaseNum&gt;=A1443,AWReleaseNum=0),"Available","Not Supported"))</f>
        <v>Available</v>
      </c>
      <c r="N1443" s="81" t="str">
        <f>IF(A1443="","",IF(TcRelease="Any","Available",IF(OR(AND(TcReleaseNum&gt;=VLOOKUP(AWReleaseNum,MinVerInfo,3,FALSE),TcReleaseNum&lt;=VLOOKUP(AWReleaseNum,MinVerInfo,4,FALSE)),AND(TcReleaseNum&gt;=VLOOKUP(AWReleaseNum,MinVerInfo,5,FALSE),TcReleaseNum&lt;=VLOOKUP(AWReleaseNum,MinVerInfo,6,FALSE))),"Available","Not Supported")))</f>
        <v>Available</v>
      </c>
      <c r="O1443" s="81" t="str">
        <f>IF(TcReleaseNum&lt;P1443,"Not Supported","Available")</f>
        <v>Available</v>
      </c>
      <c r="P1443" s="81" cm="1">
        <f t="array" ref="P1443">_xlfn.SWITCH(TcBaseVer, 14, K1443, 13, J1443, 12, I1443, 11, IFERROR(VLOOKUP(H1443,Table2[#All],3,FALSE),"N/A"),0)</f>
        <v>0</v>
      </c>
      <c r="Q1443" s="81" t="str">
        <f>IF(TcBaseVer=0,M1443,IF(AND(N1443="Available",M1443="Available",O1443="Available"),"Available",IF(M1443="","","Not Supported")))</f>
        <v>Available</v>
      </c>
      <c r="R1443" s="81" t="str">
        <f>IF(A1443&gt;=AWCurrentRel, "Future",Q1443)</f>
        <v>Available</v>
      </c>
      <c r="S1443" s="100" t="str">
        <f>HYPERLINK(U1443,T1443)</f>
        <v>What's New Fall 2022-FOUNDATION-Teamcenter and Active Workspace (highspot.com)</v>
      </c>
      <c r="T1443" s="81" t="str">
        <f>IFERROR(VLOOKUP(CONCATENATE($B1443,"_",$A1443),Table4[#All],5,FALSE),"Not Available")</f>
        <v>What's New Fall 2022-FOUNDATION-Teamcenter and Active Workspace (highspot.com)</v>
      </c>
      <c r="U1443" s="81" t="str">
        <f>IFERROR(VLOOKUP(CONCATENATE(B1443,"_",A1443),Table4[#All],6,FALSE),"")</f>
        <v>https://siemens.highspot.com/items/6389f7d51ec850466a425a03?lfrm=shp-ft.3</v>
      </c>
    </row>
    <row r="1444" spans="1:21" x14ac:dyDescent="0.25">
      <c r="A1444" s="81">
        <f>IF(OR('Raw Data'!A1442=0,'Raw Data'!A1442="Delete"),"",'Raw Data'!A1442)</f>
        <v>6.2</v>
      </c>
      <c r="B1444" s="88" t="str">
        <f>IF(OR('Raw Data'!B1442=0,'Raw Data'!B1442="Delete"),"",'Raw Data'!B1442)</f>
        <v>Foundation</v>
      </c>
      <c r="C1444" s="89" t="str">
        <f>IF(OR('Raw Data'!C1442=0,'Raw Data'!C1442="Delete"),"",'Raw Data'!C1442)</f>
        <v>Usability</v>
      </c>
      <c r="D1444" s="88" t="str">
        <f>IF(OR('Raw Data'!D1442=0,'Raw Data'!D1442="Delete"),"",'Raw Data'!D1442)</f>
        <v>Platform - Active Workspace Framework - Usability</v>
      </c>
      <c r="E1444" s="84" t="str">
        <f>IF(OR('Raw Data'!E1442=0,'Raw Data'!E1442="Delete"),"",'Raw Data'!E1442)</f>
        <v xml:space="preserve">Page load skeletons and improved selection styling </v>
      </c>
      <c r="F1444" s="81" t="str" cm="1">
        <f t="array" ref="F1444">_xlfn.SWITCH(ROUND(VLOOKUP(A1444,Table1[#All],3),0),11,H1444,12,I1444,13,J1444,14,K1444,"N/A")</f>
        <v/>
      </c>
      <c r="G1444" s="81" t="str" cm="1">
        <f t="array" ref="G1444">_xlfn.SWITCH(ROUND(VLOOKUP(A1444,Table1[#All],5),0),11,H1444,12,I1444,13,J1444,14,K1444,"N/A")</f>
        <v/>
      </c>
      <c r="H1444" s="81">
        <f>IF(OR('Raw Data'!H1442=0,'Raw Data'!H1442="Delete"),"",'Raw Data'!H1442)</f>
        <v>13.2</v>
      </c>
      <c r="I1444" s="81">
        <f>IF(OR('Raw Data'!I1442=0,'Raw Data'!I1442="Delete"),"",'Raw Data'!I1442)</f>
        <v>14</v>
      </c>
      <c r="J1444" s="81" t="str">
        <f>IF(OR('Raw Data'!J1442=0,'Raw Data'!J1442="Delete"),"",'Raw Data'!J1442)</f>
        <v/>
      </c>
      <c r="K1444" s="81" t="str">
        <f>IF(OR('Raw Data'!K1442=0,'Raw Data'!K1442="Delete"),"",'Raw Data'!K1442)</f>
        <v/>
      </c>
      <c r="L1444" s="81" t="str">
        <f>R1444</f>
        <v>Available</v>
      </c>
      <c r="M1444" s="81" t="str">
        <f>IF(A1444="","",IF(OR(AWReleaseNum&gt;=A1444,AWReleaseNum=0),"Available","Not Supported"))</f>
        <v>Available</v>
      </c>
      <c r="N1444" s="81" t="str">
        <f>IF(A1444="","",IF(TcRelease="Any","Available",IF(OR(AND(TcReleaseNum&gt;=VLOOKUP(AWReleaseNum,MinVerInfo,3,FALSE),TcReleaseNum&lt;=VLOOKUP(AWReleaseNum,MinVerInfo,4,FALSE)),AND(TcReleaseNum&gt;=VLOOKUP(AWReleaseNum,MinVerInfo,5,FALSE),TcReleaseNum&lt;=VLOOKUP(AWReleaseNum,MinVerInfo,6,FALSE))),"Available","Not Supported")))</f>
        <v>Available</v>
      </c>
      <c r="O1444" s="81" t="str">
        <f>IF(TcReleaseNum&lt;P1444,"Not Supported","Available")</f>
        <v>Available</v>
      </c>
      <c r="P1444" s="81" cm="1">
        <f t="array" ref="P1444">_xlfn.SWITCH(TcBaseVer, 14, K1444, 13, J1444, 12, I1444, 11, IFERROR(VLOOKUP(H1444,Table2[#All],3,FALSE),"N/A"),0)</f>
        <v>0</v>
      </c>
      <c r="Q1444" s="81" t="str">
        <f>IF(TcBaseVer=0,M1444,IF(AND(N1444="Available",M1444="Available",O1444="Available"),"Available",IF(M1444="","","Not Supported")))</f>
        <v>Available</v>
      </c>
      <c r="R1444" s="81" t="str">
        <f>IF(A1444&gt;=AWCurrentRel, "Future",Q1444)</f>
        <v>Available</v>
      </c>
      <c r="S1444" s="100" t="str">
        <f>HYPERLINK(U1444,T1444)</f>
        <v>What's New Fall 2022-FOUNDATION-Teamcenter and Active Workspace (highspot.com)</v>
      </c>
      <c r="T1444" s="81" t="str">
        <f>IFERROR(VLOOKUP(CONCATENATE($B1444,"_",$A1444),Table4[#All],5,FALSE),"Not Available")</f>
        <v>What's New Fall 2022-FOUNDATION-Teamcenter and Active Workspace (highspot.com)</v>
      </c>
      <c r="U1444" s="81" t="str">
        <f>IFERROR(VLOOKUP(CONCATENATE(B1444,"_",A1444),Table4[#All],6,FALSE),"")</f>
        <v>https://siemens.highspot.com/items/6389f7d51ec850466a425a03?lfrm=shp-ft.3</v>
      </c>
    </row>
    <row r="1445" spans="1:21" x14ac:dyDescent="0.25">
      <c r="A1445" s="81">
        <f>IF(OR('Raw Data'!A1443=0,'Raw Data'!A1443="Delete"),"",'Raw Data'!A1443)</f>
        <v>6.2</v>
      </c>
      <c r="B1445" s="88" t="str">
        <f>IF(OR('Raw Data'!B1443=0,'Raw Data'!B1443="Delete"),"",'Raw Data'!B1443)</f>
        <v>Foundation</v>
      </c>
      <c r="C1445" s="89" t="str">
        <f>IF(OR('Raw Data'!C1443=0,'Raw Data'!C1443="Delete"),"",'Raw Data'!C1443)</f>
        <v>Usability</v>
      </c>
      <c r="D1445" s="88" t="str">
        <f>IF(OR('Raw Data'!D1443=0,'Raw Data'!D1443="Delete"),"",'Raw Data'!D1443)</f>
        <v>Platform - Active Workspace Framework - Usability</v>
      </c>
      <c r="E1445" s="84" t="str">
        <f>IF(OR('Raw Data'!E1443=0,'Raw Data'!E1443="Delete"),"",'Raw Data'!E1443)</f>
        <v>High performing, reactive, reusable, and composable component client framework</v>
      </c>
      <c r="F1445" s="81" t="str" cm="1">
        <f t="array" ref="F1445">_xlfn.SWITCH(ROUND(VLOOKUP(A1445,Table1[#All],3),0),11,H1445,12,I1445,13,J1445,14,K1445,"N/A")</f>
        <v/>
      </c>
      <c r="G1445" s="81" t="str" cm="1">
        <f t="array" ref="G1445">_xlfn.SWITCH(ROUND(VLOOKUP(A1445,Table1[#All],5),0),11,H1445,12,I1445,13,J1445,14,K1445,"N/A")</f>
        <v/>
      </c>
      <c r="H1445" s="81">
        <f>IF(OR('Raw Data'!H1443=0,'Raw Data'!H1443="Delete"),"",'Raw Data'!H1443)</f>
        <v>13.2</v>
      </c>
      <c r="I1445" s="81">
        <f>IF(OR('Raw Data'!I1443=0,'Raw Data'!I1443="Delete"),"",'Raw Data'!I1443)</f>
        <v>14</v>
      </c>
      <c r="J1445" s="81" t="str">
        <f>IF(OR('Raw Data'!J1443=0,'Raw Data'!J1443="Delete"),"",'Raw Data'!J1443)</f>
        <v/>
      </c>
      <c r="K1445" s="81" t="str">
        <f>IF(OR('Raw Data'!K1443=0,'Raw Data'!K1443="Delete"),"",'Raw Data'!K1443)</f>
        <v/>
      </c>
      <c r="L1445" s="81" t="str">
        <f>R1445</f>
        <v>Available</v>
      </c>
      <c r="M1445" s="81" t="str">
        <f>IF(A1445="","",IF(OR(AWReleaseNum&gt;=A1445,AWReleaseNum=0),"Available","Not Supported"))</f>
        <v>Available</v>
      </c>
      <c r="N1445" s="81" t="str">
        <f>IF(A1445="","",IF(TcRelease="Any","Available",IF(OR(AND(TcReleaseNum&gt;=VLOOKUP(AWReleaseNum,MinVerInfo,3,FALSE),TcReleaseNum&lt;=VLOOKUP(AWReleaseNum,MinVerInfo,4,FALSE)),AND(TcReleaseNum&gt;=VLOOKUP(AWReleaseNum,MinVerInfo,5,FALSE),TcReleaseNum&lt;=VLOOKUP(AWReleaseNum,MinVerInfo,6,FALSE))),"Available","Not Supported")))</f>
        <v>Available</v>
      </c>
      <c r="O1445" s="81" t="str">
        <f>IF(TcReleaseNum&lt;P1445,"Not Supported","Available")</f>
        <v>Available</v>
      </c>
      <c r="P1445" s="81" cm="1">
        <f t="array" ref="P1445">_xlfn.SWITCH(TcBaseVer, 14, K1445, 13, J1445, 12, I1445, 11, IFERROR(VLOOKUP(H1445,Table2[#All],3,FALSE),"N/A"),0)</f>
        <v>0</v>
      </c>
      <c r="Q1445" s="81" t="str">
        <f>IF(TcBaseVer=0,M1445,IF(AND(N1445="Available",M1445="Available",O1445="Available"),"Available",IF(M1445="","","Not Supported")))</f>
        <v>Available</v>
      </c>
      <c r="R1445" s="81" t="str">
        <f>IF(A1445&gt;=AWCurrentRel, "Future",Q1445)</f>
        <v>Available</v>
      </c>
      <c r="S1445" s="100" t="str">
        <f>HYPERLINK(U1445,T1445)</f>
        <v>What's New Fall 2022-FOUNDATION-Teamcenter and Active Workspace (highspot.com)</v>
      </c>
      <c r="T1445" s="81" t="str">
        <f>IFERROR(VLOOKUP(CONCATENATE($B1445,"_",$A1445),Table4[#All],5,FALSE),"Not Available")</f>
        <v>What's New Fall 2022-FOUNDATION-Teamcenter and Active Workspace (highspot.com)</v>
      </c>
      <c r="U1445" s="81" t="str">
        <f>IFERROR(VLOOKUP(CONCATENATE(B1445,"_",A1445),Table4[#All],6,FALSE),"")</f>
        <v>https://siemens.highspot.com/items/6389f7d51ec850466a425a03?lfrm=shp-ft.3</v>
      </c>
    </row>
    <row r="1446" spans="1:21" x14ac:dyDescent="0.25">
      <c r="A1446" s="81">
        <f>IF(OR('Raw Data'!A1444=0,'Raw Data'!A1444="Delete"),"",'Raw Data'!A1444)</f>
        <v>6.2</v>
      </c>
      <c r="B1446" s="88" t="str">
        <f>IF(OR('Raw Data'!B1444=0,'Raw Data'!B1444="Delete"),"",'Raw Data'!B1444)</f>
        <v>Foundation</v>
      </c>
      <c r="C1446" s="89" t="str">
        <f>IF(OR('Raw Data'!C1444=0,'Raw Data'!C1444="Delete"),"",'Raw Data'!C1444)</f>
        <v>Usability</v>
      </c>
      <c r="D1446" s="88" t="str">
        <f>IF(OR('Raw Data'!D1444=0,'Raw Data'!D1444="Delete"),"",'Raw Data'!D1444)</f>
        <v>Platform - Active Workspace Framework - Usability</v>
      </c>
      <c r="E1446" s="84" t="str">
        <f>IF(OR('Raw Data'!E1444=0,'Raw Data'!E1444="Delete"),"",'Raw Data'!E1444)</f>
        <v>A movable and resizable alternative for standard command panels</v>
      </c>
      <c r="F1446" s="81" t="str" cm="1">
        <f t="array" ref="F1446">_xlfn.SWITCH(ROUND(VLOOKUP(A1446,Table1[#All],3),0),11,H1446,12,I1446,13,J1446,14,K1446,"N/A")</f>
        <v/>
      </c>
      <c r="G1446" s="81" t="str" cm="1">
        <f t="array" ref="G1446">_xlfn.SWITCH(ROUND(VLOOKUP(A1446,Table1[#All],5),0),11,H1446,12,I1446,13,J1446,14,K1446,"N/A")</f>
        <v/>
      </c>
      <c r="H1446" s="81">
        <f>IF(OR('Raw Data'!H1444=0,'Raw Data'!H1444="Delete"),"",'Raw Data'!H1444)</f>
        <v>13.2</v>
      </c>
      <c r="I1446" s="81">
        <f>IF(OR('Raw Data'!I1444=0,'Raw Data'!I1444="Delete"),"",'Raw Data'!I1444)</f>
        <v>14</v>
      </c>
      <c r="J1446" s="81" t="str">
        <f>IF(OR('Raw Data'!J1444=0,'Raw Data'!J1444="Delete"),"",'Raw Data'!J1444)</f>
        <v/>
      </c>
      <c r="K1446" s="81" t="str">
        <f>IF(OR('Raw Data'!K1444=0,'Raw Data'!K1444="Delete"),"",'Raw Data'!K1444)</f>
        <v/>
      </c>
      <c r="L1446" s="81" t="str">
        <f>R1446</f>
        <v>Available</v>
      </c>
      <c r="M1446" s="81" t="str">
        <f>IF(A1446="","",IF(OR(AWReleaseNum&gt;=A1446,AWReleaseNum=0),"Available","Not Supported"))</f>
        <v>Available</v>
      </c>
      <c r="N1446" s="81" t="str">
        <f>IF(A1446="","",IF(TcRelease="Any","Available",IF(OR(AND(TcReleaseNum&gt;=VLOOKUP(AWReleaseNum,MinVerInfo,3,FALSE),TcReleaseNum&lt;=VLOOKUP(AWReleaseNum,MinVerInfo,4,FALSE)),AND(TcReleaseNum&gt;=VLOOKUP(AWReleaseNum,MinVerInfo,5,FALSE),TcReleaseNum&lt;=VLOOKUP(AWReleaseNum,MinVerInfo,6,FALSE))),"Available","Not Supported")))</f>
        <v>Available</v>
      </c>
      <c r="O1446" s="81" t="str">
        <f>IF(TcReleaseNum&lt;P1446,"Not Supported","Available")</f>
        <v>Available</v>
      </c>
      <c r="P1446" s="81" cm="1">
        <f t="array" ref="P1446">_xlfn.SWITCH(TcBaseVer, 14, K1446, 13, J1446, 12, I1446, 11, IFERROR(VLOOKUP(H1446,Table2[#All],3,FALSE),"N/A"),0)</f>
        <v>0</v>
      </c>
      <c r="Q1446" s="81" t="str">
        <f>IF(TcBaseVer=0,M1446,IF(AND(N1446="Available",M1446="Available",O1446="Available"),"Available",IF(M1446="","","Not Supported")))</f>
        <v>Available</v>
      </c>
      <c r="R1446" s="81" t="str">
        <f>IF(A1446&gt;=AWCurrentRel, "Future",Q1446)</f>
        <v>Available</v>
      </c>
      <c r="S1446" s="100" t="str">
        <f>HYPERLINK(U1446,T1446)</f>
        <v>What's New Fall 2022-FOUNDATION-Teamcenter and Active Workspace (highspot.com)</v>
      </c>
      <c r="T1446" s="81" t="str">
        <f>IFERROR(VLOOKUP(CONCATENATE($B1446,"_",$A1446),Table4[#All],5,FALSE),"Not Available")</f>
        <v>What's New Fall 2022-FOUNDATION-Teamcenter and Active Workspace (highspot.com)</v>
      </c>
      <c r="U1446" s="81" t="str">
        <f>IFERROR(VLOOKUP(CONCATENATE(B1446,"_",A1446),Table4[#All],6,FALSE),"")</f>
        <v>https://siemens.highspot.com/items/6389f7d51ec850466a425a03?lfrm=shp-ft.3</v>
      </c>
    </row>
    <row r="1447" spans="1:21" x14ac:dyDescent="0.25">
      <c r="A1447" s="81">
        <f>IF(OR('Raw Data'!A1445=0,'Raw Data'!A1445="Delete"),"",'Raw Data'!A1445)</f>
        <v>6.2</v>
      </c>
      <c r="B1447" s="88" t="str">
        <f>IF(OR('Raw Data'!B1445=0,'Raw Data'!B1445="Delete"),"",'Raw Data'!B1445)</f>
        <v>Foundation</v>
      </c>
      <c r="C1447" s="89" t="str">
        <f>IF(OR('Raw Data'!C1445=0,'Raw Data'!C1445="Delete"),"",'Raw Data'!C1445)</f>
        <v>Usability</v>
      </c>
      <c r="D1447" s="88" t="str">
        <f>IF(OR('Raw Data'!D1445=0,'Raw Data'!D1445="Delete"),"",'Raw Data'!D1445)</f>
        <v>Platform - Active Workspace Framework - Usability</v>
      </c>
      <c r="E1447" s="84" t="str">
        <f>IF(OR('Raw Data'!E1445=0,'Raw Data'!E1445="Delete"),"",'Raw Data'!E1445)</f>
        <v>Improved usability and productivity of dropdowns</v>
      </c>
      <c r="F1447" s="81" t="str" cm="1">
        <f t="array" ref="F1447">_xlfn.SWITCH(ROUND(VLOOKUP(A1447,Table1[#All],3),0),11,H1447,12,I1447,13,J1447,14,K1447,"N/A")</f>
        <v/>
      </c>
      <c r="G1447" s="81" t="str" cm="1">
        <f t="array" ref="G1447">_xlfn.SWITCH(ROUND(VLOOKUP(A1447,Table1[#All],5),0),11,H1447,12,I1447,13,J1447,14,K1447,"N/A")</f>
        <v/>
      </c>
      <c r="H1447" s="81">
        <f>IF(OR('Raw Data'!H1445=0,'Raw Data'!H1445="Delete"),"",'Raw Data'!H1445)</f>
        <v>13.2</v>
      </c>
      <c r="I1447" s="81">
        <f>IF(OR('Raw Data'!I1445=0,'Raw Data'!I1445="Delete"),"",'Raw Data'!I1445)</f>
        <v>14</v>
      </c>
      <c r="J1447" s="81" t="str">
        <f>IF(OR('Raw Data'!J1445=0,'Raw Data'!J1445="Delete"),"",'Raw Data'!J1445)</f>
        <v/>
      </c>
      <c r="K1447" s="81" t="str">
        <f>IF(OR('Raw Data'!K1445=0,'Raw Data'!K1445="Delete"),"",'Raw Data'!K1445)</f>
        <v/>
      </c>
      <c r="L1447" s="81" t="str">
        <f>R1447</f>
        <v>Available</v>
      </c>
      <c r="M1447" s="81" t="str">
        <f>IF(A1447="","",IF(OR(AWReleaseNum&gt;=A1447,AWReleaseNum=0),"Available","Not Supported"))</f>
        <v>Available</v>
      </c>
      <c r="N1447" s="81" t="str">
        <f>IF(A1447="","",IF(TcRelease="Any","Available",IF(OR(AND(TcReleaseNum&gt;=VLOOKUP(AWReleaseNum,MinVerInfo,3,FALSE),TcReleaseNum&lt;=VLOOKUP(AWReleaseNum,MinVerInfo,4,FALSE)),AND(TcReleaseNum&gt;=VLOOKUP(AWReleaseNum,MinVerInfo,5,FALSE),TcReleaseNum&lt;=VLOOKUP(AWReleaseNum,MinVerInfo,6,FALSE))),"Available","Not Supported")))</f>
        <v>Available</v>
      </c>
      <c r="O1447" s="81" t="str">
        <f>IF(TcReleaseNum&lt;P1447,"Not Supported","Available")</f>
        <v>Available</v>
      </c>
      <c r="P1447" s="81" cm="1">
        <f t="array" ref="P1447">_xlfn.SWITCH(TcBaseVer, 14, K1447, 13, J1447, 12, I1447, 11, IFERROR(VLOOKUP(H1447,Table2[#All],3,FALSE),"N/A"),0)</f>
        <v>0</v>
      </c>
      <c r="Q1447" s="81" t="str">
        <f>IF(TcBaseVer=0,M1447,IF(AND(N1447="Available",M1447="Available",O1447="Available"),"Available",IF(M1447="","","Not Supported")))</f>
        <v>Available</v>
      </c>
      <c r="R1447" s="81" t="str">
        <f>IF(A1447&gt;=AWCurrentRel, "Future",Q1447)</f>
        <v>Available</v>
      </c>
      <c r="S1447" s="100" t="str">
        <f>HYPERLINK(U1447,T1447)</f>
        <v>What's New Fall 2022-FOUNDATION-Teamcenter and Active Workspace (highspot.com)</v>
      </c>
      <c r="T1447" s="81" t="str">
        <f>IFERROR(VLOOKUP(CONCATENATE($B1447,"_",$A1447),Table4[#All],5,FALSE),"Not Available")</f>
        <v>What's New Fall 2022-FOUNDATION-Teamcenter and Active Workspace (highspot.com)</v>
      </c>
      <c r="U1447" s="81" t="str">
        <f>IFERROR(VLOOKUP(CONCATENATE(B1447,"_",A1447),Table4[#All],6,FALSE),"")</f>
        <v>https://siemens.highspot.com/items/6389f7d51ec850466a425a03?lfrm=shp-ft.3</v>
      </c>
    </row>
    <row r="1448" spans="1:21" x14ac:dyDescent="0.25">
      <c r="A1448" s="81">
        <f>IF(OR('Raw Data'!A1446=0,'Raw Data'!A1446="Delete"),"",'Raw Data'!A1446)</f>
        <v>6.2</v>
      </c>
      <c r="B1448" s="88" t="str">
        <f>IF(OR('Raw Data'!B1446=0,'Raw Data'!B1446="Delete"),"",'Raw Data'!B1446)</f>
        <v>Foundation</v>
      </c>
      <c r="C1448" s="89" t="str">
        <f>IF(OR('Raw Data'!C1446=0,'Raw Data'!C1446="Delete"),"",'Raw Data'!C1446)</f>
        <v>Usability</v>
      </c>
      <c r="D1448" s="88" t="str">
        <f>IF(OR('Raw Data'!D1446=0,'Raw Data'!D1446="Delete"),"",'Raw Data'!D1446)</f>
        <v>Platform - Active Workspace Framework - Usability</v>
      </c>
      <c r="E1448" s="84" t="str">
        <f>IF(OR('Raw Data'!E1446=0,'Raw Data'!E1446="Delete"),"",'Raw Data'!E1446)</f>
        <v>Exposed Performance Monitor </v>
      </c>
      <c r="F1448" s="81" t="str" cm="1">
        <f t="array" ref="F1448">_xlfn.SWITCH(ROUND(VLOOKUP(A1448,Table1[#All],3),0),11,H1448,12,I1448,13,J1448,14,K1448,"N/A")</f>
        <v/>
      </c>
      <c r="G1448" s="81" t="str" cm="1">
        <f t="array" ref="G1448">_xlfn.SWITCH(ROUND(VLOOKUP(A1448,Table1[#All],5),0),11,H1448,12,I1448,13,J1448,14,K1448,"N/A")</f>
        <v/>
      </c>
      <c r="H1448" s="81">
        <f>IF(OR('Raw Data'!H1446=0,'Raw Data'!H1446="Delete"),"",'Raw Data'!H1446)</f>
        <v>13.2</v>
      </c>
      <c r="I1448" s="81">
        <f>IF(OR('Raw Data'!I1446=0,'Raw Data'!I1446="Delete"),"",'Raw Data'!I1446)</f>
        <v>14</v>
      </c>
      <c r="J1448" s="81" t="str">
        <f>IF(OR('Raw Data'!J1446=0,'Raw Data'!J1446="Delete"),"",'Raw Data'!J1446)</f>
        <v/>
      </c>
      <c r="K1448" s="81" t="str">
        <f>IF(OR('Raw Data'!K1446=0,'Raw Data'!K1446="Delete"),"",'Raw Data'!K1446)</f>
        <v/>
      </c>
      <c r="L1448" s="81" t="str">
        <f>R1448</f>
        <v>Available</v>
      </c>
      <c r="M1448" s="81" t="str">
        <f>IF(A1448="","",IF(OR(AWReleaseNum&gt;=A1448,AWReleaseNum=0),"Available","Not Supported"))</f>
        <v>Available</v>
      </c>
      <c r="N1448" s="81" t="str">
        <f>IF(A1448="","",IF(TcRelease="Any","Available",IF(OR(AND(TcReleaseNum&gt;=VLOOKUP(AWReleaseNum,MinVerInfo,3,FALSE),TcReleaseNum&lt;=VLOOKUP(AWReleaseNum,MinVerInfo,4,FALSE)),AND(TcReleaseNum&gt;=VLOOKUP(AWReleaseNum,MinVerInfo,5,FALSE),TcReleaseNum&lt;=VLOOKUP(AWReleaseNum,MinVerInfo,6,FALSE))),"Available","Not Supported")))</f>
        <v>Available</v>
      </c>
      <c r="O1448" s="81" t="str">
        <f>IF(TcReleaseNum&lt;P1448,"Not Supported","Available")</f>
        <v>Available</v>
      </c>
      <c r="P1448" s="81" cm="1">
        <f t="array" ref="P1448">_xlfn.SWITCH(TcBaseVer, 14, K1448, 13, J1448, 12, I1448, 11, IFERROR(VLOOKUP(H1448,Table2[#All],3,FALSE),"N/A"),0)</f>
        <v>0</v>
      </c>
      <c r="Q1448" s="81" t="str">
        <f>IF(TcBaseVer=0,M1448,IF(AND(N1448="Available",M1448="Available",O1448="Available"),"Available",IF(M1448="","","Not Supported")))</f>
        <v>Available</v>
      </c>
      <c r="R1448" s="81" t="str">
        <f>IF(A1448&gt;=AWCurrentRel, "Future",Q1448)</f>
        <v>Available</v>
      </c>
      <c r="S1448" s="100" t="str">
        <f>HYPERLINK(U1448,T1448)</f>
        <v>What's New Fall 2022-FOUNDATION-Teamcenter and Active Workspace (highspot.com)</v>
      </c>
      <c r="T1448" s="81" t="str">
        <f>IFERROR(VLOOKUP(CONCATENATE($B1448,"_",$A1448),Table4[#All],5,FALSE),"Not Available")</f>
        <v>What's New Fall 2022-FOUNDATION-Teamcenter and Active Workspace (highspot.com)</v>
      </c>
      <c r="U1448" s="81" t="str">
        <f>IFERROR(VLOOKUP(CONCATENATE(B1448,"_",A1448),Table4[#All],6,FALSE),"")</f>
        <v>https://siemens.highspot.com/items/6389f7d51ec850466a425a03?lfrm=shp-ft.3</v>
      </c>
    </row>
    <row r="1449" spans="1:21" x14ac:dyDescent="0.25">
      <c r="A1449" s="81">
        <f>IF(OR('Raw Data'!A1447=0,'Raw Data'!A1447="Delete"),"",'Raw Data'!A1447)</f>
        <v>6.2</v>
      </c>
      <c r="B1449" s="88" t="str">
        <f>IF(OR('Raw Data'!B1447=0,'Raw Data'!B1447="Delete"),"",'Raw Data'!B1447)</f>
        <v>Foundation</v>
      </c>
      <c r="C1449" s="89" t="str">
        <f>IF(OR('Raw Data'!C1447=0,'Raw Data'!C1447="Delete"),"",'Raw Data'!C1447)</f>
        <v>Usability</v>
      </c>
      <c r="D1449" s="88" t="str">
        <f>IF(OR('Raw Data'!D1447=0,'Raw Data'!D1447="Delete"),"",'Raw Data'!D1447)</f>
        <v>Platform - Active Workspace Framework - Usability</v>
      </c>
      <c r="E1449" s="84" t="str">
        <f>IF(OR('Raw Data'!E1447=0,'Raw Data'!E1447="Delete"),"",'Raw Data'!E1447)</f>
        <v xml:space="preserve">Increased coverage for logging and performing more commands </v>
      </c>
      <c r="F1449" s="81" t="str" cm="1">
        <f t="array" ref="F1449">_xlfn.SWITCH(ROUND(VLOOKUP(A1449,Table1[#All],3),0),11,H1449,12,I1449,13,J1449,14,K1449,"N/A")</f>
        <v/>
      </c>
      <c r="G1449" s="81" t="str" cm="1">
        <f t="array" ref="G1449">_xlfn.SWITCH(ROUND(VLOOKUP(A1449,Table1[#All],5),0),11,H1449,12,I1449,13,J1449,14,K1449,"N/A")</f>
        <v/>
      </c>
      <c r="H1449" s="81">
        <f>IF(OR('Raw Data'!H1447=0,'Raw Data'!H1447="Delete"),"",'Raw Data'!H1447)</f>
        <v>13.2</v>
      </c>
      <c r="I1449" s="81">
        <f>IF(OR('Raw Data'!I1447=0,'Raw Data'!I1447="Delete"),"",'Raw Data'!I1447)</f>
        <v>14</v>
      </c>
      <c r="J1449" s="81" t="str">
        <f>IF(OR('Raw Data'!J1447=0,'Raw Data'!J1447="Delete"),"",'Raw Data'!J1447)</f>
        <v/>
      </c>
      <c r="K1449" s="81" t="str">
        <f>IF(OR('Raw Data'!K1447=0,'Raw Data'!K1447="Delete"),"",'Raw Data'!K1447)</f>
        <v/>
      </c>
      <c r="L1449" s="81" t="str">
        <f>R1449</f>
        <v>Available</v>
      </c>
      <c r="M1449" s="81" t="str">
        <f>IF(A1449="","",IF(OR(AWReleaseNum&gt;=A1449,AWReleaseNum=0),"Available","Not Supported"))</f>
        <v>Available</v>
      </c>
      <c r="N1449" s="81" t="str">
        <f>IF(A1449="","",IF(TcRelease="Any","Available",IF(OR(AND(TcReleaseNum&gt;=VLOOKUP(AWReleaseNum,MinVerInfo,3,FALSE),TcReleaseNum&lt;=VLOOKUP(AWReleaseNum,MinVerInfo,4,FALSE)),AND(TcReleaseNum&gt;=VLOOKUP(AWReleaseNum,MinVerInfo,5,FALSE),TcReleaseNum&lt;=VLOOKUP(AWReleaseNum,MinVerInfo,6,FALSE))),"Available","Not Supported")))</f>
        <v>Available</v>
      </c>
      <c r="O1449" s="81" t="str">
        <f>IF(TcReleaseNum&lt;P1449,"Not Supported","Available")</f>
        <v>Available</v>
      </c>
      <c r="P1449" s="81" cm="1">
        <f t="array" ref="P1449">_xlfn.SWITCH(TcBaseVer, 14, K1449, 13, J1449, 12, I1449, 11, IFERROR(VLOOKUP(H1449,Table2[#All],3,FALSE),"N/A"),0)</f>
        <v>0</v>
      </c>
      <c r="Q1449" s="81" t="str">
        <f>IF(TcBaseVer=0,M1449,IF(AND(N1449="Available",M1449="Available",O1449="Available"),"Available",IF(M1449="","","Not Supported")))</f>
        <v>Available</v>
      </c>
      <c r="R1449" s="81" t="str">
        <f>IF(A1449&gt;=AWCurrentRel, "Future",Q1449)</f>
        <v>Available</v>
      </c>
      <c r="S1449" s="100" t="str">
        <f>HYPERLINK(U1449,T1449)</f>
        <v>What's New Fall 2022-FOUNDATION-Teamcenter and Active Workspace (highspot.com)</v>
      </c>
      <c r="T1449" s="81" t="str">
        <f>IFERROR(VLOOKUP(CONCATENATE($B1449,"_",$A1449),Table4[#All],5,FALSE),"Not Available")</f>
        <v>What's New Fall 2022-FOUNDATION-Teamcenter and Active Workspace (highspot.com)</v>
      </c>
      <c r="U1449" s="81" t="str">
        <f>IFERROR(VLOOKUP(CONCATENATE(B1449,"_",A1449),Table4[#All],6,FALSE),"")</f>
        <v>https://siemens.highspot.com/items/6389f7d51ec850466a425a03?lfrm=shp-ft.3</v>
      </c>
    </row>
    <row r="1450" spans="1:21" x14ac:dyDescent="0.25">
      <c r="A1450" s="81">
        <f>IF(OR('Raw Data'!A1448=0,'Raw Data'!A1448="Delete"),"",'Raw Data'!A1448)</f>
        <v>6.2</v>
      </c>
      <c r="B1450" s="88" t="str">
        <f>IF(OR('Raw Data'!B1448=0,'Raw Data'!B1448="Delete"),"",'Raw Data'!B1448)</f>
        <v>Foundation</v>
      </c>
      <c r="C1450" s="89" t="str">
        <f>IF(OR('Raw Data'!C1448=0,'Raw Data'!C1448="Delete"),"",'Raw Data'!C1448)</f>
        <v>Usability</v>
      </c>
      <c r="D1450" s="88" t="str">
        <f>IF(OR('Raw Data'!D1448=0,'Raw Data'!D1448="Delete"),"",'Raw Data'!D1448)</f>
        <v>Platform - Active Workspace Framework - Usability</v>
      </c>
      <c r="E1450" s="84" t="str">
        <f>IF(OR('Raw Data'!E1448=0,'Raw Data'!E1448="Delete"),"",'Raw Data'!E1448)</f>
        <v>A new full-screen component enables any component to be taken to full screen</v>
      </c>
      <c r="F1450" s="81" t="str" cm="1">
        <f t="array" ref="F1450">_xlfn.SWITCH(ROUND(VLOOKUP(A1450,Table1[#All],3),0),11,H1450,12,I1450,13,J1450,14,K1450,"N/A")</f>
        <v/>
      </c>
      <c r="G1450" s="81" t="str" cm="1">
        <f t="array" ref="G1450">_xlfn.SWITCH(ROUND(VLOOKUP(A1450,Table1[#All],5),0),11,H1450,12,I1450,13,J1450,14,K1450,"N/A")</f>
        <v/>
      </c>
      <c r="H1450" s="81">
        <f>IF(OR('Raw Data'!H1448=0,'Raw Data'!H1448="Delete"),"",'Raw Data'!H1448)</f>
        <v>13.2</v>
      </c>
      <c r="I1450" s="81">
        <f>IF(OR('Raw Data'!I1448=0,'Raw Data'!I1448="Delete"),"",'Raw Data'!I1448)</f>
        <v>14</v>
      </c>
      <c r="J1450" s="81" t="str">
        <f>IF(OR('Raw Data'!J1448=0,'Raw Data'!J1448="Delete"),"",'Raw Data'!J1448)</f>
        <v/>
      </c>
      <c r="K1450" s="81" t="str">
        <f>IF(OR('Raw Data'!K1448=0,'Raw Data'!K1448="Delete"),"",'Raw Data'!K1448)</f>
        <v/>
      </c>
      <c r="L1450" s="81" t="str">
        <f>R1450</f>
        <v>Available</v>
      </c>
      <c r="M1450" s="81" t="str">
        <f>IF(A1450="","",IF(OR(AWReleaseNum&gt;=A1450,AWReleaseNum=0),"Available","Not Supported"))</f>
        <v>Available</v>
      </c>
      <c r="N1450" s="81" t="str">
        <f>IF(A1450="","",IF(TcRelease="Any","Available",IF(OR(AND(TcReleaseNum&gt;=VLOOKUP(AWReleaseNum,MinVerInfo,3,FALSE),TcReleaseNum&lt;=VLOOKUP(AWReleaseNum,MinVerInfo,4,FALSE)),AND(TcReleaseNum&gt;=VLOOKUP(AWReleaseNum,MinVerInfo,5,FALSE),TcReleaseNum&lt;=VLOOKUP(AWReleaseNum,MinVerInfo,6,FALSE))),"Available","Not Supported")))</f>
        <v>Available</v>
      </c>
      <c r="O1450" s="81" t="str">
        <f>IF(TcReleaseNum&lt;P1450,"Not Supported","Available")</f>
        <v>Available</v>
      </c>
      <c r="P1450" s="81" cm="1">
        <f t="array" ref="P1450">_xlfn.SWITCH(TcBaseVer, 14, K1450, 13, J1450, 12, I1450, 11, IFERROR(VLOOKUP(H1450,Table2[#All],3,FALSE),"N/A"),0)</f>
        <v>0</v>
      </c>
      <c r="Q1450" s="81" t="str">
        <f>IF(TcBaseVer=0,M1450,IF(AND(N1450="Available",M1450="Available",O1450="Available"),"Available",IF(M1450="","","Not Supported")))</f>
        <v>Available</v>
      </c>
      <c r="R1450" s="81" t="str">
        <f>IF(A1450&gt;=AWCurrentRel, "Future",Q1450)</f>
        <v>Available</v>
      </c>
      <c r="S1450" s="100" t="str">
        <f>HYPERLINK(U1450,T1450)</f>
        <v>What's New Fall 2022-FOUNDATION-Teamcenter and Active Workspace (highspot.com)</v>
      </c>
      <c r="T1450" s="81" t="str">
        <f>IFERROR(VLOOKUP(CONCATENATE($B1450,"_",$A1450),Table4[#All],5,FALSE),"Not Available")</f>
        <v>What's New Fall 2022-FOUNDATION-Teamcenter and Active Workspace (highspot.com)</v>
      </c>
      <c r="U1450" s="81" t="str">
        <f>IFERROR(VLOOKUP(CONCATENATE(B1450,"_",A1450),Table4[#All],6,FALSE),"")</f>
        <v>https://siemens.highspot.com/items/6389f7d51ec850466a425a03?lfrm=shp-ft.3</v>
      </c>
    </row>
    <row r="1451" spans="1:21" x14ac:dyDescent="0.25">
      <c r="A1451" s="81">
        <f>IF(OR('Raw Data'!A1449=0,'Raw Data'!A1449="Delete"),"",'Raw Data'!A1449)</f>
        <v>6.2</v>
      </c>
      <c r="B1451" s="88" t="str">
        <f>IF(OR('Raw Data'!B1449=0,'Raw Data'!B1449="Delete"),"",'Raw Data'!B1449)</f>
        <v>Foundation</v>
      </c>
      <c r="C1451" s="89" t="str">
        <f>IF(OR('Raw Data'!C1449=0,'Raw Data'!C1449="Delete"),"",'Raw Data'!C1449)</f>
        <v>Usability</v>
      </c>
      <c r="D1451" s="88" t="str">
        <f>IF(OR('Raw Data'!D1449=0,'Raw Data'!D1449="Delete"),"",'Raw Data'!D1449)</f>
        <v>Platform - Active Workspace Framework - Usability</v>
      </c>
      <c r="E1451" s="84" t="str">
        <f>IF(OR('Raw Data'!E1449=0,'Raw Data'!E1449="Delete"),"",'Raw Data'!E1449)</f>
        <v>Now possible to visually distinguish selections</v>
      </c>
      <c r="F1451" s="81" t="str" cm="1">
        <f t="array" ref="F1451">_xlfn.SWITCH(ROUND(VLOOKUP(A1451,Table1[#All],3),0),11,H1451,12,I1451,13,J1451,14,K1451,"N/A")</f>
        <v/>
      </c>
      <c r="G1451" s="81" t="str" cm="1">
        <f t="array" ref="G1451">_xlfn.SWITCH(ROUND(VLOOKUP(A1451,Table1[#All],5),0),11,H1451,12,I1451,13,J1451,14,K1451,"N/A")</f>
        <v/>
      </c>
      <c r="H1451" s="81">
        <f>IF(OR('Raw Data'!H1449=0,'Raw Data'!H1449="Delete"),"",'Raw Data'!H1449)</f>
        <v>13.2</v>
      </c>
      <c r="I1451" s="81">
        <f>IF(OR('Raw Data'!I1449=0,'Raw Data'!I1449="Delete"),"",'Raw Data'!I1449)</f>
        <v>14</v>
      </c>
      <c r="J1451" s="81" t="str">
        <f>IF(OR('Raw Data'!J1449=0,'Raw Data'!J1449="Delete"),"",'Raw Data'!J1449)</f>
        <v/>
      </c>
      <c r="K1451" s="81" t="str">
        <f>IF(OR('Raw Data'!K1449=0,'Raw Data'!K1449="Delete"),"",'Raw Data'!K1449)</f>
        <v/>
      </c>
      <c r="L1451" s="81" t="str">
        <f>R1451</f>
        <v>Available</v>
      </c>
      <c r="M1451" s="81" t="str">
        <f>IF(A1451="","",IF(OR(AWReleaseNum&gt;=A1451,AWReleaseNum=0),"Available","Not Supported"))</f>
        <v>Available</v>
      </c>
      <c r="N1451" s="81" t="str">
        <f>IF(A1451="","",IF(TcRelease="Any","Available",IF(OR(AND(TcReleaseNum&gt;=VLOOKUP(AWReleaseNum,MinVerInfo,3,FALSE),TcReleaseNum&lt;=VLOOKUP(AWReleaseNum,MinVerInfo,4,FALSE)),AND(TcReleaseNum&gt;=VLOOKUP(AWReleaseNum,MinVerInfo,5,FALSE),TcReleaseNum&lt;=VLOOKUP(AWReleaseNum,MinVerInfo,6,FALSE))),"Available","Not Supported")))</f>
        <v>Available</v>
      </c>
      <c r="O1451" s="81" t="str">
        <f>IF(TcReleaseNum&lt;P1451,"Not Supported","Available")</f>
        <v>Available</v>
      </c>
      <c r="P1451" s="81" cm="1">
        <f t="array" ref="P1451">_xlfn.SWITCH(TcBaseVer, 14, K1451, 13, J1451, 12, I1451, 11, IFERROR(VLOOKUP(H1451,Table2[#All],3,FALSE),"N/A"),0)</f>
        <v>0</v>
      </c>
      <c r="Q1451" s="81" t="str">
        <f>IF(TcBaseVer=0,M1451,IF(AND(N1451="Available",M1451="Available",O1451="Available"),"Available",IF(M1451="","","Not Supported")))</f>
        <v>Available</v>
      </c>
      <c r="R1451" s="81" t="str">
        <f>IF(A1451&gt;=AWCurrentRel, "Future",Q1451)</f>
        <v>Available</v>
      </c>
      <c r="S1451" s="100" t="str">
        <f>HYPERLINK(U1451,T1451)</f>
        <v>What's New Fall 2022-FOUNDATION-Teamcenter and Active Workspace (highspot.com)</v>
      </c>
      <c r="T1451" s="81" t="str">
        <f>IFERROR(VLOOKUP(CONCATENATE($B1451,"_",$A1451),Table4[#All],5,FALSE),"Not Available")</f>
        <v>What's New Fall 2022-FOUNDATION-Teamcenter and Active Workspace (highspot.com)</v>
      </c>
      <c r="U1451" s="81" t="str">
        <f>IFERROR(VLOOKUP(CONCATENATE(B1451,"_",A1451),Table4[#All],6,FALSE),"")</f>
        <v>https://siemens.highspot.com/items/6389f7d51ec850466a425a03?lfrm=shp-ft.3</v>
      </c>
    </row>
    <row r="1452" spans="1:21" x14ac:dyDescent="0.25">
      <c r="A1452" s="81">
        <f>IF(OR('Raw Data'!A1450=0,'Raw Data'!A1450="Delete"),"",'Raw Data'!A1450)</f>
        <v>6.2</v>
      </c>
      <c r="B1452" s="88" t="str">
        <f>IF(OR('Raw Data'!B1450=0,'Raw Data'!B1450="Delete"),"",'Raw Data'!B1450)</f>
        <v>Foundation</v>
      </c>
      <c r="C1452" s="89" t="str">
        <f>IF(OR('Raw Data'!C1450=0,'Raw Data'!C1450="Delete"),"",'Raw Data'!C1450)</f>
        <v>Deployability</v>
      </c>
      <c r="D1452" s="88" t="str">
        <f>IF(OR('Raw Data'!D1450=0,'Raw Data'!D1450="Delete"),"",'Raw Data'!D1450)</f>
        <v>Platform - Security - Authorization</v>
      </c>
      <c r="E1452" s="84" t="str">
        <f>IF(OR('Raw Data'!E1450=0,'Raw Data'!E1450="Delete"),"",'Raw Data'!E1450)</f>
        <v>Access Manager in Active Workspace</v>
      </c>
      <c r="F1452" s="81" t="str" cm="1">
        <f t="array" ref="F1452">_xlfn.SWITCH(ROUND(VLOOKUP(A1452,Table1[#All],3),0),11,H1452,12,I1452,13,J1452,14,K1452,"N/A")</f>
        <v/>
      </c>
      <c r="G1452" s="81" t="str" cm="1">
        <f t="array" ref="G1452">_xlfn.SWITCH(ROUND(VLOOKUP(A1452,Table1[#All],5),0),11,H1452,12,I1452,13,J1452,14,K1452,"N/A")</f>
        <v/>
      </c>
      <c r="H1452" s="81" t="str">
        <f>IF(OR('Raw Data'!H1450=0,'Raw Data'!H1450="Delete"),"",'Raw Data'!H1450)</f>
        <v>N/A</v>
      </c>
      <c r="I1452" s="81">
        <f>IF(OR('Raw Data'!I1450=0,'Raw Data'!I1450="Delete"),"",'Raw Data'!I1450)</f>
        <v>14.2</v>
      </c>
      <c r="J1452" s="81" t="str">
        <f>IF(OR('Raw Data'!J1450=0,'Raw Data'!J1450="Delete"),"",'Raw Data'!J1450)</f>
        <v/>
      </c>
      <c r="K1452" s="81" t="str">
        <f>IF(OR('Raw Data'!K1450=0,'Raw Data'!K1450="Delete"),"",'Raw Data'!K1450)</f>
        <v/>
      </c>
      <c r="L1452" s="81" t="str">
        <f>R1452</f>
        <v>Available</v>
      </c>
      <c r="M1452" s="81" t="str">
        <f>IF(A1452="","",IF(OR(AWReleaseNum&gt;=A1452,AWReleaseNum=0),"Available","Not Supported"))</f>
        <v>Available</v>
      </c>
      <c r="N1452" s="81" t="str">
        <f>IF(A1452="","",IF(TcRelease="Any","Available",IF(OR(AND(TcReleaseNum&gt;=VLOOKUP(AWReleaseNum,MinVerInfo,3,FALSE),TcReleaseNum&lt;=VLOOKUP(AWReleaseNum,MinVerInfo,4,FALSE)),AND(TcReleaseNum&gt;=VLOOKUP(AWReleaseNum,MinVerInfo,5,FALSE),TcReleaseNum&lt;=VLOOKUP(AWReleaseNum,MinVerInfo,6,FALSE))),"Available","Not Supported")))</f>
        <v>Available</v>
      </c>
      <c r="O1452" s="81" t="str">
        <f>IF(TcReleaseNum&lt;P1452,"Not Supported","Available")</f>
        <v>Available</v>
      </c>
      <c r="P1452" s="81" cm="1">
        <f t="array" ref="P1452">_xlfn.SWITCH(TcBaseVer, 14, K1452, 13, J1452, 12, I1452, 11, IFERROR(VLOOKUP(H1452,Table2[#All],3,FALSE),"N/A"),0)</f>
        <v>0</v>
      </c>
      <c r="Q1452" s="81" t="str">
        <f>IF(TcBaseVer=0,M1452,IF(AND(N1452="Available",M1452="Available",O1452="Available"),"Available",IF(M1452="","","Not Supported")))</f>
        <v>Available</v>
      </c>
      <c r="R1452" s="81" t="str">
        <f>IF(A1452&gt;=AWCurrentRel, "Future",Q1452)</f>
        <v>Available</v>
      </c>
      <c r="S1452" s="100" t="str">
        <f>HYPERLINK(U1452,T1452)</f>
        <v>What's New Fall 2022-FOUNDATION-Teamcenter and Active Workspace (highspot.com)</v>
      </c>
      <c r="T1452" s="81" t="str">
        <f>IFERROR(VLOOKUP(CONCATENATE($B1452,"_",$A1452),Table4[#All],5,FALSE),"Not Available")</f>
        <v>What's New Fall 2022-FOUNDATION-Teamcenter and Active Workspace (highspot.com)</v>
      </c>
      <c r="U1452" s="81" t="str">
        <f>IFERROR(VLOOKUP(CONCATENATE(B1452,"_",A1452),Table4[#All],6,FALSE),"")</f>
        <v>https://siemens.highspot.com/items/6389f7d51ec850466a425a03?lfrm=shp-ft.3</v>
      </c>
    </row>
    <row r="1453" spans="1:21" x14ac:dyDescent="0.25">
      <c r="A1453" s="81">
        <f>IF(OR('Raw Data'!A1451=0,'Raw Data'!A1451="Delete"),"",'Raw Data'!A1451)</f>
        <v>6.2</v>
      </c>
      <c r="B1453" s="88" t="str">
        <f>IF(OR('Raw Data'!B1451=0,'Raw Data'!B1451="Delete"),"",'Raw Data'!B1451)</f>
        <v>Plan</v>
      </c>
      <c r="C1453" s="89" t="str">
        <f>IF(OR('Raw Data'!C1451=0,'Raw Data'!C1451="Delete"),"",'Raw Data'!C1451)</f>
        <v>Configuration</v>
      </c>
      <c r="D1453" s="88" t="str">
        <f>IF(OR('Raw Data'!D1451=0,'Raw Data'!D1451="Delete"),"",'Raw Data'!D1451)</f>
        <v>Product Configuration</v>
      </c>
      <c r="E1453" s="84" t="str">
        <f>IF(OR('Raw Data'!E1451=0,'Raw Data'!E1451="Delete"),"",'Raw Data'!E1451)</f>
        <v>Author variability in dictionary and configurator contexts in Active Workspace</v>
      </c>
      <c r="F1453" s="81" t="str" cm="1">
        <f t="array" ref="F1453">_xlfn.SWITCH(ROUND(VLOOKUP(A1453,Table1[#All],3),0),11,H1453,12,I1453,13,J1453,14,K1453,"N/A")</f>
        <v/>
      </c>
      <c r="G1453" s="81" t="str" cm="1">
        <f t="array" ref="G1453">_xlfn.SWITCH(ROUND(VLOOKUP(A1453,Table1[#All],5),0),11,H1453,12,I1453,13,J1453,14,K1453,"N/A")</f>
        <v/>
      </c>
      <c r="H1453" s="81" t="str">
        <f>IF(OR('Raw Data'!H1451=0,'Raw Data'!H1451="Delete"),"",'Raw Data'!H1451)</f>
        <v>N/A</v>
      </c>
      <c r="I1453" s="81">
        <f>IF(OR('Raw Data'!I1451=0,'Raw Data'!I1451="Delete"),"",'Raw Data'!I1451)</f>
        <v>14.2</v>
      </c>
      <c r="J1453" s="81" t="str">
        <f>IF(OR('Raw Data'!J1451=0,'Raw Data'!J1451="Delete"),"",'Raw Data'!J1451)</f>
        <v/>
      </c>
      <c r="K1453" s="81" t="str">
        <f>IF(OR('Raw Data'!K1451=0,'Raw Data'!K1451="Delete"),"",'Raw Data'!K1451)</f>
        <v/>
      </c>
      <c r="L1453" s="81" t="str">
        <f>R1453</f>
        <v>Available</v>
      </c>
      <c r="M1453" s="81" t="str">
        <f>IF(A1453="","",IF(OR(AWReleaseNum&gt;=A1453,AWReleaseNum=0),"Available","Not Supported"))</f>
        <v>Available</v>
      </c>
      <c r="N1453" s="81" t="str">
        <f>IF(A1453="","",IF(TcRelease="Any","Available",IF(OR(AND(TcReleaseNum&gt;=VLOOKUP(AWReleaseNum,MinVerInfo,3,FALSE),TcReleaseNum&lt;=VLOOKUP(AWReleaseNum,MinVerInfo,4,FALSE)),AND(TcReleaseNum&gt;=VLOOKUP(AWReleaseNum,MinVerInfo,5,FALSE),TcReleaseNum&lt;=VLOOKUP(AWReleaseNum,MinVerInfo,6,FALSE))),"Available","Not Supported")))</f>
        <v>Available</v>
      </c>
      <c r="O1453" s="81" t="str">
        <f>IF(TcReleaseNum&lt;P1453,"Not Supported","Available")</f>
        <v>Available</v>
      </c>
      <c r="P1453" s="81" cm="1">
        <f t="array" ref="P1453">_xlfn.SWITCH(TcBaseVer, 14, K1453, 13, J1453, 12, I1453, 11, IFERROR(VLOOKUP(H1453,Table2[#All],3,FALSE),"N/A"),0)</f>
        <v>0</v>
      </c>
      <c r="Q1453" s="81" t="str">
        <f>IF(TcBaseVer=0,M1453,IF(AND(N1453="Available",M1453="Available",O1453="Available"),"Available",IF(M1453="","","Not Supported")))</f>
        <v>Available</v>
      </c>
      <c r="R1453" s="81" t="str">
        <f>IF(A1453&gt;=AWCurrentRel, "Future",Q1453)</f>
        <v>Available</v>
      </c>
      <c r="S1453" s="100" t="str">
        <f>HYPERLINK(U1453,T1453)</f>
        <v>What's New Fall 2022-PLAN-Teamcenter and Active Workspace (highspot.com)</v>
      </c>
      <c r="T1453" s="81" t="str">
        <f>IFERROR(VLOOKUP(CONCATENATE($B1453,"_",$A1453),Table4[#All],5,FALSE),"Not Available")</f>
        <v>What's New Fall 2022-PLAN-Teamcenter and Active Workspace (highspot.com)</v>
      </c>
      <c r="U1453" s="81" t="str">
        <f>IFERROR(VLOOKUP(CONCATENATE(B1453,"_",A1453),Table4[#All],6,FALSE),"")</f>
        <v>https://siemens.highspot.com/items/6389f88fdd7977ea91816632?lfrm=shp-ft.0</v>
      </c>
    </row>
    <row r="1454" spans="1:21" x14ac:dyDescent="0.25">
      <c r="A1454" s="81">
        <f>IF(OR('Raw Data'!A1452=0,'Raw Data'!A1452="Delete"),"",'Raw Data'!A1452)</f>
        <v>6.2</v>
      </c>
      <c r="B1454" s="88" t="str">
        <f>IF(OR('Raw Data'!B1452=0,'Raw Data'!B1452="Delete"),"",'Raw Data'!B1452)</f>
        <v>Plan</v>
      </c>
      <c r="C1454" s="89" t="str">
        <f>IF(OR('Raw Data'!C1452=0,'Raw Data'!C1452="Delete"),"",'Raw Data'!C1452)</f>
        <v>Configuration</v>
      </c>
      <c r="D1454" s="88" t="str">
        <f>IF(OR('Raw Data'!D1452=0,'Raw Data'!D1452="Delete"),"",'Raw Data'!D1452)</f>
        <v>Product Configuration</v>
      </c>
      <c r="E1454" s="84" t="str">
        <f>IF(OR('Raw Data'!E1452=0,'Raw Data'!E1452="Delete"),"",'Raw Data'!E1452)</f>
        <v>Create and edit Configurator constraints in Active Workspace</v>
      </c>
      <c r="F1454" s="81" t="str" cm="1">
        <f t="array" ref="F1454">_xlfn.SWITCH(ROUND(VLOOKUP(A1454,Table1[#All],3),0),11,H1454,12,I1454,13,J1454,14,K1454,"N/A")</f>
        <v/>
      </c>
      <c r="G1454" s="81" t="str" cm="1">
        <f t="array" ref="G1454">_xlfn.SWITCH(ROUND(VLOOKUP(A1454,Table1[#All],5),0),11,H1454,12,I1454,13,J1454,14,K1454,"N/A")</f>
        <v/>
      </c>
      <c r="H1454" s="81" t="str">
        <f>IF(OR('Raw Data'!H1452=0,'Raw Data'!H1452="Delete"),"",'Raw Data'!H1452)</f>
        <v>N/A</v>
      </c>
      <c r="I1454" s="81">
        <f>IF(OR('Raw Data'!I1452=0,'Raw Data'!I1452="Delete"),"",'Raw Data'!I1452)</f>
        <v>14.2</v>
      </c>
      <c r="J1454" s="81" t="str">
        <f>IF(OR('Raw Data'!J1452=0,'Raw Data'!J1452="Delete"),"",'Raw Data'!J1452)</f>
        <v/>
      </c>
      <c r="K1454" s="81" t="str">
        <f>IF(OR('Raw Data'!K1452=0,'Raw Data'!K1452="Delete"),"",'Raw Data'!K1452)</f>
        <v/>
      </c>
      <c r="L1454" s="81" t="str">
        <f>R1454</f>
        <v>Available</v>
      </c>
      <c r="M1454" s="81" t="str">
        <f>IF(A1454="","",IF(OR(AWReleaseNum&gt;=A1454,AWReleaseNum=0),"Available","Not Supported"))</f>
        <v>Available</v>
      </c>
      <c r="N1454" s="81" t="str">
        <f>IF(A1454="","",IF(TcRelease="Any","Available",IF(OR(AND(TcReleaseNum&gt;=VLOOKUP(AWReleaseNum,MinVerInfo,3,FALSE),TcReleaseNum&lt;=VLOOKUP(AWReleaseNum,MinVerInfo,4,FALSE)),AND(TcReleaseNum&gt;=VLOOKUP(AWReleaseNum,MinVerInfo,5,FALSE),TcReleaseNum&lt;=VLOOKUP(AWReleaseNum,MinVerInfo,6,FALSE))),"Available","Not Supported")))</f>
        <v>Available</v>
      </c>
      <c r="O1454" s="81" t="str">
        <f>IF(TcReleaseNum&lt;P1454,"Not Supported","Available")</f>
        <v>Available</v>
      </c>
      <c r="P1454" s="81" cm="1">
        <f t="array" ref="P1454">_xlfn.SWITCH(TcBaseVer, 14, K1454, 13, J1454, 12, I1454, 11, IFERROR(VLOOKUP(H1454,Table2[#All],3,FALSE),"N/A"),0)</f>
        <v>0</v>
      </c>
      <c r="Q1454" s="81" t="str">
        <f>IF(TcBaseVer=0,M1454,IF(AND(N1454="Available",M1454="Available",O1454="Available"),"Available",IF(M1454="","","Not Supported")))</f>
        <v>Available</v>
      </c>
      <c r="R1454" s="81" t="str">
        <f>IF(A1454&gt;=AWCurrentRel, "Future",Q1454)</f>
        <v>Available</v>
      </c>
      <c r="S1454" s="100" t="str">
        <f>HYPERLINK(U1454,T1454)</f>
        <v>What's New Fall 2022-PLAN-Teamcenter and Active Workspace (highspot.com)</v>
      </c>
      <c r="T1454" s="81" t="str">
        <f>IFERROR(VLOOKUP(CONCATENATE($B1454,"_",$A1454),Table4[#All],5,FALSE),"Not Available")</f>
        <v>What's New Fall 2022-PLAN-Teamcenter and Active Workspace (highspot.com)</v>
      </c>
      <c r="U1454" s="81" t="str">
        <f>IFERROR(VLOOKUP(CONCATENATE(B1454,"_",A1454),Table4[#All],6,FALSE),"")</f>
        <v>https://siemens.highspot.com/items/6389f88fdd7977ea91816632?lfrm=shp-ft.0</v>
      </c>
    </row>
    <row r="1455" spans="1:21" x14ac:dyDescent="0.25">
      <c r="A1455" s="81">
        <f>IF(OR('Raw Data'!A1453=0,'Raw Data'!A1453="Delete"),"",'Raw Data'!A1453)</f>
        <v>6.2</v>
      </c>
      <c r="B1455" s="88" t="str">
        <f>IF(OR('Raw Data'!B1453=0,'Raw Data'!B1453="Delete"),"",'Raw Data'!B1453)</f>
        <v>Plan</v>
      </c>
      <c r="C1455" s="89" t="str">
        <f>IF(OR('Raw Data'!C1453=0,'Raw Data'!C1453="Delete"),"",'Raw Data'!C1453)</f>
        <v>Configuration</v>
      </c>
      <c r="D1455" s="88" t="str">
        <f>IF(OR('Raw Data'!D1453=0,'Raw Data'!D1453="Delete"),"",'Raw Data'!D1453)</f>
        <v>Product Configuration</v>
      </c>
      <c r="E1455" s="84" t="str">
        <f>IF(OR('Raw Data'!E1453=0,'Raw Data'!E1453="Delete"),"",'Raw Data'!E1453)</f>
        <v>Variant Condition Editor improvements</v>
      </c>
      <c r="F1455" s="81" t="str" cm="1">
        <f t="array" ref="F1455">_xlfn.SWITCH(ROUND(VLOOKUP(A1455,Table1[#All],3),0),11,H1455,12,I1455,13,J1455,14,K1455,"N/A")</f>
        <v/>
      </c>
      <c r="G1455" s="81" t="str" cm="1">
        <f t="array" ref="G1455">_xlfn.SWITCH(ROUND(VLOOKUP(A1455,Table1[#All],5),0),11,H1455,12,I1455,13,J1455,14,K1455,"N/A")</f>
        <v/>
      </c>
      <c r="H1455" s="81">
        <f>IF(OR('Raw Data'!H1453=0,'Raw Data'!H1453="Delete"),"",'Raw Data'!H1453)</f>
        <v>13.2</v>
      </c>
      <c r="I1455" s="81">
        <f>IF(OR('Raw Data'!I1453=0,'Raw Data'!I1453="Delete"),"",'Raw Data'!I1453)</f>
        <v>14</v>
      </c>
      <c r="J1455" s="81" t="str">
        <f>IF(OR('Raw Data'!J1453=0,'Raw Data'!J1453="Delete"),"",'Raw Data'!J1453)</f>
        <v/>
      </c>
      <c r="K1455" s="81" t="str">
        <f>IF(OR('Raw Data'!K1453=0,'Raw Data'!K1453="Delete"),"",'Raw Data'!K1453)</f>
        <v/>
      </c>
      <c r="L1455" s="81" t="str">
        <f>R1455</f>
        <v>Available</v>
      </c>
      <c r="M1455" s="81" t="str">
        <f>IF(A1455="","",IF(OR(AWReleaseNum&gt;=A1455,AWReleaseNum=0),"Available","Not Supported"))</f>
        <v>Available</v>
      </c>
      <c r="N1455" s="81" t="str">
        <f>IF(A1455="","",IF(TcRelease="Any","Available",IF(OR(AND(TcReleaseNum&gt;=VLOOKUP(AWReleaseNum,MinVerInfo,3,FALSE),TcReleaseNum&lt;=VLOOKUP(AWReleaseNum,MinVerInfo,4,FALSE)),AND(TcReleaseNum&gt;=VLOOKUP(AWReleaseNum,MinVerInfo,5,FALSE),TcReleaseNum&lt;=VLOOKUP(AWReleaseNum,MinVerInfo,6,FALSE))),"Available","Not Supported")))</f>
        <v>Available</v>
      </c>
      <c r="O1455" s="81" t="str">
        <f>IF(TcReleaseNum&lt;P1455,"Not Supported","Available")</f>
        <v>Available</v>
      </c>
      <c r="P1455" s="81" cm="1">
        <f t="array" ref="P1455">_xlfn.SWITCH(TcBaseVer, 14, K1455, 13, J1455, 12, I1455, 11, IFERROR(VLOOKUP(H1455,Table2[#All],3,FALSE),"N/A"),0)</f>
        <v>0</v>
      </c>
      <c r="Q1455" s="81" t="str">
        <f>IF(TcBaseVer=0,M1455,IF(AND(N1455="Available",M1455="Available",O1455="Available"),"Available",IF(M1455="","","Not Supported")))</f>
        <v>Available</v>
      </c>
      <c r="R1455" s="81" t="str">
        <f>IF(A1455&gt;=AWCurrentRel, "Future",Q1455)</f>
        <v>Available</v>
      </c>
      <c r="S1455" s="100" t="str">
        <f>HYPERLINK(U1455,T1455)</f>
        <v>What's New Fall 2022-PLAN-Teamcenter and Active Workspace (highspot.com)</v>
      </c>
      <c r="T1455" s="81" t="str">
        <f>IFERROR(VLOOKUP(CONCATENATE($B1455,"_",$A1455),Table4[#All],5,FALSE),"Not Available")</f>
        <v>What's New Fall 2022-PLAN-Teamcenter and Active Workspace (highspot.com)</v>
      </c>
      <c r="U1455" s="81" t="str">
        <f>IFERROR(VLOOKUP(CONCATENATE(B1455,"_",A1455),Table4[#All],6,FALSE),"")</f>
        <v>https://siemens.highspot.com/items/6389f88fdd7977ea91816632?lfrm=shp-ft.0</v>
      </c>
    </row>
    <row r="1456" spans="1:21" x14ac:dyDescent="0.25">
      <c r="A1456" s="81">
        <f>IF(OR('Raw Data'!A1454=0,'Raw Data'!A1454="Delete"),"",'Raw Data'!A1454)</f>
        <v>6.2</v>
      </c>
      <c r="B1456" s="88" t="str">
        <f>IF(OR('Raw Data'!B1454=0,'Raw Data'!B1454="Delete"),"",'Raw Data'!B1454)</f>
        <v>Plan</v>
      </c>
      <c r="C1456" s="89" t="str">
        <f>IF(OR('Raw Data'!C1454=0,'Raw Data'!C1454="Delete"),"",'Raw Data'!C1454)</f>
        <v>Configuration</v>
      </c>
      <c r="D1456" s="88" t="str">
        <f>IF(OR('Raw Data'!D1454=0,'Raw Data'!D1454="Delete"),"",'Raw Data'!D1454)</f>
        <v>Product Configuration</v>
      </c>
      <c r="E1456" s="84" t="str">
        <f>IF(OR('Raw Data'!E1454=0,'Raw Data'!E1454="Delete"),"",'Raw Data'!E1454)</f>
        <v>Change out of the box Configurator settings</v>
      </c>
      <c r="F1456" s="81" t="str" cm="1">
        <f t="array" ref="F1456">_xlfn.SWITCH(ROUND(VLOOKUP(A1456,Table1[#All],3),0),11,H1456,12,I1456,13,J1456,14,K1456,"N/A")</f>
        <v/>
      </c>
      <c r="G1456" s="81" t="str" cm="1">
        <f t="array" ref="G1456">_xlfn.SWITCH(ROUND(VLOOKUP(A1456,Table1[#All],5),0),11,H1456,12,I1456,13,J1456,14,K1456,"N/A")</f>
        <v/>
      </c>
      <c r="H1456" s="81" t="str">
        <f>IF(OR('Raw Data'!H1454=0,'Raw Data'!H1454="Delete"),"",'Raw Data'!H1454)</f>
        <v>N/A</v>
      </c>
      <c r="I1456" s="81">
        <f>IF(OR('Raw Data'!I1454=0,'Raw Data'!I1454="Delete"),"",'Raw Data'!I1454)</f>
        <v>14.2</v>
      </c>
      <c r="J1456" s="81" t="str">
        <f>IF(OR('Raw Data'!J1454=0,'Raw Data'!J1454="Delete"),"",'Raw Data'!J1454)</f>
        <v/>
      </c>
      <c r="K1456" s="81" t="str">
        <f>IF(OR('Raw Data'!K1454=0,'Raw Data'!K1454="Delete"),"",'Raw Data'!K1454)</f>
        <v/>
      </c>
      <c r="L1456" s="81" t="str">
        <f>R1456</f>
        <v>Available</v>
      </c>
      <c r="M1456" s="81" t="str">
        <f>IF(A1456="","",IF(OR(AWReleaseNum&gt;=A1456,AWReleaseNum=0),"Available","Not Supported"))</f>
        <v>Available</v>
      </c>
      <c r="N1456" s="81" t="str">
        <f>IF(A1456="","",IF(TcRelease="Any","Available",IF(OR(AND(TcReleaseNum&gt;=VLOOKUP(AWReleaseNum,MinVerInfo,3,FALSE),TcReleaseNum&lt;=VLOOKUP(AWReleaseNum,MinVerInfo,4,FALSE)),AND(TcReleaseNum&gt;=VLOOKUP(AWReleaseNum,MinVerInfo,5,FALSE),TcReleaseNum&lt;=VLOOKUP(AWReleaseNum,MinVerInfo,6,FALSE))),"Available","Not Supported")))</f>
        <v>Available</v>
      </c>
      <c r="O1456" s="81" t="str">
        <f>IF(TcReleaseNum&lt;P1456,"Not Supported","Available")</f>
        <v>Available</v>
      </c>
      <c r="P1456" s="81" cm="1">
        <f t="array" ref="P1456">_xlfn.SWITCH(TcBaseVer, 14, K1456, 13, J1456, 12, I1456, 11, IFERROR(VLOOKUP(H1456,Table2[#All],3,FALSE),"N/A"),0)</f>
        <v>0</v>
      </c>
      <c r="Q1456" s="81" t="str">
        <f>IF(TcBaseVer=0,M1456,IF(AND(N1456="Available",M1456="Available",O1456="Available"),"Available",IF(M1456="","","Not Supported")))</f>
        <v>Available</v>
      </c>
      <c r="R1456" s="81" t="str">
        <f>IF(A1456&gt;=AWCurrentRel, "Future",Q1456)</f>
        <v>Available</v>
      </c>
      <c r="S1456" s="100" t="str">
        <f>HYPERLINK(U1456,T1456)</f>
        <v>What's New Fall 2022-PLAN-Teamcenter and Active Workspace (highspot.com)</v>
      </c>
      <c r="T1456" s="81" t="str">
        <f>IFERROR(VLOOKUP(CONCATENATE($B1456,"_",$A1456),Table4[#All],5,FALSE),"Not Available")</f>
        <v>What's New Fall 2022-PLAN-Teamcenter and Active Workspace (highspot.com)</v>
      </c>
      <c r="U1456" s="81" t="str">
        <f>IFERROR(VLOOKUP(CONCATENATE(B1456,"_",A1456),Table4[#All],6,FALSE),"")</f>
        <v>https://siemens.highspot.com/items/6389f88fdd7977ea91816632?lfrm=shp-ft.0</v>
      </c>
    </row>
    <row r="1457" spans="1:21" x14ac:dyDescent="0.25">
      <c r="A1457" s="81">
        <f>IF(OR('Raw Data'!A1455=0,'Raw Data'!A1455="Delete"),"",'Raw Data'!A1455)</f>
        <v>6.2</v>
      </c>
      <c r="B1457" s="88" t="str">
        <f>IF(OR('Raw Data'!B1455=0,'Raw Data'!B1455="Delete"),"",'Raw Data'!B1455)</f>
        <v>Plan</v>
      </c>
      <c r="C1457" s="89" t="str">
        <f>IF(OR('Raw Data'!C1455=0,'Raw Data'!C1455="Delete"),"",'Raw Data'!C1455)</f>
        <v>Configuration</v>
      </c>
      <c r="D1457" s="88" t="str">
        <f>IF(OR('Raw Data'!D1455=0,'Raw Data'!D1455="Delete"),"",'Raw Data'!D1455)</f>
        <v>Product Configuration</v>
      </c>
      <c r="E1457" s="84" t="str">
        <f>IF(OR('Raw Data'!E1455=0,'Raw Data'!E1455="Delete"),"",'Raw Data'!E1455)</f>
        <v>Before creating a numeric Feature, copy NAME attribute into ID</v>
      </c>
      <c r="F1457" s="81" t="str" cm="1">
        <f t="array" ref="F1457">_xlfn.SWITCH(ROUND(VLOOKUP(A1457,Table1[#All],3),0),11,H1457,12,I1457,13,J1457,14,K1457,"N/A")</f>
        <v/>
      </c>
      <c r="G1457" s="81" t="str" cm="1">
        <f t="array" ref="G1457">_xlfn.SWITCH(ROUND(VLOOKUP(A1457,Table1[#All],5),0),11,H1457,12,I1457,13,J1457,14,K1457,"N/A")</f>
        <v/>
      </c>
      <c r="H1457" s="81" t="str">
        <f>IF(OR('Raw Data'!H1455=0,'Raw Data'!H1455="Delete"),"",'Raw Data'!H1455)</f>
        <v>N/A</v>
      </c>
      <c r="I1457" s="81">
        <f>IF(OR('Raw Data'!I1455=0,'Raw Data'!I1455="Delete"),"",'Raw Data'!I1455)</f>
        <v>14.2</v>
      </c>
      <c r="J1457" s="81" t="str">
        <f>IF(OR('Raw Data'!J1455=0,'Raw Data'!J1455="Delete"),"",'Raw Data'!J1455)</f>
        <v/>
      </c>
      <c r="K1457" s="81" t="str">
        <f>IF(OR('Raw Data'!K1455=0,'Raw Data'!K1455="Delete"),"",'Raw Data'!K1455)</f>
        <v/>
      </c>
      <c r="L1457" s="81" t="str">
        <f>R1457</f>
        <v>Available</v>
      </c>
      <c r="M1457" s="81" t="str">
        <f>IF(A1457="","",IF(OR(AWReleaseNum&gt;=A1457,AWReleaseNum=0),"Available","Not Supported"))</f>
        <v>Available</v>
      </c>
      <c r="N1457" s="81" t="str">
        <f>IF(A1457="","",IF(TcRelease="Any","Available",IF(OR(AND(TcReleaseNum&gt;=VLOOKUP(AWReleaseNum,MinVerInfo,3,FALSE),TcReleaseNum&lt;=VLOOKUP(AWReleaseNum,MinVerInfo,4,FALSE)),AND(TcReleaseNum&gt;=VLOOKUP(AWReleaseNum,MinVerInfo,5,FALSE),TcReleaseNum&lt;=VLOOKUP(AWReleaseNum,MinVerInfo,6,FALSE))),"Available","Not Supported")))</f>
        <v>Available</v>
      </c>
      <c r="O1457" s="81" t="str">
        <f>IF(TcReleaseNum&lt;P1457,"Not Supported","Available")</f>
        <v>Available</v>
      </c>
      <c r="P1457" s="81" cm="1">
        <f t="array" ref="P1457">_xlfn.SWITCH(TcBaseVer, 14, K1457, 13, J1457, 12, I1457, 11, IFERROR(VLOOKUP(H1457,Table2[#All],3,FALSE),"N/A"),0)</f>
        <v>0</v>
      </c>
      <c r="Q1457" s="81" t="str">
        <f>IF(TcBaseVer=0,M1457,IF(AND(N1457="Available",M1457="Available",O1457="Available"),"Available",IF(M1457="","","Not Supported")))</f>
        <v>Available</v>
      </c>
      <c r="R1457" s="81" t="str">
        <f>IF(A1457&gt;=AWCurrentRel, "Future",Q1457)</f>
        <v>Available</v>
      </c>
      <c r="S1457" s="100" t="str">
        <f>HYPERLINK(U1457,T1457)</f>
        <v>What's New Fall 2022-PLAN-Teamcenter and Active Workspace (highspot.com)</v>
      </c>
      <c r="T1457" s="81" t="str">
        <f>IFERROR(VLOOKUP(CONCATENATE($B1457,"_",$A1457),Table4[#All],5,FALSE),"Not Available")</f>
        <v>What's New Fall 2022-PLAN-Teamcenter and Active Workspace (highspot.com)</v>
      </c>
      <c r="U1457" s="81" t="str">
        <f>IFERROR(VLOOKUP(CONCATENATE(B1457,"_",A1457),Table4[#All],6,FALSE),"")</f>
        <v>https://siemens.highspot.com/items/6389f88fdd7977ea91816632?lfrm=shp-ft.0</v>
      </c>
    </row>
    <row r="1458" spans="1:21" x14ac:dyDescent="0.25">
      <c r="A1458" s="81">
        <f>IF(OR('Raw Data'!A762=0,'Raw Data'!A762="Delete"),"",'Raw Data'!A762)</f>
        <v>6.2</v>
      </c>
      <c r="B1458" s="88" t="str">
        <f>IF(OR('Raw Data'!B762=0,'Raw Data'!B762="Delete"),"",'Raw Data'!B762)</f>
        <v>Plan</v>
      </c>
      <c r="C1458" s="89" t="str">
        <f>IF(OR('Raw Data'!C762=0,'Raw Data'!C762="Delete"),"",'Raw Data'!C762)</f>
        <v>Process</v>
      </c>
      <c r="D1458" s="88" t="str">
        <f>IF(OR('Raw Data'!D762=0,'Raw Data'!D762="Delete"),"",'Raw Data'!D762)</f>
        <v>Program Planning</v>
      </c>
      <c r="E1458" s="84" t="str">
        <f>IF(OR('Raw Data'!E762=0,'Raw Data'!E762="Delete"),"",'Raw Data'!E762)</f>
        <v>View all programs, events and program deliverables dashboard</v>
      </c>
      <c r="F1458" s="81" t="str" cm="1">
        <f t="array" ref="F1458">_xlfn.SWITCH(ROUND(VLOOKUP(A1458,Table1[#All],3),0),11,H1458,12,I1458,13,J1458,14,K1458,"N/A")</f>
        <v/>
      </c>
      <c r="G1458" s="81" t="str" cm="1">
        <f t="array" ref="G1458">_xlfn.SWITCH(ROUND(VLOOKUP(A1458,Table1[#All],5),0),11,H1458,12,I1458,13,J1458,14,K1458,"N/A")</f>
        <v/>
      </c>
      <c r="H1458" s="81">
        <f>IF(OR('Raw Data'!H762=0,'Raw Data'!H762="Delete"),"",'Raw Data'!H762)</f>
        <v>13.2</v>
      </c>
      <c r="I1458" s="81">
        <f>IF(OR('Raw Data'!I762=0,'Raw Data'!I762="Delete"),"",'Raw Data'!I762)</f>
        <v>14</v>
      </c>
      <c r="J1458" s="81" t="str">
        <f>IF(OR('Raw Data'!J762=0,'Raw Data'!J762="Delete"),"",'Raw Data'!J762)</f>
        <v/>
      </c>
      <c r="K1458" s="81" t="str">
        <f>IF(OR('Raw Data'!K762=0,'Raw Data'!K762="Delete"),"",'Raw Data'!K762)</f>
        <v/>
      </c>
      <c r="L1458" s="81" t="str">
        <f>R1458</f>
        <v>Available</v>
      </c>
      <c r="M1458" s="81" t="str">
        <f>IF(A1458="","",IF(OR(AWReleaseNum&gt;=A1458,AWReleaseNum=0),"Available","Not Supported"))</f>
        <v>Available</v>
      </c>
      <c r="N1458" s="81" t="str">
        <f>IF(A1458="","",IF(TcRelease="Any","Available",IF(OR(AND(TcReleaseNum&gt;=VLOOKUP(AWReleaseNum,MinVerInfo,3,FALSE),TcReleaseNum&lt;=VLOOKUP(AWReleaseNum,MinVerInfo,4,FALSE)),AND(TcReleaseNum&gt;=VLOOKUP(AWReleaseNum,MinVerInfo,5,FALSE),TcReleaseNum&lt;=VLOOKUP(AWReleaseNum,MinVerInfo,6,FALSE))),"Available","Not Supported")))</f>
        <v>Available</v>
      </c>
      <c r="O1458" s="81" t="str">
        <f>IF(TcReleaseNum&lt;P1458,"Not Supported","Available")</f>
        <v>Available</v>
      </c>
      <c r="P1458" s="81" cm="1">
        <f t="array" ref="P1458">_xlfn.SWITCH(TcBaseVer, 14, K1458, 13, J1458, 12, I1458, 11, IFERROR(VLOOKUP(H1458,Table2[#All],3,FALSE),"N/A"),0)</f>
        <v>0</v>
      </c>
      <c r="Q1458" s="81" t="str">
        <f>IF(TcBaseVer=0,M1458,IF(AND(N1458="Available",M1458="Available",O1458="Available"),"Available",IF(M1458="","","Not Supported")))</f>
        <v>Available</v>
      </c>
      <c r="R1458" s="81" t="str">
        <f>IF(A1458&gt;=AWCurrentRel, "Future",Q1458)</f>
        <v>Available</v>
      </c>
      <c r="S1458" s="100" t="str">
        <f>HYPERLINK(U1458,T1458)</f>
        <v>What's New Fall 2022-PLAN-Teamcenter and Active Workspace (highspot.com)</v>
      </c>
      <c r="T1458" s="81" t="str">
        <f>IFERROR(VLOOKUP(CONCATENATE($B1458,"_",$A1458),Table4[#All],5,FALSE),"Not Available")</f>
        <v>What's New Fall 2022-PLAN-Teamcenter and Active Workspace (highspot.com)</v>
      </c>
      <c r="U1458" s="81" t="str">
        <f>IFERROR(VLOOKUP(CONCATENATE(B1458,"_",A1458),Table4[#All],6,FALSE),"")</f>
        <v>https://siemens.highspot.com/items/6389f88fdd7977ea91816632?lfrm=shp-ft.0</v>
      </c>
    </row>
    <row r="1459" spans="1:21" x14ac:dyDescent="0.25">
      <c r="A1459" s="81">
        <f>IF(OR('Raw Data'!A763=0,'Raw Data'!A763="Delete"),"",'Raw Data'!A763)</f>
        <v>6.2</v>
      </c>
      <c r="B1459" s="88" t="str">
        <f>IF(OR('Raw Data'!B763=0,'Raw Data'!B763="Delete"),"",'Raw Data'!B763)</f>
        <v>Plan</v>
      </c>
      <c r="C1459" s="89" t="str">
        <f>IF(OR('Raw Data'!C763=0,'Raw Data'!C763="Delete"),"",'Raw Data'!C763)</f>
        <v>Process</v>
      </c>
      <c r="D1459" s="88" t="str">
        <f>IF(OR('Raw Data'!D763=0,'Raw Data'!D763="Delete"),"",'Raw Data'!D763)</f>
        <v>Program Planning</v>
      </c>
      <c r="E1459" s="84" t="str">
        <f>IF(OR('Raw Data'!E763=0,'Raw Data'!E763="Delete"),"",'Raw Data'!E763)</f>
        <v>All Programs Summary reports at My Dashboard tab</v>
      </c>
      <c r="F1459" s="81" t="str" cm="1">
        <f t="array" ref="F1459">_xlfn.SWITCH(ROUND(VLOOKUP(A1459,Table1[#All],3),0),11,H1459,12,I1459,13,J1459,14,K1459,"N/A")</f>
        <v/>
      </c>
      <c r="G1459" s="81" t="str" cm="1">
        <f t="array" ref="G1459">_xlfn.SWITCH(ROUND(VLOOKUP(A1459,Table1[#All],5),0),11,H1459,12,I1459,13,J1459,14,K1459,"N/A")</f>
        <v/>
      </c>
      <c r="H1459" s="81">
        <f>IF(OR('Raw Data'!H763=0,'Raw Data'!H763="Delete"),"",'Raw Data'!H763)</f>
        <v>13.2</v>
      </c>
      <c r="I1459" s="81">
        <f>IF(OR('Raw Data'!I763=0,'Raw Data'!I763="Delete"),"",'Raw Data'!I763)</f>
        <v>14</v>
      </c>
      <c r="J1459" s="81" t="str">
        <f>IF(OR('Raw Data'!J763=0,'Raw Data'!J763="Delete"),"",'Raw Data'!J763)</f>
        <v/>
      </c>
      <c r="K1459" s="81" t="str">
        <f>IF(OR('Raw Data'!K763=0,'Raw Data'!K763="Delete"),"",'Raw Data'!K763)</f>
        <v/>
      </c>
      <c r="L1459" s="81" t="str">
        <f>R1459</f>
        <v>Available</v>
      </c>
      <c r="M1459" s="81" t="str">
        <f>IF(A1459="","",IF(OR(AWReleaseNum&gt;=A1459,AWReleaseNum=0),"Available","Not Supported"))</f>
        <v>Available</v>
      </c>
      <c r="N1459" s="81" t="str">
        <f>IF(A1459="","",IF(TcRelease="Any","Available",IF(OR(AND(TcReleaseNum&gt;=VLOOKUP(AWReleaseNum,MinVerInfo,3,FALSE),TcReleaseNum&lt;=VLOOKUP(AWReleaseNum,MinVerInfo,4,FALSE)),AND(TcReleaseNum&gt;=VLOOKUP(AWReleaseNum,MinVerInfo,5,FALSE),TcReleaseNum&lt;=VLOOKUP(AWReleaseNum,MinVerInfo,6,FALSE))),"Available","Not Supported")))</f>
        <v>Available</v>
      </c>
      <c r="O1459" s="81" t="str">
        <f>IF(TcReleaseNum&lt;P1459,"Not Supported","Available")</f>
        <v>Available</v>
      </c>
      <c r="P1459" s="81" cm="1">
        <f t="array" ref="P1459">_xlfn.SWITCH(TcBaseVer, 14, K1459, 13, J1459, 12, I1459, 11, IFERROR(VLOOKUP(H1459,Table2[#All],3,FALSE),"N/A"),0)</f>
        <v>0</v>
      </c>
      <c r="Q1459" s="81" t="str">
        <f>IF(TcBaseVer=0,M1459,IF(AND(N1459="Available",M1459="Available",O1459="Available"),"Available",IF(M1459="","","Not Supported")))</f>
        <v>Available</v>
      </c>
      <c r="R1459" s="81" t="str">
        <f>IF(A1459&gt;=AWCurrentRel, "Future",Q1459)</f>
        <v>Available</v>
      </c>
      <c r="S1459" s="100" t="str">
        <f>HYPERLINK(U1459,T1459)</f>
        <v>What's New Fall 2022-PLAN-Teamcenter and Active Workspace (highspot.com)</v>
      </c>
      <c r="T1459" s="81" t="str">
        <f>IFERROR(VLOOKUP(CONCATENATE($B1459,"_",$A1459),Table4[#All],5,FALSE),"Not Available")</f>
        <v>What's New Fall 2022-PLAN-Teamcenter and Active Workspace (highspot.com)</v>
      </c>
      <c r="U1459" s="81" t="str">
        <f>IFERROR(VLOOKUP(CONCATENATE(B1459,"_",A1459),Table4[#All],6,FALSE),"")</f>
        <v>https://siemens.highspot.com/items/6389f88fdd7977ea91816632?lfrm=shp-ft.0</v>
      </c>
    </row>
    <row r="1460" spans="1:21" x14ac:dyDescent="0.25">
      <c r="A1460" s="81">
        <f>IF(OR('Raw Data'!A1456=0,'Raw Data'!A1456="Delete"),"",'Raw Data'!A1456)</f>
        <v>6.2</v>
      </c>
      <c r="B1460" s="88" t="str">
        <f>IF(OR('Raw Data'!B1456=0,'Raw Data'!B1456="Delete"),"",'Raw Data'!B1456)</f>
        <v>Plan</v>
      </c>
      <c r="C1460" s="89" t="str">
        <f>IF(OR('Raw Data'!C1456=0,'Raw Data'!C1456="Delete"),"",'Raw Data'!C1456)</f>
        <v>Requirements</v>
      </c>
      <c r="D1460" s="88" t="str">
        <f>IF(OR('Raw Data'!D1456=0,'Raw Data'!D1456="Delete"),"",'Raw Data'!D1456)</f>
        <v>Requirements Management</v>
      </c>
      <c r="E1460" s="84" t="str">
        <f>IF(OR('Raw Data'!E1456=0,'Raw Data'!E1456="Delete"),"",'Raw Data'!E1456)</f>
        <v>Tailorable requirement specification reports</v>
      </c>
      <c r="F1460" s="81" t="str" cm="1">
        <f t="array" ref="F1460">_xlfn.SWITCH(ROUND(VLOOKUP(A1460,Table1[#All],3),0),11,H1460,12,I1460,13,J1460,14,K1460,"N/A")</f>
        <v/>
      </c>
      <c r="G1460" s="81" t="str" cm="1">
        <f t="array" ref="G1460">_xlfn.SWITCH(ROUND(VLOOKUP(A1460,Table1[#All],5),0),11,H1460,12,I1460,13,J1460,14,K1460,"N/A")</f>
        <v/>
      </c>
      <c r="H1460" s="81" t="str">
        <f>IF(OR('Raw Data'!H1456=0,'Raw Data'!H1456="Delete"),"",'Raw Data'!H1456)</f>
        <v>N/A</v>
      </c>
      <c r="I1460" s="81">
        <f>IF(OR('Raw Data'!I1456=0,'Raw Data'!I1456="Delete"),"",'Raw Data'!I1456)</f>
        <v>14.2</v>
      </c>
      <c r="J1460" s="81" t="str">
        <f>IF(OR('Raw Data'!J1456=0,'Raw Data'!J1456="Delete"),"",'Raw Data'!J1456)</f>
        <v/>
      </c>
      <c r="K1460" s="81" t="str">
        <f>IF(OR('Raw Data'!K1456=0,'Raw Data'!K1456="Delete"),"",'Raw Data'!K1456)</f>
        <v/>
      </c>
      <c r="L1460" s="81" t="str">
        <f>R1460</f>
        <v>Available</v>
      </c>
      <c r="M1460" s="81" t="str">
        <f>IF(A1460="","",IF(OR(AWReleaseNum&gt;=A1460,AWReleaseNum=0),"Available","Not Supported"))</f>
        <v>Available</v>
      </c>
      <c r="N1460" s="81" t="str">
        <f>IF(A1460="","",IF(TcRelease="Any","Available",IF(OR(AND(TcReleaseNum&gt;=VLOOKUP(AWReleaseNum,MinVerInfo,3,FALSE),TcReleaseNum&lt;=VLOOKUP(AWReleaseNum,MinVerInfo,4,FALSE)),AND(TcReleaseNum&gt;=VLOOKUP(AWReleaseNum,MinVerInfo,5,FALSE),TcReleaseNum&lt;=VLOOKUP(AWReleaseNum,MinVerInfo,6,FALSE))),"Available","Not Supported")))</f>
        <v>Available</v>
      </c>
      <c r="O1460" s="81" t="str">
        <f>IF(TcReleaseNum&lt;P1460,"Not Supported","Available")</f>
        <v>Available</v>
      </c>
      <c r="P1460" s="81" cm="1">
        <f t="array" ref="P1460">_xlfn.SWITCH(TcBaseVer, 14, K1460, 13, J1460, 12, I1460, 11, IFERROR(VLOOKUP(H1460,Table2[#All],3,FALSE),"N/A"),0)</f>
        <v>0</v>
      </c>
      <c r="Q1460" s="81" t="str">
        <f>IF(TcBaseVer=0,M1460,IF(AND(N1460="Available",M1460="Available",O1460="Available"),"Available",IF(M1460="","","Not Supported")))</f>
        <v>Available</v>
      </c>
      <c r="R1460" s="81" t="str">
        <f>IF(A1460&gt;=AWCurrentRel, "Future",Q1460)</f>
        <v>Available</v>
      </c>
      <c r="S1460" s="100" t="str">
        <f>HYPERLINK(U1460,T1460)</f>
        <v>What's New Fall 2022-PLAN-Teamcenter and Active Workspace (highspot.com)</v>
      </c>
      <c r="T1460" s="81" t="str">
        <f>IFERROR(VLOOKUP(CONCATENATE($B1460,"_",$A1460),Table4[#All],5,FALSE),"Not Available")</f>
        <v>What's New Fall 2022-PLAN-Teamcenter and Active Workspace (highspot.com)</v>
      </c>
      <c r="U1460" s="81" t="str">
        <f>IFERROR(VLOOKUP(CONCATENATE(B1460,"_",A1460),Table4[#All],6,FALSE),"")</f>
        <v>https://siemens.highspot.com/items/6389f88fdd7977ea91816632?lfrm=shp-ft.0</v>
      </c>
    </row>
    <row r="1461" spans="1:21" x14ac:dyDescent="0.25">
      <c r="A1461" s="81">
        <f>IF(OR('Raw Data'!A1457=0,'Raw Data'!A1457="Delete"),"",'Raw Data'!A1457)</f>
        <v>6.2</v>
      </c>
      <c r="B1461" s="88" t="str">
        <f>IF(OR('Raw Data'!B1457=0,'Raw Data'!B1457="Delete"),"",'Raw Data'!B1457)</f>
        <v>Plan</v>
      </c>
      <c r="C1461" s="89" t="str">
        <f>IF(OR('Raw Data'!C1457=0,'Raw Data'!C1457="Delete"),"",'Raw Data'!C1457)</f>
        <v>Requirements</v>
      </c>
      <c r="D1461" s="88" t="str">
        <f>IF(OR('Raw Data'!D1457=0,'Raw Data'!D1457="Delete"),"",'Raw Data'!D1457)</f>
        <v>Requirements Management</v>
      </c>
      <c r="E1461" s="84" t="str">
        <f>IF(OR('Raw Data'!E1457=0,'Raw Data'!E1457="Delete"),"",'Raw Data'!E1457)</f>
        <v>Requirement modifications during Word round-trip</v>
      </c>
      <c r="F1461" s="81" t="str" cm="1">
        <f t="array" ref="F1461">_xlfn.SWITCH(ROUND(VLOOKUP(A1461,Table1[#All],3),0),11,H1461,12,I1461,13,J1461,14,K1461,"N/A")</f>
        <v/>
      </c>
      <c r="G1461" s="81" t="str" cm="1">
        <f t="array" ref="G1461">_xlfn.SWITCH(ROUND(VLOOKUP(A1461,Table1[#All],5),0),11,H1461,12,I1461,13,J1461,14,K1461,"N/A")</f>
        <v/>
      </c>
      <c r="H1461" s="81" t="str">
        <f>IF(OR('Raw Data'!H1457=0,'Raw Data'!H1457="Delete"),"",'Raw Data'!H1457)</f>
        <v>N/A</v>
      </c>
      <c r="I1461" s="81">
        <f>IF(OR('Raw Data'!I1457=0,'Raw Data'!I1457="Delete"),"",'Raw Data'!I1457)</f>
        <v>14.2</v>
      </c>
      <c r="J1461" s="81" t="str">
        <f>IF(OR('Raw Data'!J1457=0,'Raw Data'!J1457="Delete"),"",'Raw Data'!J1457)</f>
        <v/>
      </c>
      <c r="K1461" s="81" t="str">
        <f>IF(OR('Raw Data'!K1457=0,'Raw Data'!K1457="Delete"),"",'Raw Data'!K1457)</f>
        <v/>
      </c>
      <c r="L1461" s="81" t="str">
        <f>R1461</f>
        <v>Available</v>
      </c>
      <c r="M1461" s="81" t="str">
        <f>IF(A1461="","",IF(OR(AWReleaseNum&gt;=A1461,AWReleaseNum=0),"Available","Not Supported"))</f>
        <v>Available</v>
      </c>
      <c r="N1461" s="81" t="str">
        <f>IF(A1461="","",IF(TcRelease="Any","Available",IF(OR(AND(TcReleaseNum&gt;=VLOOKUP(AWReleaseNum,MinVerInfo,3,FALSE),TcReleaseNum&lt;=VLOOKUP(AWReleaseNum,MinVerInfo,4,FALSE)),AND(TcReleaseNum&gt;=VLOOKUP(AWReleaseNum,MinVerInfo,5,FALSE),TcReleaseNum&lt;=VLOOKUP(AWReleaseNum,MinVerInfo,6,FALSE))),"Available","Not Supported")))</f>
        <v>Available</v>
      </c>
      <c r="O1461" s="81" t="str">
        <f>IF(TcReleaseNum&lt;P1461,"Not Supported","Available")</f>
        <v>Available</v>
      </c>
      <c r="P1461" s="81" cm="1">
        <f t="array" ref="P1461">_xlfn.SWITCH(TcBaseVer, 14, K1461, 13, J1461, 12, I1461, 11, IFERROR(VLOOKUP(H1461,Table2[#All],3,FALSE),"N/A"),0)</f>
        <v>0</v>
      </c>
      <c r="Q1461" s="81" t="str">
        <f>IF(TcBaseVer=0,M1461,IF(AND(N1461="Available",M1461="Available",O1461="Available"),"Available",IF(M1461="","","Not Supported")))</f>
        <v>Available</v>
      </c>
      <c r="R1461" s="81" t="str">
        <f>IF(A1461&gt;=AWCurrentRel, "Future",Q1461)</f>
        <v>Available</v>
      </c>
      <c r="S1461" s="100" t="str">
        <f>HYPERLINK(U1461,T1461)</f>
        <v>What's New Fall 2022-PLAN-Teamcenter and Active Workspace (highspot.com)</v>
      </c>
      <c r="T1461" s="81" t="str">
        <f>IFERROR(VLOOKUP(CONCATENATE($B1461,"_",$A1461),Table4[#All],5,FALSE),"Not Available")</f>
        <v>What's New Fall 2022-PLAN-Teamcenter and Active Workspace (highspot.com)</v>
      </c>
      <c r="U1461" s="81" t="str">
        <f>IFERROR(VLOOKUP(CONCATENATE(B1461,"_",A1461),Table4[#All],6,FALSE),"")</f>
        <v>https://siemens.highspot.com/items/6389f88fdd7977ea91816632?lfrm=shp-ft.0</v>
      </c>
    </row>
    <row r="1462" spans="1:21" x14ac:dyDescent="0.25">
      <c r="A1462" s="81">
        <f>IF(OR('Raw Data'!A1458=0,'Raw Data'!A1458="Delete"),"",'Raw Data'!A1458)</f>
        <v>6.2</v>
      </c>
      <c r="B1462" s="88" t="str">
        <f>IF(OR('Raw Data'!B1458=0,'Raw Data'!B1458="Delete"),"",'Raw Data'!B1458)</f>
        <v>Plan</v>
      </c>
      <c r="C1462" s="89" t="str">
        <f>IF(OR('Raw Data'!C1458=0,'Raw Data'!C1458="Delete"),"",'Raw Data'!C1458)</f>
        <v>Requirements</v>
      </c>
      <c r="D1462" s="88" t="str">
        <f>IF(OR('Raw Data'!D1458=0,'Raw Data'!D1458="Delete"),"",'Raw Data'!D1458)</f>
        <v>Requirements Management</v>
      </c>
      <c r="E1462" s="84" t="str">
        <f>IF(OR('Raw Data'!E1458=0,'Raw Data'!E1458="Delete"),"",'Raw Data'!E1458)</f>
        <v>Build new specification from existing requirements</v>
      </c>
      <c r="F1462" s="81" t="str" cm="1">
        <f t="array" ref="F1462">_xlfn.SWITCH(ROUND(VLOOKUP(A1462,Table1[#All],3),0),11,H1462,12,I1462,13,J1462,14,K1462,"N/A")</f>
        <v/>
      </c>
      <c r="G1462" s="81" t="str" cm="1">
        <f t="array" ref="G1462">_xlfn.SWITCH(ROUND(VLOOKUP(A1462,Table1[#All],5),0),11,H1462,12,I1462,13,J1462,14,K1462,"N/A")</f>
        <v/>
      </c>
      <c r="H1462" s="81" t="str">
        <f>IF(OR('Raw Data'!H1458=0,'Raw Data'!H1458="Delete"),"",'Raw Data'!H1458)</f>
        <v>N/A</v>
      </c>
      <c r="I1462" s="81">
        <f>IF(OR('Raw Data'!I1458=0,'Raw Data'!I1458="Delete"),"",'Raw Data'!I1458)</f>
        <v>14.2</v>
      </c>
      <c r="J1462" s="81" t="str">
        <f>IF(OR('Raw Data'!J1458=0,'Raw Data'!J1458="Delete"),"",'Raw Data'!J1458)</f>
        <v/>
      </c>
      <c r="K1462" s="81" t="str">
        <f>IF(OR('Raw Data'!K1458=0,'Raw Data'!K1458="Delete"),"",'Raw Data'!K1458)</f>
        <v/>
      </c>
      <c r="L1462" s="81" t="str">
        <f>R1462</f>
        <v>Available</v>
      </c>
      <c r="M1462" s="81" t="str">
        <f>IF(A1462="","",IF(OR(AWReleaseNum&gt;=A1462,AWReleaseNum=0),"Available","Not Supported"))</f>
        <v>Available</v>
      </c>
      <c r="N1462" s="81" t="str">
        <f>IF(A1462="","",IF(TcRelease="Any","Available",IF(OR(AND(TcReleaseNum&gt;=VLOOKUP(AWReleaseNum,MinVerInfo,3,FALSE),TcReleaseNum&lt;=VLOOKUP(AWReleaseNum,MinVerInfo,4,FALSE)),AND(TcReleaseNum&gt;=VLOOKUP(AWReleaseNum,MinVerInfo,5,FALSE),TcReleaseNum&lt;=VLOOKUP(AWReleaseNum,MinVerInfo,6,FALSE))),"Available","Not Supported")))</f>
        <v>Available</v>
      </c>
      <c r="O1462" s="81" t="str">
        <f>IF(TcReleaseNum&lt;P1462,"Not Supported","Available")</f>
        <v>Available</v>
      </c>
      <c r="P1462" s="81" cm="1">
        <f t="array" ref="P1462">_xlfn.SWITCH(TcBaseVer, 14, K1462, 13, J1462, 12, I1462, 11, IFERROR(VLOOKUP(H1462,Table2[#All],3,FALSE),"N/A"),0)</f>
        <v>0</v>
      </c>
      <c r="Q1462" s="81" t="str">
        <f>IF(TcBaseVer=0,M1462,IF(AND(N1462="Available",M1462="Available",O1462="Available"),"Available",IF(M1462="","","Not Supported")))</f>
        <v>Available</v>
      </c>
      <c r="R1462" s="81" t="str">
        <f>IF(A1462&gt;=AWCurrentRel, "Future",Q1462)</f>
        <v>Available</v>
      </c>
      <c r="S1462" s="100" t="str">
        <f>HYPERLINK(U1462,T1462)</f>
        <v>What's New Fall 2022-PLAN-Teamcenter and Active Workspace (highspot.com)</v>
      </c>
      <c r="T1462" s="81" t="str">
        <f>IFERROR(VLOOKUP(CONCATENATE($B1462,"_",$A1462),Table4[#All],5,FALSE),"Not Available")</f>
        <v>What's New Fall 2022-PLAN-Teamcenter and Active Workspace (highspot.com)</v>
      </c>
      <c r="U1462" s="81" t="str">
        <f>IFERROR(VLOOKUP(CONCATENATE(B1462,"_",A1462),Table4[#All],6,FALSE),"")</f>
        <v>https://siemens.highspot.com/items/6389f88fdd7977ea91816632?lfrm=shp-ft.0</v>
      </c>
    </row>
    <row r="1463" spans="1:21" x14ac:dyDescent="0.25">
      <c r="A1463" s="81">
        <f>IF(OR('Raw Data'!A1052=0,'Raw Data'!A1052="Delete"),"",'Raw Data'!A1052)</f>
        <v>6.2</v>
      </c>
      <c r="B1463" s="88" t="str">
        <f>IF(OR('Raw Data'!B1052=0,'Raw Data'!B1052="Delete"),"",'Raw Data'!B1052)</f>
        <v>Plan</v>
      </c>
      <c r="C1463" s="89" t="str">
        <f>IF(OR('Raw Data'!C1052=0,'Raw Data'!C1052="Delete"),"",'Raw Data'!C1052)</f>
        <v>Process</v>
      </c>
      <c r="D1463" s="88" t="str">
        <f>IF(OR('Raw Data'!D1052=0,'Raw Data'!D1052="Delete"),"",'Raw Data'!D1052)</f>
        <v>Schedule Manager</v>
      </c>
      <c r="E1463" s="84" t="str">
        <f>IF(OR('Raw Data'!E1052=0,'Raw Data'!E1052="Delete"),"",'Raw Data'!E1052)</f>
        <v>View and modify schedule base calendars</v>
      </c>
      <c r="F1463" s="81" t="str" cm="1">
        <f t="array" ref="F1463">_xlfn.SWITCH(ROUND(VLOOKUP(A1463,Table1[#All],3),0),11,H1463,12,I1463,13,J1463,14,K1463,"N/A")</f>
        <v/>
      </c>
      <c r="G1463" s="81" t="str" cm="1">
        <f t="array" ref="G1463">_xlfn.SWITCH(ROUND(VLOOKUP(A1463,Table1[#All],5),0),11,H1463,12,I1463,13,J1463,14,K1463,"N/A")</f>
        <v/>
      </c>
      <c r="H1463" s="81">
        <f>IF(OR('Raw Data'!H1052=0,'Raw Data'!H1052="Delete"),"",'Raw Data'!H1052)</f>
        <v>13.3</v>
      </c>
      <c r="I1463" s="81">
        <f>IF(OR('Raw Data'!I1052=0,'Raw Data'!I1052="Delete"),"",'Raw Data'!I1052)</f>
        <v>14.2</v>
      </c>
      <c r="J1463" s="81" t="str">
        <f>IF(OR('Raw Data'!J1052=0,'Raw Data'!J1052="Delete"),"",'Raw Data'!J1052)</f>
        <v/>
      </c>
      <c r="K1463" s="81" t="str">
        <f>IF(OR('Raw Data'!K1052=0,'Raw Data'!K1052="Delete"),"",'Raw Data'!K1052)</f>
        <v/>
      </c>
      <c r="L1463" s="81" t="str">
        <f>R1463</f>
        <v>Available</v>
      </c>
      <c r="M1463" s="81" t="str">
        <f>IF(A1463="","",IF(OR(AWReleaseNum&gt;=A1463,AWReleaseNum=0),"Available","Not Supported"))</f>
        <v>Available</v>
      </c>
      <c r="N1463" s="81" t="str">
        <f>IF(A1463="","",IF(TcRelease="Any","Available",IF(OR(AND(TcReleaseNum&gt;=VLOOKUP(AWReleaseNum,MinVerInfo,3,FALSE),TcReleaseNum&lt;=VLOOKUP(AWReleaseNum,MinVerInfo,4,FALSE)),AND(TcReleaseNum&gt;=VLOOKUP(AWReleaseNum,MinVerInfo,5,FALSE),TcReleaseNum&lt;=VLOOKUP(AWReleaseNum,MinVerInfo,6,FALSE))),"Available","Not Supported")))</f>
        <v>Available</v>
      </c>
      <c r="O1463" s="81" t="str">
        <f>IF(TcReleaseNum&lt;P1463,"Not Supported","Available")</f>
        <v>Available</v>
      </c>
      <c r="P1463" s="81" cm="1">
        <f t="array" ref="P1463">_xlfn.SWITCH(TcBaseVer, 14, K1463, 13, J1463, 12, I1463, 11, IFERROR(VLOOKUP(H1463,Table2[#All],3,FALSE),"N/A"),0)</f>
        <v>0</v>
      </c>
      <c r="Q1463" s="81" t="str">
        <f>IF(TcBaseVer=0,M1463,IF(AND(N1463="Available",M1463="Available",O1463="Available"),"Available",IF(M1463="","","Not Supported")))</f>
        <v>Available</v>
      </c>
      <c r="R1463" s="81" t="str">
        <f>IF(A1463&gt;=AWCurrentRel, "Future",Q1463)</f>
        <v>Available</v>
      </c>
      <c r="S1463" s="100" t="str">
        <f>HYPERLINK(U1463,T1463)</f>
        <v>What's New Fall 2022-PLAN-Teamcenter and Active Workspace (highspot.com)</v>
      </c>
      <c r="T1463" s="81" t="str">
        <f>IFERROR(VLOOKUP(CONCATENATE($B1463,"_",$A1463),Table4[#All],5,FALSE),"Not Available")</f>
        <v>What's New Fall 2022-PLAN-Teamcenter and Active Workspace (highspot.com)</v>
      </c>
      <c r="U1463" s="81" t="str">
        <f>IFERROR(VLOOKUP(CONCATENATE(B1463,"_",A1463),Table4[#All],6,FALSE),"")</f>
        <v>https://siemens.highspot.com/items/6389f88fdd7977ea91816632?lfrm=shp-ft.0</v>
      </c>
    </row>
    <row r="1464" spans="1:21" x14ac:dyDescent="0.25">
      <c r="A1464" s="81">
        <f>IF(OR('Raw Data'!A1122=0,'Raw Data'!A1122="Delete"),"",'Raw Data'!A1122)</f>
        <v>6.2</v>
      </c>
      <c r="B1464" s="88" t="str">
        <f>IF(OR('Raw Data'!B1122=0,'Raw Data'!B1122="Delete"),"",'Raw Data'!B1122)</f>
        <v>Plan</v>
      </c>
      <c r="C1464" s="89" t="str">
        <f>IF(OR('Raw Data'!C1122=0,'Raw Data'!C1122="Delete"),"",'Raw Data'!C1122)</f>
        <v>Process</v>
      </c>
      <c r="D1464" s="88" t="str">
        <f>IF(OR('Raw Data'!D1122=0,'Raw Data'!D1122="Delete"),"",'Raw Data'!D1122)</f>
        <v>Schedule Manager</v>
      </c>
      <c r="E1464" s="84" t="str">
        <f>IF(OR('Raw Data'!E1122=0,'Raw Data'!E1122="Delete"),"",'Raw Data'!E1122)</f>
        <v>Create and manage user calendars</v>
      </c>
      <c r="F1464" s="81" cm="1">
        <f t="array" ref="F1464">_xlfn.SWITCH(ROUND(VLOOKUP(A1464,Table1[#All],3),0),11,H1464,12,I1464,13,J1464,14,K1464,"N/A")</f>
        <v>14.2</v>
      </c>
      <c r="G1464" s="81" t="str" cm="1">
        <f t="array" ref="G1464">_xlfn.SWITCH(ROUND(VLOOKUP(A1464,Table1[#All],5),0),11,H1464,12,I1464,13,J1464,14,K1464,"N/A")</f>
        <v/>
      </c>
      <c r="H1464" s="81">
        <f>IF(OR('Raw Data'!H1122=0,'Raw Data'!H1122="Delete"),"",'Raw Data'!H1122)</f>
        <v>13.3</v>
      </c>
      <c r="I1464" s="81">
        <f>IF(OR('Raw Data'!I1122=0,'Raw Data'!I1122="Delete"),"",'Raw Data'!I1122)</f>
        <v>14.2</v>
      </c>
      <c r="J1464" s="81">
        <f>IF(OR('Raw Data'!J1122=0,'Raw Data'!J1122="Delete"),"",'Raw Data'!J1122)</f>
        <v>14.2</v>
      </c>
      <c r="K1464" s="81" t="str">
        <f>IF(OR('Raw Data'!K1122=0,'Raw Data'!K1122="Delete"),"",'Raw Data'!K1122)</f>
        <v/>
      </c>
      <c r="L1464" s="81" t="str">
        <f>R1464</f>
        <v>Available</v>
      </c>
      <c r="M1464" s="81" t="str">
        <f>IF(A1464="","",IF(OR(AWReleaseNum&gt;=A1464,AWReleaseNum=0),"Available","Not Supported"))</f>
        <v>Available</v>
      </c>
      <c r="N1464" s="81" t="str">
        <f>IF(A1464="","",IF(TcRelease="Any","Available",IF(OR(AND(TcReleaseNum&gt;=VLOOKUP(AWReleaseNum,MinVerInfo,3,FALSE),TcReleaseNum&lt;=VLOOKUP(AWReleaseNum,MinVerInfo,4,FALSE)),AND(TcReleaseNum&gt;=VLOOKUP(AWReleaseNum,MinVerInfo,5,FALSE),TcReleaseNum&lt;=VLOOKUP(AWReleaseNum,MinVerInfo,6,FALSE))),"Available","Not Supported")))</f>
        <v>Available</v>
      </c>
      <c r="O1464" s="81" t="str">
        <f>IF(TcReleaseNum&lt;P1464,"Not Supported","Available")</f>
        <v>Available</v>
      </c>
      <c r="P1464" s="81" cm="1">
        <f t="array" ref="P1464">_xlfn.SWITCH(TcBaseVer, 14, K1464, 13, J1464, 12, I1464, 11, IFERROR(VLOOKUP(H1464,Table2[#All],3,FALSE),"N/A"),0)</f>
        <v>0</v>
      </c>
      <c r="Q1464" s="81" t="str">
        <f>IF(TcBaseVer=0,M1464,IF(AND(N1464="Available",M1464="Available",O1464="Available"),"Available",IF(M1464="","","Not Supported")))</f>
        <v>Available</v>
      </c>
      <c r="R1464" s="81" t="str">
        <f>IF(A1464&gt;=AWCurrentRel, "Future",Q1464)</f>
        <v>Available</v>
      </c>
      <c r="S1464" s="100" t="str">
        <f>HYPERLINK(U1464,T1464)</f>
        <v>What's New Fall 2022-PLAN-Teamcenter and Active Workspace (highspot.com)</v>
      </c>
      <c r="T1464" s="81" t="str">
        <f>IFERROR(VLOOKUP(CONCATENATE($B1464,"_",$A1464),Table4[#All],5,FALSE),"Not Available")</f>
        <v>What's New Fall 2022-PLAN-Teamcenter and Active Workspace (highspot.com)</v>
      </c>
      <c r="U1464" s="81" t="str">
        <f>IFERROR(VLOOKUP(CONCATENATE(B1464,"_",A1464),Table4[#All],6,FALSE),"")</f>
        <v>https://siemens.highspot.com/items/6389f88fdd7977ea91816632?lfrm=shp-ft.0</v>
      </c>
    </row>
    <row r="1465" spans="1:21" x14ac:dyDescent="0.25">
      <c r="A1465" s="81">
        <f>IF(OR('Raw Data'!A1123=0,'Raw Data'!A1123="Delete"),"",'Raw Data'!A1123)</f>
        <v>6.2</v>
      </c>
      <c r="B1465" s="88" t="str">
        <f>IF(OR('Raw Data'!B1123=0,'Raw Data'!B1123="Delete"),"",'Raw Data'!B1123)</f>
        <v>Plan</v>
      </c>
      <c r="C1465" s="89" t="str">
        <f>IF(OR('Raw Data'!C1123=0,'Raw Data'!C1123="Delete"),"",'Raw Data'!C1123)</f>
        <v>Process</v>
      </c>
      <c r="D1465" s="88" t="str">
        <f>IF(OR('Raw Data'!D1123=0,'Raw Data'!D1123="Delete"),"",'Raw Data'!D1123)</f>
        <v>Schedule Manager</v>
      </c>
      <c r="E1465" s="84" t="str">
        <f>IF(OR('Raw Data'!E1123=0,'Raw Data'!E1123="Delete"),"",'Raw Data'!E1123)</f>
        <v>Manage schedule specific calendars</v>
      </c>
      <c r="F1465" s="81" t="str" cm="1">
        <f t="array" ref="F1465">_xlfn.SWITCH(ROUND(VLOOKUP(A1465,Table1[#All],3),0),11,H1465,12,I1465,13,J1465,14,K1465,"N/A")</f>
        <v/>
      </c>
      <c r="G1465" s="81" t="str" cm="1">
        <f t="array" ref="G1465">_xlfn.SWITCH(ROUND(VLOOKUP(A1465,Table1[#All],5),0),11,H1465,12,I1465,13,J1465,14,K1465,"N/A")</f>
        <v/>
      </c>
      <c r="H1465" s="81">
        <f>IF(OR('Raw Data'!H1123=0,'Raw Data'!H1123="Delete"),"",'Raw Data'!H1123)</f>
        <v>13.3</v>
      </c>
      <c r="I1465" s="81">
        <f>IF(OR('Raw Data'!I1123=0,'Raw Data'!I1123="Delete"),"",'Raw Data'!I1123)</f>
        <v>14.2</v>
      </c>
      <c r="J1465" s="81" t="str">
        <f>IF(OR('Raw Data'!J1123=0,'Raw Data'!J1123="Delete"),"",'Raw Data'!J1123)</f>
        <v/>
      </c>
      <c r="K1465" s="81" t="str">
        <f>IF(OR('Raw Data'!K1123=0,'Raw Data'!K1123="Delete"),"",'Raw Data'!K1123)</f>
        <v/>
      </c>
      <c r="L1465" s="81" t="str">
        <f>R1465</f>
        <v>Available</v>
      </c>
      <c r="M1465" s="81" t="str">
        <f>IF(A1465="","",IF(OR(AWReleaseNum&gt;=A1465,AWReleaseNum=0),"Available","Not Supported"))</f>
        <v>Available</v>
      </c>
      <c r="N1465" s="81" t="str">
        <f>IF(A1465="","",IF(TcRelease="Any","Available",IF(OR(AND(TcReleaseNum&gt;=VLOOKUP(AWReleaseNum,MinVerInfo,3,FALSE),TcReleaseNum&lt;=VLOOKUP(AWReleaseNum,MinVerInfo,4,FALSE)),AND(TcReleaseNum&gt;=VLOOKUP(AWReleaseNum,MinVerInfo,5,FALSE),TcReleaseNum&lt;=VLOOKUP(AWReleaseNum,MinVerInfo,6,FALSE))),"Available","Not Supported")))</f>
        <v>Available</v>
      </c>
      <c r="O1465" s="81" t="str">
        <f>IF(TcReleaseNum&lt;P1465,"Not Supported","Available")</f>
        <v>Available</v>
      </c>
      <c r="P1465" s="81" cm="1">
        <f t="array" ref="P1465">_xlfn.SWITCH(TcBaseVer, 14, K1465, 13, J1465, 12, I1465, 11, IFERROR(VLOOKUP(H1465,Table2[#All],3,FALSE),"N/A"),0)</f>
        <v>0</v>
      </c>
      <c r="Q1465" s="81" t="str">
        <f>IF(TcBaseVer=0,M1465,IF(AND(N1465="Available",M1465="Available",O1465="Available"),"Available",IF(M1465="","","Not Supported")))</f>
        <v>Available</v>
      </c>
      <c r="R1465" s="81" t="str">
        <f>IF(A1465&gt;=AWCurrentRel, "Future",Q1465)</f>
        <v>Available</v>
      </c>
      <c r="S1465" s="100" t="str">
        <f>HYPERLINK(U1465,T1465)</f>
        <v>What's New Fall 2022-PLAN-Teamcenter and Active Workspace (highspot.com)</v>
      </c>
      <c r="T1465" s="81" t="str">
        <f>IFERROR(VLOOKUP(CONCATENATE($B1465,"_",$A1465),Table4[#All],5,FALSE),"Not Available")</f>
        <v>What's New Fall 2022-PLAN-Teamcenter and Active Workspace (highspot.com)</v>
      </c>
      <c r="U1465" s="81" t="str">
        <f>IFERROR(VLOOKUP(CONCATENATE(B1465,"_",A1465),Table4[#All],6,FALSE),"")</f>
        <v>https://siemens.highspot.com/items/6389f88fdd7977ea91816632?lfrm=shp-ft.0</v>
      </c>
    </row>
    <row r="1466" spans="1:21" x14ac:dyDescent="0.25">
      <c r="A1466" s="81">
        <f>IF(OR('Raw Data'!A1124=0,'Raw Data'!A1124="Delete"),"",'Raw Data'!A1124)</f>
        <v>6.2</v>
      </c>
      <c r="B1466" s="88" t="str">
        <f>IF(OR('Raw Data'!B1124=0,'Raw Data'!B1124="Delete"),"",'Raw Data'!B1124)</f>
        <v>Plan</v>
      </c>
      <c r="C1466" s="89" t="str">
        <f>IF(OR('Raw Data'!C1124=0,'Raw Data'!C1124="Delete"),"",'Raw Data'!C1124)</f>
        <v>Process</v>
      </c>
      <c r="D1466" s="88" t="str">
        <f>IF(OR('Raw Data'!D1124=0,'Raw Data'!D1124="Delete"),"",'Raw Data'!D1124)</f>
        <v>Schedule Manager</v>
      </c>
      <c r="E1466" s="84" t="str">
        <f>IF(OR('Raw Data'!E1124=0,'Raw Data'!E1124="Delete"),"",'Raw Data'!E1124)</f>
        <v>Trigger a schedule task without a workflow</v>
      </c>
      <c r="F1466" s="81" t="str" cm="1">
        <f t="array" ref="F1466">_xlfn.SWITCH(ROUND(VLOOKUP(A1466,Table1[#All],3),0),11,H1466,12,I1466,13,J1466,14,K1466,"N/A")</f>
        <v/>
      </c>
      <c r="G1466" s="81" t="str" cm="1">
        <f t="array" ref="G1466">_xlfn.SWITCH(ROUND(VLOOKUP(A1466,Table1[#All],5),0),11,H1466,12,I1466,13,J1466,14,K1466,"N/A")</f>
        <v/>
      </c>
      <c r="H1466" s="81" t="str">
        <f>IF(OR('Raw Data'!H1124=0,'Raw Data'!H1124="Delete"),"",'Raw Data'!H1124)</f>
        <v>N/A</v>
      </c>
      <c r="I1466" s="81">
        <f>IF(OR('Raw Data'!I1124=0,'Raw Data'!I1124="Delete"),"",'Raw Data'!I1124)</f>
        <v>14.2</v>
      </c>
      <c r="J1466" s="81" t="str">
        <f>IF(OR('Raw Data'!J1124=0,'Raw Data'!J1124="Delete"),"",'Raw Data'!J1124)</f>
        <v/>
      </c>
      <c r="K1466" s="81" t="str">
        <f>IF(OR('Raw Data'!K1124=0,'Raw Data'!K1124="Delete"),"",'Raw Data'!K1124)</f>
        <v/>
      </c>
      <c r="L1466" s="81" t="str">
        <f>R1466</f>
        <v>Available</v>
      </c>
      <c r="M1466" s="81" t="str">
        <f>IF(A1466="","",IF(OR(AWReleaseNum&gt;=A1466,AWReleaseNum=0),"Available","Not Supported"))</f>
        <v>Available</v>
      </c>
      <c r="N1466" s="81" t="str">
        <f>IF(A1466="","",IF(TcRelease="Any","Available",IF(OR(AND(TcReleaseNum&gt;=VLOOKUP(AWReleaseNum,MinVerInfo,3,FALSE),TcReleaseNum&lt;=VLOOKUP(AWReleaseNum,MinVerInfo,4,FALSE)),AND(TcReleaseNum&gt;=VLOOKUP(AWReleaseNum,MinVerInfo,5,FALSE),TcReleaseNum&lt;=VLOOKUP(AWReleaseNum,MinVerInfo,6,FALSE))),"Available","Not Supported")))</f>
        <v>Available</v>
      </c>
      <c r="O1466" s="81" t="str">
        <f>IF(TcReleaseNum&lt;P1466,"Not Supported","Available")</f>
        <v>Available</v>
      </c>
      <c r="P1466" s="81" cm="1">
        <f t="array" ref="P1466">_xlfn.SWITCH(TcBaseVer, 14, K1466, 13, J1466, 12, I1466, 11, IFERROR(VLOOKUP(H1466,Table2[#All],3,FALSE),"N/A"),0)</f>
        <v>0</v>
      </c>
      <c r="Q1466" s="81" t="str">
        <f>IF(TcBaseVer=0,M1466,IF(AND(N1466="Available",M1466="Available",O1466="Available"),"Available",IF(M1466="","","Not Supported")))</f>
        <v>Available</v>
      </c>
      <c r="R1466" s="81" t="str">
        <f>IF(A1466&gt;=AWCurrentRel, "Future",Q1466)</f>
        <v>Available</v>
      </c>
      <c r="S1466" s="100" t="str">
        <f>HYPERLINK(U1466,T1466)</f>
        <v>What's New Fall 2022-PLAN-Teamcenter and Active Workspace (highspot.com)</v>
      </c>
      <c r="T1466" s="81" t="str">
        <f>IFERROR(VLOOKUP(CONCATENATE($B1466,"_",$A1466),Table4[#All],5,FALSE),"Not Available")</f>
        <v>What's New Fall 2022-PLAN-Teamcenter and Active Workspace (highspot.com)</v>
      </c>
      <c r="U1466" s="81" t="str">
        <f>IFERROR(VLOOKUP(CONCATENATE(B1466,"_",A1466),Table4[#All],6,FALSE),"")</f>
        <v>https://siemens.highspot.com/items/6389f88fdd7977ea91816632?lfrm=shp-ft.0</v>
      </c>
    </row>
    <row r="1467" spans="1:21" x14ac:dyDescent="0.25">
      <c r="A1467" s="81">
        <f>IF(OR('Raw Data'!A1125=0,'Raw Data'!A1125="Delete"),"",'Raw Data'!A1125)</f>
        <v>6.2</v>
      </c>
      <c r="B1467" s="88" t="str">
        <f>IF(OR('Raw Data'!B1125=0,'Raw Data'!B1125="Delete"),"",'Raw Data'!B1125)</f>
        <v>Plan</v>
      </c>
      <c r="C1467" s="89" t="str">
        <f>IF(OR('Raw Data'!C1125=0,'Raw Data'!C1125="Delete"),"",'Raw Data'!C1125)</f>
        <v>Process</v>
      </c>
      <c r="D1467" s="88" t="str">
        <f>IF(OR('Raw Data'!D1125=0,'Raw Data'!D1125="Delete"),"",'Raw Data'!D1125)</f>
        <v>Schedule Manager</v>
      </c>
      <c r="E1467" s="84" t="str">
        <f>IF(OR('Raw Data'!E1125=0,'Raw Data'!E1125="Delete"),"",'Raw Data'!E1125)</f>
        <v>Zoom using control plus mouse scroll on Gantt and Timeline</v>
      </c>
      <c r="F1467" s="81" t="str" cm="1">
        <f t="array" ref="F1467">_xlfn.SWITCH(ROUND(VLOOKUP(A1467,Table1[#All],3),0),11,H1467,12,I1467,13,J1467,14,K1467,"N/A")</f>
        <v/>
      </c>
      <c r="G1467" s="81" t="str" cm="1">
        <f t="array" ref="G1467">_xlfn.SWITCH(ROUND(VLOOKUP(A1467,Table1[#All],5),0),11,H1467,12,I1467,13,J1467,14,K1467,"N/A")</f>
        <v/>
      </c>
      <c r="H1467" s="81">
        <f>IF(OR('Raw Data'!H1125=0,'Raw Data'!H1125="Delete"),"",'Raw Data'!H1125)</f>
        <v>13.2</v>
      </c>
      <c r="I1467" s="81">
        <f>IF(OR('Raw Data'!I1125=0,'Raw Data'!I1125="Delete"),"",'Raw Data'!I1125)</f>
        <v>14</v>
      </c>
      <c r="J1467" s="81" t="str">
        <f>IF(OR('Raw Data'!J1125=0,'Raw Data'!J1125="Delete"),"",'Raw Data'!J1125)</f>
        <v/>
      </c>
      <c r="K1467" s="81" t="str">
        <f>IF(OR('Raw Data'!K1125=0,'Raw Data'!K1125="Delete"),"",'Raw Data'!K1125)</f>
        <v/>
      </c>
      <c r="L1467" s="81" t="str">
        <f>R1467</f>
        <v>Available</v>
      </c>
      <c r="M1467" s="81" t="str">
        <f>IF(A1467="","",IF(OR(AWReleaseNum&gt;=A1467,AWReleaseNum=0),"Available","Not Supported"))</f>
        <v>Available</v>
      </c>
      <c r="N1467" s="81" t="str">
        <f>IF(A1467="","",IF(TcRelease="Any","Available",IF(OR(AND(TcReleaseNum&gt;=VLOOKUP(AWReleaseNum,MinVerInfo,3,FALSE),TcReleaseNum&lt;=VLOOKUP(AWReleaseNum,MinVerInfo,4,FALSE)),AND(TcReleaseNum&gt;=VLOOKUP(AWReleaseNum,MinVerInfo,5,FALSE),TcReleaseNum&lt;=VLOOKUP(AWReleaseNum,MinVerInfo,6,FALSE))),"Available","Not Supported")))</f>
        <v>Available</v>
      </c>
      <c r="O1467" s="81" t="str">
        <f>IF(TcReleaseNum&lt;P1467,"Not Supported","Available")</f>
        <v>Available</v>
      </c>
      <c r="P1467" s="81" cm="1">
        <f t="array" ref="P1467">_xlfn.SWITCH(TcBaseVer, 14, K1467, 13, J1467, 12, I1467, 11, IFERROR(VLOOKUP(H1467,Table2[#All],3,FALSE),"N/A"),0)</f>
        <v>0</v>
      </c>
      <c r="Q1467" s="81" t="str">
        <f>IF(TcBaseVer=0,M1467,IF(AND(N1467="Available",M1467="Available",O1467="Available"),"Available",IF(M1467="","","Not Supported")))</f>
        <v>Available</v>
      </c>
      <c r="R1467" s="81" t="str">
        <f>IF(A1467&gt;=AWCurrentRel, "Future",Q1467)</f>
        <v>Available</v>
      </c>
      <c r="S1467" s="100" t="str">
        <f>HYPERLINK(U1467,T1467)</f>
        <v>What's New Fall 2022-PLAN-Teamcenter and Active Workspace (highspot.com)</v>
      </c>
      <c r="T1467" s="81" t="str">
        <f>IFERROR(VLOOKUP(CONCATENATE($B1467,"_",$A1467),Table4[#All],5,FALSE),"Not Available")</f>
        <v>What's New Fall 2022-PLAN-Teamcenter and Active Workspace (highspot.com)</v>
      </c>
      <c r="U1467" s="81" t="str">
        <f>IFERROR(VLOOKUP(CONCATENATE(B1467,"_",A1467),Table4[#All],6,FALSE),"")</f>
        <v>https://siemens.highspot.com/items/6389f88fdd7977ea91816632?lfrm=shp-ft.0</v>
      </c>
    </row>
    <row r="1468" spans="1:21" x14ac:dyDescent="0.25">
      <c r="A1468" s="81">
        <f>IF(OR('Raw Data'!A1126=0,'Raw Data'!A1126="Delete"),"",'Raw Data'!A1126)</f>
        <v>6.2</v>
      </c>
      <c r="B1468" s="88" t="str">
        <f>IF(OR('Raw Data'!B1126=0,'Raw Data'!B1126="Delete"),"",'Raw Data'!B1126)</f>
        <v>Plan</v>
      </c>
      <c r="C1468" s="89" t="str">
        <f>IF(OR('Raw Data'!C1126=0,'Raw Data'!C1126="Delete"),"",'Raw Data'!C1126)</f>
        <v>Process</v>
      </c>
      <c r="D1468" s="88" t="str">
        <f>IF(OR('Raw Data'!D1126=0,'Raw Data'!D1126="Delete"),"",'Raw Data'!D1126)</f>
        <v>Schedule Manager</v>
      </c>
      <c r="E1468" s="84" t="str">
        <f>IF(OR('Raw Data'!E1126=0,'Raw Data'!E1126="Delete"),"",'Raw Data'!E1126)</f>
        <v>Drag the work complete bar within Gantt task</v>
      </c>
      <c r="F1468" s="81" t="str" cm="1">
        <f t="array" ref="F1468">_xlfn.SWITCH(ROUND(VLOOKUP(A1468,Table1[#All],3),0),11,H1468,12,I1468,13,J1468,14,K1468,"N/A")</f>
        <v/>
      </c>
      <c r="G1468" s="81" t="str" cm="1">
        <f t="array" ref="G1468">_xlfn.SWITCH(ROUND(VLOOKUP(A1468,Table1[#All],5),0),11,H1468,12,I1468,13,J1468,14,K1468,"N/A")</f>
        <v/>
      </c>
      <c r="H1468" s="81">
        <f>IF(OR('Raw Data'!H1126=0,'Raw Data'!H1126="Delete"),"",'Raw Data'!H1126)</f>
        <v>13.2</v>
      </c>
      <c r="I1468" s="81">
        <f>IF(OR('Raw Data'!I1126=0,'Raw Data'!I1126="Delete"),"",'Raw Data'!I1126)</f>
        <v>14</v>
      </c>
      <c r="J1468" s="81" t="str">
        <f>IF(OR('Raw Data'!J1126=0,'Raw Data'!J1126="Delete"),"",'Raw Data'!J1126)</f>
        <v/>
      </c>
      <c r="K1468" s="81" t="str">
        <f>IF(OR('Raw Data'!K1126=0,'Raw Data'!K1126="Delete"),"",'Raw Data'!K1126)</f>
        <v/>
      </c>
      <c r="L1468" s="81" t="str">
        <f>R1468</f>
        <v>Available</v>
      </c>
      <c r="M1468" s="81" t="str">
        <f>IF(A1468="","",IF(OR(AWReleaseNum&gt;=A1468,AWReleaseNum=0),"Available","Not Supported"))</f>
        <v>Available</v>
      </c>
      <c r="N1468" s="81" t="str">
        <f>IF(A1468="","",IF(TcRelease="Any","Available",IF(OR(AND(TcReleaseNum&gt;=VLOOKUP(AWReleaseNum,MinVerInfo,3,FALSE),TcReleaseNum&lt;=VLOOKUP(AWReleaseNum,MinVerInfo,4,FALSE)),AND(TcReleaseNum&gt;=VLOOKUP(AWReleaseNum,MinVerInfo,5,FALSE),TcReleaseNum&lt;=VLOOKUP(AWReleaseNum,MinVerInfo,6,FALSE))),"Available","Not Supported")))</f>
        <v>Available</v>
      </c>
      <c r="O1468" s="81" t="str">
        <f>IF(TcReleaseNum&lt;P1468,"Not Supported","Available")</f>
        <v>Available</v>
      </c>
      <c r="P1468" s="81" cm="1">
        <f t="array" ref="P1468">_xlfn.SWITCH(TcBaseVer, 14, K1468, 13, J1468, 12, I1468, 11, IFERROR(VLOOKUP(H1468,Table2[#All],3,FALSE),"N/A"),0)</f>
        <v>0</v>
      </c>
      <c r="Q1468" s="81" t="str">
        <f>IF(TcBaseVer=0,M1468,IF(AND(N1468="Available",M1468="Available",O1468="Available"),"Available",IF(M1468="","","Not Supported")))</f>
        <v>Available</v>
      </c>
      <c r="R1468" s="81" t="str">
        <f>IF(A1468&gt;=AWCurrentRel, "Future",Q1468)</f>
        <v>Available</v>
      </c>
      <c r="S1468" s="100" t="str">
        <f>HYPERLINK(U1468,T1468)</f>
        <v>What's New Fall 2022-PLAN-Teamcenter and Active Workspace (highspot.com)</v>
      </c>
      <c r="T1468" s="81" t="str">
        <f>IFERROR(VLOOKUP(CONCATENATE($B1468,"_",$A1468),Table4[#All],5,FALSE),"Not Available")</f>
        <v>What's New Fall 2022-PLAN-Teamcenter and Active Workspace (highspot.com)</v>
      </c>
      <c r="U1468" s="81" t="str">
        <f>IFERROR(VLOOKUP(CONCATENATE(B1468,"_",A1468),Table4[#All],6,FALSE),"")</f>
        <v>https://siemens.highspot.com/items/6389f88fdd7977ea91816632?lfrm=shp-ft.0</v>
      </c>
    </row>
    <row r="1469" spans="1:21" x14ac:dyDescent="0.25">
      <c r="A1469" s="81">
        <f>IF(OR('Raw Data'!A1463=0,'Raw Data'!A1463="Delete"),"",'Raw Data'!A1463)</f>
        <v>6.2</v>
      </c>
      <c r="B1469" s="88" t="str">
        <f>IF(OR('Raw Data'!B1463=0,'Raw Data'!B1463="Delete"),"",'Raw Data'!B1463)</f>
        <v>Deliver</v>
      </c>
      <c r="C1469" s="89" t="str">
        <f>IF(OR('Raw Data'!C1463=0,'Raw Data'!C1463="Delete"),"",'Raw Data'!C1463)</f>
        <v>Analytics</v>
      </c>
      <c r="D1469" s="88" t="str">
        <f>IF(OR('Raw Data'!D1463=0,'Raw Data'!D1463="Delete"),"",'Raw Data'!D1463)</f>
        <v>Search and Analytics - Reporting and Analytics</v>
      </c>
      <c r="E1469" s="84" t="str">
        <f>IF(OR('Raw Data'!E1463=0,'Raw Data'!E1463="Delete"),"",'Raw Data'!E1463)</f>
        <v>Easily add, modify, and arrange your reports on your Dashboard</v>
      </c>
      <c r="F1469" s="81" t="str" cm="1">
        <f t="array" ref="F1469">_xlfn.SWITCH(ROUND(VLOOKUP(A1469,Table1[#All],3),0),11,H1469,12,I1469,13,J1469,14,K1469,"N/A")</f>
        <v/>
      </c>
      <c r="G1469" s="81" t="str" cm="1">
        <f t="array" ref="G1469">_xlfn.SWITCH(ROUND(VLOOKUP(A1469,Table1[#All],5),0),11,H1469,12,I1469,13,J1469,14,K1469,"N/A")</f>
        <v/>
      </c>
      <c r="H1469" s="81">
        <f>IF(OR('Raw Data'!H1463=0,'Raw Data'!H1463="Delete"),"",'Raw Data'!H1463)</f>
        <v>13.2</v>
      </c>
      <c r="I1469" s="81">
        <f>IF(OR('Raw Data'!I1463=0,'Raw Data'!I1463="Delete"),"",'Raw Data'!I1463)</f>
        <v>14</v>
      </c>
      <c r="J1469" s="81" t="str">
        <f>IF(OR('Raw Data'!J1463=0,'Raw Data'!J1463="Delete"),"",'Raw Data'!J1463)</f>
        <v/>
      </c>
      <c r="K1469" s="81" t="str">
        <f>IF(OR('Raw Data'!K1463=0,'Raw Data'!K1463="Delete"),"",'Raw Data'!K1463)</f>
        <v/>
      </c>
      <c r="L1469" s="81" t="str">
        <f>R1469</f>
        <v>Available</v>
      </c>
      <c r="M1469" s="81" t="str">
        <f>IF(A1469="","",IF(OR(AWReleaseNum&gt;=A1469,AWReleaseNum=0),"Available","Not Supported"))</f>
        <v>Available</v>
      </c>
      <c r="N1469" s="81" t="str">
        <f>IF(A1469="","",IF(TcRelease="Any","Available",IF(OR(AND(TcReleaseNum&gt;=VLOOKUP(AWReleaseNum,MinVerInfo,3,FALSE),TcReleaseNum&lt;=VLOOKUP(AWReleaseNum,MinVerInfo,4,FALSE)),AND(TcReleaseNum&gt;=VLOOKUP(AWReleaseNum,MinVerInfo,5,FALSE),TcReleaseNum&lt;=VLOOKUP(AWReleaseNum,MinVerInfo,6,FALSE))),"Available","Not Supported")))</f>
        <v>Available</v>
      </c>
      <c r="O1469" s="81" t="str">
        <f>IF(TcReleaseNum&lt;P1469,"Not Supported","Available")</f>
        <v>Available</v>
      </c>
      <c r="P1469" s="81" cm="1">
        <f t="array" ref="P1469">_xlfn.SWITCH(TcBaseVer, 14, K1469, 13, J1469, 12, I1469, 11, IFERROR(VLOOKUP(H1469,Table2[#All],3,FALSE),"N/A"),0)</f>
        <v>0</v>
      </c>
      <c r="Q1469" s="81" t="str">
        <f>IF(TcBaseVer=0,M1469,IF(AND(N1469="Available",M1469="Available",O1469="Available"),"Available",IF(M1469="","","Not Supported")))</f>
        <v>Available</v>
      </c>
      <c r="R1469" s="81" t="str">
        <f>IF(A1469&gt;=AWCurrentRel, "Future",Q1469)</f>
        <v>Available</v>
      </c>
      <c r="S1469" s="100" t="str">
        <f>HYPERLINK(U1469,T1469)</f>
        <v>What's New Fall 2022-DELIVER-Teamcenter and Active Workspace (highspot.com)</v>
      </c>
      <c r="T1469" s="81" t="str">
        <f>IFERROR(VLOOKUP(CONCATENATE($B1469,"_",$A1469),Table4[#All],5,FALSE),"Not Available")</f>
        <v>What's New Fall 2022-DELIVER-Teamcenter and Active Workspace (highspot.com)</v>
      </c>
      <c r="U1469" s="81" t="str">
        <f>IFERROR(VLOOKUP(CONCATENATE(B1469,"_",A1469),Table4[#All],6,FALSE),"")</f>
        <v>https://siemens.highspot.com/items/6389fdd2371433e2b76f5786?lfrm=shp-ft.2</v>
      </c>
    </row>
    <row r="1470" spans="1:21" x14ac:dyDescent="0.25">
      <c r="A1470" s="81">
        <f>IF(OR('Raw Data'!A1464=0,'Raw Data'!A1464="Delete"),"",'Raw Data'!A1464)</f>
        <v>6.2</v>
      </c>
      <c r="B1470" s="88" t="str">
        <f>IF(OR('Raw Data'!B1464=0,'Raw Data'!B1464="Delete"),"",'Raw Data'!B1464)</f>
        <v>Deliver</v>
      </c>
      <c r="C1470" s="89" t="str">
        <f>IF(OR('Raw Data'!C1464=0,'Raw Data'!C1464="Delete"),"",'Raw Data'!C1464)</f>
        <v>Analytics</v>
      </c>
      <c r="D1470" s="88" t="str">
        <f>IF(OR('Raw Data'!D1464=0,'Raw Data'!D1464="Delete"),"",'Raw Data'!D1464)</f>
        <v>Search and Analytics - Search</v>
      </c>
      <c r="E1470" s="84" t="str">
        <f>IF(OR('Raw Data'!E1464=0,'Raw Data'!E1464="Delete"),"",'Raw Data'!E1464)</f>
        <v>Search and discover data indexed from external applications</v>
      </c>
      <c r="F1470" s="81" t="str" cm="1">
        <f t="array" ref="F1470">_xlfn.SWITCH(ROUND(VLOOKUP(A1470,Table1[#All],3),0),11,H1470,12,I1470,13,J1470,14,K1470,"N/A")</f>
        <v/>
      </c>
      <c r="G1470" s="81" t="str" cm="1">
        <f t="array" ref="G1470">_xlfn.SWITCH(ROUND(VLOOKUP(A1470,Table1[#All],5),0),11,H1470,12,I1470,13,J1470,14,K1470,"N/A")</f>
        <v/>
      </c>
      <c r="H1470" s="81">
        <f>IF(OR('Raw Data'!H1464=0,'Raw Data'!H1464="Delete"),"",'Raw Data'!H1464)</f>
        <v>13.3</v>
      </c>
      <c r="I1470" s="81">
        <f>IF(OR('Raw Data'!I1464=0,'Raw Data'!I1464="Delete"),"",'Raw Data'!I1464)</f>
        <v>14.2</v>
      </c>
      <c r="J1470" s="81" t="str">
        <f>IF(OR('Raw Data'!J1464=0,'Raw Data'!J1464="Delete"),"",'Raw Data'!J1464)</f>
        <v/>
      </c>
      <c r="K1470" s="81" t="str">
        <f>IF(OR('Raw Data'!K1464=0,'Raw Data'!K1464="Delete"),"",'Raw Data'!K1464)</f>
        <v/>
      </c>
      <c r="L1470" s="81" t="str">
        <f>R1470</f>
        <v>Available</v>
      </c>
      <c r="M1470" s="81" t="str">
        <f>IF(A1470="","",IF(OR(AWReleaseNum&gt;=A1470,AWReleaseNum=0),"Available","Not Supported"))</f>
        <v>Available</v>
      </c>
      <c r="N1470" s="81" t="str">
        <f>IF(A1470="","",IF(TcRelease="Any","Available",IF(OR(AND(TcReleaseNum&gt;=VLOOKUP(AWReleaseNum,MinVerInfo,3,FALSE),TcReleaseNum&lt;=VLOOKUP(AWReleaseNum,MinVerInfo,4,FALSE)),AND(TcReleaseNum&gt;=VLOOKUP(AWReleaseNum,MinVerInfo,5,FALSE),TcReleaseNum&lt;=VLOOKUP(AWReleaseNum,MinVerInfo,6,FALSE))),"Available","Not Supported")))</f>
        <v>Available</v>
      </c>
      <c r="O1470" s="81" t="str">
        <f>IF(TcReleaseNum&lt;P1470,"Not Supported","Available")</f>
        <v>Available</v>
      </c>
      <c r="P1470" s="81" cm="1">
        <f t="array" ref="P1470">_xlfn.SWITCH(TcBaseVer, 14, K1470, 13, J1470, 12, I1470, 11, IFERROR(VLOOKUP(H1470,Table2[#All],3,FALSE),"N/A"),0)</f>
        <v>0</v>
      </c>
      <c r="Q1470" s="81" t="str">
        <f>IF(TcBaseVer=0,M1470,IF(AND(N1470="Available",M1470="Available",O1470="Available"),"Available",IF(M1470="","","Not Supported")))</f>
        <v>Available</v>
      </c>
      <c r="R1470" s="81" t="str">
        <f>IF(A1470&gt;=AWCurrentRel, "Future",Q1470)</f>
        <v>Available</v>
      </c>
      <c r="S1470" s="100" t="str">
        <f>HYPERLINK(U1470,T1470)</f>
        <v>What's New Fall 2022-DELIVER-Teamcenter and Active Workspace (highspot.com)</v>
      </c>
      <c r="T1470" s="81" t="str">
        <f>IFERROR(VLOOKUP(CONCATENATE($B1470,"_",$A1470),Table4[#All],5,FALSE),"Not Available")</f>
        <v>What's New Fall 2022-DELIVER-Teamcenter and Active Workspace (highspot.com)</v>
      </c>
      <c r="U1470" s="81" t="str">
        <f>IFERROR(VLOOKUP(CONCATENATE(B1470,"_",A1470),Table4[#All],6,FALSE),"")</f>
        <v>https://siemens.highspot.com/items/6389fdd2371433e2b76f5786?lfrm=shp-ft.2</v>
      </c>
    </row>
    <row r="1471" spans="1:21" x14ac:dyDescent="0.25">
      <c r="A1471" s="81">
        <f>IF(OR('Raw Data'!A1465=0,'Raw Data'!A1465="Delete"),"",'Raw Data'!A1465)</f>
        <v>6.2</v>
      </c>
      <c r="B1471" s="88" t="str">
        <f>IF(OR('Raw Data'!B1465=0,'Raw Data'!B1465="Delete"),"",'Raw Data'!B1465)</f>
        <v>Deliver</v>
      </c>
      <c r="C1471" s="89" t="str">
        <f>IF(OR('Raw Data'!C1465=0,'Raw Data'!C1465="Delete"),"",'Raw Data'!C1465)</f>
        <v>Analytics</v>
      </c>
      <c r="D1471" s="88" t="str">
        <f>IF(OR('Raw Data'!D1465=0,'Raw Data'!D1465="Delete"),"",'Raw Data'!D1465)</f>
        <v>Search and Analytics - Search</v>
      </c>
      <c r="E1471" s="84" t="str">
        <f>IF(OR('Raw Data'!E1465=0,'Raw Data'!E1465="Delete"),"",'Raw Data'!E1465)</f>
        <v>Search NX part attributes, PMI notes and labels from Active Workspace with keyword search</v>
      </c>
      <c r="F1471" s="81" t="str" cm="1">
        <f t="array" ref="F1471">_xlfn.SWITCH(ROUND(VLOOKUP(A1471,Table1[#All],3),0),11,H1471,12,I1471,13,J1471,14,K1471,"N/A")</f>
        <v/>
      </c>
      <c r="G1471" s="81" t="str" cm="1">
        <f t="array" ref="G1471">_xlfn.SWITCH(ROUND(VLOOKUP(A1471,Table1[#All],5),0),11,H1471,12,I1471,13,J1471,14,K1471,"N/A")</f>
        <v/>
      </c>
      <c r="H1471" s="81">
        <f>IF(OR('Raw Data'!H1465=0,'Raw Data'!H1465="Delete"),"",'Raw Data'!H1465)</f>
        <v>13.3</v>
      </c>
      <c r="I1471" s="81">
        <f>IF(OR('Raw Data'!I1465=0,'Raw Data'!I1465="Delete"),"",'Raw Data'!I1465)</f>
        <v>14.2</v>
      </c>
      <c r="J1471" s="81" t="str">
        <f>IF(OR('Raw Data'!J1465=0,'Raw Data'!J1465="Delete"),"",'Raw Data'!J1465)</f>
        <v/>
      </c>
      <c r="K1471" s="81" t="str">
        <f>IF(OR('Raw Data'!K1465=0,'Raw Data'!K1465="Delete"),"",'Raw Data'!K1465)</f>
        <v/>
      </c>
      <c r="L1471" s="81" t="str">
        <f>R1471</f>
        <v>Available</v>
      </c>
      <c r="M1471" s="81" t="str">
        <f>IF(A1471="","",IF(OR(AWReleaseNum&gt;=A1471,AWReleaseNum=0),"Available","Not Supported"))</f>
        <v>Available</v>
      </c>
      <c r="N1471" s="81" t="str">
        <f>IF(A1471="","",IF(TcRelease="Any","Available",IF(OR(AND(TcReleaseNum&gt;=VLOOKUP(AWReleaseNum,MinVerInfo,3,FALSE),TcReleaseNum&lt;=VLOOKUP(AWReleaseNum,MinVerInfo,4,FALSE)),AND(TcReleaseNum&gt;=VLOOKUP(AWReleaseNum,MinVerInfo,5,FALSE),TcReleaseNum&lt;=VLOOKUP(AWReleaseNum,MinVerInfo,6,FALSE))),"Available","Not Supported")))</f>
        <v>Available</v>
      </c>
      <c r="O1471" s="81" t="str">
        <f>IF(TcReleaseNum&lt;P1471,"Not Supported","Available")</f>
        <v>Available</v>
      </c>
      <c r="P1471" s="81" cm="1">
        <f t="array" ref="P1471">_xlfn.SWITCH(TcBaseVer, 14, K1471, 13, J1471, 12, I1471, 11, IFERROR(VLOOKUP(H1471,Table2[#All],3,FALSE),"N/A"),0)</f>
        <v>0</v>
      </c>
      <c r="Q1471" s="81" t="str">
        <f>IF(TcBaseVer=0,M1471,IF(AND(N1471="Available",M1471="Available",O1471="Available"),"Available",IF(M1471="","","Not Supported")))</f>
        <v>Available</v>
      </c>
      <c r="R1471" s="81" t="str">
        <f>IF(A1471&gt;=AWCurrentRel, "Future",Q1471)</f>
        <v>Available</v>
      </c>
      <c r="S1471" s="100" t="str">
        <f>HYPERLINK(U1471,T1471)</f>
        <v>What's New Fall 2022-DELIVER-Teamcenter and Active Workspace (highspot.com)</v>
      </c>
      <c r="T1471" s="81" t="str">
        <f>IFERROR(VLOOKUP(CONCATENATE($B1471,"_",$A1471),Table4[#All],5,FALSE),"Not Available")</f>
        <v>What's New Fall 2022-DELIVER-Teamcenter and Active Workspace (highspot.com)</v>
      </c>
      <c r="U1471" s="81" t="str">
        <f>IFERROR(VLOOKUP(CONCATENATE(B1471,"_",A1471),Table4[#All],6,FALSE),"")</f>
        <v>https://siemens.highspot.com/items/6389fdd2371433e2b76f5786?lfrm=shp-ft.2</v>
      </c>
    </row>
    <row r="1472" spans="1:21" x14ac:dyDescent="0.25">
      <c r="A1472" s="81">
        <f>IF(OR('Raw Data'!A1466=0,'Raw Data'!A1466="Delete"),"",'Raw Data'!A1466)</f>
        <v>6.2</v>
      </c>
      <c r="B1472" s="88" t="str">
        <f>IF(OR('Raw Data'!B1466=0,'Raw Data'!B1466="Delete"),"",'Raw Data'!B1466)</f>
        <v>Deliver</v>
      </c>
      <c r="C1472" s="89" t="str">
        <f>IF(OR('Raw Data'!C1466=0,'Raw Data'!C1466="Delete"),"",'Raw Data'!C1466)</f>
        <v>Analytics</v>
      </c>
      <c r="D1472" s="88" t="str">
        <f>IF(OR('Raw Data'!D1466=0,'Raw Data'!D1466="Delete"),"",'Raw Data'!D1466)</f>
        <v>Search and Analytics - Search</v>
      </c>
      <c r="E1472" s="84" t="str">
        <f>IF(OR('Raw Data'!E1466=0,'Raw Data'!E1466="Delete"),"",'Raw Data'!E1466)</f>
        <v>Configure Active Workspace to display count of inaccessible search results</v>
      </c>
      <c r="F1472" s="81" t="str" cm="1">
        <f t="array" ref="F1472">_xlfn.SWITCH(ROUND(VLOOKUP(A1472,Table1[#All],3),0),11,H1472,12,I1472,13,J1472,14,K1472,"N/A")</f>
        <v/>
      </c>
      <c r="G1472" s="81" t="str" cm="1">
        <f t="array" ref="G1472">_xlfn.SWITCH(ROUND(VLOOKUP(A1472,Table1[#All],5),0),11,H1472,12,I1472,13,J1472,14,K1472,"N/A")</f>
        <v/>
      </c>
      <c r="H1472" s="81">
        <f>IF(OR('Raw Data'!H1466=0,'Raw Data'!H1466="Delete"),"",'Raw Data'!H1466)</f>
        <v>13.2</v>
      </c>
      <c r="I1472" s="81">
        <f>IF(OR('Raw Data'!I1466=0,'Raw Data'!I1466="Delete"),"",'Raw Data'!I1466)</f>
        <v>14</v>
      </c>
      <c r="J1472" s="81" t="str">
        <f>IF(OR('Raw Data'!J1466=0,'Raw Data'!J1466="Delete"),"",'Raw Data'!J1466)</f>
        <v/>
      </c>
      <c r="K1472" s="81" t="str">
        <f>IF(OR('Raw Data'!K1466=0,'Raw Data'!K1466="Delete"),"",'Raw Data'!K1466)</f>
        <v/>
      </c>
      <c r="L1472" s="81" t="str">
        <f>R1472</f>
        <v>Available</v>
      </c>
      <c r="M1472" s="81" t="str">
        <f>IF(A1472="","",IF(OR(AWReleaseNum&gt;=A1472,AWReleaseNum=0),"Available","Not Supported"))</f>
        <v>Available</v>
      </c>
      <c r="N1472" s="81" t="str">
        <f>IF(A1472="","",IF(TcRelease="Any","Available",IF(OR(AND(TcReleaseNum&gt;=VLOOKUP(AWReleaseNum,MinVerInfo,3,FALSE),TcReleaseNum&lt;=VLOOKUP(AWReleaseNum,MinVerInfo,4,FALSE)),AND(TcReleaseNum&gt;=VLOOKUP(AWReleaseNum,MinVerInfo,5,FALSE),TcReleaseNum&lt;=VLOOKUP(AWReleaseNum,MinVerInfo,6,FALSE))),"Available","Not Supported")))</f>
        <v>Available</v>
      </c>
      <c r="O1472" s="81" t="str">
        <f>IF(TcReleaseNum&lt;P1472,"Not Supported","Available")</f>
        <v>Available</v>
      </c>
      <c r="P1472" s="81" cm="1">
        <f t="array" ref="P1472">_xlfn.SWITCH(TcBaseVer, 14, K1472, 13, J1472, 12, I1472, 11, IFERROR(VLOOKUP(H1472,Table2[#All],3,FALSE),"N/A"),0)</f>
        <v>0</v>
      </c>
      <c r="Q1472" s="81" t="str">
        <f>IF(TcBaseVer=0,M1472,IF(AND(N1472="Available",M1472="Available",O1472="Available"),"Available",IF(M1472="","","Not Supported")))</f>
        <v>Available</v>
      </c>
      <c r="R1472" s="81" t="str">
        <f>IF(A1472&gt;=AWCurrentRel, "Future",Q1472)</f>
        <v>Available</v>
      </c>
      <c r="S1472" s="100" t="str">
        <f>HYPERLINK(U1472,T1472)</f>
        <v>What's New Fall 2022-DELIVER-Teamcenter and Active Workspace (highspot.com)</v>
      </c>
      <c r="T1472" s="81" t="str">
        <f>IFERROR(VLOOKUP(CONCATENATE($B1472,"_",$A1472),Table4[#All],5,FALSE),"Not Available")</f>
        <v>What's New Fall 2022-DELIVER-Teamcenter and Active Workspace (highspot.com)</v>
      </c>
      <c r="U1472" s="81" t="str">
        <f>IFERROR(VLOOKUP(CONCATENATE(B1472,"_",A1472),Table4[#All],6,FALSE),"")</f>
        <v>https://siemens.highspot.com/items/6389fdd2371433e2b76f5786?lfrm=shp-ft.2</v>
      </c>
    </row>
    <row r="1473" spans="1:21" x14ac:dyDescent="0.25">
      <c r="A1473" s="81">
        <f>IF(OR('Raw Data'!A1467=0,'Raw Data'!A1467="Delete"),"",'Raw Data'!A1467)</f>
        <v>6.2</v>
      </c>
      <c r="B1473" s="88" t="str">
        <f>IF(OR('Raw Data'!B1467=0,'Raw Data'!B1467="Delete"),"",'Raw Data'!B1467)</f>
        <v>Deliver</v>
      </c>
      <c r="C1473" s="89" t="str">
        <f>IF(OR('Raw Data'!C1467=0,'Raw Data'!C1467="Delete"),"",'Raw Data'!C1467)</f>
        <v>Analytics</v>
      </c>
      <c r="D1473" s="88" t="str">
        <f>IF(OR('Raw Data'!D1467=0,'Raw Data'!D1467="Delete"),"",'Raw Data'!D1467)</f>
        <v>Search and Analytics - Search</v>
      </c>
      <c r="E1473" s="84" t="str">
        <f>IF(OR('Raw Data'!E1467=0,'Raw Data'!E1467="Delete"),"",'Raw Data'!E1467)</f>
        <v>Number of advanced search  results returned by is displayed as a useful summary</v>
      </c>
      <c r="F1473" s="81" t="str" cm="1">
        <f t="array" ref="F1473">_xlfn.SWITCH(ROUND(VLOOKUP(A1473,Table1[#All],3),0),11,H1473,12,I1473,13,J1473,14,K1473,"N/A")</f>
        <v/>
      </c>
      <c r="G1473" s="81" t="str" cm="1">
        <f t="array" ref="G1473">_xlfn.SWITCH(ROUND(VLOOKUP(A1473,Table1[#All],5),0),11,H1473,12,I1473,13,J1473,14,K1473,"N/A")</f>
        <v/>
      </c>
      <c r="H1473" s="81">
        <f>IF(OR('Raw Data'!H1467=0,'Raw Data'!H1467="Delete"),"",'Raw Data'!H1467)</f>
        <v>13.2</v>
      </c>
      <c r="I1473" s="81">
        <f>IF(OR('Raw Data'!I1467=0,'Raw Data'!I1467="Delete"),"",'Raw Data'!I1467)</f>
        <v>14</v>
      </c>
      <c r="J1473" s="81" t="str">
        <f>IF(OR('Raw Data'!J1467=0,'Raw Data'!J1467="Delete"),"",'Raw Data'!J1467)</f>
        <v/>
      </c>
      <c r="K1473" s="81" t="str">
        <f>IF(OR('Raw Data'!K1467=0,'Raw Data'!K1467="Delete"),"",'Raw Data'!K1467)</f>
        <v/>
      </c>
      <c r="L1473" s="81" t="str">
        <f>R1473</f>
        <v>Available</v>
      </c>
      <c r="M1473" s="81" t="str">
        <f>IF(A1473="","",IF(OR(AWReleaseNum&gt;=A1473,AWReleaseNum=0),"Available","Not Supported"))</f>
        <v>Available</v>
      </c>
      <c r="N1473" s="81" t="str">
        <f>IF(A1473="","",IF(TcRelease="Any","Available",IF(OR(AND(TcReleaseNum&gt;=VLOOKUP(AWReleaseNum,MinVerInfo,3,FALSE),TcReleaseNum&lt;=VLOOKUP(AWReleaseNum,MinVerInfo,4,FALSE)),AND(TcReleaseNum&gt;=VLOOKUP(AWReleaseNum,MinVerInfo,5,FALSE),TcReleaseNum&lt;=VLOOKUP(AWReleaseNum,MinVerInfo,6,FALSE))),"Available","Not Supported")))</f>
        <v>Available</v>
      </c>
      <c r="O1473" s="81" t="str">
        <f>IF(TcReleaseNum&lt;P1473,"Not Supported","Available")</f>
        <v>Available</v>
      </c>
      <c r="P1473" s="81" cm="1">
        <f t="array" ref="P1473">_xlfn.SWITCH(TcBaseVer, 14, K1473, 13, J1473, 12, I1473, 11, IFERROR(VLOOKUP(H1473,Table2[#All],3,FALSE),"N/A"),0)</f>
        <v>0</v>
      </c>
      <c r="Q1473" s="81" t="str">
        <f>IF(TcBaseVer=0,M1473,IF(AND(N1473="Available",M1473="Available",O1473="Available"),"Available",IF(M1473="","","Not Supported")))</f>
        <v>Available</v>
      </c>
      <c r="R1473" s="81" t="str">
        <f>IF(A1473&gt;=AWCurrentRel, "Future",Q1473)</f>
        <v>Available</v>
      </c>
      <c r="S1473" s="100" t="str">
        <f>HYPERLINK(U1473,T1473)</f>
        <v>What's New Fall 2022-DELIVER-Teamcenter and Active Workspace (highspot.com)</v>
      </c>
      <c r="T1473" s="81" t="str">
        <f>IFERROR(VLOOKUP(CONCATENATE($B1473,"_",$A1473),Table4[#All],5,FALSE),"Not Available")</f>
        <v>What's New Fall 2022-DELIVER-Teamcenter and Active Workspace (highspot.com)</v>
      </c>
      <c r="U1473" s="81" t="str">
        <f>IFERROR(VLOOKUP(CONCATENATE(B1473,"_",A1473),Table4[#All],6,FALSE),"")</f>
        <v>https://siemens.highspot.com/items/6389fdd2371433e2b76f5786?lfrm=shp-ft.2</v>
      </c>
    </row>
    <row r="1474" spans="1:21" x14ac:dyDescent="0.25">
      <c r="A1474" s="81">
        <f>IF(OR('Raw Data'!A1468=0,'Raw Data'!A1468="Delete"),"",'Raw Data'!A1468)</f>
        <v>6.2</v>
      </c>
      <c r="B1474" s="88" t="str">
        <f>IF(OR('Raw Data'!B1468=0,'Raw Data'!B1468="Delete"),"",'Raw Data'!B1468)</f>
        <v>Deliver</v>
      </c>
      <c r="C1474" s="89" t="str">
        <f>IF(OR('Raw Data'!C1468=0,'Raw Data'!C1468="Delete"),"",'Raw Data'!C1468)</f>
        <v>Analytics</v>
      </c>
      <c r="D1474" s="88" t="str">
        <f>IF(OR('Raw Data'!D1468=0,'Raw Data'!D1468="Delete"),"",'Raw Data'!D1468)</f>
        <v>Search and Analytics - Search</v>
      </c>
      <c r="E1474" s="84" t="str">
        <f>IF(OR('Raw Data'!E1468=0,'Raw Data'!E1468="Delete"),"",'Raw Data'!E1468)</f>
        <v>Configure queries displayed for advanced search</v>
      </c>
      <c r="F1474" s="81" t="str" cm="1">
        <f t="array" ref="F1474">_xlfn.SWITCH(ROUND(VLOOKUP(A1474,Table1[#All],3),0),11,H1474,12,I1474,13,J1474,14,K1474,"N/A")</f>
        <v/>
      </c>
      <c r="G1474" s="81" t="str" cm="1">
        <f t="array" ref="G1474">_xlfn.SWITCH(ROUND(VLOOKUP(A1474,Table1[#All],5),0),11,H1474,12,I1474,13,J1474,14,K1474,"N/A")</f>
        <v/>
      </c>
      <c r="H1474" s="81">
        <f>IF(OR('Raw Data'!H1468=0,'Raw Data'!H1468="Delete"),"",'Raw Data'!H1468)</f>
        <v>13.2</v>
      </c>
      <c r="I1474" s="81">
        <f>IF(OR('Raw Data'!I1468=0,'Raw Data'!I1468="Delete"),"",'Raw Data'!I1468)</f>
        <v>14</v>
      </c>
      <c r="J1474" s="81" t="str">
        <f>IF(OR('Raw Data'!J1468=0,'Raw Data'!J1468="Delete"),"",'Raw Data'!J1468)</f>
        <v/>
      </c>
      <c r="K1474" s="81" t="str">
        <f>IF(OR('Raw Data'!K1468=0,'Raw Data'!K1468="Delete"),"",'Raw Data'!K1468)</f>
        <v/>
      </c>
      <c r="L1474" s="81" t="str">
        <f>R1474</f>
        <v>Available</v>
      </c>
      <c r="M1474" s="81" t="str">
        <f>IF(A1474="","",IF(OR(AWReleaseNum&gt;=A1474,AWReleaseNum=0),"Available","Not Supported"))</f>
        <v>Available</v>
      </c>
      <c r="N1474" s="81" t="str">
        <f>IF(A1474="","",IF(TcRelease="Any","Available",IF(OR(AND(TcReleaseNum&gt;=VLOOKUP(AWReleaseNum,MinVerInfo,3,FALSE),TcReleaseNum&lt;=VLOOKUP(AWReleaseNum,MinVerInfo,4,FALSE)),AND(TcReleaseNum&gt;=VLOOKUP(AWReleaseNum,MinVerInfo,5,FALSE),TcReleaseNum&lt;=VLOOKUP(AWReleaseNum,MinVerInfo,6,FALSE))),"Available","Not Supported")))</f>
        <v>Available</v>
      </c>
      <c r="O1474" s="81" t="str">
        <f>IF(TcReleaseNum&lt;P1474,"Not Supported","Available")</f>
        <v>Available</v>
      </c>
      <c r="P1474" s="81" cm="1">
        <f t="array" ref="P1474">_xlfn.SWITCH(TcBaseVer, 14, K1474, 13, J1474, 12, I1474, 11, IFERROR(VLOOKUP(H1474,Table2[#All],3,FALSE),"N/A"),0)</f>
        <v>0</v>
      </c>
      <c r="Q1474" s="81" t="str">
        <f>IF(TcBaseVer=0,M1474,IF(AND(N1474="Available",M1474="Available",O1474="Available"),"Available",IF(M1474="","","Not Supported")))</f>
        <v>Available</v>
      </c>
      <c r="R1474" s="81" t="str">
        <f>IF(A1474&gt;=AWCurrentRel, "Future",Q1474)</f>
        <v>Available</v>
      </c>
      <c r="S1474" s="100" t="str">
        <f>HYPERLINK(U1474,T1474)</f>
        <v>What's New Fall 2022-DELIVER-Teamcenter and Active Workspace (highspot.com)</v>
      </c>
      <c r="T1474" s="81" t="str">
        <f>IFERROR(VLOOKUP(CONCATENATE($B1474,"_",$A1474),Table4[#All],5,FALSE),"Not Available")</f>
        <v>What's New Fall 2022-DELIVER-Teamcenter and Active Workspace (highspot.com)</v>
      </c>
      <c r="U1474" s="81" t="str">
        <f>IFERROR(VLOOKUP(CONCATENATE(B1474,"_",A1474),Table4[#All],6,FALSE),"")</f>
        <v>https://siemens.highspot.com/items/6389fdd2371433e2b76f5786?lfrm=shp-ft.2</v>
      </c>
    </row>
    <row r="1475" spans="1:21" x14ac:dyDescent="0.25">
      <c r="A1475" s="81">
        <f>IF(OR('Raw Data'!A1469=0,'Raw Data'!A1469="Delete"),"",'Raw Data'!A1469)</f>
        <v>6.2</v>
      </c>
      <c r="B1475" s="88" t="str">
        <f>IF(OR('Raw Data'!B1469=0,'Raw Data'!B1469="Delete"),"",'Raw Data'!B1469)</f>
        <v>Deliver</v>
      </c>
      <c r="C1475" s="89" t="str">
        <f>IF(OR('Raw Data'!C1469=0,'Raw Data'!C1469="Delete"),"",'Raw Data'!C1469)</f>
        <v>Analytics</v>
      </c>
      <c r="D1475" s="88" t="str">
        <f>IF(OR('Raw Data'!D1469=0,'Raw Data'!D1469="Delete"),"",'Raw Data'!D1469)</f>
        <v>Search and Analytics - Search</v>
      </c>
      <c r="E1475" s="84" t="str">
        <f>IF(OR('Raw Data'!E1469=0,'Raw Data'!E1469="Delete"),"",'Raw Data'!E1469)</f>
        <v>Select multiple filters to apply on search results</v>
      </c>
      <c r="F1475" s="81" t="str" cm="1">
        <f t="array" ref="F1475">_xlfn.SWITCH(ROUND(VLOOKUP(A1475,Table1[#All],3),0),11,H1475,12,I1475,13,J1475,14,K1475,"N/A")</f>
        <v/>
      </c>
      <c r="G1475" s="81" t="str" cm="1">
        <f t="array" ref="G1475">_xlfn.SWITCH(ROUND(VLOOKUP(A1475,Table1[#All],5),0),11,H1475,12,I1475,13,J1475,14,K1475,"N/A")</f>
        <v/>
      </c>
      <c r="H1475" s="81">
        <f>IF(OR('Raw Data'!H1469=0,'Raw Data'!H1469="Delete"),"",'Raw Data'!H1469)</f>
        <v>13.2</v>
      </c>
      <c r="I1475" s="81">
        <f>IF(OR('Raw Data'!I1469=0,'Raw Data'!I1469="Delete"),"",'Raw Data'!I1469)</f>
        <v>14</v>
      </c>
      <c r="J1475" s="81" t="str">
        <f>IF(OR('Raw Data'!J1469=0,'Raw Data'!J1469="Delete"),"",'Raw Data'!J1469)</f>
        <v/>
      </c>
      <c r="K1475" s="81" t="str">
        <f>IF(OR('Raw Data'!K1469=0,'Raw Data'!K1469="Delete"),"",'Raw Data'!K1469)</f>
        <v/>
      </c>
      <c r="L1475" s="81" t="str">
        <f>R1475</f>
        <v>Available</v>
      </c>
      <c r="M1475" s="81" t="str">
        <f>IF(A1475="","",IF(OR(AWReleaseNum&gt;=A1475,AWReleaseNum=0),"Available","Not Supported"))</f>
        <v>Available</v>
      </c>
      <c r="N1475" s="81" t="str">
        <f>IF(A1475="","",IF(TcRelease="Any","Available",IF(OR(AND(TcReleaseNum&gt;=VLOOKUP(AWReleaseNum,MinVerInfo,3,FALSE),TcReleaseNum&lt;=VLOOKUP(AWReleaseNum,MinVerInfo,4,FALSE)),AND(TcReleaseNum&gt;=VLOOKUP(AWReleaseNum,MinVerInfo,5,FALSE),TcReleaseNum&lt;=VLOOKUP(AWReleaseNum,MinVerInfo,6,FALSE))),"Available","Not Supported")))</f>
        <v>Available</v>
      </c>
      <c r="O1475" s="81" t="str">
        <f>IF(TcReleaseNum&lt;P1475,"Not Supported","Available")</f>
        <v>Available</v>
      </c>
      <c r="P1475" s="81" cm="1">
        <f t="array" ref="P1475">_xlfn.SWITCH(TcBaseVer, 14, K1475, 13, J1475, 12, I1475, 11, IFERROR(VLOOKUP(H1475,Table2[#All],3,FALSE),"N/A"),0)</f>
        <v>0</v>
      </c>
      <c r="Q1475" s="81" t="str">
        <f>IF(TcBaseVer=0,M1475,IF(AND(N1475="Available",M1475="Available",O1475="Available"),"Available",IF(M1475="","","Not Supported")))</f>
        <v>Available</v>
      </c>
      <c r="R1475" s="81" t="str">
        <f>IF(A1475&gt;=AWCurrentRel, "Future",Q1475)</f>
        <v>Available</v>
      </c>
      <c r="S1475" s="100" t="str">
        <f>HYPERLINK(U1475,T1475)</f>
        <v>What's New Fall 2022-DELIVER-Teamcenter and Active Workspace (highspot.com)</v>
      </c>
      <c r="T1475" s="81" t="str">
        <f>IFERROR(VLOOKUP(CONCATENATE($B1475,"_",$A1475),Table4[#All],5,FALSE),"Not Available")</f>
        <v>What's New Fall 2022-DELIVER-Teamcenter and Active Workspace (highspot.com)</v>
      </c>
      <c r="U1475" s="81" t="str">
        <f>IFERROR(VLOOKUP(CONCATENATE(B1475,"_",A1475),Table4[#All],6,FALSE),"")</f>
        <v>https://siemens.highspot.com/items/6389fdd2371433e2b76f5786?lfrm=shp-ft.2</v>
      </c>
    </row>
    <row r="1476" spans="1:21" x14ac:dyDescent="0.25">
      <c r="A1476" s="81">
        <f>IF(OR('Raw Data'!A1470=0,'Raw Data'!A1470="Delete"),"",'Raw Data'!A1470)</f>
        <v>6.2</v>
      </c>
      <c r="B1476" s="88" t="str">
        <f>IF(OR('Raw Data'!B1470=0,'Raw Data'!B1470="Delete"),"",'Raw Data'!B1470)</f>
        <v>Deliver</v>
      </c>
      <c r="C1476" s="89" t="str">
        <f>IF(OR('Raw Data'!C1470=0,'Raw Data'!C1470="Delete"),"",'Raw Data'!C1470)</f>
        <v>Analytics</v>
      </c>
      <c r="D1476" s="88" t="str">
        <f>IF(OR('Raw Data'!D1470=0,'Raw Data'!D1470="Delete"),"",'Raw Data'!D1470)</f>
        <v>Search and Analytics - Search</v>
      </c>
      <c r="E1476" s="84" t="str">
        <f>IF(OR('Raw Data'!E1470=0,'Raw Data'!E1470="Delete"),"",'Raw Data'!E1470)</f>
        <v>New indexer flow to independently build search suggestions</v>
      </c>
      <c r="F1476" s="81" t="str" cm="1">
        <f t="array" ref="F1476">_xlfn.SWITCH(ROUND(VLOOKUP(A1476,Table1[#All],3),0),11,H1476,12,I1476,13,J1476,14,K1476,"N/A")</f>
        <v/>
      </c>
      <c r="G1476" s="81" t="str" cm="1">
        <f t="array" ref="G1476">_xlfn.SWITCH(ROUND(VLOOKUP(A1476,Table1[#All],5),0),11,H1476,12,I1476,13,J1476,14,K1476,"N/A")</f>
        <v/>
      </c>
      <c r="H1476" s="81">
        <f>IF(OR('Raw Data'!H1470=0,'Raw Data'!H1470="Delete"),"",'Raw Data'!H1470)</f>
        <v>13.2</v>
      </c>
      <c r="I1476" s="81">
        <f>IF(OR('Raw Data'!I1470=0,'Raw Data'!I1470="Delete"),"",'Raw Data'!I1470)</f>
        <v>14</v>
      </c>
      <c r="J1476" s="81" t="str">
        <f>IF(OR('Raw Data'!J1470=0,'Raw Data'!J1470="Delete"),"",'Raw Data'!J1470)</f>
        <v/>
      </c>
      <c r="K1476" s="81" t="str">
        <f>IF(OR('Raw Data'!K1470=0,'Raw Data'!K1470="Delete"),"",'Raw Data'!K1470)</f>
        <v/>
      </c>
      <c r="L1476" s="81" t="str">
        <f>R1476</f>
        <v>Available</v>
      </c>
      <c r="M1476" s="81" t="str">
        <f>IF(A1476="","",IF(OR(AWReleaseNum&gt;=A1476,AWReleaseNum=0),"Available","Not Supported"))</f>
        <v>Available</v>
      </c>
      <c r="N1476" s="81" t="str">
        <f>IF(A1476="","",IF(TcRelease="Any","Available",IF(OR(AND(TcReleaseNum&gt;=VLOOKUP(AWReleaseNum,MinVerInfo,3,FALSE),TcReleaseNum&lt;=VLOOKUP(AWReleaseNum,MinVerInfo,4,FALSE)),AND(TcReleaseNum&gt;=VLOOKUP(AWReleaseNum,MinVerInfo,5,FALSE),TcReleaseNum&lt;=VLOOKUP(AWReleaseNum,MinVerInfo,6,FALSE))),"Available","Not Supported")))</f>
        <v>Available</v>
      </c>
      <c r="O1476" s="81" t="str">
        <f>IF(TcReleaseNum&lt;P1476,"Not Supported","Available")</f>
        <v>Available</v>
      </c>
      <c r="P1476" s="81" cm="1">
        <f t="array" ref="P1476">_xlfn.SWITCH(TcBaseVer, 14, K1476, 13, J1476, 12, I1476, 11, IFERROR(VLOOKUP(H1476,Table2[#All],3,FALSE),"N/A"),0)</f>
        <v>0</v>
      </c>
      <c r="Q1476" s="81" t="str">
        <f>IF(TcBaseVer=0,M1476,IF(AND(N1476="Available",M1476="Available",O1476="Available"),"Available",IF(M1476="","","Not Supported")))</f>
        <v>Available</v>
      </c>
      <c r="R1476" s="81" t="str">
        <f>IF(A1476&gt;=AWCurrentRel, "Future",Q1476)</f>
        <v>Available</v>
      </c>
      <c r="S1476" s="100" t="str">
        <f>HYPERLINK(U1476,T1476)</f>
        <v>What's New Fall 2022-DELIVER-Teamcenter and Active Workspace (highspot.com)</v>
      </c>
      <c r="T1476" s="81" t="str">
        <f>IFERROR(VLOOKUP(CONCATENATE($B1476,"_",$A1476),Table4[#All],5,FALSE),"Not Available")</f>
        <v>What's New Fall 2022-DELIVER-Teamcenter and Active Workspace (highspot.com)</v>
      </c>
      <c r="U1476" s="81" t="str">
        <f>IFERROR(VLOOKUP(CONCATENATE(B1476,"_",A1476),Table4[#All],6,FALSE),"")</f>
        <v>https://siemens.highspot.com/items/6389fdd2371433e2b76f5786?lfrm=shp-ft.2</v>
      </c>
    </row>
    <row r="1477" spans="1:21" x14ac:dyDescent="0.25">
      <c r="A1477" s="81">
        <f>IF(OR('Raw Data'!A1471=0,'Raw Data'!A1471="Delete"),"",'Raw Data'!A1471)</f>
        <v>6.2</v>
      </c>
      <c r="B1477" s="88" t="str">
        <f>IF(OR('Raw Data'!B1471=0,'Raw Data'!B1471="Delete"),"",'Raw Data'!B1471)</f>
        <v>Develop</v>
      </c>
      <c r="C1477" s="89" t="str">
        <f>IF(OR('Raw Data'!C1471=0,'Raw Data'!C1471="Delete"),"",'Raw Data'!C1471)</f>
        <v>Simulation</v>
      </c>
      <c r="D1477" s="88" t="str">
        <f>IF(OR('Raw Data'!D1471=0,'Raw Data'!D1471="Delete"),"",'Raw Data'!D1471)</f>
        <v>Simulation Process Management</v>
      </c>
      <c r="E1477" s="84" t="str">
        <f>IF(OR('Raw Data'!E1471=0,'Raw Data'!E1471="Delete"),"",'Raw Data'!E1471)</f>
        <v>End to end workflows and automation for physical test results management</v>
      </c>
      <c r="F1477" s="81" t="str" cm="1">
        <f t="array" ref="F1477">_xlfn.SWITCH(ROUND(VLOOKUP(A1477,Table1[#All],3),0),11,H1477,12,I1477,13,J1477,14,K1477,"N/A")</f>
        <v/>
      </c>
      <c r="G1477" s="81" t="str" cm="1">
        <f t="array" ref="G1477">_xlfn.SWITCH(ROUND(VLOOKUP(A1477,Table1[#All],5),0),11,H1477,12,I1477,13,J1477,14,K1477,"N/A")</f>
        <v/>
      </c>
      <c r="H1477" s="81" t="str">
        <f>IF(OR('Raw Data'!H1471=0,'Raw Data'!H1471="Delete"),"",'Raw Data'!H1471)</f>
        <v>N/A</v>
      </c>
      <c r="I1477" s="81">
        <f>IF(OR('Raw Data'!I1471=0,'Raw Data'!I1471="Delete"),"",'Raw Data'!I1471)</f>
        <v>14.2</v>
      </c>
      <c r="J1477" s="81" t="str">
        <f>IF(OR('Raw Data'!J1471=0,'Raw Data'!J1471="Delete"),"",'Raw Data'!J1471)</f>
        <v/>
      </c>
      <c r="K1477" s="81" t="str">
        <f>IF(OR('Raw Data'!K1471=0,'Raw Data'!K1471="Delete"),"",'Raw Data'!K1471)</f>
        <v/>
      </c>
      <c r="L1477" s="81" t="str">
        <f>R1477</f>
        <v>Available</v>
      </c>
      <c r="M1477" s="81" t="str">
        <f>IF(A1477="","",IF(OR(AWReleaseNum&gt;=A1477,AWReleaseNum=0),"Available","Not Supported"))</f>
        <v>Available</v>
      </c>
      <c r="N1477" s="81" t="str">
        <f>IF(A1477="","",IF(TcRelease="Any","Available",IF(OR(AND(TcReleaseNum&gt;=VLOOKUP(AWReleaseNum,MinVerInfo,3,FALSE),TcReleaseNum&lt;=VLOOKUP(AWReleaseNum,MinVerInfo,4,FALSE)),AND(TcReleaseNum&gt;=VLOOKUP(AWReleaseNum,MinVerInfo,5,FALSE),TcReleaseNum&lt;=VLOOKUP(AWReleaseNum,MinVerInfo,6,FALSE))),"Available","Not Supported")))</f>
        <v>Available</v>
      </c>
      <c r="O1477" s="81" t="str">
        <f>IF(TcReleaseNum&lt;P1477,"Not Supported","Available")</f>
        <v>Available</v>
      </c>
      <c r="P1477" s="81" cm="1">
        <f t="array" ref="P1477">_xlfn.SWITCH(TcBaseVer, 14, K1477, 13, J1477, 12, I1477, 11, IFERROR(VLOOKUP(H1477,Table2[#All],3,FALSE),"N/A"),0)</f>
        <v>0</v>
      </c>
      <c r="Q1477" s="81" t="str">
        <f>IF(TcBaseVer=0,M1477,IF(AND(N1477="Available",M1477="Available",O1477="Available"),"Available",IF(M1477="","","Not Supported")))</f>
        <v>Available</v>
      </c>
      <c r="R1477" s="81" t="str">
        <f>IF(A1477&gt;=AWCurrentRel, "Future",Q1477)</f>
        <v>Available</v>
      </c>
      <c r="S1477" s="100" t="str">
        <f>HYPERLINK(U1477,T1477)</f>
        <v>What's New Fall-2022-DEVELOP-Teamcenter and Active Workspace (highspot.com)</v>
      </c>
      <c r="T1477" s="81" t="str">
        <f>IFERROR(VLOOKUP(CONCATENATE($B1477,"_",$A1477),Table4[#All],5,FALSE),"Not Available")</f>
        <v>What's New Fall-2022-DEVELOP-Teamcenter and Active Workspace (highspot.com)</v>
      </c>
      <c r="U1477" s="81" t="str">
        <f>IFERROR(VLOOKUP(CONCATENATE(B1477,"_",A1477),Table4[#All],6,FALSE),"")</f>
        <v>https://siemens.highspot.com/items/6389f8e0dd7977ea91816857?lfrm=shp-ft.1</v>
      </c>
    </row>
    <row r="1478" spans="1:21" x14ac:dyDescent="0.25">
      <c r="A1478" s="81">
        <f>IF(OR('Raw Data'!A1472=0,'Raw Data'!A1472="Delete"),"",'Raw Data'!A1472)</f>
        <v>6.2</v>
      </c>
      <c r="B1478" s="88" t="str">
        <f>IF(OR('Raw Data'!B1472=0,'Raw Data'!B1472="Delete"),"",'Raw Data'!B1472)</f>
        <v>Develop</v>
      </c>
      <c r="C1478" s="89" t="str">
        <f>IF(OR('Raw Data'!C1472=0,'Raw Data'!C1472="Delete"),"",'Raw Data'!C1472)</f>
        <v>Simulation</v>
      </c>
      <c r="D1478" s="88" t="str">
        <f>IF(OR('Raw Data'!D1472=0,'Raw Data'!D1472="Delete"),"",'Raw Data'!D1472)</f>
        <v>Simulation Process Management</v>
      </c>
      <c r="E1478" s="84" t="str">
        <f>IF(OR('Raw Data'!E1472=0,'Raw Data'!E1472="Delete"),"",'Raw Data'!E1472)</f>
        <v>Improved HEEDS integration including seamless Parameter Consumption</v>
      </c>
      <c r="F1478" s="81" t="str" cm="1">
        <f t="array" ref="F1478">_xlfn.SWITCH(ROUND(VLOOKUP(A1478,Table1[#All],3),0),11,H1478,12,I1478,13,J1478,14,K1478,"N/A")</f>
        <v/>
      </c>
      <c r="G1478" s="81" t="str" cm="1">
        <f t="array" ref="G1478">_xlfn.SWITCH(ROUND(VLOOKUP(A1478,Table1[#All],5),0),11,H1478,12,I1478,13,J1478,14,K1478,"N/A")</f>
        <v/>
      </c>
      <c r="H1478" s="81" t="str">
        <f>IF(OR('Raw Data'!H1472=0,'Raw Data'!H1472="Delete"),"",'Raw Data'!H1472)</f>
        <v>N/A</v>
      </c>
      <c r="I1478" s="81">
        <f>IF(OR('Raw Data'!I1472=0,'Raw Data'!I1472="Delete"),"",'Raw Data'!I1472)</f>
        <v>14.2</v>
      </c>
      <c r="J1478" s="81" t="str">
        <f>IF(OR('Raw Data'!J1472=0,'Raw Data'!J1472="Delete"),"",'Raw Data'!J1472)</f>
        <v/>
      </c>
      <c r="K1478" s="81" t="str">
        <f>IF(OR('Raw Data'!K1472=0,'Raw Data'!K1472="Delete"),"",'Raw Data'!K1472)</f>
        <v/>
      </c>
      <c r="L1478" s="81" t="str">
        <f>R1478</f>
        <v>Available</v>
      </c>
      <c r="M1478" s="81" t="str">
        <f>IF(A1478="","",IF(OR(AWReleaseNum&gt;=A1478,AWReleaseNum=0),"Available","Not Supported"))</f>
        <v>Available</v>
      </c>
      <c r="N1478" s="81" t="str">
        <f>IF(A1478="","",IF(TcRelease="Any","Available",IF(OR(AND(TcReleaseNum&gt;=VLOOKUP(AWReleaseNum,MinVerInfo,3,FALSE),TcReleaseNum&lt;=VLOOKUP(AWReleaseNum,MinVerInfo,4,FALSE)),AND(TcReleaseNum&gt;=VLOOKUP(AWReleaseNum,MinVerInfo,5,FALSE),TcReleaseNum&lt;=VLOOKUP(AWReleaseNum,MinVerInfo,6,FALSE))),"Available","Not Supported")))</f>
        <v>Available</v>
      </c>
      <c r="O1478" s="81" t="str">
        <f>IF(TcReleaseNum&lt;P1478,"Not Supported","Available")</f>
        <v>Available</v>
      </c>
      <c r="P1478" s="81" cm="1">
        <f t="array" ref="P1478">_xlfn.SWITCH(TcBaseVer, 14, K1478, 13, J1478, 12, I1478, 11, IFERROR(VLOOKUP(H1478,Table2[#All],3,FALSE),"N/A"),0)</f>
        <v>0</v>
      </c>
      <c r="Q1478" s="81" t="str">
        <f>IF(TcBaseVer=0,M1478,IF(AND(N1478="Available",M1478="Available",O1478="Available"),"Available",IF(M1478="","","Not Supported")))</f>
        <v>Available</v>
      </c>
      <c r="R1478" s="81" t="str">
        <f>IF(A1478&gt;=AWCurrentRel, "Future",Q1478)</f>
        <v>Available</v>
      </c>
      <c r="S1478" s="100" t="str">
        <f>HYPERLINK(U1478,T1478)</f>
        <v>What's New Fall-2022-DEVELOP-Teamcenter and Active Workspace (highspot.com)</v>
      </c>
      <c r="T1478" s="81" t="str">
        <f>IFERROR(VLOOKUP(CONCATENATE($B1478,"_",$A1478),Table4[#All],5,FALSE),"Not Available")</f>
        <v>What's New Fall-2022-DEVELOP-Teamcenter and Active Workspace (highspot.com)</v>
      </c>
      <c r="U1478" s="81" t="str">
        <f>IFERROR(VLOOKUP(CONCATENATE(B1478,"_",A1478),Table4[#All],6,FALSE),"")</f>
        <v>https://siemens.highspot.com/items/6389f8e0dd7977ea91816857?lfrm=shp-ft.1</v>
      </c>
    </row>
    <row r="1479" spans="1:21" x14ac:dyDescent="0.25">
      <c r="A1479" s="81">
        <f>IF(OR('Raw Data'!A1473=0,'Raw Data'!A1473="Delete"),"",'Raw Data'!A1473)</f>
        <v>6.2</v>
      </c>
      <c r="B1479" s="88" t="str">
        <f>IF(OR('Raw Data'!B1473=0,'Raw Data'!B1473="Delete"),"",'Raw Data'!B1473)</f>
        <v>Plan</v>
      </c>
      <c r="C1479" s="89" t="str">
        <f>IF(OR('Raw Data'!C1473=0,'Raw Data'!C1473="Delete"),"",'Raw Data'!C1473)</f>
        <v>Bill of Materials</v>
      </c>
      <c r="D1479" s="88" t="str">
        <f>IF(OR('Raw Data'!D1473=0,'Raw Data'!D1473="Delete"),"",'Raw Data'!D1473)</f>
        <v>Smart Discovery</v>
      </c>
      <c r="E1479" s="84" t="str">
        <f>IF(OR('Raw Data'!E1473=0,'Raw Data'!E1473="Delete"),"",'Raw Data'!E1473)</f>
        <v>Work on your multi-structure workset seamlessly across applications such as Teamcenter Visualization</v>
      </c>
      <c r="F1479" s="81" t="str" cm="1">
        <f t="array" ref="F1479">_xlfn.SWITCH(ROUND(VLOOKUP(A1479,Table1[#All],3),0),11,H1479,12,I1479,13,J1479,14,K1479,"N/A")</f>
        <v/>
      </c>
      <c r="G1479" s="81" t="str" cm="1">
        <f t="array" ref="G1479">_xlfn.SWITCH(ROUND(VLOOKUP(A1479,Table1[#All],5),0),11,H1479,12,I1479,13,J1479,14,K1479,"N/A")</f>
        <v/>
      </c>
      <c r="H1479" s="81" t="str">
        <f>IF(OR('Raw Data'!H1473=0,'Raw Data'!H1473="Delete"),"",'Raw Data'!H1473)</f>
        <v>N/A</v>
      </c>
      <c r="I1479" s="81">
        <f>IF(OR('Raw Data'!I1473=0,'Raw Data'!I1473="Delete"),"",'Raw Data'!I1473)</f>
        <v>14.2</v>
      </c>
      <c r="J1479" s="81" t="str">
        <f>IF(OR('Raw Data'!J1473=0,'Raw Data'!J1473="Delete"),"",'Raw Data'!J1473)</f>
        <v/>
      </c>
      <c r="K1479" s="81" t="str">
        <f>IF(OR('Raw Data'!K1473=0,'Raw Data'!K1473="Delete"),"",'Raw Data'!K1473)</f>
        <v/>
      </c>
      <c r="L1479" s="81" t="str">
        <f>R1479</f>
        <v>Available</v>
      </c>
      <c r="M1479" s="81" t="str">
        <f>IF(A1479="","",IF(OR(AWReleaseNum&gt;=A1479,AWReleaseNum=0),"Available","Not Supported"))</f>
        <v>Available</v>
      </c>
      <c r="N1479" s="81" t="str">
        <f>IF(A1479="","",IF(TcRelease="Any","Available",IF(OR(AND(TcReleaseNum&gt;=VLOOKUP(AWReleaseNum,MinVerInfo,3,FALSE),TcReleaseNum&lt;=VLOOKUP(AWReleaseNum,MinVerInfo,4,FALSE)),AND(TcReleaseNum&gt;=VLOOKUP(AWReleaseNum,MinVerInfo,5,FALSE),TcReleaseNum&lt;=VLOOKUP(AWReleaseNum,MinVerInfo,6,FALSE))),"Available","Not Supported")))</f>
        <v>Available</v>
      </c>
      <c r="O1479" s="81" t="str">
        <f>IF(TcReleaseNum&lt;P1479,"Not Supported","Available")</f>
        <v>Available</v>
      </c>
      <c r="P1479" s="81" cm="1">
        <f t="array" ref="P1479">_xlfn.SWITCH(TcBaseVer, 14, K1479, 13, J1479, 12, I1479, 11, IFERROR(VLOOKUP(H1479,Table2[#All],3,FALSE),"N/A"),0)</f>
        <v>0</v>
      </c>
      <c r="Q1479" s="81" t="str">
        <f>IF(TcBaseVer=0,M1479,IF(AND(N1479="Available",M1479="Available",O1479="Available"),"Available",IF(M1479="","","Not Supported")))</f>
        <v>Available</v>
      </c>
      <c r="R1479" s="81" t="str">
        <f>IF(A1479&gt;=AWCurrentRel, "Future",Q1479)</f>
        <v>Available</v>
      </c>
      <c r="S1479" s="100" t="str">
        <f>HYPERLINK(U1479,T1479)</f>
        <v>What's New Fall 2022-PLAN-Teamcenter and Active Workspace (highspot.com)</v>
      </c>
      <c r="T1479" s="81" t="str">
        <f>IFERROR(VLOOKUP(CONCATENATE($B1479,"_",$A1479),Table4[#All],5,FALSE),"Not Available")</f>
        <v>What's New Fall 2022-PLAN-Teamcenter and Active Workspace (highspot.com)</v>
      </c>
      <c r="U1479" s="81" t="str">
        <f>IFERROR(VLOOKUP(CONCATENATE(B1479,"_",A1479),Table4[#All],6,FALSE),"")</f>
        <v>https://siemens.highspot.com/items/6389f88fdd7977ea91816632?lfrm=shp-ft.0</v>
      </c>
    </row>
    <row r="1480" spans="1:21" x14ac:dyDescent="0.25">
      <c r="A1480" s="81">
        <f>IF(OR('Raw Data'!A1474=0,'Raw Data'!A1474="Delete"),"",'Raw Data'!A1474)</f>
        <v>6.2</v>
      </c>
      <c r="B1480" s="88" t="str">
        <f>IF(OR('Raw Data'!B1474=0,'Raw Data'!B1474="Delete"),"",'Raw Data'!B1474)</f>
        <v>Plan</v>
      </c>
      <c r="C1480" s="89" t="str">
        <f>IF(OR('Raw Data'!C1474=0,'Raw Data'!C1474="Delete"),"",'Raw Data'!C1474)</f>
        <v>Bill of Materials</v>
      </c>
      <c r="D1480" s="88" t="str">
        <f>IF(OR('Raw Data'!D1474=0,'Raw Data'!D1474="Delete"),"",'Raw Data'!D1474)</f>
        <v>Smart Discovery</v>
      </c>
      <c r="E1480" s="84" t="str">
        <f>IF(OR('Raw Data'!E1474=0,'Raw Data'!E1474="Delete"),"",'Raw Data'!E1474)</f>
        <v>Capture visualization assets like measurements, markups, sections, and camera orientations created for your workset with snapshots and sessions</v>
      </c>
      <c r="F1480" s="81" t="str" cm="1">
        <f t="array" ref="F1480">_xlfn.SWITCH(ROUND(VLOOKUP(A1480,Table1[#All],3),0),11,H1480,12,I1480,13,J1480,14,K1480,"N/A")</f>
        <v/>
      </c>
      <c r="G1480" s="81" t="str" cm="1">
        <f t="array" ref="G1480">_xlfn.SWITCH(ROUND(VLOOKUP(A1480,Table1[#All],5),0),11,H1480,12,I1480,13,J1480,14,K1480,"N/A")</f>
        <v/>
      </c>
      <c r="H1480" s="81" t="str">
        <f>IF(OR('Raw Data'!H1474=0,'Raw Data'!H1474="Delete"),"",'Raw Data'!H1474)</f>
        <v>N/A</v>
      </c>
      <c r="I1480" s="81">
        <f>IF(OR('Raw Data'!I1474=0,'Raw Data'!I1474="Delete"),"",'Raw Data'!I1474)</f>
        <v>14.2</v>
      </c>
      <c r="J1480" s="81" t="str">
        <f>IF(OR('Raw Data'!J1474=0,'Raw Data'!J1474="Delete"),"",'Raw Data'!J1474)</f>
        <v/>
      </c>
      <c r="K1480" s="81" t="str">
        <f>IF(OR('Raw Data'!K1474=0,'Raw Data'!K1474="Delete"),"",'Raw Data'!K1474)</f>
        <v/>
      </c>
      <c r="L1480" s="81" t="str">
        <f>R1480</f>
        <v>Available</v>
      </c>
      <c r="M1480" s="81" t="str">
        <f>IF(A1480="","",IF(OR(AWReleaseNum&gt;=A1480,AWReleaseNum=0),"Available","Not Supported"))</f>
        <v>Available</v>
      </c>
      <c r="N1480" s="81" t="str">
        <f>IF(A1480="","",IF(TcRelease="Any","Available",IF(OR(AND(TcReleaseNum&gt;=VLOOKUP(AWReleaseNum,MinVerInfo,3,FALSE),TcReleaseNum&lt;=VLOOKUP(AWReleaseNum,MinVerInfo,4,FALSE)),AND(TcReleaseNum&gt;=VLOOKUP(AWReleaseNum,MinVerInfo,5,FALSE),TcReleaseNum&lt;=VLOOKUP(AWReleaseNum,MinVerInfo,6,FALSE))),"Available","Not Supported")))</f>
        <v>Available</v>
      </c>
      <c r="O1480" s="81" t="str">
        <f>IF(TcReleaseNum&lt;P1480,"Not Supported","Available")</f>
        <v>Available</v>
      </c>
      <c r="P1480" s="81" cm="1">
        <f t="array" ref="P1480">_xlfn.SWITCH(TcBaseVer, 14, K1480, 13, J1480, 12, I1480, 11, IFERROR(VLOOKUP(H1480,Table2[#All],3,FALSE),"N/A"),0)</f>
        <v>0</v>
      </c>
      <c r="Q1480" s="81" t="str">
        <f>IF(TcBaseVer=0,M1480,IF(AND(N1480="Available",M1480="Available",O1480="Available"),"Available",IF(M1480="","","Not Supported")))</f>
        <v>Available</v>
      </c>
      <c r="R1480" s="81" t="str">
        <f>IF(A1480&gt;=AWCurrentRel, "Future",Q1480)</f>
        <v>Available</v>
      </c>
      <c r="S1480" s="100" t="str">
        <f>HYPERLINK(U1480,T1480)</f>
        <v>What's New Fall 2022-PLAN-Teamcenter and Active Workspace (highspot.com)</v>
      </c>
      <c r="T1480" s="81" t="str">
        <f>IFERROR(VLOOKUP(CONCATENATE($B1480,"_",$A1480),Table4[#All],5,FALSE),"Not Available")</f>
        <v>What's New Fall 2022-PLAN-Teamcenter and Active Workspace (highspot.com)</v>
      </c>
      <c r="U1480" s="81" t="str">
        <f>IFERROR(VLOOKUP(CONCATENATE(B1480,"_",A1480),Table4[#All],6,FALSE),"")</f>
        <v>https://siemens.highspot.com/items/6389f88fdd7977ea91816632?lfrm=shp-ft.0</v>
      </c>
    </row>
    <row r="1481" spans="1:21" x14ac:dyDescent="0.25">
      <c r="A1481" s="81">
        <f>IF(OR('Raw Data'!A1475=0,'Raw Data'!A1475="Delete"),"",'Raw Data'!A1475)</f>
        <v>6.2</v>
      </c>
      <c r="B1481" s="88" t="str">
        <f>IF(OR('Raw Data'!B1475=0,'Raw Data'!B1475="Delete"),"",'Raw Data'!B1475)</f>
        <v>Plan</v>
      </c>
      <c r="C1481" s="89" t="str">
        <f>IF(OR('Raw Data'!C1475=0,'Raw Data'!C1475="Delete"),"",'Raw Data'!C1475)</f>
        <v>Bill of Materials</v>
      </c>
      <c r="D1481" s="88" t="str">
        <f>IF(OR('Raw Data'!D1475=0,'Raw Data'!D1475="Delete"),"",'Raw Data'!D1475)</f>
        <v>Smart Discovery</v>
      </c>
      <c r="E1481" s="84" t="str">
        <f>IF(OR('Raw Data'!E1475=0,'Raw Data'!E1475="Delete"),"",'Raw Data'!E1475)</f>
        <v>Change the configuration or filtering settings and then choose when those get applied to the tree and 3D visualization</v>
      </c>
      <c r="F1481" s="81" t="str" cm="1">
        <f t="array" ref="F1481">_xlfn.SWITCH(ROUND(VLOOKUP(A1481,Table1[#All],3),0),11,H1481,12,I1481,13,J1481,14,K1481,"N/A")</f>
        <v/>
      </c>
      <c r="G1481" s="81" t="str" cm="1">
        <f t="array" ref="G1481">_xlfn.SWITCH(ROUND(VLOOKUP(A1481,Table1[#All],5),0),11,H1481,12,I1481,13,J1481,14,K1481,"N/A")</f>
        <v/>
      </c>
      <c r="H1481" s="81" t="str">
        <f>IF(OR('Raw Data'!H1475=0,'Raw Data'!H1475="Delete"),"",'Raw Data'!H1475)</f>
        <v>N/A</v>
      </c>
      <c r="I1481" s="81">
        <f>IF(OR('Raw Data'!I1475=0,'Raw Data'!I1475="Delete"),"",'Raw Data'!I1475)</f>
        <v>14.2</v>
      </c>
      <c r="J1481" s="81" t="str">
        <f>IF(OR('Raw Data'!J1475=0,'Raw Data'!J1475="Delete"),"",'Raw Data'!J1475)</f>
        <v/>
      </c>
      <c r="K1481" s="81" t="str">
        <f>IF(OR('Raw Data'!K1475=0,'Raw Data'!K1475="Delete"),"",'Raw Data'!K1475)</f>
        <v/>
      </c>
      <c r="L1481" s="81" t="str">
        <f>R1481</f>
        <v>Available</v>
      </c>
      <c r="M1481" s="81" t="str">
        <f>IF(A1481="","",IF(OR(AWReleaseNum&gt;=A1481,AWReleaseNum=0),"Available","Not Supported"))</f>
        <v>Available</v>
      </c>
      <c r="N1481" s="81" t="str">
        <f>IF(A1481="","",IF(TcRelease="Any","Available",IF(OR(AND(TcReleaseNum&gt;=VLOOKUP(AWReleaseNum,MinVerInfo,3,FALSE),TcReleaseNum&lt;=VLOOKUP(AWReleaseNum,MinVerInfo,4,FALSE)),AND(TcReleaseNum&gt;=VLOOKUP(AWReleaseNum,MinVerInfo,5,FALSE),TcReleaseNum&lt;=VLOOKUP(AWReleaseNum,MinVerInfo,6,FALSE))),"Available","Not Supported")))</f>
        <v>Available</v>
      </c>
      <c r="O1481" s="81" t="str">
        <f>IF(TcReleaseNum&lt;P1481,"Not Supported","Available")</f>
        <v>Available</v>
      </c>
      <c r="P1481" s="81" cm="1">
        <f t="array" ref="P1481">_xlfn.SWITCH(TcBaseVer, 14, K1481, 13, J1481, 12, I1481, 11, IFERROR(VLOOKUP(H1481,Table2[#All],3,FALSE),"N/A"),0)</f>
        <v>0</v>
      </c>
      <c r="Q1481" s="81" t="str">
        <f>IF(TcBaseVer=0,M1481,IF(AND(N1481="Available",M1481="Available",O1481="Available"),"Available",IF(M1481="","","Not Supported")))</f>
        <v>Available</v>
      </c>
      <c r="R1481" s="81" t="str">
        <f>IF(A1481&gt;=AWCurrentRel, "Future",Q1481)</f>
        <v>Available</v>
      </c>
      <c r="S1481" s="100" t="str">
        <f>HYPERLINK(U1481,T1481)</f>
        <v>What's New Fall 2022-PLAN-Teamcenter and Active Workspace (highspot.com)</v>
      </c>
      <c r="T1481" s="81" t="str">
        <f>IFERROR(VLOOKUP(CONCATENATE($B1481,"_",$A1481),Table4[#All],5,FALSE),"Not Available")</f>
        <v>What's New Fall 2022-PLAN-Teamcenter and Active Workspace (highspot.com)</v>
      </c>
      <c r="U1481" s="81" t="str">
        <f>IFERROR(VLOOKUP(CONCATENATE(B1481,"_",A1481),Table4[#All],6,FALSE),"")</f>
        <v>https://siemens.highspot.com/items/6389f88fdd7977ea91816632?lfrm=shp-ft.0</v>
      </c>
    </row>
    <row r="1482" spans="1:21" x14ac:dyDescent="0.25">
      <c r="A1482" s="81">
        <f>IF(OR('Raw Data'!A1476=0,'Raw Data'!A1476="Delete"),"",'Raw Data'!A1476)</f>
        <v>6.2</v>
      </c>
      <c r="B1482" s="88" t="str">
        <f>IF(OR('Raw Data'!B1476=0,'Raw Data'!B1476="Delete"),"",'Raw Data'!B1476)</f>
        <v>Plan</v>
      </c>
      <c r="C1482" s="89" t="str">
        <f>IF(OR('Raw Data'!C1476=0,'Raw Data'!C1476="Delete"),"",'Raw Data'!C1476)</f>
        <v>Bill of Materials</v>
      </c>
      <c r="D1482" s="88" t="str">
        <f>IF(OR('Raw Data'!D1476=0,'Raw Data'!D1476="Delete"),"",'Raw Data'!D1476)</f>
        <v>Smart Discovery</v>
      </c>
      <c r="E1482" s="84" t="str">
        <f>IF(OR('Raw Data'!E1476=0,'Raw Data'!E1476="Delete"),"",'Raw Data'!E1476)</f>
        <v>Interactively control whether you Include the children of an assembly or not</v>
      </c>
      <c r="F1482" s="81" t="str" cm="1">
        <f t="array" ref="F1482">_xlfn.SWITCH(ROUND(VLOOKUP(A1482,Table1[#All],3),0),11,H1482,12,I1482,13,J1482,14,K1482,"N/A")</f>
        <v/>
      </c>
      <c r="G1482" s="81" t="str" cm="1">
        <f t="array" ref="G1482">_xlfn.SWITCH(ROUND(VLOOKUP(A1482,Table1[#All],5),0),11,H1482,12,I1482,13,J1482,14,K1482,"N/A")</f>
        <v/>
      </c>
      <c r="H1482" s="81" t="str">
        <f>IF(OR('Raw Data'!H1476=0,'Raw Data'!H1476="Delete"),"",'Raw Data'!H1476)</f>
        <v>N/A</v>
      </c>
      <c r="I1482" s="81">
        <f>IF(OR('Raw Data'!I1476=0,'Raw Data'!I1476="Delete"),"",'Raw Data'!I1476)</f>
        <v>14.2</v>
      </c>
      <c r="J1482" s="81" t="str">
        <f>IF(OR('Raw Data'!J1476=0,'Raw Data'!J1476="Delete"),"",'Raw Data'!J1476)</f>
        <v/>
      </c>
      <c r="K1482" s="81" t="str">
        <f>IF(OR('Raw Data'!K1476=0,'Raw Data'!K1476="Delete"),"",'Raw Data'!K1476)</f>
        <v/>
      </c>
      <c r="L1482" s="81" t="str">
        <f>R1482</f>
        <v>Available</v>
      </c>
      <c r="M1482" s="81" t="str">
        <f>IF(A1482="","",IF(OR(AWReleaseNum&gt;=A1482,AWReleaseNum=0),"Available","Not Supported"))</f>
        <v>Available</v>
      </c>
      <c r="N1482" s="81" t="str">
        <f>IF(A1482="","",IF(TcRelease="Any","Available",IF(OR(AND(TcReleaseNum&gt;=VLOOKUP(AWReleaseNum,MinVerInfo,3,FALSE),TcReleaseNum&lt;=VLOOKUP(AWReleaseNum,MinVerInfo,4,FALSE)),AND(TcReleaseNum&gt;=VLOOKUP(AWReleaseNum,MinVerInfo,5,FALSE),TcReleaseNum&lt;=VLOOKUP(AWReleaseNum,MinVerInfo,6,FALSE))),"Available","Not Supported")))</f>
        <v>Available</v>
      </c>
      <c r="O1482" s="81" t="str">
        <f>IF(TcReleaseNum&lt;P1482,"Not Supported","Available")</f>
        <v>Available</v>
      </c>
      <c r="P1482" s="81" cm="1">
        <f t="array" ref="P1482">_xlfn.SWITCH(TcBaseVer, 14, K1482, 13, J1482, 12, I1482, 11, IFERROR(VLOOKUP(H1482,Table2[#All],3,FALSE),"N/A"),0)</f>
        <v>0</v>
      </c>
      <c r="Q1482" s="81" t="str">
        <f>IF(TcBaseVer=0,M1482,IF(AND(N1482="Available",M1482="Available",O1482="Available"),"Available",IF(M1482="","","Not Supported")))</f>
        <v>Available</v>
      </c>
      <c r="R1482" s="81" t="str">
        <f>IF(A1482&gt;=AWCurrentRel, "Future",Q1482)</f>
        <v>Available</v>
      </c>
      <c r="S1482" s="100" t="str">
        <f>HYPERLINK(U1482,T1482)</f>
        <v>What's New Fall 2022-PLAN-Teamcenter and Active Workspace (highspot.com)</v>
      </c>
      <c r="T1482" s="81" t="str">
        <f>IFERROR(VLOOKUP(CONCATENATE($B1482,"_",$A1482),Table4[#All],5,FALSE),"Not Available")</f>
        <v>What's New Fall 2022-PLAN-Teamcenter and Active Workspace (highspot.com)</v>
      </c>
      <c r="U1482" s="81" t="str">
        <f>IFERROR(VLOOKUP(CONCATENATE(B1482,"_",A1482),Table4[#All],6,FALSE),"")</f>
        <v>https://siemens.highspot.com/items/6389f88fdd7977ea91816632?lfrm=shp-ft.0</v>
      </c>
    </row>
    <row r="1483" spans="1:21" x14ac:dyDescent="0.25">
      <c r="A1483" s="81">
        <f>IF(OR('Raw Data'!A1477=0,'Raw Data'!A1477="Delete"),"",'Raw Data'!A1477)</f>
        <v>6.2</v>
      </c>
      <c r="B1483" s="88" t="str">
        <f>IF(OR('Raw Data'!B1477=0,'Raw Data'!B1477="Delete"),"",'Raw Data'!B1477)</f>
        <v>Plan</v>
      </c>
      <c r="C1483" s="89" t="str">
        <f>IF(OR('Raw Data'!C1477=0,'Raw Data'!C1477="Delete"),"",'Raw Data'!C1477)</f>
        <v>Bill of Materials</v>
      </c>
      <c r="D1483" s="88" t="str">
        <f>IF(OR('Raw Data'!D1477=0,'Raw Data'!D1477="Delete"),"",'Raw Data'!D1477)</f>
        <v>Smart Discovery</v>
      </c>
      <c r="E1483" s="84" t="str">
        <f>IF(OR('Raw Data'!E1477=0,'Raw Data'!E1477="Delete"),"",'Raw Data'!E1477)</f>
        <v>Overlay Partition Schemes on structure under a multi-structure workset</v>
      </c>
      <c r="F1483" s="81" t="str" cm="1">
        <f t="array" ref="F1483">_xlfn.SWITCH(ROUND(VLOOKUP(A1483,Table1[#All],3),0),11,H1483,12,I1483,13,J1483,14,K1483,"N/A")</f>
        <v/>
      </c>
      <c r="G1483" s="81" t="str" cm="1">
        <f t="array" ref="G1483">_xlfn.SWITCH(ROUND(VLOOKUP(A1483,Table1[#All],5),0),11,H1483,12,I1483,13,J1483,14,K1483,"N/A")</f>
        <v/>
      </c>
      <c r="H1483" s="81" t="str">
        <f>IF(OR('Raw Data'!H1477=0,'Raw Data'!H1477="Delete"),"",'Raw Data'!H1477)</f>
        <v>N/A</v>
      </c>
      <c r="I1483" s="81">
        <f>IF(OR('Raw Data'!I1477=0,'Raw Data'!I1477="Delete"),"",'Raw Data'!I1477)</f>
        <v>14.2</v>
      </c>
      <c r="J1483" s="81" t="str">
        <f>IF(OR('Raw Data'!J1477=0,'Raw Data'!J1477="Delete"),"",'Raw Data'!J1477)</f>
        <v/>
      </c>
      <c r="K1483" s="81" t="str">
        <f>IF(OR('Raw Data'!K1477=0,'Raw Data'!K1477="Delete"),"",'Raw Data'!K1477)</f>
        <v/>
      </c>
      <c r="L1483" s="81" t="str">
        <f>R1483</f>
        <v>Available</v>
      </c>
      <c r="M1483" s="81" t="str">
        <f>IF(A1483="","",IF(OR(AWReleaseNum&gt;=A1483,AWReleaseNum=0),"Available","Not Supported"))</f>
        <v>Available</v>
      </c>
      <c r="N1483" s="81" t="str">
        <f>IF(A1483="","",IF(TcRelease="Any","Available",IF(OR(AND(TcReleaseNum&gt;=VLOOKUP(AWReleaseNum,MinVerInfo,3,FALSE),TcReleaseNum&lt;=VLOOKUP(AWReleaseNum,MinVerInfo,4,FALSE)),AND(TcReleaseNum&gt;=VLOOKUP(AWReleaseNum,MinVerInfo,5,FALSE),TcReleaseNum&lt;=VLOOKUP(AWReleaseNum,MinVerInfo,6,FALSE))),"Available","Not Supported")))</f>
        <v>Available</v>
      </c>
      <c r="O1483" s="81" t="str">
        <f>IF(TcReleaseNum&lt;P1483,"Not Supported","Available")</f>
        <v>Available</v>
      </c>
      <c r="P1483" s="81" cm="1">
        <f t="array" ref="P1483">_xlfn.SWITCH(TcBaseVer, 14, K1483, 13, J1483, 12, I1483, 11, IFERROR(VLOOKUP(H1483,Table2[#All],3,FALSE),"N/A"),0)</f>
        <v>0</v>
      </c>
      <c r="Q1483" s="81" t="str">
        <f>IF(TcBaseVer=0,M1483,IF(AND(N1483="Available",M1483="Available",O1483="Available"),"Available",IF(M1483="","","Not Supported")))</f>
        <v>Available</v>
      </c>
      <c r="R1483" s="81" t="str">
        <f>IF(A1483&gt;=AWCurrentRel, "Future",Q1483)</f>
        <v>Available</v>
      </c>
      <c r="S1483" s="100" t="str">
        <f>HYPERLINK(U1483,T1483)</f>
        <v>What's New Fall 2022-PLAN-Teamcenter and Active Workspace (highspot.com)</v>
      </c>
      <c r="T1483" s="81" t="str">
        <f>IFERROR(VLOOKUP(CONCATENATE($B1483,"_",$A1483),Table4[#All],5,FALSE),"Not Available")</f>
        <v>What's New Fall 2022-PLAN-Teamcenter and Active Workspace (highspot.com)</v>
      </c>
      <c r="U1483" s="81" t="str">
        <f>IFERROR(VLOOKUP(CONCATENATE(B1483,"_",A1483),Table4[#All],6,FALSE),"")</f>
        <v>https://siemens.highspot.com/items/6389f88fdd7977ea91816632?lfrm=shp-ft.0</v>
      </c>
    </row>
    <row r="1484" spans="1:21" x14ac:dyDescent="0.25">
      <c r="A1484" s="81">
        <f>IF(OR('Raw Data'!A1478=0,'Raw Data'!A1478="Delete"),"",'Raw Data'!A1478)</f>
        <v>6.2</v>
      </c>
      <c r="B1484" s="88" t="str">
        <f>IF(OR('Raw Data'!B1478=0,'Raw Data'!B1478="Delete"),"",'Raw Data'!B1478)</f>
        <v>Plan</v>
      </c>
      <c r="C1484" s="89" t="str">
        <f>IF(OR('Raw Data'!C1478=0,'Raw Data'!C1478="Delete"),"",'Raw Data'!C1478)</f>
        <v>Bill of Materials</v>
      </c>
      <c r="D1484" s="88" t="str">
        <f>IF(OR('Raw Data'!D1478=0,'Raw Data'!D1478="Delete"),"",'Raw Data'!D1478)</f>
        <v>Smart Discovery</v>
      </c>
      <c r="E1484" s="84" t="str">
        <f>IF(OR('Raw Data'!E1478=0,'Raw Data'!E1478="Delete"),"",'Raw Data'!E1478)</f>
        <v>Smart Discovery Index Item/Revisions replicated to your local site</v>
      </c>
      <c r="F1484" s="81" t="str" cm="1">
        <f t="array" ref="F1484">_xlfn.SWITCH(ROUND(VLOOKUP(A1484,Table1[#All],3),0),11,H1484,12,I1484,13,J1484,14,K1484,"N/A")</f>
        <v/>
      </c>
      <c r="G1484" s="81" t="str" cm="1">
        <f t="array" ref="G1484">_xlfn.SWITCH(ROUND(VLOOKUP(A1484,Table1[#All],5),0),11,H1484,12,I1484,13,J1484,14,K1484,"N/A")</f>
        <v/>
      </c>
      <c r="H1484" s="81">
        <f>IF(OR('Raw Data'!H1478=0,'Raw Data'!H1478="Delete"),"",'Raw Data'!H1478)</f>
        <v>13.1</v>
      </c>
      <c r="I1484" s="81">
        <f>IF(OR('Raw Data'!I1478=0,'Raw Data'!I1478="Delete"),"",'Raw Data'!I1478)</f>
        <v>14</v>
      </c>
      <c r="J1484" s="81" t="str">
        <f>IF(OR('Raw Data'!J1478=0,'Raw Data'!J1478="Delete"),"",'Raw Data'!J1478)</f>
        <v/>
      </c>
      <c r="K1484" s="81" t="str">
        <f>IF(OR('Raw Data'!K1478=0,'Raw Data'!K1478="Delete"),"",'Raw Data'!K1478)</f>
        <v/>
      </c>
      <c r="L1484" s="81" t="str">
        <f>R1484</f>
        <v>Available</v>
      </c>
      <c r="M1484" s="81" t="str">
        <f>IF(A1484="","",IF(OR(AWReleaseNum&gt;=A1484,AWReleaseNum=0),"Available","Not Supported"))</f>
        <v>Available</v>
      </c>
      <c r="N1484" s="81" t="str">
        <f>IF(A1484="","",IF(TcRelease="Any","Available",IF(OR(AND(TcReleaseNum&gt;=VLOOKUP(AWReleaseNum,MinVerInfo,3,FALSE),TcReleaseNum&lt;=VLOOKUP(AWReleaseNum,MinVerInfo,4,FALSE)),AND(TcReleaseNum&gt;=VLOOKUP(AWReleaseNum,MinVerInfo,5,FALSE),TcReleaseNum&lt;=VLOOKUP(AWReleaseNum,MinVerInfo,6,FALSE))),"Available","Not Supported")))</f>
        <v>Available</v>
      </c>
      <c r="O1484" s="81" t="str">
        <f>IF(TcReleaseNum&lt;P1484,"Not Supported","Available")</f>
        <v>Available</v>
      </c>
      <c r="P1484" s="81" cm="1">
        <f t="array" ref="P1484">_xlfn.SWITCH(TcBaseVer, 14, K1484, 13, J1484, 12, I1484, 11, IFERROR(VLOOKUP(H1484,Table2[#All],3,FALSE),"N/A"),0)</f>
        <v>0</v>
      </c>
      <c r="Q1484" s="81" t="str">
        <f>IF(TcBaseVer=0,M1484,IF(AND(N1484="Available",M1484="Available",O1484="Available"),"Available",IF(M1484="","","Not Supported")))</f>
        <v>Available</v>
      </c>
      <c r="R1484" s="81" t="str">
        <f>IF(A1484&gt;=AWCurrentRel, "Future",Q1484)</f>
        <v>Available</v>
      </c>
      <c r="S1484" s="100" t="str">
        <f>HYPERLINK(U1484,T1484)</f>
        <v>What's New Fall 2022-PLAN-Teamcenter and Active Workspace (highspot.com)</v>
      </c>
      <c r="T1484" s="81" t="str">
        <f>IFERROR(VLOOKUP(CONCATENATE($B1484,"_",$A1484),Table4[#All],5,FALSE),"Not Available")</f>
        <v>What's New Fall 2022-PLAN-Teamcenter and Active Workspace (highspot.com)</v>
      </c>
      <c r="U1484" s="81" t="str">
        <f>IFERROR(VLOOKUP(CONCATENATE(B1484,"_",A1484),Table4[#All],6,FALSE),"")</f>
        <v>https://siemens.highspot.com/items/6389f88fdd7977ea91816632?lfrm=shp-ft.0</v>
      </c>
    </row>
    <row r="1485" spans="1:21" x14ac:dyDescent="0.25">
      <c r="A1485" s="81">
        <f>IF(OR('Raw Data'!A1479=0,'Raw Data'!A1479="Delete"),"",'Raw Data'!A1479)</f>
        <v>6.2</v>
      </c>
      <c r="B1485" s="88" t="str">
        <f>IF(OR('Raw Data'!B1479=0,'Raw Data'!B1479="Delete"),"",'Raw Data'!B1479)</f>
        <v>Plan</v>
      </c>
      <c r="C1485" s="89" t="str">
        <f>IF(OR('Raw Data'!C1479=0,'Raw Data'!C1479="Delete"),"",'Raw Data'!C1479)</f>
        <v>Bill of Materials</v>
      </c>
      <c r="D1485" s="88" t="str">
        <f>IF(OR('Raw Data'!D1479=0,'Raw Data'!D1479="Delete"),"",'Raw Data'!D1479)</f>
        <v>Smart Discovery</v>
      </c>
      <c r="E1485" s="84" t="str">
        <f>IF(OR('Raw Data'!E1479=0,'Raw Data'!E1479="Delete"),"",'Raw Data'!E1479)</f>
        <v>Property values no longer in your structure are removed from you Filter choices</v>
      </c>
      <c r="F1485" s="81" t="str" cm="1">
        <f t="array" ref="F1485">_xlfn.SWITCH(ROUND(VLOOKUP(A1485,Table1[#All],3),0),11,H1485,12,I1485,13,J1485,14,K1485,"N/A")</f>
        <v/>
      </c>
      <c r="G1485" s="81" t="str" cm="1">
        <f t="array" ref="G1485">_xlfn.SWITCH(ROUND(VLOOKUP(A1485,Table1[#All],5),0),11,H1485,12,I1485,13,J1485,14,K1485,"N/A")</f>
        <v/>
      </c>
      <c r="H1485" s="81" t="str">
        <f>IF(OR('Raw Data'!H1479=0,'Raw Data'!H1479="Delete"),"",'Raw Data'!H1479)</f>
        <v>N/A</v>
      </c>
      <c r="I1485" s="81">
        <f>IF(OR('Raw Data'!I1479=0,'Raw Data'!I1479="Delete"),"",'Raw Data'!I1479)</f>
        <v>14.2</v>
      </c>
      <c r="J1485" s="81" t="str">
        <f>IF(OR('Raw Data'!J1479=0,'Raw Data'!J1479="Delete"),"",'Raw Data'!J1479)</f>
        <v/>
      </c>
      <c r="K1485" s="81" t="str">
        <f>IF(OR('Raw Data'!K1479=0,'Raw Data'!K1479="Delete"),"",'Raw Data'!K1479)</f>
        <v/>
      </c>
      <c r="L1485" s="81" t="str">
        <f>R1485</f>
        <v>Available</v>
      </c>
      <c r="M1485" s="81" t="str">
        <f>IF(A1485="","",IF(OR(AWReleaseNum&gt;=A1485,AWReleaseNum=0),"Available","Not Supported"))</f>
        <v>Available</v>
      </c>
      <c r="N1485" s="81" t="str">
        <f>IF(A1485="","",IF(TcRelease="Any","Available",IF(OR(AND(TcReleaseNum&gt;=VLOOKUP(AWReleaseNum,MinVerInfo,3,FALSE),TcReleaseNum&lt;=VLOOKUP(AWReleaseNum,MinVerInfo,4,FALSE)),AND(TcReleaseNum&gt;=VLOOKUP(AWReleaseNum,MinVerInfo,5,FALSE),TcReleaseNum&lt;=VLOOKUP(AWReleaseNum,MinVerInfo,6,FALSE))),"Available","Not Supported")))</f>
        <v>Available</v>
      </c>
      <c r="O1485" s="81" t="str">
        <f>IF(TcReleaseNum&lt;P1485,"Not Supported","Available")</f>
        <v>Available</v>
      </c>
      <c r="P1485" s="81" cm="1">
        <f t="array" ref="P1485">_xlfn.SWITCH(TcBaseVer, 14, K1485, 13, J1485, 12, I1485, 11, IFERROR(VLOOKUP(H1485,Table2[#All],3,FALSE),"N/A"),0)</f>
        <v>0</v>
      </c>
      <c r="Q1485" s="81" t="str">
        <f>IF(TcBaseVer=0,M1485,IF(AND(N1485="Available",M1485="Available",O1485="Available"),"Available",IF(M1485="","","Not Supported")))</f>
        <v>Available</v>
      </c>
      <c r="R1485" s="81" t="str">
        <f>IF(A1485&gt;=AWCurrentRel, "Future",Q1485)</f>
        <v>Available</v>
      </c>
      <c r="S1485" s="100" t="str">
        <f>HYPERLINK(U1485,T1485)</f>
        <v>What's New Fall 2022-PLAN-Teamcenter and Active Workspace (highspot.com)</v>
      </c>
      <c r="T1485" s="81" t="str">
        <f>IFERROR(VLOOKUP(CONCATENATE($B1485,"_",$A1485),Table4[#All],5,FALSE),"Not Available")</f>
        <v>What's New Fall 2022-PLAN-Teamcenter and Active Workspace (highspot.com)</v>
      </c>
      <c r="U1485" s="81" t="str">
        <f>IFERROR(VLOOKUP(CONCATENATE(B1485,"_",A1485),Table4[#All],6,FALSE),"")</f>
        <v>https://siemens.highspot.com/items/6389f88fdd7977ea91816632?lfrm=shp-ft.0</v>
      </c>
    </row>
    <row r="1486" spans="1:21" x14ac:dyDescent="0.25">
      <c r="A1486" s="81">
        <f>IF(OR('Raw Data'!A1480=0,'Raw Data'!A1480="Delete"),"",'Raw Data'!A1480)</f>
        <v>6.2</v>
      </c>
      <c r="B1486" s="88" t="str">
        <f>IF(OR('Raw Data'!B1480=0,'Raw Data'!B1480="Delete"),"",'Raw Data'!B1480)</f>
        <v>Plan</v>
      </c>
      <c r="C1486" s="89" t="str">
        <f>IF(OR('Raw Data'!C1480=0,'Raw Data'!C1480="Delete"),"",'Raw Data'!C1480)</f>
        <v>Bill of Materials</v>
      </c>
      <c r="D1486" s="88" t="str">
        <f>IF(OR('Raw Data'!D1480=0,'Raw Data'!D1480="Delete"),"",'Raw Data'!D1480)</f>
        <v>Smart Discovery</v>
      </c>
      <c r="E1486" s="84" t="str">
        <f>IF(OR('Raw Data'!E1480=0,'Raw Data'!E1480="Delete"),"",'Raw Data'!E1480)</f>
        <v>Perform access check on Item Revision property values</v>
      </c>
      <c r="F1486" s="81" t="str" cm="1">
        <f t="array" ref="F1486">_xlfn.SWITCH(ROUND(VLOOKUP(A1486,Table1[#All],3),0),11,H1486,12,I1486,13,J1486,14,K1486,"N/A")</f>
        <v/>
      </c>
      <c r="G1486" s="81" t="str" cm="1">
        <f t="array" ref="G1486">_xlfn.SWITCH(ROUND(VLOOKUP(A1486,Table1[#All],5),0),11,H1486,12,I1486,13,J1486,14,K1486,"N/A")</f>
        <v/>
      </c>
      <c r="H1486" s="81" t="str">
        <f>IF(OR('Raw Data'!H1480=0,'Raw Data'!H1480="Delete"),"",'Raw Data'!H1480)</f>
        <v>N/A</v>
      </c>
      <c r="I1486" s="81">
        <f>IF(OR('Raw Data'!I1480=0,'Raw Data'!I1480="Delete"),"",'Raw Data'!I1480)</f>
        <v>14.2</v>
      </c>
      <c r="J1486" s="81" t="str">
        <f>IF(OR('Raw Data'!J1480=0,'Raw Data'!J1480="Delete"),"",'Raw Data'!J1480)</f>
        <v/>
      </c>
      <c r="K1486" s="81" t="str">
        <f>IF(OR('Raw Data'!K1480=0,'Raw Data'!K1480="Delete"),"",'Raw Data'!K1480)</f>
        <v/>
      </c>
      <c r="L1486" s="81" t="str">
        <f>R1486</f>
        <v>Available</v>
      </c>
      <c r="M1486" s="81" t="str">
        <f>IF(A1486="","",IF(OR(AWReleaseNum&gt;=A1486,AWReleaseNum=0),"Available","Not Supported"))</f>
        <v>Available</v>
      </c>
      <c r="N1486" s="81" t="str">
        <f>IF(A1486="","",IF(TcRelease="Any","Available",IF(OR(AND(TcReleaseNum&gt;=VLOOKUP(AWReleaseNum,MinVerInfo,3,FALSE),TcReleaseNum&lt;=VLOOKUP(AWReleaseNum,MinVerInfo,4,FALSE)),AND(TcReleaseNum&gt;=VLOOKUP(AWReleaseNum,MinVerInfo,5,FALSE),TcReleaseNum&lt;=VLOOKUP(AWReleaseNum,MinVerInfo,6,FALSE))),"Available","Not Supported")))</f>
        <v>Available</v>
      </c>
      <c r="O1486" s="81" t="str">
        <f>IF(TcReleaseNum&lt;P1486,"Not Supported","Available")</f>
        <v>Available</v>
      </c>
      <c r="P1486" s="81" cm="1">
        <f t="array" ref="P1486">_xlfn.SWITCH(TcBaseVer, 14, K1486, 13, J1486, 12, I1486, 11, IFERROR(VLOOKUP(H1486,Table2[#All],3,FALSE),"N/A"),0)</f>
        <v>0</v>
      </c>
      <c r="Q1486" s="81" t="str">
        <f>IF(TcBaseVer=0,M1486,IF(AND(N1486="Available",M1486="Available",O1486="Available"),"Available",IF(M1486="","","Not Supported")))</f>
        <v>Available</v>
      </c>
      <c r="R1486" s="81" t="str">
        <f>IF(A1486&gt;=AWCurrentRel, "Future",Q1486)</f>
        <v>Available</v>
      </c>
      <c r="S1486" s="100" t="str">
        <f>HYPERLINK(U1486,T1486)</f>
        <v>What's New Fall 2022-PLAN-Teamcenter and Active Workspace (highspot.com)</v>
      </c>
      <c r="T1486" s="81" t="str">
        <f>IFERROR(VLOOKUP(CONCATENATE($B1486,"_",$A1486),Table4[#All],5,FALSE),"Not Available")</f>
        <v>What's New Fall 2022-PLAN-Teamcenter and Active Workspace (highspot.com)</v>
      </c>
      <c r="U1486" s="81" t="str">
        <f>IFERROR(VLOOKUP(CONCATENATE(B1486,"_",A1486),Table4[#All],6,FALSE),"")</f>
        <v>https://siemens.highspot.com/items/6389f88fdd7977ea91816632?lfrm=shp-ft.0</v>
      </c>
    </row>
    <row r="1487" spans="1:21" x14ac:dyDescent="0.25">
      <c r="A1487" s="81">
        <f>IF(OR('Raw Data'!A2218=0,'Raw Data'!A2218="Delete"),"",'Raw Data'!A2218)</f>
        <v>6.2</v>
      </c>
      <c r="B1487" s="88" t="str">
        <f>IF(OR('Raw Data'!B2218=0,'Raw Data'!B2218="Delete"),"",'Raw Data'!B2218)</f>
        <v>Plan</v>
      </c>
      <c r="C1487" s="89" t="str">
        <f>IF(OR('Raw Data'!C2218=0,'Raw Data'!C2218="Delete"),"",'Raw Data'!C2218)</f>
        <v>Bill of Materials</v>
      </c>
      <c r="D1487" s="88" t="str">
        <f>IF(OR('Raw Data'!D2218=0,'Raw Data'!D2218="Delete"),"",'Raw Data'!D2218)</f>
        <v>Structure Management</v>
      </c>
      <c r="E1487" s="84" t="str">
        <f>IF(OR('Raw Data'!E2218=0,'Raw Data'!E2218="Delete"),"",'Raw Data'!E2218)</f>
        <v>Import additional information with your structure</v>
      </c>
      <c r="F1487" s="81" t="str" cm="1">
        <f t="array" ref="F1487">_xlfn.SWITCH(ROUND(VLOOKUP(A1487,Table1[#All],3),0),11,H1487,12,I1487,13,J1487,14,K1487,"N/A")</f>
        <v/>
      </c>
      <c r="G1487" s="81" t="str" cm="1">
        <f t="array" ref="G1487">_xlfn.SWITCH(ROUND(VLOOKUP(A1487,Table1[#All],5),0),11,H1487,12,I1487,13,J1487,14,K1487,"N/A")</f>
        <v/>
      </c>
      <c r="H1487" s="81" t="str">
        <f>IF(OR('Raw Data'!H2218=0,'Raw Data'!H2218="Delete"),"",'Raw Data'!H2218)</f>
        <v>N/A</v>
      </c>
      <c r="I1487" s="81">
        <f>IF(OR('Raw Data'!I2218=0,'Raw Data'!I2218="Delete"),"",'Raw Data'!I2218)</f>
        <v>14.2</v>
      </c>
      <c r="J1487" s="81" t="str">
        <f>IF(OR('Raw Data'!J2218=0,'Raw Data'!J2218="Delete"),"",'Raw Data'!J2218)</f>
        <v/>
      </c>
      <c r="K1487" s="81" t="str">
        <f>IF(OR('Raw Data'!K2218=0,'Raw Data'!K2218="Delete"),"",'Raw Data'!K2218)</f>
        <v/>
      </c>
      <c r="L1487" s="81" t="str">
        <f>R1487</f>
        <v>Available</v>
      </c>
      <c r="M1487" s="81" t="str">
        <f>IF(A1487="","",IF(OR(AWReleaseNum&gt;=A1487,AWReleaseNum=0),"Available","Not Supported"))</f>
        <v>Available</v>
      </c>
      <c r="N1487" s="81" t="str">
        <f>IF(A1487="","",IF(TcRelease="Any","Available",IF(OR(AND(TcReleaseNum&gt;=VLOOKUP(AWReleaseNum,MinVerInfo,3,FALSE),TcReleaseNum&lt;=VLOOKUP(AWReleaseNum,MinVerInfo,4,FALSE)),AND(TcReleaseNum&gt;=VLOOKUP(AWReleaseNum,MinVerInfo,5,FALSE),TcReleaseNum&lt;=VLOOKUP(AWReleaseNum,MinVerInfo,6,FALSE))),"Available","Not Supported")))</f>
        <v>Available</v>
      </c>
      <c r="O1487" s="81" t="str">
        <f>IF(TcReleaseNum&lt;P1487,"Not Supported","Available")</f>
        <v>Available</v>
      </c>
      <c r="P1487" s="81" cm="1">
        <f t="array" ref="P1487">_xlfn.SWITCH(TcBaseVer, 14, K1487, 13, J1487, 12, I1487, 11, IFERROR(VLOOKUP(H1487,Table2[#All],3,FALSE),"N/A"),0)</f>
        <v>0</v>
      </c>
      <c r="Q1487" s="81" t="str">
        <f>IF(TcBaseVer=0,M1487,IF(AND(N1487="Available",M1487="Available",O1487="Available"),"Available",IF(M1487="","","Not Supported")))</f>
        <v>Available</v>
      </c>
      <c r="R1487" s="81" t="str">
        <f>IF(A1487&gt;=AWCurrentRel, "Future",Q1487)</f>
        <v>Available</v>
      </c>
      <c r="S1487" s="100" t="str">
        <f>HYPERLINK(U1487,T1487)</f>
        <v>What's New Fall 2022-PLAN-Teamcenter and Active Workspace (highspot.com)</v>
      </c>
      <c r="T1487" s="81" t="str">
        <f>IFERROR(VLOOKUP(CONCATENATE($B1487,"_",$A1487),Table4[#All],5,FALSE),"Not Available")</f>
        <v>What's New Fall 2022-PLAN-Teamcenter and Active Workspace (highspot.com)</v>
      </c>
      <c r="U1487" s="81" t="str">
        <f>IFERROR(VLOOKUP(CONCATENATE(B1487,"_",A1487),Table4[#All],6,FALSE),"")</f>
        <v>https://siemens.highspot.com/items/6389f88fdd7977ea91816632?lfrm=shp-ft.0</v>
      </c>
    </row>
    <row r="1488" spans="1:21" x14ac:dyDescent="0.25">
      <c r="A1488" s="81">
        <f>IF(OR('Raw Data'!A2219=0,'Raw Data'!A2219="Delete"),"",'Raw Data'!A2219)</f>
        <v>6.2</v>
      </c>
      <c r="B1488" s="88" t="str">
        <f>IF(OR('Raw Data'!B2219=0,'Raw Data'!B2219="Delete"),"",'Raw Data'!B2219)</f>
        <v>Plan</v>
      </c>
      <c r="C1488" s="89" t="str">
        <f>IF(OR('Raw Data'!C2219=0,'Raw Data'!C2219="Delete"),"",'Raw Data'!C2219)</f>
        <v>Bill of Materials</v>
      </c>
      <c r="D1488" s="88" t="str">
        <f>IF(OR('Raw Data'!D2219=0,'Raw Data'!D2219="Delete"),"",'Raw Data'!D2219)</f>
        <v>Structure Management</v>
      </c>
      <c r="E1488" s="84" t="str">
        <f>IF(OR('Raw Data'!E2219=0,'Raw Data'!E2219="Delete"),"",'Raw Data'!E2219)</f>
        <v>Import structures for item types that use multi-field keys</v>
      </c>
      <c r="F1488" s="81" t="str" cm="1">
        <f t="array" ref="F1488">_xlfn.SWITCH(ROUND(VLOOKUP(A1488,Table1[#All],3),0),11,H1488,12,I1488,13,J1488,14,K1488,"N/A")</f>
        <v/>
      </c>
      <c r="G1488" s="81" t="str" cm="1">
        <f t="array" ref="G1488">_xlfn.SWITCH(ROUND(VLOOKUP(A1488,Table1[#All],5),0),11,H1488,12,I1488,13,J1488,14,K1488,"N/A")</f>
        <v/>
      </c>
      <c r="H1488" s="81" t="str">
        <f>IF(OR('Raw Data'!H2219=0,'Raw Data'!H2219="Delete"),"",'Raw Data'!H2219)</f>
        <v>N/A</v>
      </c>
      <c r="I1488" s="81">
        <f>IF(OR('Raw Data'!I2219=0,'Raw Data'!I2219="Delete"),"",'Raw Data'!I2219)</f>
        <v>14.2</v>
      </c>
      <c r="J1488" s="81" t="str">
        <f>IF(OR('Raw Data'!J2219=0,'Raw Data'!J2219="Delete"),"",'Raw Data'!J2219)</f>
        <v/>
      </c>
      <c r="K1488" s="81" t="str">
        <f>IF(OR('Raw Data'!K2219=0,'Raw Data'!K2219="Delete"),"",'Raw Data'!K2219)</f>
        <v/>
      </c>
      <c r="L1488" s="81" t="str">
        <f>R1488</f>
        <v>Available</v>
      </c>
      <c r="M1488" s="81" t="str">
        <f>IF(A1488="","",IF(OR(AWReleaseNum&gt;=A1488,AWReleaseNum=0),"Available","Not Supported"))</f>
        <v>Available</v>
      </c>
      <c r="N1488" s="81" t="str">
        <f>IF(A1488="","",IF(TcRelease="Any","Available",IF(OR(AND(TcReleaseNum&gt;=VLOOKUP(AWReleaseNum,MinVerInfo,3,FALSE),TcReleaseNum&lt;=VLOOKUP(AWReleaseNum,MinVerInfo,4,FALSE)),AND(TcReleaseNum&gt;=VLOOKUP(AWReleaseNum,MinVerInfo,5,FALSE),TcReleaseNum&lt;=VLOOKUP(AWReleaseNum,MinVerInfo,6,FALSE))),"Available","Not Supported")))</f>
        <v>Available</v>
      </c>
      <c r="O1488" s="81" t="str">
        <f>IF(TcReleaseNum&lt;P1488,"Not Supported","Available")</f>
        <v>Available</v>
      </c>
      <c r="P1488" s="81" cm="1">
        <f t="array" ref="P1488">_xlfn.SWITCH(TcBaseVer, 14, K1488, 13, J1488, 12, I1488, 11, IFERROR(VLOOKUP(H1488,Table2[#All],3,FALSE),"N/A"),0)</f>
        <v>0</v>
      </c>
      <c r="Q1488" s="81" t="str">
        <f>IF(TcBaseVer=0,M1488,IF(AND(N1488="Available",M1488="Available",O1488="Available"),"Available",IF(M1488="","","Not Supported")))</f>
        <v>Available</v>
      </c>
      <c r="R1488" s="81" t="str">
        <f>IF(A1488&gt;=AWCurrentRel, "Future",Q1488)</f>
        <v>Available</v>
      </c>
      <c r="S1488" s="100" t="str">
        <f>HYPERLINK(U1488,T1488)</f>
        <v>What's New Fall 2022-PLAN-Teamcenter and Active Workspace (highspot.com)</v>
      </c>
      <c r="T1488" s="81" t="str">
        <f>IFERROR(VLOOKUP(CONCATENATE($B1488,"_",$A1488),Table4[#All],5,FALSE),"Not Available")</f>
        <v>What's New Fall 2022-PLAN-Teamcenter and Active Workspace (highspot.com)</v>
      </c>
      <c r="U1488" s="81" t="str">
        <f>IFERROR(VLOOKUP(CONCATENATE(B1488,"_",A1488),Table4[#All],6,FALSE),"")</f>
        <v>https://siemens.highspot.com/items/6389f88fdd7977ea91816632?lfrm=shp-ft.0</v>
      </c>
    </row>
    <row r="1489" spans="1:21" x14ac:dyDescent="0.25">
      <c r="A1489" s="81">
        <f>IF(OR('Raw Data'!A2238=0,'Raw Data'!A2238="Delete"),"",'Raw Data'!A2238)</f>
        <v>6.2</v>
      </c>
      <c r="B1489" s="88" t="str">
        <f>IF(OR('Raw Data'!B2238=0,'Raw Data'!B2238="Delete"),"",'Raw Data'!B2238)</f>
        <v>Plan</v>
      </c>
      <c r="C1489" s="89" t="str">
        <f>IF(OR('Raw Data'!C2238=0,'Raw Data'!C2238="Delete"),"",'Raw Data'!C2238)</f>
        <v>Bill of Materials</v>
      </c>
      <c r="D1489" s="88" t="str">
        <f>IF(OR('Raw Data'!D2238=0,'Raw Data'!D2238="Delete"),"",'Raw Data'!D2238)</f>
        <v>Structure Management</v>
      </c>
      <c r="E1489" s="84" t="str">
        <f>IF(OR('Raw Data'!E2238=0,'Raw Data'!E2238="Delete"),"",'Raw Data'!E2238)</f>
        <v>View connections and item elements in the structure and in the 3D viewer</v>
      </c>
      <c r="F1489" s="81" t="str" cm="1">
        <f t="array" ref="F1489">_xlfn.SWITCH(ROUND(VLOOKUP(A1489,Table1[#All],3),0),11,H1489,12,I1489,13,J1489,14,K1489,"N/A")</f>
        <v/>
      </c>
      <c r="G1489" s="81" t="str" cm="1">
        <f t="array" ref="G1489">_xlfn.SWITCH(ROUND(VLOOKUP(A1489,Table1[#All],5),0),11,H1489,12,I1489,13,J1489,14,K1489,"N/A")</f>
        <v/>
      </c>
      <c r="H1489" s="81">
        <f>IF(OR('Raw Data'!H2238=0,'Raw Data'!H2238="Delete"),"",'Raw Data'!H2238)</f>
        <v>13.3</v>
      </c>
      <c r="I1489" s="81">
        <f>IF(OR('Raw Data'!I2238=0,'Raw Data'!I2238="Delete"),"",'Raw Data'!I2238)</f>
        <v>14.2</v>
      </c>
      <c r="J1489" s="81" t="str">
        <f>IF(OR('Raw Data'!J2238=0,'Raw Data'!J2238="Delete"),"",'Raw Data'!J2238)</f>
        <v/>
      </c>
      <c r="K1489" s="81" t="str">
        <f>IF(OR('Raw Data'!K2238=0,'Raw Data'!K2238="Delete"),"",'Raw Data'!K2238)</f>
        <v/>
      </c>
      <c r="L1489" s="81" t="str">
        <f>R1489</f>
        <v>Available</v>
      </c>
      <c r="M1489" s="81" t="str">
        <f>IF(A1489="","",IF(OR(AWReleaseNum&gt;=A1489,AWReleaseNum=0),"Available","Not Supported"))</f>
        <v>Available</v>
      </c>
      <c r="N1489" s="81" t="str">
        <f>IF(A1489="","",IF(TcRelease="Any","Available",IF(OR(AND(TcReleaseNum&gt;=VLOOKUP(AWReleaseNum,MinVerInfo,3,FALSE),TcReleaseNum&lt;=VLOOKUP(AWReleaseNum,MinVerInfo,4,FALSE)),AND(TcReleaseNum&gt;=VLOOKUP(AWReleaseNum,MinVerInfo,5,FALSE),TcReleaseNum&lt;=VLOOKUP(AWReleaseNum,MinVerInfo,6,FALSE))),"Available","Not Supported")))</f>
        <v>Available</v>
      </c>
      <c r="O1489" s="81" t="str">
        <f>IF(TcReleaseNum&lt;P1489,"Not Supported","Available")</f>
        <v>Available</v>
      </c>
      <c r="P1489" s="81" cm="1">
        <f t="array" ref="P1489">_xlfn.SWITCH(TcBaseVer, 14, K1489, 13, J1489, 12, I1489, 11, IFERROR(VLOOKUP(H1489,Table2[#All],3,FALSE),"N/A"),0)</f>
        <v>0</v>
      </c>
      <c r="Q1489" s="81" t="str">
        <f>IF(TcBaseVer=0,M1489,IF(AND(N1489="Available",M1489="Available",O1489="Available"),"Available",IF(M1489="","","Not Supported")))</f>
        <v>Available</v>
      </c>
      <c r="R1489" s="81" t="str">
        <f>IF(A1489&gt;=AWCurrentRel, "Future",Q1489)</f>
        <v>Available</v>
      </c>
      <c r="S1489" s="100" t="str">
        <f>HYPERLINK(U1489,T1489)</f>
        <v>What's New Fall 2022-PLAN-Teamcenter and Active Workspace (highspot.com)</v>
      </c>
      <c r="T1489" s="81" t="str">
        <f>IFERROR(VLOOKUP(CONCATENATE($B1489,"_",$A1489),Table4[#All],5,FALSE),"Not Available")</f>
        <v>What's New Fall 2022-PLAN-Teamcenter and Active Workspace (highspot.com)</v>
      </c>
      <c r="U1489" s="81" t="str">
        <f>IFERROR(VLOOKUP(CONCATENATE(B1489,"_",A1489),Table4[#All],6,FALSE),"")</f>
        <v>https://siemens.highspot.com/items/6389f88fdd7977ea91816632?lfrm=shp-ft.0</v>
      </c>
    </row>
    <row r="1490" spans="1:21" x14ac:dyDescent="0.25">
      <c r="A1490" s="81">
        <f>IF(OR('Raw Data'!A2239=0,'Raw Data'!A2239="Delete"),"",'Raw Data'!A2239)</f>
        <v>6.2</v>
      </c>
      <c r="B1490" s="88" t="str">
        <f>IF(OR('Raw Data'!B2239=0,'Raw Data'!B2239="Delete"),"",'Raw Data'!B2239)</f>
        <v>Plan</v>
      </c>
      <c r="C1490" s="89" t="str">
        <f>IF(OR('Raw Data'!C2239=0,'Raw Data'!C2239="Delete"),"",'Raw Data'!C2239)</f>
        <v>Bill of Materials</v>
      </c>
      <c r="D1490" s="88" t="str">
        <f>IF(OR('Raw Data'!D2239=0,'Raw Data'!D2239="Delete"),"",'Raw Data'!D2239)</f>
        <v>Structure Management</v>
      </c>
      <c r="E1490" s="84" t="str">
        <f>IF(OR('Raw Data'!E2239=0,'Raw Data'!E2239="Delete"),"",'Raw Data'!E2239)</f>
        <v>View information about assembly (BVR) object in Active Workspace</v>
      </c>
      <c r="F1490" s="81" t="str" cm="1">
        <f t="array" ref="F1490">_xlfn.SWITCH(ROUND(VLOOKUP(A1490,Table1[#All],3),0),11,H1490,12,I1490,13,J1490,14,K1490,"N/A")</f>
        <v/>
      </c>
      <c r="G1490" s="81" t="str" cm="1">
        <f t="array" ref="G1490">_xlfn.SWITCH(ROUND(VLOOKUP(A1490,Table1[#All],5),0),11,H1490,12,I1490,13,J1490,14,K1490,"N/A")</f>
        <v/>
      </c>
      <c r="H1490" s="81" t="str">
        <f>IF(OR('Raw Data'!H2239=0,'Raw Data'!H2239="Delete"),"",'Raw Data'!H2239)</f>
        <v>N/A</v>
      </c>
      <c r="I1490" s="81">
        <f>IF(OR('Raw Data'!I2239=0,'Raw Data'!I2239="Delete"),"",'Raw Data'!I2239)</f>
        <v>14.2</v>
      </c>
      <c r="J1490" s="81" t="str">
        <f>IF(OR('Raw Data'!J2239=0,'Raw Data'!J2239="Delete"),"",'Raw Data'!J2239)</f>
        <v/>
      </c>
      <c r="K1490" s="81" t="str">
        <f>IF(OR('Raw Data'!K2239=0,'Raw Data'!K2239="Delete"),"",'Raw Data'!K2239)</f>
        <v/>
      </c>
      <c r="L1490" s="81" t="str">
        <f>R1490</f>
        <v>Available</v>
      </c>
      <c r="M1490" s="81" t="str">
        <f>IF(A1490="","",IF(OR(AWReleaseNum&gt;=A1490,AWReleaseNum=0),"Available","Not Supported"))</f>
        <v>Available</v>
      </c>
      <c r="N1490" s="81" t="str">
        <f>IF(A1490="","",IF(TcRelease="Any","Available",IF(OR(AND(TcReleaseNum&gt;=VLOOKUP(AWReleaseNum,MinVerInfo,3,FALSE),TcReleaseNum&lt;=VLOOKUP(AWReleaseNum,MinVerInfo,4,FALSE)),AND(TcReleaseNum&gt;=VLOOKUP(AWReleaseNum,MinVerInfo,5,FALSE),TcReleaseNum&lt;=VLOOKUP(AWReleaseNum,MinVerInfo,6,FALSE))),"Available","Not Supported")))</f>
        <v>Available</v>
      </c>
      <c r="O1490" s="81" t="str">
        <f>IF(TcReleaseNum&lt;P1490,"Not Supported","Available")</f>
        <v>Available</v>
      </c>
      <c r="P1490" s="81" cm="1">
        <f t="array" ref="P1490">_xlfn.SWITCH(TcBaseVer, 14, K1490, 13, J1490, 12, I1490, 11, IFERROR(VLOOKUP(H1490,Table2[#All],3,FALSE),"N/A"),0)</f>
        <v>0</v>
      </c>
      <c r="Q1490" s="81" t="str">
        <f>IF(TcBaseVer=0,M1490,IF(AND(N1490="Available",M1490="Available",O1490="Available"),"Available",IF(M1490="","","Not Supported")))</f>
        <v>Available</v>
      </c>
      <c r="R1490" s="81" t="str">
        <f>IF(A1490&gt;=AWCurrentRel, "Future",Q1490)</f>
        <v>Available</v>
      </c>
      <c r="S1490" s="100" t="str">
        <f>HYPERLINK(U1490,T1490)</f>
        <v>What's New Fall 2022-PLAN-Teamcenter and Active Workspace (highspot.com)</v>
      </c>
      <c r="T1490" s="81" t="str">
        <f>IFERROR(VLOOKUP(CONCATENATE($B1490,"_",$A1490),Table4[#All],5,FALSE),"Not Available")</f>
        <v>What's New Fall 2022-PLAN-Teamcenter and Active Workspace (highspot.com)</v>
      </c>
      <c r="U1490" s="81" t="str">
        <f>IFERROR(VLOOKUP(CONCATENATE(B1490,"_",A1490),Table4[#All],6,FALSE),"")</f>
        <v>https://siemens.highspot.com/items/6389f88fdd7977ea91816632?lfrm=shp-ft.0</v>
      </c>
    </row>
    <row r="1491" spans="1:21" x14ac:dyDescent="0.25">
      <c r="A1491" s="81">
        <f>IF(OR('Raw Data'!A2240=0,'Raw Data'!A2240="Delete"),"",'Raw Data'!A2240)</f>
        <v>6.2</v>
      </c>
      <c r="B1491" s="88" t="str">
        <f>IF(OR('Raw Data'!B2240=0,'Raw Data'!B2240="Delete"),"",'Raw Data'!B2240)</f>
        <v>Plan</v>
      </c>
      <c r="C1491" s="89" t="str">
        <f>IF(OR('Raw Data'!C2240=0,'Raw Data'!C2240="Delete"),"",'Raw Data'!C2240)</f>
        <v>Bill of Materials</v>
      </c>
      <c r="D1491" s="88" t="str">
        <f>IF(OR('Raw Data'!D2240=0,'Raw Data'!D2240="Delete"),"",'Raw Data'!D2240)</f>
        <v>Structure Management</v>
      </c>
      <c r="E1491" s="84" t="str">
        <f>IF(OR('Raw Data'!E2240=0,'Raw Data'!E2240="Delete"),"",'Raw Data'!E2240)</f>
        <v>Quickly understand in which products a particular item is used</v>
      </c>
      <c r="F1491" s="81" t="str" cm="1">
        <f t="array" ref="F1491">_xlfn.SWITCH(ROUND(VLOOKUP(A1491,Table1[#All],3),0),11,H1491,12,I1491,13,J1491,14,K1491,"N/A")</f>
        <v/>
      </c>
      <c r="G1491" s="81" t="str" cm="1">
        <f t="array" ref="G1491">_xlfn.SWITCH(ROUND(VLOOKUP(A1491,Table1[#All],5),0),11,H1491,12,I1491,13,J1491,14,K1491,"N/A")</f>
        <v/>
      </c>
      <c r="H1491" s="81" t="str">
        <f>IF(OR('Raw Data'!H2240=0,'Raw Data'!H2240="Delete"),"",'Raw Data'!H2240)</f>
        <v>N/A</v>
      </c>
      <c r="I1491" s="81">
        <f>IF(OR('Raw Data'!I2240=0,'Raw Data'!I2240="Delete"),"",'Raw Data'!I2240)</f>
        <v>14.2</v>
      </c>
      <c r="J1491" s="81" t="str">
        <f>IF(OR('Raw Data'!J2240=0,'Raw Data'!J2240="Delete"),"",'Raw Data'!J2240)</f>
        <v/>
      </c>
      <c r="K1491" s="81" t="str">
        <f>IF(OR('Raw Data'!K2240=0,'Raw Data'!K2240="Delete"),"",'Raw Data'!K2240)</f>
        <v/>
      </c>
      <c r="L1491" s="81" t="str">
        <f>R1491</f>
        <v>Available</v>
      </c>
      <c r="M1491" s="81" t="str">
        <f>IF(A1491="","",IF(OR(AWReleaseNum&gt;=A1491,AWReleaseNum=0),"Available","Not Supported"))</f>
        <v>Available</v>
      </c>
      <c r="N1491" s="81" t="str">
        <f>IF(A1491="","",IF(TcRelease="Any","Available",IF(OR(AND(TcReleaseNum&gt;=VLOOKUP(AWReleaseNum,MinVerInfo,3,FALSE),TcReleaseNum&lt;=VLOOKUP(AWReleaseNum,MinVerInfo,4,FALSE)),AND(TcReleaseNum&gt;=VLOOKUP(AWReleaseNum,MinVerInfo,5,FALSE),TcReleaseNum&lt;=VLOOKUP(AWReleaseNum,MinVerInfo,6,FALSE))),"Available","Not Supported")))</f>
        <v>Available</v>
      </c>
      <c r="O1491" s="81" t="str">
        <f>IF(TcReleaseNum&lt;P1491,"Not Supported","Available")</f>
        <v>Available</v>
      </c>
      <c r="P1491" s="81" cm="1">
        <f t="array" ref="P1491">_xlfn.SWITCH(TcBaseVer, 14, K1491, 13, J1491, 12, I1491, 11, IFERROR(VLOOKUP(H1491,Table2[#All],3,FALSE),"N/A"),0)</f>
        <v>0</v>
      </c>
      <c r="Q1491" s="81" t="str">
        <f>IF(TcBaseVer=0,M1491,IF(AND(N1491="Available",M1491="Available",O1491="Available"),"Available",IF(M1491="","","Not Supported")))</f>
        <v>Available</v>
      </c>
      <c r="R1491" s="81" t="str">
        <f>IF(A1491&gt;=AWCurrentRel, "Future",Q1491)</f>
        <v>Available</v>
      </c>
      <c r="S1491" s="100" t="str">
        <f>HYPERLINK(U1491,T1491)</f>
        <v>What's New Fall 2022-PLAN-Teamcenter and Active Workspace (highspot.com)</v>
      </c>
      <c r="T1491" s="81" t="str">
        <f>IFERROR(VLOOKUP(CONCATENATE($B1491,"_",$A1491),Table4[#All],5,FALSE),"Not Available")</f>
        <v>What's New Fall 2022-PLAN-Teamcenter and Active Workspace (highspot.com)</v>
      </c>
      <c r="U1491" s="81" t="str">
        <f>IFERROR(VLOOKUP(CONCATENATE(B1491,"_",A1491),Table4[#All],6,FALSE),"")</f>
        <v>https://siemens.highspot.com/items/6389f88fdd7977ea91816632?lfrm=shp-ft.0</v>
      </c>
    </row>
    <row r="1492" spans="1:21" x14ac:dyDescent="0.25">
      <c r="A1492" s="81">
        <f>IF(OR('Raw Data'!A2241=0,'Raw Data'!A2241="Delete"),"",'Raw Data'!A2241)</f>
        <v>6.2</v>
      </c>
      <c r="B1492" s="88" t="str">
        <f>IF(OR('Raw Data'!B2241=0,'Raw Data'!B2241="Delete"),"",'Raw Data'!B2241)</f>
        <v>Plan</v>
      </c>
      <c r="C1492" s="89" t="str">
        <f>IF(OR('Raw Data'!C2241=0,'Raw Data'!C2241="Delete"),"",'Raw Data'!C2241)</f>
        <v>Bill of Materials</v>
      </c>
      <c r="D1492" s="88" t="str">
        <f>IF(OR('Raw Data'!D2241=0,'Raw Data'!D2241="Delete"),"",'Raw Data'!D2241)</f>
        <v>Structure Management</v>
      </c>
      <c r="E1492" s="84" t="str">
        <f>IF(OR('Raw Data'!E2241=0,'Raw Data'!E2241="Delete"),"",'Raw Data'!E2241)</f>
        <v>More easily initiate a structure compare, with a ‘Compare Structures’ command</v>
      </c>
      <c r="F1492" s="81" t="str" cm="1">
        <f t="array" ref="F1492">_xlfn.SWITCH(ROUND(VLOOKUP(A1492,Table1[#All],3),0),11,H1492,12,I1492,13,J1492,14,K1492,"N/A")</f>
        <v/>
      </c>
      <c r="G1492" s="81" t="str" cm="1">
        <f t="array" ref="G1492">_xlfn.SWITCH(ROUND(VLOOKUP(A1492,Table1[#All],5),0),11,H1492,12,I1492,13,J1492,14,K1492,"N/A")</f>
        <v/>
      </c>
      <c r="H1492" s="81" t="str">
        <f>IF(OR('Raw Data'!H2241=0,'Raw Data'!H2241="Delete"),"",'Raw Data'!H2241)</f>
        <v>N/A</v>
      </c>
      <c r="I1492" s="81">
        <f>IF(OR('Raw Data'!I2241=0,'Raw Data'!I2241="Delete"),"",'Raw Data'!I2241)</f>
        <v>14.2</v>
      </c>
      <c r="J1492" s="81" t="str">
        <f>IF(OR('Raw Data'!J2241=0,'Raw Data'!J2241="Delete"),"",'Raw Data'!J2241)</f>
        <v/>
      </c>
      <c r="K1492" s="81" t="str">
        <f>IF(OR('Raw Data'!K2241=0,'Raw Data'!K2241="Delete"),"",'Raw Data'!K2241)</f>
        <v/>
      </c>
      <c r="L1492" s="81" t="str">
        <f>R1492</f>
        <v>Available</v>
      </c>
      <c r="M1492" s="81" t="str">
        <f>IF(A1492="","",IF(OR(AWReleaseNum&gt;=A1492,AWReleaseNum=0),"Available","Not Supported"))</f>
        <v>Available</v>
      </c>
      <c r="N1492" s="81" t="str">
        <f>IF(A1492="","",IF(TcRelease="Any","Available",IF(OR(AND(TcReleaseNum&gt;=VLOOKUP(AWReleaseNum,MinVerInfo,3,FALSE),TcReleaseNum&lt;=VLOOKUP(AWReleaseNum,MinVerInfo,4,FALSE)),AND(TcReleaseNum&gt;=VLOOKUP(AWReleaseNum,MinVerInfo,5,FALSE),TcReleaseNum&lt;=VLOOKUP(AWReleaseNum,MinVerInfo,6,FALSE))),"Available","Not Supported")))</f>
        <v>Available</v>
      </c>
      <c r="O1492" s="81" t="str">
        <f>IF(TcReleaseNum&lt;P1492,"Not Supported","Available")</f>
        <v>Available</v>
      </c>
      <c r="P1492" s="81" cm="1">
        <f t="array" ref="P1492">_xlfn.SWITCH(TcBaseVer, 14, K1492, 13, J1492, 12, I1492, 11, IFERROR(VLOOKUP(H1492,Table2[#All],3,FALSE),"N/A"),0)</f>
        <v>0</v>
      </c>
      <c r="Q1492" s="81" t="str">
        <f>IF(TcBaseVer=0,M1492,IF(AND(N1492="Available",M1492="Available",O1492="Available"),"Available",IF(M1492="","","Not Supported")))</f>
        <v>Available</v>
      </c>
      <c r="R1492" s="81" t="str">
        <f>IF(A1492&gt;=AWCurrentRel, "Future",Q1492)</f>
        <v>Available</v>
      </c>
      <c r="S1492" s="100" t="str">
        <f>HYPERLINK(U1492,T1492)</f>
        <v>What's New Fall 2022-PLAN-Teamcenter and Active Workspace (highspot.com)</v>
      </c>
      <c r="T1492" s="81" t="str">
        <f>IFERROR(VLOOKUP(CONCATENATE($B1492,"_",$A1492),Table4[#All],5,FALSE),"Not Available")</f>
        <v>What's New Fall 2022-PLAN-Teamcenter and Active Workspace (highspot.com)</v>
      </c>
      <c r="U1492" s="81" t="str">
        <f>IFERROR(VLOOKUP(CONCATENATE(B1492,"_",A1492),Table4[#All],6,FALSE),"")</f>
        <v>https://siemens.highspot.com/items/6389f88fdd7977ea91816632?lfrm=shp-ft.0</v>
      </c>
    </row>
    <row r="1493" spans="1:21" x14ac:dyDescent="0.25">
      <c r="A1493" s="81">
        <f>IF(OR('Raw Data'!A2242=0,'Raw Data'!A2242="Delete"),"",'Raw Data'!A2242)</f>
        <v>6.2</v>
      </c>
      <c r="B1493" s="88" t="str">
        <f>IF(OR('Raw Data'!B2242=0,'Raw Data'!B2242="Delete"),"",'Raw Data'!B2242)</f>
        <v>Plan</v>
      </c>
      <c r="C1493" s="89" t="str">
        <f>IF(OR('Raw Data'!C2242=0,'Raw Data'!C2242="Delete"),"",'Raw Data'!C2242)</f>
        <v>Bill of Materials</v>
      </c>
      <c r="D1493" s="88" t="str">
        <f>IF(OR('Raw Data'!D2242=0,'Raw Data'!D2242="Delete"),"",'Raw Data'!D2242)</f>
        <v>Structure Management</v>
      </c>
      <c r="E1493" s="84" t="str">
        <f>IF(OR('Raw Data'!E2242=0,'Raw Data'!E2242="Delete"),"",'Raw Data'!E2242)</f>
        <v>Scroll through large structures without delays for loading properties</v>
      </c>
      <c r="F1493" s="81" t="str" cm="1">
        <f t="array" ref="F1493">_xlfn.SWITCH(ROUND(VLOOKUP(A1493,Table1[#All],3),0),11,H1493,12,I1493,13,J1493,14,K1493,"N/A")</f>
        <v/>
      </c>
      <c r="G1493" s="81" t="str" cm="1">
        <f t="array" ref="G1493">_xlfn.SWITCH(ROUND(VLOOKUP(A1493,Table1[#All],5),0),11,H1493,12,I1493,13,J1493,14,K1493,"N/A")</f>
        <v/>
      </c>
      <c r="H1493" s="81">
        <f>IF(OR('Raw Data'!H2242=0,'Raw Data'!H2242="Delete"),"",'Raw Data'!H2242)</f>
        <v>13.3</v>
      </c>
      <c r="I1493" s="81">
        <f>IF(OR('Raw Data'!I2242=0,'Raw Data'!I2242="Delete"),"",'Raw Data'!I2242)</f>
        <v>14.2</v>
      </c>
      <c r="J1493" s="81" t="str">
        <f>IF(OR('Raw Data'!J2242=0,'Raw Data'!J2242="Delete"),"",'Raw Data'!J2242)</f>
        <v/>
      </c>
      <c r="K1493" s="81" t="str">
        <f>IF(OR('Raw Data'!K2242=0,'Raw Data'!K2242="Delete"),"",'Raw Data'!K2242)</f>
        <v/>
      </c>
      <c r="L1493" s="81" t="str">
        <f>R1493</f>
        <v>Available</v>
      </c>
      <c r="M1493" s="81" t="str">
        <f>IF(A1493="","",IF(OR(AWReleaseNum&gt;=A1493,AWReleaseNum=0),"Available","Not Supported"))</f>
        <v>Available</v>
      </c>
      <c r="N1493" s="81" t="str">
        <f>IF(A1493="","",IF(TcRelease="Any","Available",IF(OR(AND(TcReleaseNum&gt;=VLOOKUP(AWReleaseNum,MinVerInfo,3,FALSE),TcReleaseNum&lt;=VLOOKUP(AWReleaseNum,MinVerInfo,4,FALSE)),AND(TcReleaseNum&gt;=VLOOKUP(AWReleaseNum,MinVerInfo,5,FALSE),TcReleaseNum&lt;=VLOOKUP(AWReleaseNum,MinVerInfo,6,FALSE))),"Available","Not Supported")))</f>
        <v>Available</v>
      </c>
      <c r="O1493" s="81" t="str">
        <f>IF(TcReleaseNum&lt;P1493,"Not Supported","Available")</f>
        <v>Available</v>
      </c>
      <c r="P1493" s="81" cm="1">
        <f t="array" ref="P1493">_xlfn.SWITCH(TcBaseVer, 14, K1493, 13, J1493, 12, I1493, 11, IFERROR(VLOOKUP(H1493,Table2[#All],3,FALSE),"N/A"),0)</f>
        <v>0</v>
      </c>
      <c r="Q1493" s="81" t="str">
        <f>IF(TcBaseVer=0,M1493,IF(AND(N1493="Available",M1493="Available",O1493="Available"),"Available",IF(M1493="","","Not Supported")))</f>
        <v>Available</v>
      </c>
      <c r="R1493" s="81" t="str">
        <f>IF(A1493&gt;=AWCurrentRel, "Future",Q1493)</f>
        <v>Available</v>
      </c>
      <c r="S1493" s="100" t="str">
        <f>HYPERLINK(U1493,T1493)</f>
        <v>What's New Fall 2022-PLAN-Teamcenter and Active Workspace (highspot.com)</v>
      </c>
      <c r="T1493" s="81" t="str">
        <f>IFERROR(VLOOKUP(CONCATENATE($B1493,"_",$A1493),Table4[#All],5,FALSE),"Not Available")</f>
        <v>What's New Fall 2022-PLAN-Teamcenter and Active Workspace (highspot.com)</v>
      </c>
      <c r="U1493" s="81" t="str">
        <f>IFERROR(VLOOKUP(CONCATENATE(B1493,"_",A1493),Table4[#All],6,FALSE),"")</f>
        <v>https://siemens.highspot.com/items/6389f88fdd7977ea91816632?lfrm=shp-ft.0</v>
      </c>
    </row>
    <row r="1494" spans="1:21" x14ac:dyDescent="0.25">
      <c r="A1494" s="81">
        <f>IF(OR('Raw Data'!A2243=0,'Raw Data'!A2243="Delete"),"",'Raw Data'!A2243)</f>
        <v>6.2</v>
      </c>
      <c r="B1494" s="88" t="str">
        <f>IF(OR('Raw Data'!B2243=0,'Raw Data'!B2243="Delete"),"",'Raw Data'!B2243)</f>
        <v>Plan</v>
      </c>
      <c r="C1494" s="89" t="str">
        <f>IF(OR('Raw Data'!C2243=0,'Raw Data'!C2243="Delete"),"",'Raw Data'!C2243)</f>
        <v>Bill of Materials</v>
      </c>
      <c r="D1494" s="88" t="str">
        <f>IF(OR('Raw Data'!D2243=0,'Raw Data'!D2243="Delete"),"",'Raw Data'!D2243)</f>
        <v>Structure Management</v>
      </c>
      <c r="E1494" s="84" t="str">
        <f>IF(OR('Raw Data'!E2243=0,'Raw Data'!E2243="Delete"),"",'Raw Data'!E2243)</f>
        <v>End Item text has been removed from the header</v>
      </c>
      <c r="F1494" s="81" t="str" cm="1">
        <f t="array" ref="F1494">_xlfn.SWITCH(ROUND(VLOOKUP(A1494,Table1[#All],3),0),11,H1494,12,I1494,13,J1494,14,K1494,"N/A")</f>
        <v/>
      </c>
      <c r="G1494" s="81" t="str" cm="1">
        <f t="array" ref="G1494">_xlfn.SWITCH(ROUND(VLOOKUP(A1494,Table1[#All],5),0),11,H1494,12,I1494,13,J1494,14,K1494,"N/A")</f>
        <v/>
      </c>
      <c r="H1494" s="81" t="str">
        <f>IF(OR('Raw Data'!H2243=0,'Raw Data'!H2243="Delete"),"",'Raw Data'!H2243)</f>
        <v>N/A</v>
      </c>
      <c r="I1494" s="81">
        <f>IF(OR('Raw Data'!I2243=0,'Raw Data'!I2243="Delete"),"",'Raw Data'!I2243)</f>
        <v>14.2</v>
      </c>
      <c r="J1494" s="81" t="str">
        <f>IF(OR('Raw Data'!J2243=0,'Raw Data'!J2243="Delete"),"",'Raw Data'!J2243)</f>
        <v/>
      </c>
      <c r="K1494" s="81" t="str">
        <f>IF(OR('Raw Data'!K2243=0,'Raw Data'!K2243="Delete"),"",'Raw Data'!K2243)</f>
        <v/>
      </c>
      <c r="L1494" s="81" t="str">
        <f>R1494</f>
        <v>Available</v>
      </c>
      <c r="M1494" s="81" t="str">
        <f>IF(A1494="","",IF(OR(AWReleaseNum&gt;=A1494,AWReleaseNum=0),"Available","Not Supported"))</f>
        <v>Available</v>
      </c>
      <c r="N1494" s="81" t="str">
        <f>IF(A1494="","",IF(TcRelease="Any","Available",IF(OR(AND(TcReleaseNum&gt;=VLOOKUP(AWReleaseNum,MinVerInfo,3,FALSE),TcReleaseNum&lt;=VLOOKUP(AWReleaseNum,MinVerInfo,4,FALSE)),AND(TcReleaseNum&gt;=VLOOKUP(AWReleaseNum,MinVerInfo,5,FALSE),TcReleaseNum&lt;=VLOOKUP(AWReleaseNum,MinVerInfo,6,FALSE))),"Available","Not Supported")))</f>
        <v>Available</v>
      </c>
      <c r="O1494" s="81" t="str">
        <f>IF(TcReleaseNum&lt;P1494,"Not Supported","Available")</f>
        <v>Available</v>
      </c>
      <c r="P1494" s="81" cm="1">
        <f t="array" ref="P1494">_xlfn.SWITCH(TcBaseVer, 14, K1494, 13, J1494, 12, I1494, 11, IFERROR(VLOOKUP(H1494,Table2[#All],3,FALSE),"N/A"),0)</f>
        <v>0</v>
      </c>
      <c r="Q1494" s="81" t="str">
        <f>IF(TcBaseVer=0,M1494,IF(AND(N1494="Available",M1494="Available",O1494="Available"),"Available",IF(M1494="","","Not Supported")))</f>
        <v>Available</v>
      </c>
      <c r="R1494" s="81" t="str">
        <f>IF(A1494&gt;=AWCurrentRel, "Future",Q1494)</f>
        <v>Available</v>
      </c>
      <c r="S1494" s="100" t="str">
        <f>HYPERLINK(U1494,T1494)</f>
        <v>What's New Fall 2022-PLAN-Teamcenter and Active Workspace (highspot.com)</v>
      </c>
      <c r="T1494" s="81" t="str">
        <f>IFERROR(VLOOKUP(CONCATENATE($B1494,"_",$A1494),Table4[#All],5,FALSE),"Not Available")</f>
        <v>What's New Fall 2022-PLAN-Teamcenter and Active Workspace (highspot.com)</v>
      </c>
      <c r="U1494" s="81" t="str">
        <f>IFERROR(VLOOKUP(CONCATENATE(B1494,"_",A1494),Table4[#All],6,FALSE),"")</f>
        <v>https://siemens.highspot.com/items/6389f88fdd7977ea91816632?lfrm=shp-ft.0</v>
      </c>
    </row>
    <row r="1495" spans="1:21" x14ac:dyDescent="0.25">
      <c r="A1495" s="81">
        <f>IF(OR('Raw Data'!A2244=0,'Raw Data'!A2244="Delete"),"",'Raw Data'!A2244)</f>
        <v>6.2</v>
      </c>
      <c r="B1495" s="88" t="str">
        <f>IF(OR('Raw Data'!B2244=0,'Raw Data'!B2244="Delete"),"",'Raw Data'!B2244)</f>
        <v>Plan</v>
      </c>
      <c r="C1495" s="89" t="str">
        <f>IF(OR('Raw Data'!C2244=0,'Raw Data'!C2244="Delete"),"",'Raw Data'!C2244)</f>
        <v>Bill of Materials</v>
      </c>
      <c r="D1495" s="88" t="str">
        <f>IF(OR('Raw Data'!D2244=0,'Raw Data'!D2244="Delete"),"",'Raw Data'!D2244)</f>
        <v>Structure Management</v>
      </c>
      <c r="E1495" s="84" t="str">
        <f>IF(OR('Raw Data'!E2244=0,'Raw Data'!E2244="Delete"),"",'Raw Data'!E2244)</f>
        <v>Manage targets and create a mass rollup report of content organized by Partitions</v>
      </c>
      <c r="F1495" s="81" t="str" cm="1">
        <f t="array" ref="F1495">_xlfn.SWITCH(ROUND(VLOOKUP(A1495,Table1[#All],3),0),11,H1495,12,I1495,13,J1495,14,K1495,"N/A")</f>
        <v/>
      </c>
      <c r="G1495" s="81" t="str" cm="1">
        <f t="array" ref="G1495">_xlfn.SWITCH(ROUND(VLOOKUP(A1495,Table1[#All],5),0),11,H1495,12,I1495,13,J1495,14,K1495,"N/A")</f>
        <v/>
      </c>
      <c r="H1495" s="81" t="str">
        <f>IF(OR('Raw Data'!H2244=0,'Raw Data'!H2244="Delete"),"",'Raw Data'!H2244)</f>
        <v>N/A</v>
      </c>
      <c r="I1495" s="81">
        <f>IF(OR('Raw Data'!I2244=0,'Raw Data'!I2244="Delete"),"",'Raw Data'!I2244)</f>
        <v>14.2</v>
      </c>
      <c r="J1495" s="81" t="str">
        <f>IF(OR('Raw Data'!J2244=0,'Raw Data'!J2244="Delete"),"",'Raw Data'!J2244)</f>
        <v/>
      </c>
      <c r="K1495" s="81" t="str">
        <f>IF(OR('Raw Data'!K2244=0,'Raw Data'!K2244="Delete"),"",'Raw Data'!K2244)</f>
        <v/>
      </c>
      <c r="L1495" s="81" t="str">
        <f>R1495</f>
        <v>Available</v>
      </c>
      <c r="M1495" s="81" t="str">
        <f>IF(A1495="","",IF(OR(AWReleaseNum&gt;=A1495,AWReleaseNum=0),"Available","Not Supported"))</f>
        <v>Available</v>
      </c>
      <c r="N1495" s="81" t="str">
        <f>IF(A1495="","",IF(TcRelease="Any","Available",IF(OR(AND(TcReleaseNum&gt;=VLOOKUP(AWReleaseNum,MinVerInfo,3,FALSE),TcReleaseNum&lt;=VLOOKUP(AWReleaseNum,MinVerInfo,4,FALSE)),AND(TcReleaseNum&gt;=VLOOKUP(AWReleaseNum,MinVerInfo,5,FALSE),TcReleaseNum&lt;=VLOOKUP(AWReleaseNum,MinVerInfo,6,FALSE))),"Available","Not Supported")))</f>
        <v>Available</v>
      </c>
      <c r="O1495" s="81" t="str">
        <f>IF(TcReleaseNum&lt;P1495,"Not Supported","Available")</f>
        <v>Available</v>
      </c>
      <c r="P1495" s="81" cm="1">
        <f t="array" ref="P1495">_xlfn.SWITCH(TcBaseVer, 14, K1495, 13, J1495, 12, I1495, 11, IFERROR(VLOOKUP(H1495,Table2[#All],3,FALSE),"N/A"),0)</f>
        <v>0</v>
      </c>
      <c r="Q1495" s="81" t="str">
        <f>IF(TcBaseVer=0,M1495,IF(AND(N1495="Available",M1495="Available",O1495="Available"),"Available",IF(M1495="","","Not Supported")))</f>
        <v>Available</v>
      </c>
      <c r="R1495" s="81" t="str">
        <f>IF(A1495&gt;=AWCurrentRel, "Future",Q1495)</f>
        <v>Available</v>
      </c>
      <c r="S1495" s="100" t="str">
        <f>HYPERLINK(U1495,T1495)</f>
        <v>What's New Fall 2022-PLAN-Teamcenter and Active Workspace (highspot.com)</v>
      </c>
      <c r="T1495" s="81" t="str">
        <f>IFERROR(VLOOKUP(CONCATENATE($B1495,"_",$A1495),Table4[#All],5,FALSE),"Not Available")</f>
        <v>What's New Fall 2022-PLAN-Teamcenter and Active Workspace (highspot.com)</v>
      </c>
      <c r="U1495" s="81" t="str">
        <f>IFERROR(VLOOKUP(CONCATENATE(B1495,"_",A1495),Table4[#All],6,FALSE),"")</f>
        <v>https://siemens.highspot.com/items/6389f88fdd7977ea91816632?lfrm=shp-ft.0</v>
      </c>
    </row>
    <row r="1496" spans="1:21" x14ac:dyDescent="0.25">
      <c r="A1496" s="81">
        <f>IF(OR('Raw Data'!A2363=0,'Raw Data'!A2363="Delete"),"",'Raw Data'!A2363)</f>
        <v>6.2</v>
      </c>
      <c r="B1496" s="88" t="str">
        <f>IF(OR('Raw Data'!B2363=0,'Raw Data'!B2363="Delete"),"",'Raw Data'!B2363)</f>
        <v>Develop</v>
      </c>
      <c r="C1496" s="89" t="str">
        <f>IF(OR('Raw Data'!C2363=0,'Raw Data'!C2363="Delete"),"",'Raw Data'!C2363)</f>
        <v>Visualization</v>
      </c>
      <c r="D1496" s="88" t="str">
        <f>IF(OR('Raw Data'!D2363=0,'Raw Data'!D2363="Delete"),"",'Raw Data'!D2363)</f>
        <v>Visualization - BOM Integration</v>
      </c>
      <c r="E1496" s="84" t="str">
        <f>IF(OR('Raw Data'!E2363=0,'Raw Data'!E2363="Delete"),"",'Raw Data'!E2363)</f>
        <v>More speed and better usability connecting Active Workspace to Lifecycle Visualization using the updated Info Browser</v>
      </c>
      <c r="F1496" s="81" t="str" cm="1">
        <f t="array" ref="F1496">_xlfn.SWITCH(ROUND(VLOOKUP(A1496,Table1[#All],3),0),11,H1496,12,I1496,13,J1496,14,K1496,"N/A")</f>
        <v/>
      </c>
      <c r="G1496" s="81" t="str" cm="1">
        <f t="array" ref="G1496">_xlfn.SWITCH(ROUND(VLOOKUP(A1496,Table1[#All],5),0),11,H1496,12,I1496,13,J1496,14,K1496,"N/A")</f>
        <v/>
      </c>
      <c r="H1496" s="81" t="str">
        <f>IF(OR('Raw Data'!H2363=0,'Raw Data'!H2363="Delete"),"",'Raw Data'!H2363)</f>
        <v>N/A</v>
      </c>
      <c r="I1496" s="81">
        <f>IF(OR('Raw Data'!I2363=0,'Raw Data'!I2363="Delete"),"",'Raw Data'!I2363)</f>
        <v>14.2</v>
      </c>
      <c r="J1496" s="81" t="str">
        <f>IF(OR('Raw Data'!J2363=0,'Raw Data'!J2363="Delete"),"",'Raw Data'!J2363)</f>
        <v/>
      </c>
      <c r="K1496" s="81" t="str">
        <f>IF(OR('Raw Data'!K2363=0,'Raw Data'!K2363="Delete"),"",'Raw Data'!K2363)</f>
        <v/>
      </c>
      <c r="L1496" s="81" t="str">
        <f>R1496</f>
        <v>Available</v>
      </c>
      <c r="M1496" s="81" t="str">
        <f>IF(A1496="","",IF(OR(AWReleaseNum&gt;=A1496,AWReleaseNum=0),"Available","Not Supported"))</f>
        <v>Available</v>
      </c>
      <c r="N1496" s="81" t="str">
        <f>IF(A1496="","",IF(TcRelease="Any","Available",IF(OR(AND(TcReleaseNum&gt;=VLOOKUP(AWReleaseNum,MinVerInfo,3,FALSE),TcReleaseNum&lt;=VLOOKUP(AWReleaseNum,MinVerInfo,4,FALSE)),AND(TcReleaseNum&gt;=VLOOKUP(AWReleaseNum,MinVerInfo,5,FALSE),TcReleaseNum&lt;=VLOOKUP(AWReleaseNum,MinVerInfo,6,FALSE))),"Available","Not Supported")))</f>
        <v>Available</v>
      </c>
      <c r="O1496" s="81" t="str">
        <f>IF(TcReleaseNum&lt;P1496,"Not Supported","Available")</f>
        <v>Available</v>
      </c>
      <c r="P1496" s="81" cm="1">
        <f t="array" ref="P1496">_xlfn.SWITCH(TcBaseVer, 14, K1496, 13, J1496, 12, I1496, 11, IFERROR(VLOOKUP(H1496,Table2[#All],3,FALSE),"N/A"),0)</f>
        <v>0</v>
      </c>
      <c r="Q1496" s="81" t="str">
        <f>IF(TcBaseVer=0,M1496,IF(AND(N1496="Available",M1496="Available",O1496="Available"),"Available",IF(M1496="","","Not Supported")))</f>
        <v>Available</v>
      </c>
      <c r="R1496" s="81" t="str">
        <f>IF(A1496&gt;=AWCurrentRel, "Future",Q1496)</f>
        <v>Available</v>
      </c>
      <c r="S1496" s="100" t="str">
        <f>HYPERLINK(U1496,T1496)</f>
        <v>What's New Fall-2022-DEVELOP-Teamcenter and Active Workspace (highspot.com)</v>
      </c>
      <c r="T1496" s="81" t="str">
        <f>IFERROR(VLOOKUP(CONCATENATE($B1496,"_",$A1496),Table4[#All],5,FALSE),"Not Available")</f>
        <v>What's New Fall-2022-DEVELOP-Teamcenter and Active Workspace (highspot.com)</v>
      </c>
      <c r="U1496" s="81" t="str">
        <f>IFERROR(VLOOKUP(CONCATENATE(B1496,"_",A1496),Table4[#All],6,FALSE),"")</f>
        <v>https://siemens.highspot.com/items/6389f8e0dd7977ea91816857?lfrm=shp-ft.1</v>
      </c>
    </row>
    <row r="1497" spans="1:21" x14ac:dyDescent="0.25">
      <c r="A1497" s="81">
        <f>IF(OR('Raw Data'!A2364=0,'Raw Data'!A2364="Delete"),"",'Raw Data'!A2364)</f>
        <v>6.2</v>
      </c>
      <c r="B1497" s="88" t="str">
        <f>IF(OR('Raw Data'!B2364=0,'Raw Data'!B2364="Delete"),"",'Raw Data'!B2364)</f>
        <v>Develop</v>
      </c>
      <c r="C1497" s="89" t="str">
        <f>IF(OR('Raw Data'!C2364=0,'Raw Data'!C2364="Delete"),"",'Raw Data'!C2364)</f>
        <v>Visualization</v>
      </c>
      <c r="D1497" s="88" t="str">
        <f>IF(OR('Raw Data'!D2364=0,'Raw Data'!D2364="Delete"),"",'Raw Data'!D2364)</f>
        <v>Visualization - BOM Integration</v>
      </c>
      <c r="E1497" s="84" t="str">
        <f>IF(OR('Raw Data'!E2364=0,'Raw Data'!E2364="Delete"),"",'Raw Data'!E2364)</f>
        <v>Load pages of product structure in parallel for faster load performance with 3D visualization</v>
      </c>
      <c r="F1497" s="81" t="str" cm="1">
        <f t="array" ref="F1497">_xlfn.SWITCH(ROUND(VLOOKUP(A1497,Table1[#All],3),0),11,H1497,12,I1497,13,J1497,14,K1497,"N/A")</f>
        <v/>
      </c>
      <c r="G1497" s="81" t="str" cm="1">
        <f t="array" ref="G1497">_xlfn.SWITCH(ROUND(VLOOKUP(A1497,Table1[#All],5),0),11,H1497,12,I1497,13,J1497,14,K1497,"N/A")</f>
        <v/>
      </c>
      <c r="H1497" s="81" t="str">
        <f>IF(OR('Raw Data'!H2364=0,'Raw Data'!H2364="Delete"),"",'Raw Data'!H2364)</f>
        <v>N/A</v>
      </c>
      <c r="I1497" s="81">
        <f>IF(OR('Raw Data'!I2364=0,'Raw Data'!I2364="Delete"),"",'Raw Data'!I2364)</f>
        <v>14.2</v>
      </c>
      <c r="J1497" s="81" t="str">
        <f>IF(OR('Raw Data'!J2364=0,'Raw Data'!J2364="Delete"),"",'Raw Data'!J2364)</f>
        <v/>
      </c>
      <c r="K1497" s="81" t="str">
        <f>IF(OR('Raw Data'!K2364=0,'Raw Data'!K2364="Delete"),"",'Raw Data'!K2364)</f>
        <v/>
      </c>
      <c r="L1497" s="81" t="str">
        <f>R1497</f>
        <v>Available</v>
      </c>
      <c r="M1497" s="81" t="str">
        <f>IF(A1497="","",IF(OR(AWReleaseNum&gt;=A1497,AWReleaseNum=0),"Available","Not Supported"))</f>
        <v>Available</v>
      </c>
      <c r="N1497" s="81" t="str">
        <f>IF(A1497="","",IF(TcRelease="Any","Available",IF(OR(AND(TcReleaseNum&gt;=VLOOKUP(AWReleaseNum,MinVerInfo,3,FALSE),TcReleaseNum&lt;=VLOOKUP(AWReleaseNum,MinVerInfo,4,FALSE)),AND(TcReleaseNum&gt;=VLOOKUP(AWReleaseNum,MinVerInfo,5,FALSE),TcReleaseNum&lt;=VLOOKUP(AWReleaseNum,MinVerInfo,6,FALSE))),"Available","Not Supported")))</f>
        <v>Available</v>
      </c>
      <c r="O1497" s="81" t="str">
        <f>IF(TcReleaseNum&lt;P1497,"Not Supported","Available")</f>
        <v>Available</v>
      </c>
      <c r="P1497" s="81" cm="1">
        <f t="array" ref="P1497">_xlfn.SWITCH(TcBaseVer, 14, K1497, 13, J1497, 12, I1497, 11, IFERROR(VLOOKUP(H1497,Table2[#All],3,FALSE),"N/A"),0)</f>
        <v>0</v>
      </c>
      <c r="Q1497" s="81" t="str">
        <f>IF(TcBaseVer=0,M1497,IF(AND(N1497="Available",M1497="Available",O1497="Available"),"Available",IF(M1497="","","Not Supported")))</f>
        <v>Available</v>
      </c>
      <c r="R1497" s="81" t="str">
        <f>IF(A1497&gt;=AWCurrentRel, "Future",Q1497)</f>
        <v>Available</v>
      </c>
      <c r="S1497" s="100" t="str">
        <f>HYPERLINK(U1497,T1497)</f>
        <v>What's New Fall-2022-DEVELOP-Teamcenter and Active Workspace (highspot.com)</v>
      </c>
      <c r="T1497" s="81" t="str">
        <f>IFERROR(VLOOKUP(CONCATENATE($B1497,"_",$A1497),Table4[#All],5,FALSE),"Not Available")</f>
        <v>What's New Fall-2022-DEVELOP-Teamcenter and Active Workspace (highspot.com)</v>
      </c>
      <c r="U1497" s="81" t="str">
        <f>IFERROR(VLOOKUP(CONCATENATE(B1497,"_",A1497),Table4[#All],6,FALSE),"")</f>
        <v>https://siemens.highspot.com/items/6389f8e0dd7977ea91816857?lfrm=shp-ft.1</v>
      </c>
    </row>
    <row r="1498" spans="1:21" x14ac:dyDescent="0.25">
      <c r="A1498" s="81">
        <f>IF(OR('Raw Data'!A2365=0,'Raw Data'!A2365="Delete"),"",'Raw Data'!A2365)</f>
        <v>6.2</v>
      </c>
      <c r="B1498" s="88" t="str">
        <f>IF(OR('Raw Data'!B2365=0,'Raw Data'!B2365="Delete"),"",'Raw Data'!B2365)</f>
        <v>Develop</v>
      </c>
      <c r="C1498" s="89" t="str">
        <f>IF(OR('Raw Data'!C2365=0,'Raw Data'!C2365="Delete"),"",'Raw Data'!C2365)</f>
        <v>Visualization</v>
      </c>
      <c r="D1498" s="88" t="str">
        <f>IF(OR('Raw Data'!D2365=0,'Raw Data'!D2365="Delete"),"",'Raw Data'!D2365)</f>
        <v>Visualization - BOM Integration</v>
      </c>
      <c r="E1498" s="84" t="str">
        <f>IF(OR('Raw Data'!E2365=0,'Raw Data'!E2365="Delete"),"",'Raw Data'!E2365)</f>
        <v>Visualize worksets in Active Workspace and Teamcenter Visualization</v>
      </c>
      <c r="F1498" s="81" t="str" cm="1">
        <f t="array" ref="F1498">_xlfn.SWITCH(ROUND(VLOOKUP(A1498,Table1[#All],3),0),11,H1498,12,I1498,13,J1498,14,K1498,"N/A")</f>
        <v/>
      </c>
      <c r="G1498" s="81" t="str" cm="1">
        <f t="array" ref="G1498">_xlfn.SWITCH(ROUND(VLOOKUP(A1498,Table1[#All],5),0),11,H1498,12,I1498,13,J1498,14,K1498,"N/A")</f>
        <v/>
      </c>
      <c r="H1498" s="81" t="str">
        <f>IF(OR('Raw Data'!H2365=0,'Raw Data'!H2365="Delete"),"",'Raw Data'!H2365)</f>
        <v>N/A</v>
      </c>
      <c r="I1498" s="81">
        <f>IF(OR('Raw Data'!I2365=0,'Raw Data'!I2365="Delete"),"",'Raw Data'!I2365)</f>
        <v>14.2</v>
      </c>
      <c r="J1498" s="81" t="str">
        <f>IF(OR('Raw Data'!J2365=0,'Raw Data'!J2365="Delete"),"",'Raw Data'!J2365)</f>
        <v/>
      </c>
      <c r="K1498" s="81" t="str">
        <f>IF(OR('Raw Data'!K2365=0,'Raw Data'!K2365="Delete"),"",'Raw Data'!K2365)</f>
        <v/>
      </c>
      <c r="L1498" s="81" t="str">
        <f>R1498</f>
        <v>Available</v>
      </c>
      <c r="M1498" s="81" t="str">
        <f>IF(A1498="","",IF(OR(AWReleaseNum&gt;=A1498,AWReleaseNum=0),"Available","Not Supported"))</f>
        <v>Available</v>
      </c>
      <c r="N1498" s="81" t="str">
        <f>IF(A1498="","",IF(TcRelease="Any","Available",IF(OR(AND(TcReleaseNum&gt;=VLOOKUP(AWReleaseNum,MinVerInfo,3,FALSE),TcReleaseNum&lt;=VLOOKUP(AWReleaseNum,MinVerInfo,4,FALSE)),AND(TcReleaseNum&gt;=VLOOKUP(AWReleaseNum,MinVerInfo,5,FALSE),TcReleaseNum&lt;=VLOOKUP(AWReleaseNum,MinVerInfo,6,FALSE))),"Available","Not Supported")))</f>
        <v>Available</v>
      </c>
      <c r="O1498" s="81" t="str">
        <f>IF(TcReleaseNum&lt;P1498,"Not Supported","Available")</f>
        <v>Available</v>
      </c>
      <c r="P1498" s="81" cm="1">
        <f t="array" ref="P1498">_xlfn.SWITCH(TcBaseVer, 14, K1498, 13, J1498, 12, I1498, 11, IFERROR(VLOOKUP(H1498,Table2[#All],3,FALSE),"N/A"),0)</f>
        <v>0</v>
      </c>
      <c r="Q1498" s="81" t="str">
        <f>IF(TcBaseVer=0,M1498,IF(AND(N1498="Available",M1498="Available",O1498="Available"),"Available",IF(M1498="","","Not Supported")))</f>
        <v>Available</v>
      </c>
      <c r="R1498" s="81" t="str">
        <f>IF(A1498&gt;=AWCurrentRel, "Future",Q1498)</f>
        <v>Available</v>
      </c>
      <c r="S1498" s="100" t="str">
        <f>HYPERLINK(U1498,T1498)</f>
        <v>What's New Fall-2022-DEVELOP-Teamcenter and Active Workspace (highspot.com)</v>
      </c>
      <c r="T1498" s="81" t="str">
        <f>IFERROR(VLOOKUP(CONCATENATE($B1498,"_",$A1498),Table4[#All],5,FALSE),"Not Available")</f>
        <v>What's New Fall-2022-DEVELOP-Teamcenter and Active Workspace (highspot.com)</v>
      </c>
      <c r="U1498" s="81" t="str">
        <f>IFERROR(VLOOKUP(CONCATENATE(B1498,"_",A1498),Table4[#All],6,FALSE),"")</f>
        <v>https://siemens.highspot.com/items/6389f8e0dd7977ea91816857?lfrm=shp-ft.1</v>
      </c>
    </row>
    <row r="1499" spans="1:21" x14ac:dyDescent="0.25">
      <c r="A1499" s="81">
        <f>IF(OR('Raw Data'!A1493=0,'Raw Data'!A1493="Delete"),"",'Raw Data'!A1493)</f>
        <v>6.2</v>
      </c>
      <c r="B1499" s="88" t="str">
        <f>IF(OR('Raw Data'!B1493=0,'Raw Data'!B1493="Delete"),"",'Raw Data'!B1493)</f>
        <v>Develop</v>
      </c>
      <c r="C1499" s="89" t="str">
        <f>IF(OR('Raw Data'!C1493=0,'Raw Data'!C1493="Delete"),"",'Raw Data'!C1493)</f>
        <v>Visualization</v>
      </c>
      <c r="D1499" s="88" t="str">
        <f>IF(OR('Raw Data'!D1493=0,'Raw Data'!D1493="Delete"),"",'Raw Data'!D1493)</f>
        <v>Visualization - Client Side Rendering</v>
      </c>
      <c r="E1499" s="84" t="str">
        <f>IF(OR('Raw Data'!E1493=0,'Raw Data'!E1493="Delete"),"",'Raw Data'!E1493)</f>
        <v>Enhancements to visual navigation and exploration</v>
      </c>
      <c r="F1499" s="81" t="str" cm="1">
        <f t="array" ref="F1499">_xlfn.SWITCH(ROUND(VLOOKUP(A1499,Table1[#All],3),0),11,H1499,12,I1499,13,J1499,14,K1499,"N/A")</f>
        <v/>
      </c>
      <c r="G1499" s="81" t="str" cm="1">
        <f t="array" ref="G1499">_xlfn.SWITCH(ROUND(VLOOKUP(A1499,Table1[#All],5),0),11,H1499,12,I1499,13,J1499,14,K1499,"N/A")</f>
        <v/>
      </c>
      <c r="H1499" s="81">
        <f>IF(OR('Raw Data'!H1493=0,'Raw Data'!H1493="Delete"),"",'Raw Data'!H1493)</f>
        <v>13.2</v>
      </c>
      <c r="I1499" s="81">
        <f>IF(OR('Raw Data'!I1493=0,'Raw Data'!I1493="Delete"),"",'Raw Data'!I1493)</f>
        <v>14</v>
      </c>
      <c r="J1499" s="81" t="str">
        <f>IF(OR('Raw Data'!J1493=0,'Raw Data'!J1493="Delete"),"",'Raw Data'!J1493)</f>
        <v/>
      </c>
      <c r="K1499" s="81" t="str">
        <f>IF(OR('Raw Data'!K1493=0,'Raw Data'!K1493="Delete"),"",'Raw Data'!K1493)</f>
        <v/>
      </c>
      <c r="L1499" s="81" t="str">
        <f>R1499</f>
        <v>Available</v>
      </c>
      <c r="M1499" s="81" t="str">
        <f>IF(A1499="","",IF(OR(AWReleaseNum&gt;=A1499,AWReleaseNum=0),"Available","Not Supported"))</f>
        <v>Available</v>
      </c>
      <c r="N1499" s="81" t="str">
        <f>IF(A1499="","",IF(TcRelease="Any","Available",IF(OR(AND(TcReleaseNum&gt;=VLOOKUP(AWReleaseNum,MinVerInfo,3,FALSE),TcReleaseNum&lt;=VLOOKUP(AWReleaseNum,MinVerInfo,4,FALSE)),AND(TcReleaseNum&gt;=VLOOKUP(AWReleaseNum,MinVerInfo,5,FALSE),TcReleaseNum&lt;=VLOOKUP(AWReleaseNum,MinVerInfo,6,FALSE))),"Available","Not Supported")))</f>
        <v>Available</v>
      </c>
      <c r="O1499" s="81" t="str">
        <f>IF(TcReleaseNum&lt;P1499,"Not Supported","Available")</f>
        <v>Available</v>
      </c>
      <c r="P1499" s="81" cm="1">
        <f t="array" ref="P1499">_xlfn.SWITCH(TcBaseVer, 14, K1499, 13, J1499, 12, I1499, 11, IFERROR(VLOOKUP(H1499,Table2[#All],3,FALSE),"N/A"),0)</f>
        <v>0</v>
      </c>
      <c r="Q1499" s="81" t="str">
        <f>IF(TcBaseVer=0,M1499,IF(AND(N1499="Available",M1499="Available",O1499="Available"),"Available",IF(M1499="","","Not Supported")))</f>
        <v>Available</v>
      </c>
      <c r="R1499" s="81" t="str">
        <f>IF(A1499&gt;=AWCurrentRel, "Future",Q1499)</f>
        <v>Available</v>
      </c>
      <c r="S1499" s="100" t="str">
        <f>HYPERLINK(U1499,T1499)</f>
        <v>What's New Fall-2022-DEVELOP-Teamcenter and Active Workspace (highspot.com)</v>
      </c>
      <c r="T1499" s="81" t="str">
        <f>IFERROR(VLOOKUP(CONCATENATE($B1499,"_",$A1499),Table4[#All],5,FALSE),"Not Available")</f>
        <v>What's New Fall-2022-DEVELOP-Teamcenter and Active Workspace (highspot.com)</v>
      </c>
      <c r="U1499" s="81" t="str">
        <f>IFERROR(VLOOKUP(CONCATENATE(B1499,"_",A1499),Table4[#All],6,FALSE),"")</f>
        <v>https://siemens.highspot.com/items/6389f8e0dd7977ea91816857?lfrm=shp-ft.1</v>
      </c>
    </row>
    <row r="1500" spans="1:21" x14ac:dyDescent="0.25">
      <c r="A1500" s="81">
        <f>IF(OR('Raw Data'!A1494=0,'Raw Data'!A1494="Delete"),"",'Raw Data'!A1494)</f>
        <v>6.2</v>
      </c>
      <c r="B1500" s="88" t="str">
        <f>IF(OR('Raw Data'!B1494=0,'Raw Data'!B1494="Delete"),"",'Raw Data'!B1494)</f>
        <v>Develop</v>
      </c>
      <c r="C1500" s="89" t="str">
        <f>IF(OR('Raw Data'!C1494=0,'Raw Data'!C1494="Delete"),"",'Raw Data'!C1494)</f>
        <v>Visualization</v>
      </c>
      <c r="D1500" s="88" t="str">
        <f>IF(OR('Raw Data'!D1494=0,'Raw Data'!D1494="Delete"),"",'Raw Data'!D1494)</f>
        <v>Visualization - Client Side Rendering</v>
      </c>
      <c r="E1500" s="84" t="str">
        <f>IF(OR('Raw Data'!E1494=0,'Raw Data'!E1494="Delete"),"",'Raw Data'!E1494)</f>
        <v>Control of data visibility when starting 3D structure visualization</v>
      </c>
      <c r="F1500" s="81" t="str" cm="1">
        <f t="array" ref="F1500">_xlfn.SWITCH(ROUND(VLOOKUP(A1500,Table1[#All],3),0),11,H1500,12,I1500,13,J1500,14,K1500,"N/A")</f>
        <v/>
      </c>
      <c r="G1500" s="81" t="str" cm="1">
        <f t="array" ref="G1500">_xlfn.SWITCH(ROUND(VLOOKUP(A1500,Table1[#All],5),0),11,H1500,12,I1500,13,J1500,14,K1500,"N/A")</f>
        <v/>
      </c>
      <c r="H1500" s="81" t="str">
        <f>IF(OR('Raw Data'!H1494=0,'Raw Data'!H1494="Delete"),"",'Raw Data'!H1494)</f>
        <v>N/A</v>
      </c>
      <c r="I1500" s="81">
        <f>IF(OR('Raw Data'!I1494=0,'Raw Data'!I1494="Delete"),"",'Raw Data'!I1494)</f>
        <v>14.2</v>
      </c>
      <c r="J1500" s="81" t="str">
        <f>IF(OR('Raw Data'!J1494=0,'Raw Data'!J1494="Delete"),"",'Raw Data'!J1494)</f>
        <v/>
      </c>
      <c r="K1500" s="81" t="str">
        <f>IF(OR('Raw Data'!K1494=0,'Raw Data'!K1494="Delete"),"",'Raw Data'!K1494)</f>
        <v/>
      </c>
      <c r="L1500" s="81" t="str">
        <f>R1500</f>
        <v>Available</v>
      </c>
      <c r="M1500" s="81" t="str">
        <f>IF(A1500="","",IF(OR(AWReleaseNum&gt;=A1500,AWReleaseNum=0),"Available","Not Supported"))</f>
        <v>Available</v>
      </c>
      <c r="N1500" s="81" t="str">
        <f>IF(A1500="","",IF(TcRelease="Any","Available",IF(OR(AND(TcReleaseNum&gt;=VLOOKUP(AWReleaseNum,MinVerInfo,3,FALSE),TcReleaseNum&lt;=VLOOKUP(AWReleaseNum,MinVerInfo,4,FALSE)),AND(TcReleaseNum&gt;=VLOOKUP(AWReleaseNum,MinVerInfo,5,FALSE),TcReleaseNum&lt;=VLOOKUP(AWReleaseNum,MinVerInfo,6,FALSE))),"Available","Not Supported")))</f>
        <v>Available</v>
      </c>
      <c r="O1500" s="81" t="str">
        <f>IF(TcReleaseNum&lt;P1500,"Not Supported","Available")</f>
        <v>Available</v>
      </c>
      <c r="P1500" s="81" cm="1">
        <f t="array" ref="P1500">_xlfn.SWITCH(TcBaseVer, 14, K1500, 13, J1500, 12, I1500, 11, IFERROR(VLOOKUP(H1500,Table2[#All],3,FALSE),"N/A"),0)</f>
        <v>0</v>
      </c>
      <c r="Q1500" s="81" t="str">
        <f>IF(TcBaseVer=0,M1500,IF(AND(N1500="Available",M1500="Available",O1500="Available"),"Available",IF(M1500="","","Not Supported")))</f>
        <v>Available</v>
      </c>
      <c r="R1500" s="81" t="str">
        <f>IF(A1500&gt;=AWCurrentRel, "Future",Q1500)</f>
        <v>Available</v>
      </c>
      <c r="S1500" s="100" t="str">
        <f>HYPERLINK(U1500,T1500)</f>
        <v>What's New Fall-2022-DEVELOP-Teamcenter and Active Workspace (highspot.com)</v>
      </c>
      <c r="T1500" s="81" t="str">
        <f>IFERROR(VLOOKUP(CONCATENATE($B1500,"_",$A1500),Table4[#All],5,FALSE),"Not Available")</f>
        <v>What's New Fall-2022-DEVELOP-Teamcenter and Active Workspace (highspot.com)</v>
      </c>
      <c r="U1500" s="81" t="str">
        <f>IFERROR(VLOOKUP(CONCATENATE(B1500,"_",A1500),Table4[#All],6,FALSE),"")</f>
        <v>https://siemens.highspot.com/items/6389f8e0dd7977ea91816857?lfrm=shp-ft.1</v>
      </c>
    </row>
    <row r="1501" spans="1:21" x14ac:dyDescent="0.25">
      <c r="A1501" s="81">
        <f>IF(OR('Raw Data'!A1495=0,'Raw Data'!A1495="Delete"),"",'Raw Data'!A1495)</f>
        <v>6.2</v>
      </c>
      <c r="B1501" s="88" t="str">
        <f>IF(OR('Raw Data'!B1495=0,'Raw Data'!B1495="Delete"),"",'Raw Data'!B1495)</f>
        <v>Develop</v>
      </c>
      <c r="C1501" s="89" t="str">
        <f>IF(OR('Raw Data'!C1495=0,'Raw Data'!C1495="Delete"),"",'Raw Data'!C1495)</f>
        <v>Visualization</v>
      </c>
      <c r="D1501" s="88" t="str">
        <f>IF(OR('Raw Data'!D1495=0,'Raw Data'!D1495="Delete"),"",'Raw Data'!D1495)</f>
        <v>Visualization - Client Side Rendering</v>
      </c>
      <c r="E1501" s="84" t="str">
        <f>IF(OR('Raw Data'!E1495=0,'Raw Data'!E1495="Delete"),"",'Raw Data'!E1495)</f>
        <v>Tree-Graphics Selection Performance Improvements</v>
      </c>
      <c r="F1501" s="81" t="str" cm="1">
        <f t="array" ref="F1501">_xlfn.SWITCH(ROUND(VLOOKUP(A1501,Table1[#All],3),0),11,H1501,12,I1501,13,J1501,14,K1501,"N/A")</f>
        <v/>
      </c>
      <c r="G1501" s="81" t="str" cm="1">
        <f t="array" ref="G1501">_xlfn.SWITCH(ROUND(VLOOKUP(A1501,Table1[#All],5),0),11,H1501,12,I1501,13,J1501,14,K1501,"N/A")</f>
        <v/>
      </c>
      <c r="H1501" s="81" t="str">
        <f>IF(OR('Raw Data'!H1495=0,'Raw Data'!H1495="Delete"),"",'Raw Data'!H1495)</f>
        <v>N/A</v>
      </c>
      <c r="I1501" s="81">
        <f>IF(OR('Raw Data'!I1495=0,'Raw Data'!I1495="Delete"),"",'Raw Data'!I1495)</f>
        <v>14.2</v>
      </c>
      <c r="J1501" s="81" t="str">
        <f>IF(OR('Raw Data'!J1495=0,'Raw Data'!J1495="Delete"),"",'Raw Data'!J1495)</f>
        <v/>
      </c>
      <c r="K1501" s="81" t="str">
        <f>IF(OR('Raw Data'!K1495=0,'Raw Data'!K1495="Delete"),"",'Raw Data'!K1495)</f>
        <v/>
      </c>
      <c r="L1501" s="81" t="str">
        <f>R1501</f>
        <v>Available</v>
      </c>
      <c r="M1501" s="81" t="str">
        <f>IF(A1501="","",IF(OR(AWReleaseNum&gt;=A1501,AWReleaseNum=0),"Available","Not Supported"))</f>
        <v>Available</v>
      </c>
      <c r="N1501" s="81" t="str">
        <f>IF(A1501="","",IF(TcRelease="Any","Available",IF(OR(AND(TcReleaseNum&gt;=VLOOKUP(AWReleaseNum,MinVerInfo,3,FALSE),TcReleaseNum&lt;=VLOOKUP(AWReleaseNum,MinVerInfo,4,FALSE)),AND(TcReleaseNum&gt;=VLOOKUP(AWReleaseNum,MinVerInfo,5,FALSE),TcReleaseNum&lt;=VLOOKUP(AWReleaseNum,MinVerInfo,6,FALSE))),"Available","Not Supported")))</f>
        <v>Available</v>
      </c>
      <c r="O1501" s="81" t="str">
        <f>IF(TcReleaseNum&lt;P1501,"Not Supported","Available")</f>
        <v>Available</v>
      </c>
      <c r="P1501" s="81" cm="1">
        <f t="array" ref="P1501">_xlfn.SWITCH(TcBaseVer, 14, K1501, 13, J1501, 12, I1501, 11, IFERROR(VLOOKUP(H1501,Table2[#All],3,FALSE),"N/A"),0)</f>
        <v>0</v>
      </c>
      <c r="Q1501" s="81" t="str">
        <f>IF(TcBaseVer=0,M1501,IF(AND(N1501="Available",M1501="Available",O1501="Available"),"Available",IF(M1501="","","Not Supported")))</f>
        <v>Available</v>
      </c>
      <c r="R1501" s="81" t="str">
        <f>IF(A1501&gt;=AWCurrentRel, "Future",Q1501)</f>
        <v>Available</v>
      </c>
      <c r="S1501" s="100" t="str">
        <f>HYPERLINK(U1501,T1501)</f>
        <v>What's New Fall-2022-DEVELOP-Teamcenter and Active Workspace (highspot.com)</v>
      </c>
      <c r="T1501" s="81" t="str">
        <f>IFERROR(VLOOKUP(CONCATENATE($B1501,"_",$A1501),Table4[#All],5,FALSE),"Not Available")</f>
        <v>What's New Fall-2022-DEVELOP-Teamcenter and Active Workspace (highspot.com)</v>
      </c>
      <c r="U1501" s="81" t="str">
        <f>IFERROR(VLOOKUP(CONCATENATE(B1501,"_",A1501),Table4[#All],6,FALSE),"")</f>
        <v>https://siemens.highspot.com/items/6389f8e0dd7977ea91816857?lfrm=shp-ft.1</v>
      </c>
    </row>
    <row r="1502" spans="1:21" x14ac:dyDescent="0.25">
      <c r="A1502" s="81">
        <f>IF(OR('Raw Data'!A1496=0,'Raw Data'!A1496="Delete"),"",'Raw Data'!A1496)</f>
        <v>6.2</v>
      </c>
      <c r="B1502" s="88" t="str">
        <f>IF(OR('Raw Data'!B1496=0,'Raw Data'!B1496="Delete"),"",'Raw Data'!B1496)</f>
        <v>Develop</v>
      </c>
      <c r="C1502" s="89" t="str">
        <f>IF(OR('Raw Data'!C1496=0,'Raw Data'!C1496="Delete"),"",'Raw Data'!C1496)</f>
        <v>Visualization</v>
      </c>
      <c r="D1502" s="88" t="str">
        <f>IF(OR('Raw Data'!D1496=0,'Raw Data'!D1496="Delete"),"",'Raw Data'!D1496)</f>
        <v>Visualization - Deployability &amp; Infrastructure</v>
      </c>
      <c r="E1502" s="84" t="str">
        <f>IF(OR('Raw Data'!E1496=0,'Raw Data'!E1496="Delete"),"",'Raw Data'!E1496)</f>
        <v>Gather Diagnostic Information to support Active Workspace Reporting</v>
      </c>
      <c r="F1502" s="81" t="str" cm="1">
        <f t="array" ref="F1502">_xlfn.SWITCH(ROUND(VLOOKUP(A1502,Table1[#All],3),0),11,H1502,12,I1502,13,J1502,14,K1502,"N/A")</f>
        <v/>
      </c>
      <c r="G1502" s="81" t="str" cm="1">
        <f t="array" ref="G1502">_xlfn.SWITCH(ROUND(VLOOKUP(A1502,Table1[#All],5),0),11,H1502,12,I1502,13,J1502,14,K1502,"N/A")</f>
        <v/>
      </c>
      <c r="H1502" s="81" t="str">
        <f>IF(OR('Raw Data'!H1496=0,'Raw Data'!H1496="Delete"),"",'Raw Data'!H1496)</f>
        <v>N/A</v>
      </c>
      <c r="I1502" s="81">
        <f>IF(OR('Raw Data'!I1496=0,'Raw Data'!I1496="Delete"),"",'Raw Data'!I1496)</f>
        <v>14.2</v>
      </c>
      <c r="J1502" s="81" t="str">
        <f>IF(OR('Raw Data'!J1496=0,'Raw Data'!J1496="Delete"),"",'Raw Data'!J1496)</f>
        <v/>
      </c>
      <c r="K1502" s="81" t="str">
        <f>IF(OR('Raw Data'!K1496=0,'Raw Data'!K1496="Delete"),"",'Raw Data'!K1496)</f>
        <v/>
      </c>
      <c r="L1502" s="81" t="str">
        <f>R1502</f>
        <v>Available</v>
      </c>
      <c r="M1502" s="81" t="str">
        <f>IF(A1502="","",IF(OR(AWReleaseNum&gt;=A1502,AWReleaseNum=0),"Available","Not Supported"))</f>
        <v>Available</v>
      </c>
      <c r="N1502" s="81" t="str">
        <f>IF(A1502="","",IF(TcRelease="Any","Available",IF(OR(AND(TcReleaseNum&gt;=VLOOKUP(AWReleaseNum,MinVerInfo,3,FALSE),TcReleaseNum&lt;=VLOOKUP(AWReleaseNum,MinVerInfo,4,FALSE)),AND(TcReleaseNum&gt;=VLOOKUP(AWReleaseNum,MinVerInfo,5,FALSE),TcReleaseNum&lt;=VLOOKUP(AWReleaseNum,MinVerInfo,6,FALSE))),"Available","Not Supported")))</f>
        <v>Available</v>
      </c>
      <c r="O1502" s="81" t="str">
        <f>IF(TcReleaseNum&lt;P1502,"Not Supported","Available")</f>
        <v>Available</v>
      </c>
      <c r="P1502" s="81" cm="1">
        <f t="array" ref="P1502">_xlfn.SWITCH(TcBaseVer, 14, K1502, 13, J1502, 12, I1502, 11, IFERROR(VLOOKUP(H1502,Table2[#All],3,FALSE),"N/A"),0)</f>
        <v>0</v>
      </c>
      <c r="Q1502" s="81" t="str">
        <f>IF(TcBaseVer=0,M1502,IF(AND(N1502="Available",M1502="Available",O1502="Available"),"Available",IF(M1502="","","Not Supported")))</f>
        <v>Available</v>
      </c>
      <c r="R1502" s="81" t="str">
        <f>IF(A1502&gt;=AWCurrentRel, "Future",Q1502)</f>
        <v>Available</v>
      </c>
      <c r="S1502" s="100" t="str">
        <f>HYPERLINK(U1502,T1502)</f>
        <v>What's New Fall-2022-DEVELOP-Teamcenter and Active Workspace (highspot.com)</v>
      </c>
      <c r="T1502" s="81" t="str">
        <f>IFERROR(VLOOKUP(CONCATENATE($B1502,"_",$A1502),Table4[#All],5,FALSE),"Not Available")</f>
        <v>What's New Fall-2022-DEVELOP-Teamcenter and Active Workspace (highspot.com)</v>
      </c>
      <c r="U1502" s="81" t="str">
        <f>IFERROR(VLOOKUP(CONCATENATE(B1502,"_",A1502),Table4[#All],6,FALSE),"")</f>
        <v>https://siemens.highspot.com/items/6389f8e0dd7977ea91816857?lfrm=shp-ft.1</v>
      </c>
    </row>
    <row r="1503" spans="1:21" x14ac:dyDescent="0.25">
      <c r="A1503" s="81">
        <f>IF(OR('Raw Data'!A2201=0,'Raw Data'!A2201="Delete"),"",'Raw Data'!A2201)</f>
        <v>6.2</v>
      </c>
      <c r="B1503" s="88" t="str">
        <f>IF(OR('Raw Data'!B2201=0,'Raw Data'!B2201="Delete"),"",'Raw Data'!B2201)</f>
        <v>Plan</v>
      </c>
      <c r="C1503" s="89" t="str">
        <f>IF(OR('Raw Data'!C2201=0,'Raw Data'!C2201="Delete"),"",'Raw Data'!C2201)</f>
        <v>Process</v>
      </c>
      <c r="D1503" s="88" t="str">
        <f>IF(OR('Raw Data'!D2201=0,'Raw Data'!D2201="Delete"),"",'Raw Data'!D2201)</f>
        <v>Workflow</v>
      </c>
      <c r="E1503" s="84" t="str">
        <f>IF(OR('Raw Data'!E2201=0,'Raw Data'!E2201="Delete"),"",'Raw Data'!E2201)</f>
        <v>Allowing users to configure the way tasks are displayed provides a quick, clear understanding of the tasks in a workflow</v>
      </c>
      <c r="F1503" s="81" t="str" cm="1">
        <f t="array" ref="F1503">_xlfn.SWITCH(ROUND(VLOOKUP(A1503,Table1[#All],3),0),11,H1503,12,I1503,13,J1503,14,K1503,"N/A")</f>
        <v/>
      </c>
      <c r="G1503" s="81" t="str" cm="1">
        <f t="array" ref="G1503">_xlfn.SWITCH(ROUND(VLOOKUP(A1503,Table1[#All],5),0),11,H1503,12,I1503,13,J1503,14,K1503,"N/A")</f>
        <v/>
      </c>
      <c r="H1503" s="81" t="str">
        <f>IF(OR('Raw Data'!H2201=0,'Raw Data'!H2201="Delete"),"",'Raw Data'!H2201)</f>
        <v>N/A</v>
      </c>
      <c r="I1503" s="81">
        <f>IF(OR('Raw Data'!I2201=0,'Raw Data'!I2201="Delete"),"",'Raw Data'!I2201)</f>
        <v>14.2</v>
      </c>
      <c r="J1503" s="81" t="str">
        <f>IF(OR('Raw Data'!J2201=0,'Raw Data'!J2201="Delete"),"",'Raw Data'!J2201)</f>
        <v/>
      </c>
      <c r="K1503" s="81" t="str">
        <f>IF(OR('Raw Data'!K2201=0,'Raw Data'!K2201="Delete"),"",'Raw Data'!K2201)</f>
        <v/>
      </c>
      <c r="L1503" s="81" t="str">
        <f>R1503</f>
        <v>Available</v>
      </c>
      <c r="M1503" s="81" t="str">
        <f>IF(A1503="","",IF(OR(AWReleaseNum&gt;=A1503,AWReleaseNum=0),"Available","Not Supported"))</f>
        <v>Available</v>
      </c>
      <c r="N1503" s="81" t="str">
        <f>IF(A1503="","",IF(TcRelease="Any","Available",IF(OR(AND(TcReleaseNum&gt;=VLOOKUP(AWReleaseNum,MinVerInfo,3,FALSE),TcReleaseNum&lt;=VLOOKUP(AWReleaseNum,MinVerInfo,4,FALSE)),AND(TcReleaseNum&gt;=VLOOKUP(AWReleaseNum,MinVerInfo,5,FALSE),TcReleaseNum&lt;=VLOOKUP(AWReleaseNum,MinVerInfo,6,FALSE))),"Available","Not Supported")))</f>
        <v>Available</v>
      </c>
      <c r="O1503" s="81" t="str">
        <f>IF(TcReleaseNum&lt;P1503,"Not Supported","Available")</f>
        <v>Available</v>
      </c>
      <c r="P1503" s="81" cm="1">
        <f t="array" ref="P1503">_xlfn.SWITCH(TcBaseVer, 14, K1503, 13, J1503, 12, I1503, 11, IFERROR(VLOOKUP(H1503,Table2[#All],3,FALSE),"N/A"),0)</f>
        <v>0</v>
      </c>
      <c r="Q1503" s="81" t="str">
        <f>IF(TcBaseVer=0,M1503,IF(AND(N1503="Available",M1503="Available",O1503="Available"),"Available",IF(M1503="","","Not Supported")))</f>
        <v>Available</v>
      </c>
      <c r="R1503" s="81" t="str">
        <f>IF(A1503&gt;=AWCurrentRel, "Future",Q1503)</f>
        <v>Available</v>
      </c>
      <c r="S1503" s="100" t="str">
        <f>HYPERLINK(U1503,T1503)</f>
        <v>What's New Fall 2022-PLAN-Teamcenter and Active Workspace (highspot.com)</v>
      </c>
      <c r="T1503" s="81" t="str">
        <f>IFERROR(VLOOKUP(CONCATENATE($B1503,"_",$A1503),Table4[#All],5,FALSE),"Not Available")</f>
        <v>What's New Fall 2022-PLAN-Teamcenter and Active Workspace (highspot.com)</v>
      </c>
      <c r="U1503" s="81" t="str">
        <f>IFERROR(VLOOKUP(CONCATENATE(B1503,"_",A1503),Table4[#All],6,FALSE),"")</f>
        <v>https://siemens.highspot.com/items/6389f88fdd7977ea91816632?lfrm=shp-ft.0</v>
      </c>
    </row>
    <row r="1504" spans="1:21" x14ac:dyDescent="0.25">
      <c r="A1504" s="81">
        <f>IF(OR('Raw Data'!A2202=0,'Raw Data'!A2202="Delete"),"",'Raw Data'!A2202)</f>
        <v>6.2</v>
      </c>
      <c r="B1504" s="88" t="str">
        <f>IF(OR('Raw Data'!B2202=0,'Raw Data'!B2202="Delete"),"",'Raw Data'!B2202)</f>
        <v>Plan</v>
      </c>
      <c r="C1504" s="89" t="str">
        <f>IF(OR('Raw Data'!C2202=0,'Raw Data'!C2202="Delete"),"",'Raw Data'!C2202)</f>
        <v>Process</v>
      </c>
      <c r="D1504" s="88" t="str">
        <f>IF(OR('Raw Data'!D2202=0,'Raw Data'!D2202="Delete"),"",'Raw Data'!D2202)</f>
        <v>Workflow</v>
      </c>
      <c r="E1504" s="84" t="str">
        <f>IF(OR('Raw Data'!E2202=0,'Raw Data'!E2202="Delete"),"",'Raw Data'!E2202)</f>
        <v>Support for a new participant type in access manager rules provides for quick access to workflow participant types</v>
      </c>
      <c r="F1504" s="81" t="str" cm="1">
        <f t="array" ref="F1504">_xlfn.SWITCH(ROUND(VLOOKUP(A1504,Table1[#All],3),0),11,H1504,12,I1504,13,J1504,14,K1504,"N/A")</f>
        <v/>
      </c>
      <c r="G1504" s="81" t="str" cm="1">
        <f t="array" ref="G1504">_xlfn.SWITCH(ROUND(VLOOKUP(A1504,Table1[#All],5),0),11,H1504,12,I1504,13,J1504,14,K1504,"N/A")</f>
        <v/>
      </c>
      <c r="H1504" s="81" t="str">
        <f>IF(OR('Raw Data'!H2202=0,'Raw Data'!H2202="Delete"),"",'Raw Data'!H2202)</f>
        <v>N/A</v>
      </c>
      <c r="I1504" s="81">
        <f>IF(OR('Raw Data'!I2202=0,'Raw Data'!I2202="Delete"),"",'Raw Data'!I2202)</f>
        <v>14.2</v>
      </c>
      <c r="J1504" s="81" t="str">
        <f>IF(OR('Raw Data'!J2202=0,'Raw Data'!J2202="Delete"),"",'Raw Data'!J2202)</f>
        <v/>
      </c>
      <c r="K1504" s="81" t="str">
        <f>IF(OR('Raw Data'!K2202=0,'Raw Data'!K2202="Delete"),"",'Raw Data'!K2202)</f>
        <v/>
      </c>
      <c r="L1504" s="81" t="str">
        <f>R1504</f>
        <v>Available</v>
      </c>
      <c r="M1504" s="81" t="str">
        <f>IF(A1504="","",IF(OR(AWReleaseNum&gt;=A1504,AWReleaseNum=0),"Available","Not Supported"))</f>
        <v>Available</v>
      </c>
      <c r="N1504" s="81" t="str">
        <f>IF(A1504="","",IF(TcRelease="Any","Available",IF(OR(AND(TcReleaseNum&gt;=VLOOKUP(AWReleaseNum,MinVerInfo,3,FALSE),TcReleaseNum&lt;=VLOOKUP(AWReleaseNum,MinVerInfo,4,FALSE)),AND(TcReleaseNum&gt;=VLOOKUP(AWReleaseNum,MinVerInfo,5,FALSE),TcReleaseNum&lt;=VLOOKUP(AWReleaseNum,MinVerInfo,6,FALSE))),"Available","Not Supported")))</f>
        <v>Available</v>
      </c>
      <c r="O1504" s="81" t="str">
        <f>IF(TcReleaseNum&lt;P1504,"Not Supported","Available")</f>
        <v>Available</v>
      </c>
      <c r="P1504" s="81" cm="1">
        <f t="array" ref="P1504">_xlfn.SWITCH(TcBaseVer, 14, K1504, 13, J1504, 12, I1504, 11, IFERROR(VLOOKUP(H1504,Table2[#All],3,FALSE),"N/A"),0)</f>
        <v>0</v>
      </c>
      <c r="Q1504" s="81" t="str">
        <f>IF(TcBaseVer=0,M1504,IF(AND(N1504="Available",M1504="Available",O1504="Available"),"Available",IF(M1504="","","Not Supported")))</f>
        <v>Available</v>
      </c>
      <c r="R1504" s="81" t="str">
        <f>IF(A1504&gt;=AWCurrentRel, "Future",Q1504)</f>
        <v>Available</v>
      </c>
      <c r="S1504" s="100" t="str">
        <f>HYPERLINK(U1504,T1504)</f>
        <v>What's New Fall 2022-PLAN-Teamcenter and Active Workspace (highspot.com)</v>
      </c>
      <c r="T1504" s="81" t="str">
        <f>IFERROR(VLOOKUP(CONCATENATE($B1504,"_",$A1504),Table4[#All],5,FALSE),"Not Available")</f>
        <v>What's New Fall 2022-PLAN-Teamcenter and Active Workspace (highspot.com)</v>
      </c>
      <c r="U1504" s="81" t="str">
        <f>IFERROR(VLOOKUP(CONCATENATE(B1504,"_",A1504),Table4[#All],6,FALSE),"")</f>
        <v>https://siemens.highspot.com/items/6389f88fdd7977ea91816632?lfrm=shp-ft.0</v>
      </c>
    </row>
    <row r="1505" spans="1:21" x14ac:dyDescent="0.25">
      <c r="A1505" s="81">
        <f>IF(OR('Raw Data'!A275=0,'Raw Data'!A275="Delete"),"",'Raw Data'!A275)</f>
        <v>6.3</v>
      </c>
      <c r="B1505" s="88" t="str">
        <f>IF(OR('Raw Data'!B275=0,'Raw Data'!B275="Delete"),"",'Raw Data'!B275)</f>
        <v>Plan</v>
      </c>
      <c r="C1505" s="89" t="str">
        <f>IF(OR('Raw Data'!C275=0,'Raw Data'!C275="Delete"),"",'Raw Data'!C275)</f>
        <v>Process</v>
      </c>
      <c r="D1505" s="88" t="str">
        <f>IF(OR('Raw Data'!D275=0,'Raw Data'!D275="Delete"),"",'Raw Data'!D275)</f>
        <v>Change Management</v>
      </c>
      <c r="E1505" s="84" t="str">
        <f>IF(OR('Raw Data'!E275=0,'Raw Data'!E275="Delete"),"",'Raw Data'!E275)</f>
        <v>Merge an unincorporated change for an assembly BOM with release effectivity into an existing change notice</v>
      </c>
      <c r="F1505" s="81" t="str" cm="1">
        <f t="array" ref="F1505">_xlfn.SWITCH(ROUND(VLOOKUP(A1505,Table1[#All],3),0),11,H1505,12,I1505,13,J1505,14,K1505,"N/A")</f>
        <v/>
      </c>
      <c r="G1505" s="81" t="str" cm="1">
        <f t="array" ref="G1505">_xlfn.SWITCH(ROUND(VLOOKUP(A1505,Table1[#All],5),0),11,H1505,12,I1505,13,J1505,14,K1505,"N/A")</f>
        <v/>
      </c>
      <c r="H1505" s="81" t="str">
        <f>IF(OR('Raw Data'!H275=0,'Raw Data'!H275="Delete"),"",'Raw Data'!H275)</f>
        <v>N/A</v>
      </c>
      <c r="I1505" s="81">
        <f>IF(OR('Raw Data'!I275=0,'Raw Data'!I275="Delete"),"",'Raw Data'!I275)</f>
        <v>14.3</v>
      </c>
      <c r="J1505" s="81" t="str">
        <f>IF(OR('Raw Data'!J275=0,'Raw Data'!J275="Delete"),"",'Raw Data'!J275)</f>
        <v/>
      </c>
      <c r="K1505" s="81" t="str">
        <f>IF(OR('Raw Data'!K275=0,'Raw Data'!K275="Delete"),"",'Raw Data'!K275)</f>
        <v/>
      </c>
      <c r="L1505" s="81" t="str">
        <f>R1505</f>
        <v>Available</v>
      </c>
      <c r="M1505" s="81" t="str">
        <f>IF(A1505="","",IF(OR(AWReleaseNum&gt;=A1505,AWReleaseNum=0),"Available","Not Supported"))</f>
        <v>Available</v>
      </c>
      <c r="N1505" s="81" t="str">
        <f>IF(A1505="","",IF(TcRelease="Any","Available",IF(OR(AND(TcReleaseNum&gt;=VLOOKUP(AWReleaseNum,MinVerInfo,3,FALSE),TcReleaseNum&lt;=VLOOKUP(AWReleaseNum,MinVerInfo,4,FALSE)),AND(TcReleaseNum&gt;=VLOOKUP(AWReleaseNum,MinVerInfo,5,FALSE),TcReleaseNum&lt;=VLOOKUP(AWReleaseNum,MinVerInfo,6,FALSE))),"Available","Not Supported")))</f>
        <v>Available</v>
      </c>
      <c r="O1505" s="81" t="str">
        <f>IF(TcReleaseNum&lt;P1505,"Not Supported","Available")</f>
        <v>Available</v>
      </c>
      <c r="P1505" s="81" cm="1">
        <f t="array" ref="P1505">_xlfn.SWITCH(TcBaseVer, 14, K1505, 13, J1505, 12, I1505, 11, IFERROR(VLOOKUP(H1505,Table2[#All],3,FALSE),"N/A"),0)</f>
        <v>0</v>
      </c>
      <c r="Q1505" s="81" t="str">
        <f>IF(TcBaseVer=0,M1505,IF(AND(N1505="Available",M1505="Available",O1505="Available"),"Available",IF(M1505="","","Not Supported")))</f>
        <v>Available</v>
      </c>
      <c r="R1505" s="81" t="str">
        <f>IF(A1505&gt;=AWCurrentRel, "Future",Q1505)</f>
        <v>Available</v>
      </c>
      <c r="S1505" s="100" t="str">
        <f>HYPERLINK(U1505,T1505)</f>
        <v>What's New Spring 2023 PLAN Teamcenter and Active Workspace (highspot.com)</v>
      </c>
      <c r="T1505" s="81" t="str">
        <f>IFERROR(VLOOKUP(CONCATENATE($B1505,"_",$A1505),Table4[#All],5,FALSE),"Not Available")</f>
        <v>What's New Spring 2023 PLAN Teamcenter and Active Workspace (highspot.com)</v>
      </c>
      <c r="U1505" s="81" t="str">
        <f>IFERROR(VLOOKUP(CONCATENATE(B1505,"_",A1505),Table4[#All],6,FALSE),"")</f>
        <v>https://siemens.highspot.com/items/648721a063b17906e8d5dd1c?lfrm=srp.2</v>
      </c>
    </row>
    <row r="1506" spans="1:21" x14ac:dyDescent="0.25">
      <c r="A1506" s="81">
        <f>IF(OR('Raw Data'!A276=0,'Raw Data'!A276="Delete"),"",'Raw Data'!A276)</f>
        <v>6.3</v>
      </c>
      <c r="B1506" s="88" t="str">
        <f>IF(OR('Raw Data'!B276=0,'Raw Data'!B276="Delete"),"",'Raw Data'!B276)</f>
        <v>Plan</v>
      </c>
      <c r="C1506" s="89" t="str">
        <f>IF(OR('Raw Data'!C276=0,'Raw Data'!C276="Delete"),"",'Raw Data'!C276)</f>
        <v>Process</v>
      </c>
      <c r="D1506" s="88" t="str">
        <f>IF(OR('Raw Data'!D276=0,'Raw Data'!D276="Delete"),"",'Raw Data'!D276)</f>
        <v>Change Management</v>
      </c>
      <c r="E1506" s="84" t="str">
        <f>IF(OR('Raw Data'!E276=0,'Raw Data'!E276="Delete"),"",'Raw Data'!E276)</f>
        <v>Merge an unincorporated change for an engineering BOM without release effectivity into an existing change notice</v>
      </c>
      <c r="F1506" s="81" t="str" cm="1">
        <f t="array" ref="F1506">_xlfn.SWITCH(ROUND(VLOOKUP(A1506,Table1[#All],3),0),11,H1506,12,I1506,13,J1506,14,K1506,"N/A")</f>
        <v/>
      </c>
      <c r="G1506" s="81" t="str" cm="1">
        <f t="array" ref="G1506">_xlfn.SWITCH(ROUND(VLOOKUP(A1506,Table1[#All],5),0),11,H1506,12,I1506,13,J1506,14,K1506,"N/A")</f>
        <v/>
      </c>
      <c r="H1506" s="81" t="str">
        <f>IF(OR('Raw Data'!H276=0,'Raw Data'!H276="Delete"),"",'Raw Data'!H276)</f>
        <v>N/A</v>
      </c>
      <c r="I1506" s="81">
        <f>IF(OR('Raw Data'!I276=0,'Raw Data'!I276="Delete"),"",'Raw Data'!I276)</f>
        <v>14.3</v>
      </c>
      <c r="J1506" s="81" t="str">
        <f>IF(OR('Raw Data'!J276=0,'Raw Data'!J276="Delete"),"",'Raw Data'!J276)</f>
        <v/>
      </c>
      <c r="K1506" s="81" t="str">
        <f>IF(OR('Raw Data'!K276=0,'Raw Data'!K276="Delete"),"",'Raw Data'!K276)</f>
        <v/>
      </c>
      <c r="L1506" s="81" t="str">
        <f>R1506</f>
        <v>Available</v>
      </c>
      <c r="M1506" s="81" t="str">
        <f>IF(A1506="","",IF(OR(AWReleaseNum&gt;=A1506,AWReleaseNum=0),"Available","Not Supported"))</f>
        <v>Available</v>
      </c>
      <c r="N1506" s="81" t="str">
        <f>IF(A1506="","",IF(TcRelease="Any","Available",IF(OR(AND(TcReleaseNum&gt;=VLOOKUP(AWReleaseNum,MinVerInfo,3,FALSE),TcReleaseNum&lt;=VLOOKUP(AWReleaseNum,MinVerInfo,4,FALSE)),AND(TcReleaseNum&gt;=VLOOKUP(AWReleaseNum,MinVerInfo,5,FALSE),TcReleaseNum&lt;=VLOOKUP(AWReleaseNum,MinVerInfo,6,FALSE))),"Available","Not Supported")))</f>
        <v>Available</v>
      </c>
      <c r="O1506" s="81" t="str">
        <f>IF(TcReleaseNum&lt;P1506,"Not Supported","Available")</f>
        <v>Available</v>
      </c>
      <c r="P1506" s="81" cm="1">
        <f t="array" ref="P1506">_xlfn.SWITCH(TcBaseVer, 14, K1506, 13, J1506, 12, I1506, 11, IFERROR(VLOOKUP(H1506,Table2[#All],3,FALSE),"N/A"),0)</f>
        <v>0</v>
      </c>
      <c r="Q1506" s="81" t="str">
        <f>IF(TcBaseVer=0,M1506,IF(AND(N1506="Available",M1506="Available",O1506="Available"),"Available",IF(M1506="","","Not Supported")))</f>
        <v>Available</v>
      </c>
      <c r="R1506" s="81" t="str">
        <f>IF(A1506&gt;=AWCurrentRel, "Future",Q1506)</f>
        <v>Available</v>
      </c>
      <c r="S1506" s="100" t="str">
        <f>HYPERLINK(U1506,T1506)</f>
        <v>What's New Spring 2023 PLAN Teamcenter and Active Workspace (highspot.com)</v>
      </c>
      <c r="T1506" s="81" t="str">
        <f>IFERROR(VLOOKUP(CONCATENATE($B1506,"_",$A1506),Table4[#All],5,FALSE),"Not Available")</f>
        <v>What's New Spring 2023 PLAN Teamcenter and Active Workspace (highspot.com)</v>
      </c>
      <c r="U1506" s="81" t="str">
        <f>IFERROR(VLOOKUP(CONCATENATE(B1506,"_",A1506),Table4[#All],6,FALSE),"")</f>
        <v>https://siemens.highspot.com/items/648721a063b17906e8d5dd1c?lfrm=srp.2</v>
      </c>
    </row>
    <row r="1507" spans="1:21" x14ac:dyDescent="0.25">
      <c r="A1507" s="81">
        <f>IF(OR('Raw Data'!A1306=0,'Raw Data'!A1306="Delete"),"",'Raw Data'!A1306)</f>
        <v>6.3</v>
      </c>
      <c r="B1507" s="88" t="str">
        <f>IF(OR('Raw Data'!B1306=0,'Raw Data'!B1306="Delete"),"",'Raw Data'!B1306)</f>
        <v>Deliver</v>
      </c>
      <c r="C1507" s="89" t="str">
        <f>IF(OR('Raw Data'!C1306=0,'Raw Data'!C1306="Delete"),"",'Raw Data'!C1306)</f>
        <v>Analytics</v>
      </c>
      <c r="D1507" s="88" t="str">
        <f>IF(OR('Raw Data'!D1306=0,'Raw Data'!D1306="Delete"),"",'Raw Data'!D1306)</f>
        <v>Classification</v>
      </c>
      <c r="E1507" s="84" t="str">
        <f>IF(OR('Raw Data'!E1306=0,'Raw Data'!E1306="Delete"),"",'Raw Data'!E1306)</f>
        <v>View classification admin data</v>
      </c>
      <c r="F1507" s="81" t="str" cm="1">
        <f t="array" ref="F1507">_xlfn.SWITCH(ROUND(VLOOKUP(A1507,Table1[#All],3),0),11,H1507,12,I1507,13,J1507,14,K1507,"N/A")</f>
        <v/>
      </c>
      <c r="G1507" s="81" t="str" cm="1">
        <f t="array" ref="G1507">_xlfn.SWITCH(ROUND(VLOOKUP(A1507,Table1[#All],5),0),11,H1507,12,I1507,13,J1507,14,K1507,"N/A")</f>
        <v/>
      </c>
      <c r="H1507" s="81" t="str">
        <f>IF(OR('Raw Data'!H1306=0,'Raw Data'!H1306="Delete"),"",'Raw Data'!H1306)</f>
        <v>N/A</v>
      </c>
      <c r="I1507" s="81">
        <f>IF(OR('Raw Data'!I1306=0,'Raw Data'!I1306="Delete"),"",'Raw Data'!I1306)</f>
        <v>14.3</v>
      </c>
      <c r="J1507" s="81" t="str">
        <f>IF(OR('Raw Data'!J1306=0,'Raw Data'!J1306="Delete"),"",'Raw Data'!J1306)</f>
        <v/>
      </c>
      <c r="K1507" s="81" t="str">
        <f>IF(OR('Raw Data'!K1306=0,'Raw Data'!K1306="Delete"),"",'Raw Data'!K1306)</f>
        <v/>
      </c>
      <c r="L1507" s="81" t="str">
        <f>R1507</f>
        <v>Available</v>
      </c>
      <c r="M1507" s="81" t="str">
        <f>IF(A1507="","",IF(OR(AWReleaseNum&gt;=A1507,AWReleaseNum=0),"Available","Not Supported"))</f>
        <v>Available</v>
      </c>
      <c r="N1507" s="81" t="str">
        <f>IF(A1507="","",IF(TcRelease="Any","Available",IF(OR(AND(TcReleaseNum&gt;=VLOOKUP(AWReleaseNum,MinVerInfo,3,FALSE),TcReleaseNum&lt;=VLOOKUP(AWReleaseNum,MinVerInfo,4,FALSE)),AND(TcReleaseNum&gt;=VLOOKUP(AWReleaseNum,MinVerInfo,5,FALSE),TcReleaseNum&lt;=VLOOKUP(AWReleaseNum,MinVerInfo,6,FALSE))),"Available","Not Supported")))</f>
        <v>Available</v>
      </c>
      <c r="O1507" s="81" t="str">
        <f>IF(TcReleaseNum&lt;P1507,"Not Supported","Available")</f>
        <v>Available</v>
      </c>
      <c r="P1507" s="81" cm="1">
        <f t="array" ref="P1507">_xlfn.SWITCH(TcBaseVer, 14, K1507, 13, J1507, 12, I1507, 11, IFERROR(VLOOKUP(H1507,Table2[#All],3,FALSE),"N/A"),0)</f>
        <v>0</v>
      </c>
      <c r="Q1507" s="81" t="str">
        <f>IF(TcBaseVer=0,M1507,IF(AND(N1507="Available",M1507="Available",O1507="Available"),"Available",IF(M1507="","","Not Supported")))</f>
        <v>Available</v>
      </c>
      <c r="R1507" s="81" t="str">
        <f>IF(A1507&gt;=AWCurrentRel, "Future",Q1507)</f>
        <v>Available</v>
      </c>
      <c r="S1507" s="100" t="str">
        <f>HYPERLINK(U1507,T1507)</f>
        <v>What's New Spring 2023 DELIVER Teamcenter and Active Workspace (highspot.com)</v>
      </c>
      <c r="T1507" s="81" t="str">
        <f>IFERROR(VLOOKUP(CONCATENATE($B1507,"_",$A1507),Table4[#All],5,FALSE),"Not Available")</f>
        <v>What's New Spring 2023 DELIVER Teamcenter and Active Workspace (highspot.com)</v>
      </c>
      <c r="U1507" s="81" t="str">
        <f>IFERROR(VLOOKUP(CONCATENATE(B1507,"_",A1507),Table4[#All],6,FALSE),"")</f>
        <v>https://siemens.highspot.com/items/648724044554a644fc8e04e5?lfrm=srp.0</v>
      </c>
    </row>
    <row r="1508" spans="1:21" x14ac:dyDescent="0.25">
      <c r="A1508" s="81">
        <f>IF(OR('Raw Data'!A1363=0,'Raw Data'!A1363="Delete"),"",'Raw Data'!A1363)</f>
        <v>6.3</v>
      </c>
      <c r="B1508" s="88" t="str">
        <f>IF(OR('Raw Data'!B1363=0,'Raw Data'!B1363="Delete"),"",'Raw Data'!B1363)</f>
        <v>Deliver</v>
      </c>
      <c r="C1508" s="89" t="str">
        <f>IF(OR('Raw Data'!C1363=0,'Raw Data'!C1363="Delete"),"",'Raw Data'!C1363)</f>
        <v>Analytics</v>
      </c>
      <c r="D1508" s="88" t="str">
        <f>IF(OR('Raw Data'!D1363=0,'Raw Data'!D1363="Delete"),"",'Raw Data'!D1363)</f>
        <v>Classification</v>
      </c>
      <c r="E1508" s="84" t="str">
        <f>IF(OR('Raw Data'!E1363=0,'Raw Data'!E1363="Delete"),"",'Raw Data'!E1363)</f>
        <v>Support Administrative use cases in Basic Classification</v>
      </c>
      <c r="F1508" s="81" t="str" cm="1">
        <f t="array" ref="F1508">_xlfn.SWITCH(ROUND(VLOOKUP(A1508,Table1[#All],3),0),11,H1508,12,I1508,13,J1508,14,K1508,"N/A")</f>
        <v/>
      </c>
      <c r="G1508" s="81" t="str" cm="1">
        <f t="array" ref="G1508">_xlfn.SWITCH(ROUND(VLOOKUP(A1508,Table1[#All],5),0),11,H1508,12,I1508,13,J1508,14,K1508,"N/A")</f>
        <v/>
      </c>
      <c r="H1508" s="81" t="str">
        <f>IF(OR('Raw Data'!H1363=0,'Raw Data'!H1363="Delete"),"",'Raw Data'!H1363)</f>
        <v>N/A</v>
      </c>
      <c r="I1508" s="81">
        <f>IF(OR('Raw Data'!I1363=0,'Raw Data'!I1363="Delete"),"",'Raw Data'!I1363)</f>
        <v>14.3</v>
      </c>
      <c r="J1508" s="81" t="str">
        <f>IF(OR('Raw Data'!J1363=0,'Raw Data'!J1363="Delete"),"",'Raw Data'!J1363)</f>
        <v/>
      </c>
      <c r="K1508" s="81" t="str">
        <f>IF(OR('Raw Data'!K1363=0,'Raw Data'!K1363="Delete"),"",'Raw Data'!K1363)</f>
        <v/>
      </c>
      <c r="L1508" s="81" t="str">
        <f>R1508</f>
        <v>Available</v>
      </c>
      <c r="M1508" s="81" t="str">
        <f>IF(A1508="","",IF(OR(AWReleaseNum&gt;=A1508,AWReleaseNum=0),"Available","Not Supported"))</f>
        <v>Available</v>
      </c>
      <c r="N1508" s="81" t="str">
        <f>IF(A1508="","",IF(TcRelease="Any","Available",IF(OR(AND(TcReleaseNum&gt;=VLOOKUP(AWReleaseNum,MinVerInfo,3,FALSE),TcReleaseNum&lt;=VLOOKUP(AWReleaseNum,MinVerInfo,4,FALSE)),AND(TcReleaseNum&gt;=VLOOKUP(AWReleaseNum,MinVerInfo,5,FALSE),TcReleaseNum&lt;=VLOOKUP(AWReleaseNum,MinVerInfo,6,FALSE))),"Available","Not Supported")))</f>
        <v>Available</v>
      </c>
      <c r="O1508" s="81" t="str">
        <f>IF(TcReleaseNum&lt;P1508,"Not Supported","Available")</f>
        <v>Available</v>
      </c>
      <c r="P1508" s="81" cm="1">
        <f t="array" ref="P1508">_xlfn.SWITCH(TcBaseVer, 14, K1508, 13, J1508, 12, I1508, 11, IFERROR(VLOOKUP(H1508,Table2[#All],3,FALSE),"N/A"),0)</f>
        <v>0</v>
      </c>
      <c r="Q1508" s="81" t="str">
        <f>IF(TcBaseVer=0,M1508,IF(AND(N1508="Available",M1508="Available",O1508="Available"),"Available",IF(M1508="","","Not Supported")))</f>
        <v>Available</v>
      </c>
      <c r="R1508" s="81" t="str">
        <f>IF(A1508&gt;=AWCurrentRel, "Future",Q1508)</f>
        <v>Available</v>
      </c>
      <c r="S1508" s="100" t="str">
        <f>HYPERLINK(U1508,T1508)</f>
        <v>What's New Spring 2023 DELIVER Teamcenter and Active Workspace (highspot.com)</v>
      </c>
      <c r="T1508" s="81" t="str">
        <f>IFERROR(VLOOKUP(CONCATENATE($B1508,"_",$A1508),Table4[#All],5,FALSE),"Not Available")</f>
        <v>What's New Spring 2023 DELIVER Teamcenter and Active Workspace (highspot.com)</v>
      </c>
      <c r="U1508" s="81" t="str">
        <f>IFERROR(VLOOKUP(CONCATENATE(B1508,"_",A1508),Table4[#All],6,FALSE),"")</f>
        <v>https://siemens.highspot.com/items/648724044554a644fc8e04e5?lfrm=srp.0</v>
      </c>
    </row>
    <row r="1509" spans="1:21" x14ac:dyDescent="0.25">
      <c r="A1509" s="81">
        <f>IF(OR('Raw Data'!A1586=0,'Raw Data'!A1586="Delete"),"",'Raw Data'!A1586)</f>
        <v>6.3</v>
      </c>
      <c r="B1509" s="88" t="str">
        <f>IF(OR('Raw Data'!B1586=0,'Raw Data'!B1586="Delete"),"",'Raw Data'!B1586)</f>
        <v>Deliver</v>
      </c>
      <c r="C1509" s="89" t="str">
        <f>IF(OR('Raw Data'!C1586=0,'Raw Data'!C1586="Delete"),"",'Raw Data'!C1586)</f>
        <v>Quality</v>
      </c>
      <c r="D1509" s="88" t="str">
        <f>IF(OR('Raw Data'!D1586=0,'Raw Data'!D1586="Delete"),"",'Raw Data'!D1586)</f>
        <v>Control &amp; Inspection Planning</v>
      </c>
      <c r="E1509" s="84" t="str">
        <f>IF(OR('Raw Data'!E1586=0,'Raw Data'!E1586="Delete"),"",'Raw Data'!E1586)</f>
        <v>Improved usability and ballooning functionality based on 2D/3D PMI’s</v>
      </c>
      <c r="F1509" s="81" t="str" cm="1">
        <f t="array" ref="F1509">_xlfn.SWITCH(ROUND(VLOOKUP(A1509,Table1[#All],3),0),11,H1509,12,I1509,13,J1509,14,K1509,"N/A")</f>
        <v/>
      </c>
      <c r="G1509" s="81" t="str" cm="1">
        <f t="array" ref="G1509">_xlfn.SWITCH(ROUND(VLOOKUP(A1509,Table1[#All],5),0),11,H1509,12,I1509,13,J1509,14,K1509,"N/A")</f>
        <v/>
      </c>
      <c r="H1509" s="81">
        <f>IF(OR('Raw Data'!H1586=0,'Raw Data'!H1586="Delete"),"",'Raw Data'!H1586)</f>
        <v>13.3</v>
      </c>
      <c r="I1509" s="81">
        <f>IF(OR('Raw Data'!I1586=0,'Raw Data'!I1586="Delete"),"",'Raw Data'!I1586)</f>
        <v>14</v>
      </c>
      <c r="J1509" s="81" t="str">
        <f>IF(OR('Raw Data'!J1586=0,'Raw Data'!J1586="Delete"),"",'Raw Data'!J1586)</f>
        <v/>
      </c>
      <c r="K1509" s="81" t="str">
        <f>IF(OR('Raw Data'!K1586=0,'Raw Data'!K1586="Delete"),"",'Raw Data'!K1586)</f>
        <v/>
      </c>
      <c r="L1509" s="81" t="str">
        <f>R1509</f>
        <v>Available</v>
      </c>
      <c r="M1509" s="81" t="str">
        <f>IF(A1509="","",IF(OR(AWReleaseNum&gt;=A1509,AWReleaseNum=0),"Available","Not Supported"))</f>
        <v>Available</v>
      </c>
      <c r="N1509" s="81" t="str">
        <f>IF(A1509="","",IF(TcRelease="Any","Available",IF(OR(AND(TcReleaseNum&gt;=VLOOKUP(AWReleaseNum,MinVerInfo,3,FALSE),TcReleaseNum&lt;=VLOOKUP(AWReleaseNum,MinVerInfo,4,FALSE)),AND(TcReleaseNum&gt;=VLOOKUP(AWReleaseNum,MinVerInfo,5,FALSE),TcReleaseNum&lt;=VLOOKUP(AWReleaseNum,MinVerInfo,6,FALSE))),"Available","Not Supported")))</f>
        <v>Available</v>
      </c>
      <c r="O1509" s="81" t="str">
        <f>IF(TcReleaseNum&lt;P1509,"Not Supported","Available")</f>
        <v>Available</v>
      </c>
      <c r="P1509" s="81" cm="1">
        <f t="array" ref="P1509">_xlfn.SWITCH(TcBaseVer, 14, K1509, 13, J1509, 12, I1509, 11, IFERROR(VLOOKUP(H1509,Table2[#All],3,FALSE),"N/A"),0)</f>
        <v>0</v>
      </c>
      <c r="Q1509" s="81" t="str">
        <f>IF(TcBaseVer=0,M1509,IF(AND(N1509="Available",M1509="Available",O1509="Available"),"Available",IF(M1509="","","Not Supported")))</f>
        <v>Available</v>
      </c>
      <c r="R1509" s="81" t="str">
        <f>IF(A1509&gt;=AWCurrentRel, "Future",Q1509)</f>
        <v>Available</v>
      </c>
      <c r="S1509" s="100" t="str">
        <f>HYPERLINK(U1509,T1509)</f>
        <v>What's New Spring 2023 DELIVER Teamcenter and Active Workspace (highspot.com)</v>
      </c>
      <c r="T1509" s="81" t="str">
        <f>IFERROR(VLOOKUP(CONCATENATE($B1509,"_",$A1509),Table4[#All],5,FALSE),"Not Available")</f>
        <v>What's New Spring 2023 DELIVER Teamcenter and Active Workspace (highspot.com)</v>
      </c>
      <c r="U1509" s="81" t="str">
        <f>IFERROR(VLOOKUP(CONCATENATE(B1509,"_",A1509),Table4[#All],6,FALSE),"")</f>
        <v>https://siemens.highspot.com/items/648724044554a644fc8e04e5?lfrm=srp.0</v>
      </c>
    </row>
    <row r="1510" spans="1:21" x14ac:dyDescent="0.25">
      <c r="A1510" s="81">
        <f>IF(OR('Raw Data'!A1587=0,'Raw Data'!A1587="Delete"),"",'Raw Data'!A1587)</f>
        <v>6.3</v>
      </c>
      <c r="B1510" s="88" t="str">
        <f>IF(OR('Raw Data'!B1587=0,'Raw Data'!B1587="Delete"),"",'Raw Data'!B1587)</f>
        <v>Deliver</v>
      </c>
      <c r="C1510" s="89" t="str">
        <f>IF(OR('Raw Data'!C1587=0,'Raw Data'!C1587="Delete"),"",'Raw Data'!C1587)</f>
        <v>Quality</v>
      </c>
      <c r="D1510" s="88" t="str">
        <f>IF(OR('Raw Data'!D1587=0,'Raw Data'!D1587="Delete"),"",'Raw Data'!D1587)</f>
        <v>Control &amp; Inspection Planning</v>
      </c>
      <c r="E1510" s="84" t="str">
        <f>IF(OR('Raw Data'!E1587=0,'Raw Data'!E1587="Delete"),"",'Raw Data'!E1587)</f>
        <v>Several improvements for Control plan enhanced content and document usage</v>
      </c>
      <c r="F1510" s="81" t="str" cm="1">
        <f t="array" ref="F1510">_xlfn.SWITCH(ROUND(VLOOKUP(A1510,Table1[#All],3),0),11,H1510,12,I1510,13,J1510,14,K1510,"N/A")</f>
        <v/>
      </c>
      <c r="G1510" s="81" t="str" cm="1">
        <f t="array" ref="G1510">_xlfn.SWITCH(ROUND(VLOOKUP(A1510,Table1[#All],5),0),11,H1510,12,I1510,13,J1510,14,K1510,"N/A")</f>
        <v/>
      </c>
      <c r="H1510" s="81">
        <f>IF(OR('Raw Data'!H1587=0,'Raw Data'!H1587="Delete"),"",'Raw Data'!H1587)</f>
        <v>13.3</v>
      </c>
      <c r="I1510" s="81">
        <f>IF(OR('Raw Data'!I1587=0,'Raw Data'!I1587="Delete"),"",'Raw Data'!I1587)</f>
        <v>14</v>
      </c>
      <c r="J1510" s="81" t="str">
        <f>IF(OR('Raw Data'!J1587=0,'Raw Data'!J1587="Delete"),"",'Raw Data'!J1587)</f>
        <v/>
      </c>
      <c r="K1510" s="81" t="str">
        <f>IF(OR('Raw Data'!K1587=0,'Raw Data'!K1587="Delete"),"",'Raw Data'!K1587)</f>
        <v/>
      </c>
      <c r="L1510" s="81" t="str">
        <f>R1510</f>
        <v>Available</v>
      </c>
      <c r="M1510" s="81" t="str">
        <f>IF(A1510="","",IF(OR(AWReleaseNum&gt;=A1510,AWReleaseNum=0),"Available","Not Supported"))</f>
        <v>Available</v>
      </c>
      <c r="N1510" s="81" t="str">
        <f>IF(A1510="","",IF(TcRelease="Any","Available",IF(OR(AND(TcReleaseNum&gt;=VLOOKUP(AWReleaseNum,MinVerInfo,3,FALSE),TcReleaseNum&lt;=VLOOKUP(AWReleaseNum,MinVerInfo,4,FALSE)),AND(TcReleaseNum&gt;=VLOOKUP(AWReleaseNum,MinVerInfo,5,FALSE),TcReleaseNum&lt;=VLOOKUP(AWReleaseNum,MinVerInfo,6,FALSE))),"Available","Not Supported")))</f>
        <v>Available</v>
      </c>
      <c r="O1510" s="81" t="str">
        <f>IF(TcReleaseNum&lt;P1510,"Not Supported","Available")</f>
        <v>Available</v>
      </c>
      <c r="P1510" s="81" cm="1">
        <f t="array" ref="P1510">_xlfn.SWITCH(TcBaseVer, 14, K1510, 13, J1510, 12, I1510, 11, IFERROR(VLOOKUP(H1510,Table2[#All],3,FALSE),"N/A"),0)</f>
        <v>0</v>
      </c>
      <c r="Q1510" s="81" t="str">
        <f>IF(TcBaseVer=0,M1510,IF(AND(N1510="Available",M1510="Available",O1510="Available"),"Available",IF(M1510="","","Not Supported")))</f>
        <v>Available</v>
      </c>
      <c r="R1510" s="81" t="str">
        <f>IF(A1510&gt;=AWCurrentRel, "Future",Q1510)</f>
        <v>Available</v>
      </c>
      <c r="S1510" s="100" t="str">
        <f>HYPERLINK(U1510,T1510)</f>
        <v>What's New Spring 2023 DELIVER Teamcenter and Active Workspace (highspot.com)</v>
      </c>
      <c r="T1510" s="81" t="str">
        <f>IFERROR(VLOOKUP(CONCATENATE($B1510,"_",$A1510),Table4[#All],5,FALSE),"Not Available")</f>
        <v>What's New Spring 2023 DELIVER Teamcenter and Active Workspace (highspot.com)</v>
      </c>
      <c r="U1510" s="81" t="str">
        <f>IFERROR(VLOOKUP(CONCATENATE(B1510,"_",A1510),Table4[#All],6,FALSE),"")</f>
        <v>https://siemens.highspot.com/items/648724044554a644fc8e04e5?lfrm=srp.0</v>
      </c>
    </row>
    <row r="1511" spans="1:21" x14ac:dyDescent="0.25">
      <c r="A1511" s="81">
        <f>IF(OR('Raw Data'!A672=0,'Raw Data'!A672="Delete"),"",'Raw Data'!A672)</f>
        <v>6.3</v>
      </c>
      <c r="B1511" s="88" t="str">
        <f>IF(OR('Raw Data'!B672=0,'Raw Data'!B672="Delete"),"",'Raw Data'!B672)</f>
        <v>Plan</v>
      </c>
      <c r="C1511" s="89" t="str">
        <f>IF(OR('Raw Data'!C672=0,'Raw Data'!C672="Delete"),"",'Raw Data'!C672)</f>
        <v>Bill of Materials</v>
      </c>
      <c r="D1511" s="88" t="str">
        <f>IF(OR('Raw Data'!D672=0,'Raw Data'!D672="Delete"),"",'Raw Data'!D672)</f>
        <v>Design BOM Alignment</v>
      </c>
      <c r="E1511" s="84" t="str">
        <f>IF(OR('Raw Data'!E672=0,'Raw Data'!E672="Delete"),"",'Raw Data'!E672)</f>
        <v>Simplify the alignment of part data separate from design, with new capabilities for automation as well as tools to make manual updates more efficient</v>
      </c>
      <c r="F1511" s="81" t="str" cm="1">
        <f t="array" ref="F1511">_xlfn.SWITCH(ROUND(VLOOKUP(A1511,Table1[#All],3),0),11,H1511,12,I1511,13,J1511,14,K1511,"N/A")</f>
        <v/>
      </c>
      <c r="G1511" s="81" t="str" cm="1">
        <f t="array" ref="G1511">_xlfn.SWITCH(ROUND(VLOOKUP(A1511,Table1[#All],5),0),11,H1511,12,I1511,13,J1511,14,K1511,"N/A")</f>
        <v/>
      </c>
      <c r="H1511" s="81" t="str">
        <f>IF(OR('Raw Data'!H672=0,'Raw Data'!H672="Delete"),"",'Raw Data'!H672)</f>
        <v>N/A</v>
      </c>
      <c r="I1511" s="81">
        <f>IF(OR('Raw Data'!I672=0,'Raw Data'!I672="Delete"),"",'Raw Data'!I672)</f>
        <v>14.3</v>
      </c>
      <c r="J1511" s="81" t="str">
        <f>IF(OR('Raw Data'!J672=0,'Raw Data'!J672="Delete"),"",'Raw Data'!J672)</f>
        <v/>
      </c>
      <c r="K1511" s="81" t="str">
        <f>IF(OR('Raw Data'!K672=0,'Raw Data'!K672="Delete"),"",'Raw Data'!K672)</f>
        <v/>
      </c>
      <c r="L1511" s="81" t="str">
        <f>R1511</f>
        <v>Available</v>
      </c>
      <c r="M1511" s="81" t="str">
        <f>IF(A1511="","",IF(OR(AWReleaseNum&gt;=A1511,AWReleaseNum=0),"Available","Not Supported"))</f>
        <v>Available</v>
      </c>
      <c r="N1511" s="81" t="str">
        <f>IF(A1511="","",IF(TcRelease="Any","Available",IF(OR(AND(TcReleaseNum&gt;=VLOOKUP(AWReleaseNum,MinVerInfo,3,FALSE),TcReleaseNum&lt;=VLOOKUP(AWReleaseNum,MinVerInfo,4,FALSE)),AND(TcReleaseNum&gt;=VLOOKUP(AWReleaseNum,MinVerInfo,5,FALSE),TcReleaseNum&lt;=VLOOKUP(AWReleaseNum,MinVerInfo,6,FALSE))),"Available","Not Supported")))</f>
        <v>Available</v>
      </c>
      <c r="O1511" s="81" t="str">
        <f>IF(TcReleaseNum&lt;P1511,"Not Supported","Available")</f>
        <v>Available</v>
      </c>
      <c r="P1511" s="81" cm="1">
        <f t="array" ref="P1511">_xlfn.SWITCH(TcBaseVer, 14, K1511, 13, J1511, 12, I1511, 11, IFERROR(VLOOKUP(H1511,Table2[#All],3,FALSE),"N/A"),0)</f>
        <v>0</v>
      </c>
      <c r="Q1511" s="81" t="str">
        <f>IF(TcBaseVer=0,M1511,IF(AND(N1511="Available",M1511="Available",O1511="Available"),"Available",IF(M1511="","","Not Supported")))</f>
        <v>Available</v>
      </c>
      <c r="R1511" s="81" t="str">
        <f>IF(A1511&gt;=AWCurrentRel, "Future",Q1511)</f>
        <v>Available</v>
      </c>
      <c r="S1511" s="100" t="str">
        <f>HYPERLINK(U1511,T1511)</f>
        <v>What's New Spring 2023 PLAN Teamcenter and Active Workspace (highspot.com)</v>
      </c>
      <c r="T1511" s="81" t="str">
        <f>IFERROR(VLOOKUP(CONCATENATE($B1511,"_",$A1511),Table4[#All],5,FALSE),"Not Available")</f>
        <v>What's New Spring 2023 PLAN Teamcenter and Active Workspace (highspot.com)</v>
      </c>
      <c r="U1511" s="81" t="str">
        <f>IFERROR(VLOOKUP(CONCATENATE(B1511,"_",A1511),Table4[#All],6,FALSE),"")</f>
        <v>https://siemens.highspot.com/items/648721a063b17906e8d5dd1c?lfrm=srp.2</v>
      </c>
    </row>
    <row r="1512" spans="1:21" x14ac:dyDescent="0.25">
      <c r="A1512" s="81">
        <f>IF(OR('Raw Data'!A774=0,'Raw Data'!A774="Delete"),"",'Raw Data'!A774)</f>
        <v>6.3</v>
      </c>
      <c r="B1512" s="88" t="str">
        <f>IF(OR('Raw Data'!B774=0,'Raw Data'!B774="Delete"),"",'Raw Data'!B774)</f>
        <v>Plan</v>
      </c>
      <c r="C1512" s="89" t="str">
        <f>IF(OR('Raw Data'!C774=0,'Raw Data'!C774="Delete"),"",'Raw Data'!C774)</f>
        <v>Bill of Materials</v>
      </c>
      <c r="D1512" s="88" t="str">
        <f>IF(OR('Raw Data'!D774=0,'Raw Data'!D774="Delete"),"",'Raw Data'!D774)</f>
        <v>Design BOM Alignment</v>
      </c>
      <c r="E1512" s="84" t="str">
        <f>IF(OR('Raw Data'!E774=0,'Raw Data'!E774="Delete"),"",'Raw Data'!E774)</f>
        <v>View your EBOM with the as-installed position of flexible parts that have multiple design representations, such as hoses, with enhanced automation for alignment</v>
      </c>
      <c r="F1512" s="81" t="str" cm="1">
        <f t="array" ref="F1512">_xlfn.SWITCH(ROUND(VLOOKUP(A1512,Table1[#All],3),0),11,H1512,12,I1512,13,J1512,14,K1512,"N/A")</f>
        <v/>
      </c>
      <c r="G1512" s="81" t="str" cm="1">
        <f t="array" ref="G1512">_xlfn.SWITCH(ROUND(VLOOKUP(A1512,Table1[#All],5),0),11,H1512,12,I1512,13,J1512,14,K1512,"N/A")</f>
        <v/>
      </c>
      <c r="H1512" s="81" t="str">
        <f>IF(OR('Raw Data'!H774=0,'Raw Data'!H774="Delete"),"",'Raw Data'!H774)</f>
        <v>N/A</v>
      </c>
      <c r="I1512" s="81">
        <f>IF(OR('Raw Data'!I774=0,'Raw Data'!I774="Delete"),"",'Raw Data'!I774)</f>
        <v>14.3</v>
      </c>
      <c r="J1512" s="81" t="str">
        <f>IF(OR('Raw Data'!J774=0,'Raw Data'!J774="Delete"),"",'Raw Data'!J774)</f>
        <v/>
      </c>
      <c r="K1512" s="81" t="str">
        <f>IF(OR('Raw Data'!K774=0,'Raw Data'!K774="Delete"),"",'Raw Data'!K774)</f>
        <v/>
      </c>
      <c r="L1512" s="81" t="str">
        <f>R1512</f>
        <v>Available</v>
      </c>
      <c r="M1512" s="81" t="str">
        <f>IF(A1512="","",IF(OR(AWReleaseNum&gt;=A1512,AWReleaseNum=0),"Available","Not Supported"))</f>
        <v>Available</v>
      </c>
      <c r="N1512" s="81" t="str">
        <f>IF(A1512="","",IF(TcRelease="Any","Available",IF(OR(AND(TcReleaseNum&gt;=VLOOKUP(AWReleaseNum,MinVerInfo,3,FALSE),TcReleaseNum&lt;=VLOOKUP(AWReleaseNum,MinVerInfo,4,FALSE)),AND(TcReleaseNum&gt;=VLOOKUP(AWReleaseNum,MinVerInfo,5,FALSE),TcReleaseNum&lt;=VLOOKUP(AWReleaseNum,MinVerInfo,6,FALSE))),"Available","Not Supported")))</f>
        <v>Available</v>
      </c>
      <c r="O1512" s="81" t="str">
        <f>IF(TcReleaseNum&lt;P1512,"Not Supported","Available")</f>
        <v>Available</v>
      </c>
      <c r="P1512" s="81" cm="1">
        <f t="array" ref="P1512">_xlfn.SWITCH(TcBaseVer, 14, K1512, 13, J1512, 12, I1512, 11, IFERROR(VLOOKUP(H1512,Table2[#All],3,FALSE),"N/A"),0)</f>
        <v>0</v>
      </c>
      <c r="Q1512" s="81" t="str">
        <f>IF(TcBaseVer=0,M1512,IF(AND(N1512="Available",M1512="Available",O1512="Available"),"Available",IF(M1512="","","Not Supported")))</f>
        <v>Available</v>
      </c>
      <c r="R1512" s="81" t="str">
        <f>IF(A1512&gt;=AWCurrentRel, "Future",Q1512)</f>
        <v>Available</v>
      </c>
      <c r="S1512" s="100" t="str">
        <f>HYPERLINK(U1512,T1512)</f>
        <v>What's New Spring 2023 PLAN Teamcenter and Active Workspace (highspot.com)</v>
      </c>
      <c r="T1512" s="81" t="str">
        <f>IFERROR(VLOOKUP(CONCATENATE($B1512,"_",$A1512),Table4[#All],5,FALSE),"Not Available")</f>
        <v>What's New Spring 2023 PLAN Teamcenter and Active Workspace (highspot.com)</v>
      </c>
      <c r="U1512" s="81" t="str">
        <f>IFERROR(VLOOKUP(CONCATENATE(B1512,"_",A1512),Table4[#All],6,FALSE),"")</f>
        <v>https://siemens.highspot.com/items/648721a063b17906e8d5dd1c?lfrm=srp.2</v>
      </c>
    </row>
    <row r="1513" spans="1:21" x14ac:dyDescent="0.25">
      <c r="A1513" s="81">
        <f>IF(OR('Raw Data'!A775=0,'Raw Data'!A775="Delete"),"",'Raw Data'!A775)</f>
        <v>6.3</v>
      </c>
      <c r="B1513" s="88" t="str">
        <f>IF(OR('Raw Data'!B775=0,'Raw Data'!B775="Delete"),"",'Raw Data'!B775)</f>
        <v>Plan</v>
      </c>
      <c r="C1513" s="89" t="str">
        <f>IF(OR('Raw Data'!C775=0,'Raw Data'!C775="Delete"),"",'Raw Data'!C775)</f>
        <v>Bill of Materials</v>
      </c>
      <c r="D1513" s="88" t="str">
        <f>IF(OR('Raw Data'!D775=0,'Raw Data'!D775="Delete"),"",'Raw Data'!D775)</f>
        <v>Design BOM Alignment</v>
      </c>
      <c r="E1513" s="84" t="str">
        <f>IF(OR('Raw Data'!E775=0,'Raw Data'!E775="Delete"),"",'Raw Data'!E775)</f>
        <v>Simplify maintenance of your aligned EBOM with multiple designs in the design structure with a single click to align or unalign</v>
      </c>
      <c r="F1513" s="81" t="str" cm="1">
        <f t="array" ref="F1513">_xlfn.SWITCH(ROUND(VLOOKUP(A1513,Table1[#All],3),0),11,H1513,12,I1513,13,J1513,14,K1513,"N/A")</f>
        <v/>
      </c>
      <c r="G1513" s="81" t="str" cm="1">
        <f t="array" ref="G1513">_xlfn.SWITCH(ROUND(VLOOKUP(A1513,Table1[#All],5),0),11,H1513,12,I1513,13,J1513,14,K1513,"N/A")</f>
        <v/>
      </c>
      <c r="H1513" s="81" t="str">
        <f>IF(OR('Raw Data'!H775=0,'Raw Data'!H775="Delete"),"",'Raw Data'!H775)</f>
        <v>N/A</v>
      </c>
      <c r="I1513" s="81">
        <f>IF(OR('Raw Data'!I775=0,'Raw Data'!I775="Delete"),"",'Raw Data'!I775)</f>
        <v>14.3</v>
      </c>
      <c r="J1513" s="81" t="str">
        <f>IF(OR('Raw Data'!J775=0,'Raw Data'!J775="Delete"),"",'Raw Data'!J775)</f>
        <v/>
      </c>
      <c r="K1513" s="81" t="str">
        <f>IF(OR('Raw Data'!K775=0,'Raw Data'!K775="Delete"),"",'Raw Data'!K775)</f>
        <v/>
      </c>
      <c r="L1513" s="81" t="str">
        <f>R1513</f>
        <v>Available</v>
      </c>
      <c r="M1513" s="81" t="str">
        <f>IF(A1513="","",IF(OR(AWReleaseNum&gt;=A1513,AWReleaseNum=0),"Available","Not Supported"))</f>
        <v>Available</v>
      </c>
      <c r="N1513" s="81" t="str">
        <f>IF(A1513="","",IF(TcRelease="Any","Available",IF(OR(AND(TcReleaseNum&gt;=VLOOKUP(AWReleaseNum,MinVerInfo,3,FALSE),TcReleaseNum&lt;=VLOOKUP(AWReleaseNum,MinVerInfo,4,FALSE)),AND(TcReleaseNum&gt;=VLOOKUP(AWReleaseNum,MinVerInfo,5,FALSE),TcReleaseNum&lt;=VLOOKUP(AWReleaseNum,MinVerInfo,6,FALSE))),"Available","Not Supported")))</f>
        <v>Available</v>
      </c>
      <c r="O1513" s="81" t="str">
        <f>IF(TcReleaseNum&lt;P1513,"Not Supported","Available")</f>
        <v>Available</v>
      </c>
      <c r="P1513" s="81" cm="1">
        <f t="array" ref="P1513">_xlfn.SWITCH(TcBaseVer, 14, K1513, 13, J1513, 12, I1513, 11, IFERROR(VLOOKUP(H1513,Table2[#All],3,FALSE),"N/A"),0)</f>
        <v>0</v>
      </c>
      <c r="Q1513" s="81" t="str">
        <f>IF(TcBaseVer=0,M1513,IF(AND(N1513="Available",M1513="Available",O1513="Available"),"Available",IF(M1513="","","Not Supported")))</f>
        <v>Available</v>
      </c>
      <c r="R1513" s="81" t="str">
        <f>IF(A1513&gt;=AWCurrentRel, "Future",Q1513)</f>
        <v>Available</v>
      </c>
      <c r="S1513" s="100" t="str">
        <f>HYPERLINK(U1513,T1513)</f>
        <v>What's New Spring 2023 PLAN Teamcenter and Active Workspace (highspot.com)</v>
      </c>
      <c r="T1513" s="81" t="str">
        <f>IFERROR(VLOOKUP(CONCATENATE($B1513,"_",$A1513),Table4[#All],5,FALSE),"Not Available")</f>
        <v>What's New Spring 2023 PLAN Teamcenter and Active Workspace (highspot.com)</v>
      </c>
      <c r="U1513" s="81" t="str">
        <f>IFERROR(VLOOKUP(CONCATENATE(B1513,"_",A1513),Table4[#All],6,FALSE),"")</f>
        <v>https://siemens.highspot.com/items/648721a063b17906e8d5dd1c?lfrm=srp.2</v>
      </c>
    </row>
    <row r="1514" spans="1:21" x14ac:dyDescent="0.25">
      <c r="A1514" s="81">
        <f>IF(OR('Raw Data'!A776=0,'Raw Data'!A776="Delete"),"",'Raw Data'!A776)</f>
        <v>6.3</v>
      </c>
      <c r="B1514" s="88" t="str">
        <f>IF(OR('Raw Data'!B776=0,'Raw Data'!B776="Delete"),"",'Raw Data'!B776)</f>
        <v>Plan</v>
      </c>
      <c r="C1514" s="89" t="str">
        <f>IF(OR('Raw Data'!C776=0,'Raw Data'!C776="Delete"),"",'Raw Data'!C776)</f>
        <v>Bill of Materials</v>
      </c>
      <c r="D1514" s="88" t="str">
        <f>IF(OR('Raw Data'!D776=0,'Raw Data'!D776="Delete"),"",'Raw Data'!D776)</f>
        <v>Design BOM Alignment</v>
      </c>
      <c r="E1514" s="84" t="str">
        <f>IF(OR('Raw Data'!E776=0,'Raw Data'!E776="Delete"),"",'Raw Data'!E776)</f>
        <v>Clearly understand alignment status of your entire structure without expanding individual line items</v>
      </c>
      <c r="F1514" s="81" t="str" cm="1">
        <f t="array" ref="F1514">_xlfn.SWITCH(ROUND(VLOOKUP(A1514,Table1[#All],3),0),11,H1514,12,I1514,13,J1514,14,K1514,"N/A")</f>
        <v/>
      </c>
      <c r="G1514" s="81" t="str" cm="1">
        <f t="array" ref="G1514">_xlfn.SWITCH(ROUND(VLOOKUP(A1514,Table1[#All],5),0),11,H1514,12,I1514,13,J1514,14,K1514,"N/A")</f>
        <v/>
      </c>
      <c r="H1514" s="81" t="str">
        <f>IF(OR('Raw Data'!H776=0,'Raw Data'!H776="Delete"),"",'Raw Data'!H776)</f>
        <v>N/A</v>
      </c>
      <c r="I1514" s="81">
        <f>IF(OR('Raw Data'!I776=0,'Raw Data'!I776="Delete"),"",'Raw Data'!I776)</f>
        <v>14.3</v>
      </c>
      <c r="J1514" s="81" t="str">
        <f>IF(OR('Raw Data'!J776=0,'Raw Data'!J776="Delete"),"",'Raw Data'!J776)</f>
        <v/>
      </c>
      <c r="K1514" s="81" t="str">
        <f>IF(OR('Raw Data'!K776=0,'Raw Data'!K776="Delete"),"",'Raw Data'!K776)</f>
        <v/>
      </c>
      <c r="L1514" s="81" t="str">
        <f>R1514</f>
        <v>Available</v>
      </c>
      <c r="M1514" s="81" t="str">
        <f>IF(A1514="","",IF(OR(AWReleaseNum&gt;=A1514,AWReleaseNum=0),"Available","Not Supported"))</f>
        <v>Available</v>
      </c>
      <c r="N1514" s="81" t="str">
        <f>IF(A1514="","",IF(TcRelease="Any","Available",IF(OR(AND(TcReleaseNum&gt;=VLOOKUP(AWReleaseNum,MinVerInfo,3,FALSE),TcReleaseNum&lt;=VLOOKUP(AWReleaseNum,MinVerInfo,4,FALSE)),AND(TcReleaseNum&gt;=VLOOKUP(AWReleaseNum,MinVerInfo,5,FALSE),TcReleaseNum&lt;=VLOOKUP(AWReleaseNum,MinVerInfo,6,FALSE))),"Available","Not Supported")))</f>
        <v>Available</v>
      </c>
      <c r="O1514" s="81" t="str">
        <f>IF(TcReleaseNum&lt;P1514,"Not Supported","Available")</f>
        <v>Available</v>
      </c>
      <c r="P1514" s="81" cm="1">
        <f t="array" ref="P1514">_xlfn.SWITCH(TcBaseVer, 14, K1514, 13, J1514, 12, I1514, 11, IFERROR(VLOOKUP(H1514,Table2[#All],3,FALSE),"N/A"),0)</f>
        <v>0</v>
      </c>
      <c r="Q1514" s="81" t="str">
        <f>IF(TcBaseVer=0,M1514,IF(AND(N1514="Available",M1514="Available",O1514="Available"),"Available",IF(M1514="","","Not Supported")))</f>
        <v>Available</v>
      </c>
      <c r="R1514" s="81" t="str">
        <f>IF(A1514&gt;=AWCurrentRel, "Future",Q1514)</f>
        <v>Available</v>
      </c>
      <c r="S1514" s="100" t="str">
        <f>HYPERLINK(U1514,T1514)</f>
        <v>What's New Spring 2023 PLAN Teamcenter and Active Workspace (highspot.com)</v>
      </c>
      <c r="T1514" s="81" t="str">
        <f>IFERROR(VLOOKUP(CONCATENATE($B1514,"_",$A1514),Table4[#All],5,FALSE),"Not Available")</f>
        <v>What's New Spring 2023 PLAN Teamcenter and Active Workspace (highspot.com)</v>
      </c>
      <c r="U1514" s="81" t="str">
        <f>IFERROR(VLOOKUP(CONCATENATE(B1514,"_",A1514),Table4[#All],6,FALSE),"")</f>
        <v>https://siemens.highspot.com/items/648721a063b17906e8d5dd1c?lfrm=srp.2</v>
      </c>
    </row>
    <row r="1515" spans="1:21" x14ac:dyDescent="0.25">
      <c r="A1515" s="81">
        <f>IF(OR('Raw Data'!A777=0,'Raw Data'!A777="Delete"),"",'Raw Data'!A777)</f>
        <v>6.3</v>
      </c>
      <c r="B1515" s="88" t="str">
        <f>IF(OR('Raw Data'!B777=0,'Raw Data'!B777="Delete"),"",'Raw Data'!B777)</f>
        <v>Plan</v>
      </c>
      <c r="C1515" s="89" t="str">
        <f>IF(OR('Raw Data'!C777=0,'Raw Data'!C777="Delete"),"",'Raw Data'!C777)</f>
        <v>Bill of Materials</v>
      </c>
      <c r="D1515" s="88" t="str">
        <f>IF(OR('Raw Data'!D777=0,'Raw Data'!D777="Delete"),"",'Raw Data'!D777)</f>
        <v>Design BOM Alignment</v>
      </c>
      <c r="E1515" s="84" t="str">
        <f>IF(OR('Raw Data'!E777=0,'Raw Data'!E777="Delete"),"",'Raw Data'!E777)</f>
        <v>Simplify navigation in the Alignment User Interface with automatic configuration of design structure based on eBOM</v>
      </c>
      <c r="F1515" s="81" t="str" cm="1">
        <f t="array" ref="F1515">_xlfn.SWITCH(ROUND(VLOOKUP(A1515,Table1[#All],3),0),11,H1515,12,I1515,13,J1515,14,K1515,"N/A")</f>
        <v/>
      </c>
      <c r="G1515" s="81" t="str" cm="1">
        <f t="array" ref="G1515">_xlfn.SWITCH(ROUND(VLOOKUP(A1515,Table1[#All],5),0),11,H1515,12,I1515,13,J1515,14,K1515,"N/A")</f>
        <v/>
      </c>
      <c r="H1515" s="81" t="str">
        <f>IF(OR('Raw Data'!H777=0,'Raw Data'!H777="Delete"),"",'Raw Data'!H777)</f>
        <v>N/A</v>
      </c>
      <c r="I1515" s="81">
        <f>IF(OR('Raw Data'!I777=0,'Raw Data'!I777="Delete"),"",'Raw Data'!I777)</f>
        <v>14.3</v>
      </c>
      <c r="J1515" s="81" t="str">
        <f>IF(OR('Raw Data'!J777=0,'Raw Data'!J777="Delete"),"",'Raw Data'!J777)</f>
        <v/>
      </c>
      <c r="K1515" s="81" t="str">
        <f>IF(OR('Raw Data'!K777=0,'Raw Data'!K777="Delete"),"",'Raw Data'!K777)</f>
        <v/>
      </c>
      <c r="L1515" s="81" t="str">
        <f>R1515</f>
        <v>Available</v>
      </c>
      <c r="M1515" s="81" t="str">
        <f>IF(A1515="","",IF(OR(AWReleaseNum&gt;=A1515,AWReleaseNum=0),"Available","Not Supported"))</f>
        <v>Available</v>
      </c>
      <c r="N1515" s="81" t="str">
        <f>IF(A1515="","",IF(TcRelease="Any","Available",IF(OR(AND(TcReleaseNum&gt;=VLOOKUP(AWReleaseNum,MinVerInfo,3,FALSE),TcReleaseNum&lt;=VLOOKUP(AWReleaseNum,MinVerInfo,4,FALSE)),AND(TcReleaseNum&gt;=VLOOKUP(AWReleaseNum,MinVerInfo,5,FALSE),TcReleaseNum&lt;=VLOOKUP(AWReleaseNum,MinVerInfo,6,FALSE))),"Available","Not Supported")))</f>
        <v>Available</v>
      </c>
      <c r="O1515" s="81" t="str">
        <f>IF(TcReleaseNum&lt;P1515,"Not Supported","Available")</f>
        <v>Available</v>
      </c>
      <c r="P1515" s="81" cm="1">
        <f t="array" ref="P1515">_xlfn.SWITCH(TcBaseVer, 14, K1515, 13, J1515, 12, I1515, 11, IFERROR(VLOOKUP(H1515,Table2[#All],3,FALSE),"N/A"),0)</f>
        <v>0</v>
      </c>
      <c r="Q1515" s="81" t="str">
        <f>IF(TcBaseVer=0,M1515,IF(AND(N1515="Available",M1515="Available",O1515="Available"),"Available",IF(M1515="","","Not Supported")))</f>
        <v>Available</v>
      </c>
      <c r="R1515" s="81" t="str">
        <f>IF(A1515&gt;=AWCurrentRel, "Future",Q1515)</f>
        <v>Available</v>
      </c>
      <c r="S1515" s="100" t="str">
        <f>HYPERLINK(U1515,T1515)</f>
        <v>What's New Spring 2023 PLAN Teamcenter and Active Workspace (highspot.com)</v>
      </c>
      <c r="T1515" s="81" t="str">
        <f>IFERROR(VLOOKUP(CONCATENATE($B1515,"_",$A1515),Table4[#All],5,FALSE),"Not Available")</f>
        <v>What's New Spring 2023 PLAN Teamcenter and Active Workspace (highspot.com)</v>
      </c>
      <c r="U1515" s="81" t="str">
        <f>IFERROR(VLOOKUP(CONCATENATE(B1515,"_",A1515),Table4[#All],6,FALSE),"")</f>
        <v>https://siemens.highspot.com/items/648721a063b17906e8d5dd1c?lfrm=srp.2</v>
      </c>
    </row>
    <row r="1516" spans="1:21" x14ac:dyDescent="0.25">
      <c r="A1516" s="81">
        <f>IF(OR('Raw Data'!A778=0,'Raw Data'!A778="Delete"),"",'Raw Data'!A778)</f>
        <v>6.3</v>
      </c>
      <c r="B1516" s="88" t="str">
        <f>IF(OR('Raw Data'!B778=0,'Raw Data'!B778="Delete"),"",'Raw Data'!B778)</f>
        <v>Plan</v>
      </c>
      <c r="C1516" s="89" t="str">
        <f>IF(OR('Raw Data'!C778=0,'Raw Data'!C778="Delete"),"",'Raw Data'!C778)</f>
        <v>Bill of Materials</v>
      </c>
      <c r="D1516" s="88" t="str">
        <f>IF(OR('Raw Data'!D778=0,'Raw Data'!D778="Delete"),"",'Raw Data'!D778)</f>
        <v>Design BOM Alignment</v>
      </c>
      <c r="E1516" s="84" t="str">
        <f>IF(OR('Raw Data'!E778=0,'Raw Data'!E778="Delete"),"",'Raw Data'!E778)</f>
        <v>Clearly communicate design intent to manufacturing by passing complete positional and composition information from the EBOM to the MBOM or BOP</v>
      </c>
      <c r="F1516" s="81" t="str" cm="1">
        <f t="array" ref="F1516">_xlfn.SWITCH(ROUND(VLOOKUP(A1516,Table1[#All],3),0),11,H1516,12,I1516,13,J1516,14,K1516,"N/A")</f>
        <v/>
      </c>
      <c r="G1516" s="81" t="str" cm="1">
        <f t="array" ref="G1516">_xlfn.SWITCH(ROUND(VLOOKUP(A1516,Table1[#All],5),0),11,H1516,12,I1516,13,J1516,14,K1516,"N/A")</f>
        <v/>
      </c>
      <c r="H1516" s="81" t="str">
        <f>IF(OR('Raw Data'!H778=0,'Raw Data'!H778="Delete"),"",'Raw Data'!H778)</f>
        <v>N/A</v>
      </c>
      <c r="I1516" s="81">
        <f>IF(OR('Raw Data'!I778=0,'Raw Data'!I778="Delete"),"",'Raw Data'!I778)</f>
        <v>14.3</v>
      </c>
      <c r="J1516" s="81" t="str">
        <f>IF(OR('Raw Data'!J778=0,'Raw Data'!J778="Delete"),"",'Raw Data'!J778)</f>
        <v/>
      </c>
      <c r="K1516" s="81" t="str">
        <f>IF(OR('Raw Data'!K778=0,'Raw Data'!K778="Delete"),"",'Raw Data'!K778)</f>
        <v/>
      </c>
      <c r="L1516" s="81" t="str">
        <f>R1516</f>
        <v>Available</v>
      </c>
      <c r="M1516" s="81" t="str">
        <f>IF(A1516="","",IF(OR(AWReleaseNum&gt;=A1516,AWReleaseNum=0),"Available","Not Supported"))</f>
        <v>Available</v>
      </c>
      <c r="N1516" s="81" t="str">
        <f>IF(A1516="","",IF(TcRelease="Any","Available",IF(OR(AND(TcReleaseNum&gt;=VLOOKUP(AWReleaseNum,MinVerInfo,3,FALSE),TcReleaseNum&lt;=VLOOKUP(AWReleaseNum,MinVerInfo,4,FALSE)),AND(TcReleaseNum&gt;=VLOOKUP(AWReleaseNum,MinVerInfo,5,FALSE),TcReleaseNum&lt;=VLOOKUP(AWReleaseNum,MinVerInfo,6,FALSE))),"Available","Not Supported")))</f>
        <v>Available</v>
      </c>
      <c r="O1516" s="81" t="str">
        <f>IF(TcReleaseNum&lt;P1516,"Not Supported","Available")</f>
        <v>Available</v>
      </c>
      <c r="P1516" s="81" cm="1">
        <f t="array" ref="P1516">_xlfn.SWITCH(TcBaseVer, 14, K1516, 13, J1516, 12, I1516, 11, IFERROR(VLOOKUP(H1516,Table2[#All],3,FALSE),"N/A"),0)</f>
        <v>0</v>
      </c>
      <c r="Q1516" s="81" t="str">
        <f>IF(TcBaseVer=0,M1516,IF(AND(N1516="Available",M1516="Available",O1516="Available"),"Available",IF(M1516="","","Not Supported")))</f>
        <v>Available</v>
      </c>
      <c r="R1516" s="81" t="str">
        <f>IF(A1516&gt;=AWCurrentRel, "Future",Q1516)</f>
        <v>Available</v>
      </c>
      <c r="S1516" s="100" t="str">
        <f>HYPERLINK(U1516,T1516)</f>
        <v>What's New Spring 2023 PLAN Teamcenter and Active Workspace (highspot.com)</v>
      </c>
      <c r="T1516" s="81" t="str">
        <f>IFERROR(VLOOKUP(CONCATENATE($B1516,"_",$A1516),Table4[#All],5,FALSE),"Not Available")</f>
        <v>What's New Spring 2023 PLAN Teamcenter and Active Workspace (highspot.com)</v>
      </c>
      <c r="U1516" s="81" t="str">
        <f>IFERROR(VLOOKUP(CONCATENATE(B1516,"_",A1516),Table4[#All],6,FALSE),"")</f>
        <v>https://siemens.highspot.com/items/648721a063b17906e8d5dd1c?lfrm=srp.2</v>
      </c>
    </row>
    <row r="1517" spans="1:21" x14ac:dyDescent="0.25">
      <c r="A1517" s="81">
        <f>IF(OR('Raw Data'!A779=0,'Raw Data'!A779="Delete"),"",'Raw Data'!A779)</f>
        <v>6.3</v>
      </c>
      <c r="B1517" s="88" t="str">
        <f>IF(OR('Raw Data'!B779=0,'Raw Data'!B779="Delete"),"",'Raw Data'!B779)</f>
        <v>Plan</v>
      </c>
      <c r="C1517" s="89" t="str">
        <f>IF(OR('Raw Data'!C779=0,'Raw Data'!C779="Delete"),"",'Raw Data'!C779)</f>
        <v>Bill of Materials</v>
      </c>
      <c r="D1517" s="88" t="str">
        <f>IF(OR('Raw Data'!D779=0,'Raw Data'!D779="Delete"),"",'Raw Data'!D779)</f>
        <v>Design BOM Alignment</v>
      </c>
      <c r="E1517" s="84" t="str">
        <f>IF(OR('Raw Data'!E779=0,'Raw Data'!E779="Delete"),"",'Raw Data'!E779)</f>
        <v>Track the evolution of your products with a new, interactive change summary dashboard for active and closed changes</v>
      </c>
      <c r="F1517" s="81" t="str" cm="1">
        <f t="array" ref="F1517">_xlfn.SWITCH(ROUND(VLOOKUP(A1517,Table1[#All],3),0),11,H1517,12,I1517,13,J1517,14,K1517,"N/A")</f>
        <v/>
      </c>
      <c r="G1517" s="81" t="str" cm="1">
        <f t="array" ref="G1517">_xlfn.SWITCH(ROUND(VLOOKUP(A1517,Table1[#All],5),0),11,H1517,12,I1517,13,J1517,14,K1517,"N/A")</f>
        <v/>
      </c>
      <c r="H1517" s="81" t="str">
        <f>IF(OR('Raw Data'!H779=0,'Raw Data'!H779="Delete"),"",'Raw Data'!H779)</f>
        <v>N/A</v>
      </c>
      <c r="I1517" s="81">
        <f>IF(OR('Raw Data'!I779=0,'Raw Data'!I779="Delete"),"",'Raw Data'!I779)</f>
        <v>14.3</v>
      </c>
      <c r="J1517" s="81" t="str">
        <f>IF(OR('Raw Data'!J779=0,'Raw Data'!J779="Delete"),"",'Raw Data'!J779)</f>
        <v/>
      </c>
      <c r="K1517" s="81" t="str">
        <f>IF(OR('Raw Data'!K779=0,'Raw Data'!K779="Delete"),"",'Raw Data'!K779)</f>
        <v/>
      </c>
      <c r="L1517" s="81" t="str">
        <f>R1517</f>
        <v>Available</v>
      </c>
      <c r="M1517" s="81" t="str">
        <f>IF(A1517="","",IF(OR(AWReleaseNum&gt;=A1517,AWReleaseNum=0),"Available","Not Supported"))</f>
        <v>Available</v>
      </c>
      <c r="N1517" s="81" t="str">
        <f>IF(A1517="","",IF(TcRelease="Any","Available",IF(OR(AND(TcReleaseNum&gt;=VLOOKUP(AWReleaseNum,MinVerInfo,3,FALSE),TcReleaseNum&lt;=VLOOKUP(AWReleaseNum,MinVerInfo,4,FALSE)),AND(TcReleaseNum&gt;=VLOOKUP(AWReleaseNum,MinVerInfo,5,FALSE),TcReleaseNum&lt;=VLOOKUP(AWReleaseNum,MinVerInfo,6,FALSE))),"Available","Not Supported")))</f>
        <v>Available</v>
      </c>
      <c r="O1517" s="81" t="str">
        <f>IF(TcReleaseNum&lt;P1517,"Not Supported","Available")</f>
        <v>Available</v>
      </c>
      <c r="P1517" s="81" cm="1">
        <f t="array" ref="P1517">_xlfn.SWITCH(TcBaseVer, 14, K1517, 13, J1517, 12, I1517, 11, IFERROR(VLOOKUP(H1517,Table2[#All],3,FALSE),"N/A"),0)</f>
        <v>0</v>
      </c>
      <c r="Q1517" s="81" t="str">
        <f>IF(TcBaseVer=0,M1517,IF(AND(N1517="Available",M1517="Available",O1517="Available"),"Available",IF(M1517="","","Not Supported")))</f>
        <v>Available</v>
      </c>
      <c r="R1517" s="81" t="str">
        <f>IF(A1517&gt;=AWCurrentRel, "Future",Q1517)</f>
        <v>Available</v>
      </c>
      <c r="S1517" s="100" t="str">
        <f>HYPERLINK(U1517,T1517)</f>
        <v>What's New Spring 2023 PLAN Teamcenter and Active Workspace (highspot.com)</v>
      </c>
      <c r="T1517" s="81" t="str">
        <f>IFERROR(VLOOKUP(CONCATENATE($B1517,"_",$A1517),Table4[#All],5,FALSE),"Not Available")</f>
        <v>What's New Spring 2023 PLAN Teamcenter and Active Workspace (highspot.com)</v>
      </c>
      <c r="U1517" s="81" t="str">
        <f>IFERROR(VLOOKUP(CONCATENATE(B1517,"_",A1517),Table4[#All],6,FALSE),"")</f>
        <v>https://siemens.highspot.com/items/648721a063b17906e8d5dd1c?lfrm=srp.2</v>
      </c>
    </row>
    <row r="1518" spans="1:21" x14ac:dyDescent="0.25">
      <c r="A1518" s="81">
        <f>IF(OR('Raw Data'!A780=0,'Raw Data'!A780="Delete"),"",'Raw Data'!A780)</f>
        <v>6.3</v>
      </c>
      <c r="B1518" s="88" t="str">
        <f>IF(OR('Raw Data'!B780=0,'Raw Data'!B780="Delete"),"",'Raw Data'!B780)</f>
        <v>Plan</v>
      </c>
      <c r="C1518" s="89" t="str">
        <f>IF(OR('Raw Data'!C780=0,'Raw Data'!C780="Delete"),"",'Raw Data'!C780)</f>
        <v>Bill of Materials</v>
      </c>
      <c r="D1518" s="88" t="str">
        <f>IF(OR('Raw Data'!D780=0,'Raw Data'!D780="Delete"),"",'Raw Data'!D780)</f>
        <v>Design BOM Alignment</v>
      </c>
      <c r="E1518" s="84" t="str">
        <f>IF(OR('Raw Data'!E780=0,'Raw Data'!E780="Delete"),"",'Raw Data'!E780)</f>
        <v>Cancel an in-process change without losing the history​. Cancelled objects and actions are preserved for traceability.</v>
      </c>
      <c r="F1518" s="81" t="str" cm="1">
        <f t="array" ref="F1518">_xlfn.SWITCH(ROUND(VLOOKUP(A1518,Table1[#All],3),0),11,H1518,12,I1518,13,J1518,14,K1518,"N/A")</f>
        <v/>
      </c>
      <c r="G1518" s="81" t="str" cm="1">
        <f t="array" ref="G1518">_xlfn.SWITCH(ROUND(VLOOKUP(A1518,Table1[#All],5),0),11,H1518,12,I1518,13,J1518,14,K1518,"N/A")</f>
        <v/>
      </c>
      <c r="H1518" s="81" t="str">
        <f>IF(OR('Raw Data'!H780=0,'Raw Data'!H780="Delete"),"",'Raw Data'!H780)</f>
        <v>N/A</v>
      </c>
      <c r="I1518" s="81">
        <f>IF(OR('Raw Data'!I780=0,'Raw Data'!I780="Delete"),"",'Raw Data'!I780)</f>
        <v>14.3</v>
      </c>
      <c r="J1518" s="81" t="str">
        <f>IF(OR('Raw Data'!J780=0,'Raw Data'!J780="Delete"),"",'Raw Data'!J780)</f>
        <v/>
      </c>
      <c r="K1518" s="81" t="str">
        <f>IF(OR('Raw Data'!K780=0,'Raw Data'!K780="Delete"),"",'Raw Data'!K780)</f>
        <v/>
      </c>
      <c r="L1518" s="81" t="str">
        <f>R1518</f>
        <v>Available</v>
      </c>
      <c r="M1518" s="81" t="str">
        <f>IF(A1518="","",IF(OR(AWReleaseNum&gt;=A1518,AWReleaseNum=0),"Available","Not Supported"))</f>
        <v>Available</v>
      </c>
      <c r="N1518" s="81" t="str">
        <f>IF(A1518="","",IF(TcRelease="Any","Available",IF(OR(AND(TcReleaseNum&gt;=VLOOKUP(AWReleaseNum,MinVerInfo,3,FALSE),TcReleaseNum&lt;=VLOOKUP(AWReleaseNum,MinVerInfo,4,FALSE)),AND(TcReleaseNum&gt;=VLOOKUP(AWReleaseNum,MinVerInfo,5,FALSE),TcReleaseNum&lt;=VLOOKUP(AWReleaseNum,MinVerInfo,6,FALSE))),"Available","Not Supported")))</f>
        <v>Available</v>
      </c>
      <c r="O1518" s="81" t="str">
        <f>IF(TcReleaseNum&lt;P1518,"Not Supported","Available")</f>
        <v>Available</v>
      </c>
      <c r="P1518" s="81" cm="1">
        <f t="array" ref="P1518">_xlfn.SWITCH(TcBaseVer, 14, K1518, 13, J1518, 12, I1518, 11, IFERROR(VLOOKUP(H1518,Table2[#All],3,FALSE),"N/A"),0)</f>
        <v>0</v>
      </c>
      <c r="Q1518" s="81" t="str">
        <f>IF(TcBaseVer=0,M1518,IF(AND(N1518="Available",M1518="Available",O1518="Available"),"Available",IF(M1518="","","Not Supported")))</f>
        <v>Available</v>
      </c>
      <c r="R1518" s="81" t="str">
        <f>IF(A1518&gt;=AWCurrentRel, "Future",Q1518)</f>
        <v>Available</v>
      </c>
      <c r="S1518" s="100" t="str">
        <f>HYPERLINK(U1518,T1518)</f>
        <v>What's New Spring 2023 PLAN Teamcenter and Active Workspace (highspot.com)</v>
      </c>
      <c r="T1518" s="81" t="str">
        <f>IFERROR(VLOOKUP(CONCATENATE($B1518,"_",$A1518),Table4[#All],5,FALSE),"Not Available")</f>
        <v>What's New Spring 2023 PLAN Teamcenter and Active Workspace (highspot.com)</v>
      </c>
      <c r="U1518" s="81" t="str">
        <f>IFERROR(VLOOKUP(CONCATENATE(B1518,"_",A1518),Table4[#All],6,FALSE),"")</f>
        <v>https://siemens.highspot.com/items/648721a063b17906e8d5dd1c?lfrm=srp.2</v>
      </c>
    </row>
    <row r="1519" spans="1:21" x14ac:dyDescent="0.25">
      <c r="A1519" s="81">
        <f>IF(OR('Raw Data'!A781=0,'Raw Data'!A781="Delete"),"",'Raw Data'!A781)</f>
        <v>6.3</v>
      </c>
      <c r="B1519" s="88" t="str">
        <f>IF(OR('Raw Data'!B781=0,'Raw Data'!B781="Delete"),"",'Raw Data'!B781)</f>
        <v>Plan</v>
      </c>
      <c r="C1519" s="89" t="str">
        <f>IF(OR('Raw Data'!C781=0,'Raw Data'!C781="Delete"),"",'Raw Data'!C781)</f>
        <v>Bill of Materials</v>
      </c>
      <c r="D1519" s="88" t="str">
        <f>IF(OR('Raw Data'!D781=0,'Raw Data'!D781="Delete"),"",'Raw Data'!D781)</f>
        <v>Design BOM Alignment</v>
      </c>
      <c r="E1519" s="84" t="str">
        <f>IF(OR('Raw Data'!E781=0,'Raw Data'!E781="Delete"),"",'Raw Data'!E781)</f>
        <v>Display ECN IN / ECN OUT data on EBOM Part Usages</v>
      </c>
      <c r="F1519" s="81" t="str" cm="1">
        <f t="array" ref="F1519">_xlfn.SWITCH(ROUND(VLOOKUP(A1519,Table1[#All],3),0),11,H1519,12,I1519,13,J1519,14,K1519,"N/A")</f>
        <v/>
      </c>
      <c r="G1519" s="81" t="str" cm="1">
        <f t="array" ref="G1519">_xlfn.SWITCH(ROUND(VLOOKUP(A1519,Table1[#All],5),0),11,H1519,12,I1519,13,J1519,14,K1519,"N/A")</f>
        <v/>
      </c>
      <c r="H1519" s="81" t="str">
        <f>IF(OR('Raw Data'!H781=0,'Raw Data'!H781="Delete"),"",'Raw Data'!H781)</f>
        <v>N/A</v>
      </c>
      <c r="I1519" s="81">
        <f>IF(OR('Raw Data'!I781=0,'Raw Data'!I781="Delete"),"",'Raw Data'!I781)</f>
        <v>14.3</v>
      </c>
      <c r="J1519" s="81" t="str">
        <f>IF(OR('Raw Data'!J781=0,'Raw Data'!J781="Delete"),"",'Raw Data'!J781)</f>
        <v/>
      </c>
      <c r="K1519" s="81" t="str">
        <f>IF(OR('Raw Data'!K781=0,'Raw Data'!K781="Delete"),"",'Raw Data'!K781)</f>
        <v/>
      </c>
      <c r="L1519" s="81" t="str">
        <f>R1519</f>
        <v>Available</v>
      </c>
      <c r="M1519" s="81" t="str">
        <f>IF(A1519="","",IF(OR(AWReleaseNum&gt;=A1519,AWReleaseNum=0),"Available","Not Supported"))</f>
        <v>Available</v>
      </c>
      <c r="N1519" s="81" t="str">
        <f>IF(A1519="","",IF(TcRelease="Any","Available",IF(OR(AND(TcReleaseNum&gt;=VLOOKUP(AWReleaseNum,MinVerInfo,3,FALSE),TcReleaseNum&lt;=VLOOKUP(AWReleaseNum,MinVerInfo,4,FALSE)),AND(TcReleaseNum&gt;=VLOOKUP(AWReleaseNum,MinVerInfo,5,FALSE),TcReleaseNum&lt;=VLOOKUP(AWReleaseNum,MinVerInfo,6,FALSE))),"Available","Not Supported")))</f>
        <v>Available</v>
      </c>
      <c r="O1519" s="81" t="str">
        <f>IF(TcReleaseNum&lt;P1519,"Not Supported","Available")</f>
        <v>Available</v>
      </c>
      <c r="P1519" s="81" cm="1">
        <f t="array" ref="P1519">_xlfn.SWITCH(TcBaseVer, 14, K1519, 13, J1519, 12, I1519, 11, IFERROR(VLOOKUP(H1519,Table2[#All],3,FALSE),"N/A"),0)</f>
        <v>0</v>
      </c>
      <c r="Q1519" s="81" t="str">
        <f>IF(TcBaseVer=0,M1519,IF(AND(N1519="Available",M1519="Available",O1519="Available"),"Available",IF(M1519="","","Not Supported")))</f>
        <v>Available</v>
      </c>
      <c r="R1519" s="81" t="str">
        <f>IF(A1519&gt;=AWCurrentRel, "Future",Q1519)</f>
        <v>Available</v>
      </c>
      <c r="S1519" s="100" t="str">
        <f>HYPERLINK(U1519,T1519)</f>
        <v>What's New Spring 2023 PLAN Teamcenter and Active Workspace (highspot.com)</v>
      </c>
      <c r="T1519" s="81" t="str">
        <f>IFERROR(VLOOKUP(CONCATENATE($B1519,"_",$A1519),Table4[#All],5,FALSE),"Not Available")</f>
        <v>What's New Spring 2023 PLAN Teamcenter and Active Workspace (highspot.com)</v>
      </c>
      <c r="U1519" s="81" t="str">
        <f>IFERROR(VLOOKUP(CONCATENATE(B1519,"_",A1519),Table4[#All],6,FALSE),"")</f>
        <v>https://siemens.highspot.com/items/648721a063b17906e8d5dd1c?lfrm=srp.2</v>
      </c>
    </row>
    <row r="1520" spans="1:21" x14ac:dyDescent="0.25">
      <c r="A1520" s="81">
        <f>IF(OR('Raw Data'!A782=0,'Raw Data'!A782="Delete"),"",'Raw Data'!A782)</f>
        <v>6.3</v>
      </c>
      <c r="B1520" s="88" t="str">
        <f>IF(OR('Raw Data'!B782=0,'Raw Data'!B782="Delete"),"",'Raw Data'!B782)</f>
        <v>Plan</v>
      </c>
      <c r="C1520" s="89" t="str">
        <f>IF(OR('Raw Data'!C782=0,'Raw Data'!C782="Delete"),"",'Raw Data'!C782)</f>
        <v>Bill of Materials</v>
      </c>
      <c r="D1520" s="88" t="str">
        <f>IF(OR('Raw Data'!D782=0,'Raw Data'!D782="Delete"),"",'Raw Data'!D782)</f>
        <v>Design BOM Alignment</v>
      </c>
      <c r="E1520" s="84" t="str">
        <f>IF(OR('Raw Data'!E782=0,'Raw Data'!E782="Delete"),"",'Raw Data'!E782)</f>
        <v>Identify all the usages of a part, including discontinued parts, to clearly understand the impact of change</v>
      </c>
      <c r="F1520" s="81" t="str" cm="1">
        <f t="array" ref="F1520">_xlfn.SWITCH(ROUND(VLOOKUP(A1520,Table1[#All],3),0),11,H1520,12,I1520,13,J1520,14,K1520,"N/A")</f>
        <v/>
      </c>
      <c r="G1520" s="81" t="str" cm="1">
        <f t="array" ref="G1520">_xlfn.SWITCH(ROUND(VLOOKUP(A1520,Table1[#All],5),0),11,H1520,12,I1520,13,J1520,14,K1520,"N/A")</f>
        <v/>
      </c>
      <c r="H1520" s="81" t="str">
        <f>IF(OR('Raw Data'!H782=0,'Raw Data'!H782="Delete"),"",'Raw Data'!H782)</f>
        <v>N/A</v>
      </c>
      <c r="I1520" s="81">
        <f>IF(OR('Raw Data'!I782=0,'Raw Data'!I782="Delete"),"",'Raw Data'!I782)</f>
        <v>14.3</v>
      </c>
      <c r="J1520" s="81" t="str">
        <f>IF(OR('Raw Data'!J782=0,'Raw Data'!J782="Delete"),"",'Raw Data'!J782)</f>
        <v/>
      </c>
      <c r="K1520" s="81" t="str">
        <f>IF(OR('Raw Data'!K782=0,'Raw Data'!K782="Delete"),"",'Raw Data'!K782)</f>
        <v/>
      </c>
      <c r="L1520" s="81" t="str">
        <f>R1520</f>
        <v>Available</v>
      </c>
      <c r="M1520" s="81" t="str">
        <f>IF(A1520="","",IF(OR(AWReleaseNum&gt;=A1520,AWReleaseNum=0),"Available","Not Supported"))</f>
        <v>Available</v>
      </c>
      <c r="N1520" s="81" t="str">
        <f>IF(A1520="","",IF(TcRelease="Any","Available",IF(OR(AND(TcReleaseNum&gt;=VLOOKUP(AWReleaseNum,MinVerInfo,3,FALSE),TcReleaseNum&lt;=VLOOKUP(AWReleaseNum,MinVerInfo,4,FALSE)),AND(TcReleaseNum&gt;=VLOOKUP(AWReleaseNum,MinVerInfo,5,FALSE),TcReleaseNum&lt;=VLOOKUP(AWReleaseNum,MinVerInfo,6,FALSE))),"Available","Not Supported")))</f>
        <v>Available</v>
      </c>
      <c r="O1520" s="81" t="str">
        <f>IF(TcReleaseNum&lt;P1520,"Not Supported","Available")</f>
        <v>Available</v>
      </c>
      <c r="P1520" s="81" cm="1">
        <f t="array" ref="P1520">_xlfn.SWITCH(TcBaseVer, 14, K1520, 13, J1520, 12, I1520, 11, IFERROR(VLOOKUP(H1520,Table2[#All],3,FALSE),"N/A"),0)</f>
        <v>0</v>
      </c>
      <c r="Q1520" s="81" t="str">
        <f>IF(TcBaseVer=0,M1520,IF(AND(N1520="Available",M1520="Available",O1520="Available"),"Available",IF(M1520="","","Not Supported")))</f>
        <v>Available</v>
      </c>
      <c r="R1520" s="81" t="str">
        <f>IF(A1520&gt;=AWCurrentRel, "Future",Q1520)</f>
        <v>Available</v>
      </c>
      <c r="S1520" s="100" t="str">
        <f>HYPERLINK(U1520,T1520)</f>
        <v>What's New Spring 2023 PLAN Teamcenter and Active Workspace (highspot.com)</v>
      </c>
      <c r="T1520" s="81" t="str">
        <f>IFERROR(VLOOKUP(CONCATENATE($B1520,"_",$A1520),Table4[#All],5,FALSE),"Not Available")</f>
        <v>What's New Spring 2023 PLAN Teamcenter and Active Workspace (highspot.com)</v>
      </c>
      <c r="U1520" s="81" t="str">
        <f>IFERROR(VLOOKUP(CONCATENATE(B1520,"_",A1520),Table4[#All],6,FALSE),"")</f>
        <v>https://siemens.highspot.com/items/648721a063b17906e8d5dd1c?lfrm=srp.2</v>
      </c>
    </row>
    <row r="1521" spans="1:21" x14ac:dyDescent="0.25">
      <c r="A1521" s="81">
        <f>IF(OR('Raw Data'!A783=0,'Raw Data'!A783="Delete"),"",'Raw Data'!A783)</f>
        <v>6.3</v>
      </c>
      <c r="B1521" s="88" t="str">
        <f>IF(OR('Raw Data'!B783=0,'Raw Data'!B783="Delete"),"",'Raw Data'!B783)</f>
        <v>Plan</v>
      </c>
      <c r="C1521" s="89" t="str">
        <f>IF(OR('Raw Data'!C783=0,'Raw Data'!C783="Delete"),"",'Raw Data'!C783)</f>
        <v>Bill of Materials</v>
      </c>
      <c r="D1521" s="88" t="str">
        <f>IF(OR('Raw Data'!D783=0,'Raw Data'!D783="Delete"),"",'Raw Data'!D783)</f>
        <v>Design BOM Alignment</v>
      </c>
      <c r="E1521" s="84" t="str">
        <f>IF(OR('Raw Data'!E783=0,'Raw Data'!E783="Delete"),"",'Raw Data'!E783)</f>
        <v>Discontinue Parts and Part Usages with full traceability</v>
      </c>
      <c r="F1521" s="81" t="str" cm="1">
        <f t="array" ref="F1521">_xlfn.SWITCH(ROUND(VLOOKUP(A1521,Table1[#All],3),0),11,H1521,12,I1521,13,J1521,14,K1521,"N/A")</f>
        <v/>
      </c>
      <c r="G1521" s="81" t="str" cm="1">
        <f t="array" ref="G1521">_xlfn.SWITCH(ROUND(VLOOKUP(A1521,Table1[#All],5),0),11,H1521,12,I1521,13,J1521,14,K1521,"N/A")</f>
        <v/>
      </c>
      <c r="H1521" s="81" t="str">
        <f>IF(OR('Raw Data'!H783=0,'Raw Data'!H783="Delete"),"",'Raw Data'!H783)</f>
        <v>N/A</v>
      </c>
      <c r="I1521" s="81">
        <f>IF(OR('Raw Data'!I783=0,'Raw Data'!I783="Delete"),"",'Raw Data'!I783)</f>
        <v>14.3</v>
      </c>
      <c r="J1521" s="81" t="str">
        <f>IF(OR('Raw Data'!J783=0,'Raw Data'!J783="Delete"),"",'Raw Data'!J783)</f>
        <v/>
      </c>
      <c r="K1521" s="81" t="str">
        <f>IF(OR('Raw Data'!K783=0,'Raw Data'!K783="Delete"),"",'Raw Data'!K783)</f>
        <v/>
      </c>
      <c r="L1521" s="81" t="str">
        <f>R1521</f>
        <v>Available</v>
      </c>
      <c r="M1521" s="81" t="str">
        <f>IF(A1521="","",IF(OR(AWReleaseNum&gt;=A1521,AWReleaseNum=0),"Available","Not Supported"))</f>
        <v>Available</v>
      </c>
      <c r="N1521" s="81" t="str">
        <f>IF(A1521="","",IF(TcRelease="Any","Available",IF(OR(AND(TcReleaseNum&gt;=VLOOKUP(AWReleaseNum,MinVerInfo,3,FALSE),TcReleaseNum&lt;=VLOOKUP(AWReleaseNum,MinVerInfo,4,FALSE)),AND(TcReleaseNum&gt;=VLOOKUP(AWReleaseNum,MinVerInfo,5,FALSE),TcReleaseNum&lt;=VLOOKUP(AWReleaseNum,MinVerInfo,6,FALSE))),"Available","Not Supported")))</f>
        <v>Available</v>
      </c>
      <c r="O1521" s="81" t="str">
        <f>IF(TcReleaseNum&lt;P1521,"Not Supported","Available")</f>
        <v>Available</v>
      </c>
      <c r="P1521" s="81" cm="1">
        <f t="array" ref="P1521">_xlfn.SWITCH(TcBaseVer, 14, K1521, 13, J1521, 12, I1521, 11, IFERROR(VLOOKUP(H1521,Table2[#All],3,FALSE),"N/A"),0)</f>
        <v>0</v>
      </c>
      <c r="Q1521" s="81" t="str">
        <f>IF(TcBaseVer=0,M1521,IF(AND(N1521="Available",M1521="Available",O1521="Available"),"Available",IF(M1521="","","Not Supported")))</f>
        <v>Available</v>
      </c>
      <c r="R1521" s="81" t="str">
        <f>IF(A1521&gt;=AWCurrentRel, "Future",Q1521)</f>
        <v>Available</v>
      </c>
      <c r="S1521" s="100" t="str">
        <f>HYPERLINK(U1521,T1521)</f>
        <v>What's New Spring 2023 PLAN Teamcenter and Active Workspace (highspot.com)</v>
      </c>
      <c r="T1521" s="81" t="str">
        <f>IFERROR(VLOOKUP(CONCATENATE($B1521,"_",$A1521),Table4[#All],5,FALSE),"Not Available")</f>
        <v>What's New Spring 2023 PLAN Teamcenter and Active Workspace (highspot.com)</v>
      </c>
      <c r="U1521" s="81" t="str">
        <f>IFERROR(VLOOKUP(CONCATENATE(B1521,"_",A1521),Table4[#All],6,FALSE),"")</f>
        <v>https://siemens.highspot.com/items/648721a063b17906e8d5dd1c?lfrm=srp.2</v>
      </c>
    </row>
    <row r="1522" spans="1:21" x14ac:dyDescent="0.25">
      <c r="A1522" s="81">
        <f>IF(OR('Raw Data'!A890=0,'Raw Data'!A890="Delete"),"",'Raw Data'!A890)</f>
        <v>6.3</v>
      </c>
      <c r="B1522" s="88" t="str">
        <f>IF(OR('Raw Data'!B890=0,'Raw Data'!B890="Delete"),"",'Raw Data'!B890)</f>
        <v>Plan</v>
      </c>
      <c r="C1522" s="89" t="str">
        <f>IF(OR('Raw Data'!C890=0,'Raw Data'!C890="Delete"),"",'Raw Data'!C890)</f>
        <v>Bill of Materials</v>
      </c>
      <c r="D1522" s="88" t="str">
        <f>IF(OR('Raw Data'!D890=0,'Raw Data'!D890="Delete"),"",'Raw Data'!D890)</f>
        <v>Design BOM Alignment</v>
      </c>
      <c r="E1522" s="84" t="str">
        <f>IF(OR('Raw Data'!E890=0,'Raw Data'!E890="Delete"),"",'Raw Data'!E890)</f>
        <v>Show Part Usage with its own distinct icon</v>
      </c>
      <c r="F1522" s="81" t="str" cm="1">
        <f t="array" ref="F1522">_xlfn.SWITCH(ROUND(VLOOKUP(A1522,Table1[#All],3),0),11,H1522,12,I1522,13,J1522,14,K1522,"N/A")</f>
        <v/>
      </c>
      <c r="G1522" s="81" t="str" cm="1">
        <f t="array" ref="G1522">_xlfn.SWITCH(ROUND(VLOOKUP(A1522,Table1[#All],5),0),11,H1522,12,I1522,13,J1522,14,K1522,"N/A")</f>
        <v/>
      </c>
      <c r="H1522" s="81" t="str">
        <f>IF(OR('Raw Data'!H890=0,'Raw Data'!H890="Delete"),"",'Raw Data'!H890)</f>
        <v>N/A</v>
      </c>
      <c r="I1522" s="81">
        <f>IF(OR('Raw Data'!I890=0,'Raw Data'!I890="Delete"),"",'Raw Data'!I890)</f>
        <v>14.3</v>
      </c>
      <c r="J1522" s="81" t="str">
        <f>IF(OR('Raw Data'!J890=0,'Raw Data'!J890="Delete"),"",'Raw Data'!J890)</f>
        <v/>
      </c>
      <c r="K1522" s="81" t="str">
        <f>IF(OR('Raw Data'!K890=0,'Raw Data'!K890="Delete"),"",'Raw Data'!K890)</f>
        <v/>
      </c>
      <c r="L1522" s="81" t="str">
        <f>R1522</f>
        <v>Available</v>
      </c>
      <c r="M1522" s="81" t="str">
        <f>IF(A1522="","",IF(OR(AWReleaseNum&gt;=A1522,AWReleaseNum=0),"Available","Not Supported"))</f>
        <v>Available</v>
      </c>
      <c r="N1522" s="81" t="str">
        <f>IF(A1522="","",IF(TcRelease="Any","Available",IF(OR(AND(TcReleaseNum&gt;=VLOOKUP(AWReleaseNum,MinVerInfo,3,FALSE),TcReleaseNum&lt;=VLOOKUP(AWReleaseNum,MinVerInfo,4,FALSE)),AND(TcReleaseNum&gt;=VLOOKUP(AWReleaseNum,MinVerInfo,5,FALSE),TcReleaseNum&lt;=VLOOKUP(AWReleaseNum,MinVerInfo,6,FALSE))),"Available","Not Supported")))</f>
        <v>Available</v>
      </c>
      <c r="O1522" s="81" t="str">
        <f>IF(TcReleaseNum&lt;P1522,"Not Supported","Available")</f>
        <v>Available</v>
      </c>
      <c r="P1522" s="81" cm="1">
        <f t="array" ref="P1522">_xlfn.SWITCH(TcBaseVer, 14, K1522, 13, J1522, 12, I1522, 11, IFERROR(VLOOKUP(H1522,Table2[#All],3,FALSE),"N/A"),0)</f>
        <v>0</v>
      </c>
      <c r="Q1522" s="81" t="str">
        <f>IF(TcBaseVer=0,M1522,IF(AND(N1522="Available",M1522="Available",O1522="Available"),"Available",IF(M1522="","","Not Supported")))</f>
        <v>Available</v>
      </c>
      <c r="R1522" s="81" t="str">
        <f>IF(A1522&gt;=AWCurrentRel, "Future",Q1522)</f>
        <v>Available</v>
      </c>
      <c r="S1522" s="100" t="str">
        <f>HYPERLINK(U1522,T1522)</f>
        <v>What's New Spring 2023 PLAN Teamcenter and Active Workspace (highspot.com)</v>
      </c>
      <c r="T1522" s="81" t="str">
        <f>IFERROR(VLOOKUP(CONCATENATE($B1522,"_",$A1522),Table4[#All],5,FALSE),"Not Available")</f>
        <v>What's New Spring 2023 PLAN Teamcenter and Active Workspace (highspot.com)</v>
      </c>
      <c r="U1522" s="81" t="str">
        <f>IFERROR(VLOOKUP(CONCATENATE(B1522,"_",A1522),Table4[#All],6,FALSE),"")</f>
        <v>https://siemens.highspot.com/items/648721a063b17906e8d5dd1c?lfrm=srp.2</v>
      </c>
    </row>
    <row r="1523" spans="1:21" x14ac:dyDescent="0.25">
      <c r="A1523" s="81">
        <f>IF(OR('Raw Data'!A1588=0,'Raw Data'!A1588="Delete"),"",'Raw Data'!A1588)</f>
        <v>6.3</v>
      </c>
      <c r="B1523" s="88" t="str">
        <f>IF(OR('Raw Data'!B1588=0,'Raw Data'!B1588="Delete"),"",'Raw Data'!B1588)</f>
        <v>Deliver</v>
      </c>
      <c r="C1523" s="89" t="str">
        <f>IF(OR('Raw Data'!C1588=0,'Raw Data'!C1588="Delete"),"",'Raw Data'!C1588)</f>
        <v>Quality</v>
      </c>
      <c r="D1523" s="88" t="str">
        <f>IF(OR('Raw Data'!D1588=0,'Raw Data'!D1588="Delete"),"",'Raw Data'!D1588)</f>
        <v>Failure Mode and Effects Analysis (FMEA)</v>
      </c>
      <c r="E1523" s="84" t="str">
        <f>IF(OR('Raw Data'!E1588=0,'Raw Data'!E1588="Delete"),"",'Raw Data'!E1588)</f>
        <v>A risk matrix provides a helpful visual overview of the Criticalities (S= severity, C= occurrence , D= detection) across the FMEA.</v>
      </c>
      <c r="F1523" s="81" t="str" cm="1">
        <f t="array" ref="F1523">_xlfn.SWITCH(ROUND(VLOOKUP(A1523,Table1[#All],3),0),11,H1523,12,I1523,13,J1523,14,K1523,"N/A")</f>
        <v/>
      </c>
      <c r="G1523" s="81" t="str" cm="1">
        <f t="array" ref="G1523">_xlfn.SWITCH(ROUND(VLOOKUP(A1523,Table1[#All],5),0),11,H1523,12,I1523,13,J1523,14,K1523,"N/A")</f>
        <v/>
      </c>
      <c r="H1523" s="81">
        <f>IF(OR('Raw Data'!H1588=0,'Raw Data'!H1588="Delete"),"",'Raw Data'!H1588)</f>
        <v>13.3</v>
      </c>
      <c r="I1523" s="81">
        <f>IF(OR('Raw Data'!I1588=0,'Raw Data'!I1588="Delete"),"",'Raw Data'!I1588)</f>
        <v>14</v>
      </c>
      <c r="J1523" s="81" t="str">
        <f>IF(OR('Raw Data'!J1588=0,'Raw Data'!J1588="Delete"),"",'Raw Data'!J1588)</f>
        <v/>
      </c>
      <c r="K1523" s="81" t="str">
        <f>IF(OR('Raw Data'!K1588=0,'Raw Data'!K1588="Delete"),"",'Raw Data'!K1588)</f>
        <v/>
      </c>
      <c r="L1523" s="81" t="str">
        <f>R1523</f>
        <v>Available</v>
      </c>
      <c r="M1523" s="81" t="str">
        <f>IF(A1523="","",IF(OR(AWReleaseNum&gt;=A1523,AWReleaseNum=0),"Available","Not Supported"))</f>
        <v>Available</v>
      </c>
      <c r="N1523" s="81" t="str">
        <f>IF(A1523="","",IF(TcRelease="Any","Available",IF(OR(AND(TcReleaseNum&gt;=VLOOKUP(AWReleaseNum,MinVerInfo,3,FALSE),TcReleaseNum&lt;=VLOOKUP(AWReleaseNum,MinVerInfo,4,FALSE)),AND(TcReleaseNum&gt;=VLOOKUP(AWReleaseNum,MinVerInfo,5,FALSE),TcReleaseNum&lt;=VLOOKUP(AWReleaseNum,MinVerInfo,6,FALSE))),"Available","Not Supported")))</f>
        <v>Available</v>
      </c>
      <c r="O1523" s="81" t="str">
        <f>IF(TcReleaseNum&lt;P1523,"Not Supported","Available")</f>
        <v>Available</v>
      </c>
      <c r="P1523" s="81" cm="1">
        <f t="array" ref="P1523">_xlfn.SWITCH(TcBaseVer, 14, K1523, 13, J1523, 12, I1523, 11, IFERROR(VLOOKUP(H1523,Table2[#All],3,FALSE),"N/A"),0)</f>
        <v>0</v>
      </c>
      <c r="Q1523" s="81" t="str">
        <f>IF(TcBaseVer=0,M1523,IF(AND(N1523="Available",M1523="Available",O1523="Available"),"Available",IF(M1523="","","Not Supported")))</f>
        <v>Available</v>
      </c>
      <c r="R1523" s="81" t="str">
        <f>IF(A1523&gt;=AWCurrentRel, "Future",Q1523)</f>
        <v>Available</v>
      </c>
      <c r="S1523" s="100" t="str">
        <f>HYPERLINK(U1523,T1523)</f>
        <v>What's New Spring 2023 DELIVER Teamcenter and Active Workspace (highspot.com)</v>
      </c>
      <c r="T1523" s="81" t="str">
        <f>IFERROR(VLOOKUP(CONCATENATE($B1523,"_",$A1523),Table4[#All],5,FALSE),"Not Available")</f>
        <v>What's New Spring 2023 DELIVER Teamcenter and Active Workspace (highspot.com)</v>
      </c>
      <c r="U1523" s="81" t="str">
        <f>IFERROR(VLOOKUP(CONCATENATE(B1523,"_",A1523),Table4[#All],6,FALSE),"")</f>
        <v>https://siemens.highspot.com/items/648724044554a644fc8e04e5?lfrm=srp.0</v>
      </c>
    </row>
    <row r="1524" spans="1:21" x14ac:dyDescent="0.25">
      <c r="A1524" s="81">
        <f>IF(OR('Raw Data'!A1589=0,'Raw Data'!A1589="Delete"),"",'Raw Data'!A1589)</f>
        <v>6.3</v>
      </c>
      <c r="B1524" s="88" t="str">
        <f>IF(OR('Raw Data'!B1589=0,'Raw Data'!B1589="Delete"),"",'Raw Data'!B1589)</f>
        <v>Deliver</v>
      </c>
      <c r="C1524" s="89" t="str">
        <f>IF(OR('Raw Data'!C1589=0,'Raw Data'!C1589="Delete"),"",'Raw Data'!C1589)</f>
        <v>Quality</v>
      </c>
      <c r="D1524" s="88" t="str">
        <f>IF(OR('Raw Data'!D1589=0,'Raw Data'!D1589="Delete"),"",'Raw Data'!D1589)</f>
        <v>Failure Mode and Effects Analysis (FMEA)</v>
      </c>
      <c r="E1524" s="84" t="str">
        <f>IF(OR('Raw Data'!E1589=0,'Raw Data'!E1589="Delete"),"",'Raw Data'!E1589)</f>
        <v>Linkage of different FMEAs to connect design and process or to build a component structure</v>
      </c>
      <c r="F1524" s="81" t="str" cm="1">
        <f t="array" ref="F1524">_xlfn.SWITCH(ROUND(VLOOKUP(A1524,Table1[#All],3),0),11,H1524,12,I1524,13,J1524,14,K1524,"N/A")</f>
        <v/>
      </c>
      <c r="G1524" s="81" t="str" cm="1">
        <f t="array" ref="G1524">_xlfn.SWITCH(ROUND(VLOOKUP(A1524,Table1[#All],5),0),11,H1524,12,I1524,13,J1524,14,K1524,"N/A")</f>
        <v/>
      </c>
      <c r="H1524" s="81">
        <f>IF(OR('Raw Data'!H1589=0,'Raw Data'!H1589="Delete"),"",'Raw Data'!H1589)</f>
        <v>13.3</v>
      </c>
      <c r="I1524" s="81">
        <f>IF(OR('Raw Data'!I1589=0,'Raw Data'!I1589="Delete"),"",'Raw Data'!I1589)</f>
        <v>14</v>
      </c>
      <c r="J1524" s="81" t="str">
        <f>IF(OR('Raw Data'!J1589=0,'Raw Data'!J1589="Delete"),"",'Raw Data'!J1589)</f>
        <v/>
      </c>
      <c r="K1524" s="81" t="str">
        <f>IF(OR('Raw Data'!K1589=0,'Raw Data'!K1589="Delete"),"",'Raw Data'!K1589)</f>
        <v/>
      </c>
      <c r="L1524" s="81" t="str">
        <f>R1524</f>
        <v>Available</v>
      </c>
      <c r="M1524" s="81" t="str">
        <f>IF(A1524="","",IF(OR(AWReleaseNum&gt;=A1524,AWReleaseNum=0),"Available","Not Supported"))</f>
        <v>Available</v>
      </c>
      <c r="N1524" s="81" t="str">
        <f>IF(A1524="","",IF(TcRelease="Any","Available",IF(OR(AND(TcReleaseNum&gt;=VLOOKUP(AWReleaseNum,MinVerInfo,3,FALSE),TcReleaseNum&lt;=VLOOKUP(AWReleaseNum,MinVerInfo,4,FALSE)),AND(TcReleaseNum&gt;=VLOOKUP(AWReleaseNum,MinVerInfo,5,FALSE),TcReleaseNum&lt;=VLOOKUP(AWReleaseNum,MinVerInfo,6,FALSE))),"Available","Not Supported")))</f>
        <v>Available</v>
      </c>
      <c r="O1524" s="81" t="str">
        <f>IF(TcReleaseNum&lt;P1524,"Not Supported","Available")</f>
        <v>Available</v>
      </c>
      <c r="P1524" s="81" cm="1">
        <f t="array" ref="P1524">_xlfn.SWITCH(TcBaseVer, 14, K1524, 13, J1524, 12, I1524, 11, IFERROR(VLOOKUP(H1524,Table2[#All],3,FALSE),"N/A"),0)</f>
        <v>0</v>
      </c>
      <c r="Q1524" s="81" t="str">
        <f>IF(TcBaseVer=0,M1524,IF(AND(N1524="Available",M1524="Available",O1524="Available"),"Available",IF(M1524="","","Not Supported")))</f>
        <v>Available</v>
      </c>
      <c r="R1524" s="81" t="str">
        <f>IF(A1524&gt;=AWCurrentRel, "Future",Q1524)</f>
        <v>Available</v>
      </c>
      <c r="S1524" s="100" t="str">
        <f>HYPERLINK(U1524,T1524)</f>
        <v>What's New Spring 2023 DELIVER Teamcenter and Active Workspace (highspot.com)</v>
      </c>
      <c r="T1524" s="81" t="str">
        <f>IFERROR(VLOOKUP(CONCATENATE($B1524,"_",$A1524),Table4[#All],5,FALSE),"Not Available")</f>
        <v>What's New Spring 2023 DELIVER Teamcenter and Active Workspace (highspot.com)</v>
      </c>
      <c r="U1524" s="81" t="str">
        <f>IFERROR(VLOOKUP(CONCATENATE(B1524,"_",A1524),Table4[#All],6,FALSE),"")</f>
        <v>https://siemens.highspot.com/items/648724044554a644fc8e04e5?lfrm=srp.0</v>
      </c>
    </row>
    <row r="1525" spans="1:21" x14ac:dyDescent="0.25">
      <c r="A1525" s="81">
        <f>IF(OR('Raw Data'!A1590=0,'Raw Data'!A1590="Delete"),"",'Raw Data'!A1590)</f>
        <v>6.3</v>
      </c>
      <c r="B1525" s="88" t="str">
        <f>IF(OR('Raw Data'!B1590=0,'Raw Data'!B1590="Delete"),"",'Raw Data'!B1590)</f>
        <v>Deliver</v>
      </c>
      <c r="C1525" s="89" t="str">
        <f>IF(OR('Raw Data'!C1590=0,'Raw Data'!C1590="Delete"),"",'Raw Data'!C1590)</f>
        <v>Quality</v>
      </c>
      <c r="D1525" s="88" t="str">
        <f>IF(OR('Raw Data'!D1590=0,'Raw Data'!D1590="Delete"),"",'Raw Data'!D1590)</f>
        <v>Failure Mode and Effects Analysis (FMEA)</v>
      </c>
      <c r="E1525" s="84" t="str">
        <f>IF(OR('Raw Data'!E1590=0,'Raw Data'!E1590="Delete"),"",'Raw Data'!E1590)</f>
        <v>Advanced working functionality for form sheet to save time</v>
      </c>
      <c r="F1525" s="81" t="str" cm="1">
        <f t="array" ref="F1525">_xlfn.SWITCH(ROUND(VLOOKUP(A1525,Table1[#All],3),0),11,H1525,12,I1525,13,J1525,14,K1525,"N/A")</f>
        <v/>
      </c>
      <c r="G1525" s="81" t="str" cm="1">
        <f t="array" ref="G1525">_xlfn.SWITCH(ROUND(VLOOKUP(A1525,Table1[#All],5),0),11,H1525,12,I1525,13,J1525,14,K1525,"N/A")</f>
        <v/>
      </c>
      <c r="H1525" s="81">
        <f>IF(OR('Raw Data'!H1590=0,'Raw Data'!H1590="Delete"),"",'Raw Data'!H1590)</f>
        <v>13.3</v>
      </c>
      <c r="I1525" s="81">
        <f>IF(OR('Raw Data'!I1590=0,'Raw Data'!I1590="Delete"),"",'Raw Data'!I1590)</f>
        <v>14</v>
      </c>
      <c r="J1525" s="81" t="str">
        <f>IF(OR('Raw Data'!J1590=0,'Raw Data'!J1590="Delete"),"",'Raw Data'!J1590)</f>
        <v/>
      </c>
      <c r="K1525" s="81" t="str">
        <f>IF(OR('Raw Data'!K1590=0,'Raw Data'!K1590="Delete"),"",'Raw Data'!K1590)</f>
        <v/>
      </c>
      <c r="L1525" s="81" t="str">
        <f>R1525</f>
        <v>Available</v>
      </c>
      <c r="M1525" s="81" t="str">
        <f>IF(A1525="","",IF(OR(AWReleaseNum&gt;=A1525,AWReleaseNum=0),"Available","Not Supported"))</f>
        <v>Available</v>
      </c>
      <c r="N1525" s="81" t="str">
        <f>IF(A1525="","",IF(TcRelease="Any","Available",IF(OR(AND(TcReleaseNum&gt;=VLOOKUP(AWReleaseNum,MinVerInfo,3,FALSE),TcReleaseNum&lt;=VLOOKUP(AWReleaseNum,MinVerInfo,4,FALSE)),AND(TcReleaseNum&gt;=VLOOKUP(AWReleaseNum,MinVerInfo,5,FALSE),TcReleaseNum&lt;=VLOOKUP(AWReleaseNum,MinVerInfo,6,FALSE))),"Available","Not Supported")))</f>
        <v>Available</v>
      </c>
      <c r="O1525" s="81" t="str">
        <f>IF(TcReleaseNum&lt;P1525,"Not Supported","Available")</f>
        <v>Available</v>
      </c>
      <c r="P1525" s="81" cm="1">
        <f t="array" ref="P1525">_xlfn.SWITCH(TcBaseVer, 14, K1525, 13, J1525, 12, I1525, 11, IFERROR(VLOOKUP(H1525,Table2[#All],3,FALSE),"N/A"),0)</f>
        <v>0</v>
      </c>
      <c r="Q1525" s="81" t="str">
        <f>IF(TcBaseVer=0,M1525,IF(AND(N1525="Available",M1525="Available",O1525="Available"),"Available",IF(M1525="","","Not Supported")))</f>
        <v>Available</v>
      </c>
      <c r="R1525" s="81" t="str">
        <f>IF(A1525&gt;=AWCurrentRel, "Future",Q1525)</f>
        <v>Available</v>
      </c>
      <c r="S1525" s="100" t="str">
        <f>HYPERLINK(U1525,T1525)</f>
        <v>What's New Spring 2023 DELIVER Teamcenter and Active Workspace (highspot.com)</v>
      </c>
      <c r="T1525" s="81" t="str">
        <f>IFERROR(VLOOKUP(CONCATENATE($B1525,"_",$A1525),Table4[#All],5,FALSE),"Not Available")</f>
        <v>What's New Spring 2023 DELIVER Teamcenter and Active Workspace (highspot.com)</v>
      </c>
      <c r="U1525" s="81" t="str">
        <f>IFERROR(VLOOKUP(CONCATENATE(B1525,"_",A1525),Table4[#All],6,FALSE),"")</f>
        <v>https://siemens.highspot.com/items/648724044554a644fc8e04e5?lfrm=srp.0</v>
      </c>
    </row>
    <row r="1526" spans="1:21" x14ac:dyDescent="0.25">
      <c r="A1526" s="81">
        <f>IF(OR('Raw Data'!A1591=0,'Raw Data'!A1591="Delete"),"",'Raw Data'!A1591)</f>
        <v>6.3</v>
      </c>
      <c r="B1526" s="88" t="str">
        <f>IF(OR('Raw Data'!B1591=0,'Raw Data'!B1591="Delete"),"",'Raw Data'!B1591)</f>
        <v>Deliver</v>
      </c>
      <c r="C1526" s="89" t="str">
        <f>IF(OR('Raw Data'!C1591=0,'Raw Data'!C1591="Delete"),"",'Raw Data'!C1591)</f>
        <v>Quality</v>
      </c>
      <c r="D1526" s="88" t="str">
        <f>IF(OR('Raw Data'!D1591=0,'Raw Data'!D1591="Delete"),"",'Raw Data'!D1591)</f>
        <v>Failure Mode and Effects Analysis (FMEA)</v>
      </c>
      <c r="E1526" s="84" t="str">
        <f>IF(OR('Raw Data'!E1591=0,'Raw Data'!E1591="Delete"),"",'Raw Data'!E1591)</f>
        <v>Improved usability for net view plus additional functionality to save layouts</v>
      </c>
      <c r="F1526" s="81" t="str" cm="1">
        <f t="array" ref="F1526">_xlfn.SWITCH(ROUND(VLOOKUP(A1526,Table1[#All],3),0),11,H1526,12,I1526,13,J1526,14,K1526,"N/A")</f>
        <v/>
      </c>
      <c r="G1526" s="81" t="str" cm="1">
        <f t="array" ref="G1526">_xlfn.SWITCH(ROUND(VLOOKUP(A1526,Table1[#All],5),0),11,H1526,12,I1526,13,J1526,14,K1526,"N/A")</f>
        <v/>
      </c>
      <c r="H1526" s="81">
        <f>IF(OR('Raw Data'!H1591=0,'Raw Data'!H1591="Delete"),"",'Raw Data'!H1591)</f>
        <v>13.3</v>
      </c>
      <c r="I1526" s="81">
        <f>IF(OR('Raw Data'!I1591=0,'Raw Data'!I1591="Delete"),"",'Raw Data'!I1591)</f>
        <v>14</v>
      </c>
      <c r="J1526" s="81" t="str">
        <f>IF(OR('Raw Data'!J1591=0,'Raw Data'!J1591="Delete"),"",'Raw Data'!J1591)</f>
        <v/>
      </c>
      <c r="K1526" s="81" t="str">
        <f>IF(OR('Raw Data'!K1591=0,'Raw Data'!K1591="Delete"),"",'Raw Data'!K1591)</f>
        <v/>
      </c>
      <c r="L1526" s="81" t="str">
        <f>R1526</f>
        <v>Available</v>
      </c>
      <c r="M1526" s="81" t="str">
        <f>IF(A1526="","",IF(OR(AWReleaseNum&gt;=A1526,AWReleaseNum=0),"Available","Not Supported"))</f>
        <v>Available</v>
      </c>
      <c r="N1526" s="81" t="str">
        <f>IF(A1526="","",IF(TcRelease="Any","Available",IF(OR(AND(TcReleaseNum&gt;=VLOOKUP(AWReleaseNum,MinVerInfo,3,FALSE),TcReleaseNum&lt;=VLOOKUP(AWReleaseNum,MinVerInfo,4,FALSE)),AND(TcReleaseNum&gt;=VLOOKUP(AWReleaseNum,MinVerInfo,5,FALSE),TcReleaseNum&lt;=VLOOKUP(AWReleaseNum,MinVerInfo,6,FALSE))),"Available","Not Supported")))</f>
        <v>Available</v>
      </c>
      <c r="O1526" s="81" t="str">
        <f>IF(TcReleaseNum&lt;P1526,"Not Supported","Available")</f>
        <v>Available</v>
      </c>
      <c r="P1526" s="81" cm="1">
        <f t="array" ref="P1526">_xlfn.SWITCH(TcBaseVer, 14, K1526, 13, J1526, 12, I1526, 11, IFERROR(VLOOKUP(H1526,Table2[#All],3,FALSE),"N/A"),0)</f>
        <v>0</v>
      </c>
      <c r="Q1526" s="81" t="str">
        <f>IF(TcBaseVer=0,M1526,IF(AND(N1526="Available",M1526="Available",O1526="Available"),"Available",IF(M1526="","","Not Supported")))</f>
        <v>Available</v>
      </c>
      <c r="R1526" s="81" t="str">
        <f>IF(A1526&gt;=AWCurrentRel, "Future",Q1526)</f>
        <v>Available</v>
      </c>
      <c r="S1526" s="100" t="str">
        <f>HYPERLINK(U1526,T1526)</f>
        <v>What's New Spring 2023 DELIVER Teamcenter and Active Workspace (highspot.com)</v>
      </c>
      <c r="T1526" s="81" t="str">
        <f>IFERROR(VLOOKUP(CONCATENATE($B1526,"_",$A1526),Table4[#All],5,FALSE),"Not Available")</f>
        <v>What's New Spring 2023 DELIVER Teamcenter and Active Workspace (highspot.com)</v>
      </c>
      <c r="U1526" s="81" t="str">
        <f>IFERROR(VLOOKUP(CONCATENATE(B1526,"_",A1526),Table4[#All],6,FALSE),"")</f>
        <v>https://siemens.highspot.com/items/648724044554a644fc8e04e5?lfrm=srp.0</v>
      </c>
    </row>
    <row r="1527" spans="1:21" x14ac:dyDescent="0.25">
      <c r="A1527" s="81">
        <f>IF(OR('Raw Data'!A1529=0,'Raw Data'!A1529="Delete"),"",'Raw Data'!A1529)</f>
        <v>6.3</v>
      </c>
      <c r="B1527" s="88" t="str">
        <f>IF(OR('Raw Data'!B1529=0,'Raw Data'!B1529="Delete"),"",'Raw Data'!B1529)</f>
        <v>Foundation</v>
      </c>
      <c r="C1527" s="89" t="str">
        <f>IF(OR('Raw Data'!C1529=0,'Raw Data'!C1529="Delete"),"",'Raw Data'!C1529)</f>
        <v>Industry Solutions</v>
      </c>
      <c r="D1527" s="88" t="str">
        <f>IF(OR('Raw Data'!D1529=0,'Raw Data'!D1529="Delete"),"",'Raw Data'!D1529)</f>
        <v>Industries - CPR - CPG</v>
      </c>
      <c r="E1527" s="84" t="str">
        <f>IF(OR('Raw Data'!E1529=0,'Raw Data'!E1529="Delete"),"",'Raw Data'!E1529)</f>
        <v>Manage the lifecycle of your brands, ideas, campaigns, programs, etc. using industry specific, best practice workflows</v>
      </c>
      <c r="F1527" s="81" t="str" cm="1">
        <f t="array" ref="F1527">_xlfn.SWITCH(ROUND(VLOOKUP(A1527,Table1[#All],3),0),11,H1527,12,I1527,13,J1527,14,K1527,"N/A")</f>
        <v/>
      </c>
      <c r="G1527" s="81" t="str" cm="1">
        <f t="array" ref="G1527">_xlfn.SWITCH(ROUND(VLOOKUP(A1527,Table1[#All],5),0),11,H1527,12,I1527,13,J1527,14,K1527,"N/A")</f>
        <v/>
      </c>
      <c r="H1527" s="81" t="str">
        <f>IF(OR('Raw Data'!H1529=0,'Raw Data'!H1529="Delete"),"",'Raw Data'!H1529)</f>
        <v>N/A</v>
      </c>
      <c r="I1527" s="81">
        <f>IF(OR('Raw Data'!I1529=0,'Raw Data'!I1529="Delete"),"",'Raw Data'!I1529)</f>
        <v>14.3</v>
      </c>
      <c r="J1527" s="81" t="str">
        <f>IF(OR('Raw Data'!J1529=0,'Raw Data'!J1529="Delete"),"",'Raw Data'!J1529)</f>
        <v/>
      </c>
      <c r="K1527" s="81" t="str">
        <f>IF(OR('Raw Data'!K1529=0,'Raw Data'!K1529="Delete"),"",'Raw Data'!K1529)</f>
        <v/>
      </c>
      <c r="L1527" s="81" t="str">
        <f>R1527</f>
        <v>Available</v>
      </c>
      <c r="M1527" s="81" t="str">
        <f>IF(A1527="","",IF(OR(AWReleaseNum&gt;=A1527,AWReleaseNum=0),"Available","Not Supported"))</f>
        <v>Available</v>
      </c>
      <c r="N1527" s="81" t="str">
        <f>IF(A1527="","",IF(TcRelease="Any","Available",IF(OR(AND(TcReleaseNum&gt;=VLOOKUP(AWReleaseNum,MinVerInfo,3,FALSE),TcReleaseNum&lt;=VLOOKUP(AWReleaseNum,MinVerInfo,4,FALSE)),AND(TcReleaseNum&gt;=VLOOKUP(AWReleaseNum,MinVerInfo,5,FALSE),TcReleaseNum&lt;=VLOOKUP(AWReleaseNum,MinVerInfo,6,FALSE))),"Available","Not Supported")))</f>
        <v>Available</v>
      </c>
      <c r="O1527" s="81" t="str">
        <f>IF(TcReleaseNum&lt;P1527,"Not Supported","Available")</f>
        <v>Available</v>
      </c>
      <c r="P1527" s="81" cm="1">
        <f t="array" ref="P1527">_xlfn.SWITCH(TcBaseVer, 14, K1527, 13, J1527, 12, I1527, 11, IFERROR(VLOOKUP(H1527,Table2[#All],3,FALSE),"N/A"),0)</f>
        <v>0</v>
      </c>
      <c r="Q1527" s="81" t="str">
        <f>IF(TcBaseVer=0,M1527,IF(AND(N1527="Available",M1527="Available",O1527="Available"),"Available",IF(M1527="","","Not Supported")))</f>
        <v>Available</v>
      </c>
      <c r="R1527" s="81" t="str">
        <f>IF(A1527&gt;=AWCurrentRel, "Future",Q1527)</f>
        <v>Available</v>
      </c>
      <c r="S1527" s="100" t="str">
        <f>HYPERLINK(U1527,T1527)</f>
        <v>What's New Spring 2023 FOUNDATION Teamcenter and Active Workspace (highspot.com)</v>
      </c>
      <c r="T1527" s="81" t="str">
        <f>IFERROR(VLOOKUP(CONCATENATE($B1527,"_",$A1527),Table4[#All],5,FALSE),"Not Available")</f>
        <v>What's New Spring 2023 FOUNDATION Teamcenter and Active Workspace (highspot.com)</v>
      </c>
      <c r="U1527" s="81" t="str">
        <f>IFERROR(VLOOKUP(CONCATENATE(B1527,"_",A1527),Table4[#All],6,FALSE),"")</f>
        <v>https://siemens.highspot.com/items/6487233a4ba2e410623d7b81?lfrm=srp.3</v>
      </c>
    </row>
    <row r="1528" spans="1:21" x14ac:dyDescent="0.25">
      <c r="A1528" s="81">
        <f>IF(OR('Raw Data'!A1530=0,'Raw Data'!A1530="Delete"),"",'Raw Data'!A1530)</f>
        <v>6.3</v>
      </c>
      <c r="B1528" s="88" t="str">
        <f>IF(OR('Raw Data'!B1530=0,'Raw Data'!B1530="Delete"),"",'Raw Data'!B1530)</f>
        <v>Foundation</v>
      </c>
      <c r="C1528" s="89" t="str">
        <f>IF(OR('Raw Data'!C1530=0,'Raw Data'!C1530="Delete"),"",'Raw Data'!C1530)</f>
        <v>Industry Solutions</v>
      </c>
      <c r="D1528" s="88" t="str">
        <f>IF(OR('Raw Data'!D1530=0,'Raw Data'!D1530="Delete"),"",'Raw Data'!D1530)</f>
        <v>Industries - CPR - CPG</v>
      </c>
      <c r="E1528" s="84" t="str">
        <f>IF(OR('Raw Data'!E1530=0,'Raw Data'!E1530="Delete"),"",'Raw Data'!E1530)</f>
        <v>Rapidly generate digital assets and manage their lifecycle with best practice workflows</v>
      </c>
      <c r="F1528" s="81" t="str" cm="1">
        <f t="array" ref="F1528">_xlfn.SWITCH(ROUND(VLOOKUP(A1528,Table1[#All],3),0),11,H1528,12,I1528,13,J1528,14,K1528,"N/A")</f>
        <v/>
      </c>
      <c r="G1528" s="81" t="str" cm="1">
        <f t="array" ref="G1528">_xlfn.SWITCH(ROUND(VLOOKUP(A1528,Table1[#All],5),0),11,H1528,12,I1528,13,J1528,14,K1528,"N/A")</f>
        <v/>
      </c>
      <c r="H1528" s="81" t="str">
        <f>IF(OR('Raw Data'!H1530=0,'Raw Data'!H1530="Delete"),"",'Raw Data'!H1530)</f>
        <v>N/A</v>
      </c>
      <c r="I1528" s="81">
        <f>IF(OR('Raw Data'!I1530=0,'Raw Data'!I1530="Delete"),"",'Raw Data'!I1530)</f>
        <v>14.3</v>
      </c>
      <c r="J1528" s="81" t="str">
        <f>IF(OR('Raw Data'!J1530=0,'Raw Data'!J1530="Delete"),"",'Raw Data'!J1530)</f>
        <v/>
      </c>
      <c r="K1528" s="81" t="str">
        <f>IF(OR('Raw Data'!K1530=0,'Raw Data'!K1530="Delete"),"",'Raw Data'!K1530)</f>
        <v/>
      </c>
      <c r="L1528" s="81" t="str">
        <f>R1528</f>
        <v>Available</v>
      </c>
      <c r="M1528" s="81" t="str">
        <f>IF(A1528="","",IF(OR(AWReleaseNum&gt;=A1528,AWReleaseNum=0),"Available","Not Supported"))</f>
        <v>Available</v>
      </c>
      <c r="N1528" s="81" t="str">
        <f>IF(A1528="","",IF(TcRelease="Any","Available",IF(OR(AND(TcReleaseNum&gt;=VLOOKUP(AWReleaseNum,MinVerInfo,3,FALSE),TcReleaseNum&lt;=VLOOKUP(AWReleaseNum,MinVerInfo,4,FALSE)),AND(TcReleaseNum&gt;=VLOOKUP(AWReleaseNum,MinVerInfo,5,FALSE),TcReleaseNum&lt;=VLOOKUP(AWReleaseNum,MinVerInfo,6,FALSE))),"Available","Not Supported")))</f>
        <v>Available</v>
      </c>
      <c r="O1528" s="81" t="str">
        <f>IF(TcReleaseNum&lt;P1528,"Not Supported","Available")</f>
        <v>Available</v>
      </c>
      <c r="P1528" s="81" cm="1">
        <f t="array" ref="P1528">_xlfn.SWITCH(TcBaseVer, 14, K1528, 13, J1528, 12, I1528, 11, IFERROR(VLOOKUP(H1528,Table2[#All],3,FALSE),"N/A"),0)</f>
        <v>0</v>
      </c>
      <c r="Q1528" s="81" t="str">
        <f>IF(TcBaseVer=0,M1528,IF(AND(N1528="Available",M1528="Available",O1528="Available"),"Available",IF(M1528="","","Not Supported")))</f>
        <v>Available</v>
      </c>
      <c r="R1528" s="81" t="str">
        <f>IF(A1528&gt;=AWCurrentRel, "Future",Q1528)</f>
        <v>Available</v>
      </c>
      <c r="S1528" s="100" t="str">
        <f>HYPERLINK(U1528,T1528)</f>
        <v>What's New Spring 2023 FOUNDATION Teamcenter and Active Workspace (highspot.com)</v>
      </c>
      <c r="T1528" s="81" t="str">
        <f>IFERROR(VLOOKUP(CONCATENATE($B1528,"_",$A1528),Table4[#All],5,FALSE),"Not Available")</f>
        <v>What's New Spring 2023 FOUNDATION Teamcenter and Active Workspace (highspot.com)</v>
      </c>
      <c r="U1528" s="81" t="str">
        <f>IFERROR(VLOOKUP(CONCATENATE(B1528,"_",A1528),Table4[#All],6,FALSE),"")</f>
        <v>https://siemens.highspot.com/items/6487233a4ba2e410623d7b81?lfrm=srp.3</v>
      </c>
    </row>
    <row r="1529" spans="1:21" x14ac:dyDescent="0.25">
      <c r="A1529" s="81">
        <f>IF(OR('Raw Data'!A1531=0,'Raw Data'!A1531="Delete"),"",'Raw Data'!A1531)</f>
        <v>6.3</v>
      </c>
      <c r="B1529" s="88" t="str">
        <f>IF(OR('Raw Data'!B1531=0,'Raw Data'!B1531="Delete"),"",'Raw Data'!B1531)</f>
        <v>Foundation</v>
      </c>
      <c r="C1529" s="89" t="str">
        <f>IF(OR('Raw Data'!C1531=0,'Raw Data'!C1531="Delete"),"",'Raw Data'!C1531)</f>
        <v>Industry Solutions</v>
      </c>
      <c r="D1529" s="88" t="str">
        <f>IF(OR('Raw Data'!D1531=0,'Raw Data'!D1531="Delete"),"",'Raw Data'!D1531)</f>
        <v>Industries - CPR - CPG</v>
      </c>
      <c r="E1529" s="84" t="str">
        <f>IF(OR('Raw Data'!E1531=0,'Raw Data'!E1531="Delete"),"",'Raw Data'!E1531)</f>
        <v>Capture a comprehensive SKU definition as a BOM and represent digital assets</v>
      </c>
      <c r="F1529" s="81" t="str" cm="1">
        <f t="array" ref="F1529">_xlfn.SWITCH(ROUND(VLOOKUP(A1529,Table1[#All],3),0),11,H1529,12,I1529,13,J1529,14,K1529,"N/A")</f>
        <v/>
      </c>
      <c r="G1529" s="81" t="str" cm="1">
        <f t="array" ref="G1529">_xlfn.SWITCH(ROUND(VLOOKUP(A1529,Table1[#All],5),0),11,H1529,12,I1529,13,J1529,14,K1529,"N/A")</f>
        <v/>
      </c>
      <c r="H1529" s="81" t="str">
        <f>IF(OR('Raw Data'!H1531=0,'Raw Data'!H1531="Delete"),"",'Raw Data'!H1531)</f>
        <v>N/A</v>
      </c>
      <c r="I1529" s="81">
        <f>IF(OR('Raw Data'!I1531=0,'Raw Data'!I1531="Delete"),"",'Raw Data'!I1531)</f>
        <v>14.3</v>
      </c>
      <c r="J1529" s="81" t="str">
        <f>IF(OR('Raw Data'!J1531=0,'Raw Data'!J1531="Delete"),"",'Raw Data'!J1531)</f>
        <v/>
      </c>
      <c r="K1529" s="81" t="str">
        <f>IF(OR('Raw Data'!K1531=0,'Raw Data'!K1531="Delete"),"",'Raw Data'!K1531)</f>
        <v/>
      </c>
      <c r="L1529" s="81" t="str">
        <f>R1529</f>
        <v>Available</v>
      </c>
      <c r="M1529" s="81" t="str">
        <f>IF(A1529="","",IF(OR(AWReleaseNum&gt;=A1529,AWReleaseNum=0),"Available","Not Supported"))</f>
        <v>Available</v>
      </c>
      <c r="N1529" s="81" t="str">
        <f>IF(A1529="","",IF(TcRelease="Any","Available",IF(OR(AND(TcReleaseNum&gt;=VLOOKUP(AWReleaseNum,MinVerInfo,3,FALSE),TcReleaseNum&lt;=VLOOKUP(AWReleaseNum,MinVerInfo,4,FALSE)),AND(TcReleaseNum&gt;=VLOOKUP(AWReleaseNum,MinVerInfo,5,FALSE),TcReleaseNum&lt;=VLOOKUP(AWReleaseNum,MinVerInfo,6,FALSE))),"Available","Not Supported")))</f>
        <v>Available</v>
      </c>
      <c r="O1529" s="81" t="str">
        <f>IF(TcReleaseNum&lt;P1529,"Not Supported","Available")</f>
        <v>Available</v>
      </c>
      <c r="P1529" s="81" cm="1">
        <f t="array" ref="P1529">_xlfn.SWITCH(TcBaseVer, 14, K1529, 13, J1529, 12, I1529, 11, IFERROR(VLOOKUP(H1529,Table2[#All],3,FALSE),"N/A"),0)</f>
        <v>0</v>
      </c>
      <c r="Q1529" s="81" t="str">
        <f>IF(TcBaseVer=0,M1529,IF(AND(N1529="Available",M1529="Available",O1529="Available"),"Available",IF(M1529="","","Not Supported")))</f>
        <v>Available</v>
      </c>
      <c r="R1529" s="81" t="str">
        <f>IF(A1529&gt;=AWCurrentRel, "Future",Q1529)</f>
        <v>Available</v>
      </c>
      <c r="S1529" s="100" t="str">
        <f>HYPERLINK(U1529,T1529)</f>
        <v>What's New Spring 2023 FOUNDATION Teamcenter and Active Workspace (highspot.com)</v>
      </c>
      <c r="T1529" s="81" t="str">
        <f>IFERROR(VLOOKUP(CONCATENATE($B1529,"_",$A1529),Table4[#All],5,FALSE),"Not Available")</f>
        <v>What's New Spring 2023 FOUNDATION Teamcenter and Active Workspace (highspot.com)</v>
      </c>
      <c r="U1529" s="81" t="str">
        <f>IFERROR(VLOOKUP(CONCATENATE(B1529,"_",A1529),Table4[#All],6,FALSE),"")</f>
        <v>https://siemens.highspot.com/items/6487233a4ba2e410623d7b81?lfrm=srp.3</v>
      </c>
    </row>
    <row r="1530" spans="1:21" x14ac:dyDescent="0.25">
      <c r="A1530" s="81">
        <f>IF(OR('Raw Data'!A1532=0,'Raw Data'!A1532="Delete"),"",'Raw Data'!A1532)</f>
        <v>6.3</v>
      </c>
      <c r="B1530" s="88" t="str">
        <f>IF(OR('Raw Data'!B1532=0,'Raw Data'!B1532="Delete"),"",'Raw Data'!B1532)</f>
        <v>Foundation</v>
      </c>
      <c r="C1530" s="89" t="str">
        <f>IF(OR('Raw Data'!C1532=0,'Raw Data'!C1532="Delete"),"",'Raw Data'!C1532)</f>
        <v>Industry Solutions</v>
      </c>
      <c r="D1530" s="88" t="str">
        <f>IF(OR('Raw Data'!D1532=0,'Raw Data'!D1532="Delete"),"",'Raw Data'!D1532)</f>
        <v>Industries - CPR - CPG</v>
      </c>
      <c r="E1530" s="84" t="str">
        <f>IF(OR('Raw Data'!E1532=0,'Raw Data'!E1532="Delete"),"",'Raw Data'!E1532)</f>
        <v>Enhance your SKU management with the ability to create and manage higher level SKUs in a BOM View</v>
      </c>
      <c r="F1530" s="81" t="str" cm="1">
        <f t="array" ref="F1530">_xlfn.SWITCH(ROUND(VLOOKUP(A1530,Table1[#All],3),0),11,H1530,12,I1530,13,J1530,14,K1530,"N/A")</f>
        <v/>
      </c>
      <c r="G1530" s="81" t="str" cm="1">
        <f t="array" ref="G1530">_xlfn.SWITCH(ROUND(VLOOKUP(A1530,Table1[#All],5),0),11,H1530,12,I1530,13,J1530,14,K1530,"N/A")</f>
        <v/>
      </c>
      <c r="H1530" s="81" t="str">
        <f>IF(OR('Raw Data'!H1532=0,'Raw Data'!H1532="Delete"),"",'Raw Data'!H1532)</f>
        <v>N/A</v>
      </c>
      <c r="I1530" s="81">
        <f>IF(OR('Raw Data'!I1532=0,'Raw Data'!I1532="Delete"),"",'Raw Data'!I1532)</f>
        <v>14.3</v>
      </c>
      <c r="J1530" s="81" t="str">
        <f>IF(OR('Raw Data'!J1532=0,'Raw Data'!J1532="Delete"),"",'Raw Data'!J1532)</f>
        <v/>
      </c>
      <c r="K1530" s="81" t="str">
        <f>IF(OR('Raw Data'!K1532=0,'Raw Data'!K1532="Delete"),"",'Raw Data'!K1532)</f>
        <v/>
      </c>
      <c r="L1530" s="81" t="str">
        <f>R1530</f>
        <v>Available</v>
      </c>
      <c r="M1530" s="81" t="str">
        <f>IF(A1530="","",IF(OR(AWReleaseNum&gt;=A1530,AWReleaseNum=0),"Available","Not Supported"))</f>
        <v>Available</v>
      </c>
      <c r="N1530" s="81" t="str">
        <f>IF(A1530="","",IF(TcRelease="Any","Available",IF(OR(AND(TcReleaseNum&gt;=VLOOKUP(AWReleaseNum,MinVerInfo,3,FALSE),TcReleaseNum&lt;=VLOOKUP(AWReleaseNum,MinVerInfo,4,FALSE)),AND(TcReleaseNum&gt;=VLOOKUP(AWReleaseNum,MinVerInfo,5,FALSE),TcReleaseNum&lt;=VLOOKUP(AWReleaseNum,MinVerInfo,6,FALSE))),"Available","Not Supported")))</f>
        <v>Available</v>
      </c>
      <c r="O1530" s="81" t="str">
        <f>IF(TcReleaseNum&lt;P1530,"Not Supported","Available")</f>
        <v>Available</v>
      </c>
      <c r="P1530" s="81" cm="1">
        <f t="array" ref="P1530">_xlfn.SWITCH(TcBaseVer, 14, K1530, 13, J1530, 12, I1530, 11, IFERROR(VLOOKUP(H1530,Table2[#All],3,FALSE),"N/A"),0)</f>
        <v>0</v>
      </c>
      <c r="Q1530" s="81" t="str">
        <f>IF(TcBaseVer=0,M1530,IF(AND(N1530="Available",M1530="Available",O1530="Available"),"Available",IF(M1530="","","Not Supported")))</f>
        <v>Available</v>
      </c>
      <c r="R1530" s="81" t="str">
        <f>IF(A1530&gt;=AWCurrentRel, "Future",Q1530)</f>
        <v>Available</v>
      </c>
      <c r="S1530" s="100" t="str">
        <f>HYPERLINK(U1530,T1530)</f>
        <v>What's New Spring 2023 FOUNDATION Teamcenter and Active Workspace (highspot.com)</v>
      </c>
      <c r="T1530" s="81" t="str">
        <f>IFERROR(VLOOKUP(CONCATENATE($B1530,"_",$A1530),Table4[#All],5,FALSE),"Not Available")</f>
        <v>What's New Spring 2023 FOUNDATION Teamcenter and Active Workspace (highspot.com)</v>
      </c>
      <c r="U1530" s="81" t="str">
        <f>IFERROR(VLOOKUP(CONCATENATE(B1530,"_",A1530),Table4[#All],6,FALSE),"")</f>
        <v>https://siemens.highspot.com/items/6487233a4ba2e410623d7b81?lfrm=srp.3</v>
      </c>
    </row>
    <row r="1531" spans="1:21" x14ac:dyDescent="0.25">
      <c r="A1531" s="81">
        <f>IF(OR('Raw Data'!A1533=0,'Raw Data'!A1533="Delete"),"",'Raw Data'!A1533)</f>
        <v>6.3</v>
      </c>
      <c r="B1531" s="88" t="str">
        <f>IF(OR('Raw Data'!B1533=0,'Raw Data'!B1533="Delete"),"",'Raw Data'!B1533)</f>
        <v>Foundation</v>
      </c>
      <c r="C1531" s="89" t="str">
        <f>IF(OR('Raw Data'!C1533=0,'Raw Data'!C1533="Delete"),"",'Raw Data'!C1533)</f>
        <v>Industry Solutions</v>
      </c>
      <c r="D1531" s="88" t="str">
        <f>IF(OR('Raw Data'!D1533=0,'Raw Data'!D1533="Delete"),"",'Raw Data'!D1533)</f>
        <v>Industries - CPR - CPG</v>
      </c>
      <c r="E1531" s="84" t="str">
        <f>IF(OR('Raw Data'!E1533=0,'Raw Data'!E1533="Delete"),"",'Raw Data'!E1533)</f>
        <v>Capture a comprehensive SKU definition as a BOM and represent digital assets</v>
      </c>
      <c r="F1531" s="81" t="str" cm="1">
        <f t="array" ref="F1531">_xlfn.SWITCH(ROUND(VLOOKUP(A1531,Table1[#All],3),0),11,H1531,12,I1531,13,J1531,14,K1531,"N/A")</f>
        <v/>
      </c>
      <c r="G1531" s="81" t="str" cm="1">
        <f t="array" ref="G1531">_xlfn.SWITCH(ROUND(VLOOKUP(A1531,Table1[#All],5),0),11,H1531,12,I1531,13,J1531,14,K1531,"N/A")</f>
        <v/>
      </c>
      <c r="H1531" s="81" t="str">
        <f>IF(OR('Raw Data'!H1533=0,'Raw Data'!H1533="Delete"),"",'Raw Data'!H1533)</f>
        <v>N/A</v>
      </c>
      <c r="I1531" s="81">
        <f>IF(OR('Raw Data'!I1533=0,'Raw Data'!I1533="Delete"),"",'Raw Data'!I1533)</f>
        <v>14.3</v>
      </c>
      <c r="J1531" s="81" t="str">
        <f>IF(OR('Raw Data'!J1533=0,'Raw Data'!J1533="Delete"),"",'Raw Data'!J1533)</f>
        <v/>
      </c>
      <c r="K1531" s="81" t="str">
        <f>IF(OR('Raw Data'!K1533=0,'Raw Data'!K1533="Delete"),"",'Raw Data'!K1533)</f>
        <v/>
      </c>
      <c r="L1531" s="81" t="str">
        <f>R1531</f>
        <v>Available</v>
      </c>
      <c r="M1531" s="81" t="str">
        <f>IF(A1531="","",IF(OR(AWReleaseNum&gt;=A1531,AWReleaseNum=0),"Available","Not Supported"))</f>
        <v>Available</v>
      </c>
      <c r="N1531" s="81" t="str">
        <f>IF(A1531="","",IF(TcRelease="Any","Available",IF(OR(AND(TcReleaseNum&gt;=VLOOKUP(AWReleaseNum,MinVerInfo,3,FALSE),TcReleaseNum&lt;=VLOOKUP(AWReleaseNum,MinVerInfo,4,FALSE)),AND(TcReleaseNum&gt;=VLOOKUP(AWReleaseNum,MinVerInfo,5,FALSE),TcReleaseNum&lt;=VLOOKUP(AWReleaseNum,MinVerInfo,6,FALSE))),"Available","Not Supported")))</f>
        <v>Available</v>
      </c>
      <c r="O1531" s="81" t="str">
        <f>IF(TcReleaseNum&lt;P1531,"Not Supported","Available")</f>
        <v>Available</v>
      </c>
      <c r="P1531" s="81" cm="1">
        <f t="array" ref="P1531">_xlfn.SWITCH(TcBaseVer, 14, K1531, 13, J1531, 12, I1531, 11, IFERROR(VLOOKUP(H1531,Table2[#All],3,FALSE),"N/A"),0)</f>
        <v>0</v>
      </c>
      <c r="Q1531" s="81" t="str">
        <f>IF(TcBaseVer=0,M1531,IF(AND(N1531="Available",M1531="Available",O1531="Available"),"Available",IF(M1531="","","Not Supported")))</f>
        <v>Available</v>
      </c>
      <c r="R1531" s="81" t="str">
        <f>IF(A1531&gt;=AWCurrentRel, "Future",Q1531)</f>
        <v>Available</v>
      </c>
      <c r="S1531" s="100" t="str">
        <f>HYPERLINK(U1531,T1531)</f>
        <v>What's New Spring 2023 FOUNDATION Teamcenter and Active Workspace (highspot.com)</v>
      </c>
      <c r="T1531" s="81" t="str">
        <f>IFERROR(VLOOKUP(CONCATENATE($B1531,"_",$A1531),Table4[#All],5,FALSE),"Not Available")</f>
        <v>What's New Spring 2023 FOUNDATION Teamcenter and Active Workspace (highspot.com)</v>
      </c>
      <c r="U1531" s="81" t="str">
        <f>IFERROR(VLOOKUP(CONCATENATE(B1531,"_",A1531),Table4[#All],6,FALSE),"")</f>
        <v>https://siemens.highspot.com/items/6487233a4ba2e410623d7b81?lfrm=srp.3</v>
      </c>
    </row>
    <row r="1532" spans="1:21" x14ac:dyDescent="0.25">
      <c r="A1532" s="81">
        <f>IF(OR('Raw Data'!A1534=0,'Raw Data'!A1534="Delete"),"",'Raw Data'!A1534)</f>
        <v>6.3</v>
      </c>
      <c r="B1532" s="88" t="str">
        <f>IF(OR('Raw Data'!B1534=0,'Raw Data'!B1534="Delete"),"",'Raw Data'!B1534)</f>
        <v>Foundation</v>
      </c>
      <c r="C1532" s="89" t="str">
        <f>IF(OR('Raw Data'!C1534=0,'Raw Data'!C1534="Delete"),"",'Raw Data'!C1534)</f>
        <v>Industry Solutions</v>
      </c>
      <c r="D1532" s="88" t="str">
        <f>IF(OR('Raw Data'!D1534=0,'Raw Data'!D1534="Delete"),"",'Raw Data'!D1534)</f>
        <v>Industries - CPR - CPG</v>
      </c>
      <c r="E1532" s="84" t="str">
        <f>IF(OR('Raw Data'!E1534=0,'Raw Data'!E1534="Delete"),"",'Raw Data'!E1534)</f>
        <v>Enhance your SKU management with the ability to create and manage higher level SKUs in a BOM View</v>
      </c>
      <c r="F1532" s="81" t="str" cm="1">
        <f t="array" ref="F1532">_xlfn.SWITCH(ROUND(VLOOKUP(A1532,Table1[#All],3),0),11,H1532,12,I1532,13,J1532,14,K1532,"N/A")</f>
        <v/>
      </c>
      <c r="G1532" s="81" t="str" cm="1">
        <f t="array" ref="G1532">_xlfn.SWITCH(ROUND(VLOOKUP(A1532,Table1[#All],5),0),11,H1532,12,I1532,13,J1532,14,K1532,"N/A")</f>
        <v/>
      </c>
      <c r="H1532" s="81" t="str">
        <f>IF(OR('Raw Data'!H1534=0,'Raw Data'!H1534="Delete"),"",'Raw Data'!H1534)</f>
        <v>N/A</v>
      </c>
      <c r="I1532" s="81">
        <f>IF(OR('Raw Data'!I1534=0,'Raw Data'!I1534="Delete"),"",'Raw Data'!I1534)</f>
        <v>14.3</v>
      </c>
      <c r="J1532" s="81" t="str">
        <f>IF(OR('Raw Data'!J1534=0,'Raw Data'!J1534="Delete"),"",'Raw Data'!J1534)</f>
        <v/>
      </c>
      <c r="K1532" s="81" t="str">
        <f>IF(OR('Raw Data'!K1534=0,'Raw Data'!K1534="Delete"),"",'Raw Data'!K1534)</f>
        <v/>
      </c>
      <c r="L1532" s="81" t="str">
        <f>R1532</f>
        <v>Available</v>
      </c>
      <c r="M1532" s="81" t="str">
        <f>IF(A1532="","",IF(OR(AWReleaseNum&gt;=A1532,AWReleaseNum=0),"Available","Not Supported"))</f>
        <v>Available</v>
      </c>
      <c r="N1532" s="81" t="str">
        <f>IF(A1532="","",IF(TcRelease="Any","Available",IF(OR(AND(TcReleaseNum&gt;=VLOOKUP(AWReleaseNum,MinVerInfo,3,FALSE),TcReleaseNum&lt;=VLOOKUP(AWReleaseNum,MinVerInfo,4,FALSE)),AND(TcReleaseNum&gt;=VLOOKUP(AWReleaseNum,MinVerInfo,5,FALSE),TcReleaseNum&lt;=VLOOKUP(AWReleaseNum,MinVerInfo,6,FALSE))),"Available","Not Supported")))</f>
        <v>Available</v>
      </c>
      <c r="O1532" s="81" t="str">
        <f>IF(TcReleaseNum&lt;P1532,"Not Supported","Available")</f>
        <v>Available</v>
      </c>
      <c r="P1532" s="81" cm="1">
        <f t="array" ref="P1532">_xlfn.SWITCH(TcBaseVer, 14, K1532, 13, J1532, 12, I1532, 11, IFERROR(VLOOKUP(H1532,Table2[#All],3,FALSE),"N/A"),0)</f>
        <v>0</v>
      </c>
      <c r="Q1532" s="81" t="str">
        <f>IF(TcBaseVer=0,M1532,IF(AND(N1532="Available",M1532="Available",O1532="Available"),"Available",IF(M1532="","","Not Supported")))</f>
        <v>Available</v>
      </c>
      <c r="R1532" s="81" t="str">
        <f>IF(A1532&gt;=AWCurrentRel, "Future",Q1532)</f>
        <v>Available</v>
      </c>
      <c r="S1532" s="100" t="str">
        <f>HYPERLINK(U1532,T1532)</f>
        <v>What's New Spring 2023 FOUNDATION Teamcenter and Active Workspace (highspot.com)</v>
      </c>
      <c r="T1532" s="81" t="str">
        <f>IFERROR(VLOOKUP(CONCATENATE($B1532,"_",$A1532),Table4[#All],5,FALSE),"Not Available")</f>
        <v>What's New Spring 2023 FOUNDATION Teamcenter and Active Workspace (highspot.com)</v>
      </c>
      <c r="U1532" s="81" t="str">
        <f>IFERROR(VLOOKUP(CONCATENATE(B1532,"_",A1532),Table4[#All],6,FALSE),"")</f>
        <v>https://siemens.highspot.com/items/6487233a4ba2e410623d7b81?lfrm=srp.3</v>
      </c>
    </row>
    <row r="1533" spans="1:21" x14ac:dyDescent="0.25">
      <c r="A1533" s="81">
        <f>IF(OR('Raw Data'!A1592=0,'Raw Data'!A1592="Delete"),"",'Raw Data'!A1592)</f>
        <v>6.3</v>
      </c>
      <c r="B1533" s="88" t="str">
        <f>IF(OR('Raw Data'!B1592=0,'Raw Data'!B1592="Delete"),"",'Raw Data'!B1592)</f>
        <v>Deliver</v>
      </c>
      <c r="C1533" s="89" t="str">
        <f>IF(OR('Raw Data'!C1592=0,'Raw Data'!C1592="Delete"),"",'Raw Data'!C1592)</f>
        <v>Materials</v>
      </c>
      <c r="D1533" s="88" t="str">
        <f>IF(OR('Raw Data'!D1592=0,'Raw Data'!D1592="Delete"),"",'Raw Data'!D1592)</f>
        <v>Integrated Material Management</v>
      </c>
      <c r="E1533" s="84" t="str">
        <f>IF(OR('Raw Data'!E1592=0,'Raw Data'!E1592="Delete"),"",'Raw Data'!E1592)</f>
        <v>Quickly find materials with specific substance compositions</v>
      </c>
      <c r="F1533" s="81" t="str" cm="1">
        <f t="array" ref="F1533">_xlfn.SWITCH(ROUND(VLOOKUP(A1533,Table1[#All],3),0),11,H1533,12,I1533,13,J1533,14,K1533,"N/A")</f>
        <v/>
      </c>
      <c r="G1533" s="81" t="str" cm="1">
        <f t="array" ref="G1533">_xlfn.SWITCH(ROUND(VLOOKUP(A1533,Table1[#All],5),0),11,H1533,12,I1533,13,J1533,14,K1533,"N/A")</f>
        <v/>
      </c>
      <c r="H1533" s="81" t="str">
        <f>IF(OR('Raw Data'!H1592=0,'Raw Data'!H1592="Delete"),"",'Raw Data'!H1592)</f>
        <v>N/A</v>
      </c>
      <c r="I1533" s="81">
        <f>IF(OR('Raw Data'!I1592=0,'Raw Data'!I1592="Delete"),"",'Raw Data'!I1592)</f>
        <v>14.3</v>
      </c>
      <c r="J1533" s="81" t="str">
        <f>IF(OR('Raw Data'!J1592=0,'Raw Data'!J1592="Delete"),"",'Raw Data'!J1592)</f>
        <v/>
      </c>
      <c r="K1533" s="81" t="str">
        <f>IF(OR('Raw Data'!K1592=0,'Raw Data'!K1592="Delete"),"",'Raw Data'!K1592)</f>
        <v/>
      </c>
      <c r="L1533" s="81" t="str">
        <f>R1533</f>
        <v>Available</v>
      </c>
      <c r="M1533" s="81" t="str">
        <f>IF(A1533="","",IF(OR(AWReleaseNum&gt;=A1533,AWReleaseNum=0),"Available","Not Supported"))</f>
        <v>Available</v>
      </c>
      <c r="N1533" s="81" t="str">
        <f>IF(A1533="","",IF(TcRelease="Any","Available",IF(OR(AND(TcReleaseNum&gt;=VLOOKUP(AWReleaseNum,MinVerInfo,3,FALSE),TcReleaseNum&lt;=VLOOKUP(AWReleaseNum,MinVerInfo,4,FALSE)),AND(TcReleaseNum&gt;=VLOOKUP(AWReleaseNum,MinVerInfo,5,FALSE),TcReleaseNum&lt;=VLOOKUP(AWReleaseNum,MinVerInfo,6,FALSE))),"Available","Not Supported")))</f>
        <v>Available</v>
      </c>
      <c r="O1533" s="81" t="str">
        <f>IF(TcReleaseNum&lt;P1533,"Not Supported","Available")</f>
        <v>Available</v>
      </c>
      <c r="P1533" s="81" cm="1">
        <f t="array" ref="P1533">_xlfn.SWITCH(TcBaseVer, 14, K1533, 13, J1533, 12, I1533, 11, IFERROR(VLOOKUP(H1533,Table2[#All],3,FALSE),"N/A"),0)</f>
        <v>0</v>
      </c>
      <c r="Q1533" s="81" t="str">
        <f>IF(TcBaseVer=0,M1533,IF(AND(N1533="Available",M1533="Available",O1533="Available"),"Available",IF(M1533="","","Not Supported")))</f>
        <v>Available</v>
      </c>
      <c r="R1533" s="81" t="str">
        <f>IF(A1533&gt;=AWCurrentRel, "Future",Q1533)</f>
        <v>Available</v>
      </c>
      <c r="S1533" s="100" t="str">
        <f>HYPERLINK(U1533,T1533)</f>
        <v>What's New Spring 2023 DELIVER Teamcenter and Active Workspace (highspot.com)</v>
      </c>
      <c r="T1533" s="81" t="str">
        <f>IFERROR(VLOOKUP(CONCATENATE($B1533,"_",$A1533),Table4[#All],5,FALSE),"Not Available")</f>
        <v>What's New Spring 2023 DELIVER Teamcenter and Active Workspace (highspot.com)</v>
      </c>
      <c r="U1533" s="81" t="str">
        <f>IFERROR(VLOOKUP(CONCATENATE(B1533,"_",A1533),Table4[#All],6,FALSE),"")</f>
        <v>https://siemens.highspot.com/items/648724044554a644fc8e04e5?lfrm=srp.0</v>
      </c>
    </row>
    <row r="1534" spans="1:21" x14ac:dyDescent="0.25">
      <c r="A1534" s="81">
        <f>IF(OR('Raw Data'!A1593=0,'Raw Data'!A1593="Delete"),"",'Raw Data'!A1593)</f>
        <v>6.3</v>
      </c>
      <c r="B1534" s="88" t="str">
        <f>IF(OR('Raw Data'!B1593=0,'Raw Data'!B1593="Delete"),"",'Raw Data'!B1593)</f>
        <v>Deliver</v>
      </c>
      <c r="C1534" s="89" t="str">
        <f>IF(OR('Raw Data'!C1593=0,'Raw Data'!C1593="Delete"),"",'Raw Data'!C1593)</f>
        <v>Materials</v>
      </c>
      <c r="D1534" s="88" t="str">
        <f>IF(OR('Raw Data'!D1593=0,'Raw Data'!D1593="Delete"),"",'Raw Data'!D1593)</f>
        <v>Integrated Material Management</v>
      </c>
      <c r="E1534" s="84" t="str">
        <f>IF(OR('Raw Data'!E1593=0,'Raw Data'!E1593="Delete"),"",'Raw Data'!E1593)</f>
        <v>Quickly understand the differences in key material properties by comparing them graphically</v>
      </c>
      <c r="F1534" s="81" t="str" cm="1">
        <f t="array" ref="F1534">_xlfn.SWITCH(ROUND(VLOOKUP(A1534,Table1[#All],3),0),11,H1534,12,I1534,13,J1534,14,K1534,"N/A")</f>
        <v/>
      </c>
      <c r="G1534" s="81" t="str" cm="1">
        <f t="array" ref="G1534">_xlfn.SWITCH(ROUND(VLOOKUP(A1534,Table1[#All],5),0),11,H1534,12,I1534,13,J1534,14,K1534,"N/A")</f>
        <v/>
      </c>
      <c r="H1534" s="81" t="str">
        <f>IF(OR('Raw Data'!H1593=0,'Raw Data'!H1593="Delete"),"",'Raw Data'!H1593)</f>
        <v>N/A</v>
      </c>
      <c r="I1534" s="81">
        <f>IF(OR('Raw Data'!I1593=0,'Raw Data'!I1593="Delete"),"",'Raw Data'!I1593)</f>
        <v>14.3</v>
      </c>
      <c r="J1534" s="81" t="str">
        <f>IF(OR('Raw Data'!J1593=0,'Raw Data'!J1593="Delete"),"",'Raw Data'!J1593)</f>
        <v/>
      </c>
      <c r="K1534" s="81" t="str">
        <f>IF(OR('Raw Data'!K1593=0,'Raw Data'!K1593="Delete"),"",'Raw Data'!K1593)</f>
        <v/>
      </c>
      <c r="L1534" s="81" t="str">
        <f>R1534</f>
        <v>Available</v>
      </c>
      <c r="M1534" s="81" t="str">
        <f>IF(A1534="","",IF(OR(AWReleaseNum&gt;=A1534,AWReleaseNum=0),"Available","Not Supported"))</f>
        <v>Available</v>
      </c>
      <c r="N1534" s="81" t="str">
        <f>IF(A1534="","",IF(TcRelease="Any","Available",IF(OR(AND(TcReleaseNum&gt;=VLOOKUP(AWReleaseNum,MinVerInfo,3,FALSE),TcReleaseNum&lt;=VLOOKUP(AWReleaseNum,MinVerInfo,4,FALSE)),AND(TcReleaseNum&gt;=VLOOKUP(AWReleaseNum,MinVerInfo,5,FALSE),TcReleaseNum&lt;=VLOOKUP(AWReleaseNum,MinVerInfo,6,FALSE))),"Available","Not Supported")))</f>
        <v>Available</v>
      </c>
      <c r="O1534" s="81" t="str">
        <f>IF(TcReleaseNum&lt;P1534,"Not Supported","Available")</f>
        <v>Available</v>
      </c>
      <c r="P1534" s="81" cm="1">
        <f t="array" ref="P1534">_xlfn.SWITCH(TcBaseVer, 14, K1534, 13, J1534, 12, I1534, 11, IFERROR(VLOOKUP(H1534,Table2[#All],3,FALSE),"N/A"),0)</f>
        <v>0</v>
      </c>
      <c r="Q1534" s="81" t="str">
        <f>IF(TcBaseVer=0,M1534,IF(AND(N1534="Available",M1534="Available",O1534="Available"),"Available",IF(M1534="","","Not Supported")))</f>
        <v>Available</v>
      </c>
      <c r="R1534" s="81" t="str">
        <f>IF(A1534&gt;=AWCurrentRel, "Future",Q1534)</f>
        <v>Available</v>
      </c>
      <c r="S1534" s="100" t="str">
        <f>HYPERLINK(U1534,T1534)</f>
        <v>What's New Spring 2023 DELIVER Teamcenter and Active Workspace (highspot.com)</v>
      </c>
      <c r="T1534" s="81" t="str">
        <f>IFERROR(VLOOKUP(CONCATENATE($B1534,"_",$A1534),Table4[#All],5,FALSE),"Not Available")</f>
        <v>What's New Spring 2023 DELIVER Teamcenter and Active Workspace (highspot.com)</v>
      </c>
      <c r="U1534" s="81" t="str">
        <f>IFERROR(VLOOKUP(CONCATENATE(B1534,"_",A1534),Table4[#All],6,FALSE),"")</f>
        <v>https://siemens.highspot.com/items/648724044554a644fc8e04e5?lfrm=srp.0</v>
      </c>
    </row>
    <row r="1535" spans="1:21" x14ac:dyDescent="0.25">
      <c r="A1535" s="81">
        <f>IF(OR('Raw Data'!A1535=0,'Raw Data'!A1535="Delete"),"",'Raw Data'!A1535)</f>
        <v>6.3</v>
      </c>
      <c r="B1535" s="88" t="str">
        <f>IF(OR('Raw Data'!B1535=0,'Raw Data'!B1535="Delete"),"",'Raw Data'!B1535)</f>
        <v>Plan</v>
      </c>
      <c r="C1535" s="89" t="str">
        <f>IF(OR('Raw Data'!C1535=0,'Raw Data'!C1535="Delete"),"",'Raw Data'!C1535)</f>
        <v>Systems</v>
      </c>
      <c r="D1535" s="88" t="str">
        <f>IF(OR('Raw Data'!D1535=0,'Raw Data'!D1535="Delete"),"",'Raw Data'!D1535)</f>
        <v>MBSE - System Architecture, Functional &amp; Systems Modeling</v>
      </c>
      <c r="E1535" s="84" t="str">
        <f>IF(OR('Raw Data'!E1535=0,'Raw Data'!E1535="Delete"),"",'Raw Data'!E1535)</f>
        <v>Leverage Capella 6.0 capabilities with SMW 6.3</v>
      </c>
      <c r="F1535" s="81" t="str" cm="1">
        <f t="array" ref="F1535">_xlfn.SWITCH(ROUND(VLOOKUP(A1535,Table1[#All],3),0),11,H1535,12,I1535,13,J1535,14,K1535,"N/A")</f>
        <v/>
      </c>
      <c r="G1535" s="81" t="str" cm="1">
        <f t="array" ref="G1535">_xlfn.SWITCH(ROUND(VLOOKUP(A1535,Table1[#All],5),0),11,H1535,12,I1535,13,J1535,14,K1535,"N/A")</f>
        <v/>
      </c>
      <c r="H1535" s="81">
        <f>IF(OR('Raw Data'!H1535=0,'Raw Data'!H1535="Delete"),"",'Raw Data'!H1535)</f>
        <v>13.3</v>
      </c>
      <c r="I1535" s="81">
        <f>IF(OR('Raw Data'!I1535=0,'Raw Data'!I1535="Delete"),"",'Raw Data'!I1535)</f>
        <v>14.1</v>
      </c>
      <c r="J1535" s="81" t="str">
        <f>IF(OR('Raw Data'!J1535=0,'Raw Data'!J1535="Delete"),"",'Raw Data'!J1535)</f>
        <v/>
      </c>
      <c r="K1535" s="81" t="str">
        <f>IF(OR('Raw Data'!K1535=0,'Raw Data'!K1535="Delete"),"",'Raw Data'!K1535)</f>
        <v/>
      </c>
      <c r="L1535" s="81" t="str">
        <f>R1535</f>
        <v>Available</v>
      </c>
      <c r="M1535" s="81" t="str">
        <f>IF(A1535="","",IF(OR(AWReleaseNum&gt;=A1535,AWReleaseNum=0),"Available","Not Supported"))</f>
        <v>Available</v>
      </c>
      <c r="N1535" s="81" t="str">
        <f>IF(A1535="","",IF(TcRelease="Any","Available",IF(OR(AND(TcReleaseNum&gt;=VLOOKUP(AWReleaseNum,MinVerInfo,3,FALSE),TcReleaseNum&lt;=VLOOKUP(AWReleaseNum,MinVerInfo,4,FALSE)),AND(TcReleaseNum&gt;=VLOOKUP(AWReleaseNum,MinVerInfo,5,FALSE),TcReleaseNum&lt;=VLOOKUP(AWReleaseNum,MinVerInfo,6,FALSE))),"Available","Not Supported")))</f>
        <v>Available</v>
      </c>
      <c r="O1535" s="81" t="str">
        <f>IF(TcReleaseNum&lt;P1535,"Not Supported","Available")</f>
        <v>Available</v>
      </c>
      <c r="P1535" s="81" cm="1">
        <f t="array" ref="P1535">_xlfn.SWITCH(TcBaseVer, 14, K1535, 13, J1535, 12, I1535, 11, IFERROR(VLOOKUP(H1535,Table2[#All],3,FALSE),"N/A"),0)</f>
        <v>0</v>
      </c>
      <c r="Q1535" s="81" t="str">
        <f>IF(TcBaseVer=0,M1535,IF(AND(N1535="Available",M1535="Available",O1535="Available"),"Available",IF(M1535="","","Not Supported")))</f>
        <v>Available</v>
      </c>
      <c r="R1535" s="81" t="str">
        <f>IF(A1535&gt;=AWCurrentRel, "Future",Q1535)</f>
        <v>Available</v>
      </c>
      <c r="S1535" s="100" t="str">
        <f>HYPERLINK(U1535,T1535)</f>
        <v>What's New Spring 2023 PLAN Teamcenter and Active Workspace (highspot.com)</v>
      </c>
      <c r="T1535" s="81" t="str">
        <f>IFERROR(VLOOKUP(CONCATENATE($B1535,"_",$A1535),Table4[#All],5,FALSE),"Not Available")</f>
        <v>What's New Spring 2023 PLAN Teamcenter and Active Workspace (highspot.com)</v>
      </c>
      <c r="U1535" s="81" t="str">
        <f>IFERROR(VLOOKUP(CONCATENATE(B1535,"_",A1535),Table4[#All],6,FALSE),"")</f>
        <v>https://siemens.highspot.com/items/648721a063b17906e8d5dd1c?lfrm=srp.2</v>
      </c>
    </row>
    <row r="1536" spans="1:21" x14ac:dyDescent="0.25">
      <c r="A1536" s="81">
        <f>IF(OR('Raw Data'!A1536=0,'Raw Data'!A1536="Delete"),"",'Raw Data'!A1536)</f>
        <v>6.3</v>
      </c>
      <c r="B1536" s="88" t="str">
        <f>IF(OR('Raw Data'!B1536=0,'Raw Data'!B1536="Delete"),"",'Raw Data'!B1536)</f>
        <v>Plan</v>
      </c>
      <c r="C1536" s="89" t="str">
        <f>IF(OR('Raw Data'!C1536=0,'Raw Data'!C1536="Delete"),"",'Raw Data'!C1536)</f>
        <v>Systems</v>
      </c>
      <c r="D1536" s="88" t="str">
        <f>IF(OR('Raw Data'!D1536=0,'Raw Data'!D1536="Delete"),"",'Raw Data'!D1536)</f>
        <v>MBSE - System Architecture, Functional &amp; Systems Modeling</v>
      </c>
      <c r="E1536" s="84" t="str">
        <f>IF(OR('Raw Data'!E1536=0,'Raw Data'!E1536="Delete"),"",'Raw Data'!E1536)</f>
        <v>Teamcenter impact analysis includes reused model elements to understand their usage across projects</v>
      </c>
      <c r="F1536" s="81" t="str" cm="1">
        <f t="array" ref="F1536">_xlfn.SWITCH(ROUND(VLOOKUP(A1536,Table1[#All],3),0),11,H1536,12,I1536,13,J1536,14,K1536,"N/A")</f>
        <v/>
      </c>
      <c r="G1536" s="81" t="str" cm="1">
        <f t="array" ref="G1536">_xlfn.SWITCH(ROUND(VLOOKUP(A1536,Table1[#All],5),0),11,H1536,12,I1536,13,J1536,14,K1536,"N/A")</f>
        <v/>
      </c>
      <c r="H1536" s="81">
        <f>IF(OR('Raw Data'!H1536=0,'Raw Data'!H1536="Delete"),"",'Raw Data'!H1536)</f>
        <v>13.3</v>
      </c>
      <c r="I1536" s="81">
        <f>IF(OR('Raw Data'!I1536=0,'Raw Data'!I1536="Delete"),"",'Raw Data'!I1536)</f>
        <v>14.1</v>
      </c>
      <c r="J1536" s="81" t="str">
        <f>IF(OR('Raw Data'!J1536=0,'Raw Data'!J1536="Delete"),"",'Raw Data'!J1536)</f>
        <v/>
      </c>
      <c r="K1536" s="81" t="str">
        <f>IF(OR('Raw Data'!K1536=0,'Raw Data'!K1536="Delete"),"",'Raw Data'!K1536)</f>
        <v/>
      </c>
      <c r="L1536" s="81" t="str">
        <f>R1536</f>
        <v>Available</v>
      </c>
      <c r="M1536" s="81" t="str">
        <f>IF(A1536="","",IF(OR(AWReleaseNum&gt;=A1536,AWReleaseNum=0),"Available","Not Supported"))</f>
        <v>Available</v>
      </c>
      <c r="N1536" s="81" t="str">
        <f>IF(A1536="","",IF(TcRelease="Any","Available",IF(OR(AND(TcReleaseNum&gt;=VLOOKUP(AWReleaseNum,MinVerInfo,3,FALSE),TcReleaseNum&lt;=VLOOKUP(AWReleaseNum,MinVerInfo,4,FALSE)),AND(TcReleaseNum&gt;=VLOOKUP(AWReleaseNum,MinVerInfo,5,FALSE),TcReleaseNum&lt;=VLOOKUP(AWReleaseNum,MinVerInfo,6,FALSE))),"Available","Not Supported")))</f>
        <v>Available</v>
      </c>
      <c r="O1536" s="81" t="str">
        <f>IF(TcReleaseNum&lt;P1536,"Not Supported","Available")</f>
        <v>Available</v>
      </c>
      <c r="P1536" s="81" cm="1">
        <f t="array" ref="P1536">_xlfn.SWITCH(TcBaseVer, 14, K1536, 13, J1536, 12, I1536, 11, IFERROR(VLOOKUP(H1536,Table2[#All],3,FALSE),"N/A"),0)</f>
        <v>0</v>
      </c>
      <c r="Q1536" s="81" t="str">
        <f>IF(TcBaseVer=0,M1536,IF(AND(N1536="Available",M1536="Available",O1536="Available"),"Available",IF(M1536="","","Not Supported")))</f>
        <v>Available</v>
      </c>
      <c r="R1536" s="81" t="str">
        <f>IF(A1536&gt;=AWCurrentRel, "Future",Q1536)</f>
        <v>Available</v>
      </c>
      <c r="S1536" s="100" t="str">
        <f>HYPERLINK(U1536,T1536)</f>
        <v>What's New Spring 2023 PLAN Teamcenter and Active Workspace (highspot.com)</v>
      </c>
      <c r="T1536" s="81" t="str">
        <f>IFERROR(VLOOKUP(CONCATENATE($B1536,"_",$A1536),Table4[#All],5,FALSE),"Not Available")</f>
        <v>What's New Spring 2023 PLAN Teamcenter and Active Workspace (highspot.com)</v>
      </c>
      <c r="U1536" s="81" t="str">
        <f>IFERROR(VLOOKUP(CONCATENATE(B1536,"_",A1536),Table4[#All],6,FALSE),"")</f>
        <v>https://siemens.highspot.com/items/648721a063b17906e8d5dd1c?lfrm=srp.2</v>
      </c>
    </row>
    <row r="1537" spans="1:21" x14ac:dyDescent="0.25">
      <c r="A1537" s="81">
        <f>IF(OR('Raw Data'!A1537=0,'Raw Data'!A1537="Delete"),"",'Raw Data'!A1537)</f>
        <v>6.3</v>
      </c>
      <c r="B1537" s="88" t="str">
        <f>IF(OR('Raw Data'!B1537=0,'Raw Data'!B1537="Delete"),"",'Raw Data'!B1537)</f>
        <v>Plan</v>
      </c>
      <c r="C1537" s="89" t="str">
        <f>IF(OR('Raw Data'!C1537=0,'Raw Data'!C1537="Delete"),"",'Raw Data'!C1537)</f>
        <v>Systems</v>
      </c>
      <c r="D1537" s="88" t="str">
        <f>IF(OR('Raw Data'!D1537=0,'Raw Data'!D1537="Delete"),"",'Raw Data'!D1537)</f>
        <v>MBSE - System Architecture, Functional &amp; Systems Modeling</v>
      </c>
      <c r="E1537" s="84" t="str">
        <f>IF(OR('Raw Data'!E1537=0,'Raw Data'!E1537="Delete"),"",'Raw Data'!E1537)</f>
        <v>Focused project model structure view on architecture elements</v>
      </c>
      <c r="F1537" s="81" t="str" cm="1">
        <f t="array" ref="F1537">_xlfn.SWITCH(ROUND(VLOOKUP(A1537,Table1[#All],3),0),11,H1537,12,I1537,13,J1537,14,K1537,"N/A")</f>
        <v/>
      </c>
      <c r="G1537" s="81" t="str" cm="1">
        <f t="array" ref="G1537">_xlfn.SWITCH(ROUND(VLOOKUP(A1537,Table1[#All],5),0),11,H1537,12,I1537,13,J1537,14,K1537,"N/A")</f>
        <v/>
      </c>
      <c r="H1537" s="81">
        <f>IF(OR('Raw Data'!H1537=0,'Raw Data'!H1537="Delete"),"",'Raw Data'!H1537)</f>
        <v>13.3</v>
      </c>
      <c r="I1537" s="81">
        <f>IF(OR('Raw Data'!I1537=0,'Raw Data'!I1537="Delete"),"",'Raw Data'!I1537)</f>
        <v>14</v>
      </c>
      <c r="J1537" s="81" t="str">
        <f>IF(OR('Raw Data'!J1537=0,'Raw Data'!J1537="Delete"),"",'Raw Data'!J1537)</f>
        <v/>
      </c>
      <c r="K1537" s="81" t="str">
        <f>IF(OR('Raw Data'!K1537=0,'Raw Data'!K1537="Delete"),"",'Raw Data'!K1537)</f>
        <v/>
      </c>
      <c r="L1537" s="81" t="str">
        <f>R1537</f>
        <v>Available</v>
      </c>
      <c r="M1537" s="81" t="str">
        <f>IF(A1537="","",IF(OR(AWReleaseNum&gt;=A1537,AWReleaseNum=0),"Available","Not Supported"))</f>
        <v>Available</v>
      </c>
      <c r="N1537" s="81" t="str">
        <f>IF(A1537="","",IF(TcRelease="Any","Available",IF(OR(AND(TcReleaseNum&gt;=VLOOKUP(AWReleaseNum,MinVerInfo,3,FALSE),TcReleaseNum&lt;=VLOOKUP(AWReleaseNum,MinVerInfo,4,FALSE)),AND(TcReleaseNum&gt;=VLOOKUP(AWReleaseNum,MinVerInfo,5,FALSE),TcReleaseNum&lt;=VLOOKUP(AWReleaseNum,MinVerInfo,6,FALSE))),"Available","Not Supported")))</f>
        <v>Available</v>
      </c>
      <c r="O1537" s="81" t="str">
        <f>IF(TcReleaseNum&lt;P1537,"Not Supported","Available")</f>
        <v>Available</v>
      </c>
      <c r="P1537" s="81" cm="1">
        <f t="array" ref="P1537">_xlfn.SWITCH(TcBaseVer, 14, K1537, 13, J1537, 12, I1537, 11, IFERROR(VLOOKUP(H1537,Table2[#All],3,FALSE),"N/A"),0)</f>
        <v>0</v>
      </c>
      <c r="Q1537" s="81" t="str">
        <f>IF(TcBaseVer=0,M1537,IF(AND(N1537="Available",M1537="Available",O1537="Available"),"Available",IF(M1537="","","Not Supported")))</f>
        <v>Available</v>
      </c>
      <c r="R1537" s="81" t="str">
        <f>IF(A1537&gt;=AWCurrentRel, "Future",Q1537)</f>
        <v>Available</v>
      </c>
      <c r="S1537" s="100" t="str">
        <f>HYPERLINK(U1537,T1537)</f>
        <v>What's New Spring 2023 PLAN Teamcenter and Active Workspace (highspot.com)</v>
      </c>
      <c r="T1537" s="81" t="str">
        <f>IFERROR(VLOOKUP(CONCATENATE($B1537,"_",$A1537),Table4[#All],5,FALSE),"Not Available")</f>
        <v>What's New Spring 2023 PLAN Teamcenter and Active Workspace (highspot.com)</v>
      </c>
      <c r="U1537" s="81" t="str">
        <f>IFERROR(VLOOKUP(CONCATENATE(B1537,"_",A1537),Table4[#All],6,FALSE),"")</f>
        <v>https://siemens.highspot.com/items/648721a063b17906e8d5dd1c?lfrm=srp.2</v>
      </c>
    </row>
    <row r="1538" spans="1:21" x14ac:dyDescent="0.25">
      <c r="A1538" s="81">
        <f>IF(OR('Raw Data'!A1538=0,'Raw Data'!A1538="Delete"),"",'Raw Data'!A1538)</f>
        <v>6.3</v>
      </c>
      <c r="B1538" s="88" t="str">
        <f>IF(OR('Raw Data'!B1538=0,'Raw Data'!B1538="Delete"),"",'Raw Data'!B1538)</f>
        <v>Plan</v>
      </c>
      <c r="C1538" s="89" t="str">
        <f>IF(OR('Raw Data'!C1538=0,'Raw Data'!C1538="Delete"),"",'Raw Data'!C1538)</f>
        <v>Systems</v>
      </c>
      <c r="D1538" s="88" t="str">
        <f>IF(OR('Raw Data'!D1538=0,'Raw Data'!D1538="Delete"),"",'Raw Data'!D1538)</f>
        <v>MBSE - System Architecture, Functional &amp; Systems Modeling</v>
      </c>
      <c r="E1538" s="84" t="str">
        <f>IF(OR('Raw Data'!E1538=0,'Raw Data'!E1538="Delete"),"",'Raw Data'!E1538)</f>
        <v>Improved sync report for merge operations</v>
      </c>
      <c r="F1538" s="81" t="str" cm="1">
        <f t="array" ref="F1538">_xlfn.SWITCH(ROUND(VLOOKUP(A1538,Table1[#All],3),0),11,H1538,12,I1538,13,J1538,14,K1538,"N/A")</f>
        <v/>
      </c>
      <c r="G1538" s="81" t="str" cm="1">
        <f t="array" ref="G1538">_xlfn.SWITCH(ROUND(VLOOKUP(A1538,Table1[#All],5),0),11,H1538,12,I1538,13,J1538,14,K1538,"N/A")</f>
        <v/>
      </c>
      <c r="H1538" s="81">
        <f>IF(OR('Raw Data'!H1538=0,'Raw Data'!H1538="Delete"),"",'Raw Data'!H1538)</f>
        <v>13.3</v>
      </c>
      <c r="I1538" s="81">
        <f>IF(OR('Raw Data'!I1538=0,'Raw Data'!I1538="Delete"),"",'Raw Data'!I1538)</f>
        <v>14.1</v>
      </c>
      <c r="J1538" s="81" t="str">
        <f>IF(OR('Raw Data'!J1538=0,'Raw Data'!J1538="Delete"),"",'Raw Data'!J1538)</f>
        <v/>
      </c>
      <c r="K1538" s="81" t="str">
        <f>IF(OR('Raw Data'!K1538=0,'Raw Data'!K1538="Delete"),"",'Raw Data'!K1538)</f>
        <v/>
      </c>
      <c r="L1538" s="81" t="str">
        <f>R1538</f>
        <v>Available</v>
      </c>
      <c r="M1538" s="81" t="str">
        <f>IF(A1538="","",IF(OR(AWReleaseNum&gt;=A1538,AWReleaseNum=0),"Available","Not Supported"))</f>
        <v>Available</v>
      </c>
      <c r="N1538" s="81" t="str">
        <f>IF(A1538="","",IF(TcRelease="Any","Available",IF(OR(AND(TcReleaseNum&gt;=VLOOKUP(AWReleaseNum,MinVerInfo,3,FALSE),TcReleaseNum&lt;=VLOOKUP(AWReleaseNum,MinVerInfo,4,FALSE)),AND(TcReleaseNum&gt;=VLOOKUP(AWReleaseNum,MinVerInfo,5,FALSE),TcReleaseNum&lt;=VLOOKUP(AWReleaseNum,MinVerInfo,6,FALSE))),"Available","Not Supported")))</f>
        <v>Available</v>
      </c>
      <c r="O1538" s="81" t="str">
        <f>IF(TcReleaseNum&lt;P1538,"Not Supported","Available")</f>
        <v>Available</v>
      </c>
      <c r="P1538" s="81" cm="1">
        <f t="array" ref="P1538">_xlfn.SWITCH(TcBaseVer, 14, K1538, 13, J1538, 12, I1538, 11, IFERROR(VLOOKUP(H1538,Table2[#All],3,FALSE),"N/A"),0)</f>
        <v>0</v>
      </c>
      <c r="Q1538" s="81" t="str">
        <f>IF(TcBaseVer=0,M1538,IF(AND(N1538="Available",M1538="Available",O1538="Available"),"Available",IF(M1538="","","Not Supported")))</f>
        <v>Available</v>
      </c>
      <c r="R1538" s="81" t="str">
        <f>IF(A1538&gt;=AWCurrentRel, "Future",Q1538)</f>
        <v>Available</v>
      </c>
      <c r="S1538" s="100" t="str">
        <f>HYPERLINK(U1538,T1538)</f>
        <v>What's New Spring 2023 PLAN Teamcenter and Active Workspace (highspot.com)</v>
      </c>
      <c r="T1538" s="81" t="str">
        <f>IFERROR(VLOOKUP(CONCATENATE($B1538,"_",$A1538),Table4[#All],5,FALSE),"Not Available")</f>
        <v>What's New Spring 2023 PLAN Teamcenter and Active Workspace (highspot.com)</v>
      </c>
      <c r="U1538" s="81" t="str">
        <f>IFERROR(VLOOKUP(CONCATENATE(B1538,"_",A1538),Table4[#All],6,FALSE),"")</f>
        <v>https://siemens.highspot.com/items/648721a063b17906e8d5dd1c?lfrm=srp.2</v>
      </c>
    </row>
    <row r="1539" spans="1:21" x14ac:dyDescent="0.25">
      <c r="A1539" s="81">
        <f>IF(OR('Raw Data'!A1539=0,'Raw Data'!A1539="Delete"),"",'Raw Data'!A1539)</f>
        <v>6.3</v>
      </c>
      <c r="B1539" s="88" t="str">
        <f>IF(OR('Raw Data'!B1539=0,'Raw Data'!B1539="Delete"),"",'Raw Data'!B1539)</f>
        <v>Plan</v>
      </c>
      <c r="C1539" s="89" t="str">
        <f>IF(OR('Raw Data'!C1539=0,'Raw Data'!C1539="Delete"),"",'Raw Data'!C1539)</f>
        <v>Systems</v>
      </c>
      <c r="D1539" s="88" t="str">
        <f>IF(OR('Raw Data'!D1539=0,'Raw Data'!D1539="Delete"),"",'Raw Data'!D1539)</f>
        <v>MBSE - System Architecture, Functional &amp; Systems Modeling</v>
      </c>
      <c r="E1539" s="84" t="str">
        <f>IF(OR('Raw Data'!E1539=0,'Raw Data'!E1539="Delete"),"",'Raw Data'!E1539)</f>
        <v>Teamcenter Architecture Modeler is transitioning to a system architecture viewer</v>
      </c>
      <c r="F1539" s="81" t="str" cm="1">
        <f t="array" ref="F1539">_xlfn.SWITCH(ROUND(VLOOKUP(A1539,Table1[#All],3),0),11,H1539,12,I1539,13,J1539,14,K1539,"N/A")</f>
        <v/>
      </c>
      <c r="G1539" s="81" t="str" cm="1">
        <f t="array" ref="G1539">_xlfn.SWITCH(ROUND(VLOOKUP(A1539,Table1[#All],5),0),11,H1539,12,I1539,13,J1539,14,K1539,"N/A")</f>
        <v/>
      </c>
      <c r="H1539" s="81">
        <f>IF(OR('Raw Data'!H1539=0,'Raw Data'!H1539="Delete"),"",'Raw Data'!H1539)</f>
        <v>13.3</v>
      </c>
      <c r="I1539" s="81">
        <f>IF(OR('Raw Data'!I1539=0,'Raw Data'!I1539="Delete"),"",'Raw Data'!I1539)</f>
        <v>14.1</v>
      </c>
      <c r="J1539" s="81" t="str">
        <f>IF(OR('Raw Data'!J1539=0,'Raw Data'!J1539="Delete"),"",'Raw Data'!J1539)</f>
        <v/>
      </c>
      <c r="K1539" s="81" t="str">
        <f>IF(OR('Raw Data'!K1539=0,'Raw Data'!K1539="Delete"),"",'Raw Data'!K1539)</f>
        <v/>
      </c>
      <c r="L1539" s="81" t="str">
        <f>R1539</f>
        <v>Available</v>
      </c>
      <c r="M1539" s="81" t="str">
        <f>IF(A1539="","",IF(OR(AWReleaseNum&gt;=A1539,AWReleaseNum=0),"Available","Not Supported"))</f>
        <v>Available</v>
      </c>
      <c r="N1539" s="81" t="str">
        <f>IF(A1539="","",IF(TcRelease="Any","Available",IF(OR(AND(TcReleaseNum&gt;=VLOOKUP(AWReleaseNum,MinVerInfo,3,FALSE),TcReleaseNum&lt;=VLOOKUP(AWReleaseNum,MinVerInfo,4,FALSE)),AND(TcReleaseNum&gt;=VLOOKUP(AWReleaseNum,MinVerInfo,5,FALSE),TcReleaseNum&lt;=VLOOKUP(AWReleaseNum,MinVerInfo,6,FALSE))),"Available","Not Supported")))</f>
        <v>Available</v>
      </c>
      <c r="O1539" s="81" t="str">
        <f>IF(TcReleaseNum&lt;P1539,"Not Supported","Available")</f>
        <v>Available</v>
      </c>
      <c r="P1539" s="81" cm="1">
        <f t="array" ref="P1539">_xlfn.SWITCH(TcBaseVer, 14, K1539, 13, J1539, 12, I1539, 11, IFERROR(VLOOKUP(H1539,Table2[#All],3,FALSE),"N/A"),0)</f>
        <v>0</v>
      </c>
      <c r="Q1539" s="81" t="str">
        <f>IF(TcBaseVer=0,M1539,IF(AND(N1539="Available",M1539="Available",O1539="Available"),"Available",IF(M1539="","","Not Supported")))</f>
        <v>Available</v>
      </c>
      <c r="R1539" s="81" t="str">
        <f>IF(A1539&gt;=AWCurrentRel, "Future",Q1539)</f>
        <v>Available</v>
      </c>
      <c r="S1539" s="100" t="str">
        <f>HYPERLINK(U1539,T1539)</f>
        <v>What's New Spring 2023 PLAN Teamcenter and Active Workspace (highspot.com)</v>
      </c>
      <c r="T1539" s="81" t="str">
        <f>IFERROR(VLOOKUP(CONCATENATE($B1539,"_",$A1539),Table4[#All],5,FALSE),"Not Available")</f>
        <v>What's New Spring 2023 PLAN Teamcenter and Active Workspace (highspot.com)</v>
      </c>
      <c r="U1539" s="81" t="str">
        <f>IFERROR(VLOOKUP(CONCATENATE(B1539,"_",A1539),Table4[#All],6,FALSE),"")</f>
        <v>https://siemens.highspot.com/items/648721a063b17906e8d5dd1c?lfrm=srp.2</v>
      </c>
    </row>
    <row r="1540" spans="1:21" x14ac:dyDescent="0.25">
      <c r="A1540" s="81">
        <f>IF(OR('Raw Data'!A1540=0,'Raw Data'!A1540="Delete"),"",'Raw Data'!A1540)</f>
        <v>6.3</v>
      </c>
      <c r="B1540" s="88" t="str">
        <f>IF(OR('Raw Data'!B1540=0,'Raw Data'!B1540="Delete"),"",'Raw Data'!B1540)</f>
        <v>Plan</v>
      </c>
      <c r="C1540" s="89" t="str">
        <f>IF(OR('Raw Data'!C1540=0,'Raw Data'!C1540="Delete"),"",'Raw Data'!C1540)</f>
        <v>Systems</v>
      </c>
      <c r="D1540" s="88" t="str">
        <f>IF(OR('Raw Data'!D1540=0,'Raw Data'!D1540="Delete"),"",'Raw Data'!D1540)</f>
        <v>MBSE - System Verification and Model Management</v>
      </c>
      <c r="E1540" s="84" t="str">
        <f>IF(OR('Raw Data'!E1540=0,'Raw Data'!E1540="Delete"),"",'Raw Data'!E1540)</f>
        <v>Speed up your parameter thread</v>
      </c>
      <c r="F1540" s="81" t="str" cm="1">
        <f t="array" ref="F1540">_xlfn.SWITCH(ROUND(VLOOKUP(A1540,Table1[#All],3),0),11,H1540,12,I1540,13,J1540,14,K1540,"N/A")</f>
        <v/>
      </c>
      <c r="G1540" s="81" t="str" cm="1">
        <f t="array" ref="G1540">_xlfn.SWITCH(ROUND(VLOOKUP(A1540,Table1[#All],5),0),11,H1540,12,I1540,13,J1540,14,K1540,"N/A")</f>
        <v>Suspect Teamcenter mins. Check with Joe Z.</v>
      </c>
      <c r="H1540" s="81" t="str">
        <f>IF(OR('Raw Data'!H1540=0,'Raw Data'!H1540="Delete"),"",'Raw Data'!H1540)</f>
        <v>N/A</v>
      </c>
      <c r="I1540" s="81">
        <f>IF(OR('Raw Data'!I1540=0,'Raw Data'!I1540="Delete"),"",'Raw Data'!I1540)</f>
        <v>14.2</v>
      </c>
      <c r="J1540" s="81" t="str">
        <f>IF(OR('Raw Data'!J1540=0,'Raw Data'!J1540="Delete"),"",'Raw Data'!J1540)</f>
        <v/>
      </c>
      <c r="K1540" s="81" t="str">
        <f>IF(OR('Raw Data'!K1540=0,'Raw Data'!K1540="Delete"),"",'Raw Data'!K1540)</f>
        <v>Suspect Teamcenter mins. Check with Joe Z.</v>
      </c>
      <c r="L1540" s="81" t="str">
        <f>R1540</f>
        <v>Available</v>
      </c>
      <c r="M1540" s="81" t="str">
        <f>IF(A1540="","",IF(OR(AWReleaseNum&gt;=A1540,AWReleaseNum=0),"Available","Not Supported"))</f>
        <v>Available</v>
      </c>
      <c r="N1540" s="81" t="str">
        <f>IF(A1540="","",IF(TcRelease="Any","Available",IF(OR(AND(TcReleaseNum&gt;=VLOOKUP(AWReleaseNum,MinVerInfo,3,FALSE),TcReleaseNum&lt;=VLOOKUP(AWReleaseNum,MinVerInfo,4,FALSE)),AND(TcReleaseNum&gt;=VLOOKUP(AWReleaseNum,MinVerInfo,5,FALSE),TcReleaseNum&lt;=VLOOKUP(AWReleaseNum,MinVerInfo,6,FALSE))),"Available","Not Supported")))</f>
        <v>Available</v>
      </c>
      <c r="O1540" s="81" t="str">
        <f>IF(TcReleaseNum&lt;P1540,"Not Supported","Available")</f>
        <v>Available</v>
      </c>
      <c r="P1540" s="81" cm="1">
        <f t="array" ref="P1540">_xlfn.SWITCH(TcBaseVer, 14, K1540, 13, J1540, 12, I1540, 11, IFERROR(VLOOKUP(H1540,Table2[#All],3,FALSE),"N/A"),0)</f>
        <v>0</v>
      </c>
      <c r="Q1540" s="81" t="str">
        <f>IF(TcBaseVer=0,M1540,IF(AND(N1540="Available",M1540="Available",O1540="Available"),"Available",IF(M1540="","","Not Supported")))</f>
        <v>Available</v>
      </c>
      <c r="R1540" s="81" t="str">
        <f>IF(A1540&gt;=AWCurrentRel, "Future",Q1540)</f>
        <v>Available</v>
      </c>
      <c r="S1540" s="100" t="str">
        <f>HYPERLINK(U1540,T1540)</f>
        <v>What's New Spring 2023 PLAN Teamcenter and Active Workspace (highspot.com)</v>
      </c>
      <c r="T1540" s="81" t="str">
        <f>IFERROR(VLOOKUP(CONCATENATE($B1540,"_",$A1540),Table4[#All],5,FALSE),"Not Available")</f>
        <v>What's New Spring 2023 PLAN Teamcenter and Active Workspace (highspot.com)</v>
      </c>
      <c r="U1540" s="81" t="str">
        <f>IFERROR(VLOOKUP(CONCATENATE(B1540,"_",A1540),Table4[#All],6,FALSE),"")</f>
        <v>https://siemens.highspot.com/items/648721a063b17906e8d5dd1c?lfrm=srp.2</v>
      </c>
    </row>
    <row r="1541" spans="1:21" x14ac:dyDescent="0.25">
      <c r="A1541" s="81">
        <f>IF(OR('Raw Data'!A1541=0,'Raw Data'!A1541="Delete"),"",'Raw Data'!A1541)</f>
        <v>6.3</v>
      </c>
      <c r="B1541" s="88" t="str">
        <f>IF(OR('Raw Data'!B1541=0,'Raw Data'!B1541="Delete"),"",'Raw Data'!B1541)</f>
        <v>Plan</v>
      </c>
      <c r="C1541" s="89" t="str">
        <f>IF(OR('Raw Data'!C1541=0,'Raw Data'!C1541="Delete"),"",'Raw Data'!C1541)</f>
        <v>Systems</v>
      </c>
      <c r="D1541" s="88" t="str">
        <f>IF(OR('Raw Data'!D1541=0,'Raw Data'!D1541="Delete"),"",'Raw Data'!D1541)</f>
        <v>MBSE - System Verification and Model Management</v>
      </c>
      <c r="E1541" s="84" t="str">
        <f>IF(OR('Raw Data'!E1541=0,'Raw Data'!E1541="Delete"),"",'Raw Data'!E1541)</f>
        <v>Support parameters with special characters</v>
      </c>
      <c r="F1541" s="81" t="str" cm="1">
        <f t="array" ref="F1541">_xlfn.SWITCH(ROUND(VLOOKUP(A1541,Table1[#All],3),0),11,H1541,12,I1541,13,J1541,14,K1541,"N/A")</f>
        <v/>
      </c>
      <c r="G1541" s="81" t="str" cm="1">
        <f t="array" ref="G1541">_xlfn.SWITCH(ROUND(VLOOKUP(A1541,Table1[#All],5),0),11,H1541,12,I1541,13,J1541,14,K1541,"N/A")</f>
        <v/>
      </c>
      <c r="H1541" s="81">
        <f>IF(OR('Raw Data'!H1541=0,'Raw Data'!H1541="Delete"),"",'Raw Data'!H1541)</f>
        <v>13.3</v>
      </c>
      <c r="I1541" s="81">
        <f>IF(OR('Raw Data'!I1541=0,'Raw Data'!I1541="Delete"),"",'Raw Data'!I1541)</f>
        <v>14</v>
      </c>
      <c r="J1541" s="81" t="str">
        <f>IF(OR('Raw Data'!J1541=0,'Raw Data'!J1541="Delete"),"",'Raw Data'!J1541)</f>
        <v/>
      </c>
      <c r="K1541" s="81" t="str">
        <f>IF(OR('Raw Data'!K1541=0,'Raw Data'!K1541="Delete"),"",'Raw Data'!K1541)</f>
        <v/>
      </c>
      <c r="L1541" s="81" t="str">
        <f>R1541</f>
        <v>Available</v>
      </c>
      <c r="M1541" s="81" t="str">
        <f>IF(A1541="","",IF(OR(AWReleaseNum&gt;=A1541,AWReleaseNum=0),"Available","Not Supported"))</f>
        <v>Available</v>
      </c>
      <c r="N1541" s="81" t="str">
        <f>IF(A1541="","",IF(TcRelease="Any","Available",IF(OR(AND(TcReleaseNum&gt;=VLOOKUP(AWReleaseNum,MinVerInfo,3,FALSE),TcReleaseNum&lt;=VLOOKUP(AWReleaseNum,MinVerInfo,4,FALSE)),AND(TcReleaseNum&gt;=VLOOKUP(AWReleaseNum,MinVerInfo,5,FALSE),TcReleaseNum&lt;=VLOOKUP(AWReleaseNum,MinVerInfo,6,FALSE))),"Available","Not Supported")))</f>
        <v>Available</v>
      </c>
      <c r="O1541" s="81" t="str">
        <f>IF(TcReleaseNum&lt;P1541,"Not Supported","Available")</f>
        <v>Available</v>
      </c>
      <c r="P1541" s="81" cm="1">
        <f t="array" ref="P1541">_xlfn.SWITCH(TcBaseVer, 14, K1541, 13, J1541, 12, I1541, 11, IFERROR(VLOOKUP(H1541,Table2[#All],3,FALSE),"N/A"),0)</f>
        <v>0</v>
      </c>
      <c r="Q1541" s="81" t="str">
        <f>IF(TcBaseVer=0,M1541,IF(AND(N1541="Available",M1541="Available",O1541="Available"),"Available",IF(M1541="","","Not Supported")))</f>
        <v>Available</v>
      </c>
      <c r="R1541" s="81" t="str">
        <f>IF(A1541&gt;=AWCurrentRel, "Future",Q1541)</f>
        <v>Available</v>
      </c>
      <c r="S1541" s="100" t="str">
        <f>HYPERLINK(U1541,T1541)</f>
        <v>What's New Spring 2023 PLAN Teamcenter and Active Workspace (highspot.com)</v>
      </c>
      <c r="T1541" s="81" t="str">
        <f>IFERROR(VLOOKUP(CONCATENATE($B1541,"_",$A1541),Table4[#All],5,FALSE),"Not Available")</f>
        <v>What's New Spring 2023 PLAN Teamcenter and Active Workspace (highspot.com)</v>
      </c>
      <c r="U1541" s="81" t="str">
        <f>IFERROR(VLOOKUP(CONCATENATE(B1541,"_",A1541),Table4[#All],6,FALSE),"")</f>
        <v>https://siemens.highspot.com/items/648721a063b17906e8d5dd1c?lfrm=srp.2</v>
      </c>
    </row>
    <row r="1542" spans="1:21" x14ac:dyDescent="0.25">
      <c r="A1542" s="81">
        <f>IF(OR('Raw Data'!A1542=0,'Raw Data'!A1542="Delete"),"",'Raw Data'!A1542)</f>
        <v>6.3</v>
      </c>
      <c r="B1542" s="88" t="str">
        <f>IF(OR('Raw Data'!B1542=0,'Raw Data'!B1542="Delete"),"",'Raw Data'!B1542)</f>
        <v>Plan</v>
      </c>
      <c r="C1542" s="89" t="str">
        <f>IF(OR('Raw Data'!C1542=0,'Raw Data'!C1542="Delete"),"",'Raw Data'!C1542)</f>
        <v>Systems</v>
      </c>
      <c r="D1542" s="88" t="str">
        <f>IF(OR('Raw Data'!D1542=0,'Raw Data'!D1542="Delete"),"",'Raw Data'!D1542)</f>
        <v>MBSE - System Verification and Model Management</v>
      </c>
      <c r="E1542" s="84" t="str">
        <f>IF(OR('Raw Data'!E1542=0,'Raw Data'!E1542="Delete"),"",'Raw Data'!E1542)</f>
        <v>Validate requirement satisfaction using MATLAB and Simulink</v>
      </c>
      <c r="F1542" s="81" t="str" cm="1">
        <f t="array" ref="F1542">_xlfn.SWITCH(ROUND(VLOOKUP(A1542,Table1[#All],3),0),11,H1542,12,I1542,13,J1542,14,K1542,"N/A")</f>
        <v/>
      </c>
      <c r="G1542" s="81" t="str" cm="1">
        <f t="array" ref="G1542">_xlfn.SWITCH(ROUND(VLOOKUP(A1542,Table1[#All],5),0),11,H1542,12,I1542,13,J1542,14,K1542,"N/A")</f>
        <v/>
      </c>
      <c r="H1542" s="81" t="str">
        <f>IF(OR('Raw Data'!H1542=0,'Raw Data'!H1542="Delete"),"",'Raw Data'!H1542)</f>
        <v>N/A</v>
      </c>
      <c r="I1542" s="81">
        <f>IF(OR('Raw Data'!I1542=0,'Raw Data'!I1542="Delete"),"",'Raw Data'!I1542)</f>
        <v>14.3</v>
      </c>
      <c r="J1542" s="81" t="str">
        <f>IF(OR('Raw Data'!J1542=0,'Raw Data'!J1542="Delete"),"",'Raw Data'!J1542)</f>
        <v/>
      </c>
      <c r="K1542" s="81" t="str">
        <f>IF(OR('Raw Data'!K1542=0,'Raw Data'!K1542="Delete"),"",'Raw Data'!K1542)</f>
        <v/>
      </c>
      <c r="L1542" s="81" t="str">
        <f>R1542</f>
        <v>Available</v>
      </c>
      <c r="M1542" s="81" t="str">
        <f>IF(A1542="","",IF(OR(AWReleaseNum&gt;=A1542,AWReleaseNum=0),"Available","Not Supported"))</f>
        <v>Available</v>
      </c>
      <c r="N1542" s="81" t="str">
        <f>IF(A1542="","",IF(TcRelease="Any","Available",IF(OR(AND(TcReleaseNum&gt;=VLOOKUP(AWReleaseNum,MinVerInfo,3,FALSE),TcReleaseNum&lt;=VLOOKUP(AWReleaseNum,MinVerInfo,4,FALSE)),AND(TcReleaseNum&gt;=VLOOKUP(AWReleaseNum,MinVerInfo,5,FALSE),TcReleaseNum&lt;=VLOOKUP(AWReleaseNum,MinVerInfo,6,FALSE))),"Available","Not Supported")))</f>
        <v>Available</v>
      </c>
      <c r="O1542" s="81" t="str">
        <f>IF(TcReleaseNum&lt;P1542,"Not Supported","Available")</f>
        <v>Available</v>
      </c>
      <c r="P1542" s="81" cm="1">
        <f t="array" ref="P1542">_xlfn.SWITCH(TcBaseVer, 14, K1542, 13, J1542, 12, I1542, 11, IFERROR(VLOOKUP(H1542,Table2[#All],3,FALSE),"N/A"),0)</f>
        <v>0</v>
      </c>
      <c r="Q1542" s="81" t="str">
        <f>IF(TcBaseVer=0,M1542,IF(AND(N1542="Available",M1542="Available",O1542="Available"),"Available",IF(M1542="","","Not Supported")))</f>
        <v>Available</v>
      </c>
      <c r="R1542" s="81" t="str">
        <f>IF(A1542&gt;=AWCurrentRel, "Future",Q1542)</f>
        <v>Available</v>
      </c>
      <c r="S1542" s="100" t="str">
        <f>HYPERLINK(U1542,T1542)</f>
        <v>What's New Spring 2023 PLAN Teamcenter and Active Workspace (highspot.com)</v>
      </c>
      <c r="T1542" s="81" t="str">
        <f>IFERROR(VLOOKUP(CONCATENATE($B1542,"_",$A1542),Table4[#All],5,FALSE),"Not Available")</f>
        <v>What's New Spring 2023 PLAN Teamcenter and Active Workspace (highspot.com)</v>
      </c>
      <c r="U1542" s="81" t="str">
        <f>IFERROR(VLOOKUP(CONCATENATE(B1542,"_",A1542),Table4[#All],6,FALSE),"")</f>
        <v>https://siemens.highspot.com/items/648721a063b17906e8d5dd1c?lfrm=srp.2</v>
      </c>
    </row>
    <row r="1543" spans="1:21" x14ac:dyDescent="0.25">
      <c r="A1543" s="81">
        <f>IF(OR('Raw Data'!A1543=0,'Raw Data'!A1543="Delete"),"",'Raw Data'!A1543)</f>
        <v>6.3</v>
      </c>
      <c r="B1543" s="88" t="str">
        <f>IF(OR('Raw Data'!B1543=0,'Raw Data'!B1543="Delete"),"",'Raw Data'!B1543)</f>
        <v>Plan</v>
      </c>
      <c r="C1543" s="89" t="str">
        <f>IF(OR('Raw Data'!C1543=0,'Raw Data'!C1543="Delete"),"",'Raw Data'!C1543)</f>
        <v>Systems</v>
      </c>
      <c r="D1543" s="88" t="str">
        <f>IF(OR('Raw Data'!D1543=0,'Raw Data'!D1543="Delete"),"",'Raw Data'!D1543)</f>
        <v>MBSE - System Verification and Model Management</v>
      </c>
      <c r="E1543" s="84" t="str">
        <f>IF(OR('Raw Data'!E1543=0,'Raw Data'!E1543="Delete"),"",'Raw Data'!E1543)</f>
        <v>Get more of your data with charts for table measurements</v>
      </c>
      <c r="F1543" s="81" t="str" cm="1">
        <f t="array" ref="F1543">_xlfn.SWITCH(ROUND(VLOOKUP(A1543,Table1[#All],3),0),11,H1543,12,I1543,13,J1543,14,K1543,"N/A")</f>
        <v/>
      </c>
      <c r="G1543" s="81" t="str" cm="1">
        <f t="array" ref="G1543">_xlfn.SWITCH(ROUND(VLOOKUP(A1543,Table1[#All],5),0),11,H1543,12,I1543,13,J1543,14,K1543,"N/A")</f>
        <v/>
      </c>
      <c r="H1543" s="81" t="str">
        <f>IF(OR('Raw Data'!H1543=0,'Raw Data'!H1543="Delete"),"",'Raw Data'!H1543)</f>
        <v>N/A</v>
      </c>
      <c r="I1543" s="81">
        <f>IF(OR('Raw Data'!I1543=0,'Raw Data'!I1543="Delete"),"",'Raw Data'!I1543)</f>
        <v>14.3</v>
      </c>
      <c r="J1543" s="81" t="str">
        <f>IF(OR('Raw Data'!J1543=0,'Raw Data'!J1543="Delete"),"",'Raw Data'!J1543)</f>
        <v/>
      </c>
      <c r="K1543" s="81" t="str">
        <f>IF(OR('Raw Data'!K1543=0,'Raw Data'!K1543="Delete"),"",'Raw Data'!K1543)</f>
        <v/>
      </c>
      <c r="L1543" s="81" t="str">
        <f>R1543</f>
        <v>Available</v>
      </c>
      <c r="M1543" s="81" t="str">
        <f>IF(A1543="","",IF(OR(AWReleaseNum&gt;=A1543,AWReleaseNum=0),"Available","Not Supported"))</f>
        <v>Available</v>
      </c>
      <c r="N1543" s="81" t="str">
        <f>IF(A1543="","",IF(TcRelease="Any","Available",IF(OR(AND(TcReleaseNum&gt;=VLOOKUP(AWReleaseNum,MinVerInfo,3,FALSE),TcReleaseNum&lt;=VLOOKUP(AWReleaseNum,MinVerInfo,4,FALSE)),AND(TcReleaseNum&gt;=VLOOKUP(AWReleaseNum,MinVerInfo,5,FALSE),TcReleaseNum&lt;=VLOOKUP(AWReleaseNum,MinVerInfo,6,FALSE))),"Available","Not Supported")))</f>
        <v>Available</v>
      </c>
      <c r="O1543" s="81" t="str">
        <f>IF(TcReleaseNum&lt;P1543,"Not Supported","Available")</f>
        <v>Available</v>
      </c>
      <c r="P1543" s="81" cm="1">
        <f t="array" ref="P1543">_xlfn.SWITCH(TcBaseVer, 14, K1543, 13, J1543, 12, I1543, 11, IFERROR(VLOOKUP(H1543,Table2[#All],3,FALSE),"N/A"),0)</f>
        <v>0</v>
      </c>
      <c r="Q1543" s="81" t="str">
        <f>IF(TcBaseVer=0,M1543,IF(AND(N1543="Available",M1543="Available",O1543="Available"),"Available",IF(M1543="","","Not Supported")))</f>
        <v>Available</v>
      </c>
      <c r="R1543" s="81" t="str">
        <f>IF(A1543&gt;=AWCurrentRel, "Future",Q1543)</f>
        <v>Available</v>
      </c>
      <c r="S1543" s="100" t="str">
        <f>HYPERLINK(U1543,T1543)</f>
        <v>What's New Spring 2023 PLAN Teamcenter and Active Workspace (highspot.com)</v>
      </c>
      <c r="T1543" s="81" t="str">
        <f>IFERROR(VLOOKUP(CONCATENATE($B1543,"_",$A1543),Table4[#All],5,FALSE),"Not Available")</f>
        <v>What's New Spring 2023 PLAN Teamcenter and Active Workspace (highspot.com)</v>
      </c>
      <c r="U1543" s="81" t="str">
        <f>IFERROR(VLOOKUP(CONCATENATE(B1543,"_",A1543),Table4[#All],6,FALSE),"")</f>
        <v>https://siemens.highspot.com/items/648721a063b17906e8d5dd1c?lfrm=srp.2</v>
      </c>
    </row>
    <row r="1544" spans="1:21" x14ac:dyDescent="0.25">
      <c r="A1544" s="81">
        <f>IF(OR('Raw Data'!A1544=0,'Raw Data'!A1544="Delete"),"",'Raw Data'!A1544)</f>
        <v>6.3</v>
      </c>
      <c r="B1544" s="88" t="str">
        <f>IF(OR('Raw Data'!B1544=0,'Raw Data'!B1544="Delete"),"",'Raw Data'!B1544)</f>
        <v>Plan</v>
      </c>
      <c r="C1544" s="89" t="str">
        <f>IF(OR('Raw Data'!C1544=0,'Raw Data'!C1544="Delete"),"",'Raw Data'!C1544)</f>
        <v>Systems</v>
      </c>
      <c r="D1544" s="88" t="str">
        <f>IF(OR('Raw Data'!D1544=0,'Raw Data'!D1544="Delete"),"",'Raw Data'!D1544)</f>
        <v>MBSE - System Verification and Model Management</v>
      </c>
      <c r="E1544" s="84" t="str">
        <f>IF(OR('Raw Data'!E1544=0,'Raw Data'!E1544="Delete"),"",'Raw Data'!E1544)</f>
        <v>Quickly convert and value Goal, range, measurements as arrays</v>
      </c>
      <c r="F1544" s="81" t="str" cm="1">
        <f t="array" ref="F1544">_xlfn.SWITCH(ROUND(VLOOKUP(A1544,Table1[#All],3),0),11,H1544,12,I1544,13,J1544,14,K1544,"N/A")</f>
        <v/>
      </c>
      <c r="G1544" s="81" t="str" cm="1">
        <f t="array" ref="G1544">_xlfn.SWITCH(ROUND(VLOOKUP(A1544,Table1[#All],5),0),11,H1544,12,I1544,13,J1544,14,K1544,"N/A")</f>
        <v/>
      </c>
      <c r="H1544" s="81">
        <f>IF(OR('Raw Data'!H1544=0,'Raw Data'!H1544="Delete"),"",'Raw Data'!H1544)</f>
        <v>13.3</v>
      </c>
      <c r="I1544" s="81">
        <f>IF(OR('Raw Data'!I1544=0,'Raw Data'!I1544="Delete"),"",'Raw Data'!I1544)</f>
        <v>14</v>
      </c>
      <c r="J1544" s="81" t="str">
        <f>IF(OR('Raw Data'!J1544=0,'Raw Data'!J1544="Delete"),"",'Raw Data'!J1544)</f>
        <v/>
      </c>
      <c r="K1544" s="81" t="str">
        <f>IF(OR('Raw Data'!K1544=0,'Raw Data'!K1544="Delete"),"",'Raw Data'!K1544)</f>
        <v/>
      </c>
      <c r="L1544" s="81" t="str">
        <f>R1544</f>
        <v>Available</v>
      </c>
      <c r="M1544" s="81" t="str">
        <f>IF(A1544="","",IF(OR(AWReleaseNum&gt;=A1544,AWReleaseNum=0),"Available","Not Supported"))</f>
        <v>Available</v>
      </c>
      <c r="N1544" s="81" t="str">
        <f>IF(A1544="","",IF(TcRelease="Any","Available",IF(OR(AND(TcReleaseNum&gt;=VLOOKUP(AWReleaseNum,MinVerInfo,3,FALSE),TcReleaseNum&lt;=VLOOKUP(AWReleaseNum,MinVerInfo,4,FALSE)),AND(TcReleaseNum&gt;=VLOOKUP(AWReleaseNum,MinVerInfo,5,FALSE),TcReleaseNum&lt;=VLOOKUP(AWReleaseNum,MinVerInfo,6,FALSE))),"Available","Not Supported")))</f>
        <v>Available</v>
      </c>
      <c r="O1544" s="81" t="str">
        <f>IF(TcReleaseNum&lt;P1544,"Not Supported","Available")</f>
        <v>Available</v>
      </c>
      <c r="P1544" s="81" cm="1">
        <f t="array" ref="P1544">_xlfn.SWITCH(TcBaseVer, 14, K1544, 13, J1544, 12, I1544, 11, IFERROR(VLOOKUP(H1544,Table2[#All],3,FALSE),"N/A"),0)</f>
        <v>0</v>
      </c>
      <c r="Q1544" s="81" t="str">
        <f>IF(TcBaseVer=0,M1544,IF(AND(N1544="Available",M1544="Available",O1544="Available"),"Available",IF(M1544="","","Not Supported")))</f>
        <v>Available</v>
      </c>
      <c r="R1544" s="81" t="str">
        <f>IF(A1544&gt;=AWCurrentRel, "Future",Q1544)</f>
        <v>Available</v>
      </c>
      <c r="S1544" s="100" t="str">
        <f>HYPERLINK(U1544,T1544)</f>
        <v>What's New Spring 2023 PLAN Teamcenter and Active Workspace (highspot.com)</v>
      </c>
      <c r="T1544" s="81" t="str">
        <f>IFERROR(VLOOKUP(CONCATENATE($B1544,"_",$A1544),Table4[#All],5,FALSE),"Not Available")</f>
        <v>What's New Spring 2023 PLAN Teamcenter and Active Workspace (highspot.com)</v>
      </c>
      <c r="U1544" s="81" t="str">
        <f>IFERROR(VLOOKUP(CONCATENATE(B1544,"_",A1544),Table4[#All],6,FALSE),"")</f>
        <v>https://siemens.highspot.com/items/648721a063b17906e8d5dd1c?lfrm=srp.2</v>
      </c>
    </row>
    <row r="1545" spans="1:21" x14ac:dyDescent="0.25">
      <c r="A1545" s="81">
        <f>IF(OR('Raw Data'!A1545=0,'Raw Data'!A1545="Delete"),"",'Raw Data'!A1545)</f>
        <v>6.3</v>
      </c>
      <c r="B1545" s="88" t="str">
        <f>IF(OR('Raw Data'!B1545=0,'Raw Data'!B1545="Delete"),"",'Raw Data'!B1545)</f>
        <v>Plan</v>
      </c>
      <c r="C1545" s="89" t="str">
        <f>IF(OR('Raw Data'!C1545=0,'Raw Data'!C1545="Delete"),"",'Raw Data'!C1545)</f>
        <v>Systems</v>
      </c>
      <c r="D1545" s="88" t="str">
        <f>IF(OR('Raw Data'!D1545=0,'Raw Data'!D1545="Delete"),"",'Raw Data'!D1545)</f>
        <v>MBSE - System Verification and Model Management</v>
      </c>
      <c r="E1545" s="84" t="str">
        <f>IF(OR('Raw Data'!E1545=0,'Raw Data'!E1545="Delete"),"",'Raw Data'!E1545)</f>
        <v>Evaluation of Pass or fail extended to table parameters</v>
      </c>
      <c r="F1545" s="81" t="str" cm="1">
        <f t="array" ref="F1545">_xlfn.SWITCH(ROUND(VLOOKUP(A1545,Table1[#All],3),0),11,H1545,12,I1545,13,J1545,14,K1545,"N/A")</f>
        <v/>
      </c>
      <c r="G1545" s="81" t="str" cm="1">
        <f t="array" ref="G1545">_xlfn.SWITCH(ROUND(VLOOKUP(A1545,Table1[#All],5),0),11,H1545,12,I1545,13,J1545,14,K1545,"N/A")</f>
        <v/>
      </c>
      <c r="H1545" s="81">
        <f>IF(OR('Raw Data'!H1545=0,'Raw Data'!H1545="Delete"),"",'Raw Data'!H1545)</f>
        <v>13.3</v>
      </c>
      <c r="I1545" s="81">
        <f>IF(OR('Raw Data'!I1545=0,'Raw Data'!I1545="Delete"),"",'Raw Data'!I1545)</f>
        <v>14</v>
      </c>
      <c r="J1545" s="81" t="str">
        <f>IF(OR('Raw Data'!J1545=0,'Raw Data'!J1545="Delete"),"",'Raw Data'!J1545)</f>
        <v/>
      </c>
      <c r="K1545" s="81" t="str">
        <f>IF(OR('Raw Data'!K1545=0,'Raw Data'!K1545="Delete"),"",'Raw Data'!K1545)</f>
        <v/>
      </c>
      <c r="L1545" s="81" t="str">
        <f>R1545</f>
        <v>Available</v>
      </c>
      <c r="M1545" s="81" t="str">
        <f>IF(A1545="","",IF(OR(AWReleaseNum&gt;=A1545,AWReleaseNum=0),"Available","Not Supported"))</f>
        <v>Available</v>
      </c>
      <c r="N1545" s="81" t="str">
        <f>IF(A1545="","",IF(TcRelease="Any","Available",IF(OR(AND(TcReleaseNum&gt;=VLOOKUP(AWReleaseNum,MinVerInfo,3,FALSE),TcReleaseNum&lt;=VLOOKUP(AWReleaseNum,MinVerInfo,4,FALSE)),AND(TcReleaseNum&gt;=VLOOKUP(AWReleaseNum,MinVerInfo,5,FALSE),TcReleaseNum&lt;=VLOOKUP(AWReleaseNum,MinVerInfo,6,FALSE))),"Available","Not Supported")))</f>
        <v>Available</v>
      </c>
      <c r="O1545" s="81" t="str">
        <f>IF(TcReleaseNum&lt;P1545,"Not Supported","Available")</f>
        <v>Available</v>
      </c>
      <c r="P1545" s="81" cm="1">
        <f t="array" ref="P1545">_xlfn.SWITCH(TcBaseVer, 14, K1545, 13, J1545, 12, I1545, 11, IFERROR(VLOOKUP(H1545,Table2[#All],3,FALSE),"N/A"),0)</f>
        <v>0</v>
      </c>
      <c r="Q1545" s="81" t="str">
        <f>IF(TcBaseVer=0,M1545,IF(AND(N1545="Available",M1545="Available",O1545="Available"),"Available",IF(M1545="","","Not Supported")))</f>
        <v>Available</v>
      </c>
      <c r="R1545" s="81" t="str">
        <f>IF(A1545&gt;=AWCurrentRel, "Future",Q1545)</f>
        <v>Available</v>
      </c>
      <c r="S1545" s="100" t="str">
        <f>HYPERLINK(U1545,T1545)</f>
        <v>What's New Spring 2023 PLAN Teamcenter and Active Workspace (highspot.com)</v>
      </c>
      <c r="T1545" s="81" t="str">
        <f>IFERROR(VLOOKUP(CONCATENATE($B1545,"_",$A1545),Table4[#All],5,FALSE),"Not Available")</f>
        <v>What's New Spring 2023 PLAN Teamcenter and Active Workspace (highspot.com)</v>
      </c>
      <c r="U1545" s="81" t="str">
        <f>IFERROR(VLOOKUP(CONCATENATE(B1545,"_",A1545),Table4[#All],6,FALSE),"")</f>
        <v>https://siemens.highspot.com/items/648721a063b17906e8d5dd1c?lfrm=srp.2</v>
      </c>
    </row>
    <row r="1546" spans="1:21" x14ac:dyDescent="0.25">
      <c r="A1546" s="81">
        <f>IF(OR('Raw Data'!A1546=0,'Raw Data'!A1546="Delete"),"",'Raw Data'!A1546)</f>
        <v>6.3</v>
      </c>
      <c r="B1546" s="88" t="str">
        <f>IF(OR('Raw Data'!B1546=0,'Raw Data'!B1546="Delete"),"",'Raw Data'!B1546)</f>
        <v>Plan</v>
      </c>
      <c r="C1546" s="89" t="str">
        <f>IF(OR('Raw Data'!C1546=0,'Raw Data'!C1546="Delete"),"",'Raw Data'!C1546)</f>
        <v>Systems</v>
      </c>
      <c r="D1546" s="88" t="str">
        <f>IF(OR('Raw Data'!D1546=0,'Raw Data'!D1546="Delete"),"",'Raw Data'!D1546)</f>
        <v>MBSE - Verification Planning and Execution</v>
      </c>
      <c r="E1546" s="84" t="str">
        <f>IF(OR('Raw Data'!E1546=0,'Raw Data'!E1546="Delete"),"",'Raw Data'!E1546)</f>
        <v>Dedicated and focused UI for Test Execution</v>
      </c>
      <c r="F1546" s="81" t="str" cm="1">
        <f t="array" ref="F1546">_xlfn.SWITCH(ROUND(VLOOKUP(A1546,Table1[#All],3),0),11,H1546,12,I1546,13,J1546,14,K1546,"N/A")</f>
        <v/>
      </c>
      <c r="G1546" s="81" t="str" cm="1">
        <f t="array" ref="G1546">_xlfn.SWITCH(ROUND(VLOOKUP(A1546,Table1[#All],5),0),11,H1546,12,I1546,13,J1546,14,K1546,"N/A")</f>
        <v>Mixed Teamcenter minimums for Features that make up this capability. Check with Joe Z</v>
      </c>
      <c r="H1546" s="81" t="str">
        <f>IF(OR('Raw Data'!H1546=0,'Raw Data'!H1546="Delete"),"",'Raw Data'!H1546)</f>
        <v>N/A</v>
      </c>
      <c r="I1546" s="81">
        <f>IF(OR('Raw Data'!I1546=0,'Raw Data'!I1546="Delete"),"",'Raw Data'!I1546)</f>
        <v>14.3</v>
      </c>
      <c r="J1546" s="81" t="str">
        <f>IF(OR('Raw Data'!J1546=0,'Raw Data'!J1546="Delete"),"",'Raw Data'!J1546)</f>
        <v/>
      </c>
      <c r="K1546" s="81" t="str">
        <f>IF(OR('Raw Data'!K1546=0,'Raw Data'!K1546="Delete"),"",'Raw Data'!K1546)</f>
        <v>Mixed Teamcenter minimums for Features that make up this capability. Check with Joe Z</v>
      </c>
      <c r="L1546" s="81" t="str">
        <f>R1546</f>
        <v>Available</v>
      </c>
      <c r="M1546" s="81" t="str">
        <f>IF(A1546="","",IF(OR(AWReleaseNum&gt;=A1546,AWReleaseNum=0),"Available","Not Supported"))</f>
        <v>Available</v>
      </c>
      <c r="N1546" s="81" t="str">
        <f>IF(A1546="","",IF(TcRelease="Any","Available",IF(OR(AND(TcReleaseNum&gt;=VLOOKUP(AWReleaseNum,MinVerInfo,3,FALSE),TcReleaseNum&lt;=VLOOKUP(AWReleaseNum,MinVerInfo,4,FALSE)),AND(TcReleaseNum&gt;=VLOOKUP(AWReleaseNum,MinVerInfo,5,FALSE),TcReleaseNum&lt;=VLOOKUP(AWReleaseNum,MinVerInfo,6,FALSE))),"Available","Not Supported")))</f>
        <v>Available</v>
      </c>
      <c r="O1546" s="81" t="str">
        <f>IF(TcReleaseNum&lt;P1546,"Not Supported","Available")</f>
        <v>Available</v>
      </c>
      <c r="P1546" s="81" cm="1">
        <f t="array" ref="P1546">_xlfn.SWITCH(TcBaseVer, 14, K1546, 13, J1546, 12, I1546, 11, IFERROR(VLOOKUP(H1546,Table2[#All],3,FALSE),"N/A"),0)</f>
        <v>0</v>
      </c>
      <c r="Q1546" s="81" t="str">
        <f>IF(TcBaseVer=0,M1546,IF(AND(N1546="Available",M1546="Available",O1546="Available"),"Available",IF(M1546="","","Not Supported")))</f>
        <v>Available</v>
      </c>
      <c r="R1546" s="81" t="str">
        <f>IF(A1546&gt;=AWCurrentRel, "Future",Q1546)</f>
        <v>Available</v>
      </c>
      <c r="S1546" s="100" t="str">
        <f>HYPERLINK(U1546,T1546)</f>
        <v>What's New Spring 2023 PLAN Teamcenter and Active Workspace (highspot.com)</v>
      </c>
      <c r="T1546" s="81" t="str">
        <f>IFERROR(VLOOKUP(CONCATENATE($B1546,"_",$A1546),Table4[#All],5,FALSE),"Not Available")</f>
        <v>What's New Spring 2023 PLAN Teamcenter and Active Workspace (highspot.com)</v>
      </c>
      <c r="U1546" s="81" t="str">
        <f>IFERROR(VLOOKUP(CONCATENATE(B1546,"_",A1546),Table4[#All],6,FALSE),"")</f>
        <v>https://siemens.highspot.com/items/648721a063b17906e8d5dd1c?lfrm=srp.2</v>
      </c>
    </row>
    <row r="1547" spans="1:21" x14ac:dyDescent="0.25">
      <c r="A1547" s="81">
        <f>IF(OR('Raw Data'!A1547=0,'Raw Data'!A1547="Delete"),"",'Raw Data'!A1547)</f>
        <v>6.3</v>
      </c>
      <c r="B1547" s="88" t="str">
        <f>IF(OR('Raw Data'!B1547=0,'Raw Data'!B1547="Delete"),"",'Raw Data'!B1547)</f>
        <v>Plan</v>
      </c>
      <c r="C1547" s="89" t="str">
        <f>IF(OR('Raw Data'!C1547=0,'Raw Data'!C1547="Delete"),"",'Raw Data'!C1547)</f>
        <v>Systems</v>
      </c>
      <c r="D1547" s="88" t="str">
        <f>IF(OR('Raw Data'!D1547=0,'Raw Data'!D1547="Delete"),"",'Raw Data'!D1547)</f>
        <v>MBSE - Verification Planning and Execution</v>
      </c>
      <c r="E1547" s="84" t="str">
        <f>IF(OR('Raw Data'!E1547=0,'Raw Data'!E1547="Delete"),"",'Raw Data'!E1547)</f>
        <v>View Step-specific details in Overview</v>
      </c>
      <c r="F1547" s="81" t="str" cm="1">
        <f t="array" ref="F1547">_xlfn.SWITCH(ROUND(VLOOKUP(A1547,Table1[#All],3),0),11,H1547,12,I1547,13,J1547,14,K1547,"N/A")</f>
        <v/>
      </c>
      <c r="G1547" s="81" t="str" cm="1">
        <f t="array" ref="G1547">_xlfn.SWITCH(ROUND(VLOOKUP(A1547,Table1[#All],5),0),11,H1547,12,I1547,13,J1547,14,K1547,"N/A")</f>
        <v>Mixed Teamcenter minimums for Features that make up this capability. Check with Joe Z</v>
      </c>
      <c r="H1547" s="81">
        <f>IF(OR('Raw Data'!H1547=0,'Raw Data'!H1547="Delete"),"",'Raw Data'!H1547)</f>
        <v>13.3</v>
      </c>
      <c r="I1547" s="81">
        <f>IF(OR('Raw Data'!I1547=0,'Raw Data'!I1547="Delete"),"",'Raw Data'!I1547)</f>
        <v>14</v>
      </c>
      <c r="J1547" s="81" t="str">
        <f>IF(OR('Raw Data'!J1547=0,'Raw Data'!J1547="Delete"),"",'Raw Data'!J1547)</f>
        <v/>
      </c>
      <c r="K1547" s="81" t="str">
        <f>IF(OR('Raw Data'!K1547=0,'Raw Data'!K1547="Delete"),"",'Raw Data'!K1547)</f>
        <v>Mixed Teamcenter minimums for Features that make up this capability. Check with Joe Z</v>
      </c>
      <c r="L1547" s="81" t="str">
        <f>R1547</f>
        <v>Available</v>
      </c>
      <c r="M1547" s="81" t="str">
        <f>IF(A1547="","",IF(OR(AWReleaseNum&gt;=A1547,AWReleaseNum=0),"Available","Not Supported"))</f>
        <v>Available</v>
      </c>
      <c r="N1547" s="81" t="str">
        <f>IF(A1547="","",IF(TcRelease="Any","Available",IF(OR(AND(TcReleaseNum&gt;=VLOOKUP(AWReleaseNum,MinVerInfo,3,FALSE),TcReleaseNum&lt;=VLOOKUP(AWReleaseNum,MinVerInfo,4,FALSE)),AND(TcReleaseNum&gt;=VLOOKUP(AWReleaseNum,MinVerInfo,5,FALSE),TcReleaseNum&lt;=VLOOKUP(AWReleaseNum,MinVerInfo,6,FALSE))),"Available","Not Supported")))</f>
        <v>Available</v>
      </c>
      <c r="O1547" s="81" t="str">
        <f>IF(TcReleaseNum&lt;P1547,"Not Supported","Available")</f>
        <v>Available</v>
      </c>
      <c r="P1547" s="81" cm="1">
        <f t="array" ref="P1547">_xlfn.SWITCH(TcBaseVer, 14, K1547, 13, J1547, 12, I1547, 11, IFERROR(VLOOKUP(H1547,Table2[#All],3,FALSE),"N/A"),0)</f>
        <v>0</v>
      </c>
      <c r="Q1547" s="81" t="str">
        <f>IF(TcBaseVer=0,M1547,IF(AND(N1547="Available",M1547="Available",O1547="Available"),"Available",IF(M1547="","","Not Supported")))</f>
        <v>Available</v>
      </c>
      <c r="R1547" s="81" t="str">
        <f>IF(A1547&gt;=AWCurrentRel, "Future",Q1547)</f>
        <v>Available</v>
      </c>
      <c r="S1547" s="100" t="str">
        <f>HYPERLINK(U1547,T1547)</f>
        <v>What's New Spring 2023 PLAN Teamcenter and Active Workspace (highspot.com)</v>
      </c>
      <c r="T1547" s="81" t="str">
        <f>IFERROR(VLOOKUP(CONCATENATE($B1547,"_",$A1547),Table4[#All],5,FALSE),"Not Available")</f>
        <v>What's New Spring 2023 PLAN Teamcenter and Active Workspace (highspot.com)</v>
      </c>
      <c r="U1547" s="81" t="str">
        <f>IFERROR(VLOOKUP(CONCATENATE(B1547,"_",A1547),Table4[#All],6,FALSE),"")</f>
        <v>https://siemens.highspot.com/items/648721a063b17906e8d5dd1c?lfrm=srp.2</v>
      </c>
    </row>
    <row r="1548" spans="1:21" x14ac:dyDescent="0.25">
      <c r="A1548" s="81">
        <f>IF(OR('Raw Data'!A1548=0,'Raw Data'!A1548="Delete"),"",'Raw Data'!A1548)</f>
        <v>6.3</v>
      </c>
      <c r="B1548" s="88" t="str">
        <f>IF(OR('Raw Data'!B1548=0,'Raw Data'!B1548="Delete"),"",'Raw Data'!B1548)</f>
        <v>Plan</v>
      </c>
      <c r="C1548" s="89" t="str">
        <f>IF(OR('Raw Data'!C1548=0,'Raw Data'!C1548="Delete"),"",'Raw Data'!C1548)</f>
        <v>Systems</v>
      </c>
      <c r="D1548" s="88" t="str">
        <f>IF(OR('Raw Data'!D1548=0,'Raw Data'!D1548="Delete"),"",'Raw Data'!D1548)</f>
        <v>MBSE - Verification Planning and Execution</v>
      </c>
      <c r="E1548" s="84" t="str">
        <f>IF(OR('Raw Data'!E1548=0,'Raw Data'!E1548="Delete"),"",'Raw Data'!E1548)</f>
        <v>View more complete Test Results</v>
      </c>
      <c r="F1548" s="81" t="str" cm="1">
        <f t="array" ref="F1548">_xlfn.SWITCH(ROUND(VLOOKUP(A1548,Table1[#All],3),0),11,H1548,12,I1548,13,J1548,14,K1548,"N/A")</f>
        <v/>
      </c>
      <c r="G1548" s="81" t="str" cm="1">
        <f t="array" ref="G1548">_xlfn.SWITCH(ROUND(VLOOKUP(A1548,Table1[#All],5),0),11,H1548,12,I1548,13,J1548,14,K1548,"N/A")</f>
        <v>Mixed Teamcenter minimums for Features that make up this capability. Check with Joe Z</v>
      </c>
      <c r="H1548" s="81" t="str">
        <f>IF(OR('Raw Data'!H1548=0,'Raw Data'!H1548="Delete"),"",'Raw Data'!H1548)</f>
        <v>N/A</v>
      </c>
      <c r="I1548" s="81">
        <f>IF(OR('Raw Data'!I1548=0,'Raw Data'!I1548="Delete"),"",'Raw Data'!I1548)</f>
        <v>14.3</v>
      </c>
      <c r="J1548" s="81" t="str">
        <f>IF(OR('Raw Data'!J1548=0,'Raw Data'!J1548="Delete"),"",'Raw Data'!J1548)</f>
        <v/>
      </c>
      <c r="K1548" s="81" t="str">
        <f>IF(OR('Raw Data'!K1548=0,'Raw Data'!K1548="Delete"),"",'Raw Data'!K1548)</f>
        <v>Mixed Teamcenter minimums for Features that make up this capability. Check with Joe Z</v>
      </c>
      <c r="L1548" s="81" t="str">
        <f>R1548</f>
        <v>Available</v>
      </c>
      <c r="M1548" s="81" t="str">
        <f>IF(A1548="","",IF(OR(AWReleaseNum&gt;=A1548,AWReleaseNum=0),"Available","Not Supported"))</f>
        <v>Available</v>
      </c>
      <c r="N1548" s="81" t="str">
        <f>IF(A1548="","",IF(TcRelease="Any","Available",IF(OR(AND(TcReleaseNum&gt;=VLOOKUP(AWReleaseNum,MinVerInfo,3,FALSE),TcReleaseNum&lt;=VLOOKUP(AWReleaseNum,MinVerInfo,4,FALSE)),AND(TcReleaseNum&gt;=VLOOKUP(AWReleaseNum,MinVerInfo,5,FALSE),TcReleaseNum&lt;=VLOOKUP(AWReleaseNum,MinVerInfo,6,FALSE))),"Available","Not Supported")))</f>
        <v>Available</v>
      </c>
      <c r="O1548" s="81" t="str">
        <f>IF(TcReleaseNum&lt;P1548,"Not Supported","Available")</f>
        <v>Available</v>
      </c>
      <c r="P1548" s="81" cm="1">
        <f t="array" ref="P1548">_xlfn.SWITCH(TcBaseVer, 14, K1548, 13, J1548, 12, I1548, 11, IFERROR(VLOOKUP(H1548,Table2[#All],3,FALSE),"N/A"),0)</f>
        <v>0</v>
      </c>
      <c r="Q1548" s="81" t="str">
        <f>IF(TcBaseVer=0,M1548,IF(AND(N1548="Available",M1548="Available",O1548="Available"),"Available",IF(M1548="","","Not Supported")))</f>
        <v>Available</v>
      </c>
      <c r="R1548" s="81" t="str">
        <f>IF(A1548&gt;=AWCurrentRel, "Future",Q1548)</f>
        <v>Available</v>
      </c>
      <c r="S1548" s="100" t="str">
        <f>HYPERLINK(U1548,T1548)</f>
        <v>What's New Spring 2023 PLAN Teamcenter and Active Workspace (highspot.com)</v>
      </c>
      <c r="T1548" s="81" t="str">
        <f>IFERROR(VLOOKUP(CONCATENATE($B1548,"_",$A1548),Table4[#All],5,FALSE),"Not Available")</f>
        <v>What's New Spring 2023 PLAN Teamcenter and Active Workspace (highspot.com)</v>
      </c>
      <c r="U1548" s="81" t="str">
        <f>IFERROR(VLOOKUP(CONCATENATE(B1548,"_",A1548),Table4[#All],6,FALSE),"")</f>
        <v>https://siemens.highspot.com/items/648721a063b17906e8d5dd1c?lfrm=srp.2</v>
      </c>
    </row>
    <row r="1549" spans="1:21" x14ac:dyDescent="0.25">
      <c r="A1549" s="81">
        <f>IF(OR('Raw Data'!A1549=0,'Raw Data'!A1549="Delete"),"",'Raw Data'!A1549)</f>
        <v>6.3</v>
      </c>
      <c r="B1549" s="88" t="str">
        <f>IF(OR('Raw Data'!B1549=0,'Raw Data'!B1549="Delete"),"",'Raw Data'!B1549)</f>
        <v>Plan</v>
      </c>
      <c r="C1549" s="89" t="str">
        <f>IF(OR('Raw Data'!C1549=0,'Raw Data'!C1549="Delete"),"",'Raw Data'!C1549)</f>
        <v>Systems</v>
      </c>
      <c r="D1549" s="88" t="str">
        <f>IF(OR('Raw Data'!D1549=0,'Raw Data'!D1549="Delete"),"",'Raw Data'!D1549)</f>
        <v>MBSE - Verification Planning and Execution</v>
      </c>
      <c r="E1549" s="84" t="str">
        <f>IF(OR('Raw Data'!E1549=0,'Raw Data'!E1549="Delete"),"",'Raw Data'!E1549)</f>
        <v>Launch focused test environment</v>
      </c>
      <c r="F1549" s="81" t="str" cm="1">
        <f t="array" ref="F1549">_xlfn.SWITCH(ROUND(VLOOKUP(A1549,Table1[#All],3),0),11,H1549,12,I1549,13,J1549,14,K1549,"N/A")</f>
        <v/>
      </c>
      <c r="G1549" s="81" t="str" cm="1">
        <f t="array" ref="G1549">_xlfn.SWITCH(ROUND(VLOOKUP(A1549,Table1[#All],5),0),11,H1549,12,I1549,13,J1549,14,K1549,"N/A")</f>
        <v/>
      </c>
      <c r="H1549" s="81">
        <f>IF(OR('Raw Data'!H1549=0,'Raw Data'!H1549="Delete"),"",'Raw Data'!H1549)</f>
        <v>13.3</v>
      </c>
      <c r="I1549" s="81">
        <f>IF(OR('Raw Data'!I1549=0,'Raw Data'!I1549="Delete"),"",'Raw Data'!I1549)</f>
        <v>14</v>
      </c>
      <c r="J1549" s="81" t="str">
        <f>IF(OR('Raw Data'!J1549=0,'Raw Data'!J1549="Delete"),"",'Raw Data'!J1549)</f>
        <v/>
      </c>
      <c r="K1549" s="81" t="str">
        <f>IF(OR('Raw Data'!K1549=0,'Raw Data'!K1549="Delete"),"",'Raw Data'!K1549)</f>
        <v/>
      </c>
      <c r="L1549" s="81" t="str">
        <f>R1549</f>
        <v>Available</v>
      </c>
      <c r="M1549" s="81" t="str">
        <f>IF(A1549="","",IF(OR(AWReleaseNum&gt;=A1549,AWReleaseNum=0),"Available","Not Supported"))</f>
        <v>Available</v>
      </c>
      <c r="N1549" s="81" t="str">
        <f>IF(A1549="","",IF(TcRelease="Any","Available",IF(OR(AND(TcReleaseNum&gt;=VLOOKUP(AWReleaseNum,MinVerInfo,3,FALSE),TcReleaseNum&lt;=VLOOKUP(AWReleaseNum,MinVerInfo,4,FALSE)),AND(TcReleaseNum&gt;=VLOOKUP(AWReleaseNum,MinVerInfo,5,FALSE),TcReleaseNum&lt;=VLOOKUP(AWReleaseNum,MinVerInfo,6,FALSE))),"Available","Not Supported")))</f>
        <v>Available</v>
      </c>
      <c r="O1549" s="81" t="str">
        <f>IF(TcReleaseNum&lt;P1549,"Not Supported","Available")</f>
        <v>Available</v>
      </c>
      <c r="P1549" s="81" cm="1">
        <f t="array" ref="P1549">_xlfn.SWITCH(TcBaseVer, 14, K1549, 13, J1549, 12, I1549, 11, IFERROR(VLOOKUP(H1549,Table2[#All],3,FALSE),"N/A"),0)</f>
        <v>0</v>
      </c>
      <c r="Q1549" s="81" t="str">
        <f>IF(TcBaseVer=0,M1549,IF(AND(N1549="Available",M1549="Available",O1549="Available"),"Available",IF(M1549="","","Not Supported")))</f>
        <v>Available</v>
      </c>
      <c r="R1549" s="81" t="str">
        <f>IF(A1549&gt;=AWCurrentRel, "Future",Q1549)</f>
        <v>Available</v>
      </c>
      <c r="S1549" s="100" t="str">
        <f>HYPERLINK(U1549,T1549)</f>
        <v>What's New Spring 2023 PLAN Teamcenter and Active Workspace (highspot.com)</v>
      </c>
      <c r="T1549" s="81" t="str">
        <f>IFERROR(VLOOKUP(CONCATENATE($B1549,"_",$A1549),Table4[#All],5,FALSE),"Not Available")</f>
        <v>What's New Spring 2023 PLAN Teamcenter and Active Workspace (highspot.com)</v>
      </c>
      <c r="U1549" s="81" t="str">
        <f>IFERROR(VLOOKUP(CONCATENATE(B1549,"_",A1549),Table4[#All],6,FALSE),"")</f>
        <v>https://siemens.highspot.com/items/648721a063b17906e8d5dd1c?lfrm=srp.2</v>
      </c>
    </row>
    <row r="1550" spans="1:21" x14ac:dyDescent="0.25">
      <c r="A1550" s="81">
        <f>IF(OR('Raw Data'!A1550=0,'Raw Data'!A1550="Delete"),"",'Raw Data'!A1550)</f>
        <v>6.3</v>
      </c>
      <c r="B1550" s="88" t="str">
        <f>IF(OR('Raw Data'!B1550=0,'Raw Data'!B1550="Delete"),"",'Raw Data'!B1550)</f>
        <v>Plan</v>
      </c>
      <c r="C1550" s="89" t="str">
        <f>IF(OR('Raw Data'!C1550=0,'Raw Data'!C1550="Delete"),"",'Raw Data'!C1550)</f>
        <v>Systems</v>
      </c>
      <c r="D1550" s="88" t="str">
        <f>IF(OR('Raw Data'!D1550=0,'Raw Data'!D1550="Delete"),"",'Raw Data'!D1550)</f>
        <v>MBSE - Verification Planning and Execution</v>
      </c>
      <c r="E1550" s="84" t="str">
        <f>IF(OR('Raw Data'!E1550=0,'Raw Data'!E1550="Delete"),"",'Raw Data'!E1550)</f>
        <v>Create Issues, Add Attachments during testing</v>
      </c>
      <c r="F1550" s="81" t="str" cm="1">
        <f t="array" ref="F1550">_xlfn.SWITCH(ROUND(VLOOKUP(A1550,Table1[#All],3),0),11,H1550,12,I1550,13,J1550,14,K1550,"N/A")</f>
        <v/>
      </c>
      <c r="G1550" s="81" t="str" cm="1">
        <f t="array" ref="G1550">_xlfn.SWITCH(ROUND(VLOOKUP(A1550,Table1[#All],5),0),11,H1550,12,I1550,13,J1550,14,K1550,"N/A")</f>
        <v/>
      </c>
      <c r="H1550" s="81">
        <f>IF(OR('Raw Data'!H1550=0,'Raw Data'!H1550="Delete"),"",'Raw Data'!H1550)</f>
        <v>13.3</v>
      </c>
      <c r="I1550" s="81">
        <f>IF(OR('Raw Data'!I1550=0,'Raw Data'!I1550="Delete"),"",'Raw Data'!I1550)</f>
        <v>14</v>
      </c>
      <c r="J1550" s="81" t="str">
        <f>IF(OR('Raw Data'!J1550=0,'Raw Data'!J1550="Delete"),"",'Raw Data'!J1550)</f>
        <v/>
      </c>
      <c r="K1550" s="81" t="str">
        <f>IF(OR('Raw Data'!K1550=0,'Raw Data'!K1550="Delete"),"",'Raw Data'!K1550)</f>
        <v/>
      </c>
      <c r="L1550" s="81" t="str">
        <f>R1550</f>
        <v>Available</v>
      </c>
      <c r="M1550" s="81" t="str">
        <f>IF(A1550="","",IF(OR(AWReleaseNum&gt;=A1550,AWReleaseNum=0),"Available","Not Supported"))</f>
        <v>Available</v>
      </c>
      <c r="N1550" s="81" t="str">
        <f>IF(A1550="","",IF(TcRelease="Any","Available",IF(OR(AND(TcReleaseNum&gt;=VLOOKUP(AWReleaseNum,MinVerInfo,3,FALSE),TcReleaseNum&lt;=VLOOKUP(AWReleaseNum,MinVerInfo,4,FALSE)),AND(TcReleaseNum&gt;=VLOOKUP(AWReleaseNum,MinVerInfo,5,FALSE),TcReleaseNum&lt;=VLOOKUP(AWReleaseNum,MinVerInfo,6,FALSE))),"Available","Not Supported")))</f>
        <v>Available</v>
      </c>
      <c r="O1550" s="81" t="str">
        <f>IF(TcReleaseNum&lt;P1550,"Not Supported","Available")</f>
        <v>Available</v>
      </c>
      <c r="P1550" s="81" cm="1">
        <f t="array" ref="P1550">_xlfn.SWITCH(TcBaseVer, 14, K1550, 13, J1550, 12, I1550, 11, IFERROR(VLOOKUP(H1550,Table2[#All],3,FALSE),"N/A"),0)</f>
        <v>0</v>
      </c>
      <c r="Q1550" s="81" t="str">
        <f>IF(TcBaseVer=0,M1550,IF(AND(N1550="Available",M1550="Available",O1550="Available"),"Available",IF(M1550="","","Not Supported")))</f>
        <v>Available</v>
      </c>
      <c r="R1550" s="81" t="str">
        <f>IF(A1550&gt;=AWCurrentRel, "Future",Q1550)</f>
        <v>Available</v>
      </c>
      <c r="S1550" s="100" t="str">
        <f>HYPERLINK(U1550,T1550)</f>
        <v>What's New Spring 2023 PLAN Teamcenter and Active Workspace (highspot.com)</v>
      </c>
      <c r="T1550" s="81" t="str">
        <f>IFERROR(VLOOKUP(CONCATENATE($B1550,"_",$A1550),Table4[#All],5,FALSE),"Not Available")</f>
        <v>What's New Spring 2023 PLAN Teamcenter and Active Workspace (highspot.com)</v>
      </c>
      <c r="U1550" s="81" t="str">
        <f>IFERROR(VLOOKUP(CONCATENATE(B1550,"_",A1550),Table4[#All],6,FALSE),"")</f>
        <v>https://siemens.highspot.com/items/648721a063b17906e8d5dd1c?lfrm=srp.2</v>
      </c>
    </row>
    <row r="1551" spans="1:21" x14ac:dyDescent="0.25">
      <c r="A1551" s="81">
        <f>IF(OR('Raw Data'!A1551=0,'Raw Data'!A1551="Delete"),"",'Raw Data'!A1551)</f>
        <v>6.3</v>
      </c>
      <c r="B1551" s="88" t="str">
        <f>IF(OR('Raw Data'!B1551=0,'Raw Data'!B1551="Delete"),"",'Raw Data'!B1551)</f>
        <v>Plan</v>
      </c>
      <c r="C1551" s="89" t="str">
        <f>IF(OR('Raw Data'!C1551=0,'Raw Data'!C1551="Delete"),"",'Raw Data'!C1551)</f>
        <v>Systems</v>
      </c>
      <c r="D1551" s="88" t="str">
        <f>IF(OR('Raw Data'!D1551=0,'Raw Data'!D1551="Delete"),"",'Raw Data'!D1551)</f>
        <v>MBSE - Verification Planning and Execution</v>
      </c>
      <c r="E1551" s="84" t="str">
        <f>IF(OR('Raw Data'!E1551=0,'Raw Data'!E1551="Delete"),"",'Raw Data'!E1551)</f>
        <v>Operation button and Time Tracking</v>
      </c>
      <c r="F1551" s="81" t="str" cm="1">
        <f t="array" ref="F1551">_xlfn.SWITCH(ROUND(VLOOKUP(A1551,Table1[#All],3),0),11,H1551,12,I1551,13,J1551,14,K1551,"N/A")</f>
        <v/>
      </c>
      <c r="G1551" s="81" t="str" cm="1">
        <f t="array" ref="G1551">_xlfn.SWITCH(ROUND(VLOOKUP(A1551,Table1[#All],5),0),11,H1551,12,I1551,13,J1551,14,K1551,"N/A")</f>
        <v/>
      </c>
      <c r="H1551" s="81">
        <f>IF(OR('Raw Data'!H1551=0,'Raw Data'!H1551="Delete"),"",'Raw Data'!H1551)</f>
        <v>13.3</v>
      </c>
      <c r="I1551" s="81">
        <f>IF(OR('Raw Data'!I1551=0,'Raw Data'!I1551="Delete"),"",'Raw Data'!I1551)</f>
        <v>14</v>
      </c>
      <c r="J1551" s="81" t="str">
        <f>IF(OR('Raw Data'!J1551=0,'Raw Data'!J1551="Delete"),"",'Raw Data'!J1551)</f>
        <v/>
      </c>
      <c r="K1551" s="81" t="str">
        <f>IF(OR('Raw Data'!K1551=0,'Raw Data'!K1551="Delete"),"",'Raw Data'!K1551)</f>
        <v/>
      </c>
      <c r="L1551" s="81" t="str">
        <f>R1551</f>
        <v>Available</v>
      </c>
      <c r="M1551" s="81" t="str">
        <f>IF(A1551="","",IF(OR(AWReleaseNum&gt;=A1551,AWReleaseNum=0),"Available","Not Supported"))</f>
        <v>Available</v>
      </c>
      <c r="N1551" s="81" t="str">
        <f>IF(A1551="","",IF(TcRelease="Any","Available",IF(OR(AND(TcReleaseNum&gt;=VLOOKUP(AWReleaseNum,MinVerInfo,3,FALSE),TcReleaseNum&lt;=VLOOKUP(AWReleaseNum,MinVerInfo,4,FALSE)),AND(TcReleaseNum&gt;=VLOOKUP(AWReleaseNum,MinVerInfo,5,FALSE),TcReleaseNum&lt;=VLOOKUP(AWReleaseNum,MinVerInfo,6,FALSE))),"Available","Not Supported")))</f>
        <v>Available</v>
      </c>
      <c r="O1551" s="81" t="str">
        <f>IF(TcReleaseNum&lt;P1551,"Not Supported","Available")</f>
        <v>Available</v>
      </c>
      <c r="P1551" s="81" cm="1">
        <f t="array" ref="P1551">_xlfn.SWITCH(TcBaseVer, 14, K1551, 13, J1551, 12, I1551, 11, IFERROR(VLOOKUP(H1551,Table2[#All],3,FALSE),"N/A"),0)</f>
        <v>0</v>
      </c>
      <c r="Q1551" s="81" t="str">
        <f>IF(TcBaseVer=0,M1551,IF(AND(N1551="Available",M1551="Available",O1551="Available"),"Available",IF(M1551="","","Not Supported")))</f>
        <v>Available</v>
      </c>
      <c r="R1551" s="81" t="str">
        <f>IF(A1551&gt;=AWCurrentRel, "Future",Q1551)</f>
        <v>Available</v>
      </c>
      <c r="S1551" s="100" t="str">
        <f>HYPERLINK(U1551,T1551)</f>
        <v>What's New Spring 2023 PLAN Teamcenter and Active Workspace (highspot.com)</v>
      </c>
      <c r="T1551" s="81" t="str">
        <f>IFERROR(VLOOKUP(CONCATENATE($B1551,"_",$A1551),Table4[#All],5,FALSE),"Not Available")</f>
        <v>What's New Spring 2023 PLAN Teamcenter and Active Workspace (highspot.com)</v>
      </c>
      <c r="U1551" s="81" t="str">
        <f>IFERROR(VLOOKUP(CONCATENATE(B1551,"_",A1551),Table4[#All],6,FALSE),"")</f>
        <v>https://siemens.highspot.com/items/648721a063b17906e8d5dd1c?lfrm=srp.2</v>
      </c>
    </row>
    <row r="1552" spans="1:21" x14ac:dyDescent="0.25">
      <c r="A1552" s="81">
        <f>IF(OR('Raw Data'!A1552=0,'Raw Data'!A1552="Delete"),"",'Raw Data'!A1552)</f>
        <v>6.3</v>
      </c>
      <c r="B1552" s="88" t="str">
        <f>IF(OR('Raw Data'!B1552=0,'Raw Data'!B1552="Delete"),"",'Raw Data'!B1552)</f>
        <v>Plan</v>
      </c>
      <c r="C1552" s="89" t="str">
        <f>IF(OR('Raw Data'!C1552=0,'Raw Data'!C1552="Delete"),"",'Raw Data'!C1552)</f>
        <v>Systems</v>
      </c>
      <c r="D1552" s="88" t="str">
        <f>IF(OR('Raw Data'!D1552=0,'Raw Data'!D1552="Delete"),"",'Raw Data'!D1552)</f>
        <v>MBSE - Verification Planning and Execution</v>
      </c>
      <c r="E1552" s="84" t="str">
        <f>IF(OR('Raw Data'!E1552=0,'Raw Data'!E1552="Delete"),"",'Raw Data'!E1552)</f>
        <v>Simplified test report file inclusion</v>
      </c>
      <c r="F1552" s="81" t="str" cm="1">
        <f t="array" ref="F1552">_xlfn.SWITCH(ROUND(VLOOKUP(A1552,Table1[#All],3),0),11,H1552,12,I1552,13,J1552,14,K1552,"N/A")</f>
        <v/>
      </c>
      <c r="G1552" s="81" t="str" cm="1">
        <f t="array" ref="G1552">_xlfn.SWITCH(ROUND(VLOOKUP(A1552,Table1[#All],5),0),11,H1552,12,I1552,13,J1552,14,K1552,"N/A")</f>
        <v/>
      </c>
      <c r="H1552" s="81">
        <f>IF(OR('Raw Data'!H1552=0,'Raw Data'!H1552="Delete"),"",'Raw Data'!H1552)</f>
        <v>13.3</v>
      </c>
      <c r="I1552" s="81">
        <f>IF(OR('Raw Data'!I1552=0,'Raw Data'!I1552="Delete"),"",'Raw Data'!I1552)</f>
        <v>14</v>
      </c>
      <c r="J1552" s="81" t="str">
        <f>IF(OR('Raw Data'!J1552=0,'Raw Data'!J1552="Delete"),"",'Raw Data'!J1552)</f>
        <v/>
      </c>
      <c r="K1552" s="81" t="str">
        <f>IF(OR('Raw Data'!K1552=0,'Raw Data'!K1552="Delete"),"",'Raw Data'!K1552)</f>
        <v/>
      </c>
      <c r="L1552" s="81" t="str">
        <f>R1552</f>
        <v>Available</v>
      </c>
      <c r="M1552" s="81" t="str">
        <f>IF(A1552="","",IF(OR(AWReleaseNum&gt;=A1552,AWReleaseNum=0),"Available","Not Supported"))</f>
        <v>Available</v>
      </c>
      <c r="N1552" s="81" t="str">
        <f>IF(A1552="","",IF(TcRelease="Any","Available",IF(OR(AND(TcReleaseNum&gt;=VLOOKUP(AWReleaseNum,MinVerInfo,3,FALSE),TcReleaseNum&lt;=VLOOKUP(AWReleaseNum,MinVerInfo,4,FALSE)),AND(TcReleaseNum&gt;=VLOOKUP(AWReleaseNum,MinVerInfo,5,FALSE),TcReleaseNum&lt;=VLOOKUP(AWReleaseNum,MinVerInfo,6,FALSE))),"Available","Not Supported")))</f>
        <v>Available</v>
      </c>
      <c r="O1552" s="81" t="str">
        <f>IF(TcReleaseNum&lt;P1552,"Not Supported","Available")</f>
        <v>Available</v>
      </c>
      <c r="P1552" s="81" cm="1">
        <f t="array" ref="P1552">_xlfn.SWITCH(TcBaseVer, 14, K1552, 13, J1552, 12, I1552, 11, IFERROR(VLOOKUP(H1552,Table2[#All],3,FALSE),"N/A"),0)</f>
        <v>0</v>
      </c>
      <c r="Q1552" s="81" t="str">
        <f>IF(TcBaseVer=0,M1552,IF(AND(N1552="Available",M1552="Available",O1552="Available"),"Available",IF(M1552="","","Not Supported")))</f>
        <v>Available</v>
      </c>
      <c r="R1552" s="81" t="str">
        <f>IF(A1552&gt;=AWCurrentRel, "Future",Q1552)</f>
        <v>Available</v>
      </c>
      <c r="S1552" s="100" t="str">
        <f>HYPERLINK(U1552,T1552)</f>
        <v>What's New Spring 2023 PLAN Teamcenter and Active Workspace (highspot.com)</v>
      </c>
      <c r="T1552" s="81" t="str">
        <f>IFERROR(VLOOKUP(CONCATENATE($B1552,"_",$A1552),Table4[#All],5,FALSE),"Not Available")</f>
        <v>What's New Spring 2023 PLAN Teamcenter and Active Workspace (highspot.com)</v>
      </c>
      <c r="U1552" s="81" t="str">
        <f>IFERROR(VLOOKUP(CONCATENATE(B1552,"_",A1552),Table4[#All],6,FALSE),"")</f>
        <v>https://siemens.highspot.com/items/648721a063b17906e8d5dd1c?lfrm=srp.2</v>
      </c>
    </row>
    <row r="1553" spans="1:21" x14ac:dyDescent="0.25">
      <c r="A1553" s="81">
        <f>IF(OR('Raw Data'!A1553=0,'Raw Data'!A1553="Delete"),"",'Raw Data'!A1553)</f>
        <v>6.3</v>
      </c>
      <c r="B1553" s="88" t="str">
        <f>IF(OR('Raw Data'!B1553=0,'Raw Data'!B1553="Delete"),"",'Raw Data'!B1553)</f>
        <v>Plan</v>
      </c>
      <c r="C1553" s="89" t="str">
        <f>IF(OR('Raw Data'!C1553=0,'Raw Data'!C1553="Delete"),"",'Raw Data'!C1553)</f>
        <v>Systems</v>
      </c>
      <c r="D1553" s="88" t="str">
        <f>IF(OR('Raw Data'!D1553=0,'Raw Data'!D1553="Delete"),"",'Raw Data'!D1553)</f>
        <v>MBSE - Verification Planning and Execution</v>
      </c>
      <c r="E1553" s="84" t="str">
        <f>IF(OR('Raw Data'!E1553=0,'Raw Data'!E1553="Delete"),"",'Raw Data'!E1553)</f>
        <v>Easily assign parameters to Test Steps</v>
      </c>
      <c r="F1553" s="81" t="str" cm="1">
        <f t="array" ref="F1553">_xlfn.SWITCH(ROUND(VLOOKUP(A1553,Table1[#All],3),0),11,H1553,12,I1553,13,J1553,14,K1553,"N/A")</f>
        <v/>
      </c>
      <c r="G1553" s="81" t="str" cm="1">
        <f t="array" ref="G1553">_xlfn.SWITCH(ROUND(VLOOKUP(A1553,Table1[#All],5),0),11,H1553,12,I1553,13,J1553,14,K1553,"N/A")</f>
        <v/>
      </c>
      <c r="H1553" s="81">
        <f>IF(OR('Raw Data'!H1553=0,'Raw Data'!H1553="Delete"),"",'Raw Data'!H1553)</f>
        <v>13.3</v>
      </c>
      <c r="I1553" s="81">
        <f>IF(OR('Raw Data'!I1553=0,'Raw Data'!I1553="Delete"),"",'Raw Data'!I1553)</f>
        <v>14</v>
      </c>
      <c r="J1553" s="81" t="str">
        <f>IF(OR('Raw Data'!J1553=0,'Raw Data'!J1553="Delete"),"",'Raw Data'!J1553)</f>
        <v/>
      </c>
      <c r="K1553" s="81" t="str">
        <f>IF(OR('Raw Data'!K1553=0,'Raw Data'!K1553="Delete"),"",'Raw Data'!K1553)</f>
        <v/>
      </c>
      <c r="L1553" s="81" t="str">
        <f>R1553</f>
        <v>Available</v>
      </c>
      <c r="M1553" s="81" t="str">
        <f>IF(A1553="","",IF(OR(AWReleaseNum&gt;=A1553,AWReleaseNum=0),"Available","Not Supported"))</f>
        <v>Available</v>
      </c>
      <c r="N1553" s="81" t="str">
        <f>IF(A1553="","",IF(TcRelease="Any","Available",IF(OR(AND(TcReleaseNum&gt;=VLOOKUP(AWReleaseNum,MinVerInfo,3,FALSE),TcReleaseNum&lt;=VLOOKUP(AWReleaseNum,MinVerInfo,4,FALSE)),AND(TcReleaseNum&gt;=VLOOKUP(AWReleaseNum,MinVerInfo,5,FALSE),TcReleaseNum&lt;=VLOOKUP(AWReleaseNum,MinVerInfo,6,FALSE))),"Available","Not Supported")))</f>
        <v>Available</v>
      </c>
      <c r="O1553" s="81" t="str">
        <f>IF(TcReleaseNum&lt;P1553,"Not Supported","Available")</f>
        <v>Available</v>
      </c>
      <c r="P1553" s="81" cm="1">
        <f t="array" ref="P1553">_xlfn.SWITCH(TcBaseVer, 14, K1553, 13, J1553, 12, I1553, 11, IFERROR(VLOOKUP(H1553,Table2[#All],3,FALSE),"N/A"),0)</f>
        <v>0</v>
      </c>
      <c r="Q1553" s="81" t="str">
        <f>IF(TcBaseVer=0,M1553,IF(AND(N1553="Available",M1553="Available",O1553="Available"),"Available",IF(M1553="","","Not Supported")))</f>
        <v>Available</v>
      </c>
      <c r="R1553" s="81" t="str">
        <f>IF(A1553&gt;=AWCurrentRel, "Future",Q1553)</f>
        <v>Available</v>
      </c>
      <c r="S1553" s="100" t="str">
        <f>HYPERLINK(U1553,T1553)</f>
        <v>What's New Spring 2023 PLAN Teamcenter and Active Workspace (highspot.com)</v>
      </c>
      <c r="T1553" s="81" t="str">
        <f>IFERROR(VLOOKUP(CONCATENATE($B1553,"_",$A1553),Table4[#All],5,FALSE),"Not Available")</f>
        <v>What's New Spring 2023 PLAN Teamcenter and Active Workspace (highspot.com)</v>
      </c>
      <c r="U1553" s="81" t="str">
        <f>IFERROR(VLOOKUP(CONCATENATE(B1553,"_",A1553),Table4[#All],6,FALSE),"")</f>
        <v>https://siemens.highspot.com/items/648721a063b17906e8d5dd1c?lfrm=srp.2</v>
      </c>
    </row>
    <row r="1554" spans="1:21" x14ac:dyDescent="0.25">
      <c r="A1554" s="81">
        <f>IF(OR('Raw Data'!A1554=0,'Raw Data'!A1554="Delete"),"",'Raw Data'!A1554)</f>
        <v>6.3</v>
      </c>
      <c r="B1554" s="88" t="str">
        <f>IF(OR('Raw Data'!B1554=0,'Raw Data'!B1554="Delete"),"",'Raw Data'!B1554)</f>
        <v>Plan</v>
      </c>
      <c r="C1554" s="89" t="str">
        <f>IF(OR('Raw Data'!C1554=0,'Raw Data'!C1554="Delete"),"",'Raw Data'!C1554)</f>
        <v>Systems</v>
      </c>
      <c r="D1554" s="88" t="str">
        <f>IF(OR('Raw Data'!D1554=0,'Raw Data'!D1554="Delete"),"",'Raw Data'!D1554)</f>
        <v>MBSE - Verification Planning and Execution</v>
      </c>
      <c r="E1554" s="84" t="str">
        <f>IF(OR('Raw Data'!E1554=0,'Raw Data'!E1554="Delete"),"",'Raw Data'!E1554)</f>
        <v>Create 1 or more parameters directly in table</v>
      </c>
      <c r="F1554" s="81" t="str" cm="1">
        <f t="array" ref="F1554">_xlfn.SWITCH(ROUND(VLOOKUP(A1554,Table1[#All],3),0),11,H1554,12,I1554,13,J1554,14,K1554,"N/A")</f>
        <v/>
      </c>
      <c r="G1554" s="81" t="str" cm="1">
        <f t="array" ref="G1554">_xlfn.SWITCH(ROUND(VLOOKUP(A1554,Table1[#All],5),0),11,H1554,12,I1554,13,J1554,14,K1554,"N/A")</f>
        <v/>
      </c>
      <c r="H1554" s="81">
        <f>IF(OR('Raw Data'!H1554=0,'Raw Data'!H1554="Delete"),"",'Raw Data'!H1554)</f>
        <v>13.3</v>
      </c>
      <c r="I1554" s="81">
        <f>IF(OR('Raw Data'!I1554=0,'Raw Data'!I1554="Delete"),"",'Raw Data'!I1554)</f>
        <v>14</v>
      </c>
      <c r="J1554" s="81" t="str">
        <f>IF(OR('Raw Data'!J1554=0,'Raw Data'!J1554="Delete"),"",'Raw Data'!J1554)</f>
        <v/>
      </c>
      <c r="K1554" s="81" t="str">
        <f>IF(OR('Raw Data'!K1554=0,'Raw Data'!K1554="Delete"),"",'Raw Data'!K1554)</f>
        <v/>
      </c>
      <c r="L1554" s="81" t="str">
        <f>R1554</f>
        <v>Available</v>
      </c>
      <c r="M1554" s="81" t="str">
        <f>IF(A1554="","",IF(OR(AWReleaseNum&gt;=A1554,AWReleaseNum=0),"Available","Not Supported"))</f>
        <v>Available</v>
      </c>
      <c r="N1554" s="81" t="str">
        <f>IF(A1554="","",IF(TcRelease="Any","Available",IF(OR(AND(TcReleaseNum&gt;=VLOOKUP(AWReleaseNum,MinVerInfo,3,FALSE),TcReleaseNum&lt;=VLOOKUP(AWReleaseNum,MinVerInfo,4,FALSE)),AND(TcReleaseNum&gt;=VLOOKUP(AWReleaseNum,MinVerInfo,5,FALSE),TcReleaseNum&lt;=VLOOKUP(AWReleaseNum,MinVerInfo,6,FALSE))),"Available","Not Supported")))</f>
        <v>Available</v>
      </c>
      <c r="O1554" s="81" t="str">
        <f>IF(TcReleaseNum&lt;P1554,"Not Supported","Available")</f>
        <v>Available</v>
      </c>
      <c r="P1554" s="81" cm="1">
        <f t="array" ref="P1554">_xlfn.SWITCH(TcBaseVer, 14, K1554, 13, J1554, 12, I1554, 11, IFERROR(VLOOKUP(H1554,Table2[#All],3,FALSE),"N/A"),0)</f>
        <v>0</v>
      </c>
      <c r="Q1554" s="81" t="str">
        <f>IF(TcBaseVer=0,M1554,IF(AND(N1554="Available",M1554="Available",O1554="Available"),"Available",IF(M1554="","","Not Supported")))</f>
        <v>Available</v>
      </c>
      <c r="R1554" s="81" t="str">
        <f>IF(A1554&gt;=AWCurrentRel, "Future",Q1554)</f>
        <v>Available</v>
      </c>
      <c r="S1554" s="100" t="str">
        <f>HYPERLINK(U1554,T1554)</f>
        <v>What's New Spring 2023 PLAN Teamcenter and Active Workspace (highspot.com)</v>
      </c>
      <c r="T1554" s="81" t="str">
        <f>IFERROR(VLOOKUP(CONCATENATE($B1554,"_",$A1554),Table4[#All],5,FALSE),"Not Available")</f>
        <v>What's New Spring 2023 PLAN Teamcenter and Active Workspace (highspot.com)</v>
      </c>
      <c r="U1554" s="81" t="str">
        <f>IFERROR(VLOOKUP(CONCATENATE(B1554,"_",A1554),Table4[#All],6,FALSE),"")</f>
        <v>https://siemens.highspot.com/items/648721a063b17906e8d5dd1c?lfrm=srp.2</v>
      </c>
    </row>
    <row r="1555" spans="1:21" x14ac:dyDescent="0.25">
      <c r="A1555" s="81">
        <f>IF(OR('Raw Data'!A1555=0,'Raw Data'!A1555="Delete"),"",'Raw Data'!A1555)</f>
        <v>6.3</v>
      </c>
      <c r="B1555" s="88" t="str">
        <f>IF(OR('Raw Data'!B1555=0,'Raw Data'!B1555="Delete"),"",'Raw Data'!B1555)</f>
        <v>Plan</v>
      </c>
      <c r="C1555" s="89" t="str">
        <f>IF(OR('Raw Data'!C1555=0,'Raw Data'!C1555="Delete"),"",'Raw Data'!C1555)</f>
        <v>Systems</v>
      </c>
      <c r="D1555" s="88" t="str">
        <f>IF(OR('Raw Data'!D1555=0,'Raw Data'!D1555="Delete"),"",'Raw Data'!D1555)</f>
        <v>MBSE - Verification Planning and Execution</v>
      </c>
      <c r="E1555" s="84" t="str">
        <f>IF(OR('Raw Data'!E1555=0,'Raw Data'!E1555="Delete"),"",'Raw Data'!E1555)</f>
        <v>Rollup auto-detects Runs</v>
      </c>
      <c r="F1555" s="81" t="str" cm="1">
        <f t="array" ref="F1555">_xlfn.SWITCH(ROUND(VLOOKUP(A1555,Table1[#All],3),0),11,H1555,12,I1555,13,J1555,14,K1555,"N/A")</f>
        <v/>
      </c>
      <c r="G1555" s="81" t="str" cm="1">
        <f t="array" ref="G1555">_xlfn.SWITCH(ROUND(VLOOKUP(A1555,Table1[#All],5),0),11,H1555,12,I1555,13,J1555,14,K1555,"N/A")</f>
        <v/>
      </c>
      <c r="H1555" s="81">
        <f>IF(OR('Raw Data'!H1555=0,'Raw Data'!H1555="Delete"),"",'Raw Data'!H1555)</f>
        <v>13.3</v>
      </c>
      <c r="I1555" s="81">
        <f>IF(OR('Raw Data'!I1555=0,'Raw Data'!I1555="Delete"),"",'Raw Data'!I1555)</f>
        <v>14</v>
      </c>
      <c r="J1555" s="81" t="str">
        <f>IF(OR('Raw Data'!J1555=0,'Raw Data'!J1555="Delete"),"",'Raw Data'!J1555)</f>
        <v/>
      </c>
      <c r="K1555" s="81" t="str">
        <f>IF(OR('Raw Data'!K1555=0,'Raw Data'!K1555="Delete"),"",'Raw Data'!K1555)</f>
        <v/>
      </c>
      <c r="L1555" s="81" t="str">
        <f>R1555</f>
        <v>Available</v>
      </c>
      <c r="M1555" s="81" t="str">
        <f>IF(A1555="","",IF(OR(AWReleaseNum&gt;=A1555,AWReleaseNum=0),"Available","Not Supported"))</f>
        <v>Available</v>
      </c>
      <c r="N1555" s="81" t="str">
        <f>IF(A1555="","",IF(TcRelease="Any","Available",IF(OR(AND(TcReleaseNum&gt;=VLOOKUP(AWReleaseNum,MinVerInfo,3,FALSE),TcReleaseNum&lt;=VLOOKUP(AWReleaseNum,MinVerInfo,4,FALSE)),AND(TcReleaseNum&gt;=VLOOKUP(AWReleaseNum,MinVerInfo,5,FALSE),TcReleaseNum&lt;=VLOOKUP(AWReleaseNum,MinVerInfo,6,FALSE))),"Available","Not Supported")))</f>
        <v>Available</v>
      </c>
      <c r="O1555" s="81" t="str">
        <f>IF(TcReleaseNum&lt;P1555,"Not Supported","Available")</f>
        <v>Available</v>
      </c>
      <c r="P1555" s="81" cm="1">
        <f t="array" ref="P1555">_xlfn.SWITCH(TcBaseVer, 14, K1555, 13, J1555, 12, I1555, 11, IFERROR(VLOOKUP(H1555,Table2[#All],3,FALSE),"N/A"),0)</f>
        <v>0</v>
      </c>
      <c r="Q1555" s="81" t="str">
        <f>IF(TcBaseVer=0,M1555,IF(AND(N1555="Available",M1555="Available",O1555="Available"),"Available",IF(M1555="","","Not Supported")))</f>
        <v>Available</v>
      </c>
      <c r="R1555" s="81" t="str">
        <f>IF(A1555&gt;=AWCurrentRel, "Future",Q1555)</f>
        <v>Available</v>
      </c>
      <c r="S1555" s="100" t="str">
        <f>HYPERLINK(U1555,T1555)</f>
        <v>What's New Spring 2023 PLAN Teamcenter and Active Workspace (highspot.com)</v>
      </c>
      <c r="T1555" s="81" t="str">
        <f>IFERROR(VLOOKUP(CONCATENATE($B1555,"_",$A1555),Table4[#All],5,FALSE),"Not Available")</f>
        <v>What's New Spring 2023 PLAN Teamcenter and Active Workspace (highspot.com)</v>
      </c>
      <c r="U1555" s="81" t="str">
        <f>IFERROR(VLOOKUP(CONCATENATE(B1555,"_",A1555),Table4[#All],6,FALSE),"")</f>
        <v>https://siemens.highspot.com/items/648721a063b17906e8d5dd1c?lfrm=srp.2</v>
      </c>
    </row>
    <row r="1556" spans="1:21" x14ac:dyDescent="0.25">
      <c r="A1556" s="81">
        <f>IF(OR('Raw Data'!A1556=0,'Raw Data'!A1556="Delete"),"",'Raw Data'!A1556)</f>
        <v>6.3</v>
      </c>
      <c r="B1556" s="88" t="str">
        <f>IF(OR('Raw Data'!B1556=0,'Raw Data'!B1556="Delete"),"",'Raw Data'!B1556)</f>
        <v>Plan</v>
      </c>
      <c r="C1556" s="89" t="str">
        <f>IF(OR('Raw Data'!C1556=0,'Raw Data'!C1556="Delete"),"",'Raw Data'!C1556)</f>
        <v>Systems</v>
      </c>
      <c r="D1556" s="88" t="str">
        <f>IF(OR('Raw Data'!D1556=0,'Raw Data'!D1556="Delete"),"",'Raw Data'!D1556)</f>
        <v>MBSE - Verification Planning and Execution</v>
      </c>
      <c r="E1556" s="84" t="str">
        <f>IF(OR('Raw Data'!E1556=0,'Raw Data'!E1556="Delete"),"",'Raw Data'!E1556)</f>
        <v>Data Protection Warning</v>
      </c>
      <c r="F1556" s="81" t="str" cm="1">
        <f t="array" ref="F1556">_xlfn.SWITCH(ROUND(VLOOKUP(A1556,Table1[#All],3),0),11,H1556,12,I1556,13,J1556,14,K1556,"N/A")</f>
        <v/>
      </c>
      <c r="G1556" s="81" t="str" cm="1">
        <f t="array" ref="G1556">_xlfn.SWITCH(ROUND(VLOOKUP(A1556,Table1[#All],5),0),11,H1556,12,I1556,13,J1556,14,K1556,"N/A")</f>
        <v/>
      </c>
      <c r="H1556" s="81">
        <f>IF(OR('Raw Data'!H1556=0,'Raw Data'!H1556="Delete"),"",'Raw Data'!H1556)</f>
        <v>13.3</v>
      </c>
      <c r="I1556" s="81">
        <f>IF(OR('Raw Data'!I1556=0,'Raw Data'!I1556="Delete"),"",'Raw Data'!I1556)</f>
        <v>14</v>
      </c>
      <c r="J1556" s="81" t="str">
        <f>IF(OR('Raw Data'!J1556=0,'Raw Data'!J1556="Delete"),"",'Raw Data'!J1556)</f>
        <v/>
      </c>
      <c r="K1556" s="81" t="str">
        <f>IF(OR('Raw Data'!K1556=0,'Raw Data'!K1556="Delete"),"",'Raw Data'!K1556)</f>
        <v/>
      </c>
      <c r="L1556" s="81" t="str">
        <f>R1556</f>
        <v>Available</v>
      </c>
      <c r="M1556" s="81" t="str">
        <f>IF(A1556="","",IF(OR(AWReleaseNum&gt;=A1556,AWReleaseNum=0),"Available","Not Supported"))</f>
        <v>Available</v>
      </c>
      <c r="N1556" s="81" t="str">
        <f>IF(A1556="","",IF(TcRelease="Any","Available",IF(OR(AND(TcReleaseNum&gt;=VLOOKUP(AWReleaseNum,MinVerInfo,3,FALSE),TcReleaseNum&lt;=VLOOKUP(AWReleaseNum,MinVerInfo,4,FALSE)),AND(TcReleaseNum&gt;=VLOOKUP(AWReleaseNum,MinVerInfo,5,FALSE),TcReleaseNum&lt;=VLOOKUP(AWReleaseNum,MinVerInfo,6,FALSE))),"Available","Not Supported")))</f>
        <v>Available</v>
      </c>
      <c r="O1556" s="81" t="str">
        <f>IF(TcReleaseNum&lt;P1556,"Not Supported","Available")</f>
        <v>Available</v>
      </c>
      <c r="P1556" s="81" cm="1">
        <f t="array" ref="P1556">_xlfn.SWITCH(TcBaseVer, 14, K1556, 13, J1556, 12, I1556, 11, IFERROR(VLOOKUP(H1556,Table2[#All],3,FALSE),"N/A"),0)</f>
        <v>0</v>
      </c>
      <c r="Q1556" s="81" t="str">
        <f>IF(TcBaseVer=0,M1556,IF(AND(N1556="Available",M1556="Available",O1556="Available"),"Available",IF(M1556="","","Not Supported")))</f>
        <v>Available</v>
      </c>
      <c r="R1556" s="81" t="str">
        <f>IF(A1556&gt;=AWCurrentRel, "Future",Q1556)</f>
        <v>Available</v>
      </c>
      <c r="S1556" s="100" t="str">
        <f>HYPERLINK(U1556,T1556)</f>
        <v>What's New Spring 2023 PLAN Teamcenter and Active Workspace (highspot.com)</v>
      </c>
      <c r="T1556" s="81" t="str">
        <f>IFERROR(VLOOKUP(CONCATENATE($B1556,"_",$A1556),Table4[#All],5,FALSE),"Not Available")</f>
        <v>What's New Spring 2023 PLAN Teamcenter and Active Workspace (highspot.com)</v>
      </c>
      <c r="U1556" s="81" t="str">
        <f>IFERROR(VLOOKUP(CONCATENATE(B1556,"_",A1556),Table4[#All],6,FALSE),"")</f>
        <v>https://siemens.highspot.com/items/648721a063b17906e8d5dd1c?lfrm=srp.2</v>
      </c>
    </row>
    <row r="1557" spans="1:21" x14ac:dyDescent="0.25">
      <c r="A1557" s="81">
        <f>IF(OR('Raw Data'!A1557=0,'Raw Data'!A1557="Delete"),"",'Raw Data'!A1557)</f>
        <v>6.3</v>
      </c>
      <c r="B1557" s="88" t="str">
        <f>IF(OR('Raw Data'!B1557=0,'Raw Data'!B1557="Delete"),"",'Raw Data'!B1557)</f>
        <v>Plan</v>
      </c>
      <c r="C1557" s="89" t="str">
        <f>IF(OR('Raw Data'!C1557=0,'Raw Data'!C1557="Delete"),"",'Raw Data'!C1557)</f>
        <v>Systems</v>
      </c>
      <c r="D1557" s="88" t="str">
        <f>IF(OR('Raw Data'!D1557=0,'Raw Data'!D1557="Delete"),"",'Raw Data'!D1557)</f>
        <v>MBSE - Verification Planning and Execution</v>
      </c>
      <c r="E1557" s="84" t="str">
        <f>IF(OR('Raw Data'!E1557=0,'Raw Data'!E1557="Delete"),"",'Raw Data'!E1557)</f>
        <v>Updated Calibration Status</v>
      </c>
      <c r="F1557" s="81" t="str" cm="1">
        <f t="array" ref="F1557">_xlfn.SWITCH(ROUND(VLOOKUP(A1557,Table1[#All],3),0),11,H1557,12,I1557,13,J1557,14,K1557,"N/A")</f>
        <v/>
      </c>
      <c r="G1557" s="81" t="str" cm="1">
        <f t="array" ref="G1557">_xlfn.SWITCH(ROUND(VLOOKUP(A1557,Table1[#All],5),0),11,H1557,12,I1557,13,J1557,14,K1557,"N/A")</f>
        <v/>
      </c>
      <c r="H1557" s="81">
        <f>IF(OR('Raw Data'!H1557=0,'Raw Data'!H1557="Delete"),"",'Raw Data'!H1557)</f>
        <v>13.3</v>
      </c>
      <c r="I1557" s="81">
        <f>IF(OR('Raw Data'!I1557=0,'Raw Data'!I1557="Delete"),"",'Raw Data'!I1557)</f>
        <v>14</v>
      </c>
      <c r="J1557" s="81" t="str">
        <f>IF(OR('Raw Data'!J1557=0,'Raw Data'!J1557="Delete"),"",'Raw Data'!J1557)</f>
        <v/>
      </c>
      <c r="K1557" s="81" t="str">
        <f>IF(OR('Raw Data'!K1557=0,'Raw Data'!K1557="Delete"),"",'Raw Data'!K1557)</f>
        <v/>
      </c>
      <c r="L1557" s="81" t="str">
        <f>R1557</f>
        <v>Available</v>
      </c>
      <c r="M1557" s="81" t="str">
        <f>IF(A1557="","",IF(OR(AWReleaseNum&gt;=A1557,AWReleaseNum=0),"Available","Not Supported"))</f>
        <v>Available</v>
      </c>
      <c r="N1557" s="81" t="str">
        <f>IF(A1557="","",IF(TcRelease="Any","Available",IF(OR(AND(TcReleaseNum&gt;=VLOOKUP(AWReleaseNum,MinVerInfo,3,FALSE),TcReleaseNum&lt;=VLOOKUP(AWReleaseNum,MinVerInfo,4,FALSE)),AND(TcReleaseNum&gt;=VLOOKUP(AWReleaseNum,MinVerInfo,5,FALSE),TcReleaseNum&lt;=VLOOKUP(AWReleaseNum,MinVerInfo,6,FALSE))),"Available","Not Supported")))</f>
        <v>Available</v>
      </c>
      <c r="O1557" s="81" t="str">
        <f>IF(TcReleaseNum&lt;P1557,"Not Supported","Available")</f>
        <v>Available</v>
      </c>
      <c r="P1557" s="81" cm="1">
        <f t="array" ref="P1557">_xlfn.SWITCH(TcBaseVer, 14, K1557, 13, J1557, 12, I1557, 11, IFERROR(VLOOKUP(H1557,Table2[#All],3,FALSE),"N/A"),0)</f>
        <v>0</v>
      </c>
      <c r="Q1557" s="81" t="str">
        <f>IF(TcBaseVer=0,M1557,IF(AND(N1557="Available",M1557="Available",O1557="Available"),"Available",IF(M1557="","","Not Supported")))</f>
        <v>Available</v>
      </c>
      <c r="R1557" s="81" t="str">
        <f>IF(A1557&gt;=AWCurrentRel, "Future",Q1557)</f>
        <v>Available</v>
      </c>
      <c r="S1557" s="100" t="str">
        <f>HYPERLINK(U1557,T1557)</f>
        <v>What's New Spring 2023 PLAN Teamcenter and Active Workspace (highspot.com)</v>
      </c>
      <c r="T1557" s="81" t="str">
        <f>IFERROR(VLOOKUP(CONCATENATE($B1557,"_",$A1557),Table4[#All],5,FALSE),"Not Available")</f>
        <v>What's New Spring 2023 PLAN Teamcenter and Active Workspace (highspot.com)</v>
      </c>
      <c r="U1557" s="81" t="str">
        <f>IFERROR(VLOOKUP(CONCATENATE(B1557,"_",A1557),Table4[#All],6,FALSE),"")</f>
        <v>https://siemens.highspot.com/items/648721a063b17906e8d5dd1c?lfrm=srp.2</v>
      </c>
    </row>
    <row r="1558" spans="1:21" x14ac:dyDescent="0.25">
      <c r="A1558" s="81">
        <f>IF(OR('Raw Data'!A1558=0,'Raw Data'!A1558="Delete"),"",'Raw Data'!A1558)</f>
        <v>6.3</v>
      </c>
      <c r="B1558" s="88" t="str">
        <f>IF(OR('Raw Data'!B1558=0,'Raw Data'!B1558="Delete"),"",'Raw Data'!B1558)</f>
        <v>Foundation</v>
      </c>
      <c r="C1558" s="89" t="str">
        <f>IF(OR('Raw Data'!C1558=0,'Raw Data'!C1558="Delete"),"",'Raw Data'!C1558)</f>
        <v>Extensibility</v>
      </c>
      <c r="D1558" s="88" t="str">
        <f>IF(OR('Raw Data'!D1558=0,'Raw Data'!D1558="Delete"),"",'Raw Data'!D1558)</f>
        <v>Platform - Active Workspace Framework - Extensibility</v>
      </c>
      <c r="E1558" s="84" t="str">
        <f>IF(OR('Raw Data'!E1558=0,'Raw Data'!E1558="Delete"),"",'Raw Data'!E1558)</f>
        <v>Perform roundtrip exchange of CAD drawings</v>
      </c>
      <c r="F1558" s="81" t="str" cm="1">
        <f t="array" ref="F1558">_xlfn.SWITCH(ROUND(VLOOKUP(A1558,Table1[#All],3),0),11,H1558,12,I1558,13,J1558,14,K1558,"N/A")</f>
        <v/>
      </c>
      <c r="G1558" s="81" t="str" cm="1">
        <f t="array" ref="G1558">_xlfn.SWITCH(ROUND(VLOOKUP(A1558,Table1[#All],5),0),11,H1558,12,I1558,13,J1558,14,K1558,"N/A")</f>
        <v/>
      </c>
      <c r="H1558" s="81">
        <f>IF(OR('Raw Data'!H1558=0,'Raw Data'!H1558="Delete"),"",'Raw Data'!H1558)</f>
        <v>13.3</v>
      </c>
      <c r="I1558" s="81">
        <f>IF(OR('Raw Data'!I1558=0,'Raw Data'!I1558="Delete"),"",'Raw Data'!I1558)</f>
        <v>14</v>
      </c>
      <c r="J1558" s="81" t="str">
        <f>IF(OR('Raw Data'!J1558=0,'Raw Data'!J1558="Delete"),"",'Raw Data'!J1558)</f>
        <v/>
      </c>
      <c r="K1558" s="81" t="str">
        <f>IF(OR('Raw Data'!K1558=0,'Raw Data'!K1558="Delete"),"",'Raw Data'!K1558)</f>
        <v/>
      </c>
      <c r="L1558" s="81" t="str">
        <f>R1558</f>
        <v>Available</v>
      </c>
      <c r="M1558" s="81" t="str">
        <f>IF(A1558="","",IF(OR(AWReleaseNum&gt;=A1558,AWReleaseNum=0),"Available","Not Supported"))</f>
        <v>Available</v>
      </c>
      <c r="N1558" s="81" t="str">
        <f>IF(A1558="","",IF(TcRelease="Any","Available",IF(OR(AND(TcReleaseNum&gt;=VLOOKUP(AWReleaseNum,MinVerInfo,3,FALSE),TcReleaseNum&lt;=VLOOKUP(AWReleaseNum,MinVerInfo,4,FALSE)),AND(TcReleaseNum&gt;=VLOOKUP(AWReleaseNum,MinVerInfo,5,FALSE),TcReleaseNum&lt;=VLOOKUP(AWReleaseNum,MinVerInfo,6,FALSE))),"Available","Not Supported")))</f>
        <v>Available</v>
      </c>
      <c r="O1558" s="81" t="str">
        <f>IF(TcReleaseNum&lt;P1558,"Not Supported","Available")</f>
        <v>Available</v>
      </c>
      <c r="P1558" s="81" cm="1">
        <f t="array" ref="P1558">_xlfn.SWITCH(TcBaseVer, 14, K1558, 13, J1558, 12, I1558, 11, IFERROR(VLOOKUP(H1558,Table2[#All],3,FALSE),"N/A"),0)</f>
        <v>0</v>
      </c>
      <c r="Q1558" s="81" t="str">
        <f>IF(TcBaseVer=0,M1558,IF(AND(N1558="Available",M1558="Available",O1558="Available"),"Available",IF(M1558="","","Not Supported")))</f>
        <v>Available</v>
      </c>
      <c r="R1558" s="81" t="str">
        <f>IF(A1558&gt;=AWCurrentRel, "Future",Q1558)</f>
        <v>Available</v>
      </c>
      <c r="S1558" s="100" t="str">
        <f>HYPERLINK(U1558,T1558)</f>
        <v>What's New Spring 2023 FOUNDATION Teamcenter and Active Workspace (highspot.com)</v>
      </c>
      <c r="T1558" s="81" t="str">
        <f>IFERROR(VLOOKUP(CONCATENATE($B1558,"_",$A1558),Table4[#All],5,FALSE),"Not Available")</f>
        <v>What's New Spring 2023 FOUNDATION Teamcenter and Active Workspace (highspot.com)</v>
      </c>
      <c r="U1558" s="81" t="str">
        <f>IFERROR(VLOOKUP(CONCATENATE(B1558,"_",A1558),Table4[#All],6,FALSE),"")</f>
        <v>https://siemens.highspot.com/items/6487233a4ba2e410623d7b81?lfrm=srp.3</v>
      </c>
    </row>
    <row r="1559" spans="1:21" x14ac:dyDescent="0.25">
      <c r="A1559" s="81">
        <f>IF(OR('Raw Data'!A1559=0,'Raw Data'!A1559="Delete"),"",'Raw Data'!A1559)</f>
        <v>6.3</v>
      </c>
      <c r="B1559" s="88" t="str">
        <f>IF(OR('Raw Data'!B1559=0,'Raw Data'!B1559="Delete"),"",'Raw Data'!B1559)</f>
        <v>Foundation</v>
      </c>
      <c r="C1559" s="89" t="str">
        <f>IF(OR('Raw Data'!C1559=0,'Raw Data'!C1559="Delete"),"",'Raw Data'!C1559)</f>
        <v>Extensibility</v>
      </c>
      <c r="D1559" s="88" t="str">
        <f>IF(OR('Raw Data'!D1559=0,'Raw Data'!D1559="Delete"),"",'Raw Data'!D1559)</f>
        <v>Platform - Active Workspace Framework - Extensibility</v>
      </c>
      <c r="E1559" s="84" t="str">
        <f>IF(OR('Raw Data'!E1559=0,'Raw Data'!E1559="Delete"),"",'Raw Data'!E1559)</f>
        <v>Perform roundtrip exchange of non-CAD files, like MS Office documents, PDF, etc.</v>
      </c>
      <c r="F1559" s="81" t="str" cm="1">
        <f t="array" ref="F1559">_xlfn.SWITCH(ROUND(VLOOKUP(A1559,Table1[#All],3),0),11,H1559,12,I1559,13,J1559,14,K1559,"N/A")</f>
        <v/>
      </c>
      <c r="G1559" s="81" t="str" cm="1">
        <f t="array" ref="G1559">_xlfn.SWITCH(ROUND(VLOOKUP(A1559,Table1[#All],5),0),11,H1559,12,I1559,13,J1559,14,K1559,"N/A")</f>
        <v/>
      </c>
      <c r="H1559" s="81">
        <f>IF(OR('Raw Data'!H1559=0,'Raw Data'!H1559="Delete"),"",'Raw Data'!H1559)</f>
        <v>13.3</v>
      </c>
      <c r="I1559" s="81">
        <f>IF(OR('Raw Data'!I1559=0,'Raw Data'!I1559="Delete"),"",'Raw Data'!I1559)</f>
        <v>14</v>
      </c>
      <c r="J1559" s="81" t="str">
        <f>IF(OR('Raw Data'!J1559=0,'Raw Data'!J1559="Delete"),"",'Raw Data'!J1559)</f>
        <v/>
      </c>
      <c r="K1559" s="81" t="str">
        <f>IF(OR('Raw Data'!K1559=0,'Raw Data'!K1559="Delete"),"",'Raw Data'!K1559)</f>
        <v/>
      </c>
      <c r="L1559" s="81" t="str">
        <f>R1559</f>
        <v>Available</v>
      </c>
      <c r="M1559" s="81" t="str">
        <f>IF(A1559="","",IF(OR(AWReleaseNum&gt;=A1559,AWReleaseNum=0),"Available","Not Supported"))</f>
        <v>Available</v>
      </c>
      <c r="N1559" s="81" t="str">
        <f>IF(A1559="","",IF(TcRelease="Any","Available",IF(OR(AND(TcReleaseNum&gt;=VLOOKUP(AWReleaseNum,MinVerInfo,3,FALSE),TcReleaseNum&lt;=VLOOKUP(AWReleaseNum,MinVerInfo,4,FALSE)),AND(TcReleaseNum&gt;=VLOOKUP(AWReleaseNum,MinVerInfo,5,FALSE),TcReleaseNum&lt;=VLOOKUP(AWReleaseNum,MinVerInfo,6,FALSE))),"Available","Not Supported")))</f>
        <v>Available</v>
      </c>
      <c r="O1559" s="81" t="str">
        <f>IF(TcReleaseNum&lt;P1559,"Not Supported","Available")</f>
        <v>Available</v>
      </c>
      <c r="P1559" s="81" cm="1">
        <f t="array" ref="P1559">_xlfn.SWITCH(TcBaseVer, 14, K1559, 13, J1559, 12, I1559, 11, IFERROR(VLOOKUP(H1559,Table2[#All],3,FALSE),"N/A"),0)</f>
        <v>0</v>
      </c>
      <c r="Q1559" s="81" t="str">
        <f>IF(TcBaseVer=0,M1559,IF(AND(N1559="Available",M1559="Available",O1559="Available"),"Available",IF(M1559="","","Not Supported")))</f>
        <v>Available</v>
      </c>
      <c r="R1559" s="81" t="str">
        <f>IF(A1559&gt;=AWCurrentRel, "Future",Q1559)</f>
        <v>Available</v>
      </c>
      <c r="S1559" s="100" t="str">
        <f>HYPERLINK(U1559,T1559)</f>
        <v>What's New Spring 2023 FOUNDATION Teamcenter and Active Workspace (highspot.com)</v>
      </c>
      <c r="T1559" s="81" t="str">
        <f>IFERROR(VLOOKUP(CONCATENATE($B1559,"_",$A1559),Table4[#All],5,FALSE),"Not Available")</f>
        <v>What's New Spring 2023 FOUNDATION Teamcenter and Active Workspace (highspot.com)</v>
      </c>
      <c r="U1559" s="81" t="str">
        <f>IFERROR(VLOOKUP(CONCATENATE(B1559,"_",A1559),Table4[#All],6,FALSE),"")</f>
        <v>https://siemens.highspot.com/items/6487233a4ba2e410623d7b81?lfrm=srp.3</v>
      </c>
    </row>
    <row r="1560" spans="1:21" x14ac:dyDescent="0.25">
      <c r="A1560" s="81">
        <f>IF(OR('Raw Data'!A1560=0,'Raw Data'!A1560="Delete"),"",'Raw Data'!A1560)</f>
        <v>6.3</v>
      </c>
      <c r="B1560" s="88" t="str">
        <f>IF(OR('Raw Data'!B1560=0,'Raw Data'!B1560="Delete"),"",'Raw Data'!B1560)</f>
        <v>Foundation</v>
      </c>
      <c r="C1560" s="89" t="str">
        <f>IF(OR('Raw Data'!C1560=0,'Raw Data'!C1560="Delete"),"",'Raw Data'!C1560)</f>
        <v>Extensibility</v>
      </c>
      <c r="D1560" s="88" t="str">
        <f>IF(OR('Raw Data'!D1560=0,'Raw Data'!D1560="Delete"),"",'Raw Data'!D1560)</f>
        <v>Platform - Active Workspace Framework - Extensibility</v>
      </c>
      <c r="E1560" s="84" t="str">
        <f>IF(OR('Raw Data'!E1560=0,'Raw Data'!E1560="Delete"),"",'Raw Data'!E1560)</f>
        <v>Drag-and-drop dozens of ready-made widgets from the Toolbox into the Canvas, to easily create new components tailored to your needs by leveraging the full power of Active Workspace Client Framework​</v>
      </c>
      <c r="F1560" s="81" t="str" cm="1">
        <f t="array" ref="F1560">_xlfn.SWITCH(ROUND(VLOOKUP(A1560,Table1[#All],3),0),11,H1560,12,I1560,13,J1560,14,K1560,"N/A")</f>
        <v/>
      </c>
      <c r="G1560" s="81" t="str" cm="1">
        <f t="array" ref="G1560">_xlfn.SWITCH(ROUND(VLOOKUP(A1560,Table1[#All],5),0),11,H1560,12,I1560,13,J1560,14,K1560,"N/A")</f>
        <v/>
      </c>
      <c r="H1560" s="81">
        <f>IF(OR('Raw Data'!H1560=0,'Raw Data'!H1560="Delete"),"",'Raw Data'!H1560)</f>
        <v>13.3</v>
      </c>
      <c r="I1560" s="81">
        <f>IF(OR('Raw Data'!I1560=0,'Raw Data'!I1560="Delete"),"",'Raw Data'!I1560)</f>
        <v>14</v>
      </c>
      <c r="J1560" s="81" t="str">
        <f>IF(OR('Raw Data'!J1560=0,'Raw Data'!J1560="Delete"),"",'Raw Data'!J1560)</f>
        <v/>
      </c>
      <c r="K1560" s="81" t="str">
        <f>IF(OR('Raw Data'!K1560=0,'Raw Data'!K1560="Delete"),"",'Raw Data'!K1560)</f>
        <v/>
      </c>
      <c r="L1560" s="81" t="str">
        <f>R1560</f>
        <v>Available</v>
      </c>
      <c r="M1560" s="81" t="str">
        <f>IF(A1560="","",IF(OR(AWReleaseNum&gt;=A1560,AWReleaseNum=0),"Available","Not Supported"))</f>
        <v>Available</v>
      </c>
      <c r="N1560" s="81" t="str">
        <f>IF(A1560="","",IF(TcRelease="Any","Available",IF(OR(AND(TcReleaseNum&gt;=VLOOKUP(AWReleaseNum,MinVerInfo,3,FALSE),TcReleaseNum&lt;=VLOOKUP(AWReleaseNum,MinVerInfo,4,FALSE)),AND(TcReleaseNum&gt;=VLOOKUP(AWReleaseNum,MinVerInfo,5,FALSE),TcReleaseNum&lt;=VLOOKUP(AWReleaseNum,MinVerInfo,6,FALSE))),"Available","Not Supported")))</f>
        <v>Available</v>
      </c>
      <c r="O1560" s="81" t="str">
        <f>IF(TcReleaseNum&lt;P1560,"Not Supported","Available")</f>
        <v>Available</v>
      </c>
      <c r="P1560" s="81" cm="1">
        <f t="array" ref="P1560">_xlfn.SWITCH(TcBaseVer, 14, K1560, 13, J1560, 12, I1560, 11, IFERROR(VLOOKUP(H1560,Table2[#All],3,FALSE),"N/A"),0)</f>
        <v>0</v>
      </c>
      <c r="Q1560" s="81" t="str">
        <f>IF(TcBaseVer=0,M1560,IF(AND(N1560="Available",M1560="Available",O1560="Available"),"Available",IF(M1560="","","Not Supported")))</f>
        <v>Available</v>
      </c>
      <c r="R1560" s="81" t="str">
        <f>IF(A1560&gt;=AWCurrentRel, "Future",Q1560)</f>
        <v>Available</v>
      </c>
      <c r="S1560" s="100" t="str">
        <f>HYPERLINK(U1560,T1560)</f>
        <v>What's New Spring 2023 FOUNDATION Teamcenter and Active Workspace (highspot.com)</v>
      </c>
      <c r="T1560" s="81" t="str">
        <f>IFERROR(VLOOKUP(CONCATENATE($B1560,"_",$A1560),Table4[#All],5,FALSE),"Not Available")</f>
        <v>What's New Spring 2023 FOUNDATION Teamcenter and Active Workspace (highspot.com)</v>
      </c>
      <c r="U1560" s="81" t="str">
        <f>IFERROR(VLOOKUP(CONCATENATE(B1560,"_",A1560),Table4[#All],6,FALSE),"")</f>
        <v>https://siemens.highspot.com/items/6487233a4ba2e410623d7b81?lfrm=srp.3</v>
      </c>
    </row>
    <row r="1561" spans="1:21" x14ac:dyDescent="0.25">
      <c r="A1561" s="81">
        <f>IF(OR('Raw Data'!A1561=0,'Raw Data'!A1561="Delete"),"",'Raw Data'!A1561)</f>
        <v>6.3</v>
      </c>
      <c r="B1561" s="88" t="str">
        <f>IF(OR('Raw Data'!B1561=0,'Raw Data'!B1561="Delete"),"",'Raw Data'!B1561)</f>
        <v>Foundation</v>
      </c>
      <c r="C1561" s="89" t="str">
        <f>IF(OR('Raw Data'!C1561=0,'Raw Data'!C1561="Delete"),"",'Raw Data'!C1561)</f>
        <v>Extensibility</v>
      </c>
      <c r="D1561" s="88" t="str">
        <f>IF(OR('Raw Data'!D1561=0,'Raw Data'!D1561="Delete"),"",'Raw Data'!D1561)</f>
        <v>Platform - Active Workspace Framework - Extensibility</v>
      </c>
      <c r="E1561" s="84" t="str">
        <f>IF(OR('Raw Data'!E1561=0,'Raw Data'!E1561="Delete"),"",'Raw Data'!E1561)</f>
        <v>Configure commonly-used component properties using a property panel.</v>
      </c>
      <c r="F1561" s="81" t="str" cm="1">
        <f t="array" ref="F1561">_xlfn.SWITCH(ROUND(VLOOKUP(A1561,Table1[#All],3),0),11,H1561,12,I1561,13,J1561,14,K1561,"N/A")</f>
        <v/>
      </c>
      <c r="G1561" s="81" t="str" cm="1">
        <f t="array" ref="G1561">_xlfn.SWITCH(ROUND(VLOOKUP(A1561,Table1[#All],5),0),11,H1561,12,I1561,13,J1561,14,K1561,"N/A")</f>
        <v/>
      </c>
      <c r="H1561" s="81">
        <f>IF(OR('Raw Data'!H1561=0,'Raw Data'!H1561="Delete"),"",'Raw Data'!H1561)</f>
        <v>13.3</v>
      </c>
      <c r="I1561" s="81">
        <f>IF(OR('Raw Data'!I1561=0,'Raw Data'!I1561="Delete"),"",'Raw Data'!I1561)</f>
        <v>14</v>
      </c>
      <c r="J1561" s="81" t="str">
        <f>IF(OR('Raw Data'!J1561=0,'Raw Data'!J1561="Delete"),"",'Raw Data'!J1561)</f>
        <v/>
      </c>
      <c r="K1561" s="81" t="str">
        <f>IF(OR('Raw Data'!K1561=0,'Raw Data'!K1561="Delete"),"",'Raw Data'!K1561)</f>
        <v/>
      </c>
      <c r="L1561" s="81" t="str">
        <f>R1561</f>
        <v>Available</v>
      </c>
      <c r="M1561" s="81" t="str">
        <f>IF(A1561="","",IF(OR(AWReleaseNum&gt;=A1561,AWReleaseNum=0),"Available","Not Supported"))</f>
        <v>Available</v>
      </c>
      <c r="N1561" s="81" t="str">
        <f>IF(A1561="","",IF(TcRelease="Any","Available",IF(OR(AND(TcReleaseNum&gt;=VLOOKUP(AWReleaseNum,MinVerInfo,3,FALSE),TcReleaseNum&lt;=VLOOKUP(AWReleaseNum,MinVerInfo,4,FALSE)),AND(TcReleaseNum&gt;=VLOOKUP(AWReleaseNum,MinVerInfo,5,FALSE),TcReleaseNum&lt;=VLOOKUP(AWReleaseNum,MinVerInfo,6,FALSE))),"Available","Not Supported")))</f>
        <v>Available</v>
      </c>
      <c r="O1561" s="81" t="str">
        <f>IF(TcReleaseNum&lt;P1561,"Not Supported","Available")</f>
        <v>Available</v>
      </c>
      <c r="P1561" s="81" cm="1">
        <f t="array" ref="P1561">_xlfn.SWITCH(TcBaseVer, 14, K1561, 13, J1561, 12, I1561, 11, IFERROR(VLOOKUP(H1561,Table2[#All],3,FALSE),"N/A"),0)</f>
        <v>0</v>
      </c>
      <c r="Q1561" s="81" t="str">
        <f>IF(TcBaseVer=0,M1561,IF(AND(N1561="Available",M1561="Available",O1561="Available"),"Available",IF(M1561="","","Not Supported")))</f>
        <v>Available</v>
      </c>
      <c r="R1561" s="81" t="str">
        <f>IF(A1561&gt;=AWCurrentRel, "Future",Q1561)</f>
        <v>Available</v>
      </c>
      <c r="S1561" s="100" t="str">
        <f>HYPERLINK(U1561,T1561)</f>
        <v>What's New Spring 2023 FOUNDATION Teamcenter and Active Workspace (highspot.com)</v>
      </c>
      <c r="T1561" s="81" t="str">
        <f>IFERROR(VLOOKUP(CONCATENATE($B1561,"_",$A1561),Table4[#All],5,FALSE),"Not Available")</f>
        <v>What's New Spring 2023 FOUNDATION Teamcenter and Active Workspace (highspot.com)</v>
      </c>
      <c r="U1561" s="81" t="str">
        <f>IFERROR(VLOOKUP(CONCATENATE(B1561,"_",A1561),Table4[#All],6,FALSE),"")</f>
        <v>https://siemens.highspot.com/items/6487233a4ba2e410623d7b81?lfrm=srp.3</v>
      </c>
    </row>
    <row r="1562" spans="1:21" x14ac:dyDescent="0.25">
      <c r="A1562" s="81">
        <f>IF(OR('Raw Data'!A1562=0,'Raw Data'!A1562="Delete"),"",'Raw Data'!A1562)</f>
        <v>6.3</v>
      </c>
      <c r="B1562" s="88" t="str">
        <f>IF(OR('Raw Data'!B1562=0,'Raw Data'!B1562="Delete"),"",'Raw Data'!B1562)</f>
        <v>Foundation</v>
      </c>
      <c r="C1562" s="89" t="str">
        <f>IF(OR('Raw Data'!C1562=0,'Raw Data'!C1562="Delete"),"",'Raw Data'!C1562)</f>
        <v>Extensibility</v>
      </c>
      <c r="D1562" s="88" t="str">
        <f>IF(OR('Raw Data'!D1562=0,'Raw Data'!D1562="Delete"),"",'Raw Data'!D1562)</f>
        <v>Platform - Active Workspace Framework - Extensibility</v>
      </c>
      <c r="E1562" s="84" t="str">
        <f>IF(OR('Raw Data'!E1562=0,'Raw Data'!E1562="Delete"),"",'Raw Data'!E1562)</f>
        <v>Action Builder now leverages the framework JSON Schemas to retrieve the correct action metadata and render the appropriate editing controls to configure each action</v>
      </c>
      <c r="F1562" s="81" t="str" cm="1">
        <f t="array" ref="F1562">_xlfn.SWITCH(ROUND(VLOOKUP(A1562,Table1[#All],3),0),11,H1562,12,I1562,13,J1562,14,K1562,"N/A")</f>
        <v/>
      </c>
      <c r="G1562" s="81" t="str" cm="1">
        <f t="array" ref="G1562">_xlfn.SWITCH(ROUND(VLOOKUP(A1562,Table1[#All],5),0),11,H1562,12,I1562,13,J1562,14,K1562,"N/A")</f>
        <v/>
      </c>
      <c r="H1562" s="81">
        <f>IF(OR('Raw Data'!H1562=0,'Raw Data'!H1562="Delete"),"",'Raw Data'!H1562)</f>
        <v>13.3</v>
      </c>
      <c r="I1562" s="81">
        <f>IF(OR('Raw Data'!I1562=0,'Raw Data'!I1562="Delete"),"",'Raw Data'!I1562)</f>
        <v>14</v>
      </c>
      <c r="J1562" s="81" t="str">
        <f>IF(OR('Raw Data'!J1562=0,'Raw Data'!J1562="Delete"),"",'Raw Data'!J1562)</f>
        <v/>
      </c>
      <c r="K1562" s="81" t="str">
        <f>IF(OR('Raw Data'!K1562=0,'Raw Data'!K1562="Delete"),"",'Raw Data'!K1562)</f>
        <v/>
      </c>
      <c r="L1562" s="81" t="str">
        <f>R1562</f>
        <v>Available</v>
      </c>
      <c r="M1562" s="81" t="str">
        <f>IF(A1562="","",IF(OR(AWReleaseNum&gt;=A1562,AWReleaseNum=0),"Available","Not Supported"))</f>
        <v>Available</v>
      </c>
      <c r="N1562" s="81" t="str">
        <f>IF(A1562="","",IF(TcRelease="Any","Available",IF(OR(AND(TcReleaseNum&gt;=VLOOKUP(AWReleaseNum,MinVerInfo,3,FALSE),TcReleaseNum&lt;=VLOOKUP(AWReleaseNum,MinVerInfo,4,FALSE)),AND(TcReleaseNum&gt;=VLOOKUP(AWReleaseNum,MinVerInfo,5,FALSE),TcReleaseNum&lt;=VLOOKUP(AWReleaseNum,MinVerInfo,6,FALSE))),"Available","Not Supported")))</f>
        <v>Available</v>
      </c>
      <c r="O1562" s="81" t="str">
        <f>IF(TcReleaseNum&lt;P1562,"Not Supported","Available")</f>
        <v>Available</v>
      </c>
      <c r="P1562" s="81" cm="1">
        <f t="array" ref="P1562">_xlfn.SWITCH(TcBaseVer, 14, K1562, 13, J1562, 12, I1562, 11, IFERROR(VLOOKUP(H1562,Table2[#All],3,FALSE),"N/A"),0)</f>
        <v>0</v>
      </c>
      <c r="Q1562" s="81" t="str">
        <f>IF(TcBaseVer=0,M1562,IF(AND(N1562="Available",M1562="Available",O1562="Available"),"Available",IF(M1562="","","Not Supported")))</f>
        <v>Available</v>
      </c>
      <c r="R1562" s="81" t="str">
        <f>IF(A1562&gt;=AWCurrentRel, "Future",Q1562)</f>
        <v>Available</v>
      </c>
      <c r="S1562" s="100" t="str">
        <f>HYPERLINK(U1562,T1562)</f>
        <v>What's New Spring 2023 FOUNDATION Teamcenter and Active Workspace (highspot.com)</v>
      </c>
      <c r="T1562" s="81" t="str">
        <f>IFERROR(VLOOKUP(CONCATENATE($B1562,"_",$A1562),Table4[#All],5,FALSE),"Not Available")</f>
        <v>What's New Spring 2023 FOUNDATION Teamcenter and Active Workspace (highspot.com)</v>
      </c>
      <c r="U1562" s="81" t="str">
        <f>IFERROR(VLOOKUP(CONCATENATE(B1562,"_",A1562),Table4[#All],6,FALSE),"")</f>
        <v>https://siemens.highspot.com/items/6487233a4ba2e410623d7b81?lfrm=srp.3</v>
      </c>
    </row>
    <row r="1563" spans="1:21" x14ac:dyDescent="0.25">
      <c r="A1563" s="81">
        <f>IF(OR('Raw Data'!A1563=0,'Raw Data'!A1563="Delete"),"",'Raw Data'!A1563)</f>
        <v>6.3</v>
      </c>
      <c r="B1563" s="88" t="str">
        <f>IF(OR('Raw Data'!B1563=0,'Raw Data'!B1563="Delete"),"",'Raw Data'!B1563)</f>
        <v>Foundation</v>
      </c>
      <c r="C1563" s="89" t="str">
        <f>IF(OR('Raw Data'!C1563=0,'Raw Data'!C1563="Delete"),"",'Raw Data'!C1563)</f>
        <v>Extensibility</v>
      </c>
      <c r="D1563" s="88" t="str">
        <f>IF(OR('Raw Data'!D1563=0,'Raw Data'!D1563="Delete"),"",'Raw Data'!D1563)</f>
        <v>Platform - Active Workspace Framework - Extensibility</v>
      </c>
      <c r="E1563" s="84" t="str">
        <f>IF(OR('Raw Data'!E1563=0,'Raw Data'!E1563="Delete"),"",'Raw Data'!E1563)</f>
        <v>New command placement settings Style (Base, Primary) Show Title (Always, Never) are now supported in Command Builder</v>
      </c>
      <c r="F1563" s="81" t="str" cm="1">
        <f t="array" ref="F1563">_xlfn.SWITCH(ROUND(VLOOKUP(A1563,Table1[#All],3),0),11,H1563,12,I1563,13,J1563,14,K1563,"N/A")</f>
        <v/>
      </c>
      <c r="G1563" s="81" t="str" cm="1">
        <f t="array" ref="G1563">_xlfn.SWITCH(ROUND(VLOOKUP(A1563,Table1[#All],5),0),11,H1563,12,I1563,13,J1563,14,K1563,"N/A")</f>
        <v/>
      </c>
      <c r="H1563" s="81">
        <f>IF(OR('Raw Data'!H1563=0,'Raw Data'!H1563="Delete"),"",'Raw Data'!H1563)</f>
        <v>13.3</v>
      </c>
      <c r="I1563" s="81">
        <f>IF(OR('Raw Data'!I1563=0,'Raw Data'!I1563="Delete"),"",'Raw Data'!I1563)</f>
        <v>14</v>
      </c>
      <c r="J1563" s="81" t="str">
        <f>IF(OR('Raw Data'!J1563=0,'Raw Data'!J1563="Delete"),"",'Raw Data'!J1563)</f>
        <v/>
      </c>
      <c r="K1563" s="81" t="str">
        <f>IF(OR('Raw Data'!K1563=0,'Raw Data'!K1563="Delete"),"",'Raw Data'!K1563)</f>
        <v/>
      </c>
      <c r="L1563" s="81" t="str">
        <f>R1563</f>
        <v>Available</v>
      </c>
      <c r="M1563" s="81" t="str">
        <f>IF(A1563="","",IF(OR(AWReleaseNum&gt;=A1563,AWReleaseNum=0),"Available","Not Supported"))</f>
        <v>Available</v>
      </c>
      <c r="N1563" s="81" t="str">
        <f>IF(A1563="","",IF(TcRelease="Any","Available",IF(OR(AND(TcReleaseNum&gt;=VLOOKUP(AWReleaseNum,MinVerInfo,3,FALSE),TcReleaseNum&lt;=VLOOKUP(AWReleaseNum,MinVerInfo,4,FALSE)),AND(TcReleaseNum&gt;=VLOOKUP(AWReleaseNum,MinVerInfo,5,FALSE),TcReleaseNum&lt;=VLOOKUP(AWReleaseNum,MinVerInfo,6,FALSE))),"Available","Not Supported")))</f>
        <v>Available</v>
      </c>
      <c r="O1563" s="81" t="str">
        <f>IF(TcReleaseNum&lt;P1563,"Not Supported","Available")</f>
        <v>Available</v>
      </c>
      <c r="P1563" s="81" cm="1">
        <f t="array" ref="P1563">_xlfn.SWITCH(TcBaseVer, 14, K1563, 13, J1563, 12, I1563, 11, IFERROR(VLOOKUP(H1563,Table2[#All],3,FALSE),"N/A"),0)</f>
        <v>0</v>
      </c>
      <c r="Q1563" s="81" t="str">
        <f>IF(TcBaseVer=0,M1563,IF(AND(N1563="Available",M1563="Available",O1563="Available"),"Available",IF(M1563="","","Not Supported")))</f>
        <v>Available</v>
      </c>
      <c r="R1563" s="81" t="str">
        <f>IF(A1563&gt;=AWCurrentRel, "Future",Q1563)</f>
        <v>Available</v>
      </c>
      <c r="S1563" s="100" t="str">
        <f>HYPERLINK(U1563,T1563)</f>
        <v>What's New Spring 2023 FOUNDATION Teamcenter and Active Workspace (highspot.com)</v>
      </c>
      <c r="T1563" s="81" t="str">
        <f>IFERROR(VLOOKUP(CONCATENATE($B1563,"_",$A1563),Table4[#All],5,FALSE),"Not Available")</f>
        <v>What's New Spring 2023 FOUNDATION Teamcenter and Active Workspace (highspot.com)</v>
      </c>
      <c r="U1563" s="81" t="str">
        <f>IFERROR(VLOOKUP(CONCATENATE(B1563,"_",A1563),Table4[#All],6,FALSE),"")</f>
        <v>https://siemens.highspot.com/items/6487233a4ba2e410623d7b81?lfrm=srp.3</v>
      </c>
    </row>
    <row r="1564" spans="1:21" x14ac:dyDescent="0.25">
      <c r="A1564" s="81">
        <f>IF(OR('Raw Data'!A1564=0,'Raw Data'!A1564="Delete"),"",'Raw Data'!A1564)</f>
        <v>6.3</v>
      </c>
      <c r="B1564" s="88" t="str">
        <f>IF(OR('Raw Data'!B1564=0,'Raw Data'!B1564="Delete"),"",'Raw Data'!B1564)</f>
        <v>Foundation</v>
      </c>
      <c r="C1564" s="89" t="str">
        <f>IF(OR('Raw Data'!C1564=0,'Raw Data'!C1564="Delete"),"",'Raw Data'!C1564)</f>
        <v>Extensibility</v>
      </c>
      <c r="D1564" s="88" t="str">
        <f>IF(OR('Raw Data'!D1564=0,'Raw Data'!D1564="Delete"),"",'Raw Data'!D1564)</f>
        <v>Platform - Active Workspace Framework - Extensibility</v>
      </c>
      <c r="E1564" s="84" t="str">
        <f>IF(OR('Raw Data'!E1564=0,'Raw Data'!E1564="Delete"),"",'Raw Data'!E1564)</f>
        <v>Some queries have been rewritten to perform much faster</v>
      </c>
      <c r="F1564" s="81" t="str" cm="1">
        <f t="array" ref="F1564">_xlfn.SWITCH(ROUND(VLOOKUP(A1564,Table1[#All],3),0),11,H1564,12,I1564,13,J1564,14,K1564,"N/A")</f>
        <v/>
      </c>
      <c r="G1564" s="81" t="str" cm="1">
        <f t="array" ref="G1564">_xlfn.SWITCH(ROUND(VLOOKUP(A1564,Table1[#All],5),0),11,H1564,12,I1564,13,J1564,14,K1564,"N/A")</f>
        <v/>
      </c>
      <c r="H1564" s="81">
        <f>IF(OR('Raw Data'!H1564=0,'Raw Data'!H1564="Delete"),"",'Raw Data'!H1564)</f>
        <v>13.3</v>
      </c>
      <c r="I1564" s="81">
        <f>IF(OR('Raw Data'!I1564=0,'Raw Data'!I1564="Delete"),"",'Raw Data'!I1564)</f>
        <v>14</v>
      </c>
      <c r="J1564" s="81" t="str">
        <f>IF(OR('Raw Data'!J1564=0,'Raw Data'!J1564="Delete"),"",'Raw Data'!J1564)</f>
        <v/>
      </c>
      <c r="K1564" s="81" t="str">
        <f>IF(OR('Raw Data'!K1564=0,'Raw Data'!K1564="Delete"),"",'Raw Data'!K1564)</f>
        <v/>
      </c>
      <c r="L1564" s="81" t="str">
        <f>R1564</f>
        <v>Available</v>
      </c>
      <c r="M1564" s="81" t="str">
        <f>IF(A1564="","",IF(OR(AWReleaseNum&gt;=A1564,AWReleaseNum=0),"Available","Not Supported"))</f>
        <v>Available</v>
      </c>
      <c r="N1564" s="81" t="str">
        <f>IF(A1564="","",IF(TcRelease="Any","Available",IF(OR(AND(TcReleaseNum&gt;=VLOOKUP(AWReleaseNum,MinVerInfo,3,FALSE),TcReleaseNum&lt;=VLOOKUP(AWReleaseNum,MinVerInfo,4,FALSE)),AND(TcReleaseNum&gt;=VLOOKUP(AWReleaseNum,MinVerInfo,5,FALSE),TcReleaseNum&lt;=VLOOKUP(AWReleaseNum,MinVerInfo,6,FALSE))),"Available","Not Supported")))</f>
        <v>Available</v>
      </c>
      <c r="O1564" s="81" t="str">
        <f>IF(TcReleaseNum&lt;P1564,"Not Supported","Available")</f>
        <v>Available</v>
      </c>
      <c r="P1564" s="81" cm="1">
        <f t="array" ref="P1564">_xlfn.SWITCH(TcBaseVer, 14, K1564, 13, J1564, 12, I1564, 11, IFERROR(VLOOKUP(H1564,Table2[#All],3,FALSE),"N/A"),0)</f>
        <v>0</v>
      </c>
      <c r="Q1564" s="81" t="str">
        <f>IF(TcBaseVer=0,M1564,IF(AND(N1564="Available",M1564="Available",O1564="Available"),"Available",IF(M1564="","","Not Supported")))</f>
        <v>Available</v>
      </c>
      <c r="R1564" s="81" t="str">
        <f>IF(A1564&gt;=AWCurrentRel, "Future",Q1564)</f>
        <v>Available</v>
      </c>
      <c r="S1564" s="100" t="str">
        <f>HYPERLINK(U1564,T1564)</f>
        <v>What's New Spring 2023 FOUNDATION Teamcenter and Active Workspace (highspot.com)</v>
      </c>
      <c r="T1564" s="81" t="str">
        <f>IFERROR(VLOOKUP(CONCATENATE($B1564,"_",$A1564),Table4[#All],5,FALSE),"Not Available")</f>
        <v>What's New Spring 2023 FOUNDATION Teamcenter and Active Workspace (highspot.com)</v>
      </c>
      <c r="U1564" s="81" t="str">
        <f>IFERROR(VLOOKUP(CONCATENATE(B1564,"_",A1564),Table4[#All],6,FALSE),"")</f>
        <v>https://siemens.highspot.com/items/6487233a4ba2e410623d7b81?lfrm=srp.3</v>
      </c>
    </row>
    <row r="1565" spans="1:21" x14ac:dyDescent="0.25">
      <c r="A1565" s="81">
        <f>IF(OR('Raw Data'!A1565=0,'Raw Data'!A1565="Delete"),"",'Raw Data'!A1565)</f>
        <v>6.3</v>
      </c>
      <c r="B1565" s="88" t="str">
        <f>IF(OR('Raw Data'!B1565=0,'Raw Data'!B1565="Delete"),"",'Raw Data'!B1565)</f>
        <v>Foundation</v>
      </c>
      <c r="C1565" s="89" t="str">
        <f>IF(OR('Raw Data'!C1565=0,'Raw Data'!C1565="Delete"),"",'Raw Data'!C1565)</f>
        <v>Extensibility</v>
      </c>
      <c r="D1565" s="88" t="str">
        <f>IF(OR('Raw Data'!D1565=0,'Raw Data'!D1565="Delete"),"",'Raw Data'!D1565)</f>
        <v>Platform - Active Workspace Framework - Extensibility</v>
      </c>
      <c r="E1565" s="84" t="str">
        <f>IF(OR('Raw Data'!E1565=0,'Raw Data'!E1565="Delete"),"",'Raw Data'!E1565)</f>
        <v>See updates in Panel Builer after saving without having to refresh the browser window</v>
      </c>
      <c r="F1565" s="81" t="str" cm="1">
        <f t="array" ref="F1565">_xlfn.SWITCH(ROUND(VLOOKUP(A1565,Table1[#All],3),0),11,H1565,12,I1565,13,J1565,14,K1565,"N/A")</f>
        <v/>
      </c>
      <c r="G1565" s="81" t="str" cm="1">
        <f t="array" ref="G1565">_xlfn.SWITCH(ROUND(VLOOKUP(A1565,Table1[#All],5),0),11,H1565,12,I1565,13,J1565,14,K1565,"N/A")</f>
        <v/>
      </c>
      <c r="H1565" s="81">
        <f>IF(OR('Raw Data'!H1565=0,'Raw Data'!H1565="Delete"),"",'Raw Data'!H1565)</f>
        <v>13.3</v>
      </c>
      <c r="I1565" s="81">
        <f>IF(OR('Raw Data'!I1565=0,'Raw Data'!I1565="Delete"),"",'Raw Data'!I1565)</f>
        <v>14</v>
      </c>
      <c r="J1565" s="81" t="str">
        <f>IF(OR('Raw Data'!J1565=0,'Raw Data'!J1565="Delete"),"",'Raw Data'!J1565)</f>
        <v/>
      </c>
      <c r="K1565" s="81" t="str">
        <f>IF(OR('Raw Data'!K1565=0,'Raw Data'!K1565="Delete"),"",'Raw Data'!K1565)</f>
        <v/>
      </c>
      <c r="L1565" s="81" t="str">
        <f>R1565</f>
        <v>Available</v>
      </c>
      <c r="M1565" s="81" t="str">
        <f>IF(A1565="","",IF(OR(AWReleaseNum&gt;=A1565,AWReleaseNum=0),"Available","Not Supported"))</f>
        <v>Available</v>
      </c>
      <c r="N1565" s="81" t="str">
        <f>IF(A1565="","",IF(TcRelease="Any","Available",IF(OR(AND(TcReleaseNum&gt;=VLOOKUP(AWReleaseNum,MinVerInfo,3,FALSE),TcReleaseNum&lt;=VLOOKUP(AWReleaseNum,MinVerInfo,4,FALSE)),AND(TcReleaseNum&gt;=VLOOKUP(AWReleaseNum,MinVerInfo,5,FALSE),TcReleaseNum&lt;=VLOOKUP(AWReleaseNum,MinVerInfo,6,FALSE))),"Available","Not Supported")))</f>
        <v>Available</v>
      </c>
      <c r="O1565" s="81" t="str">
        <f>IF(TcReleaseNum&lt;P1565,"Not Supported","Available")</f>
        <v>Available</v>
      </c>
      <c r="P1565" s="81" cm="1">
        <f t="array" ref="P1565">_xlfn.SWITCH(TcBaseVer, 14, K1565, 13, J1565, 12, I1565, 11, IFERROR(VLOOKUP(H1565,Table2[#All],3,FALSE),"N/A"),0)</f>
        <v>0</v>
      </c>
      <c r="Q1565" s="81" t="str">
        <f>IF(TcBaseVer=0,M1565,IF(AND(N1565="Available",M1565="Available",O1565="Available"),"Available",IF(M1565="","","Not Supported")))</f>
        <v>Available</v>
      </c>
      <c r="R1565" s="81" t="str">
        <f>IF(A1565&gt;=AWCurrentRel, "Future",Q1565)</f>
        <v>Available</v>
      </c>
      <c r="S1565" s="100" t="str">
        <f>HYPERLINK(U1565,T1565)</f>
        <v>What's New Spring 2023 FOUNDATION Teamcenter and Active Workspace (highspot.com)</v>
      </c>
      <c r="T1565" s="81" t="str">
        <f>IFERROR(VLOOKUP(CONCATENATE($B1565,"_",$A1565),Table4[#All],5,FALSE),"Not Available")</f>
        <v>What's New Spring 2023 FOUNDATION Teamcenter and Active Workspace (highspot.com)</v>
      </c>
      <c r="U1565" s="81" t="str">
        <f>IFERROR(VLOOKUP(CONCATENATE(B1565,"_",A1565),Table4[#All],6,FALSE),"")</f>
        <v>https://siemens.highspot.com/items/6487233a4ba2e410623d7b81?lfrm=srp.3</v>
      </c>
    </row>
    <row r="1566" spans="1:21" x14ac:dyDescent="0.25">
      <c r="A1566" s="81">
        <f>IF(OR('Raw Data'!A1566=0,'Raw Data'!A1566="Delete"),"",'Raw Data'!A1566)</f>
        <v>6.3</v>
      </c>
      <c r="B1566" s="88" t="str">
        <f>IF(OR('Raw Data'!B1566=0,'Raw Data'!B1566="Delete"),"",'Raw Data'!B1566)</f>
        <v>Foundation</v>
      </c>
      <c r="C1566" s="89" t="str">
        <f>IF(OR('Raw Data'!C1566=0,'Raw Data'!C1566="Delete"),"",'Raw Data'!C1566)</f>
        <v>Extensibility</v>
      </c>
      <c r="D1566" s="88" t="str">
        <f>IF(OR('Raw Data'!D1566=0,'Raw Data'!D1566="Delete"),"",'Raw Data'!D1566)</f>
        <v>Platform - Active Workspace Framework - Extensibility</v>
      </c>
      <c r="E1566" s="84" t="str">
        <f>IF(OR('Raw Data'!E1566=0,'Raw Data'!E1566="Delete"),"",'Raw Data'!E1566)</f>
        <v>Development Mode vs. Production Mode</v>
      </c>
      <c r="F1566" s="81" t="str" cm="1">
        <f t="array" ref="F1566">_xlfn.SWITCH(ROUND(VLOOKUP(A1566,Table1[#All],3),0),11,H1566,12,I1566,13,J1566,14,K1566,"N/A")</f>
        <v/>
      </c>
      <c r="G1566" s="81" t="str" cm="1">
        <f t="array" ref="G1566">_xlfn.SWITCH(ROUND(VLOOKUP(A1566,Table1[#All],5),0),11,H1566,12,I1566,13,J1566,14,K1566,"N/A")</f>
        <v/>
      </c>
      <c r="H1566" s="81">
        <f>IF(OR('Raw Data'!H1566=0,'Raw Data'!H1566="Delete"),"",'Raw Data'!H1566)</f>
        <v>13.3</v>
      </c>
      <c r="I1566" s="81">
        <f>IF(OR('Raw Data'!I1566=0,'Raw Data'!I1566="Delete"),"",'Raw Data'!I1566)</f>
        <v>14</v>
      </c>
      <c r="J1566" s="81" t="str">
        <f>IF(OR('Raw Data'!J1566=0,'Raw Data'!J1566="Delete"),"",'Raw Data'!J1566)</f>
        <v/>
      </c>
      <c r="K1566" s="81" t="str">
        <f>IF(OR('Raw Data'!K1566=0,'Raw Data'!K1566="Delete"),"",'Raw Data'!K1566)</f>
        <v/>
      </c>
      <c r="L1566" s="81" t="str">
        <f>R1566</f>
        <v>Available</v>
      </c>
      <c r="M1566" s="81" t="str">
        <f>IF(A1566="","",IF(OR(AWReleaseNum&gt;=A1566,AWReleaseNum=0),"Available","Not Supported"))</f>
        <v>Available</v>
      </c>
      <c r="N1566" s="81" t="str">
        <f>IF(A1566="","",IF(TcRelease="Any","Available",IF(OR(AND(TcReleaseNum&gt;=VLOOKUP(AWReleaseNum,MinVerInfo,3,FALSE),TcReleaseNum&lt;=VLOOKUP(AWReleaseNum,MinVerInfo,4,FALSE)),AND(TcReleaseNum&gt;=VLOOKUP(AWReleaseNum,MinVerInfo,5,FALSE),TcReleaseNum&lt;=VLOOKUP(AWReleaseNum,MinVerInfo,6,FALSE))),"Available","Not Supported")))</f>
        <v>Available</v>
      </c>
      <c r="O1566" s="81" t="str">
        <f>IF(TcReleaseNum&lt;P1566,"Not Supported","Available")</f>
        <v>Available</v>
      </c>
      <c r="P1566" s="81" cm="1">
        <f t="array" ref="P1566">_xlfn.SWITCH(TcBaseVer, 14, K1566, 13, J1566, 12, I1566, 11, IFERROR(VLOOKUP(H1566,Table2[#All],3,FALSE),"N/A"),0)</f>
        <v>0</v>
      </c>
      <c r="Q1566" s="81" t="str">
        <f>IF(TcBaseVer=0,M1566,IF(AND(N1566="Available",M1566="Available",O1566="Available"),"Available",IF(M1566="","","Not Supported")))</f>
        <v>Available</v>
      </c>
      <c r="R1566" s="81" t="str">
        <f>IF(A1566&gt;=AWCurrentRel, "Future",Q1566)</f>
        <v>Available</v>
      </c>
      <c r="S1566" s="100" t="str">
        <f>HYPERLINK(U1566,T1566)</f>
        <v>What's New Spring 2023 FOUNDATION Teamcenter and Active Workspace (highspot.com)</v>
      </c>
      <c r="T1566" s="81" t="str">
        <f>IFERROR(VLOOKUP(CONCATENATE($B1566,"_",$A1566),Table4[#All],5,FALSE),"Not Available")</f>
        <v>What's New Spring 2023 FOUNDATION Teamcenter and Active Workspace (highspot.com)</v>
      </c>
      <c r="U1566" s="81" t="str">
        <f>IFERROR(VLOOKUP(CONCATENATE(B1566,"_",A1566),Table4[#All],6,FALSE),"")</f>
        <v>https://siemens.highspot.com/items/6487233a4ba2e410623d7b81?lfrm=srp.3</v>
      </c>
    </row>
    <row r="1567" spans="1:21" x14ac:dyDescent="0.25">
      <c r="A1567" s="81">
        <f>IF(OR('Raw Data'!A1570=0,'Raw Data'!A1570="Delete"),"",'Raw Data'!A1570)</f>
        <v>6.3</v>
      </c>
      <c r="B1567" s="88" t="str">
        <f>IF(OR('Raw Data'!B1570=0,'Raw Data'!B1570="Delete"),"",'Raw Data'!B1570)</f>
        <v>Foundation</v>
      </c>
      <c r="C1567" s="89" t="str">
        <f>IF(OR('Raw Data'!C1570=0,'Raw Data'!C1570="Delete"),"",'Raw Data'!C1570)</f>
        <v>Usability</v>
      </c>
      <c r="D1567" s="88" t="str">
        <f>IF(OR('Raw Data'!D1570=0,'Raw Data'!D1570="Delete"),"",'Raw Data'!D1570)</f>
        <v>Platform - Active Workspace Framework - Usability</v>
      </c>
      <c r="E1567" s="84" t="str">
        <f>IF(OR('Raw Data'!E1570=0,'Raw Data'!E1570="Delete"),"",'Raw Data'!E1570)</f>
        <v>View and manage multiple named references in a single dataset​</v>
      </c>
      <c r="F1567" s="81" t="str" cm="1">
        <f t="array" ref="F1567">_xlfn.SWITCH(ROUND(VLOOKUP(A1567,Table1[#All],3),0),11,H1567,12,I1567,13,J1567,14,K1567,"N/A")</f>
        <v/>
      </c>
      <c r="G1567" s="81" t="str" cm="1">
        <f t="array" ref="G1567">_xlfn.SWITCH(ROUND(VLOOKUP(A1567,Table1[#All],5),0),11,H1567,12,I1567,13,J1567,14,K1567,"N/A")</f>
        <v/>
      </c>
      <c r="H1567" s="81">
        <f>IF(OR('Raw Data'!H1570=0,'Raw Data'!H1570="Delete"),"",'Raw Data'!H1570)</f>
        <v>13.3</v>
      </c>
      <c r="I1567" s="81">
        <f>IF(OR('Raw Data'!I1570=0,'Raw Data'!I1570="Delete"),"",'Raw Data'!I1570)</f>
        <v>14</v>
      </c>
      <c r="J1567" s="81" t="str">
        <f>IF(OR('Raw Data'!J1570=0,'Raw Data'!J1570="Delete"),"",'Raw Data'!J1570)</f>
        <v/>
      </c>
      <c r="K1567" s="81" t="str">
        <f>IF(OR('Raw Data'!K1570=0,'Raw Data'!K1570="Delete"),"",'Raw Data'!K1570)</f>
        <v/>
      </c>
      <c r="L1567" s="81" t="str">
        <f>R1567</f>
        <v>Available</v>
      </c>
      <c r="M1567" s="81" t="str">
        <f>IF(A1567="","",IF(OR(AWReleaseNum&gt;=A1567,AWReleaseNum=0),"Available","Not Supported"))</f>
        <v>Available</v>
      </c>
      <c r="N1567" s="81" t="str">
        <f>IF(A1567="","",IF(TcRelease="Any","Available",IF(OR(AND(TcReleaseNum&gt;=VLOOKUP(AWReleaseNum,MinVerInfo,3,FALSE),TcReleaseNum&lt;=VLOOKUP(AWReleaseNum,MinVerInfo,4,FALSE)),AND(TcReleaseNum&gt;=VLOOKUP(AWReleaseNum,MinVerInfo,5,FALSE),TcReleaseNum&lt;=VLOOKUP(AWReleaseNum,MinVerInfo,6,FALSE))),"Available","Not Supported")))</f>
        <v>Available</v>
      </c>
      <c r="O1567" s="81" t="str">
        <f>IF(TcReleaseNum&lt;P1567,"Not Supported","Available")</f>
        <v>Available</v>
      </c>
      <c r="P1567" s="81" cm="1">
        <f t="array" ref="P1567">_xlfn.SWITCH(TcBaseVer, 14, K1567, 13, J1567, 12, I1567, 11, IFERROR(VLOOKUP(H1567,Table2[#All],3,FALSE),"N/A"),0)</f>
        <v>0</v>
      </c>
      <c r="Q1567" s="81" t="str">
        <f>IF(TcBaseVer=0,M1567,IF(AND(N1567="Available",M1567="Available",O1567="Available"),"Available",IF(M1567="","","Not Supported")))</f>
        <v>Available</v>
      </c>
      <c r="R1567" s="81" t="str">
        <f>IF(A1567&gt;=AWCurrentRel, "Future",Q1567)</f>
        <v>Available</v>
      </c>
      <c r="S1567" s="100" t="str">
        <f>HYPERLINK(U1567,T1567)</f>
        <v>What's New Spring 2023 FOUNDATION Teamcenter and Active Workspace (highspot.com)</v>
      </c>
      <c r="T1567" s="81" t="str">
        <f>IFERROR(VLOOKUP(CONCATENATE($B1567,"_",$A1567),Table4[#All],5,FALSE),"Not Available")</f>
        <v>What's New Spring 2023 FOUNDATION Teamcenter and Active Workspace (highspot.com)</v>
      </c>
      <c r="U1567" s="81" t="str">
        <f>IFERROR(VLOOKUP(CONCATENATE(B1567,"_",A1567),Table4[#All],6,FALSE),"")</f>
        <v>https://siemens.highspot.com/items/6487233a4ba2e410623d7b81?lfrm=srp.3</v>
      </c>
    </row>
    <row r="1568" spans="1:21" x14ac:dyDescent="0.25">
      <c r="A1568" s="81">
        <f>IF(OR('Raw Data'!A1571=0,'Raw Data'!A1571="Delete"),"",'Raw Data'!A1571)</f>
        <v>6.3</v>
      </c>
      <c r="B1568" s="88" t="str">
        <f>IF(OR('Raw Data'!B1571=0,'Raw Data'!B1571="Delete"),"",'Raw Data'!B1571)</f>
        <v>Foundation</v>
      </c>
      <c r="C1568" s="89" t="str">
        <f>IF(OR('Raw Data'!C1571=0,'Raw Data'!C1571="Delete"),"",'Raw Data'!C1571)</f>
        <v>Usability</v>
      </c>
      <c r="D1568" s="88" t="str">
        <f>IF(OR('Raw Data'!D1571=0,'Raw Data'!D1571="Delete"),"",'Raw Data'!D1571)</f>
        <v>Platform - Active Workspace Framework - Usability</v>
      </c>
      <c r="E1568" s="84" t="str">
        <f>IF(OR('Raw Data'!E1571=0,'Raw Data'!E1571="Delete"),"",'Raw Data'!E1571)</f>
        <v>There are now two separate commands for Save As and for Revise, unlike in previous releases in which Save As or Revise was a single command</v>
      </c>
      <c r="F1568" s="81" t="str" cm="1">
        <f t="array" ref="F1568">_xlfn.SWITCH(ROUND(VLOOKUP(A1568,Table1[#All],3),0),11,H1568,12,I1568,13,J1568,14,K1568,"N/A")</f>
        <v/>
      </c>
      <c r="G1568" s="81" t="str" cm="1">
        <f t="array" ref="G1568">_xlfn.SWITCH(ROUND(VLOOKUP(A1568,Table1[#All],5),0),11,H1568,12,I1568,13,J1568,14,K1568,"N/A")</f>
        <v/>
      </c>
      <c r="H1568" s="81">
        <f>IF(OR('Raw Data'!H1571=0,'Raw Data'!H1571="Delete"),"",'Raw Data'!H1571)</f>
        <v>13.3</v>
      </c>
      <c r="I1568" s="81">
        <f>IF(OR('Raw Data'!I1571=0,'Raw Data'!I1571="Delete"),"",'Raw Data'!I1571)</f>
        <v>14</v>
      </c>
      <c r="J1568" s="81" t="str">
        <f>IF(OR('Raw Data'!J1571=0,'Raw Data'!J1571="Delete"),"",'Raw Data'!J1571)</f>
        <v/>
      </c>
      <c r="K1568" s="81" t="str">
        <f>IF(OR('Raw Data'!K1571=0,'Raw Data'!K1571="Delete"),"",'Raw Data'!K1571)</f>
        <v/>
      </c>
      <c r="L1568" s="81" t="str">
        <f>R1568</f>
        <v>Available</v>
      </c>
      <c r="M1568" s="81" t="str">
        <f>IF(A1568="","",IF(OR(AWReleaseNum&gt;=A1568,AWReleaseNum=0),"Available","Not Supported"))</f>
        <v>Available</v>
      </c>
      <c r="N1568" s="81" t="str">
        <f>IF(A1568="","",IF(TcRelease="Any","Available",IF(OR(AND(TcReleaseNum&gt;=VLOOKUP(AWReleaseNum,MinVerInfo,3,FALSE),TcReleaseNum&lt;=VLOOKUP(AWReleaseNum,MinVerInfo,4,FALSE)),AND(TcReleaseNum&gt;=VLOOKUP(AWReleaseNum,MinVerInfo,5,FALSE),TcReleaseNum&lt;=VLOOKUP(AWReleaseNum,MinVerInfo,6,FALSE))),"Available","Not Supported")))</f>
        <v>Available</v>
      </c>
      <c r="O1568" s="81" t="str">
        <f>IF(TcReleaseNum&lt;P1568,"Not Supported","Available")</f>
        <v>Available</v>
      </c>
      <c r="P1568" s="81" cm="1">
        <f t="array" ref="P1568">_xlfn.SWITCH(TcBaseVer, 14, K1568, 13, J1568, 12, I1568, 11, IFERROR(VLOOKUP(H1568,Table2[#All],3,FALSE),"N/A"),0)</f>
        <v>0</v>
      </c>
      <c r="Q1568" s="81" t="str">
        <f>IF(TcBaseVer=0,M1568,IF(AND(N1568="Available",M1568="Available",O1568="Available"),"Available",IF(M1568="","","Not Supported")))</f>
        <v>Available</v>
      </c>
      <c r="R1568" s="81" t="str">
        <f>IF(A1568&gt;=AWCurrentRel, "Future",Q1568)</f>
        <v>Available</v>
      </c>
      <c r="S1568" s="100" t="str">
        <f>HYPERLINK(U1568,T1568)</f>
        <v>What's New Spring 2023 FOUNDATION Teamcenter and Active Workspace (highspot.com)</v>
      </c>
      <c r="T1568" s="81" t="str">
        <f>IFERROR(VLOOKUP(CONCATENATE($B1568,"_",$A1568),Table4[#All],5,FALSE),"Not Available")</f>
        <v>What's New Spring 2023 FOUNDATION Teamcenter and Active Workspace (highspot.com)</v>
      </c>
      <c r="U1568" s="81" t="str">
        <f>IFERROR(VLOOKUP(CONCATENATE(B1568,"_",A1568),Table4[#All],6,FALSE),"")</f>
        <v>https://siemens.highspot.com/items/6487233a4ba2e410623d7b81?lfrm=srp.3</v>
      </c>
    </row>
    <row r="1569" spans="1:21" x14ac:dyDescent="0.25">
      <c r="A1569" s="81">
        <f>IF(OR('Raw Data'!A1572=0,'Raw Data'!A1572="Delete"),"",'Raw Data'!A1572)</f>
        <v>6.3</v>
      </c>
      <c r="B1569" s="88" t="str">
        <f>IF(OR('Raw Data'!B1572=0,'Raw Data'!B1572="Delete"),"",'Raw Data'!B1572)</f>
        <v>Foundation</v>
      </c>
      <c r="C1569" s="89" t="str">
        <f>IF(OR('Raw Data'!C1572=0,'Raw Data'!C1572="Delete"),"",'Raw Data'!C1572)</f>
        <v>Usability</v>
      </c>
      <c r="D1569" s="88" t="str">
        <f>IF(OR('Raw Data'!D1572=0,'Raw Data'!D1572="Delete"),"",'Raw Data'!D1572)</f>
        <v>Platform - Active Workspace Framework - Usability</v>
      </c>
      <c r="E1569" s="84" t="str">
        <f>IF(OR('Raw Data'!E1572=0,'Raw Data'!E1572="Delete"),"",'Raw Data'!E1572)</f>
        <v>You can now configure a file added to a dataset to be named after its parent’s ID/Revision by default</v>
      </c>
      <c r="F1569" s="81" t="str" cm="1">
        <f t="array" ref="F1569">_xlfn.SWITCH(ROUND(VLOOKUP(A1569,Table1[#All],3),0),11,H1569,12,I1569,13,J1569,14,K1569,"N/A")</f>
        <v/>
      </c>
      <c r="G1569" s="81" t="str" cm="1">
        <f t="array" ref="G1569">_xlfn.SWITCH(ROUND(VLOOKUP(A1569,Table1[#All],5),0),11,H1569,12,I1569,13,J1569,14,K1569,"N/A")</f>
        <v/>
      </c>
      <c r="H1569" s="81">
        <f>IF(OR('Raw Data'!H1572=0,'Raw Data'!H1572="Delete"),"",'Raw Data'!H1572)</f>
        <v>13.3</v>
      </c>
      <c r="I1569" s="81">
        <f>IF(OR('Raw Data'!I1572=0,'Raw Data'!I1572="Delete"),"",'Raw Data'!I1572)</f>
        <v>14</v>
      </c>
      <c r="J1569" s="81" t="str">
        <f>IF(OR('Raw Data'!J1572=0,'Raw Data'!J1572="Delete"),"",'Raw Data'!J1572)</f>
        <v/>
      </c>
      <c r="K1569" s="81" t="str">
        <f>IF(OR('Raw Data'!K1572=0,'Raw Data'!K1572="Delete"),"",'Raw Data'!K1572)</f>
        <v/>
      </c>
      <c r="L1569" s="81" t="str">
        <f>R1569</f>
        <v>Available</v>
      </c>
      <c r="M1569" s="81" t="str">
        <f>IF(A1569="","",IF(OR(AWReleaseNum&gt;=A1569,AWReleaseNum=0),"Available","Not Supported"))</f>
        <v>Available</v>
      </c>
      <c r="N1569" s="81" t="str">
        <f>IF(A1569="","",IF(TcRelease="Any","Available",IF(OR(AND(TcReleaseNum&gt;=VLOOKUP(AWReleaseNum,MinVerInfo,3,FALSE),TcReleaseNum&lt;=VLOOKUP(AWReleaseNum,MinVerInfo,4,FALSE)),AND(TcReleaseNum&gt;=VLOOKUP(AWReleaseNum,MinVerInfo,5,FALSE),TcReleaseNum&lt;=VLOOKUP(AWReleaseNum,MinVerInfo,6,FALSE))),"Available","Not Supported")))</f>
        <v>Available</v>
      </c>
      <c r="O1569" s="81" t="str">
        <f>IF(TcReleaseNum&lt;P1569,"Not Supported","Available")</f>
        <v>Available</v>
      </c>
      <c r="P1569" s="81" cm="1">
        <f t="array" ref="P1569">_xlfn.SWITCH(TcBaseVer, 14, K1569, 13, J1569, 12, I1569, 11, IFERROR(VLOOKUP(H1569,Table2[#All],3,FALSE),"N/A"),0)</f>
        <v>0</v>
      </c>
      <c r="Q1569" s="81" t="str">
        <f>IF(TcBaseVer=0,M1569,IF(AND(N1569="Available",M1569="Available",O1569="Available"),"Available",IF(M1569="","","Not Supported")))</f>
        <v>Available</v>
      </c>
      <c r="R1569" s="81" t="str">
        <f>IF(A1569&gt;=AWCurrentRel, "Future",Q1569)</f>
        <v>Available</v>
      </c>
      <c r="S1569" s="100" t="str">
        <f>HYPERLINK(U1569,T1569)</f>
        <v>What's New Spring 2023 FOUNDATION Teamcenter and Active Workspace (highspot.com)</v>
      </c>
      <c r="T1569" s="81" t="str">
        <f>IFERROR(VLOOKUP(CONCATENATE($B1569,"_",$A1569),Table4[#All],5,FALSE),"Not Available")</f>
        <v>What's New Spring 2023 FOUNDATION Teamcenter and Active Workspace (highspot.com)</v>
      </c>
      <c r="U1569" s="81" t="str">
        <f>IFERROR(VLOOKUP(CONCATENATE(B1569,"_",A1569),Table4[#All],6,FALSE),"")</f>
        <v>https://siemens.highspot.com/items/6487233a4ba2e410623d7b81?lfrm=srp.3</v>
      </c>
    </row>
    <row r="1570" spans="1:21" x14ac:dyDescent="0.25">
      <c r="A1570" s="81">
        <f>IF(OR('Raw Data'!A1573=0,'Raw Data'!A1573="Delete"),"",'Raw Data'!A1573)</f>
        <v>6.3</v>
      </c>
      <c r="B1570" s="88" t="str">
        <f>IF(OR('Raw Data'!B1573=0,'Raw Data'!B1573="Delete"),"",'Raw Data'!B1573)</f>
        <v>Foundation</v>
      </c>
      <c r="C1570" s="89" t="str">
        <f>IF(OR('Raw Data'!C1573=0,'Raw Data'!C1573="Delete"),"",'Raw Data'!C1573)</f>
        <v>Usability</v>
      </c>
      <c r="D1570" s="88" t="str">
        <f>IF(OR('Raw Data'!D1573=0,'Raw Data'!D1573="Delete"),"",'Raw Data'!D1573)</f>
        <v>Platform - Active Workspace Framework - Usability</v>
      </c>
      <c r="E1570" s="84" t="str">
        <f>IF(OR('Raw Data'!E1573=0,'Raw Data'!E1573="Delete"),"",'Raw Data'!E1573)</f>
        <v>Save your personalized settings for a table including text wrap, sort order, and filtering</v>
      </c>
      <c r="F1570" s="81" t="str" cm="1">
        <f t="array" ref="F1570">_xlfn.SWITCH(ROUND(VLOOKUP(A1570,Table1[#All],3),0),11,H1570,12,I1570,13,J1570,14,K1570,"N/A")</f>
        <v/>
      </c>
      <c r="G1570" s="81" t="str" cm="1">
        <f t="array" ref="G1570">_xlfn.SWITCH(ROUND(VLOOKUP(A1570,Table1[#All],5),0),11,H1570,12,I1570,13,J1570,14,K1570,"N/A")</f>
        <v/>
      </c>
      <c r="H1570" s="81">
        <f>IF(OR('Raw Data'!H1573=0,'Raw Data'!H1573="Delete"),"",'Raw Data'!H1573)</f>
        <v>13.3</v>
      </c>
      <c r="I1570" s="81">
        <f>IF(OR('Raw Data'!I1573=0,'Raw Data'!I1573="Delete"),"",'Raw Data'!I1573)</f>
        <v>14</v>
      </c>
      <c r="J1570" s="81" t="str">
        <f>IF(OR('Raw Data'!J1573=0,'Raw Data'!J1573="Delete"),"",'Raw Data'!J1573)</f>
        <v/>
      </c>
      <c r="K1570" s="81" t="str">
        <f>IF(OR('Raw Data'!K1573=0,'Raw Data'!K1573="Delete"),"",'Raw Data'!K1573)</f>
        <v/>
      </c>
      <c r="L1570" s="81" t="str">
        <f>R1570</f>
        <v>Available</v>
      </c>
      <c r="M1570" s="81" t="str">
        <f>IF(A1570="","",IF(OR(AWReleaseNum&gt;=A1570,AWReleaseNum=0),"Available","Not Supported"))</f>
        <v>Available</v>
      </c>
      <c r="N1570" s="81" t="str">
        <f>IF(A1570="","",IF(TcRelease="Any","Available",IF(OR(AND(TcReleaseNum&gt;=VLOOKUP(AWReleaseNum,MinVerInfo,3,FALSE),TcReleaseNum&lt;=VLOOKUP(AWReleaseNum,MinVerInfo,4,FALSE)),AND(TcReleaseNum&gt;=VLOOKUP(AWReleaseNum,MinVerInfo,5,FALSE),TcReleaseNum&lt;=VLOOKUP(AWReleaseNum,MinVerInfo,6,FALSE))),"Available","Not Supported")))</f>
        <v>Available</v>
      </c>
      <c r="O1570" s="81" t="str">
        <f>IF(TcReleaseNum&lt;P1570,"Not Supported","Available")</f>
        <v>Available</v>
      </c>
      <c r="P1570" s="81" cm="1">
        <f t="array" ref="P1570">_xlfn.SWITCH(TcBaseVer, 14, K1570, 13, J1570, 12, I1570, 11, IFERROR(VLOOKUP(H1570,Table2[#All],3,FALSE),"N/A"),0)</f>
        <v>0</v>
      </c>
      <c r="Q1570" s="81" t="str">
        <f>IF(TcBaseVer=0,M1570,IF(AND(N1570="Available",M1570="Available",O1570="Available"),"Available",IF(M1570="","","Not Supported")))</f>
        <v>Available</v>
      </c>
      <c r="R1570" s="81" t="str">
        <f>IF(A1570&gt;=AWCurrentRel, "Future",Q1570)</f>
        <v>Available</v>
      </c>
      <c r="S1570" s="100" t="str">
        <f>HYPERLINK(U1570,T1570)</f>
        <v>What's New Spring 2023 FOUNDATION Teamcenter and Active Workspace (highspot.com)</v>
      </c>
      <c r="T1570" s="81" t="str">
        <f>IFERROR(VLOOKUP(CONCATENATE($B1570,"_",$A1570),Table4[#All],5,FALSE),"Not Available")</f>
        <v>What's New Spring 2023 FOUNDATION Teamcenter and Active Workspace (highspot.com)</v>
      </c>
      <c r="U1570" s="81" t="str">
        <f>IFERROR(VLOOKUP(CONCATENATE(B1570,"_",A1570),Table4[#All],6,FALSE),"")</f>
        <v>https://siemens.highspot.com/items/6487233a4ba2e410623d7b81?lfrm=srp.3</v>
      </c>
    </row>
    <row r="1571" spans="1:21" x14ac:dyDescent="0.25">
      <c r="A1571" s="81">
        <f>IF(OR('Raw Data'!A1574=0,'Raw Data'!A1574="Delete"),"",'Raw Data'!A1574)</f>
        <v>6.3</v>
      </c>
      <c r="B1571" s="88" t="str">
        <f>IF(OR('Raw Data'!B1574=0,'Raw Data'!B1574="Delete"),"",'Raw Data'!B1574)</f>
        <v>Foundation</v>
      </c>
      <c r="C1571" s="89" t="str">
        <f>IF(OR('Raw Data'!C1574=0,'Raw Data'!C1574="Delete"),"",'Raw Data'!C1574)</f>
        <v>Usability</v>
      </c>
      <c r="D1571" s="88" t="str">
        <f>IF(OR('Raw Data'!D1574=0,'Raw Data'!D1574="Delete"),"",'Raw Data'!D1574)</f>
        <v>Platform - Active Workspace Framework - Usability</v>
      </c>
      <c r="E1571" s="84" t="str">
        <f>IF(OR('Raw Data'!E1574=0,'Raw Data'!E1574="Delete"),"",'Raw Data'!E1574)</f>
        <v>Efficiently interact with drop downs to quickly filter and select values</v>
      </c>
      <c r="F1571" s="81" t="str" cm="1">
        <f t="array" ref="F1571">_xlfn.SWITCH(ROUND(VLOOKUP(A1571,Table1[#All],3),0),11,H1571,12,I1571,13,J1571,14,K1571,"N/A")</f>
        <v/>
      </c>
      <c r="G1571" s="81" t="str" cm="1">
        <f t="array" ref="G1571">_xlfn.SWITCH(ROUND(VLOOKUP(A1571,Table1[#All],5),0),11,H1571,12,I1571,13,J1571,14,K1571,"N/A")</f>
        <v/>
      </c>
      <c r="H1571" s="81">
        <f>IF(OR('Raw Data'!H1574=0,'Raw Data'!H1574="Delete"),"",'Raw Data'!H1574)</f>
        <v>13.3</v>
      </c>
      <c r="I1571" s="81">
        <f>IF(OR('Raw Data'!I1574=0,'Raw Data'!I1574="Delete"),"",'Raw Data'!I1574)</f>
        <v>14</v>
      </c>
      <c r="J1571" s="81" t="str">
        <f>IF(OR('Raw Data'!J1574=0,'Raw Data'!J1574="Delete"),"",'Raw Data'!J1574)</f>
        <v/>
      </c>
      <c r="K1571" s="81" t="str">
        <f>IF(OR('Raw Data'!K1574=0,'Raw Data'!K1574="Delete"),"",'Raw Data'!K1574)</f>
        <v/>
      </c>
      <c r="L1571" s="81" t="str">
        <f>R1571</f>
        <v>Available</v>
      </c>
      <c r="M1571" s="81" t="str">
        <f>IF(A1571="","",IF(OR(AWReleaseNum&gt;=A1571,AWReleaseNum=0),"Available","Not Supported"))</f>
        <v>Available</v>
      </c>
      <c r="N1571" s="81" t="str">
        <f>IF(A1571="","",IF(TcRelease="Any","Available",IF(OR(AND(TcReleaseNum&gt;=VLOOKUP(AWReleaseNum,MinVerInfo,3,FALSE),TcReleaseNum&lt;=VLOOKUP(AWReleaseNum,MinVerInfo,4,FALSE)),AND(TcReleaseNum&gt;=VLOOKUP(AWReleaseNum,MinVerInfo,5,FALSE),TcReleaseNum&lt;=VLOOKUP(AWReleaseNum,MinVerInfo,6,FALSE))),"Available","Not Supported")))</f>
        <v>Available</v>
      </c>
      <c r="O1571" s="81" t="str">
        <f>IF(TcReleaseNum&lt;P1571,"Not Supported","Available")</f>
        <v>Available</v>
      </c>
      <c r="P1571" s="81" cm="1">
        <f t="array" ref="P1571">_xlfn.SWITCH(TcBaseVer, 14, K1571, 13, J1571, 12, I1571, 11, IFERROR(VLOOKUP(H1571,Table2[#All],3,FALSE),"N/A"),0)</f>
        <v>0</v>
      </c>
      <c r="Q1571" s="81" t="str">
        <f>IF(TcBaseVer=0,M1571,IF(AND(N1571="Available",M1571="Available",O1571="Available"),"Available",IF(M1571="","","Not Supported")))</f>
        <v>Available</v>
      </c>
      <c r="R1571" s="81" t="str">
        <f>IF(A1571&gt;=AWCurrentRel, "Future",Q1571)</f>
        <v>Available</v>
      </c>
      <c r="S1571" s="100" t="str">
        <f>HYPERLINK(U1571,T1571)</f>
        <v>What's New Spring 2023 FOUNDATION Teamcenter and Active Workspace (highspot.com)</v>
      </c>
      <c r="T1571" s="81" t="str">
        <f>IFERROR(VLOOKUP(CONCATENATE($B1571,"_",$A1571),Table4[#All],5,FALSE),"Not Available")</f>
        <v>What's New Spring 2023 FOUNDATION Teamcenter and Active Workspace (highspot.com)</v>
      </c>
      <c r="U1571" s="81" t="str">
        <f>IFERROR(VLOOKUP(CONCATENATE(B1571,"_",A1571),Table4[#All],6,FALSE),"")</f>
        <v>https://siemens.highspot.com/items/6487233a4ba2e410623d7b81?lfrm=srp.3</v>
      </c>
    </row>
    <row r="1572" spans="1:21" x14ac:dyDescent="0.25">
      <c r="A1572" s="81">
        <f>IF(OR('Raw Data'!A1575=0,'Raw Data'!A1575="Delete"),"",'Raw Data'!A1575)</f>
        <v>6.3</v>
      </c>
      <c r="B1572" s="88" t="str">
        <f>IF(OR('Raw Data'!B1575=0,'Raw Data'!B1575="Delete"),"",'Raw Data'!B1575)</f>
        <v>Foundation</v>
      </c>
      <c r="C1572" s="89" t="str">
        <f>IF(OR('Raw Data'!C1575=0,'Raw Data'!C1575="Delete"),"",'Raw Data'!C1575)</f>
        <v>Usability</v>
      </c>
      <c r="D1572" s="88" t="str">
        <f>IF(OR('Raw Data'!D1575=0,'Raw Data'!D1575="Delete"),"",'Raw Data'!D1575)</f>
        <v>Platform - Active Workspace Framework - Usability</v>
      </c>
      <c r="E1572" s="84" t="str">
        <f>IF(OR('Raw Data'!E1575=0,'Raw Data'!E1575="Delete"),"",'Raw Data'!E1575)</f>
        <v>Differentiate intentionally blank pages from pages in the process of loading</v>
      </c>
      <c r="F1572" s="81" t="str" cm="1">
        <f t="array" ref="F1572">_xlfn.SWITCH(ROUND(VLOOKUP(A1572,Table1[#All],3),0),11,H1572,12,I1572,13,J1572,14,K1572,"N/A")</f>
        <v/>
      </c>
      <c r="G1572" s="81" t="str" cm="1">
        <f t="array" ref="G1572">_xlfn.SWITCH(ROUND(VLOOKUP(A1572,Table1[#All],5),0),11,H1572,12,I1572,13,J1572,14,K1572,"N/A")</f>
        <v/>
      </c>
      <c r="H1572" s="81">
        <f>IF(OR('Raw Data'!H1575=0,'Raw Data'!H1575="Delete"),"",'Raw Data'!H1575)</f>
        <v>13.3</v>
      </c>
      <c r="I1572" s="81">
        <f>IF(OR('Raw Data'!I1575=0,'Raw Data'!I1575="Delete"),"",'Raw Data'!I1575)</f>
        <v>14</v>
      </c>
      <c r="J1572" s="81" t="str">
        <f>IF(OR('Raw Data'!J1575=0,'Raw Data'!J1575="Delete"),"",'Raw Data'!J1575)</f>
        <v/>
      </c>
      <c r="K1572" s="81" t="str">
        <f>IF(OR('Raw Data'!K1575=0,'Raw Data'!K1575="Delete"),"",'Raw Data'!K1575)</f>
        <v/>
      </c>
      <c r="L1572" s="81" t="str">
        <f>R1572</f>
        <v>Available</v>
      </c>
      <c r="M1572" s="81" t="str">
        <f>IF(A1572="","",IF(OR(AWReleaseNum&gt;=A1572,AWReleaseNum=0),"Available","Not Supported"))</f>
        <v>Available</v>
      </c>
      <c r="N1572" s="81" t="str">
        <f>IF(A1572="","",IF(TcRelease="Any","Available",IF(OR(AND(TcReleaseNum&gt;=VLOOKUP(AWReleaseNum,MinVerInfo,3,FALSE),TcReleaseNum&lt;=VLOOKUP(AWReleaseNum,MinVerInfo,4,FALSE)),AND(TcReleaseNum&gt;=VLOOKUP(AWReleaseNum,MinVerInfo,5,FALSE),TcReleaseNum&lt;=VLOOKUP(AWReleaseNum,MinVerInfo,6,FALSE))),"Available","Not Supported")))</f>
        <v>Available</v>
      </c>
      <c r="O1572" s="81" t="str">
        <f>IF(TcReleaseNum&lt;P1572,"Not Supported","Available")</f>
        <v>Available</v>
      </c>
      <c r="P1572" s="81" cm="1">
        <f t="array" ref="P1572">_xlfn.SWITCH(TcBaseVer, 14, K1572, 13, J1572, 12, I1572, 11, IFERROR(VLOOKUP(H1572,Table2[#All],3,FALSE),"N/A"),0)</f>
        <v>0</v>
      </c>
      <c r="Q1572" s="81" t="str">
        <f>IF(TcBaseVer=0,M1572,IF(AND(N1572="Available",M1572="Available",O1572="Available"),"Available",IF(M1572="","","Not Supported")))</f>
        <v>Available</v>
      </c>
      <c r="R1572" s="81" t="str">
        <f>IF(A1572&gt;=AWCurrentRel, "Future",Q1572)</f>
        <v>Available</v>
      </c>
      <c r="S1572" s="100" t="str">
        <f>HYPERLINK(U1572,T1572)</f>
        <v>What's New Spring 2023 FOUNDATION Teamcenter and Active Workspace (highspot.com)</v>
      </c>
      <c r="T1572" s="81" t="str">
        <f>IFERROR(VLOOKUP(CONCATENATE($B1572,"_",$A1572),Table4[#All],5,FALSE),"Not Available")</f>
        <v>What's New Spring 2023 FOUNDATION Teamcenter and Active Workspace (highspot.com)</v>
      </c>
      <c r="U1572" s="81" t="str">
        <f>IFERROR(VLOOKUP(CONCATENATE(B1572,"_",A1572),Table4[#All],6,FALSE),"")</f>
        <v>https://siemens.highspot.com/items/6487233a4ba2e410623d7b81?lfrm=srp.3</v>
      </c>
    </row>
    <row r="1573" spans="1:21" x14ac:dyDescent="0.25">
      <c r="A1573" s="81">
        <f>IF(OR('Raw Data'!A1576=0,'Raw Data'!A1576="Delete"),"",'Raw Data'!A1576)</f>
        <v>6.3</v>
      </c>
      <c r="B1573" s="88" t="str">
        <f>IF(OR('Raw Data'!B1576=0,'Raw Data'!B1576="Delete"),"",'Raw Data'!B1576)</f>
        <v>Foundation</v>
      </c>
      <c r="C1573" s="89" t="str">
        <f>IF(OR('Raw Data'!C1576=0,'Raw Data'!C1576="Delete"),"",'Raw Data'!C1576)</f>
        <v>Usability</v>
      </c>
      <c r="D1573" s="88" t="str">
        <f>IF(OR('Raw Data'!D1576=0,'Raw Data'!D1576="Delete"),"",'Raw Data'!D1576)</f>
        <v>Platform - Active Workspace Framework - Usability</v>
      </c>
      <c r="E1573" s="84" t="str">
        <f>IF(OR('Raw Data'!E1576=0,'Raw Data'!E1576="Delete"),"",'Raw Data'!E1576)</f>
        <v>Active Workspace 6.3 features a new, responsive, and revamped login screen that communicates more effectively and unambiguously the Siemens Xcelerator branding, like many other Siemens products​</v>
      </c>
      <c r="F1573" s="81" t="str" cm="1">
        <f t="array" ref="F1573">_xlfn.SWITCH(ROUND(VLOOKUP(A1573,Table1[#All],3),0),11,H1573,12,I1573,13,J1573,14,K1573,"N/A")</f>
        <v/>
      </c>
      <c r="G1573" s="81" t="str" cm="1">
        <f t="array" ref="G1573">_xlfn.SWITCH(ROUND(VLOOKUP(A1573,Table1[#All],5),0),11,H1573,12,I1573,13,J1573,14,K1573,"N/A")</f>
        <v/>
      </c>
      <c r="H1573" s="81">
        <f>IF(OR('Raw Data'!H1576=0,'Raw Data'!H1576="Delete"),"",'Raw Data'!H1576)</f>
        <v>13.3</v>
      </c>
      <c r="I1573" s="81">
        <f>IF(OR('Raw Data'!I1576=0,'Raw Data'!I1576="Delete"),"",'Raw Data'!I1576)</f>
        <v>14</v>
      </c>
      <c r="J1573" s="81" t="str">
        <f>IF(OR('Raw Data'!J1576=0,'Raw Data'!J1576="Delete"),"",'Raw Data'!J1576)</f>
        <v/>
      </c>
      <c r="K1573" s="81" t="str">
        <f>IF(OR('Raw Data'!K1576=0,'Raw Data'!K1576="Delete"),"",'Raw Data'!K1576)</f>
        <v/>
      </c>
      <c r="L1573" s="81" t="str">
        <f>R1573</f>
        <v>Available</v>
      </c>
      <c r="M1573" s="81" t="str">
        <f>IF(A1573="","",IF(OR(AWReleaseNum&gt;=A1573,AWReleaseNum=0),"Available","Not Supported"))</f>
        <v>Available</v>
      </c>
      <c r="N1573" s="81" t="str">
        <f>IF(A1573="","",IF(TcRelease="Any","Available",IF(OR(AND(TcReleaseNum&gt;=VLOOKUP(AWReleaseNum,MinVerInfo,3,FALSE),TcReleaseNum&lt;=VLOOKUP(AWReleaseNum,MinVerInfo,4,FALSE)),AND(TcReleaseNum&gt;=VLOOKUP(AWReleaseNum,MinVerInfo,5,FALSE),TcReleaseNum&lt;=VLOOKUP(AWReleaseNum,MinVerInfo,6,FALSE))),"Available","Not Supported")))</f>
        <v>Available</v>
      </c>
      <c r="O1573" s="81" t="str">
        <f>IF(TcReleaseNum&lt;P1573,"Not Supported","Available")</f>
        <v>Available</v>
      </c>
      <c r="P1573" s="81" cm="1">
        <f t="array" ref="P1573">_xlfn.SWITCH(TcBaseVer, 14, K1573, 13, J1573, 12, I1573, 11, IFERROR(VLOOKUP(H1573,Table2[#All],3,FALSE),"N/A"),0)</f>
        <v>0</v>
      </c>
      <c r="Q1573" s="81" t="str">
        <f>IF(TcBaseVer=0,M1573,IF(AND(N1573="Available",M1573="Available",O1573="Available"),"Available",IF(M1573="","","Not Supported")))</f>
        <v>Available</v>
      </c>
      <c r="R1573" s="81" t="str">
        <f>IF(A1573&gt;=AWCurrentRel, "Future",Q1573)</f>
        <v>Available</v>
      </c>
      <c r="S1573" s="100" t="str">
        <f>HYPERLINK(U1573,T1573)</f>
        <v>What's New Spring 2023 FOUNDATION Teamcenter and Active Workspace (highspot.com)</v>
      </c>
      <c r="T1573" s="81" t="str">
        <f>IFERROR(VLOOKUP(CONCATENATE($B1573,"_",$A1573),Table4[#All],5,FALSE),"Not Available")</f>
        <v>What's New Spring 2023 FOUNDATION Teamcenter and Active Workspace (highspot.com)</v>
      </c>
      <c r="U1573" s="81" t="str">
        <f>IFERROR(VLOOKUP(CONCATENATE(B1573,"_",A1573),Table4[#All],6,FALSE),"")</f>
        <v>https://siemens.highspot.com/items/6487233a4ba2e410623d7b81?lfrm=srp.3</v>
      </c>
    </row>
    <row r="1574" spans="1:21" x14ac:dyDescent="0.25">
      <c r="A1574" s="81">
        <f>IF(OR('Raw Data'!A1577=0,'Raw Data'!A1577="Delete"),"",'Raw Data'!A1577)</f>
        <v>6.3</v>
      </c>
      <c r="B1574" s="88" t="str">
        <f>IF(OR('Raw Data'!B1577=0,'Raw Data'!B1577="Delete"),"",'Raw Data'!B1577)</f>
        <v>Foundation</v>
      </c>
      <c r="C1574" s="89" t="str">
        <f>IF(OR('Raw Data'!C1577=0,'Raw Data'!C1577="Delete"),"",'Raw Data'!C1577)</f>
        <v>Deployability</v>
      </c>
      <c r="D1574" s="88" t="str">
        <f>IF(OR('Raw Data'!D1577=0,'Raw Data'!D1577="Delete"),"",'Raw Data'!D1577)</f>
        <v>Platform - Security - Authorization</v>
      </c>
      <c r="E1574" s="84" t="str">
        <f>IF(OR('Raw Data'!E1577=0,'Raw Data'!E1577="Delete"),"",'Raw Data'!E1577)</f>
        <v>Add to Users, Groups or Roles to Project with Filters</v>
      </c>
      <c r="F1574" s="81" t="str" cm="1">
        <f t="array" ref="F1574">_xlfn.SWITCH(ROUND(VLOOKUP(A1574,Table1[#All],3),0),11,H1574,12,I1574,13,J1574,14,K1574,"N/A")</f>
        <v/>
      </c>
      <c r="G1574" s="81" t="str" cm="1">
        <f t="array" ref="G1574">_xlfn.SWITCH(ROUND(VLOOKUP(A1574,Table1[#All],5),0),11,H1574,12,I1574,13,J1574,14,K1574,"N/A")</f>
        <v/>
      </c>
      <c r="H1574" s="81">
        <f>IF(OR('Raw Data'!H1577=0,'Raw Data'!H1577="Delete"),"",'Raw Data'!H1577)</f>
        <v>13.3</v>
      </c>
      <c r="I1574" s="81">
        <f>IF(OR('Raw Data'!I1577=0,'Raw Data'!I1577="Delete"),"",'Raw Data'!I1577)</f>
        <v>14</v>
      </c>
      <c r="J1574" s="81" t="str">
        <f>IF(OR('Raw Data'!J1577=0,'Raw Data'!J1577="Delete"),"",'Raw Data'!J1577)</f>
        <v/>
      </c>
      <c r="K1574" s="81" t="str">
        <f>IF(OR('Raw Data'!K1577=0,'Raw Data'!K1577="Delete"),"",'Raw Data'!K1577)</f>
        <v/>
      </c>
      <c r="L1574" s="81" t="str">
        <f>R1574</f>
        <v>Available</v>
      </c>
      <c r="M1574" s="81" t="str">
        <f>IF(A1574="","",IF(OR(AWReleaseNum&gt;=A1574,AWReleaseNum=0),"Available","Not Supported"))</f>
        <v>Available</v>
      </c>
      <c r="N1574" s="81" t="str">
        <f>IF(A1574="","",IF(TcRelease="Any","Available",IF(OR(AND(TcReleaseNum&gt;=VLOOKUP(AWReleaseNum,MinVerInfo,3,FALSE),TcReleaseNum&lt;=VLOOKUP(AWReleaseNum,MinVerInfo,4,FALSE)),AND(TcReleaseNum&gt;=VLOOKUP(AWReleaseNum,MinVerInfo,5,FALSE),TcReleaseNum&lt;=VLOOKUP(AWReleaseNum,MinVerInfo,6,FALSE))),"Available","Not Supported")))</f>
        <v>Available</v>
      </c>
      <c r="O1574" s="81" t="str">
        <f>IF(TcReleaseNum&lt;P1574,"Not Supported","Available")</f>
        <v>Available</v>
      </c>
      <c r="P1574" s="81" cm="1">
        <f t="array" ref="P1574">_xlfn.SWITCH(TcBaseVer, 14, K1574, 13, J1574, 12, I1574, 11, IFERROR(VLOOKUP(H1574,Table2[#All],3,FALSE),"N/A"),0)</f>
        <v>0</v>
      </c>
      <c r="Q1574" s="81" t="str">
        <f>IF(TcBaseVer=0,M1574,IF(AND(N1574="Available",M1574="Available",O1574="Available"),"Available",IF(M1574="","","Not Supported")))</f>
        <v>Available</v>
      </c>
      <c r="R1574" s="81" t="str">
        <f>IF(A1574&gt;=AWCurrentRel, "Future",Q1574)</f>
        <v>Available</v>
      </c>
      <c r="S1574" s="100" t="str">
        <f>HYPERLINK(U1574,T1574)</f>
        <v>What's New Spring 2023 FOUNDATION Teamcenter and Active Workspace (highspot.com)</v>
      </c>
      <c r="T1574" s="81" t="str">
        <f>IFERROR(VLOOKUP(CONCATENATE($B1574,"_",$A1574),Table4[#All],5,FALSE),"Not Available")</f>
        <v>What's New Spring 2023 FOUNDATION Teamcenter and Active Workspace (highspot.com)</v>
      </c>
      <c r="U1574" s="81" t="str">
        <f>IFERROR(VLOOKUP(CONCATENATE(B1574,"_",A1574),Table4[#All],6,FALSE),"")</f>
        <v>https://siemens.highspot.com/items/6487233a4ba2e410623d7b81?lfrm=srp.3</v>
      </c>
    </row>
    <row r="1575" spans="1:21" x14ac:dyDescent="0.25">
      <c r="A1575" s="81">
        <f>IF(OR('Raw Data'!A1578=0,'Raw Data'!A1578="Delete"),"",'Raw Data'!A1578)</f>
        <v>6.3</v>
      </c>
      <c r="B1575" s="88" t="str">
        <f>IF(OR('Raw Data'!B1578=0,'Raw Data'!B1578="Delete"),"",'Raw Data'!B1578)</f>
        <v>Foundation</v>
      </c>
      <c r="C1575" s="89" t="str">
        <f>IF(OR('Raw Data'!C1578=0,'Raw Data'!C1578="Delete"),"",'Raw Data'!C1578)</f>
        <v>Deployability</v>
      </c>
      <c r="D1575" s="88" t="str">
        <f>IF(OR('Raw Data'!D1578=0,'Raw Data'!D1578="Delete"),"",'Raw Data'!D1578)</f>
        <v>Platform - Security - Authorization</v>
      </c>
      <c r="E1575" s="84" t="str">
        <f>IF(OR('Raw Data'!E1578=0,'Raw Data'!E1578="Delete"),"",'Raw Data'!E1578)</f>
        <v>Select multiple projects and add team members from the summary screen</v>
      </c>
      <c r="F1575" s="81" t="str" cm="1">
        <f t="array" ref="F1575">_xlfn.SWITCH(ROUND(VLOOKUP(A1575,Table1[#All],3),0),11,H1575,12,I1575,13,J1575,14,K1575,"N/A")</f>
        <v/>
      </c>
      <c r="G1575" s="81" t="str" cm="1">
        <f t="array" ref="G1575">_xlfn.SWITCH(ROUND(VLOOKUP(A1575,Table1[#All],5),0),11,H1575,12,I1575,13,J1575,14,K1575,"N/A")</f>
        <v/>
      </c>
      <c r="H1575" s="81">
        <f>IF(OR('Raw Data'!H1578=0,'Raw Data'!H1578="Delete"),"",'Raw Data'!H1578)</f>
        <v>13.3</v>
      </c>
      <c r="I1575" s="81">
        <f>IF(OR('Raw Data'!I1578=0,'Raw Data'!I1578="Delete"),"",'Raw Data'!I1578)</f>
        <v>14</v>
      </c>
      <c r="J1575" s="81" t="str">
        <f>IF(OR('Raw Data'!J1578=0,'Raw Data'!J1578="Delete"),"",'Raw Data'!J1578)</f>
        <v/>
      </c>
      <c r="K1575" s="81" t="str">
        <f>IF(OR('Raw Data'!K1578=0,'Raw Data'!K1578="Delete"),"",'Raw Data'!K1578)</f>
        <v/>
      </c>
      <c r="L1575" s="81" t="str">
        <f>R1575</f>
        <v>Available</v>
      </c>
      <c r="M1575" s="81" t="str">
        <f>IF(A1575="","",IF(OR(AWReleaseNum&gt;=A1575,AWReleaseNum=0),"Available","Not Supported"))</f>
        <v>Available</v>
      </c>
      <c r="N1575" s="81" t="str">
        <f>IF(A1575="","",IF(TcRelease="Any","Available",IF(OR(AND(TcReleaseNum&gt;=VLOOKUP(AWReleaseNum,MinVerInfo,3,FALSE),TcReleaseNum&lt;=VLOOKUP(AWReleaseNum,MinVerInfo,4,FALSE)),AND(TcReleaseNum&gt;=VLOOKUP(AWReleaseNum,MinVerInfo,5,FALSE),TcReleaseNum&lt;=VLOOKUP(AWReleaseNum,MinVerInfo,6,FALSE))),"Available","Not Supported")))</f>
        <v>Available</v>
      </c>
      <c r="O1575" s="81" t="str">
        <f>IF(TcReleaseNum&lt;P1575,"Not Supported","Available")</f>
        <v>Available</v>
      </c>
      <c r="P1575" s="81" cm="1">
        <f t="array" ref="P1575">_xlfn.SWITCH(TcBaseVer, 14, K1575, 13, J1575, 12, I1575, 11, IFERROR(VLOOKUP(H1575,Table2[#All],3,FALSE),"N/A"),0)</f>
        <v>0</v>
      </c>
      <c r="Q1575" s="81" t="str">
        <f>IF(TcBaseVer=0,M1575,IF(AND(N1575="Available",M1575="Available",O1575="Available"),"Available",IF(M1575="","","Not Supported")))</f>
        <v>Available</v>
      </c>
      <c r="R1575" s="81" t="str">
        <f>IF(A1575&gt;=AWCurrentRel, "Future",Q1575)</f>
        <v>Available</v>
      </c>
      <c r="S1575" s="100" t="str">
        <f>HYPERLINK(U1575,T1575)</f>
        <v>What's New Spring 2023 FOUNDATION Teamcenter and Active Workspace (highspot.com)</v>
      </c>
      <c r="T1575" s="81" t="str">
        <f>IFERROR(VLOOKUP(CONCATENATE($B1575,"_",$A1575),Table4[#All],5,FALSE),"Not Available")</f>
        <v>What's New Spring 2023 FOUNDATION Teamcenter and Active Workspace (highspot.com)</v>
      </c>
      <c r="U1575" s="81" t="str">
        <f>IFERROR(VLOOKUP(CONCATENATE(B1575,"_",A1575),Table4[#All],6,FALSE),"")</f>
        <v>https://siemens.highspot.com/items/6487233a4ba2e410623d7b81?lfrm=srp.3</v>
      </c>
    </row>
    <row r="1576" spans="1:21" x14ac:dyDescent="0.25">
      <c r="A1576" s="81">
        <f>IF(OR('Raw Data'!A1597=0,'Raw Data'!A1597="Delete"),"",'Raw Data'!A1597)</f>
        <v>6.3</v>
      </c>
      <c r="B1576" s="88" t="str">
        <f>IF(OR('Raw Data'!B1597=0,'Raw Data'!B1597="Delete"),"",'Raw Data'!B1597)</f>
        <v>Deliver</v>
      </c>
      <c r="C1576" s="89" t="str">
        <f>IF(OR('Raw Data'!C1597=0,'Raw Data'!C1597="Delete"),"",'Raw Data'!C1597)</f>
        <v>Quality</v>
      </c>
      <c r="D1576" s="88" t="str">
        <f>IF(OR('Raw Data'!D1597=0,'Raw Data'!D1597="Delete"),"",'Raw Data'!D1597)</f>
        <v>Problem Solving</v>
      </c>
      <c r="E1576" s="84" t="str">
        <f>IF(OR('Raw Data'!E1597=0,'Raw Data'!E1597="Delete"),"",'Raw Data'!E1597)</f>
        <v>Defect creation based on Problem Description Markups</v>
      </c>
      <c r="F1576" s="81" t="str" cm="1">
        <f t="array" ref="F1576">_xlfn.SWITCH(ROUND(VLOOKUP(A1576,Table1[#All],3),0),11,H1576,12,I1576,13,J1576,14,K1576,"N/A")</f>
        <v/>
      </c>
      <c r="G1576" s="81" t="str" cm="1">
        <f t="array" ref="G1576">_xlfn.SWITCH(ROUND(VLOOKUP(A1576,Table1[#All],5),0),11,H1576,12,I1576,13,J1576,14,K1576,"N/A")</f>
        <v/>
      </c>
      <c r="H1576" s="81">
        <f>IF(OR('Raw Data'!H1597=0,'Raw Data'!H1597="Delete"),"",'Raw Data'!H1597)</f>
        <v>13.3</v>
      </c>
      <c r="I1576" s="81">
        <f>IF(OR('Raw Data'!I1597=0,'Raw Data'!I1597="Delete"),"",'Raw Data'!I1597)</f>
        <v>14</v>
      </c>
      <c r="J1576" s="81" t="str">
        <f>IF(OR('Raw Data'!J1597=0,'Raw Data'!J1597="Delete"),"",'Raw Data'!J1597)</f>
        <v/>
      </c>
      <c r="K1576" s="81" t="str">
        <f>IF(OR('Raw Data'!K1597=0,'Raw Data'!K1597="Delete"),"",'Raw Data'!K1597)</f>
        <v/>
      </c>
      <c r="L1576" s="81" t="str">
        <f>R1576</f>
        <v>Available</v>
      </c>
      <c r="M1576" s="81" t="str">
        <f>IF(A1576="","",IF(OR(AWReleaseNum&gt;=A1576,AWReleaseNum=0),"Available","Not Supported"))</f>
        <v>Available</v>
      </c>
      <c r="N1576" s="81" t="str">
        <f>IF(A1576="","",IF(TcRelease="Any","Available",IF(OR(AND(TcReleaseNum&gt;=VLOOKUP(AWReleaseNum,MinVerInfo,3,FALSE),TcReleaseNum&lt;=VLOOKUP(AWReleaseNum,MinVerInfo,4,FALSE)),AND(TcReleaseNum&gt;=VLOOKUP(AWReleaseNum,MinVerInfo,5,FALSE),TcReleaseNum&lt;=VLOOKUP(AWReleaseNum,MinVerInfo,6,FALSE))),"Available","Not Supported")))</f>
        <v>Available</v>
      </c>
      <c r="O1576" s="81" t="str">
        <f>IF(TcReleaseNum&lt;P1576,"Not Supported","Available")</f>
        <v>Available</v>
      </c>
      <c r="P1576" s="81" cm="1">
        <f t="array" ref="P1576">_xlfn.SWITCH(TcBaseVer, 14, K1576, 13, J1576, 12, I1576, 11, IFERROR(VLOOKUP(H1576,Table2[#All],3,FALSE),"N/A"),0)</f>
        <v>0</v>
      </c>
      <c r="Q1576" s="81" t="str">
        <f>IF(TcBaseVer=0,M1576,IF(AND(N1576="Available",M1576="Available",O1576="Available"),"Available",IF(M1576="","","Not Supported")))</f>
        <v>Available</v>
      </c>
      <c r="R1576" s="81" t="str">
        <f>IF(A1576&gt;=AWCurrentRel, "Future",Q1576)</f>
        <v>Available</v>
      </c>
      <c r="S1576" s="100" t="str">
        <f>HYPERLINK(U1576,T1576)</f>
        <v>What's New Spring 2023 DELIVER Teamcenter and Active Workspace (highspot.com)</v>
      </c>
      <c r="T1576" s="81" t="str">
        <f>IFERROR(VLOOKUP(CONCATENATE($B1576,"_",$A1576),Table4[#All],5,FALSE),"Not Available")</f>
        <v>What's New Spring 2023 DELIVER Teamcenter and Active Workspace (highspot.com)</v>
      </c>
      <c r="U1576" s="81" t="str">
        <f>IFERROR(VLOOKUP(CONCATENATE(B1576,"_",A1576),Table4[#All],6,FALSE),"")</f>
        <v>https://siemens.highspot.com/items/648724044554a644fc8e04e5?lfrm=srp.0</v>
      </c>
    </row>
    <row r="1577" spans="1:21" x14ac:dyDescent="0.25">
      <c r="A1577" s="81">
        <f>IF(OR('Raw Data'!A1598=0,'Raw Data'!A1598="Delete"),"",'Raw Data'!A1598)</f>
        <v>6.3</v>
      </c>
      <c r="B1577" s="88" t="str">
        <f>IF(OR('Raw Data'!B1598=0,'Raw Data'!B1598="Delete"),"",'Raw Data'!B1598)</f>
        <v>Deliver</v>
      </c>
      <c r="C1577" s="89" t="str">
        <f>IF(OR('Raw Data'!C1598=0,'Raw Data'!C1598="Delete"),"",'Raw Data'!C1598)</f>
        <v>Quality</v>
      </c>
      <c r="D1577" s="88" t="str">
        <f>IF(OR('Raw Data'!D1598=0,'Raw Data'!D1598="Delete"),"",'Raw Data'!D1598)</f>
        <v>Problem Solving</v>
      </c>
      <c r="E1577" s="84" t="str">
        <f>IF(OR('Raw Data'!E1598=0,'Raw Data'!E1598="Delete"),"",'Raw Data'!E1598)</f>
        <v>Enhancements in Root Cause Analysis RCA for Ishikawa and 5 Why methods</v>
      </c>
      <c r="F1577" s="81" t="str" cm="1">
        <f t="array" ref="F1577">_xlfn.SWITCH(ROUND(VLOOKUP(A1577,Table1[#All],3),0),11,H1577,12,I1577,13,J1577,14,K1577,"N/A")</f>
        <v/>
      </c>
      <c r="G1577" s="81" t="str" cm="1">
        <f t="array" ref="G1577">_xlfn.SWITCH(ROUND(VLOOKUP(A1577,Table1[#All],5),0),11,H1577,12,I1577,13,J1577,14,K1577,"N/A")</f>
        <v/>
      </c>
      <c r="H1577" s="81">
        <f>IF(OR('Raw Data'!H1598=0,'Raw Data'!H1598="Delete"),"",'Raw Data'!H1598)</f>
        <v>13.3</v>
      </c>
      <c r="I1577" s="81">
        <f>IF(OR('Raw Data'!I1598=0,'Raw Data'!I1598="Delete"),"",'Raw Data'!I1598)</f>
        <v>14</v>
      </c>
      <c r="J1577" s="81" t="str">
        <f>IF(OR('Raw Data'!J1598=0,'Raw Data'!J1598="Delete"),"",'Raw Data'!J1598)</f>
        <v/>
      </c>
      <c r="K1577" s="81" t="str">
        <f>IF(OR('Raw Data'!K1598=0,'Raw Data'!K1598="Delete"),"",'Raw Data'!K1598)</f>
        <v/>
      </c>
      <c r="L1577" s="81" t="str">
        <f>R1577</f>
        <v>Available</v>
      </c>
      <c r="M1577" s="81" t="str">
        <f>IF(A1577="","",IF(OR(AWReleaseNum&gt;=A1577,AWReleaseNum=0),"Available","Not Supported"))</f>
        <v>Available</v>
      </c>
      <c r="N1577" s="81" t="str">
        <f>IF(A1577="","",IF(TcRelease="Any","Available",IF(OR(AND(TcReleaseNum&gt;=VLOOKUP(AWReleaseNum,MinVerInfo,3,FALSE),TcReleaseNum&lt;=VLOOKUP(AWReleaseNum,MinVerInfo,4,FALSE)),AND(TcReleaseNum&gt;=VLOOKUP(AWReleaseNum,MinVerInfo,5,FALSE),TcReleaseNum&lt;=VLOOKUP(AWReleaseNum,MinVerInfo,6,FALSE))),"Available","Not Supported")))</f>
        <v>Available</v>
      </c>
      <c r="O1577" s="81" t="str">
        <f>IF(TcReleaseNum&lt;P1577,"Not Supported","Available")</f>
        <v>Available</v>
      </c>
      <c r="P1577" s="81" cm="1">
        <f t="array" ref="P1577">_xlfn.SWITCH(TcBaseVer, 14, K1577, 13, J1577, 12, I1577, 11, IFERROR(VLOOKUP(H1577,Table2[#All],3,FALSE),"N/A"),0)</f>
        <v>0</v>
      </c>
      <c r="Q1577" s="81" t="str">
        <f>IF(TcBaseVer=0,M1577,IF(AND(N1577="Available",M1577="Available",O1577="Available"),"Available",IF(M1577="","","Not Supported")))</f>
        <v>Available</v>
      </c>
      <c r="R1577" s="81" t="str">
        <f>IF(A1577&gt;=AWCurrentRel, "Future",Q1577)</f>
        <v>Available</v>
      </c>
      <c r="S1577" s="100" t="str">
        <f>HYPERLINK(U1577,T1577)</f>
        <v>What's New Spring 2023 DELIVER Teamcenter and Active Workspace (highspot.com)</v>
      </c>
      <c r="T1577" s="81" t="str">
        <f>IFERROR(VLOOKUP(CONCATENATE($B1577,"_",$A1577),Table4[#All],5,FALSE),"Not Available")</f>
        <v>What's New Spring 2023 DELIVER Teamcenter and Active Workspace (highspot.com)</v>
      </c>
      <c r="U1577" s="81" t="str">
        <f>IFERROR(VLOOKUP(CONCATENATE(B1577,"_",A1577),Table4[#All],6,FALSE),"")</f>
        <v>https://siemens.highspot.com/items/648724044554a644fc8e04e5?lfrm=srp.0</v>
      </c>
    </row>
    <row r="1578" spans="1:21" x14ac:dyDescent="0.25">
      <c r="A1578" s="81">
        <f>IF(OR('Raw Data'!A1599=0,'Raw Data'!A1599="Delete"),"",'Raw Data'!A1599)</f>
        <v>6.3</v>
      </c>
      <c r="B1578" s="88" t="str">
        <f>IF(OR('Raw Data'!B1599=0,'Raw Data'!B1599="Delete"),"",'Raw Data'!B1599)</f>
        <v>Deliver</v>
      </c>
      <c r="C1578" s="89" t="str">
        <f>IF(OR('Raw Data'!C1599=0,'Raw Data'!C1599="Delete"),"",'Raw Data'!C1599)</f>
        <v>Quality</v>
      </c>
      <c r="D1578" s="88" t="str">
        <f>IF(OR('Raw Data'!D1599=0,'Raw Data'!D1599="Delete"),"",'Raw Data'!D1599)</f>
        <v>Problem Solving</v>
      </c>
      <c r="E1578" s="84" t="str">
        <f>IF(OR('Raw Data'!E1599=0,'Raw Data'!E1599="Delete"),"",'Raw Data'!E1599)</f>
        <v>Closing the loop with the impacted item evaluation by showing all connected items</v>
      </c>
      <c r="F1578" s="81" t="str" cm="1">
        <f t="array" ref="F1578">_xlfn.SWITCH(ROUND(VLOOKUP(A1578,Table1[#All],3),0),11,H1578,12,I1578,13,J1578,14,K1578,"N/A")</f>
        <v/>
      </c>
      <c r="G1578" s="81" t="str" cm="1">
        <f t="array" ref="G1578">_xlfn.SWITCH(ROUND(VLOOKUP(A1578,Table1[#All],5),0),11,H1578,12,I1578,13,J1578,14,K1578,"N/A")</f>
        <v/>
      </c>
      <c r="H1578" s="81">
        <f>IF(OR('Raw Data'!H1599=0,'Raw Data'!H1599="Delete"),"",'Raw Data'!H1599)</f>
        <v>13.3</v>
      </c>
      <c r="I1578" s="81">
        <f>IF(OR('Raw Data'!I1599=0,'Raw Data'!I1599="Delete"),"",'Raw Data'!I1599)</f>
        <v>14</v>
      </c>
      <c r="J1578" s="81" t="str">
        <f>IF(OR('Raw Data'!J1599=0,'Raw Data'!J1599="Delete"),"",'Raw Data'!J1599)</f>
        <v/>
      </c>
      <c r="K1578" s="81" t="str">
        <f>IF(OR('Raw Data'!K1599=0,'Raw Data'!K1599="Delete"),"",'Raw Data'!K1599)</f>
        <v/>
      </c>
      <c r="L1578" s="81" t="str">
        <f>R1578</f>
        <v>Available</v>
      </c>
      <c r="M1578" s="81" t="str">
        <f>IF(A1578="","",IF(OR(AWReleaseNum&gt;=A1578,AWReleaseNum=0),"Available","Not Supported"))</f>
        <v>Available</v>
      </c>
      <c r="N1578" s="81" t="str">
        <f>IF(A1578="","",IF(TcRelease="Any","Available",IF(OR(AND(TcReleaseNum&gt;=VLOOKUP(AWReleaseNum,MinVerInfo,3,FALSE),TcReleaseNum&lt;=VLOOKUP(AWReleaseNum,MinVerInfo,4,FALSE)),AND(TcReleaseNum&gt;=VLOOKUP(AWReleaseNum,MinVerInfo,5,FALSE),TcReleaseNum&lt;=VLOOKUP(AWReleaseNum,MinVerInfo,6,FALSE))),"Available","Not Supported")))</f>
        <v>Available</v>
      </c>
      <c r="O1578" s="81" t="str">
        <f>IF(TcReleaseNum&lt;P1578,"Not Supported","Available")</f>
        <v>Available</v>
      </c>
      <c r="P1578" s="81" cm="1">
        <f t="array" ref="P1578">_xlfn.SWITCH(TcBaseVer, 14, K1578, 13, J1578, 12, I1578, 11, IFERROR(VLOOKUP(H1578,Table2[#All],3,FALSE),"N/A"),0)</f>
        <v>0</v>
      </c>
      <c r="Q1578" s="81" t="str">
        <f>IF(TcBaseVer=0,M1578,IF(AND(N1578="Available",M1578="Available",O1578="Available"),"Available",IF(M1578="","","Not Supported")))</f>
        <v>Available</v>
      </c>
      <c r="R1578" s="81" t="str">
        <f>IF(A1578&gt;=AWCurrentRel, "Future",Q1578)</f>
        <v>Available</v>
      </c>
      <c r="S1578" s="100" t="str">
        <f>HYPERLINK(U1578,T1578)</f>
        <v>What's New Spring 2023 DELIVER Teamcenter and Active Workspace (highspot.com)</v>
      </c>
      <c r="T1578" s="81" t="str">
        <f>IFERROR(VLOOKUP(CONCATENATE($B1578,"_",$A1578),Table4[#All],5,FALSE),"Not Available")</f>
        <v>What's New Spring 2023 DELIVER Teamcenter and Active Workspace (highspot.com)</v>
      </c>
      <c r="U1578" s="81" t="str">
        <f>IFERROR(VLOOKUP(CONCATENATE(B1578,"_",A1578),Table4[#All],6,FALSE),"")</f>
        <v>https://siemens.highspot.com/items/648724044554a644fc8e04e5?lfrm=srp.0</v>
      </c>
    </row>
    <row r="1579" spans="1:21" x14ac:dyDescent="0.25">
      <c r="A1579" s="81">
        <f>IF(OR('Raw Data'!A1600=0,'Raw Data'!A1600="Delete"),"",'Raw Data'!A1600)</f>
        <v>6.3</v>
      </c>
      <c r="B1579" s="88" t="str">
        <f>IF(OR('Raw Data'!B1600=0,'Raw Data'!B1600="Delete"),"",'Raw Data'!B1600)</f>
        <v>Deliver</v>
      </c>
      <c r="C1579" s="89" t="str">
        <f>IF(OR('Raw Data'!C1600=0,'Raw Data'!C1600="Delete"),"",'Raw Data'!C1600)</f>
        <v>Quality</v>
      </c>
      <c r="D1579" s="88" t="str">
        <f>IF(OR('Raw Data'!D1600=0,'Raw Data'!D1600="Delete"),"",'Raw Data'!D1600)</f>
        <v>Problem Solving</v>
      </c>
      <c r="E1579" s="84" t="str">
        <f>IF(OR('Raw Data'!E1600=0,'Raw Data'!E1600="Delete"),"",'Raw Data'!E1600)</f>
        <v>Root Cause Analysis Browser </v>
      </c>
      <c r="F1579" s="81" t="str" cm="1">
        <f t="array" ref="F1579">_xlfn.SWITCH(ROUND(VLOOKUP(A1579,Table1[#All],3),0),11,H1579,12,I1579,13,J1579,14,K1579,"N/A")</f>
        <v/>
      </c>
      <c r="G1579" s="81" t="str" cm="1">
        <f t="array" ref="G1579">_xlfn.SWITCH(ROUND(VLOOKUP(A1579,Table1[#All],5),0),11,H1579,12,I1579,13,J1579,14,K1579,"N/A")</f>
        <v/>
      </c>
      <c r="H1579" s="81">
        <f>IF(OR('Raw Data'!H1600=0,'Raw Data'!H1600="Delete"),"",'Raw Data'!H1600)</f>
        <v>13.3</v>
      </c>
      <c r="I1579" s="81">
        <f>IF(OR('Raw Data'!I1600=0,'Raw Data'!I1600="Delete"),"",'Raw Data'!I1600)</f>
        <v>14</v>
      </c>
      <c r="J1579" s="81" t="str">
        <f>IF(OR('Raw Data'!J1600=0,'Raw Data'!J1600="Delete"),"",'Raw Data'!J1600)</f>
        <v/>
      </c>
      <c r="K1579" s="81" t="str">
        <f>IF(OR('Raw Data'!K1600=0,'Raw Data'!K1600="Delete"),"",'Raw Data'!K1600)</f>
        <v/>
      </c>
      <c r="L1579" s="81" t="str">
        <f>R1579</f>
        <v>Available</v>
      </c>
      <c r="M1579" s="81" t="str">
        <f>IF(A1579="","",IF(OR(AWReleaseNum&gt;=A1579,AWReleaseNum=0),"Available","Not Supported"))</f>
        <v>Available</v>
      </c>
      <c r="N1579" s="81" t="str">
        <f>IF(A1579="","",IF(TcRelease="Any","Available",IF(OR(AND(TcReleaseNum&gt;=VLOOKUP(AWReleaseNum,MinVerInfo,3,FALSE),TcReleaseNum&lt;=VLOOKUP(AWReleaseNum,MinVerInfo,4,FALSE)),AND(TcReleaseNum&gt;=VLOOKUP(AWReleaseNum,MinVerInfo,5,FALSE),TcReleaseNum&lt;=VLOOKUP(AWReleaseNum,MinVerInfo,6,FALSE))),"Available","Not Supported")))</f>
        <v>Available</v>
      </c>
      <c r="O1579" s="81" t="str">
        <f>IF(TcReleaseNum&lt;P1579,"Not Supported","Available")</f>
        <v>Available</v>
      </c>
      <c r="P1579" s="81" cm="1">
        <f t="array" ref="P1579">_xlfn.SWITCH(TcBaseVer, 14, K1579, 13, J1579, 12, I1579, 11, IFERROR(VLOOKUP(H1579,Table2[#All],3,FALSE),"N/A"),0)</f>
        <v>0</v>
      </c>
      <c r="Q1579" s="81" t="str">
        <f>IF(TcBaseVer=0,M1579,IF(AND(N1579="Available",M1579="Available",O1579="Available"),"Available",IF(M1579="","","Not Supported")))</f>
        <v>Available</v>
      </c>
      <c r="R1579" s="81" t="str">
        <f>IF(A1579&gt;=AWCurrentRel, "Future",Q1579)</f>
        <v>Available</v>
      </c>
      <c r="S1579" s="100" t="str">
        <f>HYPERLINK(U1579,T1579)</f>
        <v>What's New Spring 2023 DELIVER Teamcenter and Active Workspace (highspot.com)</v>
      </c>
      <c r="T1579" s="81" t="str">
        <f>IFERROR(VLOOKUP(CONCATENATE($B1579,"_",$A1579),Table4[#All],5,FALSE),"Not Available")</f>
        <v>What's New Spring 2023 DELIVER Teamcenter and Active Workspace (highspot.com)</v>
      </c>
      <c r="U1579" s="81" t="str">
        <f>IFERROR(VLOOKUP(CONCATENATE(B1579,"_",A1579),Table4[#All],6,FALSE),"")</f>
        <v>https://siemens.highspot.com/items/648724044554a644fc8e04e5?lfrm=srp.0</v>
      </c>
    </row>
    <row r="1580" spans="1:21" x14ac:dyDescent="0.25">
      <c r="A1580" s="81">
        <f>IF(OR('Raw Data'!A1567=0,'Raw Data'!A1567="Delete"),"",'Raw Data'!A1567)</f>
        <v>6.3</v>
      </c>
      <c r="B1580" s="88" t="str">
        <f>IF(OR('Raw Data'!B1567=0,'Raw Data'!B1567="Delete"),"",'Raw Data'!B1567)</f>
        <v>Plan</v>
      </c>
      <c r="C1580" s="89" t="str">
        <f>IF(OR('Raw Data'!C1567=0,'Raw Data'!C1567="Delete"),"",'Raw Data'!C1567)</f>
        <v>Configuration</v>
      </c>
      <c r="D1580" s="88" t="str">
        <f>IF(OR('Raw Data'!D1567=0,'Raw Data'!D1567="Delete"),"",'Raw Data'!D1567)</f>
        <v>Product Configuration</v>
      </c>
      <c r="E1580" s="84" t="str">
        <f>IF(OR('Raw Data'!E1567=0,'Raw Data'!E1567="Delete"),"",'Raw Data'!E1567)</f>
        <v>Create a customized, brand-compliant user experience for sales and order configuration</v>
      </c>
      <c r="F1580" s="81" t="str" cm="1">
        <f t="array" ref="F1580">_xlfn.SWITCH(ROUND(VLOOKUP(A1580,Table1[#All],3),0),11,H1580,12,I1580,13,J1580,14,K1580,"N/A")</f>
        <v/>
      </c>
      <c r="G1580" s="81" t="str" cm="1">
        <f t="array" ref="G1580">_xlfn.SWITCH(ROUND(VLOOKUP(A1580,Table1[#All],5),0),11,H1580,12,I1580,13,J1580,14,K1580,"N/A")</f>
        <v/>
      </c>
      <c r="H1580" s="81" t="str">
        <f>IF(OR('Raw Data'!H1567=0,'Raw Data'!H1567="Delete"),"",'Raw Data'!H1567)</f>
        <v>N/A</v>
      </c>
      <c r="I1580" s="81">
        <f>IF(OR('Raw Data'!I1567=0,'Raw Data'!I1567="Delete"),"",'Raw Data'!I1567)</f>
        <v>14.3</v>
      </c>
      <c r="J1580" s="81" t="str">
        <f>IF(OR('Raw Data'!J1567=0,'Raw Data'!J1567="Delete"),"",'Raw Data'!J1567)</f>
        <v/>
      </c>
      <c r="K1580" s="81" t="str">
        <f>IF(OR('Raw Data'!K1567=0,'Raw Data'!K1567="Delete"),"",'Raw Data'!K1567)</f>
        <v/>
      </c>
      <c r="L1580" s="81" t="str">
        <f>R1580</f>
        <v>Available</v>
      </c>
      <c r="M1580" s="81" t="str">
        <f>IF(A1580="","",IF(OR(AWReleaseNum&gt;=A1580,AWReleaseNum=0),"Available","Not Supported"))</f>
        <v>Available</v>
      </c>
      <c r="N1580" s="81" t="str">
        <f>IF(A1580="","",IF(TcRelease="Any","Available",IF(OR(AND(TcReleaseNum&gt;=VLOOKUP(AWReleaseNum,MinVerInfo,3,FALSE),TcReleaseNum&lt;=VLOOKUP(AWReleaseNum,MinVerInfo,4,FALSE)),AND(TcReleaseNum&gt;=VLOOKUP(AWReleaseNum,MinVerInfo,5,FALSE),TcReleaseNum&lt;=VLOOKUP(AWReleaseNum,MinVerInfo,6,FALSE))),"Available","Not Supported")))</f>
        <v>Available</v>
      </c>
      <c r="O1580" s="81" t="str">
        <f>IF(TcReleaseNum&lt;P1580,"Not Supported","Available")</f>
        <v>Available</v>
      </c>
      <c r="P1580" s="81" cm="1">
        <f t="array" ref="P1580">_xlfn.SWITCH(TcBaseVer, 14, K1580, 13, J1580, 12, I1580, 11, IFERROR(VLOOKUP(H1580,Table2[#All],3,FALSE),"N/A"),0)</f>
        <v>0</v>
      </c>
      <c r="Q1580" s="81" t="str">
        <f>IF(TcBaseVer=0,M1580,IF(AND(N1580="Available",M1580="Available",O1580="Available"),"Available",IF(M1580="","","Not Supported")))</f>
        <v>Available</v>
      </c>
      <c r="R1580" s="81" t="str">
        <f>IF(A1580&gt;=AWCurrentRel, "Future",Q1580)</f>
        <v>Available</v>
      </c>
      <c r="S1580" s="100" t="str">
        <f>HYPERLINK(U1580,T1580)</f>
        <v>What's New Spring 2023 PLAN Teamcenter and Active Workspace (highspot.com)</v>
      </c>
      <c r="T1580" s="81" t="str">
        <f>IFERROR(VLOOKUP(CONCATENATE($B1580,"_",$A1580),Table4[#All],5,FALSE),"Not Available")</f>
        <v>What's New Spring 2023 PLAN Teamcenter and Active Workspace (highspot.com)</v>
      </c>
      <c r="U1580" s="81" t="str">
        <f>IFERROR(VLOOKUP(CONCATENATE(B1580,"_",A1580),Table4[#All],6,FALSE),"")</f>
        <v>https://siemens.highspot.com/items/648721a063b17906e8d5dd1c?lfrm=srp.2</v>
      </c>
    </row>
    <row r="1581" spans="1:21" x14ac:dyDescent="0.25">
      <c r="A1581" s="81">
        <f>IF(OR('Raw Data'!A1568=0,'Raw Data'!A1568="Delete"),"",'Raw Data'!A1568)</f>
        <v>6.3</v>
      </c>
      <c r="B1581" s="88" t="str">
        <f>IF(OR('Raw Data'!B1568=0,'Raw Data'!B1568="Delete"),"",'Raw Data'!B1568)</f>
        <v>Plan</v>
      </c>
      <c r="C1581" s="89" t="str">
        <f>IF(OR('Raw Data'!C1568=0,'Raw Data'!C1568="Delete"),"",'Raw Data'!C1568)</f>
        <v>Configuration</v>
      </c>
      <c r="D1581" s="88" t="str">
        <f>IF(OR('Raw Data'!D1568=0,'Raw Data'!D1568="Delete"),"",'Raw Data'!D1568)</f>
        <v>Product Configuration</v>
      </c>
      <c r="E1581" s="84" t="str">
        <f>IF(OR('Raw Data'!E1568=0,'Raw Data'!E1568="Delete"),"",'Raw Data'!E1568)</f>
        <v>Author models and summary models</v>
      </c>
      <c r="F1581" s="81" t="str" cm="1">
        <f t="array" ref="F1581">_xlfn.SWITCH(ROUND(VLOOKUP(A1581,Table1[#All],3),0),11,H1581,12,I1581,13,J1581,14,K1581,"N/A")</f>
        <v/>
      </c>
      <c r="G1581" s="81" t="str" cm="1">
        <f t="array" ref="G1581">_xlfn.SWITCH(ROUND(VLOOKUP(A1581,Table1[#All],5),0),11,H1581,12,I1581,13,J1581,14,K1581,"N/A")</f>
        <v/>
      </c>
      <c r="H1581" s="81" t="str">
        <f>IF(OR('Raw Data'!H1568=0,'Raw Data'!H1568="Delete"),"",'Raw Data'!H1568)</f>
        <v>N/A</v>
      </c>
      <c r="I1581" s="81">
        <f>IF(OR('Raw Data'!I1568=0,'Raw Data'!I1568="Delete"),"",'Raw Data'!I1568)</f>
        <v>14.3</v>
      </c>
      <c r="J1581" s="81" t="str">
        <f>IF(OR('Raw Data'!J1568=0,'Raw Data'!J1568="Delete"),"",'Raw Data'!J1568)</f>
        <v/>
      </c>
      <c r="K1581" s="81" t="str">
        <f>IF(OR('Raw Data'!K1568=0,'Raw Data'!K1568="Delete"),"",'Raw Data'!K1568)</f>
        <v/>
      </c>
      <c r="L1581" s="81" t="str">
        <f>R1581</f>
        <v>Available</v>
      </c>
      <c r="M1581" s="81" t="str">
        <f>IF(A1581="","",IF(OR(AWReleaseNum&gt;=A1581,AWReleaseNum=0),"Available","Not Supported"))</f>
        <v>Available</v>
      </c>
      <c r="N1581" s="81" t="str">
        <f>IF(A1581="","",IF(TcRelease="Any","Available",IF(OR(AND(TcReleaseNum&gt;=VLOOKUP(AWReleaseNum,MinVerInfo,3,FALSE),TcReleaseNum&lt;=VLOOKUP(AWReleaseNum,MinVerInfo,4,FALSE)),AND(TcReleaseNum&gt;=VLOOKUP(AWReleaseNum,MinVerInfo,5,FALSE),TcReleaseNum&lt;=VLOOKUP(AWReleaseNum,MinVerInfo,6,FALSE))),"Available","Not Supported")))</f>
        <v>Available</v>
      </c>
      <c r="O1581" s="81" t="str">
        <f>IF(TcReleaseNum&lt;P1581,"Not Supported","Available")</f>
        <v>Available</v>
      </c>
      <c r="P1581" s="81" cm="1">
        <f t="array" ref="P1581">_xlfn.SWITCH(TcBaseVer, 14, K1581, 13, J1581, 12, I1581, 11, IFERROR(VLOOKUP(H1581,Table2[#All],3,FALSE),"N/A"),0)</f>
        <v>0</v>
      </c>
      <c r="Q1581" s="81" t="str">
        <f>IF(TcBaseVer=0,M1581,IF(AND(N1581="Available",M1581="Available",O1581="Available"),"Available",IF(M1581="","","Not Supported")))</f>
        <v>Available</v>
      </c>
      <c r="R1581" s="81" t="str">
        <f>IF(A1581&gt;=AWCurrentRel, "Future",Q1581)</f>
        <v>Available</v>
      </c>
      <c r="S1581" s="100" t="str">
        <f>HYPERLINK(U1581,T1581)</f>
        <v>What's New Spring 2023 PLAN Teamcenter and Active Workspace (highspot.com)</v>
      </c>
      <c r="T1581" s="81" t="str">
        <f>IFERROR(VLOOKUP(CONCATENATE($B1581,"_",$A1581),Table4[#All],5,FALSE),"Not Available")</f>
        <v>What's New Spring 2023 PLAN Teamcenter and Active Workspace (highspot.com)</v>
      </c>
      <c r="U1581" s="81" t="str">
        <f>IFERROR(VLOOKUP(CONCATENATE(B1581,"_",A1581),Table4[#All],6,FALSE),"")</f>
        <v>https://siemens.highspot.com/items/648721a063b17906e8d5dd1c?lfrm=srp.2</v>
      </c>
    </row>
    <row r="1582" spans="1:21" x14ac:dyDescent="0.25">
      <c r="A1582" s="81">
        <f>IF(OR('Raw Data'!A1569=0,'Raw Data'!A1569="Delete"),"",'Raw Data'!A1569)</f>
        <v>6.3</v>
      </c>
      <c r="B1582" s="88" t="str">
        <f>IF(OR('Raw Data'!B1569=0,'Raw Data'!B1569="Delete"),"",'Raw Data'!B1569)</f>
        <v>Plan</v>
      </c>
      <c r="C1582" s="89" t="str">
        <f>IF(OR('Raw Data'!C1569=0,'Raw Data'!C1569="Delete"),"",'Raw Data'!C1569)</f>
        <v>Configuration</v>
      </c>
      <c r="D1582" s="88" t="str">
        <f>IF(OR('Raw Data'!D1569=0,'Raw Data'!D1569="Delete"),"",'Raw Data'!D1569)</f>
        <v>Product Configuration</v>
      </c>
      <c r="E1582" s="84" t="str">
        <f>IF(OR('Raw Data'!E1569=0,'Raw Data'!E1569="Delete"),"",'Raw Data'!E1569)</f>
        <v>Use grid editor to author complex expression to represent condition or subject</v>
      </c>
      <c r="F1582" s="81" t="str" cm="1">
        <f t="array" ref="F1582">_xlfn.SWITCH(ROUND(VLOOKUP(A1582,Table1[#All],3),0),11,H1582,12,I1582,13,J1582,14,K1582,"N/A")</f>
        <v/>
      </c>
      <c r="G1582" s="81" t="str" cm="1">
        <f t="array" ref="G1582">_xlfn.SWITCH(ROUND(VLOOKUP(A1582,Table1[#All],5),0),11,H1582,12,I1582,13,J1582,14,K1582,"N/A")</f>
        <v/>
      </c>
      <c r="H1582" s="81" t="str">
        <f>IF(OR('Raw Data'!H1569=0,'Raw Data'!H1569="Delete"),"",'Raw Data'!H1569)</f>
        <v>N/A</v>
      </c>
      <c r="I1582" s="81">
        <f>IF(OR('Raw Data'!I1569=0,'Raw Data'!I1569="Delete"),"",'Raw Data'!I1569)</f>
        <v>14.3</v>
      </c>
      <c r="J1582" s="81" t="str">
        <f>IF(OR('Raw Data'!J1569=0,'Raw Data'!J1569="Delete"),"",'Raw Data'!J1569)</f>
        <v/>
      </c>
      <c r="K1582" s="81" t="str">
        <f>IF(OR('Raw Data'!K1569=0,'Raw Data'!K1569="Delete"),"",'Raw Data'!K1569)</f>
        <v/>
      </c>
      <c r="L1582" s="81" t="str">
        <f>R1582</f>
        <v>Available</v>
      </c>
      <c r="M1582" s="81" t="str">
        <f>IF(A1582="","",IF(OR(AWReleaseNum&gt;=A1582,AWReleaseNum=0),"Available","Not Supported"))</f>
        <v>Available</v>
      </c>
      <c r="N1582" s="81" t="str">
        <f>IF(A1582="","",IF(TcRelease="Any","Available",IF(OR(AND(TcReleaseNum&gt;=VLOOKUP(AWReleaseNum,MinVerInfo,3,FALSE),TcReleaseNum&lt;=VLOOKUP(AWReleaseNum,MinVerInfo,4,FALSE)),AND(TcReleaseNum&gt;=VLOOKUP(AWReleaseNum,MinVerInfo,5,FALSE),TcReleaseNum&lt;=VLOOKUP(AWReleaseNum,MinVerInfo,6,FALSE))),"Available","Not Supported")))</f>
        <v>Available</v>
      </c>
      <c r="O1582" s="81" t="str">
        <f>IF(TcReleaseNum&lt;P1582,"Not Supported","Available")</f>
        <v>Available</v>
      </c>
      <c r="P1582" s="81" cm="1">
        <f t="array" ref="P1582">_xlfn.SWITCH(TcBaseVer, 14, K1582, 13, J1582, 12, I1582, 11, IFERROR(VLOOKUP(H1582,Table2[#All],3,FALSE),"N/A"),0)</f>
        <v>0</v>
      </c>
      <c r="Q1582" s="81" t="str">
        <f>IF(TcBaseVer=0,M1582,IF(AND(N1582="Available",M1582="Available",O1582="Available"),"Available",IF(M1582="","","Not Supported")))</f>
        <v>Available</v>
      </c>
      <c r="R1582" s="81" t="str">
        <f>IF(A1582&gt;=AWCurrentRel, "Future",Q1582)</f>
        <v>Available</v>
      </c>
      <c r="S1582" s="100" t="str">
        <f>HYPERLINK(U1582,T1582)</f>
        <v>What's New Spring 2023 PLAN Teamcenter and Active Workspace (highspot.com)</v>
      </c>
      <c r="T1582" s="81" t="str">
        <f>IFERROR(VLOOKUP(CONCATENATE($B1582,"_",$A1582),Table4[#All],5,FALSE),"Not Available")</f>
        <v>What's New Spring 2023 PLAN Teamcenter and Active Workspace (highspot.com)</v>
      </c>
      <c r="U1582" s="81" t="str">
        <f>IFERROR(VLOOKUP(CONCATENATE(B1582,"_",A1582),Table4[#All],6,FALSE),"")</f>
        <v>https://siemens.highspot.com/items/648721a063b17906e8d5dd1c?lfrm=srp.2</v>
      </c>
    </row>
    <row r="1583" spans="1:21" x14ac:dyDescent="0.25">
      <c r="A1583" s="81">
        <f>IF(OR('Raw Data'!A764=0,'Raw Data'!A764="Delete"),"",'Raw Data'!A764)</f>
        <v>6.3</v>
      </c>
      <c r="B1583" s="88" t="str">
        <f>IF(OR('Raw Data'!B764=0,'Raw Data'!B764="Delete"),"",'Raw Data'!B764)</f>
        <v>Plan</v>
      </c>
      <c r="C1583" s="89" t="str">
        <f>IF(OR('Raw Data'!C764=0,'Raw Data'!C764="Delete"),"",'Raw Data'!C764)</f>
        <v>Process</v>
      </c>
      <c r="D1583" s="88" t="str">
        <f>IF(OR('Raw Data'!D764=0,'Raw Data'!D764="Delete"),"",'Raw Data'!D764)</f>
        <v>Program Planning</v>
      </c>
      <c r="E1583" s="84" t="str">
        <f>IF(OR('Raw Data'!E764=0,'Raw Data'!E764="Delete"),"",'Raw Data'!E764)</f>
        <v xml:space="preserve">Make informed program decisions by comparing with past program performance </v>
      </c>
      <c r="F1583" s="81" t="str" cm="1">
        <f t="array" ref="F1583">_xlfn.SWITCH(ROUND(VLOOKUP(A1583,Table1[#All],3),0),11,H1583,12,I1583,13,J1583,14,K1583,"N/A")</f>
        <v/>
      </c>
      <c r="G1583" s="81" t="str" cm="1">
        <f t="array" ref="G1583">_xlfn.SWITCH(ROUND(VLOOKUP(A1583,Table1[#All],5),0),11,H1583,12,I1583,13,J1583,14,K1583,"N/A")</f>
        <v/>
      </c>
      <c r="H1583" s="81">
        <f>IF(OR('Raw Data'!H764=0,'Raw Data'!H764="Delete"),"",'Raw Data'!H764)</f>
        <v>13.3</v>
      </c>
      <c r="I1583" s="81">
        <f>IF(OR('Raw Data'!I764=0,'Raw Data'!I764="Delete"),"",'Raw Data'!I764)</f>
        <v>14</v>
      </c>
      <c r="J1583" s="81" t="str">
        <f>IF(OR('Raw Data'!J764=0,'Raw Data'!J764="Delete"),"",'Raw Data'!J764)</f>
        <v/>
      </c>
      <c r="K1583" s="81" t="str">
        <f>IF(OR('Raw Data'!K764=0,'Raw Data'!K764="Delete"),"",'Raw Data'!K764)</f>
        <v/>
      </c>
      <c r="L1583" s="81" t="str">
        <f>R1583</f>
        <v>Available</v>
      </c>
      <c r="M1583" s="81" t="str">
        <f>IF(A1583="","",IF(OR(AWReleaseNum&gt;=A1583,AWReleaseNum=0),"Available","Not Supported"))</f>
        <v>Available</v>
      </c>
      <c r="N1583" s="81" t="str">
        <f>IF(A1583="","",IF(TcRelease="Any","Available",IF(OR(AND(TcReleaseNum&gt;=VLOOKUP(AWReleaseNum,MinVerInfo,3,FALSE),TcReleaseNum&lt;=VLOOKUP(AWReleaseNum,MinVerInfo,4,FALSE)),AND(TcReleaseNum&gt;=VLOOKUP(AWReleaseNum,MinVerInfo,5,FALSE),TcReleaseNum&lt;=VLOOKUP(AWReleaseNum,MinVerInfo,6,FALSE))),"Available","Not Supported")))</f>
        <v>Available</v>
      </c>
      <c r="O1583" s="81" t="str">
        <f>IF(TcReleaseNum&lt;P1583,"Not Supported","Available")</f>
        <v>Available</v>
      </c>
      <c r="P1583" s="81" cm="1">
        <f t="array" ref="P1583">_xlfn.SWITCH(TcBaseVer, 14, K1583, 13, J1583, 12, I1583, 11, IFERROR(VLOOKUP(H1583,Table2[#All],3,FALSE),"N/A"),0)</f>
        <v>0</v>
      </c>
      <c r="Q1583" s="81" t="str">
        <f>IF(TcBaseVer=0,M1583,IF(AND(N1583="Available",M1583="Available",O1583="Available"),"Available",IF(M1583="","","Not Supported")))</f>
        <v>Available</v>
      </c>
      <c r="R1583" s="81" t="str">
        <f>IF(A1583&gt;=AWCurrentRel, "Future",Q1583)</f>
        <v>Available</v>
      </c>
      <c r="S1583" s="100" t="str">
        <f>HYPERLINK(U1583,T1583)</f>
        <v>What's New Spring 2023 PLAN Teamcenter and Active Workspace (highspot.com)</v>
      </c>
      <c r="T1583" s="81" t="str">
        <f>IFERROR(VLOOKUP(CONCATENATE($B1583,"_",$A1583),Table4[#All],5,FALSE),"Not Available")</f>
        <v>What's New Spring 2023 PLAN Teamcenter and Active Workspace (highspot.com)</v>
      </c>
      <c r="U1583" s="81" t="str">
        <f>IFERROR(VLOOKUP(CONCATENATE(B1583,"_",A1583),Table4[#All],6,FALSE),"")</f>
        <v>https://siemens.highspot.com/items/648721a063b17906e8d5dd1c?lfrm=srp.2</v>
      </c>
    </row>
    <row r="1584" spans="1:21" x14ac:dyDescent="0.25">
      <c r="A1584" s="81">
        <f>IF(OR('Raw Data'!A765=0,'Raw Data'!A765="Delete"),"",'Raw Data'!A765)</f>
        <v>6.3</v>
      </c>
      <c r="B1584" s="88" t="str">
        <f>IF(OR('Raw Data'!B765=0,'Raw Data'!B765="Delete"),"",'Raw Data'!B765)</f>
        <v>Plan</v>
      </c>
      <c r="C1584" s="89" t="str">
        <f>IF(OR('Raw Data'!C765=0,'Raw Data'!C765="Delete"),"",'Raw Data'!C765)</f>
        <v>Process</v>
      </c>
      <c r="D1584" s="88" t="str">
        <f>IF(OR('Raw Data'!D765=0,'Raw Data'!D765="Delete"),"",'Raw Data'!D765)</f>
        <v>Program Planning</v>
      </c>
      <c r="E1584" s="84" t="str">
        <f>IF(OR('Raw Data'!E765=0,'Raw Data'!E765="Delete"),"",'Raw Data'!E765)</f>
        <v xml:space="preserve">Leverage new tools to easily assess and visualize program timeline and schedule tasks </v>
      </c>
      <c r="F1584" s="81" t="str" cm="1">
        <f t="array" ref="F1584">_xlfn.SWITCH(ROUND(VLOOKUP(A1584,Table1[#All],3),0),11,H1584,12,I1584,13,J1584,14,K1584,"N/A")</f>
        <v/>
      </c>
      <c r="G1584" s="81" t="str" cm="1">
        <f t="array" ref="G1584">_xlfn.SWITCH(ROUND(VLOOKUP(A1584,Table1[#All],5),0),11,H1584,12,I1584,13,J1584,14,K1584,"N/A")</f>
        <v/>
      </c>
      <c r="H1584" s="81">
        <f>IF(OR('Raw Data'!H765=0,'Raw Data'!H765="Delete"),"",'Raw Data'!H765)</f>
        <v>13.3</v>
      </c>
      <c r="I1584" s="81">
        <f>IF(OR('Raw Data'!I765=0,'Raw Data'!I765="Delete"),"",'Raw Data'!I765)</f>
        <v>14</v>
      </c>
      <c r="J1584" s="81" t="str">
        <f>IF(OR('Raw Data'!J765=0,'Raw Data'!J765="Delete"),"",'Raw Data'!J765)</f>
        <v/>
      </c>
      <c r="K1584" s="81" t="str">
        <f>IF(OR('Raw Data'!K765=0,'Raw Data'!K765="Delete"),"",'Raw Data'!K765)</f>
        <v/>
      </c>
      <c r="L1584" s="81" t="str">
        <f>R1584</f>
        <v>Available</v>
      </c>
      <c r="M1584" s="81" t="str">
        <f>IF(A1584="","",IF(OR(AWReleaseNum&gt;=A1584,AWReleaseNum=0),"Available","Not Supported"))</f>
        <v>Available</v>
      </c>
      <c r="N1584" s="81" t="str">
        <f>IF(A1584="","",IF(TcRelease="Any","Available",IF(OR(AND(TcReleaseNum&gt;=VLOOKUP(AWReleaseNum,MinVerInfo,3,FALSE),TcReleaseNum&lt;=VLOOKUP(AWReleaseNum,MinVerInfo,4,FALSE)),AND(TcReleaseNum&gt;=VLOOKUP(AWReleaseNum,MinVerInfo,5,FALSE),TcReleaseNum&lt;=VLOOKUP(AWReleaseNum,MinVerInfo,6,FALSE))),"Available","Not Supported")))</f>
        <v>Available</v>
      </c>
      <c r="O1584" s="81" t="str">
        <f>IF(TcReleaseNum&lt;P1584,"Not Supported","Available")</f>
        <v>Available</v>
      </c>
      <c r="P1584" s="81" cm="1">
        <f t="array" ref="P1584">_xlfn.SWITCH(TcBaseVer, 14, K1584, 13, J1584, 12, I1584, 11, IFERROR(VLOOKUP(H1584,Table2[#All],3,FALSE),"N/A"),0)</f>
        <v>0</v>
      </c>
      <c r="Q1584" s="81" t="str">
        <f>IF(TcBaseVer=0,M1584,IF(AND(N1584="Available",M1584="Available",O1584="Available"),"Available",IF(M1584="","","Not Supported")))</f>
        <v>Available</v>
      </c>
      <c r="R1584" s="81" t="str">
        <f>IF(A1584&gt;=AWCurrentRel, "Future",Q1584)</f>
        <v>Available</v>
      </c>
      <c r="S1584" s="100" t="str">
        <f>HYPERLINK(U1584,T1584)</f>
        <v>What's New Spring 2023 PLAN Teamcenter and Active Workspace (highspot.com)</v>
      </c>
      <c r="T1584" s="81" t="str">
        <f>IFERROR(VLOOKUP(CONCATENATE($B1584,"_",$A1584),Table4[#All],5,FALSE),"Not Available")</f>
        <v>What's New Spring 2023 PLAN Teamcenter and Active Workspace (highspot.com)</v>
      </c>
      <c r="U1584" s="81" t="str">
        <f>IFERROR(VLOOKUP(CONCATENATE(B1584,"_",A1584),Table4[#All],6,FALSE),"")</f>
        <v>https://siemens.highspot.com/items/648721a063b17906e8d5dd1c?lfrm=srp.2</v>
      </c>
    </row>
    <row r="1585" spans="1:21" x14ac:dyDescent="0.25">
      <c r="A1585" s="81">
        <f>IF(OR('Raw Data'!A766=0,'Raw Data'!A766="Delete"),"",'Raw Data'!A766)</f>
        <v>6.3</v>
      </c>
      <c r="B1585" s="88" t="str">
        <f>IF(OR('Raw Data'!B766=0,'Raw Data'!B766="Delete"),"",'Raw Data'!B766)</f>
        <v>Plan</v>
      </c>
      <c r="C1585" s="89" t="str">
        <f>IF(OR('Raw Data'!C766=0,'Raw Data'!C766="Delete"),"",'Raw Data'!C766)</f>
        <v>Process</v>
      </c>
      <c r="D1585" s="88" t="str">
        <f>IF(OR('Raw Data'!D766=0,'Raw Data'!D766="Delete"),"",'Raw Data'!D766)</f>
        <v>Program Planning</v>
      </c>
      <c r="E1585" s="84" t="str">
        <f>IF(OR('Raw Data'!E766=0,'Raw Data'!E766="Delete"),"",'Raw Data'!E766)</f>
        <v xml:space="preserve">Synchronize schedule milestones with dependencies on program events to empower decision-making </v>
      </c>
      <c r="F1585" s="81" t="str" cm="1">
        <f t="array" ref="F1585">_xlfn.SWITCH(ROUND(VLOOKUP(A1585,Table1[#All],3),0),11,H1585,12,I1585,13,J1585,14,K1585,"N/A")</f>
        <v/>
      </c>
      <c r="G1585" s="81" t="str" cm="1">
        <f t="array" ref="G1585">_xlfn.SWITCH(ROUND(VLOOKUP(A1585,Table1[#All],5),0),11,H1585,12,I1585,13,J1585,14,K1585,"N/A")</f>
        <v/>
      </c>
      <c r="H1585" s="81" t="str">
        <f>IF(OR('Raw Data'!H766=0,'Raw Data'!H766="Delete"),"",'Raw Data'!H766)</f>
        <v>N/A</v>
      </c>
      <c r="I1585" s="81">
        <f>IF(OR('Raw Data'!I766=0,'Raw Data'!I766="Delete"),"",'Raw Data'!I766)</f>
        <v>14.3</v>
      </c>
      <c r="J1585" s="81" t="str">
        <f>IF(OR('Raw Data'!J766=0,'Raw Data'!J766="Delete"),"",'Raw Data'!J766)</f>
        <v/>
      </c>
      <c r="K1585" s="81" t="str">
        <f>IF(OR('Raw Data'!K766=0,'Raw Data'!K766="Delete"),"",'Raw Data'!K766)</f>
        <v/>
      </c>
      <c r="L1585" s="81" t="str">
        <f>R1585</f>
        <v>Available</v>
      </c>
      <c r="M1585" s="81" t="str">
        <f>IF(A1585="","",IF(OR(AWReleaseNum&gt;=A1585,AWReleaseNum=0),"Available","Not Supported"))</f>
        <v>Available</v>
      </c>
      <c r="N1585" s="81" t="str">
        <f>IF(A1585="","",IF(TcRelease="Any","Available",IF(OR(AND(TcReleaseNum&gt;=VLOOKUP(AWReleaseNum,MinVerInfo,3,FALSE),TcReleaseNum&lt;=VLOOKUP(AWReleaseNum,MinVerInfo,4,FALSE)),AND(TcReleaseNum&gt;=VLOOKUP(AWReleaseNum,MinVerInfo,5,FALSE),TcReleaseNum&lt;=VLOOKUP(AWReleaseNum,MinVerInfo,6,FALSE))),"Available","Not Supported")))</f>
        <v>Available</v>
      </c>
      <c r="O1585" s="81" t="str">
        <f>IF(TcReleaseNum&lt;P1585,"Not Supported","Available")</f>
        <v>Available</v>
      </c>
      <c r="P1585" s="81" cm="1">
        <f t="array" ref="P1585">_xlfn.SWITCH(TcBaseVer, 14, K1585, 13, J1585, 12, I1585, 11, IFERROR(VLOOKUP(H1585,Table2[#All],3,FALSE),"N/A"),0)</f>
        <v>0</v>
      </c>
      <c r="Q1585" s="81" t="str">
        <f>IF(TcBaseVer=0,M1585,IF(AND(N1585="Available",M1585="Available",O1585="Available"),"Available",IF(M1585="","","Not Supported")))</f>
        <v>Available</v>
      </c>
      <c r="R1585" s="81" t="str">
        <f>IF(A1585&gt;=AWCurrentRel, "Future",Q1585)</f>
        <v>Available</v>
      </c>
      <c r="S1585" s="100" t="str">
        <f>HYPERLINK(U1585,T1585)</f>
        <v>What's New Spring 2023 PLAN Teamcenter and Active Workspace (highspot.com)</v>
      </c>
      <c r="T1585" s="81" t="str">
        <f>IFERROR(VLOOKUP(CONCATENATE($B1585,"_",$A1585),Table4[#All],5,FALSE),"Not Available")</f>
        <v>What's New Spring 2023 PLAN Teamcenter and Active Workspace (highspot.com)</v>
      </c>
      <c r="U1585" s="81" t="str">
        <f>IFERROR(VLOOKUP(CONCATENATE(B1585,"_",A1585),Table4[#All],6,FALSE),"")</f>
        <v>https://siemens.highspot.com/items/648721a063b17906e8d5dd1c?lfrm=srp.2</v>
      </c>
    </row>
    <row r="1586" spans="1:21" x14ac:dyDescent="0.25">
      <c r="A1586" s="81">
        <f>IF(OR('Raw Data'!A1594=0,'Raw Data'!A1594="Delete"),"",'Raw Data'!A1594)</f>
        <v>6.3</v>
      </c>
      <c r="B1586" s="88" t="str">
        <f>IF(OR('Raw Data'!B1594=0,'Raw Data'!B1594="Delete"),"",'Raw Data'!B1594)</f>
        <v>Deliver</v>
      </c>
      <c r="C1586" s="89" t="str">
        <f>IF(OR('Raw Data'!C1594=0,'Raw Data'!C1594="Delete"),"",'Raw Data'!C1594)</f>
        <v>Quality</v>
      </c>
      <c r="D1586" s="88" t="str">
        <f>IF(OR('Raw Data'!D1594=0,'Raw Data'!D1594="Delete"),"",'Raw Data'!D1594)</f>
        <v>Quality Action Management</v>
      </c>
      <c r="E1586" s="84" t="str">
        <f>IF(OR('Raw Data'!E1594=0,'Raw Data'!E1594="Delete"),"",'Raw Data'!E1594)</f>
        <v>Keep all your relevant information in the quality management workspace</v>
      </c>
      <c r="F1586" s="81" t="str" cm="1">
        <f t="array" ref="F1586">_xlfn.SWITCH(ROUND(VLOOKUP(A1586,Table1[#All],3),0),11,H1586,12,I1586,13,J1586,14,K1586,"N/A")</f>
        <v/>
      </c>
      <c r="G1586" s="81" t="str" cm="1">
        <f t="array" ref="G1586">_xlfn.SWITCH(ROUND(VLOOKUP(A1586,Table1[#All],5),0),11,H1586,12,I1586,13,J1586,14,K1586,"N/A")</f>
        <v/>
      </c>
      <c r="H1586" s="81">
        <f>IF(OR('Raw Data'!H1594=0,'Raw Data'!H1594="Delete"),"",'Raw Data'!H1594)</f>
        <v>13.3</v>
      </c>
      <c r="I1586" s="81">
        <f>IF(OR('Raw Data'!I1594=0,'Raw Data'!I1594="Delete"),"",'Raw Data'!I1594)</f>
        <v>14</v>
      </c>
      <c r="J1586" s="81" t="str">
        <f>IF(OR('Raw Data'!J1594=0,'Raw Data'!J1594="Delete"),"",'Raw Data'!J1594)</f>
        <v/>
      </c>
      <c r="K1586" s="81" t="str">
        <f>IF(OR('Raw Data'!K1594=0,'Raw Data'!K1594="Delete"),"",'Raw Data'!K1594)</f>
        <v/>
      </c>
      <c r="L1586" s="81" t="str">
        <f>R1586</f>
        <v>Available</v>
      </c>
      <c r="M1586" s="81" t="str">
        <f>IF(A1586="","",IF(OR(AWReleaseNum&gt;=A1586,AWReleaseNum=0),"Available","Not Supported"))</f>
        <v>Available</v>
      </c>
      <c r="N1586" s="81" t="str">
        <f>IF(A1586="","",IF(TcRelease="Any","Available",IF(OR(AND(TcReleaseNum&gt;=VLOOKUP(AWReleaseNum,MinVerInfo,3,FALSE),TcReleaseNum&lt;=VLOOKUP(AWReleaseNum,MinVerInfo,4,FALSE)),AND(TcReleaseNum&gt;=VLOOKUP(AWReleaseNum,MinVerInfo,5,FALSE),TcReleaseNum&lt;=VLOOKUP(AWReleaseNum,MinVerInfo,6,FALSE))),"Available","Not Supported")))</f>
        <v>Available</v>
      </c>
      <c r="O1586" s="81" t="str">
        <f>IF(TcReleaseNum&lt;P1586,"Not Supported","Available")</f>
        <v>Available</v>
      </c>
      <c r="P1586" s="81" cm="1">
        <f t="array" ref="P1586">_xlfn.SWITCH(TcBaseVer, 14, K1586, 13, J1586, 12, I1586, 11, IFERROR(VLOOKUP(H1586,Table2[#All],3,FALSE),"N/A"),0)</f>
        <v>0</v>
      </c>
      <c r="Q1586" s="81" t="str">
        <f>IF(TcBaseVer=0,M1586,IF(AND(N1586="Available",M1586="Available",O1586="Available"),"Available",IF(M1586="","","Not Supported")))</f>
        <v>Available</v>
      </c>
      <c r="R1586" s="81" t="str">
        <f>IF(A1586&gt;=AWCurrentRel, "Future",Q1586)</f>
        <v>Available</v>
      </c>
      <c r="S1586" s="100" t="str">
        <f>HYPERLINK(U1586,T1586)</f>
        <v>What's New Spring 2023 DELIVER Teamcenter and Active Workspace (highspot.com)</v>
      </c>
      <c r="T1586" s="81" t="str">
        <f>IFERROR(VLOOKUP(CONCATENATE($B1586,"_",$A1586),Table4[#All],5,FALSE),"Not Available")</f>
        <v>What's New Spring 2023 DELIVER Teamcenter and Active Workspace (highspot.com)</v>
      </c>
      <c r="U1586" s="81" t="str">
        <f>IFERROR(VLOOKUP(CONCATENATE(B1586,"_",A1586),Table4[#All],6,FALSE),"")</f>
        <v>https://siemens.highspot.com/items/648724044554a644fc8e04e5?lfrm=srp.0</v>
      </c>
    </row>
    <row r="1587" spans="1:21" x14ac:dyDescent="0.25">
      <c r="A1587" s="81">
        <f>IF(OR('Raw Data'!A1595=0,'Raw Data'!A1595="Delete"),"",'Raw Data'!A1595)</f>
        <v>6.3</v>
      </c>
      <c r="B1587" s="88" t="str">
        <f>IF(OR('Raw Data'!B1595=0,'Raw Data'!B1595="Delete"),"",'Raw Data'!B1595)</f>
        <v>Deliver</v>
      </c>
      <c r="C1587" s="89" t="str">
        <f>IF(OR('Raw Data'!C1595=0,'Raw Data'!C1595="Delete"),"",'Raw Data'!C1595)</f>
        <v>Quality</v>
      </c>
      <c r="D1587" s="88" t="str">
        <f>IF(OR('Raw Data'!D1595=0,'Raw Data'!D1595="Delete"),"",'Raw Data'!D1595)</f>
        <v>Quality Project Management (APQP)</v>
      </c>
      <c r="E1587" s="84" t="str">
        <f>IF(OR('Raw Data'!E1595=0,'Raw Data'!E1595="Delete"),"",'Raw Data'!E1595)</f>
        <v>Use enhanced quality master data and functionalities for quality checklist</v>
      </c>
      <c r="F1587" s="81" t="str" cm="1">
        <f t="array" ref="F1587">_xlfn.SWITCH(ROUND(VLOOKUP(A1587,Table1[#All],3),0),11,H1587,12,I1587,13,J1587,14,K1587,"N/A")</f>
        <v/>
      </c>
      <c r="G1587" s="81" t="str" cm="1">
        <f t="array" ref="G1587">_xlfn.SWITCH(ROUND(VLOOKUP(A1587,Table1[#All],5),0),11,H1587,12,I1587,13,J1587,14,K1587,"N/A")</f>
        <v/>
      </c>
      <c r="H1587" s="81" t="str">
        <f>IF(OR('Raw Data'!H1595=0,'Raw Data'!H1595="Delete"),"",'Raw Data'!H1595)</f>
        <v>N/A</v>
      </c>
      <c r="I1587" s="81">
        <f>IF(OR('Raw Data'!I1595=0,'Raw Data'!I1595="Delete"),"",'Raw Data'!I1595)</f>
        <v>14.3</v>
      </c>
      <c r="J1587" s="81" t="str">
        <f>IF(OR('Raw Data'!J1595=0,'Raw Data'!J1595="Delete"),"",'Raw Data'!J1595)</f>
        <v/>
      </c>
      <c r="K1587" s="81" t="str">
        <f>IF(OR('Raw Data'!K1595=0,'Raw Data'!K1595="Delete"),"",'Raw Data'!K1595)</f>
        <v/>
      </c>
      <c r="L1587" s="81" t="str">
        <f>R1587</f>
        <v>Available</v>
      </c>
      <c r="M1587" s="81" t="str">
        <f>IF(A1587="","",IF(OR(AWReleaseNum&gt;=A1587,AWReleaseNum=0),"Available","Not Supported"))</f>
        <v>Available</v>
      </c>
      <c r="N1587" s="81" t="str">
        <f>IF(A1587="","",IF(TcRelease="Any","Available",IF(OR(AND(TcReleaseNum&gt;=VLOOKUP(AWReleaseNum,MinVerInfo,3,FALSE),TcReleaseNum&lt;=VLOOKUP(AWReleaseNum,MinVerInfo,4,FALSE)),AND(TcReleaseNum&gt;=VLOOKUP(AWReleaseNum,MinVerInfo,5,FALSE),TcReleaseNum&lt;=VLOOKUP(AWReleaseNum,MinVerInfo,6,FALSE))),"Available","Not Supported")))</f>
        <v>Available</v>
      </c>
      <c r="O1587" s="81" t="str">
        <f>IF(TcReleaseNum&lt;P1587,"Not Supported","Available")</f>
        <v>Available</v>
      </c>
      <c r="P1587" s="81" cm="1">
        <f t="array" ref="P1587">_xlfn.SWITCH(TcBaseVer, 14, K1587, 13, J1587, 12, I1587, 11, IFERROR(VLOOKUP(H1587,Table2[#All],3,FALSE),"N/A"),0)</f>
        <v>0</v>
      </c>
      <c r="Q1587" s="81" t="str">
        <f>IF(TcBaseVer=0,M1587,IF(AND(N1587="Available",M1587="Available",O1587="Available"),"Available",IF(M1587="","","Not Supported")))</f>
        <v>Available</v>
      </c>
      <c r="R1587" s="81" t="str">
        <f>IF(A1587&gt;=AWCurrentRel, "Future",Q1587)</f>
        <v>Available</v>
      </c>
      <c r="S1587" s="100" t="str">
        <f>HYPERLINK(U1587,T1587)</f>
        <v>What's New Spring 2023 DELIVER Teamcenter and Active Workspace (highspot.com)</v>
      </c>
      <c r="T1587" s="81" t="str">
        <f>IFERROR(VLOOKUP(CONCATENATE($B1587,"_",$A1587),Table4[#All],5,FALSE),"Not Available")</f>
        <v>What's New Spring 2023 DELIVER Teamcenter and Active Workspace (highspot.com)</v>
      </c>
      <c r="U1587" s="81" t="str">
        <f>IFERROR(VLOOKUP(CONCATENATE(B1587,"_",A1587),Table4[#All],6,FALSE),"")</f>
        <v>https://siemens.highspot.com/items/648724044554a644fc8e04e5?lfrm=srp.0</v>
      </c>
    </row>
    <row r="1588" spans="1:21" x14ac:dyDescent="0.25">
      <c r="A1588" s="81">
        <f>IF(OR('Raw Data'!A1596=0,'Raw Data'!A1596="Delete"),"",'Raw Data'!A1596)</f>
        <v>6.3</v>
      </c>
      <c r="B1588" s="88" t="str">
        <f>IF(OR('Raw Data'!B1596=0,'Raw Data'!B1596="Delete"),"",'Raw Data'!B1596)</f>
        <v>Deliver</v>
      </c>
      <c r="C1588" s="89" t="str">
        <f>IF(OR('Raw Data'!C1596=0,'Raw Data'!C1596="Delete"),"",'Raw Data'!C1596)</f>
        <v>Quality</v>
      </c>
      <c r="D1588" s="88" t="str">
        <f>IF(OR('Raw Data'!D1596=0,'Raw Data'!D1596="Delete"),"",'Raw Data'!D1596)</f>
        <v>Quality Project Management (APQP)</v>
      </c>
      <c r="E1588" s="84" t="str">
        <f>IF(OR('Raw Data'!E1596=0,'Raw Data'!E1596="Delete"),"",'Raw Data'!E1596)</f>
        <v>Improved capabilities to manage quality projects such as APQP or Supplier PPAP projects</v>
      </c>
      <c r="F1588" s="81" t="str" cm="1">
        <f t="array" ref="F1588">_xlfn.SWITCH(ROUND(VLOOKUP(A1588,Table1[#All],3),0),11,H1588,12,I1588,13,J1588,14,K1588,"N/A")</f>
        <v/>
      </c>
      <c r="G1588" s="81" t="str" cm="1">
        <f t="array" ref="G1588">_xlfn.SWITCH(ROUND(VLOOKUP(A1588,Table1[#All],5),0),11,H1588,12,I1588,13,J1588,14,K1588,"N/A")</f>
        <v/>
      </c>
      <c r="H1588" s="81">
        <f>IF(OR('Raw Data'!H1596=0,'Raw Data'!H1596="Delete"),"",'Raw Data'!H1596)</f>
        <v>13.3</v>
      </c>
      <c r="I1588" s="81">
        <f>IF(OR('Raw Data'!I1596=0,'Raw Data'!I1596="Delete"),"",'Raw Data'!I1596)</f>
        <v>14</v>
      </c>
      <c r="J1588" s="81" t="str">
        <f>IF(OR('Raw Data'!J1596=0,'Raw Data'!J1596="Delete"),"",'Raw Data'!J1596)</f>
        <v/>
      </c>
      <c r="K1588" s="81" t="str">
        <f>IF(OR('Raw Data'!K1596=0,'Raw Data'!K1596="Delete"),"",'Raw Data'!K1596)</f>
        <v/>
      </c>
      <c r="L1588" s="81" t="str">
        <f>R1588</f>
        <v>Available</v>
      </c>
      <c r="M1588" s="81" t="str">
        <f>IF(A1588="","",IF(OR(AWReleaseNum&gt;=A1588,AWReleaseNum=0),"Available","Not Supported"))</f>
        <v>Available</v>
      </c>
      <c r="N1588" s="81" t="str">
        <f>IF(A1588="","",IF(TcRelease="Any","Available",IF(OR(AND(TcReleaseNum&gt;=VLOOKUP(AWReleaseNum,MinVerInfo,3,FALSE),TcReleaseNum&lt;=VLOOKUP(AWReleaseNum,MinVerInfo,4,FALSE)),AND(TcReleaseNum&gt;=VLOOKUP(AWReleaseNum,MinVerInfo,5,FALSE),TcReleaseNum&lt;=VLOOKUP(AWReleaseNum,MinVerInfo,6,FALSE))),"Available","Not Supported")))</f>
        <v>Available</v>
      </c>
      <c r="O1588" s="81" t="str">
        <f>IF(TcReleaseNum&lt;P1588,"Not Supported","Available")</f>
        <v>Available</v>
      </c>
      <c r="P1588" s="81" cm="1">
        <f t="array" ref="P1588">_xlfn.SWITCH(TcBaseVer, 14, K1588, 13, J1588, 12, I1588, 11, IFERROR(VLOOKUP(H1588,Table2[#All],3,FALSE),"N/A"),0)</f>
        <v>0</v>
      </c>
      <c r="Q1588" s="81" t="str">
        <f>IF(TcBaseVer=0,M1588,IF(AND(N1588="Available",M1588="Available",O1588="Available"),"Available",IF(M1588="","","Not Supported")))</f>
        <v>Available</v>
      </c>
      <c r="R1588" s="81" t="str">
        <f>IF(A1588&gt;=AWCurrentRel, "Future",Q1588)</f>
        <v>Available</v>
      </c>
      <c r="S1588" s="100" t="str">
        <f>HYPERLINK(U1588,T1588)</f>
        <v>What's New Spring 2023 DELIVER Teamcenter and Active Workspace (highspot.com)</v>
      </c>
      <c r="T1588" s="81" t="str">
        <f>IFERROR(VLOOKUP(CONCATENATE($B1588,"_",$A1588),Table4[#All],5,FALSE),"Not Available")</f>
        <v>What's New Spring 2023 DELIVER Teamcenter and Active Workspace (highspot.com)</v>
      </c>
      <c r="U1588" s="81" t="str">
        <f>IFERROR(VLOOKUP(CONCATENATE(B1588,"_",A1588),Table4[#All],6,FALSE),"")</f>
        <v>https://siemens.highspot.com/items/648724044554a644fc8e04e5?lfrm=srp.0</v>
      </c>
    </row>
    <row r="1589" spans="1:21" x14ac:dyDescent="0.25">
      <c r="A1589" s="81">
        <f>IF(OR('Raw Data'!A1579=0,'Raw Data'!A1579="Delete"),"",'Raw Data'!A1579)</f>
        <v>6.3</v>
      </c>
      <c r="B1589" s="88" t="str">
        <f>IF(OR('Raw Data'!B1579=0,'Raw Data'!B1579="Delete"),"",'Raw Data'!B1579)</f>
        <v>Plan</v>
      </c>
      <c r="C1589" s="89" t="str">
        <f>IF(OR('Raw Data'!C1579=0,'Raw Data'!C1579="Delete"),"",'Raw Data'!C1579)</f>
        <v>Requirements</v>
      </c>
      <c r="D1589" s="88" t="str">
        <f>IF(OR('Raw Data'!D1579=0,'Raw Data'!D1579="Delete"),"",'Raw Data'!D1579)</f>
        <v>Requirements Management</v>
      </c>
      <c r="E1589" s="84" t="str">
        <f>IF(OR('Raw Data'!E1579=0,'Raw Data'!E1579="Delete"),"",'Raw Data'!E1579)</f>
        <v>Understand what's changed to your requirements</v>
      </c>
      <c r="F1589" s="81" t="str" cm="1">
        <f t="array" ref="F1589">_xlfn.SWITCH(ROUND(VLOOKUP(A1589,Table1[#All],3),0),11,H1589,12,I1589,13,J1589,14,K1589,"N/A")</f>
        <v/>
      </c>
      <c r="G1589" s="81" t="str" cm="1">
        <f t="array" ref="G1589">_xlfn.SWITCH(ROUND(VLOOKUP(A1589,Table1[#All],5),0),11,H1589,12,I1589,13,J1589,14,K1589,"N/A")</f>
        <v/>
      </c>
      <c r="H1589" s="81" t="str">
        <f>IF(OR('Raw Data'!H1579=0,'Raw Data'!H1579="Delete"),"",'Raw Data'!H1579)</f>
        <v>N/A</v>
      </c>
      <c r="I1589" s="81">
        <f>IF(OR('Raw Data'!I1579=0,'Raw Data'!I1579="Delete"),"",'Raw Data'!I1579)</f>
        <v>14.2</v>
      </c>
      <c r="J1589" s="81" t="str">
        <f>IF(OR('Raw Data'!J1579=0,'Raw Data'!J1579="Delete"),"",'Raw Data'!J1579)</f>
        <v/>
      </c>
      <c r="K1589" s="81" t="str">
        <f>IF(OR('Raw Data'!K1579=0,'Raw Data'!K1579="Delete"),"",'Raw Data'!K1579)</f>
        <v/>
      </c>
      <c r="L1589" s="81" t="str">
        <f>R1589</f>
        <v>Available</v>
      </c>
      <c r="M1589" s="81" t="str">
        <f>IF(A1589="","",IF(OR(AWReleaseNum&gt;=A1589,AWReleaseNum=0),"Available","Not Supported"))</f>
        <v>Available</v>
      </c>
      <c r="N1589" s="81" t="str">
        <f>IF(A1589="","",IF(TcRelease="Any","Available",IF(OR(AND(TcReleaseNum&gt;=VLOOKUP(AWReleaseNum,MinVerInfo,3,FALSE),TcReleaseNum&lt;=VLOOKUP(AWReleaseNum,MinVerInfo,4,FALSE)),AND(TcReleaseNum&gt;=VLOOKUP(AWReleaseNum,MinVerInfo,5,FALSE),TcReleaseNum&lt;=VLOOKUP(AWReleaseNum,MinVerInfo,6,FALSE))),"Available","Not Supported")))</f>
        <v>Available</v>
      </c>
      <c r="O1589" s="81" t="str">
        <f>IF(TcReleaseNum&lt;P1589,"Not Supported","Available")</f>
        <v>Available</v>
      </c>
      <c r="P1589" s="81" cm="1">
        <f t="array" ref="P1589">_xlfn.SWITCH(TcBaseVer, 14, K1589, 13, J1589, 12, I1589, 11, IFERROR(VLOOKUP(H1589,Table2[#All],3,FALSE),"N/A"),0)</f>
        <v>0</v>
      </c>
      <c r="Q1589" s="81" t="str">
        <f>IF(TcBaseVer=0,M1589,IF(AND(N1589="Available",M1589="Available",O1589="Available"),"Available",IF(M1589="","","Not Supported")))</f>
        <v>Available</v>
      </c>
      <c r="R1589" s="81" t="str">
        <f>IF(A1589&gt;=AWCurrentRel, "Future",Q1589)</f>
        <v>Available</v>
      </c>
      <c r="S1589" s="100" t="str">
        <f>HYPERLINK(U1589,T1589)</f>
        <v>What's New Spring 2023 PLAN Teamcenter and Active Workspace (highspot.com)</v>
      </c>
      <c r="T1589" s="81" t="str">
        <f>IFERROR(VLOOKUP(CONCATENATE($B1589,"_",$A1589),Table4[#All],5,FALSE),"Not Available")</f>
        <v>What's New Spring 2023 PLAN Teamcenter and Active Workspace (highspot.com)</v>
      </c>
      <c r="U1589" s="81" t="str">
        <f>IFERROR(VLOOKUP(CONCATENATE(B1589,"_",A1589),Table4[#All],6,FALSE),"")</f>
        <v>https://siemens.highspot.com/items/648721a063b17906e8d5dd1c?lfrm=srp.2</v>
      </c>
    </row>
    <row r="1590" spans="1:21" x14ac:dyDescent="0.25">
      <c r="A1590" s="81">
        <f>IF(OR('Raw Data'!A1580=0,'Raw Data'!A1580="Delete"),"",'Raw Data'!A1580)</f>
        <v>6.3</v>
      </c>
      <c r="B1590" s="88" t="str">
        <f>IF(OR('Raw Data'!B1580=0,'Raw Data'!B1580="Delete"),"",'Raw Data'!B1580)</f>
        <v>Plan</v>
      </c>
      <c r="C1590" s="89" t="str">
        <f>IF(OR('Raw Data'!C1580=0,'Raw Data'!C1580="Delete"),"",'Raw Data'!C1580)</f>
        <v>Requirements</v>
      </c>
      <c r="D1590" s="88" t="str">
        <f>IF(OR('Raw Data'!D1580=0,'Raw Data'!D1580="Delete"),"",'Raw Data'!D1580)</f>
        <v>Requirements Management</v>
      </c>
      <c r="E1590" s="84" t="str">
        <f>IF(OR('Raw Data'!E1580=0,'Raw Data'!E1580="Delete"),"",'Raw Data'!E1580)</f>
        <v>In-line presence detection and shared edits</v>
      </c>
      <c r="F1590" s="81" t="str" cm="1">
        <f t="array" ref="F1590">_xlfn.SWITCH(ROUND(VLOOKUP(A1590,Table1[#All],3),0),11,H1590,12,I1590,13,J1590,14,K1590,"N/A")</f>
        <v/>
      </c>
      <c r="G1590" s="81" t="str" cm="1">
        <f t="array" ref="G1590">_xlfn.SWITCH(ROUND(VLOOKUP(A1590,Table1[#All],5),0),11,H1590,12,I1590,13,J1590,14,K1590,"N/A")</f>
        <v/>
      </c>
      <c r="H1590" s="81" t="str">
        <f>IF(OR('Raw Data'!H1580=0,'Raw Data'!H1580="Delete"),"",'Raw Data'!H1580)</f>
        <v>N/A</v>
      </c>
      <c r="I1590" s="81">
        <f>IF(OR('Raw Data'!I1580=0,'Raw Data'!I1580="Delete"),"",'Raw Data'!I1580)</f>
        <v>14.3</v>
      </c>
      <c r="J1590" s="81" t="str">
        <f>IF(OR('Raw Data'!J1580=0,'Raw Data'!J1580="Delete"),"",'Raw Data'!J1580)</f>
        <v/>
      </c>
      <c r="K1590" s="81" t="str">
        <f>IF(OR('Raw Data'!K1580=0,'Raw Data'!K1580="Delete"),"",'Raw Data'!K1580)</f>
        <v/>
      </c>
      <c r="L1590" s="81" t="str">
        <f>R1590</f>
        <v>Available</v>
      </c>
      <c r="M1590" s="81" t="str">
        <f>IF(A1590="","",IF(OR(AWReleaseNum&gt;=A1590,AWReleaseNum=0),"Available","Not Supported"))</f>
        <v>Available</v>
      </c>
      <c r="N1590" s="81" t="str">
        <f>IF(A1590="","",IF(TcRelease="Any","Available",IF(OR(AND(TcReleaseNum&gt;=VLOOKUP(AWReleaseNum,MinVerInfo,3,FALSE),TcReleaseNum&lt;=VLOOKUP(AWReleaseNum,MinVerInfo,4,FALSE)),AND(TcReleaseNum&gt;=VLOOKUP(AWReleaseNum,MinVerInfo,5,FALSE),TcReleaseNum&lt;=VLOOKUP(AWReleaseNum,MinVerInfo,6,FALSE))),"Available","Not Supported")))</f>
        <v>Available</v>
      </c>
      <c r="O1590" s="81" t="str">
        <f>IF(TcReleaseNum&lt;P1590,"Not Supported","Available")</f>
        <v>Available</v>
      </c>
      <c r="P1590" s="81" cm="1">
        <f t="array" ref="P1590">_xlfn.SWITCH(TcBaseVer, 14, K1590, 13, J1590, 12, I1590, 11, IFERROR(VLOOKUP(H1590,Table2[#All],3,FALSE),"N/A"),0)</f>
        <v>0</v>
      </c>
      <c r="Q1590" s="81" t="str">
        <f>IF(TcBaseVer=0,M1590,IF(AND(N1590="Available",M1590="Available",O1590="Available"),"Available",IF(M1590="","","Not Supported")))</f>
        <v>Available</v>
      </c>
      <c r="R1590" s="81" t="str">
        <f>IF(A1590&gt;=AWCurrentRel, "Future",Q1590)</f>
        <v>Available</v>
      </c>
      <c r="S1590" s="100" t="str">
        <f>HYPERLINK(U1590,T1590)</f>
        <v>What's New Spring 2023 PLAN Teamcenter and Active Workspace (highspot.com)</v>
      </c>
      <c r="T1590" s="81" t="str">
        <f>IFERROR(VLOOKUP(CONCATENATE($B1590,"_",$A1590),Table4[#All],5,FALSE),"Not Available")</f>
        <v>What's New Spring 2023 PLAN Teamcenter and Active Workspace (highspot.com)</v>
      </c>
      <c r="U1590" s="81" t="str">
        <f>IFERROR(VLOOKUP(CONCATENATE(B1590,"_",A1590),Table4[#All],6,FALSE),"")</f>
        <v>https://siemens.highspot.com/items/648721a063b17906e8d5dd1c?lfrm=srp.2</v>
      </c>
    </row>
    <row r="1591" spans="1:21" x14ac:dyDescent="0.25">
      <c r="A1591" s="81">
        <f>IF(OR('Raw Data'!A1581=0,'Raw Data'!A1581="Delete"),"",'Raw Data'!A1581)</f>
        <v>6.3</v>
      </c>
      <c r="B1591" s="88" t="str">
        <f>IF(OR('Raw Data'!B1581=0,'Raw Data'!B1581="Delete"),"",'Raw Data'!B1581)</f>
        <v>Plan</v>
      </c>
      <c r="C1591" s="89" t="str">
        <f>IF(OR('Raw Data'!C1581=0,'Raw Data'!C1581="Delete"),"",'Raw Data'!C1581)</f>
        <v>Requirements</v>
      </c>
      <c r="D1591" s="88" t="str">
        <f>IF(OR('Raw Data'!D1581=0,'Raw Data'!D1581="Delete"),"",'Raw Data'!D1581)</f>
        <v>Requirements Management</v>
      </c>
      <c r="E1591" s="84" t="str">
        <f>IF(OR('Raw Data'!E1581=0,'Raw Data'!E1581="Delete"),"",'Raw Data'!E1581)</f>
        <v>Coordinate updates to common requirement</v>
      </c>
      <c r="F1591" s="81" t="str" cm="1">
        <f t="array" ref="F1591">_xlfn.SWITCH(ROUND(VLOOKUP(A1591,Table1[#All],3),0),11,H1591,12,I1591,13,J1591,14,K1591,"N/A")</f>
        <v/>
      </c>
      <c r="G1591" s="81" t="str" cm="1">
        <f t="array" ref="G1591">_xlfn.SWITCH(ROUND(VLOOKUP(A1591,Table1[#All],5),0),11,H1591,12,I1591,13,J1591,14,K1591,"N/A")</f>
        <v/>
      </c>
      <c r="H1591" s="81" t="str">
        <f>IF(OR('Raw Data'!H1581=0,'Raw Data'!H1581="Delete"),"",'Raw Data'!H1581)</f>
        <v>N/A</v>
      </c>
      <c r="I1591" s="81">
        <f>IF(OR('Raw Data'!I1581=0,'Raw Data'!I1581="Delete"),"",'Raw Data'!I1581)</f>
        <v>14.3</v>
      </c>
      <c r="J1591" s="81" t="str">
        <f>IF(OR('Raw Data'!J1581=0,'Raw Data'!J1581="Delete"),"",'Raw Data'!J1581)</f>
        <v/>
      </c>
      <c r="K1591" s="81" t="str">
        <f>IF(OR('Raw Data'!K1581=0,'Raw Data'!K1581="Delete"),"",'Raw Data'!K1581)</f>
        <v/>
      </c>
      <c r="L1591" s="81" t="str">
        <f>R1591</f>
        <v>Available</v>
      </c>
      <c r="M1591" s="81" t="str">
        <f>IF(A1591="","",IF(OR(AWReleaseNum&gt;=A1591,AWReleaseNum=0),"Available","Not Supported"))</f>
        <v>Available</v>
      </c>
      <c r="N1591" s="81" t="str">
        <f>IF(A1591="","",IF(TcRelease="Any","Available",IF(OR(AND(TcReleaseNum&gt;=VLOOKUP(AWReleaseNum,MinVerInfo,3,FALSE),TcReleaseNum&lt;=VLOOKUP(AWReleaseNum,MinVerInfo,4,FALSE)),AND(TcReleaseNum&gt;=VLOOKUP(AWReleaseNum,MinVerInfo,5,FALSE),TcReleaseNum&lt;=VLOOKUP(AWReleaseNum,MinVerInfo,6,FALSE))),"Available","Not Supported")))</f>
        <v>Available</v>
      </c>
      <c r="O1591" s="81" t="str">
        <f>IF(TcReleaseNum&lt;P1591,"Not Supported","Available")</f>
        <v>Available</v>
      </c>
      <c r="P1591" s="81" cm="1">
        <f t="array" ref="P1591">_xlfn.SWITCH(TcBaseVer, 14, K1591, 13, J1591, 12, I1591, 11, IFERROR(VLOOKUP(H1591,Table2[#All],3,FALSE),"N/A"),0)</f>
        <v>0</v>
      </c>
      <c r="Q1591" s="81" t="str">
        <f>IF(TcBaseVer=0,M1591,IF(AND(N1591="Available",M1591="Available",O1591="Available"),"Available",IF(M1591="","","Not Supported")))</f>
        <v>Available</v>
      </c>
      <c r="R1591" s="81" t="str">
        <f>IF(A1591&gt;=AWCurrentRel, "Future",Q1591)</f>
        <v>Available</v>
      </c>
      <c r="S1591" s="100" t="str">
        <f>HYPERLINK(U1591,T1591)</f>
        <v>What's New Spring 2023 PLAN Teamcenter and Active Workspace (highspot.com)</v>
      </c>
      <c r="T1591" s="81" t="str">
        <f>IFERROR(VLOOKUP(CONCATENATE($B1591,"_",$A1591),Table4[#All],5,FALSE),"Not Available")</f>
        <v>What's New Spring 2023 PLAN Teamcenter and Active Workspace (highspot.com)</v>
      </c>
      <c r="U1591" s="81" t="str">
        <f>IFERROR(VLOOKUP(CONCATENATE(B1591,"_",A1591),Table4[#All],6,FALSE),"")</f>
        <v>https://siemens.highspot.com/items/648721a063b17906e8d5dd1c?lfrm=srp.2</v>
      </c>
    </row>
    <row r="1592" spans="1:21" x14ac:dyDescent="0.25">
      <c r="A1592" s="81">
        <f>IF(OR('Raw Data'!A1582=0,'Raw Data'!A1582="Delete"),"",'Raw Data'!A1582)</f>
        <v>6.3</v>
      </c>
      <c r="B1592" s="88" t="str">
        <f>IF(OR('Raw Data'!B1582=0,'Raw Data'!B1582="Delete"),"",'Raw Data'!B1582)</f>
        <v>Plan</v>
      </c>
      <c r="C1592" s="89" t="str">
        <f>IF(OR('Raw Data'!C1582=0,'Raw Data'!C1582="Delete"),"",'Raw Data'!C1582)</f>
        <v>Requirements</v>
      </c>
      <c r="D1592" s="88" t="str">
        <f>IF(OR('Raw Data'!D1582=0,'Raw Data'!D1582="Delete"),"",'Raw Data'!D1582)</f>
        <v>Requirements Management</v>
      </c>
      <c r="E1592" s="84" t="str">
        <f>IF(OR('Raw Data'!E1582=0,'Raw Data'!E1582="Delete"),"",'Raw Data'!E1582)</f>
        <v>Coordinate conflicts on common requirement</v>
      </c>
      <c r="F1592" s="81" t="str" cm="1">
        <f t="array" ref="F1592">_xlfn.SWITCH(ROUND(VLOOKUP(A1592,Table1[#All],3),0),11,H1592,12,I1592,13,J1592,14,K1592,"N/A")</f>
        <v/>
      </c>
      <c r="G1592" s="81" t="str" cm="1">
        <f t="array" ref="G1592">_xlfn.SWITCH(ROUND(VLOOKUP(A1592,Table1[#All],5),0),11,H1592,12,I1592,13,J1592,14,K1592,"N/A")</f>
        <v/>
      </c>
      <c r="H1592" s="81" t="str">
        <f>IF(OR('Raw Data'!H1582=0,'Raw Data'!H1582="Delete"),"",'Raw Data'!H1582)</f>
        <v>N/A</v>
      </c>
      <c r="I1592" s="81">
        <f>IF(OR('Raw Data'!I1582=0,'Raw Data'!I1582="Delete"),"",'Raw Data'!I1582)</f>
        <v>14.3</v>
      </c>
      <c r="J1592" s="81" t="str">
        <f>IF(OR('Raw Data'!J1582=0,'Raw Data'!J1582="Delete"),"",'Raw Data'!J1582)</f>
        <v/>
      </c>
      <c r="K1592" s="81" t="str">
        <f>IF(OR('Raw Data'!K1582=0,'Raw Data'!K1582="Delete"),"",'Raw Data'!K1582)</f>
        <v/>
      </c>
      <c r="L1592" s="81" t="str">
        <f>R1592</f>
        <v>Available</v>
      </c>
      <c r="M1592" s="81" t="str">
        <f>IF(A1592="","",IF(OR(AWReleaseNum&gt;=A1592,AWReleaseNum=0),"Available","Not Supported"))</f>
        <v>Available</v>
      </c>
      <c r="N1592" s="81" t="str">
        <f>IF(A1592="","",IF(TcRelease="Any","Available",IF(OR(AND(TcReleaseNum&gt;=VLOOKUP(AWReleaseNum,MinVerInfo,3,FALSE),TcReleaseNum&lt;=VLOOKUP(AWReleaseNum,MinVerInfo,4,FALSE)),AND(TcReleaseNum&gt;=VLOOKUP(AWReleaseNum,MinVerInfo,5,FALSE),TcReleaseNum&lt;=VLOOKUP(AWReleaseNum,MinVerInfo,6,FALSE))),"Available","Not Supported")))</f>
        <v>Available</v>
      </c>
      <c r="O1592" s="81" t="str">
        <f>IF(TcReleaseNum&lt;P1592,"Not Supported","Available")</f>
        <v>Available</v>
      </c>
      <c r="P1592" s="81" cm="1">
        <f t="array" ref="P1592">_xlfn.SWITCH(TcBaseVer, 14, K1592, 13, J1592, 12, I1592, 11, IFERROR(VLOOKUP(H1592,Table2[#All],3,FALSE),"N/A"),0)</f>
        <v>0</v>
      </c>
      <c r="Q1592" s="81" t="str">
        <f>IF(TcBaseVer=0,M1592,IF(AND(N1592="Available",M1592="Available",O1592="Available"),"Available",IF(M1592="","","Not Supported")))</f>
        <v>Available</v>
      </c>
      <c r="R1592" s="81" t="str">
        <f>IF(A1592&gt;=AWCurrentRel, "Future",Q1592)</f>
        <v>Available</v>
      </c>
      <c r="S1592" s="100" t="str">
        <f>HYPERLINK(U1592,T1592)</f>
        <v>What's New Spring 2023 PLAN Teamcenter and Active Workspace (highspot.com)</v>
      </c>
      <c r="T1592" s="81" t="str">
        <f>IFERROR(VLOOKUP(CONCATENATE($B1592,"_",$A1592),Table4[#All],5,FALSE),"Not Available")</f>
        <v>What's New Spring 2023 PLAN Teamcenter and Active Workspace (highspot.com)</v>
      </c>
      <c r="U1592" s="81" t="str">
        <f>IFERROR(VLOOKUP(CONCATENATE(B1592,"_",A1592),Table4[#All],6,FALSE),"")</f>
        <v>https://siemens.highspot.com/items/648721a063b17906e8d5dd1c?lfrm=srp.2</v>
      </c>
    </row>
    <row r="1593" spans="1:21" x14ac:dyDescent="0.25">
      <c r="A1593" s="81">
        <f>IF(OR('Raw Data'!A1583=0,'Raw Data'!A1583="Delete"),"",'Raw Data'!A1583)</f>
        <v>6.3</v>
      </c>
      <c r="B1593" s="88" t="str">
        <f>IF(OR('Raw Data'!B1583=0,'Raw Data'!B1583="Delete"),"",'Raw Data'!B1583)</f>
        <v>Plan</v>
      </c>
      <c r="C1593" s="89" t="str">
        <f>IF(OR('Raw Data'!C1583=0,'Raw Data'!C1583="Delete"),"",'Raw Data'!C1583)</f>
        <v>Requirements</v>
      </c>
      <c r="D1593" s="88" t="str">
        <f>IF(OR('Raw Data'!D1583=0,'Raw Data'!D1583="Delete"),"",'Raw Data'!D1583)</f>
        <v>Requirements Management</v>
      </c>
      <c r="E1593" s="84" t="str">
        <f>IF(OR('Raw Data'!E1583=0,'Raw Data'!E1583="Delete"),"",'Raw Data'!E1583)</f>
        <v>Transparent visibility to changes and comments</v>
      </c>
      <c r="F1593" s="81" t="str" cm="1">
        <f t="array" ref="F1593">_xlfn.SWITCH(ROUND(VLOOKUP(A1593,Table1[#All],3),0),11,H1593,12,I1593,13,J1593,14,K1593,"N/A")</f>
        <v/>
      </c>
      <c r="G1593" s="81" t="str" cm="1">
        <f t="array" ref="G1593">_xlfn.SWITCH(ROUND(VLOOKUP(A1593,Table1[#All],5),0),11,H1593,12,I1593,13,J1593,14,K1593,"N/A")</f>
        <v/>
      </c>
      <c r="H1593" s="81" t="str">
        <f>IF(OR('Raw Data'!H1583=0,'Raw Data'!H1583="Delete"),"",'Raw Data'!H1583)</f>
        <v>N/A</v>
      </c>
      <c r="I1593" s="81">
        <f>IF(OR('Raw Data'!I1583=0,'Raw Data'!I1583="Delete"),"",'Raw Data'!I1583)</f>
        <v>14.3</v>
      </c>
      <c r="J1593" s="81" t="str">
        <f>IF(OR('Raw Data'!J1583=0,'Raw Data'!J1583="Delete"),"",'Raw Data'!J1583)</f>
        <v/>
      </c>
      <c r="K1593" s="81" t="str">
        <f>IF(OR('Raw Data'!K1583=0,'Raw Data'!K1583="Delete"),"",'Raw Data'!K1583)</f>
        <v/>
      </c>
      <c r="L1593" s="81" t="str">
        <f>R1593</f>
        <v>Available</v>
      </c>
      <c r="M1593" s="81" t="str">
        <f>IF(A1593="","",IF(OR(AWReleaseNum&gt;=A1593,AWReleaseNum=0),"Available","Not Supported"))</f>
        <v>Available</v>
      </c>
      <c r="N1593" s="81" t="str">
        <f>IF(A1593="","",IF(TcRelease="Any","Available",IF(OR(AND(TcReleaseNum&gt;=VLOOKUP(AWReleaseNum,MinVerInfo,3,FALSE),TcReleaseNum&lt;=VLOOKUP(AWReleaseNum,MinVerInfo,4,FALSE)),AND(TcReleaseNum&gt;=VLOOKUP(AWReleaseNum,MinVerInfo,5,FALSE),TcReleaseNum&lt;=VLOOKUP(AWReleaseNum,MinVerInfo,6,FALSE))),"Available","Not Supported")))</f>
        <v>Available</v>
      </c>
      <c r="O1593" s="81" t="str">
        <f>IF(TcReleaseNum&lt;P1593,"Not Supported","Available")</f>
        <v>Available</v>
      </c>
      <c r="P1593" s="81" cm="1">
        <f t="array" ref="P1593">_xlfn.SWITCH(TcBaseVer, 14, K1593, 13, J1593, 12, I1593, 11, IFERROR(VLOOKUP(H1593,Table2[#All],3,FALSE),"N/A"),0)</f>
        <v>0</v>
      </c>
      <c r="Q1593" s="81" t="str">
        <f>IF(TcBaseVer=0,M1593,IF(AND(N1593="Available",M1593="Available",O1593="Available"),"Available",IF(M1593="","","Not Supported")))</f>
        <v>Available</v>
      </c>
      <c r="R1593" s="81" t="str">
        <f>IF(A1593&gt;=AWCurrentRel, "Future",Q1593)</f>
        <v>Available</v>
      </c>
      <c r="S1593" s="100" t="str">
        <f>HYPERLINK(U1593,T1593)</f>
        <v>What's New Spring 2023 PLAN Teamcenter and Active Workspace (highspot.com)</v>
      </c>
      <c r="T1593" s="81" t="str">
        <f>IFERROR(VLOOKUP(CONCATENATE($B1593,"_",$A1593),Table4[#All],5,FALSE),"Not Available")</f>
        <v>What's New Spring 2023 PLAN Teamcenter and Active Workspace (highspot.com)</v>
      </c>
      <c r="U1593" s="81" t="str">
        <f>IFERROR(VLOOKUP(CONCATENATE(B1593,"_",A1593),Table4[#All],6,FALSE),"")</f>
        <v>https://siemens.highspot.com/items/648721a063b17906e8d5dd1c?lfrm=srp.2</v>
      </c>
    </row>
    <row r="1594" spans="1:21" x14ac:dyDescent="0.25">
      <c r="A1594" s="81">
        <f>IF(OR('Raw Data'!A1127=0,'Raw Data'!A1127="Delete"),"",'Raw Data'!A1127)</f>
        <v>6.3</v>
      </c>
      <c r="B1594" s="88" t="str">
        <f>IF(OR('Raw Data'!B1127=0,'Raw Data'!B1127="Delete"),"",'Raw Data'!B1127)</f>
        <v>Plan</v>
      </c>
      <c r="C1594" s="89" t="str">
        <f>IF(OR('Raw Data'!C1127=0,'Raw Data'!C1127="Delete"),"",'Raw Data'!C1127)</f>
        <v>Process</v>
      </c>
      <c r="D1594" s="88" t="str">
        <f>IF(OR('Raw Data'!D1127=0,'Raw Data'!D1127="Delete"),"",'Raw Data'!D1127)</f>
        <v>Schedule Manager</v>
      </c>
      <c r="E1594" s="84" t="str">
        <f>IF(OR('Raw Data'!E1127=0,'Raw Data'!E1127="Delete"),"",'Raw Data'!E1127)</f>
        <v xml:space="preserve">Make smarter, collaborative schedule decisions by sharing what-if schedule analysis for review and approval </v>
      </c>
      <c r="F1594" s="81" t="str" cm="1">
        <f t="array" ref="F1594">_xlfn.SWITCH(ROUND(VLOOKUP(A1594,Table1[#All],3),0),11,H1594,12,I1594,13,J1594,14,K1594,"N/A")</f>
        <v/>
      </c>
      <c r="G1594" s="81" t="str" cm="1">
        <f t="array" ref="G1594">_xlfn.SWITCH(ROUND(VLOOKUP(A1594,Table1[#All],5),0),11,H1594,12,I1594,13,J1594,14,K1594,"N/A")</f>
        <v/>
      </c>
      <c r="H1594" s="81" t="str">
        <f>IF(OR('Raw Data'!H1127=0,'Raw Data'!H1127="Delete"),"",'Raw Data'!H1127)</f>
        <v>N/A</v>
      </c>
      <c r="I1594" s="81">
        <f>IF(OR('Raw Data'!I1127=0,'Raw Data'!I1127="Delete"),"",'Raw Data'!I1127)</f>
        <v>14.3</v>
      </c>
      <c r="J1594" s="81" t="str">
        <f>IF(OR('Raw Data'!J1127=0,'Raw Data'!J1127="Delete"),"",'Raw Data'!J1127)</f>
        <v/>
      </c>
      <c r="K1594" s="81" t="str">
        <f>IF(OR('Raw Data'!K1127=0,'Raw Data'!K1127="Delete"),"",'Raw Data'!K1127)</f>
        <v/>
      </c>
      <c r="L1594" s="81" t="str">
        <f>R1594</f>
        <v>Available</v>
      </c>
      <c r="M1594" s="81" t="str">
        <f>IF(A1594="","",IF(OR(AWReleaseNum&gt;=A1594,AWReleaseNum=0),"Available","Not Supported"))</f>
        <v>Available</v>
      </c>
      <c r="N1594" s="81" t="str">
        <f>IF(A1594="","",IF(TcRelease="Any","Available",IF(OR(AND(TcReleaseNum&gt;=VLOOKUP(AWReleaseNum,MinVerInfo,3,FALSE),TcReleaseNum&lt;=VLOOKUP(AWReleaseNum,MinVerInfo,4,FALSE)),AND(TcReleaseNum&gt;=VLOOKUP(AWReleaseNum,MinVerInfo,5,FALSE),TcReleaseNum&lt;=VLOOKUP(AWReleaseNum,MinVerInfo,6,FALSE))),"Available","Not Supported")))</f>
        <v>Available</v>
      </c>
      <c r="O1594" s="81" t="str">
        <f>IF(TcReleaseNum&lt;P1594,"Not Supported","Available")</f>
        <v>Available</v>
      </c>
      <c r="P1594" s="81" cm="1">
        <f t="array" ref="P1594">_xlfn.SWITCH(TcBaseVer, 14, K1594, 13, J1594, 12, I1594, 11, IFERROR(VLOOKUP(H1594,Table2[#All],3,FALSE),"N/A"),0)</f>
        <v>0</v>
      </c>
      <c r="Q1594" s="81" t="str">
        <f>IF(TcBaseVer=0,M1594,IF(AND(N1594="Available",M1594="Available",O1594="Available"),"Available",IF(M1594="","","Not Supported")))</f>
        <v>Available</v>
      </c>
      <c r="R1594" s="81" t="str">
        <f>IF(A1594&gt;=AWCurrentRel, "Future",Q1594)</f>
        <v>Available</v>
      </c>
      <c r="S1594" s="100" t="str">
        <f>HYPERLINK(U1594,T1594)</f>
        <v>What's New Spring 2023 PLAN Teamcenter and Active Workspace (highspot.com)</v>
      </c>
      <c r="T1594" s="81" t="str">
        <f>IFERROR(VLOOKUP(CONCATENATE($B1594,"_",$A1594),Table4[#All],5,FALSE),"Not Available")</f>
        <v>What's New Spring 2023 PLAN Teamcenter and Active Workspace (highspot.com)</v>
      </c>
      <c r="U1594" s="81" t="str">
        <f>IFERROR(VLOOKUP(CONCATENATE(B1594,"_",A1594),Table4[#All],6,FALSE),"")</f>
        <v>https://siemens.highspot.com/items/648721a063b17906e8d5dd1c?lfrm=srp.2</v>
      </c>
    </row>
    <row r="1595" spans="1:21" x14ac:dyDescent="0.25">
      <c r="A1595" s="81">
        <f>IF(OR('Raw Data'!A1601=0,'Raw Data'!A1601="Delete"),"",'Raw Data'!A1601)</f>
        <v>6.3</v>
      </c>
      <c r="B1595" s="88" t="str">
        <f>IF(OR('Raw Data'!B1601=0,'Raw Data'!B1601="Delete"),"",'Raw Data'!B1601)</f>
        <v>Deliver</v>
      </c>
      <c r="C1595" s="89" t="str">
        <f>IF(OR('Raw Data'!C1601=0,'Raw Data'!C1601="Delete"),"",'Raw Data'!C1601)</f>
        <v>Analytics</v>
      </c>
      <c r="D1595" s="88" t="str">
        <f>IF(OR('Raw Data'!D1601=0,'Raw Data'!D1601="Delete"),"",'Raw Data'!D1601)</f>
        <v>Search and Analytics - Reporting and Analytics</v>
      </c>
      <c r="E1595" s="84" t="str">
        <f>IF(OR('Raw Data'!E1601=0,'Raw Data'!E1601="Delete"),"",'Raw Data'!E1601)</f>
        <v>View the layout of the report as you are building it</v>
      </c>
      <c r="F1595" s="81" t="str" cm="1">
        <f t="array" ref="F1595">_xlfn.SWITCH(ROUND(VLOOKUP(A1595,Table1[#All],3),0),11,H1595,12,I1595,13,J1595,14,K1595,"N/A")</f>
        <v/>
      </c>
      <c r="G1595" s="81" t="str" cm="1">
        <f t="array" ref="G1595">_xlfn.SWITCH(ROUND(VLOOKUP(A1595,Table1[#All],5),0),11,H1595,12,I1595,13,J1595,14,K1595,"N/A")</f>
        <v/>
      </c>
      <c r="H1595" s="81">
        <f>IF(OR('Raw Data'!H1601=0,'Raw Data'!H1601="Delete"),"",'Raw Data'!H1601)</f>
        <v>13.3</v>
      </c>
      <c r="I1595" s="81">
        <f>IF(OR('Raw Data'!I1601=0,'Raw Data'!I1601="Delete"),"",'Raw Data'!I1601)</f>
        <v>14</v>
      </c>
      <c r="J1595" s="81" t="str">
        <f>IF(OR('Raw Data'!J1601=0,'Raw Data'!J1601="Delete"),"",'Raw Data'!J1601)</f>
        <v/>
      </c>
      <c r="K1595" s="81" t="str">
        <f>IF(OR('Raw Data'!K1601=0,'Raw Data'!K1601="Delete"),"",'Raw Data'!K1601)</f>
        <v/>
      </c>
      <c r="L1595" s="81" t="str">
        <f>R1595</f>
        <v>Available</v>
      </c>
      <c r="M1595" s="81" t="str">
        <f>IF(A1595="","",IF(OR(AWReleaseNum&gt;=A1595,AWReleaseNum=0),"Available","Not Supported"))</f>
        <v>Available</v>
      </c>
      <c r="N1595" s="81" t="str">
        <f>IF(A1595="","",IF(TcRelease="Any","Available",IF(OR(AND(TcReleaseNum&gt;=VLOOKUP(AWReleaseNum,MinVerInfo,3,FALSE),TcReleaseNum&lt;=VLOOKUP(AWReleaseNum,MinVerInfo,4,FALSE)),AND(TcReleaseNum&gt;=VLOOKUP(AWReleaseNum,MinVerInfo,5,FALSE),TcReleaseNum&lt;=VLOOKUP(AWReleaseNum,MinVerInfo,6,FALSE))),"Available","Not Supported")))</f>
        <v>Available</v>
      </c>
      <c r="O1595" s="81" t="str">
        <f>IF(TcReleaseNum&lt;P1595,"Not Supported","Available")</f>
        <v>Available</v>
      </c>
      <c r="P1595" s="81" cm="1">
        <f t="array" ref="P1595">_xlfn.SWITCH(TcBaseVer, 14, K1595, 13, J1595, 12, I1595, 11, IFERROR(VLOOKUP(H1595,Table2[#All],3,FALSE),"N/A"),0)</f>
        <v>0</v>
      </c>
      <c r="Q1595" s="81" t="str">
        <f>IF(TcBaseVer=0,M1595,IF(AND(N1595="Available",M1595="Available",O1595="Available"),"Available",IF(M1595="","","Not Supported")))</f>
        <v>Available</v>
      </c>
      <c r="R1595" s="81" t="str">
        <f>IF(A1595&gt;=AWCurrentRel, "Future",Q1595)</f>
        <v>Available</v>
      </c>
      <c r="S1595" s="100" t="str">
        <f>HYPERLINK(U1595,T1595)</f>
        <v>What's New Spring 2023 DELIVER Teamcenter and Active Workspace (highspot.com)</v>
      </c>
      <c r="T1595" s="81" t="str">
        <f>IFERROR(VLOOKUP(CONCATENATE($B1595,"_",$A1595),Table4[#All],5,FALSE),"Not Available")</f>
        <v>What's New Spring 2023 DELIVER Teamcenter and Active Workspace (highspot.com)</v>
      </c>
      <c r="U1595" s="81" t="str">
        <f>IFERROR(VLOOKUP(CONCATENATE(B1595,"_",A1595),Table4[#All],6,FALSE),"")</f>
        <v>https://siemens.highspot.com/items/648724044554a644fc8e04e5?lfrm=srp.0</v>
      </c>
    </row>
    <row r="1596" spans="1:21" x14ac:dyDescent="0.25">
      <c r="A1596" s="81">
        <f>IF(OR('Raw Data'!A1602=0,'Raw Data'!A1602="Delete"),"",'Raw Data'!A1602)</f>
        <v>6.3</v>
      </c>
      <c r="B1596" s="88" t="str">
        <f>IF(OR('Raw Data'!B1602=0,'Raw Data'!B1602="Delete"),"",'Raw Data'!B1602)</f>
        <v>Deliver</v>
      </c>
      <c r="C1596" s="89" t="str">
        <f>IF(OR('Raw Data'!C1602=0,'Raw Data'!C1602="Delete"),"",'Raw Data'!C1602)</f>
        <v>Analytics</v>
      </c>
      <c r="D1596" s="88" t="str">
        <f>IF(OR('Raw Data'!D1602=0,'Raw Data'!D1602="Delete"),"",'Raw Data'!D1602)</f>
        <v>Search and Analytics - Reporting and Analytics</v>
      </c>
      <c r="E1596" s="84" t="str">
        <f>IF(OR('Raw Data'!E1602=0,'Raw Data'!E1602="Delete"),"",'Raw Data'!E1602)</f>
        <v>Share your report with only the people that will need it</v>
      </c>
      <c r="F1596" s="81" t="str" cm="1">
        <f t="array" ref="F1596">_xlfn.SWITCH(ROUND(VLOOKUP(A1596,Table1[#All],3),0),11,H1596,12,I1596,13,J1596,14,K1596,"N/A")</f>
        <v/>
      </c>
      <c r="G1596" s="81" t="str" cm="1">
        <f t="array" ref="G1596">_xlfn.SWITCH(ROUND(VLOOKUP(A1596,Table1[#All],5),0),11,H1596,12,I1596,13,J1596,14,K1596,"N/A")</f>
        <v/>
      </c>
      <c r="H1596" s="81">
        <f>IF(OR('Raw Data'!H1602=0,'Raw Data'!H1602="Delete"),"",'Raw Data'!H1602)</f>
        <v>13.3</v>
      </c>
      <c r="I1596" s="81">
        <f>IF(OR('Raw Data'!I1602=0,'Raw Data'!I1602="Delete"),"",'Raw Data'!I1602)</f>
        <v>14</v>
      </c>
      <c r="J1596" s="81" t="str">
        <f>IF(OR('Raw Data'!J1602=0,'Raw Data'!J1602="Delete"),"",'Raw Data'!J1602)</f>
        <v/>
      </c>
      <c r="K1596" s="81" t="str">
        <f>IF(OR('Raw Data'!K1602=0,'Raw Data'!K1602="Delete"),"",'Raw Data'!K1602)</f>
        <v/>
      </c>
      <c r="L1596" s="81" t="str">
        <f>R1596</f>
        <v>Available</v>
      </c>
      <c r="M1596" s="81" t="str">
        <f>IF(A1596="","",IF(OR(AWReleaseNum&gt;=A1596,AWReleaseNum=0),"Available","Not Supported"))</f>
        <v>Available</v>
      </c>
      <c r="N1596" s="81" t="str">
        <f>IF(A1596="","",IF(TcRelease="Any","Available",IF(OR(AND(TcReleaseNum&gt;=VLOOKUP(AWReleaseNum,MinVerInfo,3,FALSE),TcReleaseNum&lt;=VLOOKUP(AWReleaseNum,MinVerInfo,4,FALSE)),AND(TcReleaseNum&gt;=VLOOKUP(AWReleaseNum,MinVerInfo,5,FALSE),TcReleaseNum&lt;=VLOOKUP(AWReleaseNum,MinVerInfo,6,FALSE))),"Available","Not Supported")))</f>
        <v>Available</v>
      </c>
      <c r="O1596" s="81" t="str">
        <f>IF(TcReleaseNum&lt;P1596,"Not Supported","Available")</f>
        <v>Available</v>
      </c>
      <c r="P1596" s="81" cm="1">
        <f t="array" ref="P1596">_xlfn.SWITCH(TcBaseVer, 14, K1596, 13, J1596, 12, I1596, 11, IFERROR(VLOOKUP(H1596,Table2[#All],3,FALSE),"N/A"),0)</f>
        <v>0</v>
      </c>
      <c r="Q1596" s="81" t="str">
        <f>IF(TcBaseVer=0,M1596,IF(AND(N1596="Available",M1596="Available",O1596="Available"),"Available",IF(M1596="","","Not Supported")))</f>
        <v>Available</v>
      </c>
      <c r="R1596" s="81" t="str">
        <f>IF(A1596&gt;=AWCurrentRel, "Future",Q1596)</f>
        <v>Available</v>
      </c>
      <c r="S1596" s="100" t="str">
        <f>HYPERLINK(U1596,T1596)</f>
        <v>What's New Spring 2023 DELIVER Teamcenter and Active Workspace (highspot.com)</v>
      </c>
      <c r="T1596" s="81" t="str">
        <f>IFERROR(VLOOKUP(CONCATENATE($B1596,"_",$A1596),Table4[#All],5,FALSE),"Not Available")</f>
        <v>What's New Spring 2023 DELIVER Teamcenter and Active Workspace (highspot.com)</v>
      </c>
      <c r="U1596" s="81" t="str">
        <f>IFERROR(VLOOKUP(CONCATENATE(B1596,"_",A1596),Table4[#All],6,FALSE),"")</f>
        <v>https://siemens.highspot.com/items/648724044554a644fc8e04e5?lfrm=srp.0</v>
      </c>
    </row>
    <row r="1597" spans="1:21" x14ac:dyDescent="0.25">
      <c r="A1597" s="81">
        <f>IF(OR('Raw Data'!A1603=0,'Raw Data'!A1603="Delete"),"",'Raw Data'!A1603)</f>
        <v>6.3</v>
      </c>
      <c r="B1597" s="88" t="str">
        <f>IF(OR('Raw Data'!B1603=0,'Raw Data'!B1603="Delete"),"",'Raw Data'!B1603)</f>
        <v>Deliver</v>
      </c>
      <c r="C1597" s="89" t="str">
        <f>IF(OR('Raw Data'!C1603=0,'Raw Data'!C1603="Delete"),"",'Raw Data'!C1603)</f>
        <v>Analytics</v>
      </c>
      <c r="D1597" s="88" t="str">
        <f>IF(OR('Raw Data'!D1603=0,'Raw Data'!D1603="Delete"),"",'Raw Data'!D1603)</f>
        <v>Search and Analytics - Search</v>
      </c>
      <c r="E1597" s="84" t="str">
        <f>IF(OR('Raw Data'!E1603=0,'Raw Data'!E1603="Delete"),"",'Raw Data'!E1603)</f>
        <v>Search and discover data from embedded text in image format files</v>
      </c>
      <c r="F1597" s="81" t="str" cm="1">
        <f t="array" ref="F1597">_xlfn.SWITCH(ROUND(VLOOKUP(A1597,Table1[#All],3),0),11,H1597,12,I1597,13,J1597,14,K1597,"N/A")</f>
        <v/>
      </c>
      <c r="G1597" s="81" t="str" cm="1">
        <f t="array" ref="G1597">_xlfn.SWITCH(ROUND(VLOOKUP(A1597,Table1[#All],5),0),11,H1597,12,I1597,13,J1597,14,K1597,"N/A")</f>
        <v/>
      </c>
      <c r="H1597" s="81">
        <f>IF(OR('Raw Data'!H1603=0,'Raw Data'!H1603="Delete"),"",'Raw Data'!H1603)</f>
        <v>13.3</v>
      </c>
      <c r="I1597" s="81">
        <f>IF(OR('Raw Data'!I1603=0,'Raw Data'!I1603="Delete"),"",'Raw Data'!I1603)</f>
        <v>14</v>
      </c>
      <c r="J1597" s="81" t="str">
        <f>IF(OR('Raw Data'!J1603=0,'Raw Data'!J1603="Delete"),"",'Raw Data'!J1603)</f>
        <v/>
      </c>
      <c r="K1597" s="81" t="str">
        <f>IF(OR('Raw Data'!K1603=0,'Raw Data'!K1603="Delete"),"",'Raw Data'!K1603)</f>
        <v/>
      </c>
      <c r="L1597" s="81" t="str">
        <f>R1597</f>
        <v>Available</v>
      </c>
      <c r="M1597" s="81" t="str">
        <f>IF(A1597="","",IF(OR(AWReleaseNum&gt;=A1597,AWReleaseNum=0),"Available","Not Supported"))</f>
        <v>Available</v>
      </c>
      <c r="N1597" s="81" t="str">
        <f>IF(A1597="","",IF(TcRelease="Any","Available",IF(OR(AND(TcReleaseNum&gt;=VLOOKUP(AWReleaseNum,MinVerInfo,3,FALSE),TcReleaseNum&lt;=VLOOKUP(AWReleaseNum,MinVerInfo,4,FALSE)),AND(TcReleaseNum&gt;=VLOOKUP(AWReleaseNum,MinVerInfo,5,FALSE),TcReleaseNum&lt;=VLOOKUP(AWReleaseNum,MinVerInfo,6,FALSE))),"Available","Not Supported")))</f>
        <v>Available</v>
      </c>
      <c r="O1597" s="81" t="str">
        <f>IF(TcReleaseNum&lt;P1597,"Not Supported","Available")</f>
        <v>Available</v>
      </c>
      <c r="P1597" s="81" cm="1">
        <f t="array" ref="P1597">_xlfn.SWITCH(TcBaseVer, 14, K1597, 13, J1597, 12, I1597, 11, IFERROR(VLOOKUP(H1597,Table2[#All],3,FALSE),"N/A"),0)</f>
        <v>0</v>
      </c>
      <c r="Q1597" s="81" t="str">
        <f>IF(TcBaseVer=0,M1597,IF(AND(N1597="Available",M1597="Available",O1597="Available"),"Available",IF(M1597="","","Not Supported")))</f>
        <v>Available</v>
      </c>
      <c r="R1597" s="81" t="str">
        <f>IF(A1597&gt;=AWCurrentRel, "Future",Q1597)</f>
        <v>Available</v>
      </c>
      <c r="S1597" s="100" t="str">
        <f>HYPERLINK(U1597,T1597)</f>
        <v>What's New Spring 2023 DELIVER Teamcenter and Active Workspace (highspot.com)</v>
      </c>
      <c r="T1597" s="81" t="str">
        <f>IFERROR(VLOOKUP(CONCATENATE($B1597,"_",$A1597),Table4[#All],5,FALSE),"Not Available")</f>
        <v>What's New Spring 2023 DELIVER Teamcenter and Active Workspace (highspot.com)</v>
      </c>
      <c r="U1597" s="81" t="str">
        <f>IFERROR(VLOOKUP(CONCATENATE(B1597,"_",A1597),Table4[#All],6,FALSE),"")</f>
        <v>https://siemens.highspot.com/items/648724044554a644fc8e04e5?lfrm=srp.0</v>
      </c>
    </row>
    <row r="1598" spans="1:21" x14ac:dyDescent="0.25">
      <c r="A1598" s="81">
        <f>IF(OR('Raw Data'!A1604=0,'Raw Data'!A1604="Delete"),"",'Raw Data'!A1604)</f>
        <v>6.3</v>
      </c>
      <c r="B1598" s="88" t="str">
        <f>IF(OR('Raw Data'!B1604=0,'Raw Data'!B1604="Delete"),"",'Raw Data'!B1604)</f>
        <v>Deliver</v>
      </c>
      <c r="C1598" s="89" t="str">
        <f>IF(OR('Raw Data'!C1604=0,'Raw Data'!C1604="Delete"),"",'Raw Data'!C1604)</f>
        <v>Analytics</v>
      </c>
      <c r="D1598" s="88" t="str">
        <f>IF(OR('Raw Data'!D1604=0,'Raw Data'!D1604="Delete"),"",'Raw Data'!D1604)</f>
        <v>Search and Analytics - Search</v>
      </c>
      <c r="E1598" s="84" t="str">
        <f>IF(OR('Raw Data'!E1604=0,'Raw Data'!E1604="Delete"),"",'Raw Data'!E1604)</f>
        <v>Organize filters in groups</v>
      </c>
      <c r="F1598" s="81" t="str" cm="1">
        <f t="array" ref="F1598">_xlfn.SWITCH(ROUND(VLOOKUP(A1598,Table1[#All],3),0),11,H1598,12,I1598,13,J1598,14,K1598,"N/A")</f>
        <v/>
      </c>
      <c r="G1598" s="81" t="str" cm="1">
        <f t="array" ref="G1598">_xlfn.SWITCH(ROUND(VLOOKUP(A1598,Table1[#All],5),0),11,H1598,12,I1598,13,J1598,14,K1598,"N/A")</f>
        <v/>
      </c>
      <c r="H1598" s="81">
        <f>IF(OR('Raw Data'!H1604=0,'Raw Data'!H1604="Delete"),"",'Raw Data'!H1604)</f>
        <v>13.3</v>
      </c>
      <c r="I1598" s="81">
        <f>IF(OR('Raw Data'!I1604=0,'Raw Data'!I1604="Delete"),"",'Raw Data'!I1604)</f>
        <v>14</v>
      </c>
      <c r="J1598" s="81" t="str">
        <f>IF(OR('Raw Data'!J1604=0,'Raw Data'!J1604="Delete"),"",'Raw Data'!J1604)</f>
        <v/>
      </c>
      <c r="K1598" s="81" t="str">
        <f>IF(OR('Raw Data'!K1604=0,'Raw Data'!K1604="Delete"),"",'Raw Data'!K1604)</f>
        <v/>
      </c>
      <c r="L1598" s="81" t="str">
        <f>R1598</f>
        <v>Available</v>
      </c>
      <c r="M1598" s="81" t="str">
        <f>IF(A1598="","",IF(OR(AWReleaseNum&gt;=A1598,AWReleaseNum=0),"Available","Not Supported"))</f>
        <v>Available</v>
      </c>
      <c r="N1598" s="81" t="str">
        <f>IF(A1598="","",IF(TcRelease="Any","Available",IF(OR(AND(TcReleaseNum&gt;=VLOOKUP(AWReleaseNum,MinVerInfo,3,FALSE),TcReleaseNum&lt;=VLOOKUP(AWReleaseNum,MinVerInfo,4,FALSE)),AND(TcReleaseNum&gt;=VLOOKUP(AWReleaseNum,MinVerInfo,5,FALSE),TcReleaseNum&lt;=VLOOKUP(AWReleaseNum,MinVerInfo,6,FALSE))),"Available","Not Supported")))</f>
        <v>Available</v>
      </c>
      <c r="O1598" s="81" t="str">
        <f>IF(TcReleaseNum&lt;P1598,"Not Supported","Available")</f>
        <v>Available</v>
      </c>
      <c r="P1598" s="81" cm="1">
        <f t="array" ref="P1598">_xlfn.SWITCH(TcBaseVer, 14, K1598, 13, J1598, 12, I1598, 11, IFERROR(VLOOKUP(H1598,Table2[#All],3,FALSE),"N/A"),0)</f>
        <v>0</v>
      </c>
      <c r="Q1598" s="81" t="str">
        <f>IF(TcBaseVer=0,M1598,IF(AND(N1598="Available",M1598="Available",O1598="Available"),"Available",IF(M1598="","","Not Supported")))</f>
        <v>Available</v>
      </c>
      <c r="R1598" s="81" t="str">
        <f>IF(A1598&gt;=AWCurrentRel, "Future",Q1598)</f>
        <v>Available</v>
      </c>
      <c r="S1598" s="100" t="str">
        <f>HYPERLINK(U1598,T1598)</f>
        <v>What's New Spring 2023 DELIVER Teamcenter and Active Workspace (highspot.com)</v>
      </c>
      <c r="T1598" s="81" t="str">
        <f>IFERROR(VLOOKUP(CONCATENATE($B1598,"_",$A1598),Table4[#All],5,FALSE),"Not Available")</f>
        <v>What's New Spring 2023 DELIVER Teamcenter and Active Workspace (highspot.com)</v>
      </c>
      <c r="U1598" s="81" t="str">
        <f>IFERROR(VLOOKUP(CONCATENATE(B1598,"_",A1598),Table4[#All],6,FALSE),"")</f>
        <v>https://siemens.highspot.com/items/648724044554a644fc8e04e5?lfrm=srp.0</v>
      </c>
    </row>
    <row r="1599" spans="1:21" x14ac:dyDescent="0.25">
      <c r="A1599" s="81">
        <f>IF(OR('Raw Data'!A1605=0,'Raw Data'!A1605="Delete"),"",'Raw Data'!A1605)</f>
        <v>6.3</v>
      </c>
      <c r="B1599" s="88" t="str">
        <f>IF(OR('Raw Data'!B1605=0,'Raw Data'!B1605="Delete"),"",'Raw Data'!B1605)</f>
        <v>Deliver</v>
      </c>
      <c r="C1599" s="89" t="str">
        <f>IF(OR('Raw Data'!C1605=0,'Raw Data'!C1605="Delete"),"",'Raw Data'!C1605)</f>
        <v>Analytics</v>
      </c>
      <c r="D1599" s="88" t="str">
        <f>IF(OR('Raw Data'!D1605=0,'Raw Data'!D1605="Delete"),"",'Raw Data'!D1605)</f>
        <v>Search and Analytics - Search</v>
      </c>
      <c r="E1599" s="84" t="str">
        <f>IF(OR('Raw Data'!E1605=0,'Raw Data'!E1605="Delete"),"",'Raw Data'!E1605)</f>
        <v>View and edit saved searches from a single location for improved ease of use</v>
      </c>
      <c r="F1599" s="81" t="str" cm="1">
        <f t="array" ref="F1599">_xlfn.SWITCH(ROUND(VLOOKUP(A1599,Table1[#All],3),0),11,H1599,12,I1599,13,J1599,14,K1599,"N/A")</f>
        <v/>
      </c>
      <c r="G1599" s="81" t="str" cm="1">
        <f t="array" ref="G1599">_xlfn.SWITCH(ROUND(VLOOKUP(A1599,Table1[#All],5),0),11,H1599,12,I1599,13,J1599,14,K1599,"N/A")</f>
        <v/>
      </c>
      <c r="H1599" s="81">
        <f>IF(OR('Raw Data'!H1605=0,'Raw Data'!H1605="Delete"),"",'Raw Data'!H1605)</f>
        <v>13.3</v>
      </c>
      <c r="I1599" s="81">
        <f>IF(OR('Raw Data'!I1605=0,'Raw Data'!I1605="Delete"),"",'Raw Data'!I1605)</f>
        <v>14</v>
      </c>
      <c r="J1599" s="81" t="str">
        <f>IF(OR('Raw Data'!J1605=0,'Raw Data'!J1605="Delete"),"",'Raw Data'!J1605)</f>
        <v/>
      </c>
      <c r="K1599" s="81" t="str">
        <f>IF(OR('Raw Data'!K1605=0,'Raw Data'!K1605="Delete"),"",'Raw Data'!K1605)</f>
        <v/>
      </c>
      <c r="L1599" s="81" t="str">
        <f>R1599</f>
        <v>Available</v>
      </c>
      <c r="M1599" s="81" t="str">
        <f>IF(A1599="","",IF(OR(AWReleaseNum&gt;=A1599,AWReleaseNum=0),"Available","Not Supported"))</f>
        <v>Available</v>
      </c>
      <c r="N1599" s="81" t="str">
        <f>IF(A1599="","",IF(TcRelease="Any","Available",IF(OR(AND(TcReleaseNum&gt;=VLOOKUP(AWReleaseNum,MinVerInfo,3,FALSE),TcReleaseNum&lt;=VLOOKUP(AWReleaseNum,MinVerInfo,4,FALSE)),AND(TcReleaseNum&gt;=VLOOKUP(AWReleaseNum,MinVerInfo,5,FALSE),TcReleaseNum&lt;=VLOOKUP(AWReleaseNum,MinVerInfo,6,FALSE))),"Available","Not Supported")))</f>
        <v>Available</v>
      </c>
      <c r="O1599" s="81" t="str">
        <f>IF(TcReleaseNum&lt;P1599,"Not Supported","Available")</f>
        <v>Available</v>
      </c>
      <c r="P1599" s="81" cm="1">
        <f t="array" ref="P1599">_xlfn.SWITCH(TcBaseVer, 14, K1599, 13, J1599, 12, I1599, 11, IFERROR(VLOOKUP(H1599,Table2[#All],3,FALSE),"N/A"),0)</f>
        <v>0</v>
      </c>
      <c r="Q1599" s="81" t="str">
        <f>IF(TcBaseVer=0,M1599,IF(AND(N1599="Available",M1599="Available",O1599="Available"),"Available",IF(M1599="","","Not Supported")))</f>
        <v>Available</v>
      </c>
      <c r="R1599" s="81" t="str">
        <f>IF(A1599&gt;=AWCurrentRel, "Future",Q1599)</f>
        <v>Available</v>
      </c>
      <c r="S1599" s="100" t="str">
        <f>HYPERLINK(U1599,T1599)</f>
        <v>What's New Spring 2023 DELIVER Teamcenter and Active Workspace (highspot.com)</v>
      </c>
      <c r="T1599" s="81" t="str">
        <f>IFERROR(VLOOKUP(CONCATENATE($B1599,"_",$A1599),Table4[#All],5,FALSE),"Not Available")</f>
        <v>What's New Spring 2023 DELIVER Teamcenter and Active Workspace (highspot.com)</v>
      </c>
      <c r="U1599" s="81" t="str">
        <f>IFERROR(VLOOKUP(CONCATENATE(B1599,"_",A1599),Table4[#All],6,FALSE),"")</f>
        <v>https://siemens.highspot.com/items/648724044554a644fc8e04e5?lfrm=srp.0</v>
      </c>
    </row>
    <row r="1600" spans="1:21" x14ac:dyDescent="0.25">
      <c r="A1600" s="81">
        <f>IF(OR('Raw Data'!A1606=0,'Raw Data'!A1606="Delete"),"",'Raw Data'!A1606)</f>
        <v>6.3</v>
      </c>
      <c r="B1600" s="88" t="str">
        <f>IF(OR('Raw Data'!B1606=0,'Raw Data'!B1606="Delete"),"",'Raw Data'!B1606)</f>
        <v>Deliver</v>
      </c>
      <c r="C1600" s="89" t="str">
        <f>IF(OR('Raw Data'!C1606=0,'Raw Data'!C1606="Delete"),"",'Raw Data'!C1606)</f>
        <v>Analytics</v>
      </c>
      <c r="D1600" s="88" t="str">
        <f>IF(OR('Raw Data'!D1606=0,'Raw Data'!D1606="Delete"),"",'Raw Data'!D1606)</f>
        <v>Search and Analytics - Search</v>
      </c>
      <c r="E1600" s="84" t="str">
        <f>IF(OR('Raw Data'!E1606=0,'Raw Data'!E1606="Delete"),"",'Raw Data'!E1606)</f>
        <v>Conveniently access common search functions from a streamlined, consolidated search box</v>
      </c>
      <c r="F1600" s="81" t="str" cm="1">
        <f t="array" ref="F1600">_xlfn.SWITCH(ROUND(VLOOKUP(A1600,Table1[#All],3),0),11,H1600,12,I1600,13,J1600,14,K1600,"N/A")</f>
        <v/>
      </c>
      <c r="G1600" s="81" t="str" cm="1">
        <f t="array" ref="G1600">_xlfn.SWITCH(ROUND(VLOOKUP(A1600,Table1[#All],5),0),11,H1600,12,I1600,13,J1600,14,K1600,"N/A")</f>
        <v/>
      </c>
      <c r="H1600" s="81">
        <f>IF(OR('Raw Data'!H1606=0,'Raw Data'!H1606="Delete"),"",'Raw Data'!H1606)</f>
        <v>13.3</v>
      </c>
      <c r="I1600" s="81">
        <f>IF(OR('Raw Data'!I1606=0,'Raw Data'!I1606="Delete"),"",'Raw Data'!I1606)</f>
        <v>14</v>
      </c>
      <c r="J1600" s="81" t="str">
        <f>IF(OR('Raw Data'!J1606=0,'Raw Data'!J1606="Delete"),"",'Raw Data'!J1606)</f>
        <v/>
      </c>
      <c r="K1600" s="81" t="str">
        <f>IF(OR('Raw Data'!K1606=0,'Raw Data'!K1606="Delete"),"",'Raw Data'!K1606)</f>
        <v/>
      </c>
      <c r="L1600" s="81" t="str">
        <f>R1600</f>
        <v>Available</v>
      </c>
      <c r="M1600" s="81" t="str">
        <f>IF(A1600="","",IF(OR(AWReleaseNum&gt;=A1600,AWReleaseNum=0),"Available","Not Supported"))</f>
        <v>Available</v>
      </c>
      <c r="N1600" s="81" t="str">
        <f>IF(A1600="","",IF(TcRelease="Any","Available",IF(OR(AND(TcReleaseNum&gt;=VLOOKUP(AWReleaseNum,MinVerInfo,3,FALSE),TcReleaseNum&lt;=VLOOKUP(AWReleaseNum,MinVerInfo,4,FALSE)),AND(TcReleaseNum&gt;=VLOOKUP(AWReleaseNum,MinVerInfo,5,FALSE),TcReleaseNum&lt;=VLOOKUP(AWReleaseNum,MinVerInfo,6,FALSE))),"Available","Not Supported")))</f>
        <v>Available</v>
      </c>
      <c r="O1600" s="81" t="str">
        <f>IF(TcReleaseNum&lt;P1600,"Not Supported","Available")</f>
        <v>Available</v>
      </c>
      <c r="P1600" s="81" cm="1">
        <f t="array" ref="P1600">_xlfn.SWITCH(TcBaseVer, 14, K1600, 13, J1600, 12, I1600, 11, IFERROR(VLOOKUP(H1600,Table2[#All],3,FALSE),"N/A"),0)</f>
        <v>0</v>
      </c>
      <c r="Q1600" s="81" t="str">
        <f>IF(TcBaseVer=0,M1600,IF(AND(N1600="Available",M1600="Available",O1600="Available"),"Available",IF(M1600="","","Not Supported")))</f>
        <v>Available</v>
      </c>
      <c r="R1600" s="81" t="str">
        <f>IF(A1600&gt;=AWCurrentRel, "Future",Q1600)</f>
        <v>Available</v>
      </c>
      <c r="S1600" s="100" t="str">
        <f>HYPERLINK(U1600,T1600)</f>
        <v>What's New Spring 2023 DELIVER Teamcenter and Active Workspace (highspot.com)</v>
      </c>
      <c r="T1600" s="81" t="str">
        <f>IFERROR(VLOOKUP(CONCATENATE($B1600,"_",$A1600),Table4[#All],5,FALSE),"Not Available")</f>
        <v>What's New Spring 2023 DELIVER Teamcenter and Active Workspace (highspot.com)</v>
      </c>
      <c r="U1600" s="81" t="str">
        <f>IFERROR(VLOOKUP(CONCATENATE(B1600,"_",A1600),Table4[#All],6,FALSE),"")</f>
        <v>https://siemens.highspot.com/items/648724044554a644fc8e04e5?lfrm=srp.0</v>
      </c>
    </row>
    <row r="1601" spans="1:21" x14ac:dyDescent="0.25">
      <c r="A1601" s="81">
        <f>IF(OR('Raw Data'!A1607=0,'Raw Data'!A1607="Delete"),"",'Raw Data'!A1607)</f>
        <v>6.3</v>
      </c>
      <c r="B1601" s="88" t="str">
        <f>IF(OR('Raw Data'!B1607=0,'Raw Data'!B1607="Delete"),"",'Raw Data'!B1607)</f>
        <v>Deliver</v>
      </c>
      <c r="C1601" s="89" t="str">
        <f>IF(OR('Raw Data'!C1607=0,'Raw Data'!C1607="Delete"),"",'Raw Data'!C1607)</f>
        <v>Service</v>
      </c>
      <c r="D1601" s="88" t="str">
        <f>IF(OR('Raw Data'!D1607=0,'Raw Data'!D1607="Delete"),"",'Raw Data'!D1607)</f>
        <v>Service Engineering</v>
      </c>
      <c r="E1601" s="84" t="str">
        <f>IF(OR('Raw Data'!E1607=0,'Raw Data'!E1607="Delete"),"",'Raw Data'!E1607)</f>
        <v>Define Characteristics and Lot on part</v>
      </c>
      <c r="F1601" s="81" t="str" cm="1">
        <f t="array" ref="F1601">_xlfn.SWITCH(ROUND(VLOOKUP(A1601,Table1[#All],3),0),11,H1601,12,I1601,13,J1601,14,K1601,"N/A")</f>
        <v/>
      </c>
      <c r="G1601" s="81" t="str" cm="1">
        <f t="array" ref="G1601">_xlfn.SWITCH(ROUND(VLOOKUP(A1601,Table1[#All],5),0),11,H1601,12,I1601,13,J1601,14,K1601,"N/A")</f>
        <v/>
      </c>
      <c r="H1601" s="81">
        <f>IF(OR('Raw Data'!H1607=0,'Raw Data'!H1607="Delete"),"",'Raw Data'!H1607)</f>
        <v>13.3</v>
      </c>
      <c r="I1601" s="81">
        <f>IF(OR('Raw Data'!I1607=0,'Raw Data'!I1607="Delete"),"",'Raw Data'!I1607)</f>
        <v>14</v>
      </c>
      <c r="J1601" s="81" t="str">
        <f>IF(OR('Raw Data'!J1607=0,'Raw Data'!J1607="Delete"),"",'Raw Data'!J1607)</f>
        <v/>
      </c>
      <c r="K1601" s="81" t="str">
        <f>IF(OR('Raw Data'!K1607=0,'Raw Data'!K1607="Delete"),"",'Raw Data'!K1607)</f>
        <v/>
      </c>
      <c r="L1601" s="81" t="str">
        <f>R1601</f>
        <v>Available</v>
      </c>
      <c r="M1601" s="81" t="str">
        <f>IF(A1601="","",IF(OR(AWReleaseNum&gt;=A1601,AWReleaseNum=0),"Available","Not Supported"))</f>
        <v>Available</v>
      </c>
      <c r="N1601" s="81" t="str">
        <f>IF(A1601="","",IF(TcRelease="Any","Available",IF(OR(AND(TcReleaseNum&gt;=VLOOKUP(AWReleaseNum,MinVerInfo,3,FALSE),TcReleaseNum&lt;=VLOOKUP(AWReleaseNum,MinVerInfo,4,FALSE)),AND(TcReleaseNum&gt;=VLOOKUP(AWReleaseNum,MinVerInfo,5,FALSE),TcReleaseNum&lt;=VLOOKUP(AWReleaseNum,MinVerInfo,6,FALSE))),"Available","Not Supported")))</f>
        <v>Available</v>
      </c>
      <c r="O1601" s="81" t="str">
        <f>IF(TcReleaseNum&lt;P1601,"Not Supported","Available")</f>
        <v>Available</v>
      </c>
      <c r="P1601" s="81" cm="1">
        <f t="array" ref="P1601">_xlfn.SWITCH(TcBaseVer, 14, K1601, 13, J1601, 12, I1601, 11, IFERROR(VLOOKUP(H1601,Table2[#All],3,FALSE),"N/A"),0)</f>
        <v>0</v>
      </c>
      <c r="Q1601" s="81" t="str">
        <f>IF(TcBaseVer=0,M1601,IF(AND(N1601="Available",M1601="Available",O1601="Available"),"Available",IF(M1601="","","Not Supported")))</f>
        <v>Available</v>
      </c>
      <c r="R1601" s="81" t="str">
        <f>IF(A1601&gt;=AWCurrentRel, "Future",Q1601)</f>
        <v>Available</v>
      </c>
      <c r="S1601" s="100" t="str">
        <f>HYPERLINK(U1601,T1601)</f>
        <v>What's New Spring 2023 DELIVER Teamcenter and Active Workspace (highspot.com)</v>
      </c>
      <c r="T1601" s="81" t="str">
        <f>IFERROR(VLOOKUP(CONCATENATE($B1601,"_",$A1601),Table4[#All],5,FALSE),"Not Available")</f>
        <v>What's New Spring 2023 DELIVER Teamcenter and Active Workspace (highspot.com)</v>
      </c>
      <c r="U1601" s="81" t="str">
        <f>IFERROR(VLOOKUP(CONCATENATE(B1601,"_",A1601),Table4[#All],6,FALSE),"")</f>
        <v>https://siemens.highspot.com/items/648724044554a644fc8e04e5?lfrm=srp.0</v>
      </c>
    </row>
    <row r="1602" spans="1:21" x14ac:dyDescent="0.25">
      <c r="A1602" s="81">
        <f>IF(OR('Raw Data'!A1608=0,'Raw Data'!A1608="Delete"),"",'Raw Data'!A1608)</f>
        <v>6.3</v>
      </c>
      <c r="B1602" s="88" t="str">
        <f>IF(OR('Raw Data'!B1608=0,'Raw Data'!B1608="Delete"),"",'Raw Data'!B1608)</f>
        <v>Deliver</v>
      </c>
      <c r="C1602" s="89" t="str">
        <f>IF(OR('Raw Data'!C1608=0,'Raw Data'!C1608="Delete"),"",'Raw Data'!C1608)</f>
        <v>Service</v>
      </c>
      <c r="D1602" s="88" t="str">
        <f>IF(OR('Raw Data'!D1608=0,'Raw Data'!D1608="Delete"),"",'Raw Data'!D1608)</f>
        <v>Service Engineering</v>
      </c>
      <c r="E1602" s="84" t="str">
        <f>IF(OR('Raw Data'!E1608=0,'Raw Data'!E1608="Delete"),"",'Raw Data'!E1608)</f>
        <v>Identify parts that are life limited based on Manufacturing date and Installation date</v>
      </c>
      <c r="F1602" s="81" t="str" cm="1">
        <f t="array" ref="F1602">_xlfn.SWITCH(ROUND(VLOOKUP(A1602,Table1[#All],3),0),11,H1602,12,I1602,13,J1602,14,K1602,"N/A")</f>
        <v/>
      </c>
      <c r="G1602" s="81" t="str" cm="1">
        <f t="array" ref="G1602">_xlfn.SWITCH(ROUND(VLOOKUP(A1602,Table1[#All],5),0),11,H1602,12,I1602,13,J1602,14,K1602,"N/A")</f>
        <v/>
      </c>
      <c r="H1602" s="81" t="str">
        <f>IF(OR('Raw Data'!H1608=0,'Raw Data'!H1608="Delete"),"",'Raw Data'!H1608)</f>
        <v>N/A</v>
      </c>
      <c r="I1602" s="81">
        <f>IF(OR('Raw Data'!I1608=0,'Raw Data'!I1608="Delete"),"",'Raw Data'!I1608)</f>
        <v>14.3</v>
      </c>
      <c r="J1602" s="81" t="str">
        <f>IF(OR('Raw Data'!J1608=0,'Raw Data'!J1608="Delete"),"",'Raw Data'!J1608)</f>
        <v/>
      </c>
      <c r="K1602" s="81" t="str">
        <f>IF(OR('Raw Data'!K1608=0,'Raw Data'!K1608="Delete"),"",'Raw Data'!K1608)</f>
        <v/>
      </c>
      <c r="L1602" s="81" t="str">
        <f>R1602</f>
        <v>Available</v>
      </c>
      <c r="M1602" s="81" t="str">
        <f>IF(A1602="","",IF(OR(AWReleaseNum&gt;=A1602,AWReleaseNum=0),"Available","Not Supported"))</f>
        <v>Available</v>
      </c>
      <c r="N1602" s="81" t="str">
        <f>IF(A1602="","",IF(TcRelease="Any","Available",IF(OR(AND(TcReleaseNum&gt;=VLOOKUP(AWReleaseNum,MinVerInfo,3,FALSE),TcReleaseNum&lt;=VLOOKUP(AWReleaseNum,MinVerInfo,4,FALSE)),AND(TcReleaseNum&gt;=VLOOKUP(AWReleaseNum,MinVerInfo,5,FALSE),TcReleaseNum&lt;=VLOOKUP(AWReleaseNum,MinVerInfo,6,FALSE))),"Available","Not Supported")))</f>
        <v>Available</v>
      </c>
      <c r="O1602" s="81" t="str">
        <f>IF(TcReleaseNum&lt;P1602,"Not Supported","Available")</f>
        <v>Available</v>
      </c>
      <c r="P1602" s="81" cm="1">
        <f t="array" ref="P1602">_xlfn.SWITCH(TcBaseVer, 14, K1602, 13, J1602, 12, I1602, 11, IFERROR(VLOOKUP(H1602,Table2[#All],3,FALSE),"N/A"),0)</f>
        <v>0</v>
      </c>
      <c r="Q1602" s="81" t="str">
        <f>IF(TcBaseVer=0,M1602,IF(AND(N1602="Available",M1602="Available",O1602="Available"),"Available",IF(M1602="","","Not Supported")))</f>
        <v>Available</v>
      </c>
      <c r="R1602" s="81" t="str">
        <f>IF(A1602&gt;=AWCurrentRel, "Future",Q1602)</f>
        <v>Available</v>
      </c>
      <c r="S1602" s="100" t="str">
        <f>HYPERLINK(U1602,T1602)</f>
        <v>What's New Spring 2023 DELIVER Teamcenter and Active Workspace (highspot.com)</v>
      </c>
      <c r="T1602" s="81" t="str">
        <f>IFERROR(VLOOKUP(CONCATENATE($B1602,"_",$A1602),Table4[#All],5,FALSE),"Not Available")</f>
        <v>What's New Spring 2023 DELIVER Teamcenter and Active Workspace (highspot.com)</v>
      </c>
      <c r="U1602" s="81" t="str">
        <f>IFERROR(VLOOKUP(CONCATENATE(B1602,"_",A1602),Table4[#All],6,FALSE),"")</f>
        <v>https://siemens.highspot.com/items/648724044554a644fc8e04e5?lfrm=srp.0</v>
      </c>
    </row>
    <row r="1603" spans="1:21" x14ac:dyDescent="0.25">
      <c r="A1603" s="81">
        <f>IF(OR('Raw Data'!A1609=0,'Raw Data'!A1609="Delete"),"",'Raw Data'!A1609)</f>
        <v>6.3</v>
      </c>
      <c r="B1603" s="88" t="str">
        <f>IF(OR('Raw Data'!B1609=0,'Raw Data'!B1609="Delete"),"",'Raw Data'!B1609)</f>
        <v>Deliver</v>
      </c>
      <c r="C1603" s="89" t="str">
        <f>IF(OR('Raw Data'!C1609=0,'Raw Data'!C1609="Delete"),"",'Raw Data'!C1609)</f>
        <v>Service</v>
      </c>
      <c r="D1603" s="88" t="str">
        <f>IF(OR('Raw Data'!D1609=0,'Raw Data'!D1609="Delete"),"",'Raw Data'!D1609)</f>
        <v>Service Engineering</v>
      </c>
      <c r="E1603" s="84" t="str">
        <f>IF(OR('Raw Data'!E1609=0,'Raw Data'!E1609="Delete"),"",'Raw Data'!E1609)</f>
        <v>View the impact of multi-BOM changes on both the source BOM and service BOM</v>
      </c>
      <c r="F1603" s="81" t="str" cm="1">
        <f t="array" ref="F1603">_xlfn.SWITCH(ROUND(VLOOKUP(A1603,Table1[#All],3),0),11,H1603,12,I1603,13,J1603,14,K1603,"N/A")</f>
        <v/>
      </c>
      <c r="G1603" s="81" t="str" cm="1">
        <f t="array" ref="G1603">_xlfn.SWITCH(ROUND(VLOOKUP(A1603,Table1[#All],5),0),11,H1603,12,I1603,13,J1603,14,K1603,"N/A")</f>
        <v/>
      </c>
      <c r="H1603" s="81">
        <f>IF(OR('Raw Data'!H1609=0,'Raw Data'!H1609="Delete"),"",'Raw Data'!H1609)</f>
        <v>13.3</v>
      </c>
      <c r="I1603" s="81">
        <f>IF(OR('Raw Data'!I1609=0,'Raw Data'!I1609="Delete"),"",'Raw Data'!I1609)</f>
        <v>14</v>
      </c>
      <c r="J1603" s="81" t="str">
        <f>IF(OR('Raw Data'!J1609=0,'Raw Data'!J1609="Delete"),"",'Raw Data'!J1609)</f>
        <v/>
      </c>
      <c r="K1603" s="81" t="str">
        <f>IF(OR('Raw Data'!K1609=0,'Raw Data'!K1609="Delete"),"",'Raw Data'!K1609)</f>
        <v/>
      </c>
      <c r="L1603" s="81" t="str">
        <f>R1603</f>
        <v>Available</v>
      </c>
      <c r="M1603" s="81" t="str">
        <f>IF(A1603="","",IF(OR(AWReleaseNum&gt;=A1603,AWReleaseNum=0),"Available","Not Supported"))</f>
        <v>Available</v>
      </c>
      <c r="N1603" s="81" t="str">
        <f>IF(A1603="","",IF(TcRelease="Any","Available",IF(OR(AND(TcReleaseNum&gt;=VLOOKUP(AWReleaseNum,MinVerInfo,3,FALSE),TcReleaseNum&lt;=VLOOKUP(AWReleaseNum,MinVerInfo,4,FALSE)),AND(TcReleaseNum&gt;=VLOOKUP(AWReleaseNum,MinVerInfo,5,FALSE),TcReleaseNum&lt;=VLOOKUP(AWReleaseNum,MinVerInfo,6,FALSE))),"Available","Not Supported")))</f>
        <v>Available</v>
      </c>
      <c r="O1603" s="81" t="str">
        <f>IF(TcReleaseNum&lt;P1603,"Not Supported","Available")</f>
        <v>Available</v>
      </c>
      <c r="P1603" s="81" cm="1">
        <f t="array" ref="P1603">_xlfn.SWITCH(TcBaseVer, 14, K1603, 13, J1603, 12, I1603, 11, IFERROR(VLOOKUP(H1603,Table2[#All],3,FALSE),"N/A"),0)</f>
        <v>0</v>
      </c>
      <c r="Q1603" s="81" t="str">
        <f>IF(TcBaseVer=0,M1603,IF(AND(N1603="Available",M1603="Available",O1603="Available"),"Available",IF(M1603="","","Not Supported")))</f>
        <v>Available</v>
      </c>
      <c r="R1603" s="81" t="str">
        <f>IF(A1603&gt;=AWCurrentRel, "Future",Q1603)</f>
        <v>Available</v>
      </c>
      <c r="S1603" s="100" t="str">
        <f>HYPERLINK(U1603,T1603)</f>
        <v>What's New Spring 2023 DELIVER Teamcenter and Active Workspace (highspot.com)</v>
      </c>
      <c r="T1603" s="81" t="str">
        <f>IFERROR(VLOOKUP(CONCATENATE($B1603,"_",$A1603),Table4[#All],5,FALSE),"Not Available")</f>
        <v>What's New Spring 2023 DELIVER Teamcenter and Active Workspace (highspot.com)</v>
      </c>
      <c r="U1603" s="81" t="str">
        <f>IFERROR(VLOOKUP(CONCATENATE(B1603,"_",A1603),Table4[#All],6,FALSE),"")</f>
        <v>https://siemens.highspot.com/items/648724044554a644fc8e04e5?lfrm=srp.0</v>
      </c>
    </row>
    <row r="1604" spans="1:21" x14ac:dyDescent="0.25">
      <c r="A1604" s="81">
        <f>IF(OR('Raw Data'!A1610=0,'Raw Data'!A1610="Delete"),"",'Raw Data'!A1610)</f>
        <v>6.3</v>
      </c>
      <c r="B1604" s="88" t="str">
        <f>IF(OR('Raw Data'!B1610=0,'Raw Data'!B1610="Delete"),"",'Raw Data'!B1610)</f>
        <v>Deliver</v>
      </c>
      <c r="C1604" s="89" t="str">
        <f>IF(OR('Raw Data'!C1610=0,'Raw Data'!C1610="Delete"),"",'Raw Data'!C1610)</f>
        <v>Service</v>
      </c>
      <c r="D1604" s="88" t="str">
        <f>IF(OR('Raw Data'!D1610=0,'Raw Data'!D1610="Delete"),"",'Raw Data'!D1610)</f>
        <v>Service Engineering</v>
      </c>
      <c r="E1604" s="84" t="str">
        <f>IF(OR('Raw Data'!E1610=0,'Raw Data'!E1610="Delete"),"",'Raw Data'!E1610)</f>
        <v>Pack and Unpack child parts under an assembly and sub-assembly</v>
      </c>
      <c r="F1604" s="81" t="str" cm="1">
        <f t="array" ref="F1604">_xlfn.SWITCH(ROUND(VLOOKUP(A1604,Table1[#All],3),0),11,H1604,12,I1604,13,J1604,14,K1604,"N/A")</f>
        <v/>
      </c>
      <c r="G1604" s="81" t="str" cm="1">
        <f t="array" ref="G1604">_xlfn.SWITCH(ROUND(VLOOKUP(A1604,Table1[#All],5),0),11,H1604,12,I1604,13,J1604,14,K1604,"N/A")</f>
        <v/>
      </c>
      <c r="H1604" s="81">
        <f>IF(OR('Raw Data'!H1610=0,'Raw Data'!H1610="Delete"),"",'Raw Data'!H1610)</f>
        <v>13.3</v>
      </c>
      <c r="I1604" s="81">
        <f>IF(OR('Raw Data'!I1610=0,'Raw Data'!I1610="Delete"),"",'Raw Data'!I1610)</f>
        <v>14</v>
      </c>
      <c r="J1604" s="81" t="str">
        <f>IF(OR('Raw Data'!J1610=0,'Raw Data'!J1610="Delete"),"",'Raw Data'!J1610)</f>
        <v/>
      </c>
      <c r="K1604" s="81" t="str">
        <f>IF(OR('Raw Data'!K1610=0,'Raw Data'!K1610="Delete"),"",'Raw Data'!K1610)</f>
        <v/>
      </c>
      <c r="L1604" s="81" t="str">
        <f>R1604</f>
        <v>Available</v>
      </c>
      <c r="M1604" s="81" t="str">
        <f>IF(A1604="","",IF(OR(AWReleaseNum&gt;=A1604,AWReleaseNum=0),"Available","Not Supported"))</f>
        <v>Available</v>
      </c>
      <c r="N1604" s="81" t="str">
        <f>IF(A1604="","",IF(TcRelease="Any","Available",IF(OR(AND(TcReleaseNum&gt;=VLOOKUP(AWReleaseNum,MinVerInfo,3,FALSE),TcReleaseNum&lt;=VLOOKUP(AWReleaseNum,MinVerInfo,4,FALSE)),AND(TcReleaseNum&gt;=VLOOKUP(AWReleaseNum,MinVerInfo,5,FALSE),TcReleaseNum&lt;=VLOOKUP(AWReleaseNum,MinVerInfo,6,FALSE))),"Available","Not Supported")))</f>
        <v>Available</v>
      </c>
      <c r="O1604" s="81" t="str">
        <f>IF(TcReleaseNum&lt;P1604,"Not Supported","Available")</f>
        <v>Available</v>
      </c>
      <c r="P1604" s="81" cm="1">
        <f t="array" ref="P1604">_xlfn.SWITCH(TcBaseVer, 14, K1604, 13, J1604, 12, I1604, 11, IFERROR(VLOOKUP(H1604,Table2[#All],3,FALSE),"N/A"),0)</f>
        <v>0</v>
      </c>
      <c r="Q1604" s="81" t="str">
        <f>IF(TcBaseVer=0,M1604,IF(AND(N1604="Available",M1604="Available",O1604="Available"),"Available",IF(M1604="","","Not Supported")))</f>
        <v>Available</v>
      </c>
      <c r="R1604" s="81" t="str">
        <f>IF(A1604&gt;=AWCurrentRel, "Future",Q1604)</f>
        <v>Available</v>
      </c>
      <c r="S1604" s="100" t="str">
        <f>HYPERLINK(U1604,T1604)</f>
        <v>What's New Spring 2023 DELIVER Teamcenter and Active Workspace (highspot.com)</v>
      </c>
      <c r="T1604" s="81" t="str">
        <f>IFERROR(VLOOKUP(CONCATENATE($B1604,"_",$A1604),Table4[#All],5,FALSE),"Not Available")</f>
        <v>What's New Spring 2023 DELIVER Teamcenter and Active Workspace (highspot.com)</v>
      </c>
      <c r="U1604" s="81" t="str">
        <f>IFERROR(VLOOKUP(CONCATENATE(B1604,"_",A1604),Table4[#All],6,FALSE),"")</f>
        <v>https://siemens.highspot.com/items/648724044554a644fc8e04e5?lfrm=srp.0</v>
      </c>
    </row>
    <row r="1605" spans="1:21" x14ac:dyDescent="0.25">
      <c r="A1605" s="81">
        <f>IF(OR('Raw Data'!A1611=0,'Raw Data'!A1611="Delete"),"",'Raw Data'!A1611)</f>
        <v>6.3</v>
      </c>
      <c r="B1605" s="88" t="str">
        <f>IF(OR('Raw Data'!B1611=0,'Raw Data'!B1611="Delete"),"",'Raw Data'!B1611)</f>
        <v>Deliver</v>
      </c>
      <c r="C1605" s="89" t="str">
        <f>IF(OR('Raw Data'!C1611=0,'Raw Data'!C1611="Delete"),"",'Raw Data'!C1611)</f>
        <v>Service</v>
      </c>
      <c r="D1605" s="88" t="str">
        <f>IF(OR('Raw Data'!D1611=0,'Raw Data'!D1611="Delete"),"",'Raw Data'!D1611)</f>
        <v>Service Engineering</v>
      </c>
      <c r="E1605" s="84" t="str">
        <f>IF(OR('Raw Data'!E1611=0,'Raw Data'!E1611="Delete"),"",'Raw Data'!E1611)</f>
        <v>Using the Skip Part property on the part logistic form makes it easier to work the manufacturing BOM to generate physical structures</v>
      </c>
      <c r="F1605" s="81" t="str" cm="1">
        <f t="array" ref="F1605">_xlfn.SWITCH(ROUND(VLOOKUP(A1605,Table1[#All],3),0),11,H1605,12,I1605,13,J1605,14,K1605,"N/A")</f>
        <v/>
      </c>
      <c r="G1605" s="81" t="str" cm="1">
        <f t="array" ref="G1605">_xlfn.SWITCH(ROUND(VLOOKUP(A1605,Table1[#All],5),0),11,H1605,12,I1605,13,J1605,14,K1605,"N/A")</f>
        <v/>
      </c>
      <c r="H1605" s="81" t="str">
        <f>IF(OR('Raw Data'!H1611=0,'Raw Data'!H1611="Delete"),"",'Raw Data'!H1611)</f>
        <v>N/A</v>
      </c>
      <c r="I1605" s="81">
        <f>IF(OR('Raw Data'!I1611=0,'Raw Data'!I1611="Delete"),"",'Raw Data'!I1611)</f>
        <v>14.3</v>
      </c>
      <c r="J1605" s="81" t="str">
        <f>IF(OR('Raw Data'!J1611=0,'Raw Data'!J1611="Delete"),"",'Raw Data'!J1611)</f>
        <v/>
      </c>
      <c r="K1605" s="81" t="str">
        <f>IF(OR('Raw Data'!K1611=0,'Raw Data'!K1611="Delete"),"",'Raw Data'!K1611)</f>
        <v/>
      </c>
      <c r="L1605" s="81" t="str">
        <f>R1605</f>
        <v>Available</v>
      </c>
      <c r="M1605" s="81" t="str">
        <f>IF(A1605="","",IF(OR(AWReleaseNum&gt;=A1605,AWReleaseNum=0),"Available","Not Supported"))</f>
        <v>Available</v>
      </c>
      <c r="N1605" s="81" t="str">
        <f>IF(A1605="","",IF(TcRelease="Any","Available",IF(OR(AND(TcReleaseNum&gt;=VLOOKUP(AWReleaseNum,MinVerInfo,3,FALSE),TcReleaseNum&lt;=VLOOKUP(AWReleaseNum,MinVerInfo,4,FALSE)),AND(TcReleaseNum&gt;=VLOOKUP(AWReleaseNum,MinVerInfo,5,FALSE),TcReleaseNum&lt;=VLOOKUP(AWReleaseNum,MinVerInfo,6,FALSE))),"Available","Not Supported")))</f>
        <v>Available</v>
      </c>
      <c r="O1605" s="81" t="str">
        <f>IF(TcReleaseNum&lt;P1605,"Not Supported","Available")</f>
        <v>Available</v>
      </c>
      <c r="P1605" s="81" cm="1">
        <f t="array" ref="P1605">_xlfn.SWITCH(TcBaseVer, 14, K1605, 13, J1605, 12, I1605, 11, IFERROR(VLOOKUP(H1605,Table2[#All],3,FALSE),"N/A"),0)</f>
        <v>0</v>
      </c>
      <c r="Q1605" s="81" t="str">
        <f>IF(TcBaseVer=0,M1605,IF(AND(N1605="Available",M1605="Available",O1605="Available"),"Available",IF(M1605="","","Not Supported")))</f>
        <v>Available</v>
      </c>
      <c r="R1605" s="81" t="str">
        <f>IF(A1605&gt;=AWCurrentRel, "Future",Q1605)</f>
        <v>Available</v>
      </c>
      <c r="S1605" s="100" t="str">
        <f>HYPERLINK(U1605,T1605)</f>
        <v>What's New Spring 2023 DELIVER Teamcenter and Active Workspace (highspot.com)</v>
      </c>
      <c r="T1605" s="81" t="str">
        <f>IFERROR(VLOOKUP(CONCATENATE($B1605,"_",$A1605),Table4[#All],5,FALSE),"Not Available")</f>
        <v>What's New Spring 2023 DELIVER Teamcenter and Active Workspace (highspot.com)</v>
      </c>
      <c r="U1605" s="81" t="str">
        <f>IFERROR(VLOOKUP(CONCATENATE(B1605,"_",A1605),Table4[#All],6,FALSE),"")</f>
        <v>https://siemens.highspot.com/items/648724044554a644fc8e04e5?lfrm=srp.0</v>
      </c>
    </row>
    <row r="1606" spans="1:21" x14ac:dyDescent="0.25">
      <c r="A1606" s="81">
        <f>IF(OR('Raw Data'!A1612=0,'Raw Data'!A1612="Delete"),"",'Raw Data'!A1612)</f>
        <v>6.3</v>
      </c>
      <c r="B1606" s="88" t="str">
        <f>IF(OR('Raw Data'!B1612=0,'Raw Data'!B1612="Delete"),"",'Raw Data'!B1612)</f>
        <v>Deliver</v>
      </c>
      <c r="C1606" s="89" t="str">
        <f>IF(OR('Raw Data'!C1612=0,'Raw Data'!C1612="Delete"),"",'Raw Data'!C1612)</f>
        <v>Service</v>
      </c>
      <c r="D1606" s="88" t="str">
        <f>IF(OR('Raw Data'!D1612=0,'Raw Data'!D1612="Delete"),"",'Raw Data'!D1612)</f>
        <v>Service Engineering</v>
      </c>
      <c r="E1606" s="84" t="str">
        <f>IF(OR('Raw Data'!E1612=0,'Raw Data'!E1612="Delete"),"",'Raw Data'!E1612)</f>
        <v>Configure and visualize the product structure for both the source BOM and Service BOM</v>
      </c>
      <c r="F1606" s="81" t="str" cm="1">
        <f t="array" ref="F1606">_xlfn.SWITCH(ROUND(VLOOKUP(A1606,Table1[#All],3),0),11,H1606,12,I1606,13,J1606,14,K1606,"N/A")</f>
        <v/>
      </c>
      <c r="G1606" s="81" t="str" cm="1">
        <f t="array" ref="G1606">_xlfn.SWITCH(ROUND(VLOOKUP(A1606,Table1[#All],5),0),11,H1606,12,I1606,13,J1606,14,K1606,"N/A")</f>
        <v/>
      </c>
      <c r="H1606" s="81">
        <f>IF(OR('Raw Data'!H1612=0,'Raw Data'!H1612="Delete"),"",'Raw Data'!H1612)</f>
        <v>13.3</v>
      </c>
      <c r="I1606" s="81">
        <f>IF(OR('Raw Data'!I1612=0,'Raw Data'!I1612="Delete"),"",'Raw Data'!I1612)</f>
        <v>14</v>
      </c>
      <c r="J1606" s="81" t="str">
        <f>IF(OR('Raw Data'!J1612=0,'Raw Data'!J1612="Delete"),"",'Raw Data'!J1612)</f>
        <v/>
      </c>
      <c r="K1606" s="81" t="str">
        <f>IF(OR('Raw Data'!K1612=0,'Raw Data'!K1612="Delete"),"",'Raw Data'!K1612)</f>
        <v/>
      </c>
      <c r="L1606" s="81" t="str">
        <f>R1606</f>
        <v>Available</v>
      </c>
      <c r="M1606" s="81" t="str">
        <f>IF(A1606="","",IF(OR(AWReleaseNum&gt;=A1606,AWReleaseNum=0),"Available","Not Supported"))</f>
        <v>Available</v>
      </c>
      <c r="N1606" s="81" t="str">
        <f>IF(A1606="","",IF(TcRelease="Any","Available",IF(OR(AND(TcReleaseNum&gt;=VLOOKUP(AWReleaseNum,MinVerInfo,3,FALSE),TcReleaseNum&lt;=VLOOKUP(AWReleaseNum,MinVerInfo,4,FALSE)),AND(TcReleaseNum&gt;=VLOOKUP(AWReleaseNum,MinVerInfo,5,FALSE),TcReleaseNum&lt;=VLOOKUP(AWReleaseNum,MinVerInfo,6,FALSE))),"Available","Not Supported")))</f>
        <v>Available</v>
      </c>
      <c r="O1606" s="81" t="str">
        <f>IF(TcReleaseNum&lt;P1606,"Not Supported","Available")</f>
        <v>Available</v>
      </c>
      <c r="P1606" s="81" cm="1">
        <f t="array" ref="P1606">_xlfn.SWITCH(TcBaseVer, 14, K1606, 13, J1606, 12, I1606, 11, IFERROR(VLOOKUP(H1606,Table2[#All],3,FALSE),"N/A"),0)</f>
        <v>0</v>
      </c>
      <c r="Q1606" s="81" t="str">
        <f>IF(TcBaseVer=0,M1606,IF(AND(N1606="Available",M1606="Available",O1606="Available"),"Available",IF(M1606="","","Not Supported")))</f>
        <v>Available</v>
      </c>
      <c r="R1606" s="81" t="str">
        <f>IF(A1606&gt;=AWCurrentRel, "Future",Q1606)</f>
        <v>Available</v>
      </c>
      <c r="S1606" s="100" t="str">
        <f>HYPERLINK(U1606,T1606)</f>
        <v>What's New Spring 2023 DELIVER Teamcenter and Active Workspace (highspot.com)</v>
      </c>
      <c r="T1606" s="81" t="str">
        <f>IFERROR(VLOOKUP(CONCATENATE($B1606,"_",$A1606),Table4[#All],5,FALSE),"Not Available")</f>
        <v>What's New Spring 2023 DELIVER Teamcenter and Active Workspace (highspot.com)</v>
      </c>
      <c r="U1606" s="81" t="str">
        <f>IFERROR(VLOOKUP(CONCATENATE(B1606,"_",A1606),Table4[#All],6,FALSE),"")</f>
        <v>https://siemens.highspot.com/items/648724044554a644fc8e04e5?lfrm=srp.0</v>
      </c>
    </row>
    <row r="1607" spans="1:21" x14ac:dyDescent="0.25">
      <c r="A1607" s="81">
        <f>IF(OR('Raw Data'!A1613=0,'Raw Data'!A1613="Delete"),"",'Raw Data'!A1613)</f>
        <v>6.3</v>
      </c>
      <c r="B1607" s="88" t="str">
        <f>IF(OR('Raw Data'!B1613=0,'Raw Data'!B1613="Delete"),"",'Raw Data'!B1613)</f>
        <v>Deliver</v>
      </c>
      <c r="C1607" s="89" t="str">
        <f>IF(OR('Raw Data'!C1613=0,'Raw Data'!C1613="Delete"),"",'Raw Data'!C1613)</f>
        <v>Service</v>
      </c>
      <c r="D1607" s="88" t="str">
        <f>IF(OR('Raw Data'!D1613=0,'Raw Data'!D1613="Delete"),"",'Raw Data'!D1613)</f>
        <v>Service Engineering</v>
      </c>
      <c r="E1607" s="84" t="str">
        <f>IF(OR('Raw Data'!E1613=0,'Raw Data'!E1613="Delete"),"",'Raw Data'!E1613)</f>
        <v xml:space="preserve">Create Relationship between Service Requirements to identify the need of Requires and Satisfies capability </v>
      </c>
      <c r="F1607" s="81" t="str" cm="1">
        <f t="array" ref="F1607">_xlfn.SWITCH(ROUND(VLOOKUP(A1607,Table1[#All],3),0),11,H1607,12,I1607,13,J1607,14,K1607,"N/A")</f>
        <v/>
      </c>
      <c r="G1607" s="81" t="str" cm="1">
        <f t="array" ref="G1607">_xlfn.SWITCH(ROUND(VLOOKUP(A1607,Table1[#All],5),0),11,H1607,12,I1607,13,J1607,14,K1607,"N/A")</f>
        <v/>
      </c>
      <c r="H1607" s="81" t="str">
        <f>IF(OR('Raw Data'!H1613=0,'Raw Data'!H1613="Delete"),"",'Raw Data'!H1613)</f>
        <v>N/A</v>
      </c>
      <c r="I1607" s="81">
        <f>IF(OR('Raw Data'!I1613=0,'Raw Data'!I1613="Delete"),"",'Raw Data'!I1613)</f>
        <v>14</v>
      </c>
      <c r="J1607" s="81" t="str">
        <f>IF(OR('Raw Data'!J1613=0,'Raw Data'!J1613="Delete"),"",'Raw Data'!J1613)</f>
        <v/>
      </c>
      <c r="K1607" s="81" t="str">
        <f>IF(OR('Raw Data'!K1613=0,'Raw Data'!K1613="Delete"),"",'Raw Data'!K1613)</f>
        <v/>
      </c>
      <c r="L1607" s="81" t="str">
        <f>R1607</f>
        <v>Available</v>
      </c>
      <c r="M1607" s="81" t="str">
        <f>IF(A1607="","",IF(OR(AWReleaseNum&gt;=A1607,AWReleaseNum=0),"Available","Not Supported"))</f>
        <v>Available</v>
      </c>
      <c r="N1607" s="81" t="str">
        <f>IF(A1607="","",IF(TcRelease="Any","Available",IF(OR(AND(TcReleaseNum&gt;=VLOOKUP(AWReleaseNum,MinVerInfo,3,FALSE),TcReleaseNum&lt;=VLOOKUP(AWReleaseNum,MinVerInfo,4,FALSE)),AND(TcReleaseNum&gt;=VLOOKUP(AWReleaseNum,MinVerInfo,5,FALSE),TcReleaseNum&lt;=VLOOKUP(AWReleaseNum,MinVerInfo,6,FALSE))),"Available","Not Supported")))</f>
        <v>Available</v>
      </c>
      <c r="O1607" s="81" t="str">
        <f>IF(TcReleaseNum&lt;P1607,"Not Supported","Available")</f>
        <v>Available</v>
      </c>
      <c r="P1607" s="81" cm="1">
        <f t="array" ref="P1607">_xlfn.SWITCH(TcBaseVer, 14, K1607, 13, J1607, 12, I1607, 11, IFERROR(VLOOKUP(H1607,Table2[#All],3,FALSE),"N/A"),0)</f>
        <v>0</v>
      </c>
      <c r="Q1607" s="81" t="str">
        <f>IF(TcBaseVer=0,M1607,IF(AND(N1607="Available",M1607="Available",O1607="Available"),"Available",IF(M1607="","","Not Supported")))</f>
        <v>Available</v>
      </c>
      <c r="R1607" s="81" t="str">
        <f>IF(A1607&gt;=AWCurrentRel, "Future",Q1607)</f>
        <v>Available</v>
      </c>
      <c r="S1607" s="100" t="str">
        <f>HYPERLINK(U1607,T1607)</f>
        <v>What's New Spring 2023 DELIVER Teamcenter and Active Workspace (highspot.com)</v>
      </c>
      <c r="T1607" s="81" t="str">
        <f>IFERROR(VLOOKUP(CONCATENATE($B1607,"_",$A1607),Table4[#All],5,FALSE),"Not Available")</f>
        <v>What's New Spring 2023 DELIVER Teamcenter and Active Workspace (highspot.com)</v>
      </c>
      <c r="U1607" s="81" t="str">
        <f>IFERROR(VLOOKUP(CONCATENATE(B1607,"_",A1607),Table4[#All],6,FALSE),"")</f>
        <v>https://siemens.highspot.com/items/648724044554a644fc8e04e5?lfrm=srp.0</v>
      </c>
    </row>
    <row r="1608" spans="1:21" x14ac:dyDescent="0.25">
      <c r="A1608" s="81">
        <f>IF(OR('Raw Data'!A1614=0,'Raw Data'!A1614="Delete"),"",'Raw Data'!A1614)</f>
        <v>6.3</v>
      </c>
      <c r="B1608" s="88" t="str">
        <f>IF(OR('Raw Data'!B1614=0,'Raw Data'!B1614="Delete"),"",'Raw Data'!B1614)</f>
        <v>Deliver</v>
      </c>
      <c r="C1608" s="89" t="str">
        <f>IF(OR('Raw Data'!C1614=0,'Raw Data'!C1614="Delete"),"",'Raw Data'!C1614)</f>
        <v>Service</v>
      </c>
      <c r="D1608" s="88" t="str">
        <f>IF(OR('Raw Data'!D1614=0,'Raw Data'!D1614="Delete"),"",'Raw Data'!D1614)</f>
        <v>Service Engineering</v>
      </c>
      <c r="E1608" s="84" t="str">
        <f>IF(OR('Raw Data'!E1614=0,'Raw Data'!E1614="Delete"),"",'Raw Data'!E1614)</f>
        <v>Add attachments to Service Requirement and Work cards based on the relation type</v>
      </c>
      <c r="F1608" s="81" t="str" cm="1">
        <f t="array" ref="F1608">_xlfn.SWITCH(ROUND(VLOOKUP(A1608,Table1[#All],3),0),11,H1608,12,I1608,13,J1608,14,K1608,"N/A")</f>
        <v/>
      </c>
      <c r="G1608" s="81" t="str" cm="1">
        <f t="array" ref="G1608">_xlfn.SWITCH(ROUND(VLOOKUP(A1608,Table1[#All],5),0),11,H1608,12,I1608,13,J1608,14,K1608,"N/A")</f>
        <v/>
      </c>
      <c r="H1608" s="81" t="str">
        <f>IF(OR('Raw Data'!H1614=0,'Raw Data'!H1614="Delete"),"",'Raw Data'!H1614)</f>
        <v>N/A</v>
      </c>
      <c r="I1608" s="81">
        <f>IF(OR('Raw Data'!I1614=0,'Raw Data'!I1614="Delete"),"",'Raw Data'!I1614)</f>
        <v>14</v>
      </c>
      <c r="J1608" s="81" t="str">
        <f>IF(OR('Raw Data'!J1614=0,'Raw Data'!J1614="Delete"),"",'Raw Data'!J1614)</f>
        <v/>
      </c>
      <c r="K1608" s="81" t="str">
        <f>IF(OR('Raw Data'!K1614=0,'Raw Data'!K1614="Delete"),"",'Raw Data'!K1614)</f>
        <v/>
      </c>
      <c r="L1608" s="81" t="str">
        <f>R1608</f>
        <v>Available</v>
      </c>
      <c r="M1608" s="81" t="str">
        <f>IF(A1608="","",IF(OR(AWReleaseNum&gt;=A1608,AWReleaseNum=0),"Available","Not Supported"))</f>
        <v>Available</v>
      </c>
      <c r="N1608" s="81" t="str">
        <f>IF(A1608="","",IF(TcRelease="Any","Available",IF(OR(AND(TcReleaseNum&gt;=VLOOKUP(AWReleaseNum,MinVerInfo,3,FALSE),TcReleaseNum&lt;=VLOOKUP(AWReleaseNum,MinVerInfo,4,FALSE)),AND(TcReleaseNum&gt;=VLOOKUP(AWReleaseNum,MinVerInfo,5,FALSE),TcReleaseNum&lt;=VLOOKUP(AWReleaseNum,MinVerInfo,6,FALSE))),"Available","Not Supported")))</f>
        <v>Available</v>
      </c>
      <c r="O1608" s="81" t="str">
        <f>IF(TcReleaseNum&lt;P1608,"Not Supported","Available")</f>
        <v>Available</v>
      </c>
      <c r="P1608" s="81" cm="1">
        <f t="array" ref="P1608">_xlfn.SWITCH(TcBaseVer, 14, K1608, 13, J1608, 12, I1608, 11, IFERROR(VLOOKUP(H1608,Table2[#All],3,FALSE),"N/A"),0)</f>
        <v>0</v>
      </c>
      <c r="Q1608" s="81" t="str">
        <f>IF(TcBaseVer=0,M1608,IF(AND(N1608="Available",M1608="Available",O1608="Available"),"Available",IF(M1608="","","Not Supported")))</f>
        <v>Available</v>
      </c>
      <c r="R1608" s="81" t="str">
        <f>IF(A1608&gt;=AWCurrentRel, "Future",Q1608)</f>
        <v>Available</v>
      </c>
      <c r="S1608" s="100" t="str">
        <f>HYPERLINK(U1608,T1608)</f>
        <v>What's New Spring 2023 DELIVER Teamcenter and Active Workspace (highspot.com)</v>
      </c>
      <c r="T1608" s="81" t="str">
        <f>IFERROR(VLOOKUP(CONCATENATE($B1608,"_",$A1608),Table4[#All],5,FALSE),"Not Available")</f>
        <v>What's New Spring 2023 DELIVER Teamcenter and Active Workspace (highspot.com)</v>
      </c>
      <c r="U1608" s="81" t="str">
        <f>IFERROR(VLOOKUP(CONCATENATE(B1608,"_",A1608),Table4[#All],6,FALSE),"")</f>
        <v>https://siemens.highspot.com/items/648724044554a644fc8e04e5?lfrm=srp.0</v>
      </c>
    </row>
    <row r="1609" spans="1:21" x14ac:dyDescent="0.25">
      <c r="A1609" s="81">
        <f>IF(OR('Raw Data'!A1615=0,'Raw Data'!A1615="Delete"),"",'Raw Data'!A1615)</f>
        <v>6.3</v>
      </c>
      <c r="B1609" s="88" t="str">
        <f>IF(OR('Raw Data'!B1615=0,'Raw Data'!B1615="Delete"),"",'Raw Data'!B1615)</f>
        <v>Deliver</v>
      </c>
      <c r="C1609" s="89" t="str">
        <f>IF(OR('Raw Data'!C1615=0,'Raw Data'!C1615="Delete"),"",'Raw Data'!C1615)</f>
        <v>Service</v>
      </c>
      <c r="D1609" s="88" t="str">
        <f>IF(OR('Raw Data'!D1615=0,'Raw Data'!D1615="Delete"),"",'Raw Data'!D1615)</f>
        <v>Service Engineering</v>
      </c>
      <c r="E1609" s="84" t="str">
        <f>IF(OR('Raw Data'!E1615=0,'Raw Data'!E1615="Delete"),"",'Raw Data'!E1615)</f>
        <v>Reorder activities into the proper execution order</v>
      </c>
      <c r="F1609" s="81" t="str" cm="1">
        <f t="array" ref="F1609">_xlfn.SWITCH(ROUND(VLOOKUP(A1609,Table1[#All],3),0),11,H1609,12,I1609,13,J1609,14,K1609,"N/A")</f>
        <v/>
      </c>
      <c r="G1609" s="81" t="str" cm="1">
        <f t="array" ref="G1609">_xlfn.SWITCH(ROUND(VLOOKUP(A1609,Table1[#All],5),0),11,H1609,12,I1609,13,J1609,14,K1609,"N/A")</f>
        <v/>
      </c>
      <c r="H1609" s="81" t="str">
        <f>IF(OR('Raw Data'!H1615=0,'Raw Data'!H1615="Delete"),"",'Raw Data'!H1615)</f>
        <v>N/A</v>
      </c>
      <c r="I1609" s="81">
        <f>IF(OR('Raw Data'!I1615=0,'Raw Data'!I1615="Delete"),"",'Raw Data'!I1615)</f>
        <v>14.3</v>
      </c>
      <c r="J1609" s="81" t="str">
        <f>IF(OR('Raw Data'!J1615=0,'Raw Data'!J1615="Delete"),"",'Raw Data'!J1615)</f>
        <v/>
      </c>
      <c r="K1609" s="81" t="str">
        <f>IF(OR('Raw Data'!K1615=0,'Raw Data'!K1615="Delete"),"",'Raw Data'!K1615)</f>
        <v/>
      </c>
      <c r="L1609" s="81" t="str">
        <f>R1609</f>
        <v>Available</v>
      </c>
      <c r="M1609" s="81" t="str">
        <f>IF(A1609="","",IF(OR(AWReleaseNum&gt;=A1609,AWReleaseNum=0),"Available","Not Supported"))</f>
        <v>Available</v>
      </c>
      <c r="N1609" s="81" t="str">
        <f>IF(A1609="","",IF(TcRelease="Any","Available",IF(OR(AND(TcReleaseNum&gt;=VLOOKUP(AWReleaseNum,MinVerInfo,3,FALSE),TcReleaseNum&lt;=VLOOKUP(AWReleaseNum,MinVerInfo,4,FALSE)),AND(TcReleaseNum&gt;=VLOOKUP(AWReleaseNum,MinVerInfo,5,FALSE),TcReleaseNum&lt;=VLOOKUP(AWReleaseNum,MinVerInfo,6,FALSE))),"Available","Not Supported")))</f>
        <v>Available</v>
      </c>
      <c r="O1609" s="81" t="str">
        <f>IF(TcReleaseNum&lt;P1609,"Not Supported","Available")</f>
        <v>Available</v>
      </c>
      <c r="P1609" s="81" cm="1">
        <f t="array" ref="P1609">_xlfn.SWITCH(TcBaseVer, 14, K1609, 13, J1609, 12, I1609, 11, IFERROR(VLOOKUP(H1609,Table2[#All],3,FALSE),"N/A"),0)</f>
        <v>0</v>
      </c>
      <c r="Q1609" s="81" t="str">
        <f>IF(TcBaseVer=0,M1609,IF(AND(N1609="Available",M1609="Available",O1609="Available"),"Available",IF(M1609="","","Not Supported")))</f>
        <v>Available</v>
      </c>
      <c r="R1609" s="81" t="str">
        <f>IF(A1609&gt;=AWCurrentRel, "Future",Q1609)</f>
        <v>Available</v>
      </c>
      <c r="S1609" s="100" t="str">
        <f>HYPERLINK(U1609,T1609)</f>
        <v>What's New Spring 2023 DELIVER Teamcenter and Active Workspace (highspot.com)</v>
      </c>
      <c r="T1609" s="81" t="str">
        <f>IFERROR(VLOOKUP(CONCATENATE($B1609,"_",$A1609),Table4[#All],5,FALSE),"Not Available")</f>
        <v>What's New Spring 2023 DELIVER Teamcenter and Active Workspace (highspot.com)</v>
      </c>
      <c r="U1609" s="81" t="str">
        <f>IFERROR(VLOOKUP(CONCATENATE(B1609,"_",A1609),Table4[#All],6,FALSE),"")</f>
        <v>https://siemens.highspot.com/items/648724044554a644fc8e04e5?lfrm=srp.0</v>
      </c>
    </row>
    <row r="1610" spans="1:21" x14ac:dyDescent="0.25">
      <c r="A1610" s="81">
        <f>IF(OR('Raw Data'!A1616=0,'Raw Data'!A1616="Delete"),"",'Raw Data'!A1616)</f>
        <v>6.3</v>
      </c>
      <c r="B1610" s="88" t="str">
        <f>IF(OR('Raw Data'!B1616=0,'Raw Data'!B1616="Delete"),"",'Raw Data'!B1616)</f>
        <v>Deliver</v>
      </c>
      <c r="C1610" s="89" t="str">
        <f>IF(OR('Raw Data'!C1616=0,'Raw Data'!C1616="Delete"),"",'Raw Data'!C1616)</f>
        <v>Service</v>
      </c>
      <c r="D1610" s="88" t="str">
        <f>IF(OR('Raw Data'!D1616=0,'Raw Data'!D1616="Delete"),"",'Raw Data'!D1616)</f>
        <v>Service Engineering</v>
      </c>
      <c r="E1610" s="84" t="str">
        <f>IF(OR('Raw Data'!E1616=0,'Raw Data'!E1616="Delete"),"",'Raw Data'!E1616)</f>
        <v>Add skills to the service plan to define roles required to complete the assigned tasks</v>
      </c>
      <c r="F1610" s="81" t="str" cm="1">
        <f t="array" ref="F1610">_xlfn.SWITCH(ROUND(VLOOKUP(A1610,Table1[#All],3),0),11,H1610,12,I1610,13,J1610,14,K1610,"N/A")</f>
        <v/>
      </c>
      <c r="G1610" s="81" t="str" cm="1">
        <f t="array" ref="G1610">_xlfn.SWITCH(ROUND(VLOOKUP(A1610,Table1[#All],5),0),11,H1610,12,I1610,13,J1610,14,K1610,"N/A")</f>
        <v/>
      </c>
      <c r="H1610" s="81" t="str">
        <f>IF(OR('Raw Data'!H1616=0,'Raw Data'!H1616="Delete"),"",'Raw Data'!H1616)</f>
        <v>N/A</v>
      </c>
      <c r="I1610" s="81">
        <f>IF(OR('Raw Data'!I1616=0,'Raw Data'!I1616="Delete"),"",'Raw Data'!I1616)</f>
        <v>14.3</v>
      </c>
      <c r="J1610" s="81" t="str">
        <f>IF(OR('Raw Data'!J1616=0,'Raw Data'!J1616="Delete"),"",'Raw Data'!J1616)</f>
        <v/>
      </c>
      <c r="K1610" s="81" t="str">
        <f>IF(OR('Raw Data'!K1616=0,'Raw Data'!K1616="Delete"),"",'Raw Data'!K1616)</f>
        <v/>
      </c>
      <c r="L1610" s="81" t="str">
        <f>R1610</f>
        <v>Available</v>
      </c>
      <c r="M1610" s="81" t="str">
        <f>IF(A1610="","",IF(OR(AWReleaseNum&gt;=A1610,AWReleaseNum=0),"Available","Not Supported"))</f>
        <v>Available</v>
      </c>
      <c r="N1610" s="81" t="str">
        <f>IF(A1610="","",IF(TcRelease="Any","Available",IF(OR(AND(TcReleaseNum&gt;=VLOOKUP(AWReleaseNum,MinVerInfo,3,FALSE),TcReleaseNum&lt;=VLOOKUP(AWReleaseNum,MinVerInfo,4,FALSE)),AND(TcReleaseNum&gt;=VLOOKUP(AWReleaseNum,MinVerInfo,5,FALSE),TcReleaseNum&lt;=VLOOKUP(AWReleaseNum,MinVerInfo,6,FALSE))),"Available","Not Supported")))</f>
        <v>Available</v>
      </c>
      <c r="O1610" s="81" t="str">
        <f>IF(TcReleaseNum&lt;P1610,"Not Supported","Available")</f>
        <v>Available</v>
      </c>
      <c r="P1610" s="81" cm="1">
        <f t="array" ref="P1610">_xlfn.SWITCH(TcBaseVer, 14, K1610, 13, J1610, 12, I1610, 11, IFERROR(VLOOKUP(H1610,Table2[#All],3,FALSE),"N/A"),0)</f>
        <v>0</v>
      </c>
      <c r="Q1610" s="81" t="str">
        <f>IF(TcBaseVer=0,M1610,IF(AND(N1610="Available",M1610="Available",O1610="Available"),"Available",IF(M1610="","","Not Supported")))</f>
        <v>Available</v>
      </c>
      <c r="R1610" s="81" t="str">
        <f>IF(A1610&gt;=AWCurrentRel, "Future",Q1610)</f>
        <v>Available</v>
      </c>
      <c r="S1610" s="100" t="str">
        <f>HYPERLINK(U1610,T1610)</f>
        <v>What's New Spring 2023 DELIVER Teamcenter and Active Workspace (highspot.com)</v>
      </c>
      <c r="T1610" s="81" t="str">
        <f>IFERROR(VLOOKUP(CONCATENATE($B1610,"_",$A1610),Table4[#All],5,FALSE),"Not Available")</f>
        <v>What's New Spring 2023 DELIVER Teamcenter and Active Workspace (highspot.com)</v>
      </c>
      <c r="U1610" s="81" t="str">
        <f>IFERROR(VLOOKUP(CONCATENATE(B1610,"_",A1610),Table4[#All],6,FALSE),"")</f>
        <v>https://siemens.highspot.com/items/648724044554a644fc8e04e5?lfrm=srp.0</v>
      </c>
    </row>
    <row r="1611" spans="1:21" x14ac:dyDescent="0.25">
      <c r="A1611" s="81">
        <f>IF(OR('Raw Data'!A1617=0,'Raw Data'!A1617="Delete"),"",'Raw Data'!A1617)</f>
        <v>6.3</v>
      </c>
      <c r="B1611" s="88" t="str">
        <f>IF(OR('Raw Data'!B1617=0,'Raw Data'!B1617="Delete"),"",'Raw Data'!B1617)</f>
        <v>Deliver</v>
      </c>
      <c r="C1611" s="89" t="str">
        <f>IF(OR('Raw Data'!C1617=0,'Raw Data'!C1617="Delete"),"",'Raw Data'!C1617)</f>
        <v>Service</v>
      </c>
      <c r="D1611" s="88" t="str">
        <f>IF(OR('Raw Data'!D1617=0,'Raw Data'!D1617="Delete"),"",'Raw Data'!D1617)</f>
        <v>Service Engineering</v>
      </c>
      <c r="E1611" s="84" t="str">
        <f>IF(OR('Raw Data'!E1617=0,'Raw Data'!E1617="Delete"),"",'Raw Data'!E1617)</f>
        <v>Synchronize viewing of parts with service requirements</v>
      </c>
      <c r="F1611" s="81" t="str" cm="1">
        <f t="array" ref="F1611">_xlfn.SWITCH(ROUND(VLOOKUP(A1611,Table1[#All],3),0),11,H1611,12,I1611,13,J1611,14,K1611,"N/A")</f>
        <v/>
      </c>
      <c r="G1611" s="81" t="str" cm="1">
        <f t="array" ref="G1611">_xlfn.SWITCH(ROUND(VLOOKUP(A1611,Table1[#All],5),0),11,H1611,12,I1611,13,J1611,14,K1611,"N/A")</f>
        <v/>
      </c>
      <c r="H1611" s="81">
        <f>IF(OR('Raw Data'!H1617=0,'Raw Data'!H1617="Delete"),"",'Raw Data'!H1617)</f>
        <v>13.3</v>
      </c>
      <c r="I1611" s="81">
        <f>IF(OR('Raw Data'!I1617=0,'Raw Data'!I1617="Delete"),"",'Raw Data'!I1617)</f>
        <v>14</v>
      </c>
      <c r="J1611" s="81" t="str">
        <f>IF(OR('Raw Data'!J1617=0,'Raw Data'!J1617="Delete"),"",'Raw Data'!J1617)</f>
        <v/>
      </c>
      <c r="K1611" s="81" t="str">
        <f>IF(OR('Raw Data'!K1617=0,'Raw Data'!K1617="Delete"),"",'Raw Data'!K1617)</f>
        <v/>
      </c>
      <c r="L1611" s="81" t="str">
        <f>R1611</f>
        <v>Available</v>
      </c>
      <c r="M1611" s="81" t="str">
        <f>IF(A1611="","",IF(OR(AWReleaseNum&gt;=A1611,AWReleaseNum=0),"Available","Not Supported"))</f>
        <v>Available</v>
      </c>
      <c r="N1611" s="81" t="str">
        <f>IF(A1611="","",IF(TcRelease="Any","Available",IF(OR(AND(TcReleaseNum&gt;=VLOOKUP(AWReleaseNum,MinVerInfo,3,FALSE),TcReleaseNum&lt;=VLOOKUP(AWReleaseNum,MinVerInfo,4,FALSE)),AND(TcReleaseNum&gt;=VLOOKUP(AWReleaseNum,MinVerInfo,5,FALSE),TcReleaseNum&lt;=VLOOKUP(AWReleaseNum,MinVerInfo,6,FALSE))),"Available","Not Supported")))</f>
        <v>Available</v>
      </c>
      <c r="O1611" s="81" t="str">
        <f>IF(TcReleaseNum&lt;P1611,"Not Supported","Available")</f>
        <v>Available</v>
      </c>
      <c r="P1611" s="81" cm="1">
        <f t="array" ref="P1611">_xlfn.SWITCH(TcBaseVer, 14, K1611, 13, J1611, 12, I1611, 11, IFERROR(VLOOKUP(H1611,Table2[#All],3,FALSE),"N/A"),0)</f>
        <v>0</v>
      </c>
      <c r="Q1611" s="81" t="str">
        <f>IF(TcBaseVer=0,M1611,IF(AND(N1611="Available",M1611="Available",O1611="Available"),"Available",IF(M1611="","","Not Supported")))</f>
        <v>Available</v>
      </c>
      <c r="R1611" s="81" t="str">
        <f>IF(A1611&gt;=AWCurrentRel, "Future",Q1611)</f>
        <v>Available</v>
      </c>
      <c r="S1611" s="100" t="str">
        <f>HYPERLINK(U1611,T1611)</f>
        <v>What's New Spring 2023 DELIVER Teamcenter and Active Workspace (highspot.com)</v>
      </c>
      <c r="T1611" s="81" t="str">
        <f>IFERROR(VLOOKUP(CONCATENATE($B1611,"_",$A1611),Table4[#All],5,FALSE),"Not Available")</f>
        <v>What's New Spring 2023 DELIVER Teamcenter and Active Workspace (highspot.com)</v>
      </c>
      <c r="U1611" s="81" t="str">
        <f>IFERROR(VLOOKUP(CONCATENATE(B1611,"_",A1611),Table4[#All],6,FALSE),"")</f>
        <v>https://siemens.highspot.com/items/648724044554a644fc8e04e5?lfrm=srp.0</v>
      </c>
    </row>
    <row r="1612" spans="1:21" x14ac:dyDescent="0.25">
      <c r="A1612" s="81">
        <f>IF(OR('Raw Data'!A1618=0,'Raw Data'!A1618="Delete"),"",'Raw Data'!A1618)</f>
        <v>6.3</v>
      </c>
      <c r="B1612" s="88" t="str">
        <f>IF(OR('Raw Data'!B1618=0,'Raw Data'!B1618="Delete"),"",'Raw Data'!B1618)</f>
        <v>Deliver</v>
      </c>
      <c r="C1612" s="89" t="str">
        <f>IF(OR('Raw Data'!C1618=0,'Raw Data'!C1618="Delete"),"",'Raw Data'!C1618)</f>
        <v>Service</v>
      </c>
      <c r="D1612" s="88" t="str">
        <f>IF(OR('Raw Data'!D1618=0,'Raw Data'!D1618="Delete"),"",'Raw Data'!D1618)</f>
        <v>Service Engineering</v>
      </c>
      <c r="E1612" s="84" t="str">
        <f>IF(OR('Raw Data'!E1618=0,'Raw Data'!E1618="Delete"),"",'Raw Data'!E1618)</f>
        <v>View supporting documents attached to Work cards and activities</v>
      </c>
      <c r="F1612" s="81" t="str" cm="1">
        <f t="array" ref="F1612">_xlfn.SWITCH(ROUND(VLOOKUP(A1612,Table1[#All],3),0),11,H1612,12,I1612,13,J1612,14,K1612,"N/A")</f>
        <v/>
      </c>
      <c r="G1612" s="81" t="str" cm="1">
        <f t="array" ref="G1612">_xlfn.SWITCH(ROUND(VLOOKUP(A1612,Table1[#All],5),0),11,H1612,12,I1612,13,J1612,14,K1612,"N/A")</f>
        <v/>
      </c>
      <c r="H1612" s="81">
        <f>IF(OR('Raw Data'!H1618=0,'Raw Data'!H1618="Delete"),"",'Raw Data'!H1618)</f>
        <v>13.3</v>
      </c>
      <c r="I1612" s="81">
        <f>IF(OR('Raw Data'!I1618=0,'Raw Data'!I1618="Delete"),"",'Raw Data'!I1618)</f>
        <v>14.2</v>
      </c>
      <c r="J1612" s="81" t="str">
        <f>IF(OR('Raw Data'!J1618=0,'Raw Data'!J1618="Delete"),"",'Raw Data'!J1618)</f>
        <v/>
      </c>
      <c r="K1612" s="81" t="str">
        <f>IF(OR('Raw Data'!K1618=0,'Raw Data'!K1618="Delete"),"",'Raw Data'!K1618)</f>
        <v/>
      </c>
      <c r="L1612" s="81" t="str">
        <f>R1612</f>
        <v>Available</v>
      </c>
      <c r="M1612" s="81" t="str">
        <f>IF(A1612="","",IF(OR(AWReleaseNum&gt;=A1612,AWReleaseNum=0),"Available","Not Supported"))</f>
        <v>Available</v>
      </c>
      <c r="N1612" s="81" t="str">
        <f>IF(A1612="","",IF(TcRelease="Any","Available",IF(OR(AND(TcReleaseNum&gt;=VLOOKUP(AWReleaseNum,MinVerInfo,3,FALSE),TcReleaseNum&lt;=VLOOKUP(AWReleaseNum,MinVerInfo,4,FALSE)),AND(TcReleaseNum&gt;=VLOOKUP(AWReleaseNum,MinVerInfo,5,FALSE),TcReleaseNum&lt;=VLOOKUP(AWReleaseNum,MinVerInfo,6,FALSE))),"Available","Not Supported")))</f>
        <v>Available</v>
      </c>
      <c r="O1612" s="81" t="str">
        <f>IF(TcReleaseNum&lt;P1612,"Not Supported","Available")</f>
        <v>Available</v>
      </c>
      <c r="P1612" s="81" cm="1">
        <f t="array" ref="P1612">_xlfn.SWITCH(TcBaseVer, 14, K1612, 13, J1612, 12, I1612, 11, IFERROR(VLOOKUP(H1612,Table2[#All],3,FALSE),"N/A"),0)</f>
        <v>0</v>
      </c>
      <c r="Q1612" s="81" t="str">
        <f>IF(TcBaseVer=0,M1612,IF(AND(N1612="Available",M1612="Available",O1612="Available"),"Available",IF(M1612="","","Not Supported")))</f>
        <v>Available</v>
      </c>
      <c r="R1612" s="81" t="str">
        <f>IF(A1612&gt;=AWCurrentRel, "Future",Q1612)</f>
        <v>Available</v>
      </c>
      <c r="S1612" s="100" t="str">
        <f>HYPERLINK(U1612,T1612)</f>
        <v>What's New Spring 2023 DELIVER Teamcenter and Active Workspace (highspot.com)</v>
      </c>
      <c r="T1612" s="81" t="str">
        <f>IFERROR(VLOOKUP(CONCATENATE($B1612,"_",$A1612),Table4[#All],5,FALSE),"Not Available")</f>
        <v>What's New Spring 2023 DELIVER Teamcenter and Active Workspace (highspot.com)</v>
      </c>
      <c r="U1612" s="81" t="str">
        <f>IFERROR(VLOOKUP(CONCATENATE(B1612,"_",A1612),Table4[#All],6,FALSE),"")</f>
        <v>https://siemens.highspot.com/items/648724044554a644fc8e04e5?lfrm=srp.0</v>
      </c>
    </row>
    <row r="1613" spans="1:21" x14ac:dyDescent="0.25">
      <c r="A1613" s="81">
        <f>IF(OR('Raw Data'!A1619=0,'Raw Data'!A1619="Delete"),"",'Raw Data'!A1619)</f>
        <v>6.3</v>
      </c>
      <c r="B1613" s="88" t="str">
        <f>IF(OR('Raw Data'!B1619=0,'Raw Data'!B1619="Delete"),"",'Raw Data'!B1619)</f>
        <v>Deliver</v>
      </c>
      <c r="C1613" s="89" t="str">
        <f>IF(OR('Raw Data'!C1619=0,'Raw Data'!C1619="Delete"),"",'Raw Data'!C1619)</f>
        <v>Service</v>
      </c>
      <c r="D1613" s="88" t="str">
        <f>IF(OR('Raw Data'!D1619=0,'Raw Data'!D1619="Delete"),"",'Raw Data'!D1619)</f>
        <v>Service Engineering</v>
      </c>
      <c r="E1613" s="84" t="str">
        <f>IF(OR('Raw Data'!E1619=0,'Raw Data'!E1619="Delete"),"",'Raw Data'!E1619)</f>
        <v>Configure notifications for parts to track when they are approaching end-of-life</v>
      </c>
      <c r="F1613" s="81" t="str" cm="1">
        <f t="array" ref="F1613">_xlfn.SWITCH(ROUND(VLOOKUP(A1613,Table1[#All],3),0),11,H1613,12,I1613,13,J1613,14,K1613,"N/A")</f>
        <v/>
      </c>
      <c r="G1613" s="81" t="str" cm="1">
        <f t="array" ref="G1613">_xlfn.SWITCH(ROUND(VLOOKUP(A1613,Table1[#All],5),0),11,H1613,12,I1613,13,J1613,14,K1613,"N/A")</f>
        <v/>
      </c>
      <c r="H1613" s="81" t="str">
        <f>IF(OR('Raw Data'!H1619=0,'Raw Data'!H1619="Delete"),"",'Raw Data'!H1619)</f>
        <v>N/A</v>
      </c>
      <c r="I1613" s="81">
        <f>IF(OR('Raw Data'!I1619=0,'Raw Data'!I1619="Delete"),"",'Raw Data'!I1619)</f>
        <v>14.3</v>
      </c>
      <c r="J1613" s="81" t="str">
        <f>IF(OR('Raw Data'!J1619=0,'Raw Data'!J1619="Delete"),"",'Raw Data'!J1619)</f>
        <v/>
      </c>
      <c r="K1613" s="81" t="str">
        <f>IF(OR('Raw Data'!K1619=0,'Raw Data'!K1619="Delete"),"",'Raw Data'!K1619)</f>
        <v/>
      </c>
      <c r="L1613" s="81" t="str">
        <f>R1613</f>
        <v>Available</v>
      </c>
      <c r="M1613" s="81" t="str">
        <f>IF(A1613="","",IF(OR(AWReleaseNum&gt;=A1613,AWReleaseNum=0),"Available","Not Supported"))</f>
        <v>Available</v>
      </c>
      <c r="N1613" s="81" t="str">
        <f>IF(A1613="","",IF(TcRelease="Any","Available",IF(OR(AND(TcReleaseNum&gt;=VLOOKUP(AWReleaseNum,MinVerInfo,3,FALSE),TcReleaseNum&lt;=VLOOKUP(AWReleaseNum,MinVerInfo,4,FALSE)),AND(TcReleaseNum&gt;=VLOOKUP(AWReleaseNum,MinVerInfo,5,FALSE),TcReleaseNum&lt;=VLOOKUP(AWReleaseNum,MinVerInfo,6,FALSE))),"Available","Not Supported")))</f>
        <v>Available</v>
      </c>
      <c r="O1613" s="81" t="str">
        <f>IF(TcReleaseNum&lt;P1613,"Not Supported","Available")</f>
        <v>Available</v>
      </c>
      <c r="P1613" s="81" cm="1">
        <f t="array" ref="P1613">_xlfn.SWITCH(TcBaseVer, 14, K1613, 13, J1613, 12, I1613, 11, IFERROR(VLOOKUP(H1613,Table2[#All],3,FALSE),"N/A"),0)</f>
        <v>0</v>
      </c>
      <c r="Q1613" s="81" t="str">
        <f>IF(TcBaseVer=0,M1613,IF(AND(N1613="Available",M1613="Available",O1613="Available"),"Available",IF(M1613="","","Not Supported")))</f>
        <v>Available</v>
      </c>
      <c r="R1613" s="81" t="str">
        <f>IF(A1613&gt;=AWCurrentRel, "Future",Q1613)</f>
        <v>Available</v>
      </c>
      <c r="S1613" s="100" t="str">
        <f>HYPERLINK(U1613,T1613)</f>
        <v>What's New Spring 2023 DELIVER Teamcenter and Active Workspace (highspot.com)</v>
      </c>
      <c r="T1613" s="81" t="str">
        <f>IFERROR(VLOOKUP(CONCATENATE($B1613,"_",$A1613),Table4[#All],5,FALSE),"Not Available")</f>
        <v>What's New Spring 2023 DELIVER Teamcenter and Active Workspace (highspot.com)</v>
      </c>
      <c r="U1613" s="81" t="str">
        <f>IFERROR(VLOOKUP(CONCATENATE(B1613,"_",A1613),Table4[#All],6,FALSE),"")</f>
        <v>https://siemens.highspot.com/items/648724044554a644fc8e04e5?lfrm=srp.0</v>
      </c>
    </row>
    <row r="1614" spans="1:21" x14ac:dyDescent="0.25">
      <c r="A1614" s="81">
        <f>IF(OR('Raw Data'!A1620=0,'Raw Data'!A1620="Delete"),"",'Raw Data'!A1620)</f>
        <v>6.3</v>
      </c>
      <c r="B1614" s="88" t="str">
        <f>IF(OR('Raw Data'!B1620=0,'Raw Data'!B1620="Delete"),"",'Raw Data'!B1620)</f>
        <v>Deliver</v>
      </c>
      <c r="C1614" s="89" t="str">
        <f>IF(OR('Raw Data'!C1620=0,'Raw Data'!C1620="Delete"),"",'Raw Data'!C1620)</f>
        <v>Service</v>
      </c>
      <c r="D1614" s="88" t="str">
        <f>IF(OR('Raw Data'!D1620=0,'Raw Data'!D1620="Delete"),"",'Raw Data'!D1620)</f>
        <v>Service Engineering</v>
      </c>
      <c r="E1614" s="84" t="str">
        <f>IF(OR('Raw Data'!E1620=0,'Raw Data'!E1620="Delete"),"",'Raw Data'!E1620)</f>
        <v xml:space="preserve">Generate Multiple Physical Parts at once by reducing repetitive actions </v>
      </c>
      <c r="F1614" s="81" t="str" cm="1">
        <f t="array" ref="F1614">_xlfn.SWITCH(ROUND(VLOOKUP(A1614,Table1[#All],3),0),11,H1614,12,I1614,13,J1614,14,K1614,"N/A")</f>
        <v/>
      </c>
      <c r="G1614" s="81" t="str" cm="1">
        <f t="array" ref="G1614">_xlfn.SWITCH(ROUND(VLOOKUP(A1614,Table1[#All],5),0),11,H1614,12,I1614,13,J1614,14,K1614,"N/A")</f>
        <v/>
      </c>
      <c r="H1614" s="81">
        <f>IF(OR('Raw Data'!H1620=0,'Raw Data'!H1620="Delete"),"",'Raw Data'!H1620)</f>
        <v>13.3</v>
      </c>
      <c r="I1614" s="81">
        <f>IF(OR('Raw Data'!I1620=0,'Raw Data'!I1620="Delete"),"",'Raw Data'!I1620)</f>
        <v>14</v>
      </c>
      <c r="J1614" s="81" t="str">
        <f>IF(OR('Raw Data'!J1620=0,'Raw Data'!J1620="Delete"),"",'Raw Data'!J1620)</f>
        <v/>
      </c>
      <c r="K1614" s="81" t="str">
        <f>IF(OR('Raw Data'!K1620=0,'Raw Data'!K1620="Delete"),"",'Raw Data'!K1620)</f>
        <v/>
      </c>
      <c r="L1614" s="81" t="str">
        <f>R1614</f>
        <v>Available</v>
      </c>
      <c r="M1614" s="81" t="str">
        <f>IF(A1614="","",IF(OR(AWReleaseNum&gt;=A1614,AWReleaseNum=0),"Available","Not Supported"))</f>
        <v>Available</v>
      </c>
      <c r="N1614" s="81" t="str">
        <f>IF(A1614="","",IF(TcRelease="Any","Available",IF(OR(AND(TcReleaseNum&gt;=VLOOKUP(AWReleaseNum,MinVerInfo,3,FALSE),TcReleaseNum&lt;=VLOOKUP(AWReleaseNum,MinVerInfo,4,FALSE)),AND(TcReleaseNum&gt;=VLOOKUP(AWReleaseNum,MinVerInfo,5,FALSE),TcReleaseNum&lt;=VLOOKUP(AWReleaseNum,MinVerInfo,6,FALSE))),"Available","Not Supported")))</f>
        <v>Available</v>
      </c>
      <c r="O1614" s="81" t="str">
        <f>IF(TcReleaseNum&lt;P1614,"Not Supported","Available")</f>
        <v>Available</v>
      </c>
      <c r="P1614" s="81" cm="1">
        <f t="array" ref="P1614">_xlfn.SWITCH(TcBaseVer, 14, K1614, 13, J1614, 12, I1614, 11, IFERROR(VLOOKUP(H1614,Table2[#All],3,FALSE),"N/A"),0)</f>
        <v>0</v>
      </c>
      <c r="Q1614" s="81" t="str">
        <f>IF(TcBaseVer=0,M1614,IF(AND(N1614="Available",M1614="Available",O1614="Available"),"Available",IF(M1614="","","Not Supported")))</f>
        <v>Available</v>
      </c>
      <c r="R1614" s="81" t="str">
        <f>IF(A1614&gt;=AWCurrentRel, "Future",Q1614)</f>
        <v>Available</v>
      </c>
      <c r="S1614" s="100" t="str">
        <f>HYPERLINK(U1614,T1614)</f>
        <v>What's New Spring 2023 DELIVER Teamcenter and Active Workspace (highspot.com)</v>
      </c>
      <c r="T1614" s="81" t="str">
        <f>IFERROR(VLOOKUP(CONCATENATE($B1614,"_",$A1614),Table4[#All],5,FALSE),"Not Available")</f>
        <v>What's New Spring 2023 DELIVER Teamcenter and Active Workspace (highspot.com)</v>
      </c>
      <c r="U1614" s="81" t="str">
        <f>IFERROR(VLOOKUP(CONCATENATE(B1614,"_",A1614),Table4[#All],6,FALSE),"")</f>
        <v>https://siemens.highspot.com/items/648724044554a644fc8e04e5?lfrm=srp.0</v>
      </c>
    </row>
    <row r="1615" spans="1:21" x14ac:dyDescent="0.25">
      <c r="A1615" s="81">
        <f>IF(OR('Raw Data'!A1621=0,'Raw Data'!A1621="Delete"),"",'Raw Data'!A1621)</f>
        <v>6.3</v>
      </c>
      <c r="B1615" s="88" t="str">
        <f>IF(OR('Raw Data'!B1621=0,'Raw Data'!B1621="Delete"),"",'Raw Data'!B1621)</f>
        <v>Deliver</v>
      </c>
      <c r="C1615" s="89" t="str">
        <f>IF(OR('Raw Data'!C1621=0,'Raw Data'!C1621="Delete"),"",'Raw Data'!C1621)</f>
        <v>Service</v>
      </c>
      <c r="D1615" s="88" t="str">
        <f>IF(OR('Raw Data'!D1621=0,'Raw Data'!D1621="Delete"),"",'Raw Data'!D1621)</f>
        <v>Service Engineering</v>
      </c>
      <c r="E1615" s="84" t="str">
        <f>IF(OR('Raw Data'!E1621=0,'Raw Data'!E1621="Delete"),"",'Raw Data'!E1621)</f>
        <v xml:space="preserve">Control generation of As-Maintained structure when occurrence-based PLF forms are present </v>
      </c>
      <c r="F1615" s="81" t="str" cm="1">
        <f t="array" ref="F1615">_xlfn.SWITCH(ROUND(VLOOKUP(A1615,Table1[#All],3),0),11,H1615,12,I1615,13,J1615,14,K1615,"N/A")</f>
        <v/>
      </c>
      <c r="G1615" s="81" t="str" cm="1">
        <f t="array" ref="G1615">_xlfn.SWITCH(ROUND(VLOOKUP(A1615,Table1[#All],5),0),11,H1615,12,I1615,13,J1615,14,K1615,"N/A")</f>
        <v/>
      </c>
      <c r="H1615" s="81" t="str">
        <f>IF(OR('Raw Data'!H1621=0,'Raw Data'!H1621="Delete"),"",'Raw Data'!H1621)</f>
        <v>N/A</v>
      </c>
      <c r="I1615" s="81">
        <f>IF(OR('Raw Data'!I1621=0,'Raw Data'!I1621="Delete"),"",'Raw Data'!I1621)</f>
        <v>14</v>
      </c>
      <c r="J1615" s="81" t="str">
        <f>IF(OR('Raw Data'!J1621=0,'Raw Data'!J1621="Delete"),"",'Raw Data'!J1621)</f>
        <v/>
      </c>
      <c r="K1615" s="81" t="str">
        <f>IF(OR('Raw Data'!K1621=0,'Raw Data'!K1621="Delete"),"",'Raw Data'!K1621)</f>
        <v/>
      </c>
      <c r="L1615" s="81" t="str">
        <f>R1615</f>
        <v>Available</v>
      </c>
      <c r="M1615" s="81" t="str">
        <f>IF(A1615="","",IF(OR(AWReleaseNum&gt;=A1615,AWReleaseNum=0),"Available","Not Supported"))</f>
        <v>Available</v>
      </c>
      <c r="N1615" s="81" t="str">
        <f>IF(A1615="","",IF(TcRelease="Any","Available",IF(OR(AND(TcReleaseNum&gt;=VLOOKUP(AWReleaseNum,MinVerInfo,3,FALSE),TcReleaseNum&lt;=VLOOKUP(AWReleaseNum,MinVerInfo,4,FALSE)),AND(TcReleaseNum&gt;=VLOOKUP(AWReleaseNum,MinVerInfo,5,FALSE),TcReleaseNum&lt;=VLOOKUP(AWReleaseNum,MinVerInfo,6,FALSE))),"Available","Not Supported")))</f>
        <v>Available</v>
      </c>
      <c r="O1615" s="81" t="str">
        <f>IF(TcReleaseNum&lt;P1615,"Not Supported","Available")</f>
        <v>Available</v>
      </c>
      <c r="P1615" s="81" cm="1">
        <f t="array" ref="P1615">_xlfn.SWITCH(TcBaseVer, 14, K1615, 13, J1615, 12, I1615, 11, IFERROR(VLOOKUP(H1615,Table2[#All],3,FALSE),"N/A"),0)</f>
        <v>0</v>
      </c>
      <c r="Q1615" s="81" t="str">
        <f>IF(TcBaseVer=0,M1615,IF(AND(N1615="Available",M1615="Available",O1615="Available"),"Available",IF(M1615="","","Not Supported")))</f>
        <v>Available</v>
      </c>
      <c r="R1615" s="81" t="str">
        <f>IF(A1615&gt;=AWCurrentRel, "Future",Q1615)</f>
        <v>Available</v>
      </c>
      <c r="S1615" s="100" t="str">
        <f>HYPERLINK(U1615,T1615)</f>
        <v>What's New Spring 2023 DELIVER Teamcenter and Active Workspace (highspot.com)</v>
      </c>
      <c r="T1615" s="81" t="str">
        <f>IFERROR(VLOOKUP(CONCATENATE($B1615,"_",$A1615),Table4[#All],5,FALSE),"Not Available")</f>
        <v>What's New Spring 2023 DELIVER Teamcenter and Active Workspace (highspot.com)</v>
      </c>
      <c r="U1615" s="81" t="str">
        <f>IFERROR(VLOOKUP(CONCATENATE(B1615,"_",A1615),Table4[#All],6,FALSE),"")</f>
        <v>https://siemens.highspot.com/items/648724044554a644fc8e04e5?lfrm=srp.0</v>
      </c>
    </row>
    <row r="1616" spans="1:21" x14ac:dyDescent="0.25">
      <c r="A1616" s="81">
        <f>IF(OR('Raw Data'!A1622=0,'Raw Data'!A1622="Delete"),"",'Raw Data'!A1622)</f>
        <v>6.3</v>
      </c>
      <c r="B1616" s="88" t="str">
        <f>IF(OR('Raw Data'!B1622=0,'Raw Data'!B1622="Delete"),"",'Raw Data'!B1622)</f>
        <v>Deliver</v>
      </c>
      <c r="C1616" s="89" t="str">
        <f>IF(OR('Raw Data'!C1622=0,'Raw Data'!C1622="Delete"),"",'Raw Data'!C1622)</f>
        <v>Service</v>
      </c>
      <c r="D1616" s="88" t="str">
        <f>IF(OR('Raw Data'!D1622=0,'Raw Data'!D1622="Delete"),"",'Raw Data'!D1622)</f>
        <v>Service Engineering</v>
      </c>
      <c r="E1616" s="84" t="str">
        <f>IF(OR('Raw Data'!E1622=0,'Raw Data'!E1622="Delete"),"",'Raw Data'!E1622)</f>
        <v>Install multiple lot parts with a single service event</v>
      </c>
      <c r="F1616" s="81" t="str" cm="1">
        <f t="array" ref="F1616">_xlfn.SWITCH(ROUND(VLOOKUP(A1616,Table1[#All],3),0),11,H1616,12,I1616,13,J1616,14,K1616,"N/A")</f>
        <v/>
      </c>
      <c r="G1616" s="81" t="str" cm="1">
        <f t="array" ref="G1616">_xlfn.SWITCH(ROUND(VLOOKUP(A1616,Table1[#All],5),0),11,H1616,12,I1616,13,J1616,14,K1616,"N/A")</f>
        <v/>
      </c>
      <c r="H1616" s="81">
        <f>IF(OR('Raw Data'!H1622=0,'Raw Data'!H1622="Delete"),"",'Raw Data'!H1622)</f>
        <v>13.3</v>
      </c>
      <c r="I1616" s="81">
        <f>IF(OR('Raw Data'!I1622=0,'Raw Data'!I1622="Delete"),"",'Raw Data'!I1622)</f>
        <v>14</v>
      </c>
      <c r="J1616" s="81" t="str">
        <f>IF(OR('Raw Data'!J1622=0,'Raw Data'!J1622="Delete"),"",'Raw Data'!J1622)</f>
        <v/>
      </c>
      <c r="K1616" s="81" t="str">
        <f>IF(OR('Raw Data'!K1622=0,'Raw Data'!K1622="Delete"),"",'Raw Data'!K1622)</f>
        <v/>
      </c>
      <c r="L1616" s="81" t="str">
        <f>R1616</f>
        <v>Available</v>
      </c>
      <c r="M1616" s="81" t="str">
        <f>IF(A1616="","",IF(OR(AWReleaseNum&gt;=A1616,AWReleaseNum=0),"Available","Not Supported"))</f>
        <v>Available</v>
      </c>
      <c r="N1616" s="81" t="str">
        <f>IF(A1616="","",IF(TcRelease="Any","Available",IF(OR(AND(TcReleaseNum&gt;=VLOOKUP(AWReleaseNum,MinVerInfo,3,FALSE),TcReleaseNum&lt;=VLOOKUP(AWReleaseNum,MinVerInfo,4,FALSE)),AND(TcReleaseNum&gt;=VLOOKUP(AWReleaseNum,MinVerInfo,5,FALSE),TcReleaseNum&lt;=VLOOKUP(AWReleaseNum,MinVerInfo,6,FALSE))),"Available","Not Supported")))</f>
        <v>Available</v>
      </c>
      <c r="O1616" s="81" t="str">
        <f>IF(TcReleaseNum&lt;P1616,"Not Supported","Available")</f>
        <v>Available</v>
      </c>
      <c r="P1616" s="81" cm="1">
        <f t="array" ref="P1616">_xlfn.SWITCH(TcBaseVer, 14, K1616, 13, J1616, 12, I1616, 11, IFERROR(VLOOKUP(H1616,Table2[#All],3,FALSE),"N/A"),0)</f>
        <v>0</v>
      </c>
      <c r="Q1616" s="81" t="str">
        <f>IF(TcBaseVer=0,M1616,IF(AND(N1616="Available",M1616="Available",O1616="Available"),"Available",IF(M1616="","","Not Supported")))</f>
        <v>Available</v>
      </c>
      <c r="R1616" s="81" t="str">
        <f>IF(A1616&gt;=AWCurrentRel, "Future",Q1616)</f>
        <v>Available</v>
      </c>
      <c r="S1616" s="100" t="str">
        <f>HYPERLINK(U1616,T1616)</f>
        <v>What's New Spring 2023 DELIVER Teamcenter and Active Workspace (highspot.com)</v>
      </c>
      <c r="T1616" s="81" t="str">
        <f>IFERROR(VLOOKUP(CONCATENATE($B1616,"_",$A1616),Table4[#All],5,FALSE),"Not Available")</f>
        <v>What's New Spring 2023 DELIVER Teamcenter and Active Workspace (highspot.com)</v>
      </c>
      <c r="U1616" s="81" t="str">
        <f>IFERROR(VLOOKUP(CONCATENATE(B1616,"_",A1616),Table4[#All],6,FALSE),"")</f>
        <v>https://siemens.highspot.com/items/648724044554a644fc8e04e5?lfrm=srp.0</v>
      </c>
    </row>
    <row r="1617" spans="1:21" x14ac:dyDescent="0.25">
      <c r="A1617" s="81">
        <f>IF(OR('Raw Data'!A1623=0,'Raw Data'!A1623="Delete"),"",'Raw Data'!A1623)</f>
        <v>6.3</v>
      </c>
      <c r="B1617" s="88" t="str">
        <f>IF(OR('Raw Data'!B1623=0,'Raw Data'!B1623="Delete"),"",'Raw Data'!B1623)</f>
        <v>Deliver</v>
      </c>
      <c r="C1617" s="89" t="str">
        <f>IF(OR('Raw Data'!C1623=0,'Raw Data'!C1623="Delete"),"",'Raw Data'!C1623)</f>
        <v>Service</v>
      </c>
      <c r="D1617" s="88" t="str">
        <f>IF(OR('Raw Data'!D1623=0,'Raw Data'!D1623="Delete"),"",'Raw Data'!D1623)</f>
        <v>Service Engineering</v>
      </c>
      <c r="E1617" s="84" t="str">
        <f>IF(OR('Raw Data'!E1623=0,'Raw Data'!E1623="Delete"),"",'Raw Data'!E1623)</f>
        <v>Quickly and visually identify when an asset has an open discrepancy within the physical structure</v>
      </c>
      <c r="F1617" s="81" t="str" cm="1">
        <f t="array" ref="F1617">_xlfn.SWITCH(ROUND(VLOOKUP(A1617,Table1[#All],3),0),11,H1617,12,I1617,13,J1617,14,K1617,"N/A")</f>
        <v/>
      </c>
      <c r="G1617" s="81" t="str" cm="1">
        <f t="array" ref="G1617">_xlfn.SWITCH(ROUND(VLOOKUP(A1617,Table1[#All],5),0),11,H1617,12,I1617,13,J1617,14,K1617,"N/A")</f>
        <v/>
      </c>
      <c r="H1617" s="81">
        <f>IF(OR('Raw Data'!H1623=0,'Raw Data'!H1623="Delete"),"",'Raw Data'!H1623)</f>
        <v>13.3</v>
      </c>
      <c r="I1617" s="81">
        <f>IF(OR('Raw Data'!I1623=0,'Raw Data'!I1623="Delete"),"",'Raw Data'!I1623)</f>
        <v>14</v>
      </c>
      <c r="J1617" s="81" t="str">
        <f>IF(OR('Raw Data'!J1623=0,'Raw Data'!J1623="Delete"),"",'Raw Data'!J1623)</f>
        <v/>
      </c>
      <c r="K1617" s="81" t="str">
        <f>IF(OR('Raw Data'!K1623=0,'Raw Data'!K1623="Delete"),"",'Raw Data'!K1623)</f>
        <v/>
      </c>
      <c r="L1617" s="81" t="str">
        <f>R1617</f>
        <v>Available</v>
      </c>
      <c r="M1617" s="81" t="str">
        <f>IF(A1617="","",IF(OR(AWReleaseNum&gt;=A1617,AWReleaseNum=0),"Available","Not Supported"))</f>
        <v>Available</v>
      </c>
      <c r="N1617" s="81" t="str">
        <f>IF(A1617="","",IF(TcRelease="Any","Available",IF(OR(AND(TcReleaseNum&gt;=VLOOKUP(AWReleaseNum,MinVerInfo,3,FALSE),TcReleaseNum&lt;=VLOOKUP(AWReleaseNum,MinVerInfo,4,FALSE)),AND(TcReleaseNum&gt;=VLOOKUP(AWReleaseNum,MinVerInfo,5,FALSE),TcReleaseNum&lt;=VLOOKUP(AWReleaseNum,MinVerInfo,6,FALSE))),"Available","Not Supported")))</f>
        <v>Available</v>
      </c>
      <c r="O1617" s="81" t="str">
        <f>IF(TcReleaseNum&lt;P1617,"Not Supported","Available")</f>
        <v>Available</v>
      </c>
      <c r="P1617" s="81" cm="1">
        <f t="array" ref="P1617">_xlfn.SWITCH(TcBaseVer, 14, K1617, 13, J1617, 12, I1617, 11, IFERROR(VLOOKUP(H1617,Table2[#All],3,FALSE),"N/A"),0)</f>
        <v>0</v>
      </c>
      <c r="Q1617" s="81" t="str">
        <f>IF(TcBaseVer=0,M1617,IF(AND(N1617="Available",M1617="Available",O1617="Available"),"Available",IF(M1617="","","Not Supported")))</f>
        <v>Available</v>
      </c>
      <c r="R1617" s="81" t="str">
        <f>IF(A1617&gt;=AWCurrentRel, "Future",Q1617)</f>
        <v>Available</v>
      </c>
      <c r="S1617" s="100" t="str">
        <f>HYPERLINK(U1617,T1617)</f>
        <v>What's New Spring 2023 DELIVER Teamcenter and Active Workspace (highspot.com)</v>
      </c>
      <c r="T1617" s="81" t="str">
        <f>IFERROR(VLOOKUP(CONCATENATE($B1617,"_",$A1617),Table4[#All],5,FALSE),"Not Available")</f>
        <v>What's New Spring 2023 DELIVER Teamcenter and Active Workspace (highspot.com)</v>
      </c>
      <c r="U1617" s="81" t="str">
        <f>IFERROR(VLOOKUP(CONCATENATE(B1617,"_",A1617),Table4[#All],6,FALSE),"")</f>
        <v>https://siemens.highspot.com/items/648724044554a644fc8e04e5?lfrm=srp.0</v>
      </c>
    </row>
    <row r="1618" spans="1:21" x14ac:dyDescent="0.25">
      <c r="A1618" s="81">
        <f>IF(OR('Raw Data'!A1624=0,'Raw Data'!A1624="Delete"),"",'Raw Data'!A1624)</f>
        <v>6.3</v>
      </c>
      <c r="B1618" s="88" t="str">
        <f>IF(OR('Raw Data'!B1624=0,'Raw Data'!B1624="Delete"),"",'Raw Data'!B1624)</f>
        <v>Deliver</v>
      </c>
      <c r="C1618" s="89" t="str">
        <f>IF(OR('Raw Data'!C1624=0,'Raw Data'!C1624="Delete"),"",'Raw Data'!C1624)</f>
        <v>Service</v>
      </c>
      <c r="D1618" s="88" t="str">
        <f>IF(OR('Raw Data'!D1624=0,'Raw Data'!D1624="Delete"),"",'Raw Data'!D1624)</f>
        <v>Service Engineering</v>
      </c>
      <c r="E1618" s="84" t="str">
        <f>IF(OR('Raw Data'!E1624=0,'Raw Data'!E1624="Delete"),"",'Raw Data'!E1624)</f>
        <v>Insert part movements on a historical date for missing entries</v>
      </c>
      <c r="F1618" s="81" t="str" cm="1">
        <f t="array" ref="F1618">_xlfn.SWITCH(ROUND(VLOOKUP(A1618,Table1[#All],3),0),11,H1618,12,I1618,13,J1618,14,K1618,"N/A")</f>
        <v/>
      </c>
      <c r="G1618" s="81" t="str" cm="1">
        <f t="array" ref="G1618">_xlfn.SWITCH(ROUND(VLOOKUP(A1618,Table1[#All],5),0),11,H1618,12,I1618,13,J1618,14,K1618,"N/A")</f>
        <v/>
      </c>
      <c r="H1618" s="81" t="str">
        <f>IF(OR('Raw Data'!H1624=0,'Raw Data'!H1624="Delete"),"",'Raw Data'!H1624)</f>
        <v>N/A</v>
      </c>
      <c r="I1618" s="81">
        <f>IF(OR('Raw Data'!I1624=0,'Raw Data'!I1624="Delete"),"",'Raw Data'!I1624)</f>
        <v>14.3</v>
      </c>
      <c r="J1618" s="81" t="str">
        <f>IF(OR('Raw Data'!J1624=0,'Raw Data'!J1624="Delete"),"",'Raw Data'!J1624)</f>
        <v/>
      </c>
      <c r="K1618" s="81" t="str">
        <f>IF(OR('Raw Data'!K1624=0,'Raw Data'!K1624="Delete"),"",'Raw Data'!K1624)</f>
        <v/>
      </c>
      <c r="L1618" s="81" t="str">
        <f>R1618</f>
        <v>Available</v>
      </c>
      <c r="M1618" s="81" t="str">
        <f>IF(A1618="","",IF(OR(AWReleaseNum&gt;=A1618,AWReleaseNum=0),"Available","Not Supported"))</f>
        <v>Available</v>
      </c>
      <c r="N1618" s="81" t="str">
        <f>IF(A1618="","",IF(TcRelease="Any","Available",IF(OR(AND(TcReleaseNum&gt;=VLOOKUP(AWReleaseNum,MinVerInfo,3,FALSE),TcReleaseNum&lt;=VLOOKUP(AWReleaseNum,MinVerInfo,4,FALSE)),AND(TcReleaseNum&gt;=VLOOKUP(AWReleaseNum,MinVerInfo,5,FALSE),TcReleaseNum&lt;=VLOOKUP(AWReleaseNum,MinVerInfo,6,FALSE))),"Available","Not Supported")))</f>
        <v>Available</v>
      </c>
      <c r="O1618" s="81" t="str">
        <f>IF(TcReleaseNum&lt;P1618,"Not Supported","Available")</f>
        <v>Available</v>
      </c>
      <c r="P1618" s="81" cm="1">
        <f t="array" ref="P1618">_xlfn.SWITCH(TcBaseVer, 14, K1618, 13, J1618, 12, I1618, 11, IFERROR(VLOOKUP(H1618,Table2[#All],3,FALSE),"N/A"),0)</f>
        <v>0</v>
      </c>
      <c r="Q1618" s="81" t="str">
        <f>IF(TcBaseVer=0,M1618,IF(AND(N1618="Available",M1618="Available",O1618="Available"),"Available",IF(M1618="","","Not Supported")))</f>
        <v>Available</v>
      </c>
      <c r="R1618" s="81" t="str">
        <f>IF(A1618&gt;=AWCurrentRel, "Future",Q1618)</f>
        <v>Available</v>
      </c>
      <c r="S1618" s="100" t="str">
        <f>HYPERLINK(U1618,T1618)</f>
        <v>What's New Spring 2023 DELIVER Teamcenter and Active Workspace (highspot.com)</v>
      </c>
      <c r="T1618" s="81" t="str">
        <f>IFERROR(VLOOKUP(CONCATENATE($B1618,"_",$A1618),Table4[#All],5,FALSE),"Not Available")</f>
        <v>What's New Spring 2023 DELIVER Teamcenter and Active Workspace (highspot.com)</v>
      </c>
      <c r="U1618" s="81" t="str">
        <f>IFERROR(VLOOKUP(CONCATENATE(B1618,"_",A1618),Table4[#All],6,FALSE),"")</f>
        <v>https://siemens.highspot.com/items/648724044554a644fc8e04e5?lfrm=srp.0</v>
      </c>
    </row>
    <row r="1619" spans="1:21" x14ac:dyDescent="0.25">
      <c r="A1619" s="81">
        <f>IF(OR('Raw Data'!A1625=0,'Raw Data'!A1625="Delete"),"",'Raw Data'!A1625)</f>
        <v>6.3</v>
      </c>
      <c r="B1619" s="88" t="str">
        <f>IF(OR('Raw Data'!B1625=0,'Raw Data'!B1625="Delete"),"",'Raw Data'!B1625)</f>
        <v>Deliver</v>
      </c>
      <c r="C1619" s="89" t="str">
        <f>IF(OR('Raw Data'!C1625=0,'Raw Data'!C1625="Delete"),"",'Raw Data'!C1625)</f>
        <v>Service</v>
      </c>
      <c r="D1619" s="88" t="str">
        <f>IF(OR('Raw Data'!D1625=0,'Raw Data'!D1625="Delete"),"",'Raw Data'!D1625)</f>
        <v>Service Engineering</v>
      </c>
      <c r="E1619" s="84" t="str">
        <f>IF(OR('Raw Data'!E1625=0,'Raw Data'!E1625="Delete"),"",'Raw Data'!E1625)</f>
        <v>Adding Comments on Service Events gives Technician ability to capture details</v>
      </c>
      <c r="F1619" s="81" t="str" cm="1">
        <f t="array" ref="F1619">_xlfn.SWITCH(ROUND(VLOOKUP(A1619,Table1[#All],3),0),11,H1619,12,I1619,13,J1619,14,K1619,"N/A")</f>
        <v/>
      </c>
      <c r="G1619" s="81" t="str" cm="1">
        <f t="array" ref="G1619">_xlfn.SWITCH(ROUND(VLOOKUP(A1619,Table1[#All],5),0),11,H1619,12,I1619,13,J1619,14,K1619,"N/A")</f>
        <v/>
      </c>
      <c r="H1619" s="81" t="str">
        <f>IF(OR('Raw Data'!H1625=0,'Raw Data'!H1625="Delete"),"",'Raw Data'!H1625)</f>
        <v>N/A</v>
      </c>
      <c r="I1619" s="81">
        <f>IF(OR('Raw Data'!I1625=0,'Raw Data'!I1625="Delete"),"",'Raw Data'!I1625)</f>
        <v>14.3</v>
      </c>
      <c r="J1619" s="81" t="str">
        <f>IF(OR('Raw Data'!J1625=0,'Raw Data'!J1625="Delete"),"",'Raw Data'!J1625)</f>
        <v/>
      </c>
      <c r="K1619" s="81" t="str">
        <f>IF(OR('Raw Data'!K1625=0,'Raw Data'!K1625="Delete"),"",'Raw Data'!K1625)</f>
        <v/>
      </c>
      <c r="L1619" s="81" t="str">
        <f>R1619</f>
        <v>Available</v>
      </c>
      <c r="M1619" s="81" t="str">
        <f>IF(A1619="","",IF(OR(AWReleaseNum&gt;=A1619,AWReleaseNum=0),"Available","Not Supported"))</f>
        <v>Available</v>
      </c>
      <c r="N1619" s="81" t="str">
        <f>IF(A1619="","",IF(TcRelease="Any","Available",IF(OR(AND(TcReleaseNum&gt;=VLOOKUP(AWReleaseNum,MinVerInfo,3,FALSE),TcReleaseNum&lt;=VLOOKUP(AWReleaseNum,MinVerInfo,4,FALSE)),AND(TcReleaseNum&gt;=VLOOKUP(AWReleaseNum,MinVerInfo,5,FALSE),TcReleaseNum&lt;=VLOOKUP(AWReleaseNum,MinVerInfo,6,FALSE))),"Available","Not Supported")))</f>
        <v>Available</v>
      </c>
      <c r="O1619" s="81" t="str">
        <f>IF(TcReleaseNum&lt;P1619,"Not Supported","Available")</f>
        <v>Available</v>
      </c>
      <c r="P1619" s="81" cm="1">
        <f t="array" ref="P1619">_xlfn.SWITCH(TcBaseVer, 14, K1619, 13, J1619, 12, I1619, 11, IFERROR(VLOOKUP(H1619,Table2[#All],3,FALSE),"N/A"),0)</f>
        <v>0</v>
      </c>
      <c r="Q1619" s="81" t="str">
        <f>IF(TcBaseVer=0,M1619,IF(AND(N1619="Available",M1619="Available",O1619="Available"),"Available",IF(M1619="","","Not Supported")))</f>
        <v>Available</v>
      </c>
      <c r="R1619" s="81" t="str">
        <f>IF(A1619&gt;=AWCurrentRel, "Future",Q1619)</f>
        <v>Available</v>
      </c>
      <c r="S1619" s="100" t="str">
        <f>HYPERLINK(U1619,T1619)</f>
        <v>What's New Spring 2023 DELIVER Teamcenter and Active Workspace (highspot.com)</v>
      </c>
      <c r="T1619" s="81" t="str">
        <f>IFERROR(VLOOKUP(CONCATENATE($B1619,"_",$A1619),Table4[#All],5,FALSE),"Not Available")</f>
        <v>What's New Spring 2023 DELIVER Teamcenter and Active Workspace (highspot.com)</v>
      </c>
      <c r="U1619" s="81" t="str">
        <f>IFERROR(VLOOKUP(CONCATENATE(B1619,"_",A1619),Table4[#All],6,FALSE),"")</f>
        <v>https://siemens.highspot.com/items/648724044554a644fc8e04e5?lfrm=srp.0</v>
      </c>
    </row>
    <row r="1620" spans="1:21" x14ac:dyDescent="0.25">
      <c r="A1620" s="81">
        <f>IF(OR('Raw Data'!A1626=0,'Raw Data'!A1626="Delete"),"",'Raw Data'!A1626)</f>
        <v>6.3</v>
      </c>
      <c r="B1620" s="88" t="str">
        <f>IF(OR('Raw Data'!B1626=0,'Raw Data'!B1626="Delete"),"",'Raw Data'!B1626)</f>
        <v>Deliver</v>
      </c>
      <c r="C1620" s="89" t="str">
        <f>IF(OR('Raw Data'!C1626=0,'Raw Data'!C1626="Delete"),"",'Raw Data'!C1626)</f>
        <v>Service</v>
      </c>
      <c r="D1620" s="88" t="str">
        <f>IF(OR('Raw Data'!D1626=0,'Raw Data'!D1626="Delete"),"",'Raw Data'!D1626)</f>
        <v>Service Engineering</v>
      </c>
      <c r="E1620" s="84" t="str">
        <f>IF(OR('Raw Data'!E1626=0,'Raw Data'!E1626="Delete"),"",'Raw Data'!E1626)</f>
        <v>Recording activity entry value on earlier date helps to maintain correct utilization of an asset</v>
      </c>
      <c r="F1620" s="81" t="str" cm="1">
        <f t="array" ref="F1620">_xlfn.SWITCH(ROUND(VLOOKUP(A1620,Table1[#All],3),0),11,H1620,12,I1620,13,J1620,14,K1620,"N/A")</f>
        <v/>
      </c>
      <c r="G1620" s="81" t="str" cm="1">
        <f t="array" ref="G1620">_xlfn.SWITCH(ROUND(VLOOKUP(A1620,Table1[#All],5),0),11,H1620,12,I1620,13,J1620,14,K1620,"N/A")</f>
        <v/>
      </c>
      <c r="H1620" s="81" t="str">
        <f>IF(OR('Raw Data'!H1626=0,'Raw Data'!H1626="Delete"),"",'Raw Data'!H1626)</f>
        <v>N/A</v>
      </c>
      <c r="I1620" s="81">
        <f>IF(OR('Raw Data'!I1626=0,'Raw Data'!I1626="Delete"),"",'Raw Data'!I1626)</f>
        <v>14.3</v>
      </c>
      <c r="J1620" s="81" t="str">
        <f>IF(OR('Raw Data'!J1626=0,'Raw Data'!J1626="Delete"),"",'Raw Data'!J1626)</f>
        <v/>
      </c>
      <c r="K1620" s="81" t="str">
        <f>IF(OR('Raw Data'!K1626=0,'Raw Data'!K1626="Delete"),"",'Raw Data'!K1626)</f>
        <v/>
      </c>
      <c r="L1620" s="81" t="str">
        <f>R1620</f>
        <v>Available</v>
      </c>
      <c r="M1620" s="81" t="str">
        <f>IF(A1620="","",IF(OR(AWReleaseNum&gt;=A1620,AWReleaseNum=0),"Available","Not Supported"))</f>
        <v>Available</v>
      </c>
      <c r="N1620" s="81" t="str">
        <f>IF(A1620="","",IF(TcRelease="Any","Available",IF(OR(AND(TcReleaseNum&gt;=VLOOKUP(AWReleaseNum,MinVerInfo,3,FALSE),TcReleaseNum&lt;=VLOOKUP(AWReleaseNum,MinVerInfo,4,FALSE)),AND(TcReleaseNum&gt;=VLOOKUP(AWReleaseNum,MinVerInfo,5,FALSE),TcReleaseNum&lt;=VLOOKUP(AWReleaseNum,MinVerInfo,6,FALSE))),"Available","Not Supported")))</f>
        <v>Available</v>
      </c>
      <c r="O1620" s="81" t="str">
        <f>IF(TcReleaseNum&lt;P1620,"Not Supported","Available")</f>
        <v>Available</v>
      </c>
      <c r="P1620" s="81" cm="1">
        <f t="array" ref="P1620">_xlfn.SWITCH(TcBaseVer, 14, K1620, 13, J1620, 12, I1620, 11, IFERROR(VLOOKUP(H1620,Table2[#All],3,FALSE),"N/A"),0)</f>
        <v>0</v>
      </c>
      <c r="Q1620" s="81" t="str">
        <f>IF(TcBaseVer=0,M1620,IF(AND(N1620="Available",M1620="Available",O1620="Available"),"Available",IF(M1620="","","Not Supported")))</f>
        <v>Available</v>
      </c>
      <c r="R1620" s="81" t="str">
        <f>IF(A1620&gt;=AWCurrentRel, "Future",Q1620)</f>
        <v>Available</v>
      </c>
      <c r="S1620" s="100" t="str">
        <f>HYPERLINK(U1620,T1620)</f>
        <v>What's New Spring 2023 DELIVER Teamcenter and Active Workspace (highspot.com)</v>
      </c>
      <c r="T1620" s="81" t="str">
        <f>IFERROR(VLOOKUP(CONCATENATE($B1620,"_",$A1620),Table4[#All],5,FALSE),"Not Available")</f>
        <v>What's New Spring 2023 DELIVER Teamcenter and Active Workspace (highspot.com)</v>
      </c>
      <c r="U1620" s="81" t="str">
        <f>IFERROR(VLOOKUP(CONCATENATE(B1620,"_",A1620),Table4[#All],6,FALSE),"")</f>
        <v>https://siemens.highspot.com/items/648724044554a644fc8e04e5?lfrm=srp.0</v>
      </c>
    </row>
    <row r="1621" spans="1:21" x14ac:dyDescent="0.25">
      <c r="A1621" s="81">
        <f>IF(OR('Raw Data'!A1627=0,'Raw Data'!A1627="Delete"),"",'Raw Data'!A1627)</f>
        <v>6.3</v>
      </c>
      <c r="B1621" s="88" t="str">
        <f>IF(OR('Raw Data'!B1627=0,'Raw Data'!B1627="Delete"),"",'Raw Data'!B1627)</f>
        <v>Deliver</v>
      </c>
      <c r="C1621" s="89" t="str">
        <f>IF(OR('Raw Data'!C1627=0,'Raw Data'!C1627="Delete"),"",'Raw Data'!C1627)</f>
        <v>Service</v>
      </c>
      <c r="D1621" s="88" t="str">
        <f>IF(OR('Raw Data'!D1627=0,'Raw Data'!D1627="Delete"),"",'Raw Data'!D1627)</f>
        <v>Service Engineering</v>
      </c>
      <c r="E1621" s="84" t="str">
        <f>IF(OR('Raw Data'!E1627=0,'Raw Data'!E1627="Delete"),"",'Raw Data'!E1627)</f>
        <v>Provide date &amp; time as input when rebasing the physical structure</v>
      </c>
      <c r="F1621" s="81" t="str" cm="1">
        <f t="array" ref="F1621">_xlfn.SWITCH(ROUND(VLOOKUP(A1621,Table1[#All],3),0),11,H1621,12,I1621,13,J1621,14,K1621,"N/A")</f>
        <v/>
      </c>
      <c r="G1621" s="81" t="str" cm="1">
        <f t="array" ref="G1621">_xlfn.SWITCH(ROUND(VLOOKUP(A1621,Table1[#All],5),0),11,H1621,12,I1621,13,J1621,14,K1621,"N/A")</f>
        <v/>
      </c>
      <c r="H1621" s="81">
        <f>IF(OR('Raw Data'!H1627=0,'Raw Data'!H1627="Delete"),"",'Raw Data'!H1627)</f>
        <v>13.3</v>
      </c>
      <c r="I1621" s="81">
        <f>IF(OR('Raw Data'!I1627=0,'Raw Data'!I1627="Delete"),"",'Raw Data'!I1627)</f>
        <v>14</v>
      </c>
      <c r="J1621" s="81" t="str">
        <f>IF(OR('Raw Data'!J1627=0,'Raw Data'!J1627="Delete"),"",'Raw Data'!J1627)</f>
        <v/>
      </c>
      <c r="K1621" s="81" t="str">
        <f>IF(OR('Raw Data'!K1627=0,'Raw Data'!K1627="Delete"),"",'Raw Data'!K1627)</f>
        <v/>
      </c>
      <c r="L1621" s="81" t="str">
        <f>R1621</f>
        <v>Available</v>
      </c>
      <c r="M1621" s="81" t="str">
        <f>IF(A1621="","",IF(OR(AWReleaseNum&gt;=A1621,AWReleaseNum=0),"Available","Not Supported"))</f>
        <v>Available</v>
      </c>
      <c r="N1621" s="81" t="str">
        <f>IF(A1621="","",IF(TcRelease="Any","Available",IF(OR(AND(TcReleaseNum&gt;=VLOOKUP(AWReleaseNum,MinVerInfo,3,FALSE),TcReleaseNum&lt;=VLOOKUP(AWReleaseNum,MinVerInfo,4,FALSE)),AND(TcReleaseNum&gt;=VLOOKUP(AWReleaseNum,MinVerInfo,5,FALSE),TcReleaseNum&lt;=VLOOKUP(AWReleaseNum,MinVerInfo,6,FALSE))),"Available","Not Supported")))</f>
        <v>Available</v>
      </c>
      <c r="O1621" s="81" t="str">
        <f>IF(TcReleaseNum&lt;P1621,"Not Supported","Available")</f>
        <v>Available</v>
      </c>
      <c r="P1621" s="81" cm="1">
        <f t="array" ref="P1621">_xlfn.SWITCH(TcBaseVer, 14, K1621, 13, J1621, 12, I1621, 11, IFERROR(VLOOKUP(H1621,Table2[#All],3,FALSE),"N/A"),0)</f>
        <v>0</v>
      </c>
      <c r="Q1621" s="81" t="str">
        <f>IF(TcBaseVer=0,M1621,IF(AND(N1621="Available",M1621="Available",O1621="Available"),"Available",IF(M1621="","","Not Supported")))</f>
        <v>Available</v>
      </c>
      <c r="R1621" s="81" t="str">
        <f>IF(A1621&gt;=AWCurrentRel, "Future",Q1621)</f>
        <v>Available</v>
      </c>
      <c r="S1621" s="100" t="str">
        <f>HYPERLINK(U1621,T1621)</f>
        <v>What's New Spring 2023 DELIVER Teamcenter and Active Workspace (highspot.com)</v>
      </c>
      <c r="T1621" s="81" t="str">
        <f>IFERROR(VLOOKUP(CONCATENATE($B1621,"_",$A1621),Table4[#All],5,FALSE),"Not Available")</f>
        <v>What's New Spring 2023 DELIVER Teamcenter and Active Workspace (highspot.com)</v>
      </c>
      <c r="U1621" s="81" t="str">
        <f>IFERROR(VLOOKUP(CONCATENATE(B1621,"_",A1621),Table4[#All],6,FALSE),"")</f>
        <v>https://siemens.highspot.com/items/648724044554a644fc8e04e5?lfrm=srp.0</v>
      </c>
    </row>
    <row r="1622" spans="1:21" x14ac:dyDescent="0.25">
      <c r="A1622" s="81">
        <f>IF(OR('Raw Data'!A1628=0,'Raw Data'!A1628="Delete"),"",'Raw Data'!A1628)</f>
        <v>6.3</v>
      </c>
      <c r="B1622" s="88" t="str">
        <f>IF(OR('Raw Data'!B1628=0,'Raw Data'!B1628="Delete"),"",'Raw Data'!B1628)</f>
        <v>Develop</v>
      </c>
      <c r="C1622" s="89" t="str">
        <f>IF(OR('Raw Data'!C1628=0,'Raw Data'!C1628="Delete"),"",'Raw Data'!C1628)</f>
        <v>Simulation</v>
      </c>
      <c r="D1622" s="88" t="str">
        <f>IF(OR('Raw Data'!D1628=0,'Raw Data'!D1628="Delete"),"",'Raw Data'!D1628)</f>
        <v>Simulation Process Management</v>
      </c>
      <c r="E1622" s="84" t="str">
        <f>IF(OR('Raw Data'!E1628=0,'Raw Data'!E1628="Delete"),"",'Raw Data'!E1628)</f>
        <v>Automatically Update CAE 3D Model BOM based off differences to Product BOM</v>
      </c>
      <c r="F1622" s="81" t="str" cm="1">
        <f t="array" ref="F1622">_xlfn.SWITCH(ROUND(VLOOKUP(A1622,Table1[#All],3),0),11,H1622,12,I1622,13,J1622,14,K1622,"N/A")</f>
        <v/>
      </c>
      <c r="G1622" s="81" t="str" cm="1">
        <f t="array" ref="G1622">_xlfn.SWITCH(ROUND(VLOOKUP(A1622,Table1[#All],5),0),11,H1622,12,I1622,13,J1622,14,K1622,"N/A")</f>
        <v/>
      </c>
      <c r="H1622" s="81" t="str">
        <f>IF(OR('Raw Data'!H1628=0,'Raw Data'!H1628="Delete"),"",'Raw Data'!H1628)</f>
        <v>N/A</v>
      </c>
      <c r="I1622" s="81">
        <f>IF(OR('Raw Data'!I1628=0,'Raw Data'!I1628="Delete"),"",'Raw Data'!I1628)</f>
        <v>14.3</v>
      </c>
      <c r="J1622" s="81" t="str">
        <f>IF(OR('Raw Data'!J1628=0,'Raw Data'!J1628="Delete"),"",'Raw Data'!J1628)</f>
        <v/>
      </c>
      <c r="K1622" s="81" t="str">
        <f>IF(OR('Raw Data'!K1628=0,'Raw Data'!K1628="Delete"),"",'Raw Data'!K1628)</f>
        <v/>
      </c>
      <c r="L1622" s="81" t="str">
        <f>R1622</f>
        <v>Available</v>
      </c>
      <c r="M1622" s="81" t="str">
        <f>IF(A1622="","",IF(OR(AWReleaseNum&gt;=A1622,AWReleaseNum=0),"Available","Not Supported"))</f>
        <v>Available</v>
      </c>
      <c r="N1622" s="81" t="str">
        <f>IF(A1622="","",IF(TcRelease="Any","Available",IF(OR(AND(TcReleaseNum&gt;=VLOOKUP(AWReleaseNum,MinVerInfo,3,FALSE),TcReleaseNum&lt;=VLOOKUP(AWReleaseNum,MinVerInfo,4,FALSE)),AND(TcReleaseNum&gt;=VLOOKUP(AWReleaseNum,MinVerInfo,5,FALSE),TcReleaseNum&lt;=VLOOKUP(AWReleaseNum,MinVerInfo,6,FALSE))),"Available","Not Supported")))</f>
        <v>Available</v>
      </c>
      <c r="O1622" s="81" t="str">
        <f>IF(TcReleaseNum&lt;P1622,"Not Supported","Available")</f>
        <v>Available</v>
      </c>
      <c r="P1622" s="81" cm="1">
        <f t="array" ref="P1622">_xlfn.SWITCH(TcBaseVer, 14, K1622, 13, J1622, 12, I1622, 11, IFERROR(VLOOKUP(H1622,Table2[#All],3,FALSE),"N/A"),0)</f>
        <v>0</v>
      </c>
      <c r="Q1622" s="81" t="str">
        <f>IF(TcBaseVer=0,M1622,IF(AND(N1622="Available",M1622="Available",O1622="Available"),"Available",IF(M1622="","","Not Supported")))</f>
        <v>Available</v>
      </c>
      <c r="R1622" s="81" t="str">
        <f>IF(A1622&gt;=AWCurrentRel, "Future",Q1622)</f>
        <v>Available</v>
      </c>
      <c r="S1622" s="100" t="str">
        <f>HYPERLINK(U1622,T1622)</f>
        <v>What's New Spring 2023 DEVELOP Teamcenter and Active Workspace (highspot.com)</v>
      </c>
      <c r="T1622" s="81" t="str">
        <f>IFERROR(VLOOKUP(CONCATENATE($B1622,"_",$A1622),Table4[#All],5,FALSE),"Not Available")</f>
        <v>What's New Spring 2023 DEVELOP Teamcenter and Active Workspace (highspot.com)</v>
      </c>
      <c r="U1622" s="81" t="str">
        <f>IFERROR(VLOOKUP(CONCATENATE(B1622,"_",A1622),Table4[#All],6,FALSE),"")</f>
        <v>https://siemens.highspot.com/items/648722e71449ff1d4088b08a?lfrm=srp.1</v>
      </c>
    </row>
    <row r="1623" spans="1:21" x14ac:dyDescent="0.25">
      <c r="A1623" s="81">
        <f>IF(OR('Raw Data'!A1629=0,'Raw Data'!A1629="Delete"),"",'Raw Data'!A1629)</f>
        <v>6.3</v>
      </c>
      <c r="B1623" s="88" t="str">
        <f>IF(OR('Raw Data'!B1629=0,'Raw Data'!B1629="Delete"),"",'Raw Data'!B1629)</f>
        <v>Develop</v>
      </c>
      <c r="C1623" s="89" t="str">
        <f>IF(OR('Raw Data'!C1629=0,'Raw Data'!C1629="Delete"),"",'Raw Data'!C1629)</f>
        <v>Simulation</v>
      </c>
      <c r="D1623" s="88" t="str">
        <f>IF(OR('Raw Data'!D1629=0,'Raw Data'!D1629="Delete"),"",'Raw Data'!D1629)</f>
        <v>Simulation Process Management</v>
      </c>
      <c r="E1623" s="84" t="str">
        <f>IF(OR('Raw Data'!E1629=0,'Raw Data'!E1629="Delete"),"",'Raw Data'!E1629)</f>
        <v>Enhanced HPC Configuration Options</v>
      </c>
      <c r="F1623" s="81" t="str" cm="1">
        <f t="array" ref="F1623">_xlfn.SWITCH(ROUND(VLOOKUP(A1623,Table1[#All],3),0),11,H1623,12,I1623,13,J1623,14,K1623,"N/A")</f>
        <v/>
      </c>
      <c r="G1623" s="81" t="str" cm="1">
        <f t="array" ref="G1623">_xlfn.SWITCH(ROUND(VLOOKUP(A1623,Table1[#All],5),0),11,H1623,12,I1623,13,J1623,14,K1623,"N/A")</f>
        <v/>
      </c>
      <c r="H1623" s="81" t="str">
        <f>IF(OR('Raw Data'!H1629=0,'Raw Data'!H1629="Delete"),"",'Raw Data'!H1629)</f>
        <v>N/A</v>
      </c>
      <c r="I1623" s="81">
        <f>IF(OR('Raw Data'!I1629=0,'Raw Data'!I1629="Delete"),"",'Raw Data'!I1629)</f>
        <v>14.3</v>
      </c>
      <c r="J1623" s="81" t="str">
        <f>IF(OR('Raw Data'!J1629=0,'Raw Data'!J1629="Delete"),"",'Raw Data'!J1629)</f>
        <v/>
      </c>
      <c r="K1623" s="81" t="str">
        <f>IF(OR('Raw Data'!K1629=0,'Raw Data'!K1629="Delete"),"",'Raw Data'!K1629)</f>
        <v/>
      </c>
      <c r="L1623" s="81" t="str">
        <f>R1623</f>
        <v>Available</v>
      </c>
      <c r="M1623" s="81" t="str">
        <f>IF(A1623="","",IF(OR(AWReleaseNum&gt;=A1623,AWReleaseNum=0),"Available","Not Supported"))</f>
        <v>Available</v>
      </c>
      <c r="N1623" s="81" t="str">
        <f>IF(A1623="","",IF(TcRelease="Any","Available",IF(OR(AND(TcReleaseNum&gt;=VLOOKUP(AWReleaseNum,MinVerInfo,3,FALSE),TcReleaseNum&lt;=VLOOKUP(AWReleaseNum,MinVerInfo,4,FALSE)),AND(TcReleaseNum&gt;=VLOOKUP(AWReleaseNum,MinVerInfo,5,FALSE),TcReleaseNum&lt;=VLOOKUP(AWReleaseNum,MinVerInfo,6,FALSE))),"Available","Not Supported")))</f>
        <v>Available</v>
      </c>
      <c r="O1623" s="81" t="str">
        <f>IF(TcReleaseNum&lt;P1623,"Not Supported","Available")</f>
        <v>Available</v>
      </c>
      <c r="P1623" s="81" cm="1">
        <f t="array" ref="P1623">_xlfn.SWITCH(TcBaseVer, 14, K1623, 13, J1623, 12, I1623, 11, IFERROR(VLOOKUP(H1623,Table2[#All],3,FALSE),"N/A"),0)</f>
        <v>0</v>
      </c>
      <c r="Q1623" s="81" t="str">
        <f>IF(TcBaseVer=0,M1623,IF(AND(N1623="Available",M1623="Available",O1623="Available"),"Available",IF(M1623="","","Not Supported")))</f>
        <v>Available</v>
      </c>
      <c r="R1623" s="81" t="str">
        <f>IF(A1623&gt;=AWCurrentRel, "Future",Q1623)</f>
        <v>Available</v>
      </c>
      <c r="S1623" s="100" t="str">
        <f>HYPERLINK(U1623,T1623)</f>
        <v>What's New Spring 2023 DEVELOP Teamcenter and Active Workspace (highspot.com)</v>
      </c>
      <c r="T1623" s="81" t="str">
        <f>IFERROR(VLOOKUP(CONCATENATE($B1623,"_",$A1623),Table4[#All],5,FALSE),"Not Available")</f>
        <v>What's New Spring 2023 DEVELOP Teamcenter and Active Workspace (highspot.com)</v>
      </c>
      <c r="U1623" s="81" t="str">
        <f>IFERROR(VLOOKUP(CONCATENATE(B1623,"_",A1623),Table4[#All],6,FALSE),"")</f>
        <v>https://siemens.highspot.com/items/648722e71449ff1d4088b08a?lfrm=srp.1</v>
      </c>
    </row>
    <row r="1624" spans="1:21" x14ac:dyDescent="0.25">
      <c r="A1624" s="81">
        <f>IF(OR('Raw Data'!A1630=0,'Raw Data'!A1630="Delete"),"",'Raw Data'!A1630)</f>
        <v>6.3</v>
      </c>
      <c r="B1624" s="88" t="str">
        <f>IF(OR('Raw Data'!B1630=0,'Raw Data'!B1630="Delete"),"",'Raw Data'!B1630)</f>
        <v>Develop</v>
      </c>
      <c r="C1624" s="89" t="str">
        <f>IF(OR('Raw Data'!C1630=0,'Raw Data'!C1630="Delete"),"",'Raw Data'!C1630)</f>
        <v>Simulation</v>
      </c>
      <c r="D1624" s="88" t="str">
        <f>IF(OR('Raw Data'!D1630=0,'Raw Data'!D1630="Delete"),"",'Raw Data'!D1630)</f>
        <v>Simulation Process Management</v>
      </c>
      <c r="E1624" s="84" t="str">
        <f>IF(OR('Raw Data'!E1630=0,'Raw Data'!E1630="Delete"),"",'Raw Data'!E1630)</f>
        <v>New launch method – tool launch in connected mode</v>
      </c>
      <c r="F1624" s="81" t="str" cm="1">
        <f t="array" ref="F1624">_xlfn.SWITCH(ROUND(VLOOKUP(A1624,Table1[#All],3),0),11,H1624,12,I1624,13,J1624,14,K1624,"N/A")</f>
        <v/>
      </c>
      <c r="G1624" s="81" t="str" cm="1">
        <f t="array" ref="G1624">_xlfn.SWITCH(ROUND(VLOOKUP(A1624,Table1[#All],5),0),11,H1624,12,I1624,13,J1624,14,K1624,"N/A")</f>
        <v/>
      </c>
      <c r="H1624" s="81" t="str">
        <f>IF(OR('Raw Data'!H1630=0,'Raw Data'!H1630="Delete"),"",'Raw Data'!H1630)</f>
        <v>N/A</v>
      </c>
      <c r="I1624" s="81">
        <f>IF(OR('Raw Data'!I1630=0,'Raw Data'!I1630="Delete"),"",'Raw Data'!I1630)</f>
        <v>14.3</v>
      </c>
      <c r="J1624" s="81" t="str">
        <f>IF(OR('Raw Data'!J1630=0,'Raw Data'!J1630="Delete"),"",'Raw Data'!J1630)</f>
        <v/>
      </c>
      <c r="K1624" s="81" t="str">
        <f>IF(OR('Raw Data'!K1630=0,'Raw Data'!K1630="Delete"),"",'Raw Data'!K1630)</f>
        <v/>
      </c>
      <c r="L1624" s="81" t="str">
        <f>R1624</f>
        <v>Available</v>
      </c>
      <c r="M1624" s="81" t="str">
        <f>IF(A1624="","",IF(OR(AWReleaseNum&gt;=A1624,AWReleaseNum=0),"Available","Not Supported"))</f>
        <v>Available</v>
      </c>
      <c r="N1624" s="81" t="str">
        <f>IF(A1624="","",IF(TcRelease="Any","Available",IF(OR(AND(TcReleaseNum&gt;=VLOOKUP(AWReleaseNum,MinVerInfo,3,FALSE),TcReleaseNum&lt;=VLOOKUP(AWReleaseNum,MinVerInfo,4,FALSE)),AND(TcReleaseNum&gt;=VLOOKUP(AWReleaseNum,MinVerInfo,5,FALSE),TcReleaseNum&lt;=VLOOKUP(AWReleaseNum,MinVerInfo,6,FALSE))),"Available","Not Supported")))</f>
        <v>Available</v>
      </c>
      <c r="O1624" s="81" t="str">
        <f>IF(TcReleaseNum&lt;P1624,"Not Supported","Available")</f>
        <v>Available</v>
      </c>
      <c r="P1624" s="81" cm="1">
        <f t="array" ref="P1624">_xlfn.SWITCH(TcBaseVer, 14, K1624, 13, J1624, 12, I1624, 11, IFERROR(VLOOKUP(H1624,Table2[#All],3,FALSE),"N/A"),0)</f>
        <v>0</v>
      </c>
      <c r="Q1624" s="81" t="str">
        <f>IF(TcBaseVer=0,M1624,IF(AND(N1624="Available",M1624="Available",O1624="Available"),"Available",IF(M1624="","","Not Supported")))</f>
        <v>Available</v>
      </c>
      <c r="R1624" s="81" t="str">
        <f>IF(A1624&gt;=AWCurrentRel, "Future",Q1624)</f>
        <v>Available</v>
      </c>
      <c r="S1624" s="100" t="str">
        <f>HYPERLINK(U1624,T1624)</f>
        <v>What's New Spring 2023 DEVELOP Teamcenter and Active Workspace (highspot.com)</v>
      </c>
      <c r="T1624" s="81" t="str">
        <f>IFERROR(VLOOKUP(CONCATENATE($B1624,"_",$A1624),Table4[#All],5,FALSE),"Not Available")</f>
        <v>What's New Spring 2023 DEVELOP Teamcenter and Active Workspace (highspot.com)</v>
      </c>
      <c r="U1624" s="81" t="str">
        <f>IFERROR(VLOOKUP(CONCATENATE(B1624,"_",A1624),Table4[#All],6,FALSE),"")</f>
        <v>https://siemens.highspot.com/items/648722e71449ff1d4088b08a?lfrm=srp.1</v>
      </c>
    </row>
    <row r="1625" spans="1:21" x14ac:dyDescent="0.25">
      <c r="A1625" s="81">
        <f>IF(OR('Raw Data'!A1631=0,'Raw Data'!A1631="Delete"),"",'Raw Data'!A1631)</f>
        <v>6.3</v>
      </c>
      <c r="B1625" s="88" t="str">
        <f>IF(OR('Raw Data'!B1631=0,'Raw Data'!B1631="Delete"),"",'Raw Data'!B1631)</f>
        <v>Develop</v>
      </c>
      <c r="C1625" s="89" t="str">
        <f>IF(OR('Raw Data'!C1631=0,'Raw Data'!C1631="Delete"),"",'Raw Data'!C1631)</f>
        <v>Simulation</v>
      </c>
      <c r="D1625" s="88" t="str">
        <f>IF(OR('Raw Data'!D1631=0,'Raw Data'!D1631="Delete"),"",'Raw Data'!D1631)</f>
        <v>Simulation Process Management</v>
      </c>
      <c r="E1625" s="84" t="str">
        <f>IF(OR('Raw Data'!E1631=0,'Raw Data'!E1631="Delete"),"",'Raw Data'!E1631)</f>
        <v>Newly created objects can now be saved to user-defined folders</v>
      </c>
      <c r="F1625" s="81" t="str" cm="1">
        <f t="array" ref="F1625">_xlfn.SWITCH(ROUND(VLOOKUP(A1625,Table1[#All],3),0),11,H1625,12,I1625,13,J1625,14,K1625,"N/A")</f>
        <v/>
      </c>
      <c r="G1625" s="81" t="str" cm="1">
        <f t="array" ref="G1625">_xlfn.SWITCH(ROUND(VLOOKUP(A1625,Table1[#All],5),0),11,H1625,12,I1625,13,J1625,14,K1625,"N/A")</f>
        <v/>
      </c>
      <c r="H1625" s="81" t="str">
        <f>IF(OR('Raw Data'!H1631=0,'Raw Data'!H1631="Delete"),"",'Raw Data'!H1631)</f>
        <v>N/A</v>
      </c>
      <c r="I1625" s="81">
        <f>IF(OR('Raw Data'!I1631=0,'Raw Data'!I1631="Delete"),"",'Raw Data'!I1631)</f>
        <v>14.3</v>
      </c>
      <c r="J1625" s="81" t="str">
        <f>IF(OR('Raw Data'!J1631=0,'Raw Data'!J1631="Delete"),"",'Raw Data'!J1631)</f>
        <v/>
      </c>
      <c r="K1625" s="81" t="str">
        <f>IF(OR('Raw Data'!K1631=0,'Raw Data'!K1631="Delete"),"",'Raw Data'!K1631)</f>
        <v/>
      </c>
      <c r="L1625" s="81" t="str">
        <f>R1625</f>
        <v>Available</v>
      </c>
      <c r="M1625" s="81" t="str">
        <f>IF(A1625="","",IF(OR(AWReleaseNum&gt;=A1625,AWReleaseNum=0),"Available","Not Supported"))</f>
        <v>Available</v>
      </c>
      <c r="N1625" s="81" t="str">
        <f>IF(A1625="","",IF(TcRelease="Any","Available",IF(OR(AND(TcReleaseNum&gt;=VLOOKUP(AWReleaseNum,MinVerInfo,3,FALSE),TcReleaseNum&lt;=VLOOKUP(AWReleaseNum,MinVerInfo,4,FALSE)),AND(TcReleaseNum&gt;=VLOOKUP(AWReleaseNum,MinVerInfo,5,FALSE),TcReleaseNum&lt;=VLOOKUP(AWReleaseNum,MinVerInfo,6,FALSE))),"Available","Not Supported")))</f>
        <v>Available</v>
      </c>
      <c r="O1625" s="81" t="str">
        <f>IF(TcReleaseNum&lt;P1625,"Not Supported","Available")</f>
        <v>Available</v>
      </c>
      <c r="P1625" s="81" cm="1">
        <f t="array" ref="P1625">_xlfn.SWITCH(TcBaseVer, 14, K1625, 13, J1625, 12, I1625, 11, IFERROR(VLOOKUP(H1625,Table2[#All],3,FALSE),"N/A"),0)</f>
        <v>0</v>
      </c>
      <c r="Q1625" s="81" t="str">
        <f>IF(TcBaseVer=0,M1625,IF(AND(N1625="Available",M1625="Available",O1625="Available"),"Available",IF(M1625="","","Not Supported")))</f>
        <v>Available</v>
      </c>
      <c r="R1625" s="81" t="str">
        <f>IF(A1625&gt;=AWCurrentRel, "Future",Q1625)</f>
        <v>Available</v>
      </c>
      <c r="S1625" s="100" t="str">
        <f>HYPERLINK(U1625,T1625)</f>
        <v>What's New Spring 2023 DEVELOP Teamcenter and Active Workspace (highspot.com)</v>
      </c>
      <c r="T1625" s="81" t="str">
        <f>IFERROR(VLOOKUP(CONCATENATE($B1625,"_",$A1625),Table4[#All],5,FALSE),"Not Available")</f>
        <v>What's New Spring 2023 DEVELOP Teamcenter and Active Workspace (highspot.com)</v>
      </c>
      <c r="U1625" s="81" t="str">
        <f>IFERROR(VLOOKUP(CONCATENATE(B1625,"_",A1625),Table4[#All],6,FALSE),"")</f>
        <v>https://siemens.highspot.com/items/648722e71449ff1d4088b08a?lfrm=srp.1</v>
      </c>
    </row>
    <row r="1626" spans="1:21" x14ac:dyDescent="0.25">
      <c r="A1626" s="81">
        <f>IF(OR('Raw Data'!A1632=0,'Raw Data'!A1632="Delete"),"",'Raw Data'!A1632)</f>
        <v>6.3</v>
      </c>
      <c r="B1626" s="88" t="str">
        <f>IF(OR('Raw Data'!B1632=0,'Raw Data'!B1632="Delete"),"",'Raw Data'!B1632)</f>
        <v>Develop</v>
      </c>
      <c r="C1626" s="89" t="str">
        <f>IF(OR('Raw Data'!C1632=0,'Raw Data'!C1632="Delete"),"",'Raw Data'!C1632)</f>
        <v>Simulation</v>
      </c>
      <c r="D1626" s="88" t="str">
        <f>IF(OR('Raw Data'!D1632=0,'Raw Data'!D1632="Delete"),"",'Raw Data'!D1632)</f>
        <v>Simulation Process Management</v>
      </c>
      <c r="E1626" s="84" t="str">
        <f>IF(OR('Raw Data'!E1632=0,'Raw Data'!E1632="Delete"),"",'Raw Data'!E1632)</f>
        <v>Computer Aided Engineering (CAE) datasets now support all file extensions</v>
      </c>
      <c r="F1626" s="81" t="str" cm="1">
        <f t="array" ref="F1626">_xlfn.SWITCH(ROUND(VLOOKUP(A1626,Table1[#All],3),0),11,H1626,12,I1626,13,J1626,14,K1626,"N/A")</f>
        <v/>
      </c>
      <c r="G1626" s="81" t="str" cm="1">
        <f t="array" ref="G1626">_xlfn.SWITCH(ROUND(VLOOKUP(A1626,Table1[#All],5),0),11,H1626,12,I1626,13,J1626,14,K1626,"N/A")</f>
        <v/>
      </c>
      <c r="H1626" s="81" t="str">
        <f>IF(OR('Raw Data'!H1632=0,'Raw Data'!H1632="Delete"),"",'Raw Data'!H1632)</f>
        <v>N/A</v>
      </c>
      <c r="I1626" s="81">
        <f>IF(OR('Raw Data'!I1632=0,'Raw Data'!I1632="Delete"),"",'Raw Data'!I1632)</f>
        <v>14.3</v>
      </c>
      <c r="J1626" s="81" t="str">
        <f>IF(OR('Raw Data'!J1632=0,'Raw Data'!J1632="Delete"),"",'Raw Data'!J1632)</f>
        <v/>
      </c>
      <c r="K1626" s="81" t="str">
        <f>IF(OR('Raw Data'!K1632=0,'Raw Data'!K1632="Delete"),"",'Raw Data'!K1632)</f>
        <v/>
      </c>
      <c r="L1626" s="81" t="str">
        <f>R1626</f>
        <v>Available</v>
      </c>
      <c r="M1626" s="81" t="str">
        <f>IF(A1626="","",IF(OR(AWReleaseNum&gt;=A1626,AWReleaseNum=0),"Available","Not Supported"))</f>
        <v>Available</v>
      </c>
      <c r="N1626" s="81" t="str">
        <f>IF(A1626="","",IF(TcRelease="Any","Available",IF(OR(AND(TcReleaseNum&gt;=VLOOKUP(AWReleaseNum,MinVerInfo,3,FALSE),TcReleaseNum&lt;=VLOOKUP(AWReleaseNum,MinVerInfo,4,FALSE)),AND(TcReleaseNum&gt;=VLOOKUP(AWReleaseNum,MinVerInfo,5,FALSE),TcReleaseNum&lt;=VLOOKUP(AWReleaseNum,MinVerInfo,6,FALSE))),"Available","Not Supported")))</f>
        <v>Available</v>
      </c>
      <c r="O1626" s="81" t="str">
        <f>IF(TcReleaseNum&lt;P1626,"Not Supported","Available")</f>
        <v>Available</v>
      </c>
      <c r="P1626" s="81" cm="1">
        <f t="array" ref="P1626">_xlfn.SWITCH(TcBaseVer, 14, K1626, 13, J1626, 12, I1626, 11, IFERROR(VLOOKUP(H1626,Table2[#All],3,FALSE),"N/A"),0)</f>
        <v>0</v>
      </c>
      <c r="Q1626" s="81" t="str">
        <f>IF(TcBaseVer=0,M1626,IF(AND(N1626="Available",M1626="Available",O1626="Available"),"Available",IF(M1626="","","Not Supported")))</f>
        <v>Available</v>
      </c>
      <c r="R1626" s="81" t="str">
        <f>IF(A1626&gt;=AWCurrentRel, "Future",Q1626)</f>
        <v>Available</v>
      </c>
      <c r="S1626" s="100" t="str">
        <f>HYPERLINK(U1626,T1626)</f>
        <v>What's New Spring 2023 DEVELOP Teamcenter and Active Workspace (highspot.com)</v>
      </c>
      <c r="T1626" s="81" t="str">
        <f>IFERROR(VLOOKUP(CONCATENATE($B1626,"_",$A1626),Table4[#All],5,FALSE),"Not Available")</f>
        <v>What's New Spring 2023 DEVELOP Teamcenter and Active Workspace (highspot.com)</v>
      </c>
      <c r="U1626" s="81" t="str">
        <f>IFERROR(VLOOKUP(CONCATENATE(B1626,"_",A1626),Table4[#All],6,FALSE),"")</f>
        <v>https://siemens.highspot.com/items/648722e71449ff1d4088b08a?lfrm=srp.1</v>
      </c>
    </row>
    <row r="1627" spans="1:21" x14ac:dyDescent="0.25">
      <c r="A1627" s="81">
        <f>IF(OR('Raw Data'!A1633=0,'Raw Data'!A1633="Delete"),"",'Raw Data'!A1633)</f>
        <v>6.3</v>
      </c>
      <c r="B1627" s="88" t="str">
        <f>IF(OR('Raw Data'!B1633=0,'Raw Data'!B1633="Delete"),"",'Raw Data'!B1633)</f>
        <v>Develop</v>
      </c>
      <c r="C1627" s="89" t="str">
        <f>IF(OR('Raw Data'!C1633=0,'Raw Data'!C1633="Delete"),"",'Raw Data'!C1633)</f>
        <v>Simulation</v>
      </c>
      <c r="D1627" s="88" t="str">
        <f>IF(OR('Raw Data'!D1633=0,'Raw Data'!D1633="Delete"),"",'Raw Data'!D1633)</f>
        <v>Simulation Process Management</v>
      </c>
      <c r="E1627" s="84" t="str">
        <f>IF(OR('Raw Data'!E1633=0,'Raw Data'!E1633="Delete"),"",'Raw Data'!E1633)</f>
        <v>Updated how VR renders within Analyst and Physical Test workspace</v>
      </c>
      <c r="F1627" s="81" t="str" cm="1">
        <f t="array" ref="F1627">_xlfn.SWITCH(ROUND(VLOOKUP(A1627,Table1[#All],3),0),11,H1627,12,I1627,13,J1627,14,K1627,"N/A")</f>
        <v/>
      </c>
      <c r="G1627" s="81" t="str" cm="1">
        <f t="array" ref="G1627">_xlfn.SWITCH(ROUND(VLOOKUP(A1627,Table1[#All],5),0),11,H1627,12,I1627,13,J1627,14,K1627,"N/A")</f>
        <v/>
      </c>
      <c r="H1627" s="81" t="str">
        <f>IF(OR('Raw Data'!H1633=0,'Raw Data'!H1633="Delete"),"",'Raw Data'!H1633)</f>
        <v>N/A</v>
      </c>
      <c r="I1627" s="81">
        <f>IF(OR('Raw Data'!I1633=0,'Raw Data'!I1633="Delete"),"",'Raw Data'!I1633)</f>
        <v>14.3</v>
      </c>
      <c r="J1627" s="81" t="str">
        <f>IF(OR('Raw Data'!J1633=0,'Raw Data'!J1633="Delete"),"",'Raw Data'!J1633)</f>
        <v/>
      </c>
      <c r="K1627" s="81" t="str">
        <f>IF(OR('Raw Data'!K1633=0,'Raw Data'!K1633="Delete"),"",'Raw Data'!K1633)</f>
        <v/>
      </c>
      <c r="L1627" s="81" t="str">
        <f>R1627</f>
        <v>Available</v>
      </c>
      <c r="M1627" s="81" t="str">
        <f>IF(A1627="","",IF(OR(AWReleaseNum&gt;=A1627,AWReleaseNum=0),"Available","Not Supported"))</f>
        <v>Available</v>
      </c>
      <c r="N1627" s="81" t="str">
        <f>IF(A1627="","",IF(TcRelease="Any","Available",IF(OR(AND(TcReleaseNum&gt;=VLOOKUP(AWReleaseNum,MinVerInfo,3,FALSE),TcReleaseNum&lt;=VLOOKUP(AWReleaseNum,MinVerInfo,4,FALSE)),AND(TcReleaseNum&gt;=VLOOKUP(AWReleaseNum,MinVerInfo,5,FALSE),TcReleaseNum&lt;=VLOOKUP(AWReleaseNum,MinVerInfo,6,FALSE))),"Available","Not Supported")))</f>
        <v>Available</v>
      </c>
      <c r="O1627" s="81" t="str">
        <f>IF(TcReleaseNum&lt;P1627,"Not Supported","Available")</f>
        <v>Available</v>
      </c>
      <c r="P1627" s="81" cm="1">
        <f t="array" ref="P1627">_xlfn.SWITCH(TcBaseVer, 14, K1627, 13, J1627, 12, I1627, 11, IFERROR(VLOOKUP(H1627,Table2[#All],3,FALSE),"N/A"),0)</f>
        <v>0</v>
      </c>
      <c r="Q1627" s="81" t="str">
        <f>IF(TcBaseVer=0,M1627,IF(AND(N1627="Available",M1627="Available",O1627="Available"),"Available",IF(M1627="","","Not Supported")))</f>
        <v>Available</v>
      </c>
      <c r="R1627" s="81" t="str">
        <f>IF(A1627&gt;=AWCurrentRel, "Future",Q1627)</f>
        <v>Available</v>
      </c>
      <c r="S1627" s="100" t="str">
        <f>HYPERLINK(U1627,T1627)</f>
        <v>What's New Spring 2023 DEVELOP Teamcenter and Active Workspace (highspot.com)</v>
      </c>
      <c r="T1627" s="81" t="str">
        <f>IFERROR(VLOOKUP(CONCATENATE($B1627,"_",$A1627),Table4[#All],5,FALSE),"Not Available")</f>
        <v>What's New Spring 2023 DEVELOP Teamcenter and Active Workspace (highspot.com)</v>
      </c>
      <c r="U1627" s="81" t="str">
        <f>IFERROR(VLOOKUP(CONCATENATE(B1627,"_",A1627),Table4[#All],6,FALSE),"")</f>
        <v>https://siemens.highspot.com/items/648722e71449ff1d4088b08a?lfrm=srp.1</v>
      </c>
    </row>
    <row r="1628" spans="1:21" x14ac:dyDescent="0.25">
      <c r="A1628" s="81">
        <f>IF(OR('Raw Data'!A1634=0,'Raw Data'!A1634="Delete"),"",'Raw Data'!A1634)</f>
        <v>6.3</v>
      </c>
      <c r="B1628" s="88" t="str">
        <f>IF(OR('Raw Data'!B1634=0,'Raw Data'!B1634="Delete"),"",'Raw Data'!B1634)</f>
        <v>Develop</v>
      </c>
      <c r="C1628" s="89" t="str">
        <f>IF(OR('Raw Data'!C1634=0,'Raw Data'!C1634="Delete"),"",'Raw Data'!C1634)</f>
        <v>Simulation</v>
      </c>
      <c r="D1628" s="88" t="str">
        <f>IF(OR('Raw Data'!D1634=0,'Raw Data'!D1634="Delete"),"",'Raw Data'!D1634)</f>
        <v>Simulation Process Management</v>
      </c>
      <c r="E1628" s="84" t="str">
        <f>IF(OR('Raw Data'!E1634=0,'Raw Data'!E1634="Delete"),"",'Raw Data'!E1634)</f>
        <v>CAE objects’ Simulation tab is now integrated into the Overview tab</v>
      </c>
      <c r="F1628" s="81" t="str" cm="1">
        <f t="array" ref="F1628">_xlfn.SWITCH(ROUND(VLOOKUP(A1628,Table1[#All],3),0),11,H1628,12,I1628,13,J1628,14,K1628,"N/A")</f>
        <v/>
      </c>
      <c r="G1628" s="81" t="str" cm="1">
        <f t="array" ref="G1628">_xlfn.SWITCH(ROUND(VLOOKUP(A1628,Table1[#All],5),0),11,H1628,12,I1628,13,J1628,14,K1628,"N/A")</f>
        <v/>
      </c>
      <c r="H1628" s="81" t="str">
        <f>IF(OR('Raw Data'!H1634=0,'Raw Data'!H1634="Delete"),"",'Raw Data'!H1634)</f>
        <v>N/A</v>
      </c>
      <c r="I1628" s="81">
        <f>IF(OR('Raw Data'!I1634=0,'Raw Data'!I1634="Delete"),"",'Raw Data'!I1634)</f>
        <v>14.3</v>
      </c>
      <c r="J1628" s="81" t="str">
        <f>IF(OR('Raw Data'!J1634=0,'Raw Data'!J1634="Delete"),"",'Raw Data'!J1634)</f>
        <v/>
      </c>
      <c r="K1628" s="81" t="str">
        <f>IF(OR('Raw Data'!K1634=0,'Raw Data'!K1634="Delete"),"",'Raw Data'!K1634)</f>
        <v/>
      </c>
      <c r="L1628" s="81" t="str">
        <f>R1628</f>
        <v>Available</v>
      </c>
      <c r="M1628" s="81" t="str">
        <f>IF(A1628="","",IF(OR(AWReleaseNum&gt;=A1628,AWReleaseNum=0),"Available","Not Supported"))</f>
        <v>Available</v>
      </c>
      <c r="N1628" s="81" t="str">
        <f>IF(A1628="","",IF(TcRelease="Any","Available",IF(OR(AND(TcReleaseNum&gt;=VLOOKUP(AWReleaseNum,MinVerInfo,3,FALSE),TcReleaseNum&lt;=VLOOKUP(AWReleaseNum,MinVerInfo,4,FALSE)),AND(TcReleaseNum&gt;=VLOOKUP(AWReleaseNum,MinVerInfo,5,FALSE),TcReleaseNum&lt;=VLOOKUP(AWReleaseNum,MinVerInfo,6,FALSE))),"Available","Not Supported")))</f>
        <v>Available</v>
      </c>
      <c r="O1628" s="81" t="str">
        <f>IF(TcReleaseNum&lt;P1628,"Not Supported","Available")</f>
        <v>Available</v>
      </c>
      <c r="P1628" s="81" cm="1">
        <f t="array" ref="P1628">_xlfn.SWITCH(TcBaseVer, 14, K1628, 13, J1628, 12, I1628, 11, IFERROR(VLOOKUP(H1628,Table2[#All],3,FALSE),"N/A"),0)</f>
        <v>0</v>
      </c>
      <c r="Q1628" s="81" t="str">
        <f>IF(TcBaseVer=0,M1628,IF(AND(N1628="Available",M1628="Available",O1628="Available"),"Available",IF(M1628="","","Not Supported")))</f>
        <v>Available</v>
      </c>
      <c r="R1628" s="81" t="str">
        <f>IF(A1628&gt;=AWCurrentRel, "Future",Q1628)</f>
        <v>Available</v>
      </c>
      <c r="S1628" s="100" t="str">
        <f>HYPERLINK(U1628,T1628)</f>
        <v>What's New Spring 2023 DEVELOP Teamcenter and Active Workspace (highspot.com)</v>
      </c>
      <c r="T1628" s="81" t="str">
        <f>IFERROR(VLOOKUP(CONCATENATE($B1628,"_",$A1628),Table4[#All],5,FALSE),"Not Available")</f>
        <v>What's New Spring 2023 DEVELOP Teamcenter and Active Workspace (highspot.com)</v>
      </c>
      <c r="U1628" s="81" t="str">
        <f>IFERROR(VLOOKUP(CONCATENATE(B1628,"_",A1628),Table4[#All],6,FALSE),"")</f>
        <v>https://siemens.highspot.com/items/648722e71449ff1d4088b08a?lfrm=srp.1</v>
      </c>
    </row>
    <row r="1629" spans="1:21" x14ac:dyDescent="0.25">
      <c r="A1629" s="81">
        <f>IF(OR('Raw Data'!A1635=0,'Raw Data'!A1635="Delete"),"",'Raw Data'!A1635)</f>
        <v>6.3</v>
      </c>
      <c r="B1629" s="88" t="str">
        <f>IF(OR('Raw Data'!B1635=0,'Raw Data'!B1635="Delete"),"",'Raw Data'!B1635)</f>
        <v>Develop</v>
      </c>
      <c r="C1629" s="89" t="str">
        <f>IF(OR('Raw Data'!C1635=0,'Raw Data'!C1635="Delete"),"",'Raw Data'!C1635)</f>
        <v>Simulation</v>
      </c>
      <c r="D1629" s="88" t="str">
        <f>IF(OR('Raw Data'!D1635=0,'Raw Data'!D1635="Delete"),"",'Raw Data'!D1635)</f>
        <v>Simulation Process Management</v>
      </c>
      <c r="E1629" s="84" t="str">
        <f>IF(OR('Raw Data'!E1635=0,'Raw Data'!E1635="Delete"),"",'Raw Data'!E1635)</f>
        <v>CAE out-of-date status is now enabled on CAE 3D Geometry and Physical Test Result objects</v>
      </c>
      <c r="F1629" s="81" t="str" cm="1">
        <f t="array" ref="F1629">_xlfn.SWITCH(ROUND(VLOOKUP(A1629,Table1[#All],3),0),11,H1629,12,I1629,13,J1629,14,K1629,"N/A")</f>
        <v/>
      </c>
      <c r="G1629" s="81" t="str" cm="1">
        <f t="array" ref="G1629">_xlfn.SWITCH(ROUND(VLOOKUP(A1629,Table1[#All],5),0),11,H1629,12,I1629,13,J1629,14,K1629,"N/A")</f>
        <v/>
      </c>
      <c r="H1629" s="81" t="str">
        <f>IF(OR('Raw Data'!H1635=0,'Raw Data'!H1635="Delete"),"",'Raw Data'!H1635)</f>
        <v>N/A</v>
      </c>
      <c r="I1629" s="81">
        <f>IF(OR('Raw Data'!I1635=0,'Raw Data'!I1635="Delete"),"",'Raw Data'!I1635)</f>
        <v>14.3</v>
      </c>
      <c r="J1629" s="81" t="str">
        <f>IF(OR('Raw Data'!J1635=0,'Raw Data'!J1635="Delete"),"",'Raw Data'!J1635)</f>
        <v/>
      </c>
      <c r="K1629" s="81" t="str">
        <f>IF(OR('Raw Data'!K1635=0,'Raw Data'!K1635="Delete"),"",'Raw Data'!K1635)</f>
        <v/>
      </c>
      <c r="L1629" s="81" t="str">
        <f>R1629</f>
        <v>Available</v>
      </c>
      <c r="M1629" s="81" t="str">
        <f>IF(A1629="","",IF(OR(AWReleaseNum&gt;=A1629,AWReleaseNum=0),"Available","Not Supported"))</f>
        <v>Available</v>
      </c>
      <c r="N1629" s="81" t="str">
        <f>IF(A1629="","",IF(TcRelease="Any","Available",IF(OR(AND(TcReleaseNum&gt;=VLOOKUP(AWReleaseNum,MinVerInfo,3,FALSE),TcReleaseNum&lt;=VLOOKUP(AWReleaseNum,MinVerInfo,4,FALSE)),AND(TcReleaseNum&gt;=VLOOKUP(AWReleaseNum,MinVerInfo,5,FALSE),TcReleaseNum&lt;=VLOOKUP(AWReleaseNum,MinVerInfo,6,FALSE))),"Available","Not Supported")))</f>
        <v>Available</v>
      </c>
      <c r="O1629" s="81" t="str">
        <f>IF(TcReleaseNum&lt;P1629,"Not Supported","Available")</f>
        <v>Available</v>
      </c>
      <c r="P1629" s="81" cm="1">
        <f t="array" ref="P1629">_xlfn.SWITCH(TcBaseVer, 14, K1629, 13, J1629, 12, I1629, 11, IFERROR(VLOOKUP(H1629,Table2[#All],3,FALSE),"N/A"),0)</f>
        <v>0</v>
      </c>
      <c r="Q1629" s="81" t="str">
        <f>IF(TcBaseVer=0,M1629,IF(AND(N1629="Available",M1629="Available",O1629="Available"),"Available",IF(M1629="","","Not Supported")))</f>
        <v>Available</v>
      </c>
      <c r="R1629" s="81" t="str">
        <f>IF(A1629&gt;=AWCurrentRel, "Future",Q1629)</f>
        <v>Available</v>
      </c>
      <c r="S1629" s="100" t="str">
        <f>HYPERLINK(U1629,T1629)</f>
        <v>What's New Spring 2023 DEVELOP Teamcenter and Active Workspace (highspot.com)</v>
      </c>
      <c r="T1629" s="81" t="str">
        <f>IFERROR(VLOOKUP(CONCATENATE($B1629,"_",$A1629),Table4[#All],5,FALSE),"Not Available")</f>
        <v>What's New Spring 2023 DEVELOP Teamcenter and Active Workspace (highspot.com)</v>
      </c>
      <c r="U1629" s="81" t="str">
        <f>IFERROR(VLOOKUP(CONCATENATE(B1629,"_",A1629),Table4[#All],6,FALSE),"")</f>
        <v>https://siemens.highspot.com/items/648722e71449ff1d4088b08a?lfrm=srp.1</v>
      </c>
    </row>
    <row r="1630" spans="1:21" x14ac:dyDescent="0.25">
      <c r="A1630" s="81">
        <f>IF(OR('Raw Data'!A1636=0,'Raw Data'!A1636="Delete"),"",'Raw Data'!A1636)</f>
        <v>6.3</v>
      </c>
      <c r="B1630" s="88" t="str">
        <f>IF(OR('Raw Data'!B1636=0,'Raw Data'!B1636="Delete"),"",'Raw Data'!B1636)</f>
        <v>Develop</v>
      </c>
      <c r="C1630" s="89" t="str">
        <f>IF(OR('Raw Data'!C1636=0,'Raw Data'!C1636="Delete"),"",'Raw Data'!C1636)</f>
        <v>Simulation</v>
      </c>
      <c r="D1630" s="88" t="str">
        <f>IF(OR('Raw Data'!D1636=0,'Raw Data'!D1636="Delete"),"",'Raw Data'!D1636)</f>
        <v>Simulation Process Management</v>
      </c>
      <c r="E1630" s="84" t="str">
        <f>IF(OR('Raw Data'!E1636=0,'Raw Data'!E1636="Delete"),"",'Raw Data'!E1636)</f>
        <v>Integration with Simcenter HEEDS Connect</v>
      </c>
      <c r="F1630" s="81" t="str" cm="1">
        <f t="array" ref="F1630">_xlfn.SWITCH(ROUND(VLOOKUP(A1630,Table1[#All],3),0),11,H1630,12,I1630,13,J1630,14,K1630,"N/A")</f>
        <v/>
      </c>
      <c r="G1630" s="81" t="str" cm="1">
        <f t="array" ref="G1630">_xlfn.SWITCH(ROUND(VLOOKUP(A1630,Table1[#All],5),0),11,H1630,12,I1630,13,J1630,14,K1630,"N/A")</f>
        <v/>
      </c>
      <c r="H1630" s="81" t="str">
        <f>IF(OR('Raw Data'!H1636=0,'Raw Data'!H1636="Delete"),"",'Raw Data'!H1636)</f>
        <v>N/A</v>
      </c>
      <c r="I1630" s="81">
        <f>IF(OR('Raw Data'!I1636=0,'Raw Data'!I1636="Delete"),"",'Raw Data'!I1636)</f>
        <v>14.3</v>
      </c>
      <c r="J1630" s="81" t="str">
        <f>IF(OR('Raw Data'!J1636=0,'Raw Data'!J1636="Delete"),"",'Raw Data'!J1636)</f>
        <v/>
      </c>
      <c r="K1630" s="81" t="str">
        <f>IF(OR('Raw Data'!K1636=0,'Raw Data'!K1636="Delete"),"",'Raw Data'!K1636)</f>
        <v/>
      </c>
      <c r="L1630" s="81" t="str">
        <f>R1630</f>
        <v>Available</v>
      </c>
      <c r="M1630" s="81" t="str">
        <f>IF(A1630="","",IF(OR(AWReleaseNum&gt;=A1630,AWReleaseNum=0),"Available","Not Supported"))</f>
        <v>Available</v>
      </c>
      <c r="N1630" s="81" t="str">
        <f>IF(A1630="","",IF(TcRelease="Any","Available",IF(OR(AND(TcReleaseNum&gt;=VLOOKUP(AWReleaseNum,MinVerInfo,3,FALSE),TcReleaseNum&lt;=VLOOKUP(AWReleaseNum,MinVerInfo,4,FALSE)),AND(TcReleaseNum&gt;=VLOOKUP(AWReleaseNum,MinVerInfo,5,FALSE),TcReleaseNum&lt;=VLOOKUP(AWReleaseNum,MinVerInfo,6,FALSE))),"Available","Not Supported")))</f>
        <v>Available</v>
      </c>
      <c r="O1630" s="81" t="str">
        <f>IF(TcReleaseNum&lt;P1630,"Not Supported","Available")</f>
        <v>Available</v>
      </c>
      <c r="P1630" s="81" cm="1">
        <f t="array" ref="P1630">_xlfn.SWITCH(TcBaseVer, 14, K1630, 13, J1630, 12, I1630, 11, IFERROR(VLOOKUP(H1630,Table2[#All],3,FALSE),"N/A"),0)</f>
        <v>0</v>
      </c>
      <c r="Q1630" s="81" t="str">
        <f>IF(TcBaseVer=0,M1630,IF(AND(N1630="Available",M1630="Available",O1630="Available"),"Available",IF(M1630="","","Not Supported")))</f>
        <v>Available</v>
      </c>
      <c r="R1630" s="81" t="str">
        <f>IF(A1630&gt;=AWCurrentRel, "Future",Q1630)</f>
        <v>Available</v>
      </c>
      <c r="S1630" s="100" t="str">
        <f>HYPERLINK(U1630,T1630)</f>
        <v>What's New Spring 2023 DEVELOP Teamcenter and Active Workspace (highspot.com)</v>
      </c>
      <c r="T1630" s="81" t="str">
        <f>IFERROR(VLOOKUP(CONCATENATE($B1630,"_",$A1630),Table4[#All],5,FALSE),"Not Available")</f>
        <v>What's New Spring 2023 DEVELOP Teamcenter and Active Workspace (highspot.com)</v>
      </c>
      <c r="U1630" s="81" t="str">
        <f>IFERROR(VLOOKUP(CONCATENATE(B1630,"_",A1630),Table4[#All],6,FALSE),"")</f>
        <v>https://siemens.highspot.com/items/648722e71449ff1d4088b08a?lfrm=srp.1</v>
      </c>
    </row>
    <row r="1631" spans="1:21" x14ac:dyDescent="0.25">
      <c r="A1631" s="81">
        <f>IF(OR('Raw Data'!A1637=0,'Raw Data'!A1637="Delete"),"",'Raw Data'!A1637)</f>
        <v>6.3</v>
      </c>
      <c r="B1631" s="88" t="str">
        <f>IF(OR('Raw Data'!B1637=0,'Raw Data'!B1637="Delete"),"",'Raw Data'!B1637)</f>
        <v>Develop</v>
      </c>
      <c r="C1631" s="89" t="str">
        <f>IF(OR('Raw Data'!C1637=0,'Raw Data'!C1637="Delete"),"",'Raw Data'!C1637)</f>
        <v>Simulation</v>
      </c>
      <c r="D1631" s="88" t="str">
        <f>IF(OR('Raw Data'!D1637=0,'Raw Data'!D1637="Delete"),"",'Raw Data'!D1637)</f>
        <v>Simulation Process Management</v>
      </c>
      <c r="E1631" s="84" t="str">
        <f>IF(OR('Raw Data'!E1637=0,'Raw Data'!E1637="Delete"),"",'Raw Data'!E1637)</f>
        <v>Map Program Level Parameters to System Simulation</v>
      </c>
      <c r="F1631" s="81" t="str" cm="1">
        <f t="array" ref="F1631">_xlfn.SWITCH(ROUND(VLOOKUP(A1631,Table1[#All],3),0),11,H1631,12,I1631,13,J1631,14,K1631,"N/A")</f>
        <v/>
      </c>
      <c r="G1631" s="81" t="str" cm="1">
        <f t="array" ref="G1631">_xlfn.SWITCH(ROUND(VLOOKUP(A1631,Table1[#All],5),0),11,H1631,12,I1631,13,J1631,14,K1631,"N/A")</f>
        <v/>
      </c>
      <c r="H1631" s="81" t="str">
        <f>IF(OR('Raw Data'!H1637=0,'Raw Data'!H1637="Delete"),"",'Raw Data'!H1637)</f>
        <v>N/A</v>
      </c>
      <c r="I1631" s="81">
        <f>IF(OR('Raw Data'!I1637=0,'Raw Data'!I1637="Delete"),"",'Raw Data'!I1637)</f>
        <v>14.3</v>
      </c>
      <c r="J1631" s="81" t="str">
        <f>IF(OR('Raw Data'!J1637=0,'Raw Data'!J1637="Delete"),"",'Raw Data'!J1637)</f>
        <v/>
      </c>
      <c r="K1631" s="81" t="str">
        <f>IF(OR('Raw Data'!K1637=0,'Raw Data'!K1637="Delete"),"",'Raw Data'!K1637)</f>
        <v/>
      </c>
      <c r="L1631" s="81" t="str">
        <f>R1631</f>
        <v>Available</v>
      </c>
      <c r="M1631" s="81" t="str">
        <f>IF(A1631="","",IF(OR(AWReleaseNum&gt;=A1631,AWReleaseNum=0),"Available","Not Supported"))</f>
        <v>Available</v>
      </c>
      <c r="N1631" s="81" t="str">
        <f>IF(A1631="","",IF(TcRelease="Any","Available",IF(OR(AND(TcReleaseNum&gt;=VLOOKUP(AWReleaseNum,MinVerInfo,3,FALSE),TcReleaseNum&lt;=VLOOKUP(AWReleaseNum,MinVerInfo,4,FALSE)),AND(TcReleaseNum&gt;=VLOOKUP(AWReleaseNum,MinVerInfo,5,FALSE),TcReleaseNum&lt;=VLOOKUP(AWReleaseNum,MinVerInfo,6,FALSE))),"Available","Not Supported")))</f>
        <v>Available</v>
      </c>
      <c r="O1631" s="81" t="str">
        <f>IF(TcReleaseNum&lt;P1631,"Not Supported","Available")</f>
        <v>Available</v>
      </c>
      <c r="P1631" s="81" cm="1">
        <f t="array" ref="P1631">_xlfn.SWITCH(TcBaseVer, 14, K1631, 13, J1631, 12, I1631, 11, IFERROR(VLOOKUP(H1631,Table2[#All],3,FALSE),"N/A"),0)</f>
        <v>0</v>
      </c>
      <c r="Q1631" s="81" t="str">
        <f>IF(TcBaseVer=0,M1631,IF(AND(N1631="Available",M1631="Available",O1631="Available"),"Available",IF(M1631="","","Not Supported")))</f>
        <v>Available</v>
      </c>
      <c r="R1631" s="81" t="str">
        <f>IF(A1631&gt;=AWCurrentRel, "Future",Q1631)</f>
        <v>Available</v>
      </c>
      <c r="S1631" s="100" t="str">
        <f>HYPERLINK(U1631,T1631)</f>
        <v>What's New Spring 2023 DEVELOP Teamcenter and Active Workspace (highspot.com)</v>
      </c>
      <c r="T1631" s="81" t="str">
        <f>IFERROR(VLOOKUP(CONCATENATE($B1631,"_",$A1631),Table4[#All],5,FALSE),"Not Available")</f>
        <v>What's New Spring 2023 DEVELOP Teamcenter and Active Workspace (highspot.com)</v>
      </c>
      <c r="U1631" s="81" t="str">
        <f>IFERROR(VLOOKUP(CONCATENATE(B1631,"_",A1631),Table4[#All],6,FALSE),"")</f>
        <v>https://siemens.highspot.com/items/648722e71449ff1d4088b08a?lfrm=srp.1</v>
      </c>
    </row>
    <row r="1632" spans="1:21" x14ac:dyDescent="0.25">
      <c r="A1632" s="81">
        <f>IF(OR('Raw Data'!A1638=0,'Raw Data'!A1638="Delete"),"",'Raw Data'!A1638)</f>
        <v>6.3</v>
      </c>
      <c r="B1632" s="88" t="str">
        <f>IF(OR('Raw Data'!B1638=0,'Raw Data'!B1638="Delete"),"",'Raw Data'!B1638)</f>
        <v>Develop</v>
      </c>
      <c r="C1632" s="89" t="str">
        <f>IF(OR('Raw Data'!C1638=0,'Raw Data'!C1638="Delete"),"",'Raw Data'!C1638)</f>
        <v>Simulation</v>
      </c>
      <c r="D1632" s="88" t="str">
        <f>IF(OR('Raw Data'!D1638=0,'Raw Data'!D1638="Delete"),"",'Raw Data'!D1638)</f>
        <v>Simulation Process Management</v>
      </c>
      <c r="E1632" s="84" t="str">
        <f>IF(OR('Raw Data'!E1638=0,'Raw Data'!E1638="Delete"),"",'Raw Data'!E1638)</f>
        <v>GIT based publish of Gold Copy System Simulation Models</v>
      </c>
      <c r="F1632" s="81" t="str" cm="1">
        <f t="array" ref="F1632">_xlfn.SWITCH(ROUND(VLOOKUP(A1632,Table1[#All],3),0),11,H1632,12,I1632,13,J1632,14,K1632,"N/A")</f>
        <v/>
      </c>
      <c r="G1632" s="81" t="str" cm="1">
        <f t="array" ref="G1632">_xlfn.SWITCH(ROUND(VLOOKUP(A1632,Table1[#All],5),0),11,H1632,12,I1632,13,J1632,14,K1632,"N/A")</f>
        <v/>
      </c>
      <c r="H1632" s="81" t="str">
        <f>IF(OR('Raw Data'!H1638=0,'Raw Data'!H1638="Delete"),"",'Raw Data'!H1638)</f>
        <v>N/A</v>
      </c>
      <c r="I1632" s="81">
        <f>IF(OR('Raw Data'!I1638=0,'Raw Data'!I1638="Delete"),"",'Raw Data'!I1638)</f>
        <v>14.3</v>
      </c>
      <c r="J1632" s="81" t="str">
        <f>IF(OR('Raw Data'!J1638=0,'Raw Data'!J1638="Delete"),"",'Raw Data'!J1638)</f>
        <v/>
      </c>
      <c r="K1632" s="81" t="str">
        <f>IF(OR('Raw Data'!K1638=0,'Raw Data'!K1638="Delete"),"",'Raw Data'!K1638)</f>
        <v/>
      </c>
      <c r="L1632" s="81" t="str">
        <f>R1632</f>
        <v>Available</v>
      </c>
      <c r="M1632" s="81" t="str">
        <f>IF(A1632="","",IF(OR(AWReleaseNum&gt;=A1632,AWReleaseNum=0),"Available","Not Supported"))</f>
        <v>Available</v>
      </c>
      <c r="N1632" s="81" t="str">
        <f>IF(A1632="","",IF(TcRelease="Any","Available",IF(OR(AND(TcReleaseNum&gt;=VLOOKUP(AWReleaseNum,MinVerInfo,3,FALSE),TcReleaseNum&lt;=VLOOKUP(AWReleaseNum,MinVerInfo,4,FALSE)),AND(TcReleaseNum&gt;=VLOOKUP(AWReleaseNum,MinVerInfo,5,FALSE),TcReleaseNum&lt;=VLOOKUP(AWReleaseNum,MinVerInfo,6,FALSE))),"Available","Not Supported")))</f>
        <v>Available</v>
      </c>
      <c r="O1632" s="81" t="str">
        <f>IF(TcReleaseNum&lt;P1632,"Not Supported","Available")</f>
        <v>Available</v>
      </c>
      <c r="P1632" s="81" cm="1">
        <f t="array" ref="P1632">_xlfn.SWITCH(TcBaseVer, 14, K1632, 13, J1632, 12, I1632, 11, IFERROR(VLOOKUP(H1632,Table2[#All],3,FALSE),"N/A"),0)</f>
        <v>0</v>
      </c>
      <c r="Q1632" s="81" t="str">
        <f>IF(TcBaseVer=0,M1632,IF(AND(N1632="Available",M1632="Available",O1632="Available"),"Available",IF(M1632="","","Not Supported")))</f>
        <v>Available</v>
      </c>
      <c r="R1632" s="81" t="str">
        <f>IF(A1632&gt;=AWCurrentRel, "Future",Q1632)</f>
        <v>Available</v>
      </c>
      <c r="S1632" s="100" t="str">
        <f>HYPERLINK(U1632,T1632)</f>
        <v>What's New Spring 2023 DEVELOP Teamcenter and Active Workspace (highspot.com)</v>
      </c>
      <c r="T1632" s="81" t="str">
        <f>IFERROR(VLOOKUP(CONCATENATE($B1632,"_",$A1632),Table4[#All],5,FALSE),"Not Available")</f>
        <v>What's New Spring 2023 DEVELOP Teamcenter and Active Workspace (highspot.com)</v>
      </c>
      <c r="U1632" s="81" t="str">
        <f>IFERROR(VLOOKUP(CONCATENATE(B1632,"_",A1632),Table4[#All],6,FALSE),"")</f>
        <v>https://siemens.highspot.com/items/648722e71449ff1d4088b08a?lfrm=srp.1</v>
      </c>
    </row>
    <row r="1633" spans="1:21" x14ac:dyDescent="0.25">
      <c r="A1633" s="81">
        <f>IF(OR('Raw Data'!A1639=0,'Raw Data'!A1639="Delete"),"",'Raw Data'!A1639)</f>
        <v>6.3</v>
      </c>
      <c r="B1633" s="88" t="str">
        <f>IF(OR('Raw Data'!B1639=0,'Raw Data'!B1639="Delete"),"",'Raw Data'!B1639)</f>
        <v>Plan</v>
      </c>
      <c r="C1633" s="89" t="str">
        <f>IF(OR('Raw Data'!C1639=0,'Raw Data'!C1639="Delete"),"",'Raw Data'!C1639)</f>
        <v>Bill of Materials</v>
      </c>
      <c r="D1633" s="88" t="str">
        <f>IF(OR('Raw Data'!D1639=0,'Raw Data'!D1639="Delete"),"",'Raw Data'!D1639)</f>
        <v>Smart Discovery</v>
      </c>
      <c r="E1633" s="84" t="str">
        <f>IF(OR('Raw Data'!E1639=0,'Raw Data'!E1639="Delete"),"",'Raw Data'!E1639)</f>
        <v>Focus on the right EBOM content needed to do your job using aligned design data</v>
      </c>
      <c r="F1633" s="81" t="str" cm="1">
        <f t="array" ref="F1633">_xlfn.SWITCH(ROUND(VLOOKUP(A1633,Table1[#All],3),0),11,H1633,12,I1633,13,J1633,14,K1633,"N/A")</f>
        <v/>
      </c>
      <c r="G1633" s="81" t="str" cm="1">
        <f t="array" ref="G1633">_xlfn.SWITCH(ROUND(VLOOKUP(A1633,Table1[#All],5),0),11,H1633,12,I1633,13,J1633,14,K1633,"N/A")</f>
        <v/>
      </c>
      <c r="H1633" s="81" t="str">
        <f>IF(OR('Raw Data'!H1639=0,'Raw Data'!H1639="Delete"),"",'Raw Data'!H1639)</f>
        <v>N/A</v>
      </c>
      <c r="I1633" s="81">
        <f>IF(OR('Raw Data'!I1639=0,'Raw Data'!I1639="Delete"),"",'Raw Data'!I1639)</f>
        <v>14.3</v>
      </c>
      <c r="J1633" s="81" t="str">
        <f>IF(OR('Raw Data'!J1639=0,'Raw Data'!J1639="Delete"),"",'Raw Data'!J1639)</f>
        <v/>
      </c>
      <c r="K1633" s="81" t="str">
        <f>IF(OR('Raw Data'!K1639=0,'Raw Data'!K1639="Delete"),"",'Raw Data'!K1639)</f>
        <v/>
      </c>
      <c r="L1633" s="81" t="str">
        <f>R1633</f>
        <v>Available</v>
      </c>
      <c r="M1633" s="81" t="str">
        <f>IF(A1633="","",IF(OR(AWReleaseNum&gt;=A1633,AWReleaseNum=0),"Available","Not Supported"))</f>
        <v>Available</v>
      </c>
      <c r="N1633" s="81" t="str">
        <f>IF(A1633="","",IF(TcRelease="Any","Available",IF(OR(AND(TcReleaseNum&gt;=VLOOKUP(AWReleaseNum,MinVerInfo,3,FALSE),TcReleaseNum&lt;=VLOOKUP(AWReleaseNum,MinVerInfo,4,FALSE)),AND(TcReleaseNum&gt;=VLOOKUP(AWReleaseNum,MinVerInfo,5,FALSE),TcReleaseNum&lt;=VLOOKUP(AWReleaseNum,MinVerInfo,6,FALSE))),"Available","Not Supported")))</f>
        <v>Available</v>
      </c>
      <c r="O1633" s="81" t="str">
        <f>IF(TcReleaseNum&lt;P1633,"Not Supported","Available")</f>
        <v>Available</v>
      </c>
      <c r="P1633" s="81" cm="1">
        <f t="array" ref="P1633">_xlfn.SWITCH(TcBaseVer, 14, K1633, 13, J1633, 12, I1633, 11, IFERROR(VLOOKUP(H1633,Table2[#All],3,FALSE),"N/A"),0)</f>
        <v>0</v>
      </c>
      <c r="Q1633" s="81" t="str">
        <f>IF(TcBaseVer=0,M1633,IF(AND(N1633="Available",M1633="Available",O1633="Available"),"Available",IF(M1633="","","Not Supported")))</f>
        <v>Available</v>
      </c>
      <c r="R1633" s="81" t="str">
        <f>IF(A1633&gt;=AWCurrentRel, "Future",Q1633)</f>
        <v>Available</v>
      </c>
      <c r="S1633" s="100" t="str">
        <f>HYPERLINK(U1633,T1633)</f>
        <v>What's New Spring 2023 PLAN Teamcenter and Active Workspace (highspot.com)</v>
      </c>
      <c r="T1633" s="81" t="str">
        <f>IFERROR(VLOOKUP(CONCATENATE($B1633,"_",$A1633),Table4[#All],5,FALSE),"Not Available")</f>
        <v>What's New Spring 2023 PLAN Teamcenter and Active Workspace (highspot.com)</v>
      </c>
      <c r="U1633" s="81" t="str">
        <f>IFERROR(VLOOKUP(CONCATENATE(B1633,"_",A1633),Table4[#All],6,FALSE),"")</f>
        <v>https://siemens.highspot.com/items/648721a063b17906e8d5dd1c?lfrm=srp.2</v>
      </c>
    </row>
    <row r="1634" spans="1:21" x14ac:dyDescent="0.25">
      <c r="A1634" s="81">
        <f>IF(OR('Raw Data'!A1640=0,'Raw Data'!A1640="Delete"),"",'Raw Data'!A1640)</f>
        <v>6.3</v>
      </c>
      <c r="B1634" s="88" t="str">
        <f>IF(OR('Raw Data'!B1640=0,'Raw Data'!B1640="Delete"),"",'Raw Data'!B1640)</f>
        <v>Plan</v>
      </c>
      <c r="C1634" s="89" t="str">
        <f>IF(OR('Raw Data'!C1640=0,'Raw Data'!C1640="Delete"),"",'Raw Data'!C1640)</f>
        <v>Bill of Materials</v>
      </c>
      <c r="D1634" s="88" t="str">
        <f>IF(OR('Raw Data'!D1640=0,'Raw Data'!D1640="Delete"),"",'Raw Data'!D1640)</f>
        <v>Smart Discovery</v>
      </c>
      <c r="E1634" s="84" t="str">
        <f>IF(OR('Raw Data'!E1640=0,'Raw Data'!E1640="Delete"),"",'Raw Data'!E1640)</f>
        <v>Utilize Smart Discovery Filtering in combination with a multi-context Workset in CATIA</v>
      </c>
      <c r="F1634" s="81" t="str" cm="1">
        <f t="array" ref="F1634">_xlfn.SWITCH(ROUND(VLOOKUP(A1634,Table1[#All],3),0),11,H1634,12,I1634,13,J1634,14,K1634,"N/A")</f>
        <v/>
      </c>
      <c r="G1634" s="81" t="str" cm="1">
        <f t="array" ref="G1634">_xlfn.SWITCH(ROUND(VLOOKUP(A1634,Table1[#All],5),0),11,H1634,12,I1634,13,J1634,14,K1634,"N/A")</f>
        <v/>
      </c>
      <c r="H1634" s="81" t="str">
        <f>IF(OR('Raw Data'!H1640=0,'Raw Data'!H1640="Delete"),"",'Raw Data'!H1640)</f>
        <v>N/A</v>
      </c>
      <c r="I1634" s="81">
        <f>IF(OR('Raw Data'!I1640=0,'Raw Data'!I1640="Delete"),"",'Raw Data'!I1640)</f>
        <v>14.3</v>
      </c>
      <c r="J1634" s="81" t="str">
        <f>IF(OR('Raw Data'!J1640=0,'Raw Data'!J1640="Delete"),"",'Raw Data'!J1640)</f>
        <v/>
      </c>
      <c r="K1634" s="81" t="str">
        <f>IF(OR('Raw Data'!K1640=0,'Raw Data'!K1640="Delete"),"",'Raw Data'!K1640)</f>
        <v/>
      </c>
      <c r="L1634" s="81" t="str">
        <f>R1634</f>
        <v>Available</v>
      </c>
      <c r="M1634" s="81" t="str">
        <f>IF(A1634="","",IF(OR(AWReleaseNum&gt;=A1634,AWReleaseNum=0),"Available","Not Supported"))</f>
        <v>Available</v>
      </c>
      <c r="N1634" s="81" t="str">
        <f>IF(A1634="","",IF(TcRelease="Any","Available",IF(OR(AND(TcReleaseNum&gt;=VLOOKUP(AWReleaseNum,MinVerInfo,3,FALSE),TcReleaseNum&lt;=VLOOKUP(AWReleaseNum,MinVerInfo,4,FALSE)),AND(TcReleaseNum&gt;=VLOOKUP(AWReleaseNum,MinVerInfo,5,FALSE),TcReleaseNum&lt;=VLOOKUP(AWReleaseNum,MinVerInfo,6,FALSE))),"Available","Not Supported")))</f>
        <v>Available</v>
      </c>
      <c r="O1634" s="81" t="str">
        <f>IF(TcReleaseNum&lt;P1634,"Not Supported","Available")</f>
        <v>Available</v>
      </c>
      <c r="P1634" s="81" cm="1">
        <f t="array" ref="P1634">_xlfn.SWITCH(TcBaseVer, 14, K1634, 13, J1634, 12, I1634, 11, IFERROR(VLOOKUP(H1634,Table2[#All],3,FALSE),"N/A"),0)</f>
        <v>0</v>
      </c>
      <c r="Q1634" s="81" t="str">
        <f>IF(TcBaseVer=0,M1634,IF(AND(N1634="Available",M1634="Available",O1634="Available"),"Available",IF(M1634="","","Not Supported")))</f>
        <v>Available</v>
      </c>
      <c r="R1634" s="81" t="str">
        <f>IF(A1634&gt;=AWCurrentRel, "Future",Q1634)</f>
        <v>Available</v>
      </c>
      <c r="S1634" s="100" t="str">
        <f>HYPERLINK(U1634,T1634)</f>
        <v>What's New Spring 2023 PLAN Teamcenter and Active Workspace (highspot.com)</v>
      </c>
      <c r="T1634" s="81" t="str">
        <f>IFERROR(VLOOKUP(CONCATENATE($B1634,"_",$A1634),Table4[#All],5,FALSE),"Not Available")</f>
        <v>What's New Spring 2023 PLAN Teamcenter and Active Workspace (highspot.com)</v>
      </c>
      <c r="U1634" s="81" t="str">
        <f>IFERROR(VLOOKUP(CONCATENATE(B1634,"_",A1634),Table4[#All],6,FALSE),"")</f>
        <v>https://siemens.highspot.com/items/648721a063b17906e8d5dd1c?lfrm=srp.2</v>
      </c>
    </row>
    <row r="1635" spans="1:21" x14ac:dyDescent="0.25">
      <c r="A1635" s="81">
        <f>IF(OR('Raw Data'!A1641=0,'Raw Data'!A1641="Delete"),"",'Raw Data'!A1641)</f>
        <v>6.3</v>
      </c>
      <c r="B1635" s="88" t="str">
        <f>IF(OR('Raw Data'!B1641=0,'Raw Data'!B1641="Delete"),"",'Raw Data'!B1641)</f>
        <v>Plan</v>
      </c>
      <c r="C1635" s="89" t="str">
        <f>IF(OR('Raw Data'!C1641=0,'Raw Data'!C1641="Delete"),"",'Raw Data'!C1641)</f>
        <v>Bill of Materials</v>
      </c>
      <c r="D1635" s="88" t="str">
        <f>IF(OR('Raw Data'!D1641=0,'Raw Data'!D1641="Delete"),"",'Raw Data'!D1641)</f>
        <v>Smart Discovery</v>
      </c>
      <c r="E1635" s="84" t="str">
        <f>IF(OR('Raw Data'!E1641=0,'Raw Data'!E1641="Delete"),"",'Raw Data'!E1641)</f>
        <v>Override your Smart Discovery Filtering to see Filtered out content and add any BOMlines back into your Filtering Criteria</v>
      </c>
      <c r="F1635" s="81" t="str" cm="1">
        <f t="array" ref="F1635">_xlfn.SWITCH(ROUND(VLOOKUP(A1635,Table1[#All],3),0),11,H1635,12,I1635,13,J1635,14,K1635,"N/A")</f>
        <v/>
      </c>
      <c r="G1635" s="81" t="str" cm="1">
        <f t="array" ref="G1635">_xlfn.SWITCH(ROUND(VLOOKUP(A1635,Table1[#All],5),0),11,H1635,12,I1635,13,J1635,14,K1635,"N/A")</f>
        <v/>
      </c>
      <c r="H1635" s="81" t="str">
        <f>IF(OR('Raw Data'!H1641=0,'Raw Data'!H1641="Delete"),"",'Raw Data'!H1641)</f>
        <v>N/A</v>
      </c>
      <c r="I1635" s="81">
        <f>IF(OR('Raw Data'!I1641=0,'Raw Data'!I1641="Delete"),"",'Raw Data'!I1641)</f>
        <v>14.3</v>
      </c>
      <c r="J1635" s="81" t="str">
        <f>IF(OR('Raw Data'!J1641=0,'Raw Data'!J1641="Delete"),"",'Raw Data'!J1641)</f>
        <v/>
      </c>
      <c r="K1635" s="81" t="str">
        <f>IF(OR('Raw Data'!K1641=0,'Raw Data'!K1641="Delete"),"",'Raw Data'!K1641)</f>
        <v/>
      </c>
      <c r="L1635" s="81" t="str">
        <f>R1635</f>
        <v>Available</v>
      </c>
      <c r="M1635" s="81" t="str">
        <f>IF(A1635="","",IF(OR(AWReleaseNum&gt;=A1635,AWReleaseNum=0),"Available","Not Supported"))</f>
        <v>Available</v>
      </c>
      <c r="N1635" s="81" t="str">
        <f>IF(A1635="","",IF(TcRelease="Any","Available",IF(OR(AND(TcReleaseNum&gt;=VLOOKUP(AWReleaseNum,MinVerInfo,3,FALSE),TcReleaseNum&lt;=VLOOKUP(AWReleaseNum,MinVerInfo,4,FALSE)),AND(TcReleaseNum&gt;=VLOOKUP(AWReleaseNum,MinVerInfo,5,FALSE),TcReleaseNum&lt;=VLOOKUP(AWReleaseNum,MinVerInfo,6,FALSE))),"Available","Not Supported")))</f>
        <v>Available</v>
      </c>
      <c r="O1635" s="81" t="str">
        <f>IF(TcReleaseNum&lt;P1635,"Not Supported","Available")</f>
        <v>Available</v>
      </c>
      <c r="P1635" s="81" cm="1">
        <f t="array" ref="P1635">_xlfn.SWITCH(TcBaseVer, 14, K1635, 13, J1635, 12, I1635, 11, IFERROR(VLOOKUP(H1635,Table2[#All],3,FALSE),"N/A"),0)</f>
        <v>0</v>
      </c>
      <c r="Q1635" s="81" t="str">
        <f>IF(TcBaseVer=0,M1635,IF(AND(N1635="Available",M1635="Available",O1635="Available"),"Available",IF(M1635="","","Not Supported")))</f>
        <v>Available</v>
      </c>
      <c r="R1635" s="81" t="str">
        <f>IF(A1635&gt;=AWCurrentRel, "Future",Q1635)</f>
        <v>Available</v>
      </c>
      <c r="S1635" s="100" t="str">
        <f>HYPERLINK(U1635,T1635)</f>
        <v>What's New Spring 2023 PLAN Teamcenter and Active Workspace (highspot.com)</v>
      </c>
      <c r="T1635" s="81" t="str">
        <f>IFERROR(VLOOKUP(CONCATENATE($B1635,"_",$A1635),Table4[#All],5,FALSE),"Not Available")</f>
        <v>What's New Spring 2023 PLAN Teamcenter and Active Workspace (highspot.com)</v>
      </c>
      <c r="U1635" s="81" t="str">
        <f>IFERROR(VLOOKUP(CONCATENATE(B1635,"_",A1635),Table4[#All],6,FALSE),"")</f>
        <v>https://siemens.highspot.com/items/648721a063b17906e8d5dd1c?lfrm=srp.2</v>
      </c>
    </row>
    <row r="1636" spans="1:21" x14ac:dyDescent="0.25">
      <c r="A1636" s="81">
        <f>IF(OR('Raw Data'!A1642=0,'Raw Data'!A1642="Delete"),"",'Raw Data'!A1642)</f>
        <v>6.3</v>
      </c>
      <c r="B1636" s="88" t="str">
        <f>IF(OR('Raw Data'!B1642=0,'Raw Data'!B1642="Delete"),"",'Raw Data'!B1642)</f>
        <v>Plan</v>
      </c>
      <c r="C1636" s="89" t="str">
        <f>IF(OR('Raw Data'!C1642=0,'Raw Data'!C1642="Delete"),"",'Raw Data'!C1642)</f>
        <v>Bill of Materials</v>
      </c>
      <c r="D1636" s="88" t="str">
        <f>IF(OR('Raw Data'!D1642=0,'Raw Data'!D1642="Delete"),"",'Raw Data'!D1642)</f>
        <v>Smart Discovery</v>
      </c>
      <c r="E1636" s="84" t="str">
        <f>IF(OR('Raw Data'!E1642=0,'Raw Data'!E1642="Delete"),"",'Raw Data'!E1642)</f>
        <v>Your keyword Global Search for file contents are possible in structures</v>
      </c>
      <c r="F1636" s="81" t="str" cm="1">
        <f t="array" ref="F1636">_xlfn.SWITCH(ROUND(VLOOKUP(A1636,Table1[#All],3),0),11,H1636,12,I1636,13,J1636,14,K1636,"N/A")</f>
        <v/>
      </c>
      <c r="G1636" s="81" t="str" cm="1">
        <f t="array" ref="G1636">_xlfn.SWITCH(ROUND(VLOOKUP(A1636,Table1[#All],5),0),11,H1636,12,I1636,13,J1636,14,K1636,"N/A")</f>
        <v/>
      </c>
      <c r="H1636" s="81" t="str">
        <f>IF(OR('Raw Data'!H1642=0,'Raw Data'!H1642="Delete"),"",'Raw Data'!H1642)</f>
        <v>N/A</v>
      </c>
      <c r="I1636" s="81">
        <f>IF(OR('Raw Data'!I1642=0,'Raw Data'!I1642="Delete"),"",'Raw Data'!I1642)</f>
        <v>14.3</v>
      </c>
      <c r="J1636" s="81" t="str">
        <f>IF(OR('Raw Data'!J1642=0,'Raw Data'!J1642="Delete"),"",'Raw Data'!J1642)</f>
        <v/>
      </c>
      <c r="K1636" s="81" t="str">
        <f>IF(OR('Raw Data'!K1642=0,'Raw Data'!K1642="Delete"),"",'Raw Data'!K1642)</f>
        <v/>
      </c>
      <c r="L1636" s="81" t="str">
        <f>R1636</f>
        <v>Available</v>
      </c>
      <c r="M1636" s="81" t="str">
        <f>IF(A1636="","",IF(OR(AWReleaseNum&gt;=A1636,AWReleaseNum=0),"Available","Not Supported"))</f>
        <v>Available</v>
      </c>
      <c r="N1636" s="81" t="str">
        <f>IF(A1636="","",IF(TcRelease="Any","Available",IF(OR(AND(TcReleaseNum&gt;=VLOOKUP(AWReleaseNum,MinVerInfo,3,FALSE),TcReleaseNum&lt;=VLOOKUP(AWReleaseNum,MinVerInfo,4,FALSE)),AND(TcReleaseNum&gt;=VLOOKUP(AWReleaseNum,MinVerInfo,5,FALSE),TcReleaseNum&lt;=VLOOKUP(AWReleaseNum,MinVerInfo,6,FALSE))),"Available","Not Supported")))</f>
        <v>Available</v>
      </c>
      <c r="O1636" s="81" t="str">
        <f>IF(TcReleaseNum&lt;P1636,"Not Supported","Available")</f>
        <v>Available</v>
      </c>
      <c r="P1636" s="81" cm="1">
        <f t="array" ref="P1636">_xlfn.SWITCH(TcBaseVer, 14, K1636, 13, J1636, 12, I1636, 11, IFERROR(VLOOKUP(H1636,Table2[#All],3,FALSE),"N/A"),0)</f>
        <v>0</v>
      </c>
      <c r="Q1636" s="81" t="str">
        <f>IF(TcBaseVer=0,M1636,IF(AND(N1636="Available",M1636="Available",O1636="Available"),"Available",IF(M1636="","","Not Supported")))</f>
        <v>Available</v>
      </c>
      <c r="R1636" s="81" t="str">
        <f>IF(A1636&gt;=AWCurrentRel, "Future",Q1636)</f>
        <v>Available</v>
      </c>
      <c r="S1636" s="100" t="str">
        <f>HYPERLINK(U1636,T1636)</f>
        <v>What's New Spring 2023 PLAN Teamcenter and Active Workspace (highspot.com)</v>
      </c>
      <c r="T1636" s="81" t="str">
        <f>IFERROR(VLOOKUP(CONCATENATE($B1636,"_",$A1636),Table4[#All],5,FALSE),"Not Available")</f>
        <v>What's New Spring 2023 PLAN Teamcenter and Active Workspace (highspot.com)</v>
      </c>
      <c r="U1636" s="81" t="str">
        <f>IFERROR(VLOOKUP(CONCATENATE(B1636,"_",A1636),Table4[#All],6,FALSE),"")</f>
        <v>https://siemens.highspot.com/items/648721a063b17906e8d5dd1c?lfrm=srp.2</v>
      </c>
    </row>
    <row r="1637" spans="1:21" x14ac:dyDescent="0.25">
      <c r="A1637" s="81">
        <f>IF(OR('Raw Data'!A2245=0,'Raw Data'!A2245="Delete"),"",'Raw Data'!A2245)</f>
        <v>6.3</v>
      </c>
      <c r="B1637" s="88" t="str">
        <f>IF(OR('Raw Data'!B2245=0,'Raw Data'!B2245="Delete"),"",'Raw Data'!B2245)</f>
        <v>Plan</v>
      </c>
      <c r="C1637" s="89" t="str">
        <f>IF(OR('Raw Data'!C2245=0,'Raw Data'!C2245="Delete"),"",'Raw Data'!C2245)</f>
        <v>Bill of Materials</v>
      </c>
      <c r="D1637" s="88" t="str">
        <f>IF(OR('Raw Data'!D2245=0,'Raw Data'!D2245="Delete"),"",'Raw Data'!D2245)</f>
        <v>Structure Management</v>
      </c>
      <c r="E1637" s="84" t="str">
        <f>IF(OR('Raw Data'!E2245=0,'Raw Data'!E2245="Delete"),"",'Raw Data'!E2245)</f>
        <v>Eliminate manual steps required to connect related items by importing related objects along with the assemblies</v>
      </c>
      <c r="F1637" s="81" t="str" cm="1">
        <f t="array" ref="F1637">_xlfn.SWITCH(ROUND(VLOOKUP(A1637,Table1[#All],3),0),11,H1637,12,I1637,13,J1637,14,K1637,"N/A")</f>
        <v/>
      </c>
      <c r="G1637" s="81" t="str" cm="1">
        <f t="array" ref="G1637">_xlfn.SWITCH(ROUND(VLOOKUP(A1637,Table1[#All],5),0),11,H1637,12,I1637,13,J1637,14,K1637,"N/A")</f>
        <v/>
      </c>
      <c r="H1637" s="81">
        <f>IF(OR('Raw Data'!H2245=0,'Raw Data'!H2245="Delete"),"",'Raw Data'!H2245)</f>
        <v>13.3</v>
      </c>
      <c r="I1637" s="81">
        <f>IF(OR('Raw Data'!I2245=0,'Raw Data'!I2245="Delete"),"",'Raw Data'!I2245)</f>
        <v>14</v>
      </c>
      <c r="J1637" s="81" t="str">
        <f>IF(OR('Raw Data'!J2245=0,'Raw Data'!J2245="Delete"),"",'Raw Data'!J2245)</f>
        <v/>
      </c>
      <c r="K1637" s="81" t="str">
        <f>IF(OR('Raw Data'!K2245=0,'Raw Data'!K2245="Delete"),"",'Raw Data'!K2245)</f>
        <v/>
      </c>
      <c r="L1637" s="81" t="str">
        <f>R1637</f>
        <v>Available</v>
      </c>
      <c r="M1637" s="81" t="str">
        <f>IF(A1637="","",IF(OR(AWReleaseNum&gt;=A1637,AWReleaseNum=0),"Available","Not Supported"))</f>
        <v>Available</v>
      </c>
      <c r="N1637" s="81" t="str">
        <f>IF(A1637="","",IF(TcRelease="Any","Available",IF(OR(AND(TcReleaseNum&gt;=VLOOKUP(AWReleaseNum,MinVerInfo,3,FALSE),TcReleaseNum&lt;=VLOOKUP(AWReleaseNum,MinVerInfo,4,FALSE)),AND(TcReleaseNum&gt;=VLOOKUP(AWReleaseNum,MinVerInfo,5,FALSE),TcReleaseNum&lt;=VLOOKUP(AWReleaseNum,MinVerInfo,6,FALSE))),"Available","Not Supported")))</f>
        <v>Available</v>
      </c>
      <c r="O1637" s="81" t="str">
        <f>IF(TcReleaseNum&lt;P1637,"Not Supported","Available")</f>
        <v>Available</v>
      </c>
      <c r="P1637" s="81" cm="1">
        <f t="array" ref="P1637">_xlfn.SWITCH(TcBaseVer, 14, K1637, 13, J1637, 12, I1637, 11, IFERROR(VLOOKUP(H1637,Table2[#All],3,FALSE),"N/A"),0)</f>
        <v>0</v>
      </c>
      <c r="Q1637" s="81" t="str">
        <f>IF(TcBaseVer=0,M1637,IF(AND(N1637="Available",M1637="Available",O1637="Available"),"Available",IF(M1637="","","Not Supported")))</f>
        <v>Available</v>
      </c>
      <c r="R1637" s="81" t="str">
        <f>IF(A1637&gt;=AWCurrentRel, "Future",Q1637)</f>
        <v>Available</v>
      </c>
      <c r="S1637" s="100" t="str">
        <f>HYPERLINK(U1637,T1637)</f>
        <v>What's New Spring 2023 PLAN Teamcenter and Active Workspace (highspot.com)</v>
      </c>
      <c r="T1637" s="81" t="str">
        <f>IFERROR(VLOOKUP(CONCATENATE($B1637,"_",$A1637),Table4[#All],5,FALSE),"Not Available")</f>
        <v>What's New Spring 2023 PLAN Teamcenter and Active Workspace (highspot.com)</v>
      </c>
      <c r="U1637" s="81" t="str">
        <f>IFERROR(VLOOKUP(CONCATENATE(B1637,"_",A1637),Table4[#All],6,FALSE),"")</f>
        <v>https://siemens.highspot.com/items/648721a063b17906e8d5dd1c?lfrm=srp.2</v>
      </c>
    </row>
    <row r="1638" spans="1:21" x14ac:dyDescent="0.25">
      <c r="A1638" s="81">
        <f>IF(OR('Raw Data'!A2246=0,'Raw Data'!A2246="Delete"),"",'Raw Data'!A2246)</f>
        <v>6.3</v>
      </c>
      <c r="B1638" s="88" t="str">
        <f>IF(OR('Raw Data'!B2246=0,'Raw Data'!B2246="Delete"),"",'Raw Data'!B2246)</f>
        <v>Plan</v>
      </c>
      <c r="C1638" s="89" t="str">
        <f>IF(OR('Raw Data'!C2246=0,'Raw Data'!C2246="Delete"),"",'Raw Data'!C2246)</f>
        <v>Bill of Materials</v>
      </c>
      <c r="D1638" s="88" t="str">
        <f>IF(OR('Raw Data'!D2246=0,'Raw Data'!D2246="Delete"),"",'Raw Data'!D2246)</f>
        <v>Structure Management</v>
      </c>
      <c r="E1638" s="84" t="str">
        <f>IF(OR('Raw Data'!E2246=0,'Raw Data'!E2246="Delete"),"",'Raw Data'!E2246)</f>
        <v>Import multiple parts or assemblies in a single action with an end-user-friendly graphical import</v>
      </c>
      <c r="F1638" s="81" t="str" cm="1">
        <f t="array" ref="F1638">_xlfn.SWITCH(ROUND(VLOOKUP(A1638,Table1[#All],3),0),11,H1638,12,I1638,13,J1638,14,K1638,"N/A")</f>
        <v/>
      </c>
      <c r="G1638" s="81" t="str" cm="1">
        <f t="array" ref="G1638">_xlfn.SWITCH(ROUND(VLOOKUP(A1638,Table1[#All],5),0),11,H1638,12,I1638,13,J1638,14,K1638,"N/A")</f>
        <v/>
      </c>
      <c r="H1638" s="81" t="str">
        <f>IF(OR('Raw Data'!H2246=0,'Raw Data'!H2246="Delete"),"",'Raw Data'!H2246)</f>
        <v>N/A</v>
      </c>
      <c r="I1638" s="81">
        <f>IF(OR('Raw Data'!I2246=0,'Raw Data'!I2246="Delete"),"",'Raw Data'!I2246)</f>
        <v>14.3</v>
      </c>
      <c r="J1638" s="81" t="str">
        <f>IF(OR('Raw Data'!J2246=0,'Raw Data'!J2246="Delete"),"",'Raw Data'!J2246)</f>
        <v/>
      </c>
      <c r="K1638" s="81" t="str">
        <f>IF(OR('Raw Data'!K2246=0,'Raw Data'!K2246="Delete"),"",'Raw Data'!K2246)</f>
        <v/>
      </c>
      <c r="L1638" s="81" t="str">
        <f>R1638</f>
        <v>Available</v>
      </c>
      <c r="M1638" s="81" t="str">
        <f>IF(A1638="","",IF(OR(AWReleaseNum&gt;=A1638,AWReleaseNum=0),"Available","Not Supported"))</f>
        <v>Available</v>
      </c>
      <c r="N1638" s="81" t="str">
        <f>IF(A1638="","",IF(TcRelease="Any","Available",IF(OR(AND(TcReleaseNum&gt;=VLOOKUP(AWReleaseNum,MinVerInfo,3,FALSE),TcReleaseNum&lt;=VLOOKUP(AWReleaseNum,MinVerInfo,4,FALSE)),AND(TcReleaseNum&gt;=VLOOKUP(AWReleaseNum,MinVerInfo,5,FALSE),TcReleaseNum&lt;=VLOOKUP(AWReleaseNum,MinVerInfo,6,FALSE))),"Available","Not Supported")))</f>
        <v>Available</v>
      </c>
      <c r="O1638" s="81" t="str">
        <f>IF(TcReleaseNum&lt;P1638,"Not Supported","Available")</f>
        <v>Available</v>
      </c>
      <c r="P1638" s="81" cm="1">
        <f t="array" ref="P1638">_xlfn.SWITCH(TcBaseVer, 14, K1638, 13, J1638, 12, I1638, 11, IFERROR(VLOOKUP(H1638,Table2[#All],3,FALSE),"N/A"),0)</f>
        <v>0</v>
      </c>
      <c r="Q1638" s="81" t="str">
        <f>IF(TcBaseVer=0,M1638,IF(AND(N1638="Available",M1638="Available",O1638="Available"),"Available",IF(M1638="","","Not Supported")))</f>
        <v>Available</v>
      </c>
      <c r="R1638" s="81" t="str">
        <f>IF(A1638&gt;=AWCurrentRel, "Future",Q1638)</f>
        <v>Available</v>
      </c>
      <c r="S1638" s="100" t="str">
        <f>HYPERLINK(U1638,T1638)</f>
        <v>What's New Spring 2023 PLAN Teamcenter and Active Workspace (highspot.com)</v>
      </c>
      <c r="T1638" s="81" t="str">
        <f>IFERROR(VLOOKUP(CONCATENATE($B1638,"_",$A1638),Table4[#All],5,FALSE),"Not Available")</f>
        <v>What's New Spring 2023 PLAN Teamcenter and Active Workspace (highspot.com)</v>
      </c>
      <c r="U1638" s="81" t="str">
        <f>IFERROR(VLOOKUP(CONCATENATE(B1638,"_",A1638),Table4[#All],6,FALSE),"")</f>
        <v>https://siemens.highspot.com/items/648721a063b17906e8d5dd1c?lfrm=srp.2</v>
      </c>
    </row>
    <row r="1639" spans="1:21" x14ac:dyDescent="0.25">
      <c r="A1639" s="81">
        <f>IF(OR('Raw Data'!A2247=0,'Raw Data'!A2247="Delete"),"",'Raw Data'!A2247)</f>
        <v>6.3</v>
      </c>
      <c r="B1639" s="88" t="str">
        <f>IF(OR('Raw Data'!B2247=0,'Raw Data'!B2247="Delete"),"",'Raw Data'!B2247)</f>
        <v>Plan</v>
      </c>
      <c r="C1639" s="89" t="str">
        <f>IF(OR('Raw Data'!C2247=0,'Raw Data'!C2247="Delete"),"",'Raw Data'!C2247)</f>
        <v>Bill of Materials</v>
      </c>
      <c r="D1639" s="88" t="str">
        <f>IF(OR('Raw Data'!D2247=0,'Raw Data'!D2247="Delete"),"",'Raw Data'!D2247)</f>
        <v>Structure Management</v>
      </c>
      <c r="E1639" s="84" t="str">
        <f>IF(OR('Raw Data'!E2247=0,'Raw Data'!E2247="Delete"),"",'Raw Data'!E2247)</f>
        <v>Communicate proposed changes for any released assembly, whether you are inside a formal change process or not</v>
      </c>
      <c r="F1639" s="81" t="str" cm="1">
        <f t="array" ref="F1639">_xlfn.SWITCH(ROUND(VLOOKUP(A1639,Table1[#All],3),0),11,H1639,12,I1639,13,J1639,14,K1639,"N/A")</f>
        <v/>
      </c>
      <c r="G1639" s="81" t="str" cm="1">
        <f t="array" ref="G1639">_xlfn.SWITCH(ROUND(VLOOKUP(A1639,Table1[#All],5),0),11,H1639,12,I1639,13,J1639,14,K1639,"N/A")</f>
        <v/>
      </c>
      <c r="H1639" s="81" t="str">
        <f>IF(OR('Raw Data'!H2247=0,'Raw Data'!H2247="Delete"),"",'Raw Data'!H2247)</f>
        <v>N/A</v>
      </c>
      <c r="I1639" s="81">
        <f>IF(OR('Raw Data'!I2247=0,'Raw Data'!I2247="Delete"),"",'Raw Data'!I2247)</f>
        <v>14.3</v>
      </c>
      <c r="J1639" s="81" t="str">
        <f>IF(OR('Raw Data'!J2247=0,'Raw Data'!J2247="Delete"),"",'Raw Data'!J2247)</f>
        <v/>
      </c>
      <c r="K1639" s="81" t="str">
        <f>IF(OR('Raw Data'!K2247=0,'Raw Data'!K2247="Delete"),"",'Raw Data'!K2247)</f>
        <v/>
      </c>
      <c r="L1639" s="81" t="str">
        <f>R1639</f>
        <v>Available</v>
      </c>
      <c r="M1639" s="81" t="str">
        <f>IF(A1639="","",IF(OR(AWReleaseNum&gt;=A1639,AWReleaseNum=0),"Available","Not Supported"))</f>
        <v>Available</v>
      </c>
      <c r="N1639" s="81" t="str">
        <f>IF(A1639="","",IF(TcRelease="Any","Available",IF(OR(AND(TcReleaseNum&gt;=VLOOKUP(AWReleaseNum,MinVerInfo,3,FALSE),TcReleaseNum&lt;=VLOOKUP(AWReleaseNum,MinVerInfo,4,FALSE)),AND(TcReleaseNum&gt;=VLOOKUP(AWReleaseNum,MinVerInfo,5,FALSE),TcReleaseNum&lt;=VLOOKUP(AWReleaseNum,MinVerInfo,6,FALSE))),"Available","Not Supported")))</f>
        <v>Available</v>
      </c>
      <c r="O1639" s="81" t="str">
        <f>IF(TcReleaseNum&lt;P1639,"Not Supported","Available")</f>
        <v>Available</v>
      </c>
      <c r="P1639" s="81" cm="1">
        <f t="array" ref="P1639">_xlfn.SWITCH(TcBaseVer, 14, K1639, 13, J1639, 12, I1639, 11, IFERROR(VLOOKUP(H1639,Table2[#All],3,FALSE),"N/A"),0)</f>
        <v>0</v>
      </c>
      <c r="Q1639" s="81" t="str">
        <f>IF(TcBaseVer=0,M1639,IF(AND(N1639="Available",M1639="Available",O1639="Available"),"Available",IF(M1639="","","Not Supported")))</f>
        <v>Available</v>
      </c>
      <c r="R1639" s="81" t="str">
        <f>IF(A1639&gt;=AWCurrentRel, "Future",Q1639)</f>
        <v>Available</v>
      </c>
      <c r="S1639" s="100" t="str">
        <f>HYPERLINK(U1639,T1639)</f>
        <v>What's New Spring 2023 PLAN Teamcenter and Active Workspace (highspot.com)</v>
      </c>
      <c r="T1639" s="81" t="str">
        <f>IFERROR(VLOOKUP(CONCATENATE($B1639,"_",$A1639),Table4[#All],5,FALSE),"Not Available")</f>
        <v>What's New Spring 2023 PLAN Teamcenter and Active Workspace (highspot.com)</v>
      </c>
      <c r="U1639" s="81" t="str">
        <f>IFERROR(VLOOKUP(CONCATENATE(B1639,"_",A1639),Table4[#All],6,FALSE),"")</f>
        <v>https://siemens.highspot.com/items/648721a063b17906e8d5dd1c?lfrm=srp.2</v>
      </c>
    </row>
    <row r="1640" spans="1:21" x14ac:dyDescent="0.25">
      <c r="A1640" s="81">
        <f>IF(OR('Raw Data'!A2248=0,'Raw Data'!A2248="Delete"),"",'Raw Data'!A2248)</f>
        <v>6.3</v>
      </c>
      <c r="B1640" s="88" t="str">
        <f>IF(OR('Raw Data'!B2248=0,'Raw Data'!B2248="Delete"),"",'Raw Data'!B2248)</f>
        <v>Plan</v>
      </c>
      <c r="C1640" s="89" t="str">
        <f>IF(OR('Raw Data'!C2248=0,'Raw Data'!C2248="Delete"),"",'Raw Data'!C2248)</f>
        <v>Bill of Materials</v>
      </c>
      <c r="D1640" s="88" t="str">
        <f>IF(OR('Raw Data'!D2248=0,'Raw Data'!D2248="Delete"),"",'Raw Data'!D2248)</f>
        <v>Structure Management</v>
      </c>
      <c r="E1640" s="84" t="str">
        <f>IF(OR('Raw Data'!E2248=0,'Raw Data'!E2248="Delete"),"",'Raw Data'!E2248)</f>
        <v>Improve efficiency of your change process by directly applying BOM markups within a change context</v>
      </c>
      <c r="F1640" s="81" t="str" cm="1">
        <f t="array" ref="F1640">_xlfn.SWITCH(ROUND(VLOOKUP(A1640,Table1[#All],3),0),11,H1640,12,I1640,13,J1640,14,K1640,"N/A")</f>
        <v/>
      </c>
      <c r="G1640" s="81" t="str" cm="1">
        <f t="array" ref="G1640">_xlfn.SWITCH(ROUND(VLOOKUP(A1640,Table1[#All],5),0),11,H1640,12,I1640,13,J1640,14,K1640,"N/A")</f>
        <v/>
      </c>
      <c r="H1640" s="81" t="str">
        <f>IF(OR('Raw Data'!H2248=0,'Raw Data'!H2248="Delete"),"",'Raw Data'!H2248)</f>
        <v>N/A</v>
      </c>
      <c r="I1640" s="81">
        <f>IF(OR('Raw Data'!I2248=0,'Raw Data'!I2248="Delete"),"",'Raw Data'!I2248)</f>
        <v>14.3</v>
      </c>
      <c r="J1640" s="81" t="str">
        <f>IF(OR('Raw Data'!J2248=0,'Raw Data'!J2248="Delete"),"",'Raw Data'!J2248)</f>
        <v/>
      </c>
      <c r="K1640" s="81" t="str">
        <f>IF(OR('Raw Data'!K2248=0,'Raw Data'!K2248="Delete"),"",'Raw Data'!K2248)</f>
        <v/>
      </c>
      <c r="L1640" s="81" t="str">
        <f>R1640</f>
        <v>Available</v>
      </c>
      <c r="M1640" s="81" t="str">
        <f>IF(A1640="","",IF(OR(AWReleaseNum&gt;=A1640,AWReleaseNum=0),"Available","Not Supported"))</f>
        <v>Available</v>
      </c>
      <c r="N1640" s="81" t="str">
        <f>IF(A1640="","",IF(TcRelease="Any","Available",IF(OR(AND(TcReleaseNum&gt;=VLOOKUP(AWReleaseNum,MinVerInfo,3,FALSE),TcReleaseNum&lt;=VLOOKUP(AWReleaseNum,MinVerInfo,4,FALSE)),AND(TcReleaseNum&gt;=VLOOKUP(AWReleaseNum,MinVerInfo,5,FALSE),TcReleaseNum&lt;=VLOOKUP(AWReleaseNum,MinVerInfo,6,FALSE))),"Available","Not Supported")))</f>
        <v>Available</v>
      </c>
      <c r="O1640" s="81" t="str">
        <f>IF(TcReleaseNum&lt;P1640,"Not Supported","Available")</f>
        <v>Available</v>
      </c>
      <c r="P1640" s="81" cm="1">
        <f t="array" ref="P1640">_xlfn.SWITCH(TcBaseVer, 14, K1640, 13, J1640, 12, I1640, 11, IFERROR(VLOOKUP(H1640,Table2[#All],3,FALSE),"N/A"),0)</f>
        <v>0</v>
      </c>
      <c r="Q1640" s="81" t="str">
        <f>IF(TcBaseVer=0,M1640,IF(AND(N1640="Available",M1640="Available",O1640="Available"),"Available",IF(M1640="","","Not Supported")))</f>
        <v>Available</v>
      </c>
      <c r="R1640" s="81" t="str">
        <f>IF(A1640&gt;=AWCurrentRel, "Future",Q1640)</f>
        <v>Available</v>
      </c>
      <c r="S1640" s="100" t="str">
        <f>HYPERLINK(U1640,T1640)</f>
        <v>What's New Spring 2023 PLAN Teamcenter and Active Workspace (highspot.com)</v>
      </c>
      <c r="T1640" s="81" t="str">
        <f>IFERROR(VLOOKUP(CONCATENATE($B1640,"_",$A1640),Table4[#All],5,FALSE),"Not Available")</f>
        <v>What's New Spring 2023 PLAN Teamcenter and Active Workspace (highspot.com)</v>
      </c>
      <c r="U1640" s="81" t="str">
        <f>IFERROR(VLOOKUP(CONCATENATE(B1640,"_",A1640),Table4[#All],6,FALSE),"")</f>
        <v>https://siemens.highspot.com/items/648721a063b17906e8d5dd1c?lfrm=srp.2</v>
      </c>
    </row>
    <row r="1641" spans="1:21" x14ac:dyDescent="0.25">
      <c r="A1641" s="81">
        <f>IF(OR('Raw Data'!A1647=0,'Raw Data'!A1647="Delete"),"",'Raw Data'!A1647)</f>
        <v>6.3</v>
      </c>
      <c r="B1641" s="88" t="str">
        <f>IF(OR('Raw Data'!B1647=0,'Raw Data'!B1647="Delete"),"",'Raw Data'!B1647)</f>
        <v>Develop</v>
      </c>
      <c r="C1641" s="89" t="str">
        <f>IF(OR('Raw Data'!C1647=0,'Raw Data'!C1647="Delete"),"",'Raw Data'!C1647)</f>
        <v>Visualization</v>
      </c>
      <c r="D1641" s="88" t="str">
        <f>IF(OR('Raw Data'!D1647=0,'Raw Data'!D1647="Delete"),"",'Raw Data'!D1647)</f>
        <v>Visualization - Administrative Features</v>
      </c>
      <c r="E1641" s="84" t="str">
        <f>IF(OR('Raw Data'!E1647=0,'Raw Data'!E1647="Delete"),"",'Raw Data'!E1647)</f>
        <v>Admins can now enable and disable logging on the Visualization server via the web client without restarting the server</v>
      </c>
      <c r="F1641" s="81" t="str" cm="1">
        <f t="array" ref="F1641">_xlfn.SWITCH(ROUND(VLOOKUP(A1641,Table1[#All],3),0),11,H1641,12,I1641,13,J1641,14,K1641,"N/A")</f>
        <v/>
      </c>
      <c r="G1641" s="81" t="str" cm="1">
        <f t="array" ref="G1641">_xlfn.SWITCH(ROUND(VLOOKUP(A1641,Table1[#All],5),0),11,H1641,12,I1641,13,J1641,14,K1641,"N/A")</f>
        <v/>
      </c>
      <c r="H1641" s="81" t="str">
        <f>IF(OR('Raw Data'!H1647=0,'Raw Data'!H1647="Delete"),"",'Raw Data'!H1647)</f>
        <v>N/A</v>
      </c>
      <c r="I1641" s="81">
        <f>IF(OR('Raw Data'!I1647=0,'Raw Data'!I1647="Delete"),"",'Raw Data'!I1647)</f>
        <v>14.3</v>
      </c>
      <c r="J1641" s="81" t="str">
        <f>IF(OR('Raw Data'!J1647=0,'Raw Data'!J1647="Delete"),"",'Raw Data'!J1647)</f>
        <v/>
      </c>
      <c r="K1641" s="81" t="str">
        <f>IF(OR('Raw Data'!K1647=0,'Raw Data'!K1647="Delete"),"",'Raw Data'!K1647)</f>
        <v/>
      </c>
      <c r="L1641" s="81" t="str">
        <f>R1641</f>
        <v>Available</v>
      </c>
      <c r="M1641" s="81" t="str">
        <f>IF(A1641="","",IF(OR(AWReleaseNum&gt;=A1641,AWReleaseNum=0),"Available","Not Supported"))</f>
        <v>Available</v>
      </c>
      <c r="N1641" s="81" t="str">
        <f>IF(A1641="","",IF(TcRelease="Any","Available",IF(OR(AND(TcReleaseNum&gt;=VLOOKUP(AWReleaseNum,MinVerInfo,3,FALSE),TcReleaseNum&lt;=VLOOKUP(AWReleaseNum,MinVerInfo,4,FALSE)),AND(TcReleaseNum&gt;=VLOOKUP(AWReleaseNum,MinVerInfo,5,FALSE),TcReleaseNum&lt;=VLOOKUP(AWReleaseNum,MinVerInfo,6,FALSE))),"Available","Not Supported")))</f>
        <v>Available</v>
      </c>
      <c r="O1641" s="81" t="str">
        <f>IF(TcReleaseNum&lt;P1641,"Not Supported","Available")</f>
        <v>Available</v>
      </c>
      <c r="P1641" s="81" cm="1">
        <f t="array" ref="P1641">_xlfn.SWITCH(TcBaseVer, 14, K1641, 13, J1641, 12, I1641, 11, IFERROR(VLOOKUP(H1641,Table2[#All],3,FALSE),"N/A"),0)</f>
        <v>0</v>
      </c>
      <c r="Q1641" s="81" t="str">
        <f>IF(TcBaseVer=0,M1641,IF(AND(N1641="Available",M1641="Available",O1641="Available"),"Available",IF(M1641="","","Not Supported")))</f>
        <v>Available</v>
      </c>
      <c r="R1641" s="81" t="str">
        <f>IF(A1641&gt;=AWCurrentRel, "Future",Q1641)</f>
        <v>Available</v>
      </c>
      <c r="S1641" s="100" t="str">
        <f>HYPERLINK(U1641,T1641)</f>
        <v>What's New Spring 2023 DEVELOP Teamcenter and Active Workspace (highspot.com)</v>
      </c>
      <c r="T1641" s="81" t="str">
        <f>IFERROR(VLOOKUP(CONCATENATE($B1641,"_",$A1641),Table4[#All],5,FALSE),"Not Available")</f>
        <v>What's New Spring 2023 DEVELOP Teamcenter and Active Workspace (highspot.com)</v>
      </c>
      <c r="U1641" s="81" t="str">
        <f>IFERROR(VLOOKUP(CONCATENATE(B1641,"_",A1641),Table4[#All],6,FALSE),"")</f>
        <v>https://siemens.highspot.com/items/648722e71449ff1d4088b08a?lfrm=srp.1</v>
      </c>
    </row>
    <row r="1642" spans="1:21" x14ac:dyDescent="0.25">
      <c r="A1642" s="81">
        <f>IF(OR('Raw Data'!A2366=0,'Raw Data'!A2366="Delete"),"",'Raw Data'!A2366)</f>
        <v>6.3</v>
      </c>
      <c r="B1642" s="88" t="str">
        <f>IF(OR('Raw Data'!B2366=0,'Raw Data'!B2366="Delete"),"",'Raw Data'!B2366)</f>
        <v>Develop</v>
      </c>
      <c r="C1642" s="89" t="str">
        <f>IF(OR('Raw Data'!C2366=0,'Raw Data'!C2366="Delete"),"",'Raw Data'!C2366)</f>
        <v>Visualization</v>
      </c>
      <c r="D1642" s="88" t="str">
        <f>IF(OR('Raw Data'!D2366=0,'Raw Data'!D2366="Delete"),"",'Raw Data'!D2366)</f>
        <v>Visualization - BOM Integration</v>
      </c>
      <c r="E1642" s="84" t="str">
        <f>IF(OR('Raw Data'!E2366=0,'Raw Data'!E2366="Delete"),"",'Raw Data'!E2366)</f>
        <v>Launch and manage a synchronized Teamcenter Visualization DMU session from within the web client</v>
      </c>
      <c r="F1642" s="81" t="str" cm="1">
        <f t="array" ref="F1642">_xlfn.SWITCH(ROUND(VLOOKUP(A1642,Table1[#All],3),0),11,H1642,12,I1642,13,J1642,14,K1642,"N/A")</f>
        <v/>
      </c>
      <c r="G1642" s="81" t="str" cm="1">
        <f t="array" ref="G1642">_xlfn.SWITCH(ROUND(VLOOKUP(A1642,Table1[#All],5),0),11,H1642,12,I1642,13,J1642,14,K1642,"N/A")</f>
        <v/>
      </c>
      <c r="H1642" s="81" t="str">
        <f>IF(OR('Raw Data'!H2366=0,'Raw Data'!H2366="Delete"),"",'Raw Data'!H2366)</f>
        <v>N/A</v>
      </c>
      <c r="I1642" s="81">
        <f>IF(OR('Raw Data'!I2366=0,'Raw Data'!I2366="Delete"),"",'Raw Data'!I2366)</f>
        <v>14.3</v>
      </c>
      <c r="J1642" s="81" t="str">
        <f>IF(OR('Raw Data'!J2366=0,'Raw Data'!J2366="Delete"),"",'Raw Data'!J2366)</f>
        <v/>
      </c>
      <c r="K1642" s="81" t="str">
        <f>IF(OR('Raw Data'!K2366=0,'Raw Data'!K2366="Delete"),"",'Raw Data'!K2366)</f>
        <v/>
      </c>
      <c r="L1642" s="81" t="str">
        <f>R1642</f>
        <v>Available</v>
      </c>
      <c r="M1642" s="81" t="str">
        <f>IF(A1642="","",IF(OR(AWReleaseNum&gt;=A1642,AWReleaseNum=0),"Available","Not Supported"))</f>
        <v>Available</v>
      </c>
      <c r="N1642" s="81" t="str">
        <f>IF(A1642="","",IF(TcRelease="Any","Available",IF(OR(AND(TcReleaseNum&gt;=VLOOKUP(AWReleaseNum,MinVerInfo,3,FALSE),TcReleaseNum&lt;=VLOOKUP(AWReleaseNum,MinVerInfo,4,FALSE)),AND(TcReleaseNum&gt;=VLOOKUP(AWReleaseNum,MinVerInfo,5,FALSE),TcReleaseNum&lt;=VLOOKUP(AWReleaseNum,MinVerInfo,6,FALSE))),"Available","Not Supported")))</f>
        <v>Available</v>
      </c>
      <c r="O1642" s="81" t="str">
        <f>IF(TcReleaseNum&lt;P1642,"Not Supported","Available")</f>
        <v>Available</v>
      </c>
      <c r="P1642" s="81" cm="1">
        <f t="array" ref="P1642">_xlfn.SWITCH(TcBaseVer, 14, K1642, 13, J1642, 12, I1642, 11, IFERROR(VLOOKUP(H1642,Table2[#All],3,FALSE),"N/A"),0)</f>
        <v>0</v>
      </c>
      <c r="Q1642" s="81" t="str">
        <f>IF(TcBaseVer=0,M1642,IF(AND(N1642="Available",M1642="Available",O1642="Available"),"Available",IF(M1642="","","Not Supported")))</f>
        <v>Available</v>
      </c>
      <c r="R1642" s="81" t="str">
        <f>IF(A1642&gt;=AWCurrentRel, "Future",Q1642)</f>
        <v>Available</v>
      </c>
      <c r="S1642" s="100" t="str">
        <f>HYPERLINK(U1642,T1642)</f>
        <v>What's New Spring 2023 DEVELOP Teamcenter and Active Workspace (highspot.com)</v>
      </c>
      <c r="T1642" s="81" t="str">
        <f>IFERROR(VLOOKUP(CONCATENATE($B1642,"_",$A1642),Table4[#All],5,FALSE),"Not Available")</f>
        <v>What's New Spring 2023 DEVELOP Teamcenter and Active Workspace (highspot.com)</v>
      </c>
      <c r="U1642" s="81" t="str">
        <f>IFERROR(VLOOKUP(CONCATENATE(B1642,"_",A1642),Table4[#All],6,FALSE),"")</f>
        <v>https://siemens.highspot.com/items/648722e71449ff1d4088b08a?lfrm=srp.1</v>
      </c>
    </row>
    <row r="1643" spans="1:21" x14ac:dyDescent="0.25">
      <c r="A1643" s="81">
        <f>IF(OR('Raw Data'!A1649=0,'Raw Data'!A1649="Delete"),"",'Raw Data'!A1649)</f>
        <v>6.3</v>
      </c>
      <c r="B1643" s="88" t="str">
        <f>IF(OR('Raw Data'!B1649=0,'Raw Data'!B1649="Delete"),"",'Raw Data'!B1649)</f>
        <v>Develop</v>
      </c>
      <c r="C1643" s="89" t="str">
        <f>IF(OR('Raw Data'!C1649=0,'Raw Data'!C1649="Delete"),"",'Raw Data'!C1649)</f>
        <v>Visualization</v>
      </c>
      <c r="D1643" s="88" t="str">
        <f>IF(OR('Raw Data'!D1649=0,'Raw Data'!D1649="Delete"),"",'Raw Data'!D1649)</f>
        <v>Visualization - Deployability &amp; Infrastructure</v>
      </c>
      <c r="E1643" s="84" t="str">
        <f>IF(OR('Raw Data'!E1649=0,'Raw Data'!E1649="Delete"),"",'Raw Data'!E1649)</f>
        <v>Optimize compute resources when supporting client and server-side rendering users within the same enterprise</v>
      </c>
      <c r="F1643" s="81" t="str" cm="1">
        <f t="array" ref="F1643">_xlfn.SWITCH(ROUND(VLOOKUP(A1643,Table1[#All],3),0),11,H1643,12,I1643,13,J1643,14,K1643,"N/A")</f>
        <v/>
      </c>
      <c r="G1643" s="81" t="str" cm="1">
        <f t="array" ref="G1643">_xlfn.SWITCH(ROUND(VLOOKUP(A1643,Table1[#All],5),0),11,H1643,12,I1643,13,J1643,14,K1643,"N/A")</f>
        <v/>
      </c>
      <c r="H1643" s="81" t="str">
        <f>IF(OR('Raw Data'!H1649=0,'Raw Data'!H1649="Delete"),"",'Raw Data'!H1649)</f>
        <v>N/A</v>
      </c>
      <c r="I1643" s="81">
        <f>IF(OR('Raw Data'!I1649=0,'Raw Data'!I1649="Delete"),"",'Raw Data'!I1649)</f>
        <v>14.3</v>
      </c>
      <c r="J1643" s="81" t="str">
        <f>IF(OR('Raw Data'!J1649=0,'Raw Data'!J1649="Delete"),"",'Raw Data'!J1649)</f>
        <v/>
      </c>
      <c r="K1643" s="81" t="str">
        <f>IF(OR('Raw Data'!K1649=0,'Raw Data'!K1649="Delete"),"",'Raw Data'!K1649)</f>
        <v/>
      </c>
      <c r="L1643" s="81" t="str">
        <f>R1643</f>
        <v>Available</v>
      </c>
      <c r="M1643" s="81" t="str">
        <f>IF(A1643="","",IF(OR(AWReleaseNum&gt;=A1643,AWReleaseNum=0),"Available","Not Supported"))</f>
        <v>Available</v>
      </c>
      <c r="N1643" s="81" t="str">
        <f>IF(A1643="","",IF(TcRelease="Any","Available",IF(OR(AND(TcReleaseNum&gt;=VLOOKUP(AWReleaseNum,MinVerInfo,3,FALSE),TcReleaseNum&lt;=VLOOKUP(AWReleaseNum,MinVerInfo,4,FALSE)),AND(TcReleaseNum&gt;=VLOOKUP(AWReleaseNum,MinVerInfo,5,FALSE),TcReleaseNum&lt;=VLOOKUP(AWReleaseNum,MinVerInfo,6,FALSE))),"Available","Not Supported")))</f>
        <v>Available</v>
      </c>
      <c r="O1643" s="81" t="str">
        <f>IF(TcReleaseNum&lt;P1643,"Not Supported","Available")</f>
        <v>Available</v>
      </c>
      <c r="P1643" s="81" cm="1">
        <f t="array" ref="P1643">_xlfn.SWITCH(TcBaseVer, 14, K1643, 13, J1643, 12, I1643, 11, IFERROR(VLOOKUP(H1643,Table2[#All],3,FALSE),"N/A"),0)</f>
        <v>0</v>
      </c>
      <c r="Q1643" s="81" t="str">
        <f>IF(TcBaseVer=0,M1643,IF(AND(N1643="Available",M1643="Available",O1643="Available"),"Available",IF(M1643="","","Not Supported")))</f>
        <v>Available</v>
      </c>
      <c r="R1643" s="81" t="str">
        <f>IF(A1643&gt;=AWCurrentRel, "Future",Q1643)</f>
        <v>Available</v>
      </c>
      <c r="S1643" s="100" t="str">
        <f>HYPERLINK(U1643,T1643)</f>
        <v>What's New Spring 2023 DEVELOP Teamcenter and Active Workspace (highspot.com)</v>
      </c>
      <c r="T1643" s="81" t="str">
        <f>IFERROR(VLOOKUP(CONCATENATE($B1643,"_",$A1643),Table4[#All],5,FALSE),"Not Available")</f>
        <v>What's New Spring 2023 DEVELOP Teamcenter and Active Workspace (highspot.com)</v>
      </c>
      <c r="U1643" s="81" t="str">
        <f>IFERROR(VLOOKUP(CONCATENATE(B1643,"_",A1643),Table4[#All],6,FALSE),"")</f>
        <v>https://siemens.highspot.com/items/648722e71449ff1d4088b08a?lfrm=srp.1</v>
      </c>
    </row>
    <row r="1644" spans="1:21" x14ac:dyDescent="0.25">
      <c r="A1644" s="81">
        <f>IF(OR('Raw Data'!A1650=0,'Raw Data'!A1650="Delete"),"",'Raw Data'!A1650)</f>
        <v>6.3</v>
      </c>
      <c r="B1644" s="88" t="str">
        <f>IF(OR('Raw Data'!B1650=0,'Raw Data'!B1650="Delete"),"",'Raw Data'!B1650)</f>
        <v>Develop</v>
      </c>
      <c r="C1644" s="89" t="str">
        <f>IF(OR('Raw Data'!C1650=0,'Raw Data'!C1650="Delete"),"",'Raw Data'!C1650)</f>
        <v>Visualization</v>
      </c>
      <c r="D1644" s="88" t="str">
        <f>IF(OR('Raw Data'!D1650=0,'Raw Data'!D1650="Delete"),"",'Raw Data'!D1650)</f>
        <v>Visualization - Deployability &amp; Infrastructure</v>
      </c>
      <c r="E1644" s="84" t="str">
        <f>IF(OR('Raw Data'!E1650=0,'Raw Data'!E1650="Delete"),"",'Raw Data'!E1650)</f>
        <v>Remember the render location and acceleration settings used for previously viewed assemblies</v>
      </c>
      <c r="F1644" s="81" t="str" cm="1">
        <f t="array" ref="F1644">_xlfn.SWITCH(ROUND(VLOOKUP(A1644,Table1[#All],3),0),11,H1644,12,I1644,13,J1644,14,K1644,"N/A")</f>
        <v/>
      </c>
      <c r="G1644" s="81" t="str" cm="1">
        <f t="array" ref="G1644">_xlfn.SWITCH(ROUND(VLOOKUP(A1644,Table1[#All],5),0),11,H1644,12,I1644,13,J1644,14,K1644,"N/A")</f>
        <v/>
      </c>
      <c r="H1644" s="81" t="str">
        <f>IF(OR('Raw Data'!H1650=0,'Raw Data'!H1650="Delete"),"",'Raw Data'!H1650)</f>
        <v>N/A</v>
      </c>
      <c r="I1644" s="81">
        <f>IF(OR('Raw Data'!I1650=0,'Raw Data'!I1650="Delete"),"",'Raw Data'!I1650)</f>
        <v>14.3</v>
      </c>
      <c r="J1644" s="81" t="str">
        <f>IF(OR('Raw Data'!J1650=0,'Raw Data'!J1650="Delete"),"",'Raw Data'!J1650)</f>
        <v/>
      </c>
      <c r="K1644" s="81" t="str">
        <f>IF(OR('Raw Data'!K1650=0,'Raw Data'!K1650="Delete"),"",'Raw Data'!K1650)</f>
        <v/>
      </c>
      <c r="L1644" s="81" t="str">
        <f>R1644</f>
        <v>Available</v>
      </c>
      <c r="M1644" s="81" t="str">
        <f>IF(A1644="","",IF(OR(AWReleaseNum&gt;=A1644,AWReleaseNum=0),"Available","Not Supported"))</f>
        <v>Available</v>
      </c>
      <c r="N1644" s="81" t="str">
        <f>IF(A1644="","",IF(TcRelease="Any","Available",IF(OR(AND(TcReleaseNum&gt;=VLOOKUP(AWReleaseNum,MinVerInfo,3,FALSE),TcReleaseNum&lt;=VLOOKUP(AWReleaseNum,MinVerInfo,4,FALSE)),AND(TcReleaseNum&gt;=VLOOKUP(AWReleaseNum,MinVerInfo,5,FALSE),TcReleaseNum&lt;=VLOOKUP(AWReleaseNum,MinVerInfo,6,FALSE))),"Available","Not Supported")))</f>
        <v>Available</v>
      </c>
      <c r="O1644" s="81" t="str">
        <f>IF(TcReleaseNum&lt;P1644,"Not Supported","Available")</f>
        <v>Available</v>
      </c>
      <c r="P1644" s="81" cm="1">
        <f t="array" ref="P1644">_xlfn.SWITCH(TcBaseVer, 14, K1644, 13, J1644, 12, I1644, 11, IFERROR(VLOOKUP(H1644,Table2[#All],3,FALSE),"N/A"),0)</f>
        <v>0</v>
      </c>
      <c r="Q1644" s="81" t="str">
        <f>IF(TcBaseVer=0,M1644,IF(AND(N1644="Available",M1644="Available",O1644="Available"),"Available",IF(M1644="","","Not Supported")))</f>
        <v>Available</v>
      </c>
      <c r="R1644" s="81" t="str">
        <f>IF(A1644&gt;=AWCurrentRel, "Future",Q1644)</f>
        <v>Available</v>
      </c>
      <c r="S1644" s="100" t="str">
        <f>HYPERLINK(U1644,T1644)</f>
        <v>What's New Spring 2023 DEVELOP Teamcenter and Active Workspace (highspot.com)</v>
      </c>
      <c r="T1644" s="81" t="str">
        <f>IFERROR(VLOOKUP(CONCATENATE($B1644,"_",$A1644),Table4[#All],5,FALSE),"Not Available")</f>
        <v>What's New Spring 2023 DEVELOP Teamcenter and Active Workspace (highspot.com)</v>
      </c>
      <c r="U1644" s="81" t="str">
        <f>IFERROR(VLOOKUP(CONCATENATE(B1644,"_",A1644),Table4[#All],6,FALSE),"")</f>
        <v>https://siemens.highspot.com/items/648722e71449ff1d4088b08a?lfrm=srp.1</v>
      </c>
    </row>
    <row r="1645" spans="1:21" x14ac:dyDescent="0.25">
      <c r="A1645" s="81">
        <f>IF(OR('Raw Data'!A1651=0,'Raw Data'!A1651="Delete"),"",'Raw Data'!A1651)</f>
        <v>6.3</v>
      </c>
      <c r="B1645" s="88" t="str">
        <f>IF(OR('Raw Data'!B1651=0,'Raw Data'!B1651="Delete"),"",'Raw Data'!B1651)</f>
        <v>Develop</v>
      </c>
      <c r="C1645" s="89" t="str">
        <f>IF(OR('Raw Data'!C1651=0,'Raw Data'!C1651="Delete"),"",'Raw Data'!C1651)</f>
        <v>Visualization</v>
      </c>
      <c r="D1645" s="88" t="str">
        <f>IF(OR('Raw Data'!D1651=0,'Raw Data'!D1651="Delete"),"",'Raw Data'!D1651)</f>
        <v>Visualization - Deployability &amp; Infrastructure</v>
      </c>
      <c r="E1645" s="84" t="str">
        <f>IF(OR('Raw Data'!E1651=0,'Raw Data'!E1651="Delete"),"",'Raw Data'!E1651)</f>
        <v>Detect whether WebGL is supported and ask user to switch render location to server if necessary</v>
      </c>
      <c r="F1645" s="81" t="str" cm="1">
        <f t="array" ref="F1645">_xlfn.SWITCH(ROUND(VLOOKUP(A1645,Table1[#All],3),0),11,H1645,12,I1645,13,J1645,14,K1645,"N/A")</f>
        <v/>
      </c>
      <c r="G1645" s="81" t="str" cm="1">
        <f t="array" ref="G1645">_xlfn.SWITCH(ROUND(VLOOKUP(A1645,Table1[#All],5),0),11,H1645,12,I1645,13,J1645,14,K1645,"N/A")</f>
        <v/>
      </c>
      <c r="H1645" s="81" t="str">
        <f>IF(OR('Raw Data'!H1651=0,'Raw Data'!H1651="Delete"),"",'Raw Data'!H1651)</f>
        <v>N/A</v>
      </c>
      <c r="I1645" s="81">
        <f>IF(OR('Raw Data'!I1651=0,'Raw Data'!I1651="Delete"),"",'Raw Data'!I1651)</f>
        <v>14.3</v>
      </c>
      <c r="J1645" s="81" t="str">
        <f>IF(OR('Raw Data'!J1651=0,'Raw Data'!J1651="Delete"),"",'Raw Data'!J1651)</f>
        <v/>
      </c>
      <c r="K1645" s="81" t="str">
        <f>IF(OR('Raw Data'!K1651=0,'Raw Data'!K1651="Delete"),"",'Raw Data'!K1651)</f>
        <v/>
      </c>
      <c r="L1645" s="81" t="str">
        <f>R1645</f>
        <v>Available</v>
      </c>
      <c r="M1645" s="81" t="str">
        <f>IF(A1645="","",IF(OR(AWReleaseNum&gt;=A1645,AWReleaseNum=0),"Available","Not Supported"))</f>
        <v>Available</v>
      </c>
      <c r="N1645" s="81" t="str">
        <f>IF(A1645="","",IF(TcRelease="Any","Available",IF(OR(AND(TcReleaseNum&gt;=VLOOKUP(AWReleaseNum,MinVerInfo,3,FALSE),TcReleaseNum&lt;=VLOOKUP(AWReleaseNum,MinVerInfo,4,FALSE)),AND(TcReleaseNum&gt;=VLOOKUP(AWReleaseNum,MinVerInfo,5,FALSE),TcReleaseNum&lt;=VLOOKUP(AWReleaseNum,MinVerInfo,6,FALSE))),"Available","Not Supported")))</f>
        <v>Available</v>
      </c>
      <c r="O1645" s="81" t="str">
        <f>IF(TcReleaseNum&lt;P1645,"Not Supported","Available")</f>
        <v>Available</v>
      </c>
      <c r="P1645" s="81" cm="1">
        <f t="array" ref="P1645">_xlfn.SWITCH(TcBaseVer, 14, K1645, 13, J1645, 12, I1645, 11, IFERROR(VLOOKUP(H1645,Table2[#All],3,FALSE),"N/A"),0)</f>
        <v>0</v>
      </c>
      <c r="Q1645" s="81" t="str">
        <f>IF(TcBaseVer=0,M1645,IF(AND(N1645="Available",M1645="Available",O1645="Available"),"Available",IF(M1645="","","Not Supported")))</f>
        <v>Available</v>
      </c>
      <c r="R1645" s="81" t="str">
        <f>IF(A1645&gt;=AWCurrentRel, "Future",Q1645)</f>
        <v>Available</v>
      </c>
      <c r="S1645" s="100" t="str">
        <f>HYPERLINK(U1645,T1645)</f>
        <v>What's New Spring 2023 DEVELOP Teamcenter and Active Workspace (highspot.com)</v>
      </c>
      <c r="T1645" s="81" t="str">
        <f>IFERROR(VLOOKUP(CONCATENATE($B1645,"_",$A1645),Table4[#All],5,FALSE),"Not Available")</f>
        <v>What's New Spring 2023 DEVELOP Teamcenter and Active Workspace (highspot.com)</v>
      </c>
      <c r="U1645" s="81" t="str">
        <f>IFERROR(VLOOKUP(CONCATENATE(B1645,"_",A1645),Table4[#All],6,FALSE),"")</f>
        <v>https://siemens.highspot.com/items/648722e71449ff1d4088b08a?lfrm=srp.1</v>
      </c>
    </row>
    <row r="1646" spans="1:21" x14ac:dyDescent="0.25">
      <c r="A1646" s="81">
        <f>IF(OR('Raw Data'!A1652=0,'Raw Data'!A1652="Delete"),"",'Raw Data'!A1652)</f>
        <v>6.3</v>
      </c>
      <c r="B1646" s="88" t="str">
        <f>IF(OR('Raw Data'!B1652=0,'Raw Data'!B1652="Delete"),"",'Raw Data'!B1652)</f>
        <v>Develop</v>
      </c>
      <c r="C1646" s="89" t="str">
        <f>IF(OR('Raw Data'!C1652=0,'Raw Data'!C1652="Delete"),"",'Raw Data'!C1652)</f>
        <v>Visualization</v>
      </c>
      <c r="D1646" s="88" t="str">
        <f>IF(OR('Raw Data'!D1652=0,'Raw Data'!D1652="Delete"),"",'Raw Data'!D1652)</f>
        <v>Visualization - Deployability &amp; Infrastructure</v>
      </c>
      <c r="E1646" s="84" t="str">
        <f>IF(OR('Raw Data'!E1652=0,'Raw Data'!E1652="Delete"),"",'Raw Data'!E1652)</f>
        <v>Monitor memory usage and suggest changing render locations when necessary</v>
      </c>
      <c r="F1646" s="81" t="str" cm="1">
        <f t="array" ref="F1646">_xlfn.SWITCH(ROUND(VLOOKUP(A1646,Table1[#All],3),0),11,H1646,12,I1646,13,J1646,14,K1646,"N/A")</f>
        <v/>
      </c>
      <c r="G1646" s="81" t="str" cm="1">
        <f t="array" ref="G1646">_xlfn.SWITCH(ROUND(VLOOKUP(A1646,Table1[#All],5),0),11,H1646,12,I1646,13,J1646,14,K1646,"N/A")</f>
        <v/>
      </c>
      <c r="H1646" s="81" t="str">
        <f>IF(OR('Raw Data'!H1652=0,'Raw Data'!H1652="Delete"),"",'Raw Data'!H1652)</f>
        <v>N/A</v>
      </c>
      <c r="I1646" s="81">
        <f>IF(OR('Raw Data'!I1652=0,'Raw Data'!I1652="Delete"),"",'Raw Data'!I1652)</f>
        <v>14.3</v>
      </c>
      <c r="J1646" s="81" t="str">
        <f>IF(OR('Raw Data'!J1652=0,'Raw Data'!J1652="Delete"),"",'Raw Data'!J1652)</f>
        <v/>
      </c>
      <c r="K1646" s="81" t="str">
        <f>IF(OR('Raw Data'!K1652=0,'Raw Data'!K1652="Delete"),"",'Raw Data'!K1652)</f>
        <v/>
      </c>
      <c r="L1646" s="81" t="str">
        <f>R1646</f>
        <v>Available</v>
      </c>
      <c r="M1646" s="81" t="str">
        <f>IF(A1646="","",IF(OR(AWReleaseNum&gt;=A1646,AWReleaseNum=0),"Available","Not Supported"))</f>
        <v>Available</v>
      </c>
      <c r="N1646" s="81" t="str">
        <f>IF(A1646="","",IF(TcRelease="Any","Available",IF(OR(AND(TcReleaseNum&gt;=VLOOKUP(AWReleaseNum,MinVerInfo,3,FALSE),TcReleaseNum&lt;=VLOOKUP(AWReleaseNum,MinVerInfo,4,FALSE)),AND(TcReleaseNum&gt;=VLOOKUP(AWReleaseNum,MinVerInfo,5,FALSE),TcReleaseNum&lt;=VLOOKUP(AWReleaseNum,MinVerInfo,6,FALSE))),"Available","Not Supported")))</f>
        <v>Available</v>
      </c>
      <c r="O1646" s="81" t="str">
        <f>IF(TcReleaseNum&lt;P1646,"Not Supported","Available")</f>
        <v>Available</v>
      </c>
      <c r="P1646" s="81" cm="1">
        <f t="array" ref="P1646">_xlfn.SWITCH(TcBaseVer, 14, K1646, 13, J1646, 12, I1646, 11, IFERROR(VLOOKUP(H1646,Table2[#All],3,FALSE),"N/A"),0)</f>
        <v>0</v>
      </c>
      <c r="Q1646" s="81" t="str">
        <f>IF(TcBaseVer=0,M1646,IF(AND(N1646="Available",M1646="Available",O1646="Available"),"Available",IF(M1646="","","Not Supported")))</f>
        <v>Available</v>
      </c>
      <c r="R1646" s="81" t="str">
        <f>IF(A1646&gt;=AWCurrentRel, "Future",Q1646)</f>
        <v>Available</v>
      </c>
      <c r="S1646" s="100" t="str">
        <f>HYPERLINK(U1646,T1646)</f>
        <v>What's New Spring 2023 DEVELOP Teamcenter and Active Workspace (highspot.com)</v>
      </c>
      <c r="T1646" s="81" t="str">
        <f>IFERROR(VLOOKUP(CONCATENATE($B1646,"_",$A1646),Table4[#All],5,FALSE),"Not Available")</f>
        <v>What's New Spring 2023 DEVELOP Teamcenter and Active Workspace (highspot.com)</v>
      </c>
      <c r="U1646" s="81" t="str">
        <f>IFERROR(VLOOKUP(CONCATENATE(B1646,"_",A1646),Table4[#All],6,FALSE),"")</f>
        <v>https://siemens.highspot.com/items/648722e71449ff1d4088b08a?lfrm=srp.1</v>
      </c>
    </row>
    <row r="1647" spans="1:21" x14ac:dyDescent="0.25">
      <c r="A1647" s="81">
        <f>IF(OR('Raw Data'!A1653=0,'Raw Data'!A1653="Delete"),"",'Raw Data'!A1653)</f>
        <v>6.3</v>
      </c>
      <c r="B1647" s="88" t="str">
        <f>IF(OR('Raw Data'!B1653=0,'Raw Data'!B1653="Delete"),"",'Raw Data'!B1653)</f>
        <v>Develop</v>
      </c>
      <c r="C1647" s="89" t="str">
        <f>IF(OR('Raw Data'!C1653=0,'Raw Data'!C1653="Delete"),"",'Raw Data'!C1653)</f>
        <v>Visualization</v>
      </c>
      <c r="D1647" s="88" t="str">
        <f>IF(OR('Raw Data'!D1653=0,'Raw Data'!D1653="Delete"),"",'Raw Data'!D1653)</f>
        <v>Visualization - Deployability &amp; Infrastructure</v>
      </c>
      <c r="E1647" s="84" t="str">
        <f>IF(OR('Raw Data'!E1653=0,'Raw Data'!E1653="Delete"),"",'Raw Data'!E1653)</f>
        <v>Reserve slots on more expensive SSR servers for SSR users unless all CSR capacity is consumed</v>
      </c>
      <c r="F1647" s="81" t="str" cm="1">
        <f t="array" ref="F1647">_xlfn.SWITCH(ROUND(VLOOKUP(A1647,Table1[#All],3),0),11,H1647,12,I1647,13,J1647,14,K1647,"N/A")</f>
        <v/>
      </c>
      <c r="G1647" s="81" t="str" cm="1">
        <f t="array" ref="G1647">_xlfn.SWITCH(ROUND(VLOOKUP(A1647,Table1[#All],5),0),11,H1647,12,I1647,13,J1647,14,K1647,"N/A")</f>
        <v/>
      </c>
      <c r="H1647" s="81">
        <f>IF(OR('Raw Data'!H1653=0,'Raw Data'!H1653="Delete"),"",'Raw Data'!H1653)</f>
        <v>13.3</v>
      </c>
      <c r="I1647" s="81">
        <f>IF(OR('Raw Data'!I1653=0,'Raw Data'!I1653="Delete"),"",'Raw Data'!I1653)</f>
        <v>14</v>
      </c>
      <c r="J1647" s="81" t="str">
        <f>IF(OR('Raw Data'!J1653=0,'Raw Data'!J1653="Delete"),"",'Raw Data'!J1653)</f>
        <v/>
      </c>
      <c r="K1647" s="81" t="str">
        <f>IF(OR('Raw Data'!K1653=0,'Raw Data'!K1653="Delete"),"",'Raw Data'!K1653)</f>
        <v/>
      </c>
      <c r="L1647" s="81" t="str">
        <f>R1647</f>
        <v>Available</v>
      </c>
      <c r="M1647" s="81" t="str">
        <f>IF(A1647="","",IF(OR(AWReleaseNum&gt;=A1647,AWReleaseNum=0),"Available","Not Supported"))</f>
        <v>Available</v>
      </c>
      <c r="N1647" s="81" t="str">
        <f>IF(A1647="","",IF(TcRelease="Any","Available",IF(OR(AND(TcReleaseNum&gt;=VLOOKUP(AWReleaseNum,MinVerInfo,3,FALSE),TcReleaseNum&lt;=VLOOKUP(AWReleaseNum,MinVerInfo,4,FALSE)),AND(TcReleaseNum&gt;=VLOOKUP(AWReleaseNum,MinVerInfo,5,FALSE),TcReleaseNum&lt;=VLOOKUP(AWReleaseNum,MinVerInfo,6,FALSE))),"Available","Not Supported")))</f>
        <v>Available</v>
      </c>
      <c r="O1647" s="81" t="str">
        <f>IF(TcReleaseNum&lt;P1647,"Not Supported","Available")</f>
        <v>Available</v>
      </c>
      <c r="P1647" s="81" cm="1">
        <f t="array" ref="P1647">_xlfn.SWITCH(TcBaseVer, 14, K1647, 13, J1647, 12, I1647, 11, IFERROR(VLOOKUP(H1647,Table2[#All],3,FALSE),"N/A"),0)</f>
        <v>0</v>
      </c>
      <c r="Q1647" s="81" t="str">
        <f>IF(TcBaseVer=0,M1647,IF(AND(N1647="Available",M1647="Available",O1647="Available"),"Available",IF(M1647="","","Not Supported")))</f>
        <v>Available</v>
      </c>
      <c r="R1647" s="81" t="str">
        <f>IF(A1647&gt;=AWCurrentRel, "Future",Q1647)</f>
        <v>Available</v>
      </c>
      <c r="S1647" s="100" t="str">
        <f>HYPERLINK(U1647,T1647)</f>
        <v>What's New Spring 2023 DEVELOP Teamcenter and Active Workspace (highspot.com)</v>
      </c>
      <c r="T1647" s="81" t="str">
        <f>IFERROR(VLOOKUP(CONCATENATE($B1647,"_",$A1647),Table4[#All],5,FALSE),"Not Available")</f>
        <v>What's New Spring 2023 DEVELOP Teamcenter and Active Workspace (highspot.com)</v>
      </c>
      <c r="U1647" s="81" t="str">
        <f>IFERROR(VLOOKUP(CONCATENATE(B1647,"_",A1647),Table4[#All],6,FALSE),"")</f>
        <v>https://siemens.highspot.com/items/648722e71449ff1d4088b08a?lfrm=srp.1</v>
      </c>
    </row>
    <row r="1648" spans="1:21" x14ac:dyDescent="0.25">
      <c r="A1648" s="81">
        <f>IF(OR('Raw Data'!A1654=0,'Raw Data'!A1654="Delete"),"",'Raw Data'!A1654)</f>
        <v>6.3</v>
      </c>
      <c r="B1648" s="88" t="str">
        <f>IF(OR('Raw Data'!B1654=0,'Raw Data'!B1654="Delete"),"",'Raw Data'!B1654)</f>
        <v>Develop</v>
      </c>
      <c r="C1648" s="89" t="str">
        <f>IF(OR('Raw Data'!C1654=0,'Raw Data'!C1654="Delete"),"",'Raw Data'!C1654)</f>
        <v>Visualization</v>
      </c>
      <c r="D1648" s="88" t="str">
        <f>IF(OR('Raw Data'!D1654=0,'Raw Data'!D1654="Delete"),"",'Raw Data'!D1654)</f>
        <v>Visualization - Deployability &amp; Infrastructure</v>
      </c>
      <c r="E1648" s="84" t="str">
        <f>IF(OR('Raw Data'!E1654=0,'Raw Data'!E1654="Delete"),"",'Raw Data'!E1654)</f>
        <v>Use Render Acceleration to support larger model sizes with client-side rendering</v>
      </c>
      <c r="F1648" s="81" t="str" cm="1">
        <f t="array" ref="F1648">_xlfn.SWITCH(ROUND(VLOOKUP(A1648,Table1[#All],3),0),11,H1648,12,I1648,13,J1648,14,K1648,"N/A")</f>
        <v/>
      </c>
      <c r="G1648" s="81" t="str" cm="1">
        <f t="array" ref="G1648">_xlfn.SWITCH(ROUND(VLOOKUP(A1648,Table1[#All],5),0),11,H1648,12,I1648,13,J1648,14,K1648,"N/A")</f>
        <v/>
      </c>
      <c r="H1648" s="81" t="str">
        <f>IF(OR('Raw Data'!H1654=0,'Raw Data'!H1654="Delete"),"",'Raw Data'!H1654)</f>
        <v>N/A</v>
      </c>
      <c r="I1648" s="81">
        <f>IF(OR('Raw Data'!I1654=0,'Raw Data'!I1654="Delete"),"",'Raw Data'!I1654)</f>
        <v>14.3</v>
      </c>
      <c r="J1648" s="81" t="str">
        <f>IF(OR('Raw Data'!J1654=0,'Raw Data'!J1654="Delete"),"",'Raw Data'!J1654)</f>
        <v/>
      </c>
      <c r="K1648" s="81" t="str">
        <f>IF(OR('Raw Data'!K1654=0,'Raw Data'!K1654="Delete"),"",'Raw Data'!K1654)</f>
        <v/>
      </c>
      <c r="L1648" s="81" t="str">
        <f>R1648</f>
        <v>Available</v>
      </c>
      <c r="M1648" s="81" t="str">
        <f>IF(A1648="","",IF(OR(AWReleaseNum&gt;=A1648,AWReleaseNum=0),"Available","Not Supported"))</f>
        <v>Available</v>
      </c>
      <c r="N1648" s="81" t="str">
        <f>IF(A1648="","",IF(TcRelease="Any","Available",IF(OR(AND(TcReleaseNum&gt;=VLOOKUP(AWReleaseNum,MinVerInfo,3,FALSE),TcReleaseNum&lt;=VLOOKUP(AWReleaseNum,MinVerInfo,4,FALSE)),AND(TcReleaseNum&gt;=VLOOKUP(AWReleaseNum,MinVerInfo,5,FALSE),TcReleaseNum&lt;=VLOOKUP(AWReleaseNum,MinVerInfo,6,FALSE))),"Available","Not Supported")))</f>
        <v>Available</v>
      </c>
      <c r="O1648" s="81" t="str">
        <f>IF(TcReleaseNum&lt;P1648,"Not Supported","Available")</f>
        <v>Available</v>
      </c>
      <c r="P1648" s="81" cm="1">
        <f t="array" ref="P1648">_xlfn.SWITCH(TcBaseVer, 14, K1648, 13, J1648, 12, I1648, 11, IFERROR(VLOOKUP(H1648,Table2[#All],3,FALSE),"N/A"),0)</f>
        <v>0</v>
      </c>
      <c r="Q1648" s="81" t="str">
        <f>IF(TcBaseVer=0,M1648,IF(AND(N1648="Available",M1648="Available",O1648="Available"),"Available",IF(M1648="","","Not Supported")))</f>
        <v>Available</v>
      </c>
      <c r="R1648" s="81" t="str">
        <f>IF(A1648&gt;=AWCurrentRel, "Future",Q1648)</f>
        <v>Available</v>
      </c>
      <c r="S1648" s="100" t="str">
        <f>HYPERLINK(U1648,T1648)</f>
        <v>What's New Spring 2023 DEVELOP Teamcenter and Active Workspace (highspot.com)</v>
      </c>
      <c r="T1648" s="81" t="str">
        <f>IFERROR(VLOOKUP(CONCATENATE($B1648,"_",$A1648),Table4[#All],5,FALSE),"Not Available")</f>
        <v>What's New Spring 2023 DEVELOP Teamcenter and Active Workspace (highspot.com)</v>
      </c>
      <c r="U1648" s="81" t="str">
        <f>IFERROR(VLOOKUP(CONCATENATE(B1648,"_",A1648),Table4[#All],6,FALSE),"")</f>
        <v>https://siemens.highspot.com/items/648722e71449ff1d4088b08a?lfrm=srp.1</v>
      </c>
    </row>
    <row r="1649" spans="1:21" x14ac:dyDescent="0.25">
      <c r="A1649" s="81">
        <f>IF(OR('Raw Data'!A1655=0,'Raw Data'!A1655="Delete"),"",'Raw Data'!A1655)</f>
        <v>6.3</v>
      </c>
      <c r="B1649" s="88" t="str">
        <f>IF(OR('Raw Data'!B1655=0,'Raw Data'!B1655="Delete"),"",'Raw Data'!B1655)</f>
        <v>Develop</v>
      </c>
      <c r="C1649" s="89" t="str">
        <f>IF(OR('Raw Data'!C1655=0,'Raw Data'!C1655="Delete"),"",'Raw Data'!C1655)</f>
        <v>Visualization</v>
      </c>
      <c r="D1649" s="88" t="str">
        <f>IF(OR('Raw Data'!D1655=0,'Raw Data'!D1655="Delete"),"",'Raw Data'!D1655)</f>
        <v>Visualization - Deployability &amp; Infrastructure</v>
      </c>
      <c r="E1649" s="84" t="str">
        <f>IF(OR('Raw Data'!E1655=0,'Raw Data'!E1655="Delete"),"",'Raw Data'!E1655)</f>
        <v>Startup and interactive feature performance of 3D browser visualization keeps improving over time</v>
      </c>
      <c r="F1649" s="81" t="str" cm="1">
        <f t="array" ref="F1649">_xlfn.SWITCH(ROUND(VLOOKUP(A1649,Table1[#All],3),0),11,H1649,12,I1649,13,J1649,14,K1649,"N/A")</f>
        <v/>
      </c>
      <c r="G1649" s="81" t="str" cm="1">
        <f t="array" ref="G1649">_xlfn.SWITCH(ROUND(VLOOKUP(A1649,Table1[#All],5),0),11,H1649,12,I1649,13,J1649,14,K1649,"N/A")</f>
        <v/>
      </c>
      <c r="H1649" s="81" t="str">
        <f>IF(OR('Raw Data'!H1655=0,'Raw Data'!H1655="Delete"),"",'Raw Data'!H1655)</f>
        <v>N/A</v>
      </c>
      <c r="I1649" s="81">
        <f>IF(OR('Raw Data'!I1655=0,'Raw Data'!I1655="Delete"),"",'Raw Data'!I1655)</f>
        <v>14.3</v>
      </c>
      <c r="J1649" s="81" t="str">
        <f>IF(OR('Raw Data'!J1655=0,'Raw Data'!J1655="Delete"),"",'Raw Data'!J1655)</f>
        <v/>
      </c>
      <c r="K1649" s="81" t="str">
        <f>IF(OR('Raw Data'!K1655=0,'Raw Data'!K1655="Delete"),"",'Raw Data'!K1655)</f>
        <v/>
      </c>
      <c r="L1649" s="81" t="str">
        <f>R1649</f>
        <v>Available</v>
      </c>
      <c r="M1649" s="81" t="str">
        <f>IF(A1649="","",IF(OR(AWReleaseNum&gt;=A1649,AWReleaseNum=0),"Available","Not Supported"))</f>
        <v>Available</v>
      </c>
      <c r="N1649" s="81" t="str">
        <f>IF(A1649="","",IF(TcRelease="Any","Available",IF(OR(AND(TcReleaseNum&gt;=VLOOKUP(AWReleaseNum,MinVerInfo,3,FALSE),TcReleaseNum&lt;=VLOOKUP(AWReleaseNum,MinVerInfo,4,FALSE)),AND(TcReleaseNum&gt;=VLOOKUP(AWReleaseNum,MinVerInfo,5,FALSE),TcReleaseNum&lt;=VLOOKUP(AWReleaseNum,MinVerInfo,6,FALSE))),"Available","Not Supported")))</f>
        <v>Available</v>
      </c>
      <c r="O1649" s="81" t="str">
        <f>IF(TcReleaseNum&lt;P1649,"Not Supported","Available")</f>
        <v>Available</v>
      </c>
      <c r="P1649" s="81" cm="1">
        <f t="array" ref="P1649">_xlfn.SWITCH(TcBaseVer, 14, K1649, 13, J1649, 12, I1649, 11, IFERROR(VLOOKUP(H1649,Table2[#All],3,FALSE),"N/A"),0)</f>
        <v>0</v>
      </c>
      <c r="Q1649" s="81" t="str">
        <f>IF(TcBaseVer=0,M1649,IF(AND(N1649="Available",M1649="Available",O1649="Available"),"Available",IF(M1649="","","Not Supported")))</f>
        <v>Available</v>
      </c>
      <c r="R1649" s="81" t="str">
        <f>IF(A1649&gt;=AWCurrentRel, "Future",Q1649)</f>
        <v>Available</v>
      </c>
      <c r="S1649" s="100" t="str">
        <f>HYPERLINK(U1649,T1649)</f>
        <v>What's New Spring 2023 DEVELOP Teamcenter and Active Workspace (highspot.com)</v>
      </c>
      <c r="T1649" s="81" t="str">
        <f>IFERROR(VLOOKUP(CONCATENATE($B1649,"_",$A1649),Table4[#All],5,FALSE),"Not Available")</f>
        <v>What's New Spring 2023 DEVELOP Teamcenter and Active Workspace (highspot.com)</v>
      </c>
      <c r="U1649" s="81" t="str">
        <f>IFERROR(VLOOKUP(CONCATENATE(B1649,"_",A1649),Table4[#All],6,FALSE),"")</f>
        <v>https://siemens.highspot.com/items/648722e71449ff1d4088b08a?lfrm=srp.1</v>
      </c>
    </row>
    <row r="1650" spans="1:21" x14ac:dyDescent="0.25">
      <c r="A1650" s="81">
        <f>IF(OR('Raw Data'!A1527=0,'Raw Data'!A1527="Delete"),"",'Raw Data'!A1527)</f>
        <v>6.3</v>
      </c>
      <c r="B1650" s="88" t="str">
        <f>IF(OR('Raw Data'!B1527=0,'Raw Data'!B1527="Delete"),"",'Raw Data'!B1527)</f>
        <v>Develop</v>
      </c>
      <c r="C1650" s="89" t="str">
        <f>IF(OR('Raw Data'!C1527=0,'Raw Data'!C1527="Delete"),"",'Raw Data'!C1527)</f>
        <v>Visualization</v>
      </c>
      <c r="D1650" s="88" t="str">
        <f>IF(OR('Raw Data'!D1527=0,'Raw Data'!D1527="Delete"),"",'Raw Data'!D1527)</f>
        <v>Visualization - Usability</v>
      </c>
      <c r="E1650" s="84" t="str">
        <f>IF(OR('Raw Data'!E1527=0,'Raw Data'!E1527="Delete"),"",'Raw Data'!E1527)</f>
        <v xml:space="preserve">Interactively reposition parts and assemblies in three different ways, right from your browser </v>
      </c>
      <c r="F1650" s="81" t="str" cm="1">
        <f t="array" ref="F1650">_xlfn.SWITCH(ROUND(VLOOKUP(A1650,Table1[#All],3),0),11,H1650,12,I1650,13,J1650,14,K1650,"N/A")</f>
        <v/>
      </c>
      <c r="G1650" s="81" t="str" cm="1">
        <f t="array" ref="G1650">_xlfn.SWITCH(ROUND(VLOOKUP(A1650,Table1[#All],5),0),11,H1650,12,I1650,13,J1650,14,K1650,"N/A")</f>
        <v/>
      </c>
      <c r="H1650" s="81" t="str">
        <f>IF(OR('Raw Data'!H1527=0,'Raw Data'!H1527="Delete"),"",'Raw Data'!H1527)</f>
        <v>N/A</v>
      </c>
      <c r="I1650" s="81">
        <f>IF(OR('Raw Data'!I1527=0,'Raw Data'!I1527="Delete"),"",'Raw Data'!I1527)</f>
        <v>14.3</v>
      </c>
      <c r="J1650" s="81" t="str">
        <f>IF(OR('Raw Data'!J1527=0,'Raw Data'!J1527="Delete"),"",'Raw Data'!J1527)</f>
        <v/>
      </c>
      <c r="K1650" s="81" t="str">
        <f>IF(OR('Raw Data'!K1527=0,'Raw Data'!K1527="Delete"),"",'Raw Data'!K1527)</f>
        <v/>
      </c>
      <c r="L1650" s="81" t="str">
        <f>R1650</f>
        <v>Available</v>
      </c>
      <c r="M1650" s="81" t="str">
        <f>IF(A1650="","",IF(OR(AWReleaseNum&gt;=A1650,AWReleaseNum=0),"Available","Not Supported"))</f>
        <v>Available</v>
      </c>
      <c r="N1650" s="81" t="str">
        <f>IF(A1650="","",IF(TcRelease="Any","Available",IF(OR(AND(TcReleaseNum&gt;=VLOOKUP(AWReleaseNum,MinVerInfo,3,FALSE),TcReleaseNum&lt;=VLOOKUP(AWReleaseNum,MinVerInfo,4,FALSE)),AND(TcReleaseNum&gt;=VLOOKUP(AWReleaseNum,MinVerInfo,5,FALSE),TcReleaseNum&lt;=VLOOKUP(AWReleaseNum,MinVerInfo,6,FALSE))),"Available","Not Supported")))</f>
        <v>Available</v>
      </c>
      <c r="O1650" s="81" t="str">
        <f>IF(TcReleaseNum&lt;P1650,"Not Supported","Available")</f>
        <v>Available</v>
      </c>
      <c r="P1650" s="81" cm="1">
        <f t="array" ref="P1650">_xlfn.SWITCH(TcBaseVer, 14, K1650, 13, J1650, 12, I1650, 11, IFERROR(VLOOKUP(H1650,Table2[#All],3,FALSE),"N/A"),0)</f>
        <v>0</v>
      </c>
      <c r="Q1650" s="81" t="str">
        <f>IF(TcBaseVer=0,M1650,IF(AND(N1650="Available",M1650="Available",O1650="Available"),"Available",IF(M1650="","","Not Supported")))</f>
        <v>Available</v>
      </c>
      <c r="R1650" s="81" t="str">
        <f>IF(A1650&gt;=AWCurrentRel, "Future",Q1650)</f>
        <v>Available</v>
      </c>
      <c r="S1650" s="100" t="str">
        <f>HYPERLINK(U1650,T1650)</f>
        <v>What's New Spring 2023 DEVELOP Teamcenter and Active Workspace (highspot.com)</v>
      </c>
      <c r="T1650" s="81" t="str">
        <f>IFERROR(VLOOKUP(CONCATENATE($B1650,"_",$A1650),Table4[#All],5,FALSE),"Not Available")</f>
        <v>What's New Spring 2023 DEVELOP Teamcenter and Active Workspace (highspot.com)</v>
      </c>
      <c r="U1650" s="81" t="str">
        <f>IFERROR(VLOOKUP(CONCATENATE(B1650,"_",A1650),Table4[#All],6,FALSE),"")</f>
        <v>https://siemens.highspot.com/items/648722e71449ff1d4088b08a?lfrm=srp.1</v>
      </c>
    </row>
    <row r="1651" spans="1:21" x14ac:dyDescent="0.25">
      <c r="A1651" s="81">
        <f>IF(OR('Raw Data'!A1528=0,'Raw Data'!A1528="Delete"),"",'Raw Data'!A1528)</f>
        <v>6.3</v>
      </c>
      <c r="B1651" s="88" t="str">
        <f>IF(OR('Raw Data'!B1528=0,'Raw Data'!B1528="Delete"),"",'Raw Data'!B1528)</f>
        <v>Develop</v>
      </c>
      <c r="C1651" s="89" t="str">
        <f>IF(OR('Raw Data'!C1528=0,'Raw Data'!C1528="Delete"),"",'Raw Data'!C1528)</f>
        <v>Visualization</v>
      </c>
      <c r="D1651" s="88" t="str">
        <f>IF(OR('Raw Data'!D1528=0,'Raw Data'!D1528="Delete"),"",'Raw Data'!D1528)</f>
        <v>Visualization - Usability</v>
      </c>
      <c r="E1651" s="84" t="str">
        <f>IF(OR('Raw Data'!E1528=0,'Raw Data'!E1528="Delete"),"",'Raw Data'!E1528)</f>
        <v>The navigation cube and triad have been combined into a single control</v>
      </c>
      <c r="F1651" s="81" t="str" cm="1">
        <f t="array" ref="F1651">_xlfn.SWITCH(ROUND(VLOOKUP(A1651,Table1[#All],3),0),11,H1651,12,I1651,13,J1651,14,K1651,"N/A")</f>
        <v/>
      </c>
      <c r="G1651" s="81" t="str" cm="1">
        <f t="array" ref="G1651">_xlfn.SWITCH(ROUND(VLOOKUP(A1651,Table1[#All],5),0),11,H1651,12,I1651,13,J1651,14,K1651,"N/A")</f>
        <v/>
      </c>
      <c r="H1651" s="81" t="str">
        <f>IF(OR('Raw Data'!H1528=0,'Raw Data'!H1528="Delete"),"",'Raw Data'!H1528)</f>
        <v>N/A</v>
      </c>
      <c r="I1651" s="81">
        <f>IF(OR('Raw Data'!I1528=0,'Raw Data'!I1528="Delete"),"",'Raw Data'!I1528)</f>
        <v>14.3</v>
      </c>
      <c r="J1651" s="81" t="str">
        <f>IF(OR('Raw Data'!J1528=0,'Raw Data'!J1528="Delete"),"",'Raw Data'!J1528)</f>
        <v/>
      </c>
      <c r="K1651" s="81" t="str">
        <f>IF(OR('Raw Data'!K1528=0,'Raw Data'!K1528="Delete"),"",'Raw Data'!K1528)</f>
        <v/>
      </c>
      <c r="L1651" s="81" t="str">
        <f>R1651</f>
        <v>Available</v>
      </c>
      <c r="M1651" s="81" t="str">
        <f>IF(A1651="","",IF(OR(AWReleaseNum&gt;=A1651,AWReleaseNum=0),"Available","Not Supported"))</f>
        <v>Available</v>
      </c>
      <c r="N1651" s="81" t="str">
        <f>IF(A1651="","",IF(TcRelease="Any","Available",IF(OR(AND(TcReleaseNum&gt;=VLOOKUP(AWReleaseNum,MinVerInfo,3,FALSE),TcReleaseNum&lt;=VLOOKUP(AWReleaseNum,MinVerInfo,4,FALSE)),AND(TcReleaseNum&gt;=VLOOKUP(AWReleaseNum,MinVerInfo,5,FALSE),TcReleaseNum&lt;=VLOOKUP(AWReleaseNum,MinVerInfo,6,FALSE))),"Available","Not Supported")))</f>
        <v>Available</v>
      </c>
      <c r="O1651" s="81" t="str">
        <f>IF(TcReleaseNum&lt;P1651,"Not Supported","Available")</f>
        <v>Available</v>
      </c>
      <c r="P1651" s="81" cm="1">
        <f t="array" ref="P1651">_xlfn.SWITCH(TcBaseVer, 14, K1651, 13, J1651, 12, I1651, 11, IFERROR(VLOOKUP(H1651,Table2[#All],3,FALSE),"N/A"),0)</f>
        <v>0</v>
      </c>
      <c r="Q1651" s="81" t="str">
        <f>IF(TcBaseVer=0,M1651,IF(AND(N1651="Available",M1651="Available",O1651="Available"),"Available",IF(M1651="","","Not Supported")))</f>
        <v>Available</v>
      </c>
      <c r="R1651" s="81" t="str">
        <f>IF(A1651&gt;=AWCurrentRel, "Future",Q1651)</f>
        <v>Available</v>
      </c>
      <c r="S1651" s="100" t="str">
        <f>HYPERLINK(U1651,T1651)</f>
        <v>What's New Spring 2023 DEVELOP Teamcenter and Active Workspace (highspot.com)</v>
      </c>
      <c r="T1651" s="81" t="str">
        <f>IFERROR(VLOOKUP(CONCATENATE($B1651,"_",$A1651),Table4[#All],5,FALSE),"Not Available")</f>
        <v>What's New Spring 2023 DEVELOP Teamcenter and Active Workspace (highspot.com)</v>
      </c>
      <c r="U1651" s="81" t="str">
        <f>IFERROR(VLOOKUP(CONCATENATE(B1651,"_",A1651),Table4[#All],6,FALSE),"")</f>
        <v>https://siemens.highspot.com/items/648722e71449ff1d4088b08a?lfrm=srp.1</v>
      </c>
    </row>
    <row r="1652" spans="1:21" x14ac:dyDescent="0.25">
      <c r="A1652" s="81">
        <f>IF(OR('Raw Data'!A1656=0,'Raw Data'!A1656="Delete"),"",'Raw Data'!A1656)</f>
        <v>6.3</v>
      </c>
      <c r="B1652" s="88" t="str">
        <f>IF(OR('Raw Data'!B1656=0,'Raw Data'!B1656="Delete"),"",'Raw Data'!B1656)</f>
        <v>Develop</v>
      </c>
      <c r="C1652" s="89" t="str">
        <f>IF(OR('Raw Data'!C1656=0,'Raw Data'!C1656="Delete"),"",'Raw Data'!C1656)</f>
        <v>Visualization</v>
      </c>
      <c r="D1652" s="88" t="str">
        <f>IF(OR('Raw Data'!D1656=0,'Raw Data'!D1656="Delete"),"",'Raw Data'!D1656)</f>
        <v>Visualization - Usability</v>
      </c>
      <c r="E1652" s="84" t="str">
        <f>IF(OR('Raw Data'!E1656=0,'Raw Data'!E1656="Delete"),"",'Raw Data'!E1656)</f>
        <v>Using Drag, Manipulate, and Align to position parts inside of the web client</v>
      </c>
      <c r="F1652" s="81" t="str" cm="1">
        <f t="array" ref="F1652">_xlfn.SWITCH(ROUND(VLOOKUP(A1652,Table1[#All],3),0),11,H1652,12,I1652,13,J1652,14,K1652,"N/A")</f>
        <v/>
      </c>
      <c r="G1652" s="81" t="str" cm="1">
        <f t="array" ref="G1652">_xlfn.SWITCH(ROUND(VLOOKUP(A1652,Table1[#All],5),0),11,H1652,12,I1652,13,J1652,14,K1652,"N/A")</f>
        <v/>
      </c>
      <c r="H1652" s="81" t="str">
        <f>IF(OR('Raw Data'!H1656=0,'Raw Data'!H1656="Delete"),"",'Raw Data'!H1656)</f>
        <v>N/A</v>
      </c>
      <c r="I1652" s="81">
        <f>IF(OR('Raw Data'!I1656=0,'Raw Data'!I1656="Delete"),"",'Raw Data'!I1656)</f>
        <v>14.3</v>
      </c>
      <c r="J1652" s="81" t="str">
        <f>IF(OR('Raw Data'!J1656=0,'Raw Data'!J1656="Delete"),"",'Raw Data'!J1656)</f>
        <v/>
      </c>
      <c r="K1652" s="81" t="str">
        <f>IF(OR('Raw Data'!K1656=0,'Raw Data'!K1656="Delete"),"",'Raw Data'!K1656)</f>
        <v/>
      </c>
      <c r="L1652" s="81" t="str">
        <f>R1652</f>
        <v>Available</v>
      </c>
      <c r="M1652" s="81" t="str">
        <f>IF(A1652="","",IF(OR(AWReleaseNum&gt;=A1652,AWReleaseNum=0),"Available","Not Supported"))</f>
        <v>Available</v>
      </c>
      <c r="N1652" s="81" t="str">
        <f>IF(A1652="","",IF(TcRelease="Any","Available",IF(OR(AND(TcReleaseNum&gt;=VLOOKUP(AWReleaseNum,MinVerInfo,3,FALSE),TcReleaseNum&lt;=VLOOKUP(AWReleaseNum,MinVerInfo,4,FALSE)),AND(TcReleaseNum&gt;=VLOOKUP(AWReleaseNum,MinVerInfo,5,FALSE),TcReleaseNum&lt;=VLOOKUP(AWReleaseNum,MinVerInfo,6,FALSE))),"Available","Not Supported")))</f>
        <v>Available</v>
      </c>
      <c r="O1652" s="81" t="str">
        <f>IF(TcReleaseNum&lt;P1652,"Not Supported","Available")</f>
        <v>Available</v>
      </c>
      <c r="P1652" s="81" cm="1">
        <f t="array" ref="P1652">_xlfn.SWITCH(TcBaseVer, 14, K1652, 13, J1652, 12, I1652, 11, IFERROR(VLOOKUP(H1652,Table2[#All],3,FALSE),"N/A"),0)</f>
        <v>0</v>
      </c>
      <c r="Q1652" s="81" t="str">
        <f>IF(TcBaseVer=0,M1652,IF(AND(N1652="Available",M1652="Available",O1652="Available"),"Available",IF(M1652="","","Not Supported")))</f>
        <v>Available</v>
      </c>
      <c r="R1652" s="81" t="str">
        <f>IF(A1652&gt;=AWCurrentRel, "Future",Q1652)</f>
        <v>Available</v>
      </c>
      <c r="S1652" s="100" t="str">
        <f>HYPERLINK(U1652,T1652)</f>
        <v>What's New Spring 2023 DEVELOP Teamcenter and Active Workspace (highspot.com)</v>
      </c>
      <c r="T1652" s="81" t="str">
        <f>IFERROR(VLOOKUP(CONCATENATE($B1652,"_",$A1652),Table4[#All],5,FALSE),"Not Available")</f>
        <v>What's New Spring 2023 DEVELOP Teamcenter and Active Workspace (highspot.com)</v>
      </c>
      <c r="U1652" s="81" t="str">
        <f>IFERROR(VLOOKUP(CONCATENATE(B1652,"_",A1652),Table4[#All],6,FALSE),"")</f>
        <v>https://siemens.highspot.com/items/648722e71449ff1d4088b08a?lfrm=srp.1</v>
      </c>
    </row>
    <row r="1653" spans="1:21" x14ac:dyDescent="0.25">
      <c r="A1653" s="81">
        <f>IF(OR('Raw Data'!A1657=0,'Raw Data'!A1657="Delete"),"",'Raw Data'!A1657)</f>
        <v>6.3</v>
      </c>
      <c r="B1653" s="88" t="str">
        <f>IF(OR('Raw Data'!B1657=0,'Raw Data'!B1657="Delete"),"",'Raw Data'!B1657)</f>
        <v>Develop</v>
      </c>
      <c r="C1653" s="89" t="str">
        <f>IF(OR('Raw Data'!C1657=0,'Raw Data'!C1657="Delete"),"",'Raw Data'!C1657)</f>
        <v>Visualization</v>
      </c>
      <c r="D1653" s="88" t="str">
        <f>IF(OR('Raw Data'!D1657=0,'Raw Data'!D1657="Delete"),"",'Raw Data'!D1657)</f>
        <v>Visualization - Usability</v>
      </c>
      <c r="E1653" s="84" t="str">
        <f>IF(OR('Raw Data'!E1657=0,'Raw Data'!E1657="Delete"),"",'Raw Data'!E1657)</f>
        <v>Faster area selection makes selection of many parts fluid and easy, especially when used with explode</v>
      </c>
      <c r="F1653" s="81" t="str" cm="1">
        <f t="array" ref="F1653">_xlfn.SWITCH(ROUND(VLOOKUP(A1653,Table1[#All],3),0),11,H1653,12,I1653,13,J1653,14,K1653,"N/A")</f>
        <v/>
      </c>
      <c r="G1653" s="81" t="str" cm="1">
        <f t="array" ref="G1653">_xlfn.SWITCH(ROUND(VLOOKUP(A1653,Table1[#All],5),0),11,H1653,12,I1653,13,J1653,14,K1653,"N/A")</f>
        <v/>
      </c>
      <c r="H1653" s="81">
        <f>IF(OR('Raw Data'!H1657=0,'Raw Data'!H1657="Delete"),"",'Raw Data'!H1657)</f>
        <v>13.3</v>
      </c>
      <c r="I1653" s="81">
        <f>IF(OR('Raw Data'!I1657=0,'Raw Data'!I1657="Delete"),"",'Raw Data'!I1657)</f>
        <v>14</v>
      </c>
      <c r="J1653" s="81" t="str">
        <f>IF(OR('Raw Data'!J1657=0,'Raw Data'!J1657="Delete"),"",'Raw Data'!J1657)</f>
        <v/>
      </c>
      <c r="K1653" s="81" t="str">
        <f>IF(OR('Raw Data'!K1657=0,'Raw Data'!K1657="Delete"),"",'Raw Data'!K1657)</f>
        <v/>
      </c>
      <c r="L1653" s="81" t="str">
        <f>R1653</f>
        <v>Available</v>
      </c>
      <c r="M1653" s="81" t="str">
        <f>IF(A1653="","",IF(OR(AWReleaseNum&gt;=A1653,AWReleaseNum=0),"Available","Not Supported"))</f>
        <v>Available</v>
      </c>
      <c r="N1653" s="81" t="str">
        <f>IF(A1653="","",IF(TcRelease="Any","Available",IF(OR(AND(TcReleaseNum&gt;=VLOOKUP(AWReleaseNum,MinVerInfo,3,FALSE),TcReleaseNum&lt;=VLOOKUP(AWReleaseNum,MinVerInfo,4,FALSE)),AND(TcReleaseNum&gt;=VLOOKUP(AWReleaseNum,MinVerInfo,5,FALSE),TcReleaseNum&lt;=VLOOKUP(AWReleaseNum,MinVerInfo,6,FALSE))),"Available","Not Supported")))</f>
        <v>Available</v>
      </c>
      <c r="O1653" s="81" t="str">
        <f>IF(TcReleaseNum&lt;P1653,"Not Supported","Available")</f>
        <v>Available</v>
      </c>
      <c r="P1653" s="81" cm="1">
        <f t="array" ref="P1653">_xlfn.SWITCH(TcBaseVer, 14, K1653, 13, J1653, 12, I1653, 11, IFERROR(VLOOKUP(H1653,Table2[#All],3,FALSE),"N/A"),0)</f>
        <v>0</v>
      </c>
      <c r="Q1653" s="81" t="str">
        <f>IF(TcBaseVer=0,M1653,IF(AND(N1653="Available",M1653="Available",O1653="Available"),"Available",IF(M1653="","","Not Supported")))</f>
        <v>Available</v>
      </c>
      <c r="R1653" s="81" t="str">
        <f>IF(A1653&gt;=AWCurrentRel, "Future",Q1653)</f>
        <v>Available</v>
      </c>
      <c r="S1653" s="100" t="str">
        <f>HYPERLINK(U1653,T1653)</f>
        <v>What's New Spring 2023 DEVELOP Teamcenter and Active Workspace (highspot.com)</v>
      </c>
      <c r="T1653" s="81" t="str">
        <f>IFERROR(VLOOKUP(CONCATENATE($B1653,"_",$A1653),Table4[#All],5,FALSE),"Not Available")</f>
        <v>What's New Spring 2023 DEVELOP Teamcenter and Active Workspace (highspot.com)</v>
      </c>
      <c r="U1653" s="81" t="str">
        <f>IFERROR(VLOOKUP(CONCATENATE(B1653,"_",A1653),Table4[#All],6,FALSE),"")</f>
        <v>https://siemens.highspot.com/items/648722e71449ff1d4088b08a?lfrm=srp.1</v>
      </c>
    </row>
    <row r="1654" spans="1:21" x14ac:dyDescent="0.25">
      <c r="A1654" s="81">
        <f>IF(OR('Raw Data'!A1658=0,'Raw Data'!A1658="Delete"),"",'Raw Data'!A1658)</f>
        <v>6.3</v>
      </c>
      <c r="B1654" s="88" t="str">
        <f>IF(OR('Raw Data'!B1658=0,'Raw Data'!B1658="Delete"),"",'Raw Data'!B1658)</f>
        <v>Develop</v>
      </c>
      <c r="C1654" s="89" t="str">
        <f>IF(OR('Raw Data'!C1658=0,'Raw Data'!C1658="Delete"),"",'Raw Data'!C1658)</f>
        <v>Visualization</v>
      </c>
      <c r="D1654" s="88" t="str">
        <f>IF(OR('Raw Data'!D1658=0,'Raw Data'!D1658="Delete"),"",'Raw Data'!D1658)</f>
        <v>Visualization - Usability</v>
      </c>
      <c r="E1654" s="84" t="str">
        <f>IF(OR('Raw Data'!E1658=0,'Raw Data'!E1658="Delete"),"",'Raw Data'!E1658)</f>
        <v>Users can resize and position panels so they occupy screen space that makes sense for the work they are doing</v>
      </c>
      <c r="F1654" s="81" t="str" cm="1">
        <f t="array" ref="F1654">_xlfn.SWITCH(ROUND(VLOOKUP(A1654,Table1[#All],3),0),11,H1654,12,I1654,13,J1654,14,K1654,"N/A")</f>
        <v/>
      </c>
      <c r="G1654" s="81" t="str" cm="1">
        <f t="array" ref="G1654">_xlfn.SWITCH(ROUND(VLOOKUP(A1654,Table1[#All],5),0),11,H1654,12,I1654,13,J1654,14,K1654,"N/A")</f>
        <v/>
      </c>
      <c r="H1654" s="81" t="str">
        <f>IF(OR('Raw Data'!H1658=0,'Raw Data'!H1658="Delete"),"",'Raw Data'!H1658)</f>
        <v>N/A</v>
      </c>
      <c r="I1654" s="81">
        <f>IF(OR('Raw Data'!I1658=0,'Raw Data'!I1658="Delete"),"",'Raw Data'!I1658)</f>
        <v>14.3</v>
      </c>
      <c r="J1654" s="81" t="str">
        <f>IF(OR('Raw Data'!J1658=0,'Raw Data'!J1658="Delete"),"",'Raw Data'!J1658)</f>
        <v/>
      </c>
      <c r="K1654" s="81" t="str">
        <f>IF(OR('Raw Data'!K1658=0,'Raw Data'!K1658="Delete"),"",'Raw Data'!K1658)</f>
        <v/>
      </c>
      <c r="L1654" s="81" t="str">
        <f>R1654</f>
        <v>Available</v>
      </c>
      <c r="M1654" s="81" t="str">
        <f>IF(A1654="","",IF(OR(AWReleaseNum&gt;=A1654,AWReleaseNum=0),"Available","Not Supported"))</f>
        <v>Available</v>
      </c>
      <c r="N1654" s="81" t="str">
        <f>IF(A1654="","",IF(TcRelease="Any","Available",IF(OR(AND(TcReleaseNum&gt;=VLOOKUP(AWReleaseNum,MinVerInfo,3,FALSE),TcReleaseNum&lt;=VLOOKUP(AWReleaseNum,MinVerInfo,4,FALSE)),AND(TcReleaseNum&gt;=VLOOKUP(AWReleaseNum,MinVerInfo,5,FALSE),TcReleaseNum&lt;=VLOOKUP(AWReleaseNum,MinVerInfo,6,FALSE))),"Available","Not Supported")))</f>
        <v>Available</v>
      </c>
      <c r="O1654" s="81" t="str">
        <f>IF(TcReleaseNum&lt;P1654,"Not Supported","Available")</f>
        <v>Available</v>
      </c>
      <c r="P1654" s="81" cm="1">
        <f t="array" ref="P1654">_xlfn.SWITCH(TcBaseVer, 14, K1654, 13, J1654, 12, I1654, 11, IFERROR(VLOOKUP(H1654,Table2[#All],3,FALSE),"N/A"),0)</f>
        <v>0</v>
      </c>
      <c r="Q1654" s="81" t="str">
        <f>IF(TcBaseVer=0,M1654,IF(AND(N1654="Available",M1654="Available",O1654="Available"),"Available",IF(M1654="","","Not Supported")))</f>
        <v>Available</v>
      </c>
      <c r="R1654" s="81" t="str">
        <f>IF(A1654&gt;=AWCurrentRel, "Future",Q1654)</f>
        <v>Available</v>
      </c>
      <c r="S1654" s="100" t="str">
        <f>HYPERLINK(U1654,T1654)</f>
        <v>What's New Spring 2023 DEVELOP Teamcenter and Active Workspace (highspot.com)</v>
      </c>
      <c r="T1654" s="81" t="str">
        <f>IFERROR(VLOOKUP(CONCATENATE($B1654,"_",$A1654),Table4[#All],5,FALSE),"Not Available")</f>
        <v>What's New Spring 2023 DEVELOP Teamcenter and Active Workspace (highspot.com)</v>
      </c>
      <c r="U1654" s="81" t="str">
        <f>IFERROR(VLOOKUP(CONCATENATE(B1654,"_",A1654),Table4[#All],6,FALSE),"")</f>
        <v>https://siemens.highspot.com/items/648722e71449ff1d4088b08a?lfrm=srp.1</v>
      </c>
    </row>
    <row r="1655" spans="1:21" x14ac:dyDescent="0.25">
      <c r="A1655" s="81">
        <f>IF(OR('Raw Data'!A1659=0,'Raw Data'!A1659="Delete"),"",'Raw Data'!A1659)</f>
        <v>6.3</v>
      </c>
      <c r="B1655" s="88" t="str">
        <f>IF(OR('Raw Data'!B1659=0,'Raw Data'!B1659="Delete"),"",'Raw Data'!B1659)</f>
        <v>Develop</v>
      </c>
      <c r="C1655" s="89" t="str">
        <f>IF(OR('Raw Data'!C1659=0,'Raw Data'!C1659="Delete"),"",'Raw Data'!C1659)</f>
        <v>Visualization</v>
      </c>
      <c r="D1655" s="88" t="str">
        <f>IF(OR('Raw Data'!D1659=0,'Raw Data'!D1659="Delete"),"",'Raw Data'!D1659)</f>
        <v>Visualization - Usability</v>
      </c>
      <c r="E1655" s="84" t="str">
        <f>IF(OR('Raw Data'!E1659=0,'Raw Data'!E1659="Delete"),"",'Raw Data'!E1659)</f>
        <v>Pre-highlighting starts up immediately with no wait and edge display loads faster than before</v>
      </c>
      <c r="F1655" s="81" t="str" cm="1">
        <f t="array" ref="F1655">_xlfn.SWITCH(ROUND(VLOOKUP(A1655,Table1[#All],3),0),11,H1655,12,I1655,13,J1655,14,K1655,"N/A")</f>
        <v/>
      </c>
      <c r="G1655" s="81" t="str" cm="1">
        <f t="array" ref="G1655">_xlfn.SWITCH(ROUND(VLOOKUP(A1655,Table1[#All],5),0),11,H1655,12,I1655,13,J1655,14,K1655,"N/A")</f>
        <v/>
      </c>
      <c r="H1655" s="81">
        <f>IF(OR('Raw Data'!H1659=0,'Raw Data'!H1659="Delete"),"",'Raw Data'!H1659)</f>
        <v>13.3</v>
      </c>
      <c r="I1655" s="81">
        <f>IF(OR('Raw Data'!I1659=0,'Raw Data'!I1659="Delete"),"",'Raw Data'!I1659)</f>
        <v>14</v>
      </c>
      <c r="J1655" s="81" t="str">
        <f>IF(OR('Raw Data'!J1659=0,'Raw Data'!J1659="Delete"),"",'Raw Data'!J1659)</f>
        <v/>
      </c>
      <c r="K1655" s="81" t="str">
        <f>IF(OR('Raw Data'!K1659=0,'Raw Data'!K1659="Delete"),"",'Raw Data'!K1659)</f>
        <v/>
      </c>
      <c r="L1655" s="81" t="str">
        <f>R1655</f>
        <v>Available</v>
      </c>
      <c r="M1655" s="81" t="str">
        <f>IF(A1655="","",IF(OR(AWReleaseNum&gt;=A1655,AWReleaseNum=0),"Available","Not Supported"))</f>
        <v>Available</v>
      </c>
      <c r="N1655" s="81" t="str">
        <f>IF(A1655="","",IF(TcRelease="Any","Available",IF(OR(AND(TcReleaseNum&gt;=VLOOKUP(AWReleaseNum,MinVerInfo,3,FALSE),TcReleaseNum&lt;=VLOOKUP(AWReleaseNum,MinVerInfo,4,FALSE)),AND(TcReleaseNum&gt;=VLOOKUP(AWReleaseNum,MinVerInfo,5,FALSE),TcReleaseNum&lt;=VLOOKUP(AWReleaseNum,MinVerInfo,6,FALSE))),"Available","Not Supported")))</f>
        <v>Available</v>
      </c>
      <c r="O1655" s="81" t="str">
        <f>IF(TcReleaseNum&lt;P1655,"Not Supported","Available")</f>
        <v>Available</v>
      </c>
      <c r="P1655" s="81" cm="1">
        <f t="array" ref="P1655">_xlfn.SWITCH(TcBaseVer, 14, K1655, 13, J1655, 12, I1655, 11, IFERROR(VLOOKUP(H1655,Table2[#All],3,FALSE),"N/A"),0)</f>
        <v>0</v>
      </c>
      <c r="Q1655" s="81" t="str">
        <f>IF(TcBaseVer=0,M1655,IF(AND(N1655="Available",M1655="Available",O1655="Available"),"Available",IF(M1655="","","Not Supported")))</f>
        <v>Available</v>
      </c>
      <c r="R1655" s="81" t="str">
        <f>IF(A1655&gt;=AWCurrentRel, "Future",Q1655)</f>
        <v>Available</v>
      </c>
      <c r="S1655" s="100" t="str">
        <f>HYPERLINK(U1655,T1655)</f>
        <v>What's New Spring 2023 DEVELOP Teamcenter and Active Workspace (highspot.com)</v>
      </c>
      <c r="T1655" s="81" t="str">
        <f>IFERROR(VLOOKUP(CONCATENATE($B1655,"_",$A1655),Table4[#All],5,FALSE),"Not Available")</f>
        <v>What's New Spring 2023 DEVELOP Teamcenter and Active Workspace (highspot.com)</v>
      </c>
      <c r="U1655" s="81" t="str">
        <f>IFERROR(VLOOKUP(CONCATENATE(B1655,"_",A1655),Table4[#All],6,FALSE),"")</f>
        <v>https://siemens.highspot.com/items/648722e71449ff1d4088b08a?lfrm=srp.1</v>
      </c>
    </row>
    <row r="1656" spans="1:21" x14ac:dyDescent="0.25">
      <c r="A1656" s="81">
        <f>IF(OR('Raw Data'!A1660=0,'Raw Data'!A1660="Delete"),"",'Raw Data'!A1660)</f>
        <v>6.3</v>
      </c>
      <c r="B1656" s="88" t="str">
        <f>IF(OR('Raw Data'!B1660=0,'Raw Data'!B1660="Delete"),"",'Raw Data'!B1660)</f>
        <v>Develop</v>
      </c>
      <c r="C1656" s="89" t="str">
        <f>IF(OR('Raw Data'!C1660=0,'Raw Data'!C1660="Delete"),"",'Raw Data'!C1660)</f>
        <v>Visualization</v>
      </c>
      <c r="D1656" s="88" t="str">
        <f>IF(OR('Raw Data'!D1660=0,'Raw Data'!D1660="Delete"),"",'Raw Data'!D1660)</f>
        <v>Visualization - Usability</v>
      </c>
      <c r="E1656" s="84" t="str">
        <f>IF(OR('Raw Data'!E1660=0,'Raw Data'!E1660="Delete"),"",'Raw Data'!E1660)</f>
        <v>Progress bar percentage based on more accurate line count immediately</v>
      </c>
      <c r="F1656" s="81" t="str" cm="1">
        <f t="array" ref="F1656">_xlfn.SWITCH(ROUND(VLOOKUP(A1656,Table1[#All],3),0),11,H1656,12,I1656,13,J1656,14,K1656,"N/A")</f>
        <v/>
      </c>
      <c r="G1656" s="81" t="str" cm="1">
        <f t="array" ref="G1656">_xlfn.SWITCH(ROUND(VLOOKUP(A1656,Table1[#All],5),0),11,H1656,12,I1656,13,J1656,14,K1656,"N/A")</f>
        <v/>
      </c>
      <c r="H1656" s="81" t="str">
        <f>IF(OR('Raw Data'!H1660=0,'Raw Data'!H1660="Delete"),"",'Raw Data'!H1660)</f>
        <v>N/A</v>
      </c>
      <c r="I1656" s="81">
        <f>IF(OR('Raw Data'!I1660=0,'Raw Data'!I1660="Delete"),"",'Raw Data'!I1660)</f>
        <v>14.3</v>
      </c>
      <c r="J1656" s="81" t="str">
        <f>IF(OR('Raw Data'!J1660=0,'Raw Data'!J1660="Delete"),"",'Raw Data'!J1660)</f>
        <v/>
      </c>
      <c r="K1656" s="81" t="str">
        <f>IF(OR('Raw Data'!K1660=0,'Raw Data'!K1660="Delete"),"",'Raw Data'!K1660)</f>
        <v/>
      </c>
      <c r="L1656" s="81" t="str">
        <f>R1656</f>
        <v>Available</v>
      </c>
      <c r="M1656" s="81" t="str">
        <f>IF(A1656="","",IF(OR(AWReleaseNum&gt;=A1656,AWReleaseNum=0),"Available","Not Supported"))</f>
        <v>Available</v>
      </c>
      <c r="N1656" s="81" t="str">
        <f>IF(A1656="","",IF(TcRelease="Any","Available",IF(OR(AND(TcReleaseNum&gt;=VLOOKUP(AWReleaseNum,MinVerInfo,3,FALSE),TcReleaseNum&lt;=VLOOKUP(AWReleaseNum,MinVerInfo,4,FALSE)),AND(TcReleaseNum&gt;=VLOOKUP(AWReleaseNum,MinVerInfo,5,FALSE),TcReleaseNum&lt;=VLOOKUP(AWReleaseNum,MinVerInfo,6,FALSE))),"Available","Not Supported")))</f>
        <v>Available</v>
      </c>
      <c r="O1656" s="81" t="str">
        <f>IF(TcReleaseNum&lt;P1656,"Not Supported","Available")</f>
        <v>Available</v>
      </c>
      <c r="P1656" s="81" cm="1">
        <f t="array" ref="P1656">_xlfn.SWITCH(TcBaseVer, 14, K1656, 13, J1656, 12, I1656, 11, IFERROR(VLOOKUP(H1656,Table2[#All],3,FALSE),"N/A"),0)</f>
        <v>0</v>
      </c>
      <c r="Q1656" s="81" t="str">
        <f>IF(TcBaseVer=0,M1656,IF(AND(N1656="Available",M1656="Available",O1656="Available"),"Available",IF(M1656="","","Not Supported")))</f>
        <v>Available</v>
      </c>
      <c r="R1656" s="81" t="str">
        <f>IF(A1656&gt;=AWCurrentRel, "Future",Q1656)</f>
        <v>Available</v>
      </c>
      <c r="S1656" s="100" t="str">
        <f>HYPERLINK(U1656,T1656)</f>
        <v>What's New Spring 2023 DEVELOP Teamcenter and Active Workspace (highspot.com)</v>
      </c>
      <c r="T1656" s="81" t="str">
        <f>IFERROR(VLOOKUP(CONCATENATE($B1656,"_",$A1656),Table4[#All],5,FALSE),"Not Available")</f>
        <v>What's New Spring 2023 DEVELOP Teamcenter and Active Workspace (highspot.com)</v>
      </c>
      <c r="U1656" s="81" t="str">
        <f>IFERROR(VLOOKUP(CONCATENATE(B1656,"_",A1656),Table4[#All],6,FALSE),"")</f>
        <v>https://siemens.highspot.com/items/648722e71449ff1d4088b08a?lfrm=srp.1</v>
      </c>
    </row>
    <row r="1657" spans="1:21" x14ac:dyDescent="0.25">
      <c r="A1657" s="81">
        <f>IF(OR('Raw Data'!A2203=0,'Raw Data'!A2203="Delete"),"",'Raw Data'!A2203)</f>
        <v>6.3</v>
      </c>
      <c r="B1657" s="88" t="str">
        <f>IF(OR('Raw Data'!B2203=0,'Raw Data'!B2203="Delete"),"",'Raw Data'!B2203)</f>
        <v>Plan</v>
      </c>
      <c r="C1657" s="89" t="str">
        <f>IF(OR('Raw Data'!C2203=0,'Raw Data'!C2203="Delete"),"",'Raw Data'!C2203)</f>
        <v>Process</v>
      </c>
      <c r="D1657" s="88" t="str">
        <f>IF(OR('Raw Data'!D2203=0,'Raw Data'!D2203="Delete"),"",'Raw Data'!D2203)</f>
        <v>Workflow</v>
      </c>
      <c r="E1657" s="84" t="str">
        <f>IF(OR('Raw Data'!E2203=0,'Raw Data'!E2203="Delete"),"",'Raw Data'!E2203)</f>
        <v>Quickly and easily tailor your workflow processes ​</v>
      </c>
      <c r="F1657" s="81" t="str" cm="1">
        <f t="array" ref="F1657">_xlfn.SWITCH(ROUND(VLOOKUP(A1657,Table1[#All],3),0),11,H1657,12,I1657,13,J1657,14,K1657,"N/A")</f>
        <v/>
      </c>
      <c r="G1657" s="81" t="str" cm="1">
        <f t="array" ref="G1657">_xlfn.SWITCH(ROUND(VLOOKUP(A1657,Table1[#All],5),0),11,H1657,12,I1657,13,J1657,14,K1657,"N/A")</f>
        <v/>
      </c>
      <c r="H1657" s="81" t="str">
        <f>IF(OR('Raw Data'!H2203=0,'Raw Data'!H2203="Delete"),"",'Raw Data'!H2203)</f>
        <v>N/A</v>
      </c>
      <c r="I1657" s="81">
        <f>IF(OR('Raw Data'!I2203=0,'Raw Data'!I2203="Delete"),"",'Raw Data'!I2203)</f>
        <v>14.3</v>
      </c>
      <c r="J1657" s="81" t="str">
        <f>IF(OR('Raw Data'!J2203=0,'Raw Data'!J2203="Delete"),"",'Raw Data'!J2203)</f>
        <v/>
      </c>
      <c r="K1657" s="81" t="str">
        <f>IF(OR('Raw Data'!K2203=0,'Raw Data'!K2203="Delete"),"",'Raw Data'!K2203)</f>
        <v/>
      </c>
      <c r="L1657" s="81" t="str">
        <f>R1657</f>
        <v>Available</v>
      </c>
      <c r="M1657" s="81" t="str">
        <f>IF(A1657="","",IF(OR(AWReleaseNum&gt;=A1657,AWReleaseNum=0),"Available","Not Supported"))</f>
        <v>Available</v>
      </c>
      <c r="N1657" s="81" t="str">
        <f>IF(A1657="","",IF(TcRelease="Any","Available",IF(OR(AND(TcReleaseNum&gt;=VLOOKUP(AWReleaseNum,MinVerInfo,3,FALSE),TcReleaseNum&lt;=VLOOKUP(AWReleaseNum,MinVerInfo,4,FALSE)),AND(TcReleaseNum&gt;=VLOOKUP(AWReleaseNum,MinVerInfo,5,FALSE),TcReleaseNum&lt;=VLOOKUP(AWReleaseNum,MinVerInfo,6,FALSE))),"Available","Not Supported")))</f>
        <v>Available</v>
      </c>
      <c r="O1657" s="81" t="str">
        <f>IF(TcReleaseNum&lt;P1657,"Not Supported","Available")</f>
        <v>Available</v>
      </c>
      <c r="P1657" s="81" cm="1">
        <f t="array" ref="P1657">_xlfn.SWITCH(TcBaseVer, 14, K1657, 13, J1657, 12, I1657, 11, IFERROR(VLOOKUP(H1657,Table2[#All],3,FALSE),"N/A"),0)</f>
        <v>0</v>
      </c>
      <c r="Q1657" s="81" t="str">
        <f>IF(TcBaseVer=0,M1657,IF(AND(N1657="Available",M1657="Available",O1657="Available"),"Available",IF(M1657="","","Not Supported")))</f>
        <v>Available</v>
      </c>
      <c r="R1657" s="81" t="str">
        <f>IF(A1657&gt;=AWCurrentRel, "Future",Q1657)</f>
        <v>Available</v>
      </c>
      <c r="S1657" s="100" t="str">
        <f>HYPERLINK(U1657,T1657)</f>
        <v>What's New Spring 2023 PLAN Teamcenter and Active Workspace (highspot.com)</v>
      </c>
      <c r="T1657" s="81" t="str">
        <f>IFERROR(VLOOKUP(CONCATENATE($B1657,"_",$A1657),Table4[#All],5,FALSE),"Not Available")</f>
        <v>What's New Spring 2023 PLAN Teamcenter and Active Workspace (highspot.com)</v>
      </c>
      <c r="U1657" s="81" t="str">
        <f>IFERROR(VLOOKUP(CONCATENATE(B1657,"_",A1657),Table4[#All],6,FALSE),"")</f>
        <v>https://siemens.highspot.com/items/648721a063b17906e8d5dd1c?lfrm=srp.2</v>
      </c>
    </row>
    <row r="1658" spans="1:21" x14ac:dyDescent="0.25">
      <c r="A1658" s="81">
        <f>IF(OR('Raw Data'!A2318=0,'Raw Data'!A2318="Delete"),"",'Raw Data'!A2318)</f>
        <v>6.3</v>
      </c>
      <c r="B1658" s="88" t="str">
        <f>IF(OR('Raw Data'!B2318=0,'Raw Data'!B2318="Delete"),"",'Raw Data'!B2318)</f>
        <v>Plan</v>
      </c>
      <c r="C1658" s="89" t="str">
        <f>IF(OR('Raw Data'!C2318=0,'Raw Data'!C2318="Delete"),"",'Raw Data'!C2318)</f>
        <v>Process</v>
      </c>
      <c r="D1658" s="88" t="str">
        <f>IF(OR('Raw Data'!D2318=0,'Raw Data'!D2318="Delete"),"",'Raw Data'!D2318)</f>
        <v>Workflow</v>
      </c>
      <c r="E1658" s="84" t="str">
        <f>IF(OR('Raw Data'!E2318=0,'Raw Data'!E2318="Delete"),"",'Raw Data'!E2318)</f>
        <v>Automate the assignment of participants to a workflow task for easier and faster execution</v>
      </c>
      <c r="F1658" s="81" t="str" cm="1">
        <f t="array" ref="F1658">_xlfn.SWITCH(ROUND(VLOOKUP(A1658,Table1[#All],3),0),11,H1658,12,I1658,13,J1658,14,K1658,"N/A")</f>
        <v/>
      </c>
      <c r="G1658" s="81" t="str" cm="1">
        <f t="array" ref="G1658">_xlfn.SWITCH(ROUND(VLOOKUP(A1658,Table1[#All],5),0),11,H1658,12,I1658,13,J1658,14,K1658,"N/A")</f>
        <v/>
      </c>
      <c r="H1658" s="81" t="str">
        <f>IF(OR('Raw Data'!H2318=0,'Raw Data'!H2318="Delete"),"",'Raw Data'!H2318)</f>
        <v>N/A</v>
      </c>
      <c r="I1658" s="81">
        <f>IF(OR('Raw Data'!I2318=0,'Raw Data'!I2318="Delete"),"",'Raw Data'!I2318)</f>
        <v>14.3</v>
      </c>
      <c r="J1658" s="81" t="str">
        <f>IF(OR('Raw Data'!J2318=0,'Raw Data'!J2318="Delete"),"",'Raw Data'!J2318)</f>
        <v/>
      </c>
      <c r="K1658" s="81" t="str">
        <f>IF(OR('Raw Data'!K2318=0,'Raw Data'!K2318="Delete"),"",'Raw Data'!K2318)</f>
        <v/>
      </c>
      <c r="L1658" s="81" t="str">
        <f>R1658</f>
        <v>Available</v>
      </c>
      <c r="M1658" s="81" t="str">
        <f>IF(A1658="","",IF(OR(AWReleaseNum&gt;=A1658,AWReleaseNum=0),"Available","Not Supported"))</f>
        <v>Available</v>
      </c>
      <c r="N1658" s="81" t="str">
        <f>IF(A1658="","",IF(TcRelease="Any","Available",IF(OR(AND(TcReleaseNum&gt;=VLOOKUP(AWReleaseNum,MinVerInfo,3,FALSE),TcReleaseNum&lt;=VLOOKUP(AWReleaseNum,MinVerInfo,4,FALSE)),AND(TcReleaseNum&gt;=VLOOKUP(AWReleaseNum,MinVerInfo,5,FALSE),TcReleaseNum&lt;=VLOOKUP(AWReleaseNum,MinVerInfo,6,FALSE))),"Available","Not Supported")))</f>
        <v>Available</v>
      </c>
      <c r="O1658" s="81" t="str">
        <f>IF(TcReleaseNum&lt;P1658,"Not Supported","Available")</f>
        <v>Available</v>
      </c>
      <c r="P1658" s="81" cm="1">
        <f t="array" ref="P1658">_xlfn.SWITCH(TcBaseVer, 14, K1658, 13, J1658, 12, I1658, 11, IFERROR(VLOOKUP(H1658,Table2[#All],3,FALSE),"N/A"),0)</f>
        <v>0</v>
      </c>
      <c r="Q1658" s="81" t="str">
        <f>IF(TcBaseVer=0,M1658,IF(AND(N1658="Available",M1658="Available",O1658="Available"),"Available",IF(M1658="","","Not Supported")))</f>
        <v>Available</v>
      </c>
      <c r="R1658" s="81" t="str">
        <f>IF(A1658&gt;=AWCurrentRel, "Future",Q1658)</f>
        <v>Available</v>
      </c>
      <c r="S1658" s="100" t="str">
        <f>HYPERLINK(U1658,T1658)</f>
        <v>What's New Spring 2023 PLAN Teamcenter and Active Workspace (highspot.com)</v>
      </c>
      <c r="T1658" s="81" t="str">
        <f>IFERROR(VLOOKUP(CONCATENATE($B1658,"_",$A1658),Table4[#All],5,FALSE),"Not Available")</f>
        <v>What's New Spring 2023 PLAN Teamcenter and Active Workspace (highspot.com)</v>
      </c>
      <c r="U1658" s="81" t="str">
        <f>IFERROR(VLOOKUP(CONCATENATE(B1658,"_",A1658),Table4[#All],6,FALSE),"")</f>
        <v>https://siemens.highspot.com/items/648721a063b17906e8d5dd1c?lfrm=srp.2</v>
      </c>
    </row>
    <row r="1659" spans="1:21" x14ac:dyDescent="0.25">
      <c r="A1659" s="81">
        <f>IF(OR('Raw Data'!A1676=0,'Raw Data'!A1676="Delete"),"",'Raw Data'!A1676)</f>
        <v>2312</v>
      </c>
      <c r="B1659" s="88" t="str">
        <f>IF(OR('Raw Data'!B1676=0,'Raw Data'!B1676="Delete"),"",'Raw Data'!B1676)</f>
        <v>Foundation</v>
      </c>
      <c r="C1659" s="89" t="str">
        <f>IF(OR('Raw Data'!C1676=0,'Raw Data'!C1676="Delete"),"",'Raw Data'!C1676)</f>
        <v>Connectivity</v>
      </c>
      <c r="D1659" s="88" t="str">
        <f>IF(OR('Raw Data'!D1676=0,'Raw Data'!D1676="Delete"),"",'Raw Data'!D1676)</f>
        <v>Active Integration</v>
      </c>
      <c r="E1659" s="84" t="str">
        <f>IF(OR('Raw Data'!E1676=0,'Raw Data'!E1676="Delete"),"",'Raw Data'!E1676)</f>
        <v>Extend scope in cloud of Teamcenter integration with SAP S/4HANA</v>
      </c>
      <c r="F1659" s="81" t="str" cm="1">
        <f t="array" ref="F1659">_xlfn.SWITCH(ROUND(VLOOKUP(A1659,Table1[#All],3),0),11,H1659,12,I1659,13,J1659,14,K1659,"N/A")</f>
        <v>N/A</v>
      </c>
      <c r="G1659" s="81" t="str" cm="1">
        <f t="array" ref="G1659">_xlfn.SWITCH(ROUND(VLOOKUP(A1659,Table1[#All],5),0),11,H1659,12,I1659,13,J1659,14,K1659,"N/A")</f>
        <v>N/A</v>
      </c>
      <c r="H1659" s="81" t="str">
        <f>IF(OR('Raw Data'!H1676=0,'Raw Data'!H1676="Delete"),"",'Raw Data'!H1676)</f>
        <v>N/A</v>
      </c>
      <c r="I1659" s="81" t="str">
        <f>IF(OR('Raw Data'!I1676=0,'Raw Data'!I1676="Delete"),"",'Raw Data'!I1676)</f>
        <v>N/A</v>
      </c>
      <c r="J1659" s="81" t="str">
        <f>IF(OR('Raw Data'!J1676=0,'Raw Data'!J1676="Delete"),"",'Raw Data'!J1676)</f>
        <v/>
      </c>
      <c r="K1659" s="81" t="str">
        <f>IF(OR('Raw Data'!K1676=0,'Raw Data'!K1676="Delete"),"",'Raw Data'!K1676)</f>
        <v/>
      </c>
      <c r="L1659" s="81" t="str">
        <f>R1659</f>
        <v>Available</v>
      </c>
      <c r="M1659" s="81" t="str">
        <f>IF(A1659="","",IF(OR(AWReleaseNum&gt;=A1659,AWReleaseNum=0),"Available","Not Supported"))</f>
        <v>Available</v>
      </c>
      <c r="N1659" s="81" t="str">
        <f>IF(A1659="","",IF(TcRelease="Any","Available",IF(OR(AND(TcReleaseNum&gt;=VLOOKUP(AWReleaseNum,MinVerInfo,3,FALSE),TcReleaseNum&lt;=VLOOKUP(AWReleaseNum,MinVerInfo,4,FALSE)),AND(TcReleaseNum&gt;=VLOOKUP(AWReleaseNum,MinVerInfo,5,FALSE),TcReleaseNum&lt;=VLOOKUP(AWReleaseNum,MinVerInfo,6,FALSE))),"Available","Not Supported")))</f>
        <v>Available</v>
      </c>
      <c r="O1659" s="81" t="str">
        <f>IF(TcReleaseNum&lt;P1659,"Not Supported","Available")</f>
        <v>Available</v>
      </c>
      <c r="P1659" s="81" cm="1">
        <f t="array" ref="P1659">_xlfn.SWITCH(TcBaseVer, 14, K1659, 13, J1659, 12, I1659, 11, IFERROR(VLOOKUP(H1659,Table2[#All],3,FALSE),"N/A"),0)</f>
        <v>0</v>
      </c>
      <c r="Q1659" s="81" t="str">
        <f>IF(TcBaseVer=0,M1659,IF(AND(N1659="Available",M1659="Available",O1659="Available"),"Available",IF(M1659="","","Not Supported")))</f>
        <v>Available</v>
      </c>
      <c r="R1659" s="81" t="str">
        <f>IF(A1659&gt;=AWCurrentRel, "Future",Q1659)</f>
        <v>Available</v>
      </c>
      <c r="S1659" s="100" t="str">
        <f>HYPERLINK(U1659,T1659)</f>
        <v>Teamcenter What's New Fall 2023-FOUNDATION (highspot.com)</v>
      </c>
      <c r="T1659" s="81" t="str">
        <f>IFERROR(VLOOKUP(CONCATENATE($B1659,"_",$A1659),Table4[#All],5,FALSE),"Not Available")</f>
        <v>Teamcenter What's New Fall 2023-FOUNDATION (highspot.com)</v>
      </c>
      <c r="U1659" s="81" t="str">
        <f>IFERROR(VLOOKUP(CONCATENATE(B1659,"_",A1659),Table4[#All],6,FALSE),"")</f>
        <v>https://siemens.highspot.com/items/6579f837efdb1730650a1357?lfrm=srp.1</v>
      </c>
    </row>
    <row r="1660" spans="1:21" x14ac:dyDescent="0.25">
      <c r="A1660" s="81">
        <f>IF(OR('Raw Data'!A1677=0,'Raw Data'!A1677="Delete"),"",'Raw Data'!A1677)</f>
        <v>2312</v>
      </c>
      <c r="B1660" s="88" t="str">
        <f>IF(OR('Raw Data'!B1677=0,'Raw Data'!B1677="Delete"),"",'Raw Data'!B1677)</f>
        <v>Foundation</v>
      </c>
      <c r="C1660" s="89" t="str">
        <f>IF(OR('Raw Data'!C1677=0,'Raw Data'!C1677="Delete"),"",'Raw Data'!C1677)</f>
        <v>Connectivity</v>
      </c>
      <c r="D1660" s="88" t="str">
        <f>IF(OR('Raw Data'!D1677=0,'Raw Data'!D1677="Delete"),"",'Raw Data'!D1677)</f>
        <v>Active Integration</v>
      </c>
      <c r="E1660" s="84" t="str">
        <f>IF(OR('Raw Data'!E1677=0,'Raw Data'!E1677="Delete"),"",'Raw Data'!E1677)</f>
        <v>Exchange of vendor documents between SAP S/4HANA and Teamcenter</v>
      </c>
      <c r="F1660" s="81" t="str" cm="1">
        <f t="array" ref="F1660">_xlfn.SWITCH(ROUND(VLOOKUP(A1660,Table1[#All],3),0),11,H1660,12,I1660,13,J1660,14,K1660,"N/A")</f>
        <v>N/A</v>
      </c>
      <c r="G1660" s="81" t="str" cm="1">
        <f t="array" ref="G1660">_xlfn.SWITCH(ROUND(VLOOKUP(A1660,Table1[#All],5),0),11,H1660,12,I1660,13,J1660,14,K1660,"N/A")</f>
        <v>N/A</v>
      </c>
      <c r="H1660" s="81" t="str">
        <f>IF(OR('Raw Data'!H1677=0,'Raw Data'!H1677="Delete"),"",'Raw Data'!H1677)</f>
        <v>N/A</v>
      </c>
      <c r="I1660" s="81" t="str">
        <f>IF(OR('Raw Data'!I1677=0,'Raw Data'!I1677="Delete"),"",'Raw Data'!I1677)</f>
        <v>N/A</v>
      </c>
      <c r="J1660" s="81" t="str">
        <f>IF(OR('Raw Data'!J1677=0,'Raw Data'!J1677="Delete"),"",'Raw Data'!J1677)</f>
        <v/>
      </c>
      <c r="K1660" s="81" t="str">
        <f>IF(OR('Raw Data'!K1677=0,'Raw Data'!K1677="Delete"),"",'Raw Data'!K1677)</f>
        <v/>
      </c>
      <c r="L1660" s="81" t="str">
        <f>R1660</f>
        <v>Available</v>
      </c>
      <c r="M1660" s="81" t="str">
        <f>IF(A1660="","",IF(OR(AWReleaseNum&gt;=A1660,AWReleaseNum=0),"Available","Not Supported"))</f>
        <v>Available</v>
      </c>
      <c r="N1660" s="81" t="str">
        <f>IF(A1660="","",IF(TcRelease="Any","Available",IF(OR(AND(TcReleaseNum&gt;=VLOOKUP(AWReleaseNum,MinVerInfo,3,FALSE),TcReleaseNum&lt;=VLOOKUP(AWReleaseNum,MinVerInfo,4,FALSE)),AND(TcReleaseNum&gt;=VLOOKUP(AWReleaseNum,MinVerInfo,5,FALSE),TcReleaseNum&lt;=VLOOKUP(AWReleaseNum,MinVerInfo,6,FALSE))),"Available","Not Supported")))</f>
        <v>Available</v>
      </c>
      <c r="O1660" s="81" t="str">
        <f>IF(TcReleaseNum&lt;P1660,"Not Supported","Available")</f>
        <v>Available</v>
      </c>
      <c r="P1660" s="81" cm="1">
        <f t="array" ref="P1660">_xlfn.SWITCH(TcBaseVer, 14, K1660, 13, J1660, 12, I1660, 11, IFERROR(VLOOKUP(H1660,Table2[#All],3,FALSE),"N/A"),0)</f>
        <v>0</v>
      </c>
      <c r="Q1660" s="81" t="str">
        <f>IF(TcBaseVer=0,M1660,IF(AND(N1660="Available",M1660="Available",O1660="Available"),"Available",IF(M1660="","","Not Supported")))</f>
        <v>Available</v>
      </c>
      <c r="R1660" s="81" t="str">
        <f>IF(A1660&gt;=AWCurrentRel, "Future",Q1660)</f>
        <v>Available</v>
      </c>
      <c r="S1660" s="100" t="str">
        <f>HYPERLINK(U1660,T1660)</f>
        <v>Teamcenter What's New Fall 2023-FOUNDATION (highspot.com)</v>
      </c>
      <c r="T1660" s="81" t="str">
        <f>IFERROR(VLOOKUP(CONCATENATE($B1660,"_",$A1660),Table4[#All],5,FALSE),"Not Available")</f>
        <v>Teamcenter What's New Fall 2023-FOUNDATION (highspot.com)</v>
      </c>
      <c r="U1660" s="81" t="str">
        <f>IFERROR(VLOOKUP(CONCATENATE(B1660,"_",A1660),Table4[#All],6,FALSE),"")</f>
        <v>https://siemens.highspot.com/items/6579f837efdb1730650a1357?lfrm=srp.1</v>
      </c>
    </row>
    <row r="1661" spans="1:21" x14ac:dyDescent="0.25">
      <c r="A1661" s="81">
        <f>IF(OR('Raw Data'!A1678=0,'Raw Data'!A1678="Delete"),"",'Raw Data'!A1678)</f>
        <v>2312</v>
      </c>
      <c r="B1661" s="88" t="str">
        <f>IF(OR('Raw Data'!B1678=0,'Raw Data'!B1678="Delete"),"",'Raw Data'!B1678)</f>
        <v>Foundation</v>
      </c>
      <c r="C1661" s="89" t="str">
        <f>IF(OR('Raw Data'!C1678=0,'Raw Data'!C1678="Delete"),"",'Raw Data'!C1678)</f>
        <v>Connectivity</v>
      </c>
      <c r="D1661" s="88" t="str">
        <f>IF(OR('Raw Data'!D1678=0,'Raw Data'!D1678="Delete"),"",'Raw Data'!D1678)</f>
        <v>Active Integration</v>
      </c>
      <c r="E1661" s="84" t="str">
        <f>IF(OR('Raw Data'!E1678=0,'Raw Data'!E1678="Delete"),"",'Raw Data'!E1678)</f>
        <v>​Extend the scope of the bill of material integration use cases</v>
      </c>
      <c r="F1661" s="81" t="str" cm="1">
        <f t="array" ref="F1661">_xlfn.SWITCH(ROUND(VLOOKUP(A1661,Table1[#All],3),0),11,H1661,12,I1661,13,J1661,14,K1661,"N/A")</f>
        <v>N/A</v>
      </c>
      <c r="G1661" s="81" t="str" cm="1">
        <f t="array" ref="G1661">_xlfn.SWITCH(ROUND(VLOOKUP(A1661,Table1[#All],5),0),11,H1661,12,I1661,13,J1661,14,K1661,"N/A")</f>
        <v>N/A</v>
      </c>
      <c r="H1661" s="81" t="str">
        <f>IF(OR('Raw Data'!H1678=0,'Raw Data'!H1678="Delete"),"",'Raw Data'!H1678)</f>
        <v>N/A</v>
      </c>
      <c r="I1661" s="81" t="str">
        <f>IF(OR('Raw Data'!I1678=0,'Raw Data'!I1678="Delete"),"",'Raw Data'!I1678)</f>
        <v>N/A</v>
      </c>
      <c r="J1661" s="81" t="str">
        <f>IF(OR('Raw Data'!J1678=0,'Raw Data'!J1678="Delete"),"",'Raw Data'!J1678)</f>
        <v/>
      </c>
      <c r="K1661" s="81" t="str">
        <f>IF(OR('Raw Data'!K1678=0,'Raw Data'!K1678="Delete"),"",'Raw Data'!K1678)</f>
        <v/>
      </c>
      <c r="L1661" s="81" t="str">
        <f>R1661</f>
        <v>Available</v>
      </c>
      <c r="M1661" s="81" t="str">
        <f>IF(A1661="","",IF(OR(AWReleaseNum&gt;=A1661,AWReleaseNum=0),"Available","Not Supported"))</f>
        <v>Available</v>
      </c>
      <c r="N1661" s="81" t="str">
        <f>IF(A1661="","",IF(TcRelease="Any","Available",IF(OR(AND(TcReleaseNum&gt;=VLOOKUP(AWReleaseNum,MinVerInfo,3,FALSE),TcReleaseNum&lt;=VLOOKUP(AWReleaseNum,MinVerInfo,4,FALSE)),AND(TcReleaseNum&gt;=VLOOKUP(AWReleaseNum,MinVerInfo,5,FALSE),TcReleaseNum&lt;=VLOOKUP(AWReleaseNum,MinVerInfo,6,FALSE))),"Available","Not Supported")))</f>
        <v>Available</v>
      </c>
      <c r="O1661" s="81" t="str">
        <f>IF(TcReleaseNum&lt;P1661,"Not Supported","Available")</f>
        <v>Available</v>
      </c>
      <c r="P1661" s="81" cm="1">
        <f t="array" ref="P1661">_xlfn.SWITCH(TcBaseVer, 14, K1661, 13, J1661, 12, I1661, 11, IFERROR(VLOOKUP(H1661,Table2[#All],3,FALSE),"N/A"),0)</f>
        <v>0</v>
      </c>
      <c r="Q1661" s="81" t="str">
        <f>IF(TcBaseVer=0,M1661,IF(AND(N1661="Available",M1661="Available",O1661="Available"),"Available",IF(M1661="","","Not Supported")))</f>
        <v>Available</v>
      </c>
      <c r="R1661" s="81" t="str">
        <f>IF(A1661&gt;=AWCurrentRel, "Future",Q1661)</f>
        <v>Available</v>
      </c>
      <c r="S1661" s="100" t="str">
        <f>HYPERLINK(U1661,T1661)</f>
        <v>Teamcenter What's New Fall 2023-FOUNDATION (highspot.com)</v>
      </c>
      <c r="T1661" s="81" t="str">
        <f>IFERROR(VLOOKUP(CONCATENATE($B1661,"_",$A1661),Table4[#All],5,FALSE),"Not Available")</f>
        <v>Teamcenter What's New Fall 2023-FOUNDATION (highspot.com)</v>
      </c>
      <c r="U1661" s="81" t="str">
        <f>IFERROR(VLOOKUP(CONCATENATE(B1661,"_",A1661),Table4[#All],6,FALSE),"")</f>
        <v>https://siemens.highspot.com/items/6579f837efdb1730650a1357?lfrm=srp.1</v>
      </c>
    </row>
    <row r="1662" spans="1:21" x14ac:dyDescent="0.25">
      <c r="A1662" s="81">
        <f>IF(OR('Raw Data'!A1679=0,'Raw Data'!A1679="Delete"),"",'Raw Data'!A1679)</f>
        <v>2312</v>
      </c>
      <c r="B1662" s="88" t="str">
        <f>IF(OR('Raw Data'!B1679=0,'Raw Data'!B1679="Delete"),"",'Raw Data'!B1679)</f>
        <v>Foundation</v>
      </c>
      <c r="C1662" s="89" t="str">
        <f>IF(OR('Raw Data'!C1679=0,'Raw Data'!C1679="Delete"),"",'Raw Data'!C1679)</f>
        <v>Connectivity</v>
      </c>
      <c r="D1662" s="88" t="str">
        <f>IF(OR('Raw Data'!D1679=0,'Raw Data'!D1679="Delete"),"",'Raw Data'!D1679)</f>
        <v>Active Integration</v>
      </c>
      <c r="E1662" s="84" t="str">
        <f>IF(OR('Raw Data'!E1679=0,'Raw Data'!E1679="Delete"),"",'Raw Data'!E1679)</f>
        <v>Integrate Teamcenter with SAP S/4HANA Cloud, public edition​</v>
      </c>
      <c r="F1662" s="81" t="str" cm="1">
        <f t="array" ref="F1662">_xlfn.SWITCH(ROUND(VLOOKUP(A1662,Table1[#All],3),0),11,H1662,12,I1662,13,J1662,14,K1662,"N/A")</f>
        <v>N/A</v>
      </c>
      <c r="G1662" s="81" t="str" cm="1">
        <f t="array" ref="G1662">_xlfn.SWITCH(ROUND(VLOOKUP(A1662,Table1[#All],5),0),11,H1662,12,I1662,13,J1662,14,K1662,"N/A")</f>
        <v>N/A</v>
      </c>
      <c r="H1662" s="81" t="str">
        <f>IF(OR('Raw Data'!H1679=0,'Raw Data'!H1679="Delete"),"",'Raw Data'!H1679)</f>
        <v>N/A</v>
      </c>
      <c r="I1662" s="81" t="str">
        <f>IF(OR('Raw Data'!I1679=0,'Raw Data'!I1679="Delete"),"",'Raw Data'!I1679)</f>
        <v>N/A</v>
      </c>
      <c r="J1662" s="81" t="str">
        <f>IF(OR('Raw Data'!J1679=0,'Raw Data'!J1679="Delete"),"",'Raw Data'!J1679)</f>
        <v/>
      </c>
      <c r="K1662" s="81" t="str">
        <f>IF(OR('Raw Data'!K1679=0,'Raw Data'!K1679="Delete"),"",'Raw Data'!K1679)</f>
        <v/>
      </c>
      <c r="L1662" s="81" t="str">
        <f>R1662</f>
        <v>Available</v>
      </c>
      <c r="M1662" s="81" t="str">
        <f>IF(A1662="","",IF(OR(AWReleaseNum&gt;=A1662,AWReleaseNum=0),"Available","Not Supported"))</f>
        <v>Available</v>
      </c>
      <c r="N1662" s="81" t="str">
        <f>IF(A1662="","",IF(TcRelease="Any","Available",IF(OR(AND(TcReleaseNum&gt;=VLOOKUP(AWReleaseNum,MinVerInfo,3,FALSE),TcReleaseNum&lt;=VLOOKUP(AWReleaseNum,MinVerInfo,4,FALSE)),AND(TcReleaseNum&gt;=VLOOKUP(AWReleaseNum,MinVerInfo,5,FALSE),TcReleaseNum&lt;=VLOOKUP(AWReleaseNum,MinVerInfo,6,FALSE))),"Available","Not Supported")))</f>
        <v>Available</v>
      </c>
      <c r="O1662" s="81" t="str">
        <f>IF(TcReleaseNum&lt;P1662,"Not Supported","Available")</f>
        <v>Available</v>
      </c>
      <c r="P1662" s="81" cm="1">
        <f t="array" ref="P1662">_xlfn.SWITCH(TcBaseVer, 14, K1662, 13, J1662, 12, I1662, 11, IFERROR(VLOOKUP(H1662,Table2[#All],3,FALSE),"N/A"),0)</f>
        <v>0</v>
      </c>
      <c r="Q1662" s="81" t="str">
        <f>IF(TcBaseVer=0,M1662,IF(AND(N1662="Available",M1662="Available",O1662="Available"),"Available",IF(M1662="","","Not Supported")))</f>
        <v>Available</v>
      </c>
      <c r="R1662" s="81" t="str">
        <f>IF(A1662&gt;=AWCurrentRel, "Future",Q1662)</f>
        <v>Available</v>
      </c>
      <c r="S1662" s="100" t="str">
        <f>HYPERLINK(U1662,T1662)</f>
        <v>Teamcenter What's New Fall 2023-FOUNDATION (highspot.com)</v>
      </c>
      <c r="T1662" s="81" t="str">
        <f>IFERROR(VLOOKUP(CONCATENATE($B1662,"_",$A1662),Table4[#All],5,FALSE),"Not Available")</f>
        <v>Teamcenter What's New Fall 2023-FOUNDATION (highspot.com)</v>
      </c>
      <c r="U1662" s="81" t="str">
        <f>IFERROR(VLOOKUP(CONCATENATE(B1662,"_",A1662),Table4[#All],6,FALSE),"")</f>
        <v>https://siemens.highspot.com/items/6579f837efdb1730650a1357?lfrm=srp.1</v>
      </c>
    </row>
    <row r="1663" spans="1:21" x14ac:dyDescent="0.25">
      <c r="A1663" s="81">
        <f>IF(OR('Raw Data'!A1680=0,'Raw Data'!A1680="Delete"),"",'Raw Data'!A1680)</f>
        <v>2312</v>
      </c>
      <c r="B1663" s="88" t="str">
        <f>IF(OR('Raw Data'!B1680=0,'Raw Data'!B1680="Delete"),"",'Raw Data'!B1680)</f>
        <v>Foundation</v>
      </c>
      <c r="C1663" s="89" t="str">
        <f>IF(OR('Raw Data'!C1680=0,'Raw Data'!C1680="Delete"),"",'Raw Data'!C1680)</f>
        <v>Connectivity</v>
      </c>
      <c r="D1663" s="88" t="str">
        <f>IF(OR('Raw Data'!D1680=0,'Raw Data'!D1680="Delete"),"",'Raw Data'!D1680)</f>
        <v>Active Integration</v>
      </c>
      <c r="E1663" s="84" t="str">
        <f>IF(OR('Raw Data'!E1680=0,'Raw Data'!E1680="Delete"),"",'Raw Data'!E1680)</f>
        <v>Bring your own code for A I G low code integrations</v>
      </c>
      <c r="F1663" s="81" t="str" cm="1">
        <f t="array" ref="F1663">_xlfn.SWITCH(ROUND(VLOOKUP(A1663,Table1[#All],3),0),11,H1663,12,I1663,13,J1663,14,K1663,"N/A")</f>
        <v>N/A</v>
      </c>
      <c r="G1663" s="81" t="str" cm="1">
        <f t="array" ref="G1663">_xlfn.SWITCH(ROUND(VLOOKUP(A1663,Table1[#All],5),0),11,H1663,12,I1663,13,J1663,14,K1663,"N/A")</f>
        <v>N/A</v>
      </c>
      <c r="H1663" s="81" t="str">
        <f>IF(OR('Raw Data'!H1680=0,'Raw Data'!H1680="Delete"),"",'Raw Data'!H1680)</f>
        <v>N/A</v>
      </c>
      <c r="I1663" s="81" t="str">
        <f>IF(OR('Raw Data'!I1680=0,'Raw Data'!I1680="Delete"),"",'Raw Data'!I1680)</f>
        <v>N/A</v>
      </c>
      <c r="J1663" s="81" t="str">
        <f>IF(OR('Raw Data'!J1680=0,'Raw Data'!J1680="Delete"),"",'Raw Data'!J1680)</f>
        <v/>
      </c>
      <c r="K1663" s="81" t="str">
        <f>IF(OR('Raw Data'!K1680=0,'Raw Data'!K1680="Delete"),"",'Raw Data'!K1680)</f>
        <v/>
      </c>
      <c r="L1663" s="81" t="str">
        <f>R1663</f>
        <v>Available</v>
      </c>
      <c r="M1663" s="81" t="str">
        <f>IF(A1663="","",IF(OR(AWReleaseNum&gt;=A1663,AWReleaseNum=0),"Available","Not Supported"))</f>
        <v>Available</v>
      </c>
      <c r="N1663" s="81" t="str">
        <f>IF(A1663="","",IF(TcRelease="Any","Available",IF(OR(AND(TcReleaseNum&gt;=VLOOKUP(AWReleaseNum,MinVerInfo,3,FALSE),TcReleaseNum&lt;=VLOOKUP(AWReleaseNum,MinVerInfo,4,FALSE)),AND(TcReleaseNum&gt;=VLOOKUP(AWReleaseNum,MinVerInfo,5,FALSE),TcReleaseNum&lt;=VLOOKUP(AWReleaseNum,MinVerInfo,6,FALSE))),"Available","Not Supported")))</f>
        <v>Available</v>
      </c>
      <c r="O1663" s="81" t="str">
        <f>IF(TcReleaseNum&lt;P1663,"Not Supported","Available")</f>
        <v>Available</v>
      </c>
      <c r="P1663" s="81" cm="1">
        <f t="array" ref="P1663">_xlfn.SWITCH(TcBaseVer, 14, K1663, 13, J1663, 12, I1663, 11, IFERROR(VLOOKUP(H1663,Table2[#All],3,FALSE),"N/A"),0)</f>
        <v>0</v>
      </c>
      <c r="Q1663" s="81" t="str">
        <f>IF(TcBaseVer=0,M1663,IF(AND(N1663="Available",M1663="Available",O1663="Available"),"Available",IF(M1663="","","Not Supported")))</f>
        <v>Available</v>
      </c>
      <c r="R1663" s="81" t="str">
        <f>IF(A1663&gt;=AWCurrentRel, "Future",Q1663)</f>
        <v>Available</v>
      </c>
      <c r="S1663" s="100" t="str">
        <f>HYPERLINK(U1663,T1663)</f>
        <v>Teamcenter What's New Fall 2023-FOUNDATION (highspot.com)</v>
      </c>
      <c r="T1663" s="81" t="str">
        <f>IFERROR(VLOOKUP(CONCATENATE($B1663,"_",$A1663),Table4[#All],5,FALSE),"Not Available")</f>
        <v>Teamcenter What's New Fall 2023-FOUNDATION (highspot.com)</v>
      </c>
      <c r="U1663" s="81" t="str">
        <f>IFERROR(VLOOKUP(CONCATENATE(B1663,"_",A1663),Table4[#All],6,FALSE),"")</f>
        <v>https://siemens.highspot.com/items/6579f837efdb1730650a1357?lfrm=srp.1</v>
      </c>
    </row>
    <row r="1664" spans="1:21" x14ac:dyDescent="0.25">
      <c r="A1664" s="81">
        <f>IF(OR('Raw Data'!A1681=0,'Raw Data'!A1681="Delete"),"",'Raw Data'!A1681)</f>
        <v>2312</v>
      </c>
      <c r="B1664" s="88" t="str">
        <f>IF(OR('Raw Data'!B1681=0,'Raw Data'!B1681="Delete"),"",'Raw Data'!B1681)</f>
        <v>Foundation</v>
      </c>
      <c r="C1664" s="89" t="str">
        <f>IF(OR('Raw Data'!C1681=0,'Raw Data'!C1681="Delete"),"",'Raw Data'!C1681)</f>
        <v>Connectivity</v>
      </c>
      <c r="D1664" s="88" t="str">
        <f>IF(OR('Raw Data'!D1681=0,'Raw Data'!D1681="Delete"),"",'Raw Data'!D1681)</f>
        <v>Active Integration</v>
      </c>
      <c r="E1664" s="84" t="str">
        <f>IF(OR('Raw Data'!E1681=0,'Raw Data'!E1681="Delete"),"",'Raw Data'!E1681)</f>
        <v>Extended mapping functionality for efficient structure transformations</v>
      </c>
      <c r="F1664" s="81" t="str" cm="1">
        <f t="array" ref="F1664">_xlfn.SWITCH(ROUND(VLOOKUP(A1664,Table1[#All],3),0),11,H1664,12,I1664,13,J1664,14,K1664,"N/A")</f>
        <v>N/A</v>
      </c>
      <c r="G1664" s="81" t="str" cm="1">
        <f t="array" ref="G1664">_xlfn.SWITCH(ROUND(VLOOKUP(A1664,Table1[#All],5),0),11,H1664,12,I1664,13,J1664,14,K1664,"N/A")</f>
        <v>N/A</v>
      </c>
      <c r="H1664" s="81" t="str">
        <f>IF(OR('Raw Data'!H1681=0,'Raw Data'!H1681="Delete"),"",'Raw Data'!H1681)</f>
        <v>N/A</v>
      </c>
      <c r="I1664" s="81" t="str">
        <f>IF(OR('Raw Data'!I1681=0,'Raw Data'!I1681="Delete"),"",'Raw Data'!I1681)</f>
        <v>N/A</v>
      </c>
      <c r="J1664" s="81" t="str">
        <f>IF(OR('Raw Data'!J1681=0,'Raw Data'!J1681="Delete"),"",'Raw Data'!J1681)</f>
        <v/>
      </c>
      <c r="K1664" s="81" t="str">
        <f>IF(OR('Raw Data'!K1681=0,'Raw Data'!K1681="Delete"),"",'Raw Data'!K1681)</f>
        <v/>
      </c>
      <c r="L1664" s="81" t="str">
        <f>R1664</f>
        <v>Available</v>
      </c>
      <c r="M1664" s="81" t="str">
        <f>IF(A1664="","",IF(OR(AWReleaseNum&gt;=A1664,AWReleaseNum=0),"Available","Not Supported"))</f>
        <v>Available</v>
      </c>
      <c r="N1664" s="81" t="str">
        <f>IF(A1664="","",IF(TcRelease="Any","Available",IF(OR(AND(TcReleaseNum&gt;=VLOOKUP(AWReleaseNum,MinVerInfo,3,FALSE),TcReleaseNum&lt;=VLOOKUP(AWReleaseNum,MinVerInfo,4,FALSE)),AND(TcReleaseNum&gt;=VLOOKUP(AWReleaseNum,MinVerInfo,5,FALSE),TcReleaseNum&lt;=VLOOKUP(AWReleaseNum,MinVerInfo,6,FALSE))),"Available","Not Supported")))</f>
        <v>Available</v>
      </c>
      <c r="O1664" s="81" t="str">
        <f>IF(TcReleaseNum&lt;P1664,"Not Supported","Available")</f>
        <v>Available</v>
      </c>
      <c r="P1664" s="81" cm="1">
        <f t="array" ref="P1664">_xlfn.SWITCH(TcBaseVer, 14, K1664, 13, J1664, 12, I1664, 11, IFERROR(VLOOKUP(H1664,Table2[#All],3,FALSE),"N/A"),0)</f>
        <v>0</v>
      </c>
      <c r="Q1664" s="81" t="str">
        <f>IF(TcBaseVer=0,M1664,IF(AND(N1664="Available",M1664="Available",O1664="Available"),"Available",IF(M1664="","","Not Supported")))</f>
        <v>Available</v>
      </c>
      <c r="R1664" s="81" t="str">
        <f>IF(A1664&gt;=AWCurrentRel, "Future",Q1664)</f>
        <v>Available</v>
      </c>
      <c r="S1664" s="100" t="str">
        <f>HYPERLINK(U1664,T1664)</f>
        <v>Teamcenter What's New Fall 2023-FOUNDATION (highspot.com)</v>
      </c>
      <c r="T1664" s="81" t="str">
        <f>IFERROR(VLOOKUP(CONCATENATE($B1664,"_",$A1664),Table4[#All],5,FALSE),"Not Available")</f>
        <v>Teamcenter What's New Fall 2023-FOUNDATION (highspot.com)</v>
      </c>
      <c r="U1664" s="81" t="str">
        <f>IFERROR(VLOOKUP(CONCATENATE(B1664,"_",A1664),Table4[#All],6,FALSE),"")</f>
        <v>https://siemens.highspot.com/items/6579f837efdb1730650a1357?lfrm=srp.1</v>
      </c>
    </row>
    <row r="1665" spans="1:21" x14ac:dyDescent="0.25">
      <c r="A1665" s="81">
        <f>IF(OR('Raw Data'!A1682=0,'Raw Data'!A1682="Delete"),"",'Raw Data'!A1682)</f>
        <v>2312</v>
      </c>
      <c r="B1665" s="88" t="str">
        <f>IF(OR('Raw Data'!B1682=0,'Raw Data'!B1682="Delete"),"",'Raw Data'!B1682)</f>
        <v>Foundation</v>
      </c>
      <c r="C1665" s="89" t="str">
        <f>IF(OR('Raw Data'!C1682=0,'Raw Data'!C1682="Delete"),"",'Raw Data'!C1682)</f>
        <v>Connectivity</v>
      </c>
      <c r="D1665" s="88" t="str">
        <f>IF(OR('Raw Data'!D1682=0,'Raw Data'!D1682="Delete"),"",'Raw Data'!D1682)</f>
        <v>Active Integration</v>
      </c>
      <c r="E1665" s="84" t="str">
        <f>IF(OR('Raw Data'!E1682=0,'Raw Data'!E1682="Delete"),"",'Raw Data'!E1682)</f>
        <v>Additional pipeline validation in design time to avoid runtime troubleshooting</v>
      </c>
      <c r="F1665" s="81" t="str" cm="1">
        <f t="array" ref="F1665">_xlfn.SWITCH(ROUND(VLOOKUP(A1665,Table1[#All],3),0),11,H1665,12,I1665,13,J1665,14,K1665,"N/A")</f>
        <v>N/A</v>
      </c>
      <c r="G1665" s="81" t="str" cm="1">
        <f t="array" ref="G1665">_xlfn.SWITCH(ROUND(VLOOKUP(A1665,Table1[#All],5),0),11,H1665,12,I1665,13,J1665,14,K1665,"N/A")</f>
        <v>N/A</v>
      </c>
      <c r="H1665" s="81" t="str">
        <f>IF(OR('Raw Data'!H1682=0,'Raw Data'!H1682="Delete"),"",'Raw Data'!H1682)</f>
        <v>N/A</v>
      </c>
      <c r="I1665" s="81" t="str">
        <f>IF(OR('Raw Data'!I1682=0,'Raw Data'!I1682="Delete"),"",'Raw Data'!I1682)</f>
        <v>N/A</v>
      </c>
      <c r="J1665" s="81" t="str">
        <f>IF(OR('Raw Data'!J1682=0,'Raw Data'!J1682="Delete"),"",'Raw Data'!J1682)</f>
        <v/>
      </c>
      <c r="K1665" s="81" t="str">
        <f>IF(OR('Raw Data'!K1682=0,'Raw Data'!K1682="Delete"),"",'Raw Data'!K1682)</f>
        <v/>
      </c>
      <c r="L1665" s="81" t="str">
        <f>R1665</f>
        <v>Available</v>
      </c>
      <c r="M1665" s="81" t="str">
        <f>IF(A1665="","",IF(OR(AWReleaseNum&gt;=A1665,AWReleaseNum=0),"Available","Not Supported"))</f>
        <v>Available</v>
      </c>
      <c r="N1665" s="81" t="str">
        <f>IF(A1665="","",IF(TcRelease="Any","Available",IF(OR(AND(TcReleaseNum&gt;=VLOOKUP(AWReleaseNum,MinVerInfo,3,FALSE),TcReleaseNum&lt;=VLOOKUP(AWReleaseNum,MinVerInfo,4,FALSE)),AND(TcReleaseNum&gt;=VLOOKUP(AWReleaseNum,MinVerInfo,5,FALSE),TcReleaseNum&lt;=VLOOKUP(AWReleaseNum,MinVerInfo,6,FALSE))),"Available","Not Supported")))</f>
        <v>Available</v>
      </c>
      <c r="O1665" s="81" t="str">
        <f>IF(TcReleaseNum&lt;P1665,"Not Supported","Available")</f>
        <v>Available</v>
      </c>
      <c r="P1665" s="81" cm="1">
        <f t="array" ref="P1665">_xlfn.SWITCH(TcBaseVer, 14, K1665, 13, J1665, 12, I1665, 11, IFERROR(VLOOKUP(H1665,Table2[#All],3,FALSE),"N/A"),0)</f>
        <v>0</v>
      </c>
      <c r="Q1665" s="81" t="str">
        <f>IF(TcBaseVer=0,M1665,IF(AND(N1665="Available",M1665="Available",O1665="Available"),"Available",IF(M1665="","","Not Supported")))</f>
        <v>Available</v>
      </c>
      <c r="R1665" s="81" t="str">
        <f>IF(A1665&gt;=AWCurrentRel, "Future",Q1665)</f>
        <v>Available</v>
      </c>
      <c r="S1665" s="100" t="str">
        <f>HYPERLINK(U1665,T1665)</f>
        <v>Teamcenter What's New Fall 2023-FOUNDATION (highspot.com)</v>
      </c>
      <c r="T1665" s="81" t="str">
        <f>IFERROR(VLOOKUP(CONCATENATE($B1665,"_",$A1665),Table4[#All],5,FALSE),"Not Available")</f>
        <v>Teamcenter What's New Fall 2023-FOUNDATION (highspot.com)</v>
      </c>
      <c r="U1665" s="81" t="str">
        <f>IFERROR(VLOOKUP(CONCATENATE(B1665,"_",A1665),Table4[#All],6,FALSE),"")</f>
        <v>https://siemens.highspot.com/items/6579f837efdb1730650a1357?lfrm=srp.1</v>
      </c>
    </row>
    <row r="1666" spans="1:21" x14ac:dyDescent="0.25">
      <c r="A1666" s="81">
        <f>IF(OR('Raw Data'!A1683=0,'Raw Data'!A1683="Delete"),"",'Raw Data'!A1683)</f>
        <v>2312</v>
      </c>
      <c r="B1666" s="88" t="str">
        <f>IF(OR('Raw Data'!B1683=0,'Raw Data'!B1683="Delete"),"",'Raw Data'!B1683)</f>
        <v>Foundation</v>
      </c>
      <c r="C1666" s="89" t="str">
        <f>IF(OR('Raw Data'!C1683=0,'Raw Data'!C1683="Delete"),"",'Raw Data'!C1683)</f>
        <v>Connectivity</v>
      </c>
      <c r="D1666" s="88" t="str">
        <f>IF(OR('Raw Data'!D1683=0,'Raw Data'!D1683="Delete"),"",'Raw Data'!D1683)</f>
        <v>Active Integration</v>
      </c>
      <c r="E1666" s="84" t="str">
        <f>IF(OR('Raw Data'!E1683=0,'Raw Data'!E1683="Delete"),"",'Raw Data'!E1683)</f>
        <v>Increased efficiency for pipeline design by introducing copy and paste, additional validation and better step management</v>
      </c>
      <c r="F1666" s="81" t="str" cm="1">
        <f t="array" ref="F1666">_xlfn.SWITCH(ROUND(VLOOKUP(A1666,Table1[#All],3),0),11,H1666,12,I1666,13,J1666,14,K1666,"N/A")</f>
        <v>N/A</v>
      </c>
      <c r="G1666" s="81" t="str" cm="1">
        <f t="array" ref="G1666">_xlfn.SWITCH(ROUND(VLOOKUP(A1666,Table1[#All],5),0),11,H1666,12,I1666,13,J1666,14,K1666,"N/A")</f>
        <v>N/A</v>
      </c>
      <c r="H1666" s="81" t="str">
        <f>IF(OR('Raw Data'!H1683=0,'Raw Data'!H1683="Delete"),"",'Raw Data'!H1683)</f>
        <v>N/A</v>
      </c>
      <c r="I1666" s="81" t="str">
        <f>IF(OR('Raw Data'!I1683=0,'Raw Data'!I1683="Delete"),"",'Raw Data'!I1683)</f>
        <v>N/A</v>
      </c>
      <c r="J1666" s="81" t="str">
        <f>IF(OR('Raw Data'!J1683=0,'Raw Data'!J1683="Delete"),"",'Raw Data'!J1683)</f>
        <v/>
      </c>
      <c r="K1666" s="81" t="str">
        <f>IF(OR('Raw Data'!K1683=0,'Raw Data'!K1683="Delete"),"",'Raw Data'!K1683)</f>
        <v/>
      </c>
      <c r="L1666" s="81" t="str">
        <f>R1666</f>
        <v>Available</v>
      </c>
      <c r="M1666" s="81" t="str">
        <f>IF(A1666="","",IF(OR(AWReleaseNum&gt;=A1666,AWReleaseNum=0),"Available","Not Supported"))</f>
        <v>Available</v>
      </c>
      <c r="N1666" s="81" t="str">
        <f>IF(A1666="","",IF(TcRelease="Any","Available",IF(OR(AND(TcReleaseNum&gt;=VLOOKUP(AWReleaseNum,MinVerInfo,3,FALSE),TcReleaseNum&lt;=VLOOKUP(AWReleaseNum,MinVerInfo,4,FALSE)),AND(TcReleaseNum&gt;=VLOOKUP(AWReleaseNum,MinVerInfo,5,FALSE),TcReleaseNum&lt;=VLOOKUP(AWReleaseNum,MinVerInfo,6,FALSE))),"Available","Not Supported")))</f>
        <v>Available</v>
      </c>
      <c r="O1666" s="81" t="str">
        <f>IF(TcReleaseNum&lt;P1666,"Not Supported","Available")</f>
        <v>Available</v>
      </c>
      <c r="P1666" s="81" cm="1">
        <f t="array" ref="P1666">_xlfn.SWITCH(TcBaseVer, 14, K1666, 13, J1666, 12, I1666, 11, IFERROR(VLOOKUP(H1666,Table2[#All],3,FALSE),"N/A"),0)</f>
        <v>0</v>
      </c>
      <c r="Q1666" s="81" t="str">
        <f>IF(TcBaseVer=0,M1666,IF(AND(N1666="Available",M1666="Available",O1666="Available"),"Available",IF(M1666="","","Not Supported")))</f>
        <v>Available</v>
      </c>
      <c r="R1666" s="81" t="str">
        <f>IF(A1666&gt;=AWCurrentRel, "Future",Q1666)</f>
        <v>Available</v>
      </c>
      <c r="S1666" s="100" t="str">
        <f>HYPERLINK(U1666,T1666)</f>
        <v>Teamcenter What's New Fall 2023-FOUNDATION (highspot.com)</v>
      </c>
      <c r="T1666" s="81" t="str">
        <f>IFERROR(VLOOKUP(CONCATENATE($B1666,"_",$A1666),Table4[#All],5,FALSE),"Not Available")</f>
        <v>Teamcenter What's New Fall 2023-FOUNDATION (highspot.com)</v>
      </c>
      <c r="U1666" s="81" t="str">
        <f>IFERROR(VLOOKUP(CONCATENATE(B1666,"_",A1666),Table4[#All],6,FALSE),"")</f>
        <v>https://siemens.highspot.com/items/6579f837efdb1730650a1357?lfrm=srp.1</v>
      </c>
    </row>
    <row r="1667" spans="1:21" x14ac:dyDescent="0.25">
      <c r="A1667" s="81">
        <f>IF(OR('Raw Data'!A1714=0,'Raw Data'!A1714="Delete"),"",'Raw Data'!A1714)</f>
        <v>2312</v>
      </c>
      <c r="B1667" s="88" t="str">
        <f>IF(OR('Raw Data'!B1714=0,'Raw Data'!B1714="Delete"),"",'Raw Data'!B1714)</f>
        <v>Deliver</v>
      </c>
      <c r="C1667" s="89" t="str">
        <f>IF(OR('Raw Data'!C1714=0,'Raw Data'!C1714="Delete"),"",'Raw Data'!C1714)</f>
        <v>Quality</v>
      </c>
      <c r="D1667" s="88" t="str">
        <f>IF(OR('Raw Data'!D1714=0,'Raw Data'!D1714="Delete"),"",'Raw Data'!D1714)</f>
        <v>Audit &amp; Assessment </v>
      </c>
      <c r="E1667" s="84" t="str">
        <f>IF(OR('Raw Data'!E1714=0,'Raw Data'!E1714="Delete"),"",'Raw Data'!E1714)</f>
        <v>Optimized audit checklists &amp; templates</v>
      </c>
      <c r="F1667" s="81" t="str" cm="1">
        <f t="array" ref="F1667">_xlfn.SWITCH(ROUND(VLOOKUP(A1667,Table1[#All],3),0),11,H1667,12,I1667,13,J1667,14,K1667,"N/A")</f>
        <v>N/A</v>
      </c>
      <c r="G1667" s="81" t="str" cm="1">
        <f t="array" ref="G1667">_xlfn.SWITCH(ROUND(VLOOKUP(A1667,Table1[#All],5),0),11,H1667,12,I1667,13,J1667,14,K1667,"N/A")</f>
        <v>N/A</v>
      </c>
      <c r="H1667" s="81" t="str">
        <f>IF(OR('Raw Data'!H1714=0,'Raw Data'!H1714="Delete"),"",'Raw Data'!H1714)</f>
        <v>N/A</v>
      </c>
      <c r="I1667" s="81" t="str">
        <f>IF(OR('Raw Data'!I1714=0,'Raw Data'!I1714="Delete"),"",'Raw Data'!I1714)</f>
        <v>N/A</v>
      </c>
      <c r="J1667" s="81" t="str">
        <f>IF(OR('Raw Data'!J1714=0,'Raw Data'!J1714="Delete"),"",'Raw Data'!J1714)</f>
        <v/>
      </c>
      <c r="K1667" s="81" t="str">
        <f>IF(OR('Raw Data'!K1714=0,'Raw Data'!K1714="Delete"),"",'Raw Data'!K1714)</f>
        <v/>
      </c>
      <c r="L1667" s="81" t="str">
        <f>R1667</f>
        <v>Available</v>
      </c>
      <c r="M1667" s="81" t="str">
        <f>IF(A1667="","",IF(OR(AWReleaseNum&gt;=A1667,AWReleaseNum=0),"Available","Not Supported"))</f>
        <v>Available</v>
      </c>
      <c r="N1667" s="81" t="str">
        <f>IF(A1667="","",IF(TcRelease="Any","Available",IF(OR(AND(TcReleaseNum&gt;=VLOOKUP(AWReleaseNum,MinVerInfo,3,FALSE),TcReleaseNum&lt;=VLOOKUP(AWReleaseNum,MinVerInfo,4,FALSE)),AND(TcReleaseNum&gt;=VLOOKUP(AWReleaseNum,MinVerInfo,5,FALSE),TcReleaseNum&lt;=VLOOKUP(AWReleaseNum,MinVerInfo,6,FALSE))),"Available","Not Supported")))</f>
        <v>Available</v>
      </c>
      <c r="O1667" s="81" t="str">
        <f>IF(TcReleaseNum&lt;P1667,"Not Supported","Available")</f>
        <v>Available</v>
      </c>
      <c r="P1667" s="81" cm="1">
        <f t="array" ref="P1667">_xlfn.SWITCH(TcBaseVer, 14, K1667, 13, J1667, 12, I1667, 11, IFERROR(VLOOKUP(H1667,Table2[#All],3,FALSE),"N/A"),0)</f>
        <v>0</v>
      </c>
      <c r="Q1667" s="81" t="str">
        <f>IF(TcBaseVer=0,M1667,IF(AND(N1667="Available",M1667="Available",O1667="Available"),"Available",IF(M1667="","","Not Supported")))</f>
        <v>Available</v>
      </c>
      <c r="R1667" s="81" t="str">
        <f>IF(A1667&gt;=AWCurrentRel, "Future",Q1667)</f>
        <v>Available</v>
      </c>
      <c r="S1667" s="100" t="str">
        <f>HYPERLINK(U1667,T1667)</f>
        <v>Teamcenter What's New Fall 2023-DELIVER (highspot.com)</v>
      </c>
      <c r="T1667" s="81" t="str">
        <f>IFERROR(VLOOKUP(CONCATENATE($B1667,"_",$A1667),Table4[#All],5,FALSE),"Not Available")</f>
        <v>Teamcenter What's New Fall 2023-DELIVER (highspot.com)</v>
      </c>
      <c r="U1667" s="81" t="str">
        <f>IFERROR(VLOOKUP(CONCATENATE(B1667,"_",A1667),Table4[#All],6,FALSE),"")</f>
        <v>https://siemens.highspot.com/items/6579f8642da96f251cc96b92?lfrm=srp.2</v>
      </c>
    </row>
    <row r="1668" spans="1:21" x14ac:dyDescent="0.25">
      <c r="A1668" s="81">
        <f>IF(OR('Raw Data'!A1715=0,'Raw Data'!A1715="Delete"),"",'Raw Data'!A1715)</f>
        <v>2312</v>
      </c>
      <c r="B1668" s="88" t="str">
        <f>IF(OR('Raw Data'!B1715=0,'Raw Data'!B1715="Delete"),"",'Raw Data'!B1715)</f>
        <v>Deliver</v>
      </c>
      <c r="C1668" s="89" t="str">
        <f>IF(OR('Raw Data'!C1715=0,'Raw Data'!C1715="Delete"),"",'Raw Data'!C1715)</f>
        <v>Quality</v>
      </c>
      <c r="D1668" s="88" t="str">
        <f>IF(OR('Raw Data'!D1715=0,'Raw Data'!D1715="Delete"),"",'Raw Data'!D1715)</f>
        <v>Audit &amp; Assessment </v>
      </c>
      <c r="E1668" s="84" t="str">
        <f>IF(OR('Raw Data'!E1715=0,'Raw Data'!E1715="Delete"),"",'Raw Data'!E1715)</f>
        <v>Audit &amp; Assessment tile </v>
      </c>
      <c r="F1668" s="81" t="str" cm="1">
        <f t="array" ref="F1668">_xlfn.SWITCH(ROUND(VLOOKUP(A1668,Table1[#All],3),0),11,H1668,12,I1668,13,J1668,14,K1668,"N/A")</f>
        <v>N/A</v>
      </c>
      <c r="G1668" s="81" t="str" cm="1">
        <f t="array" ref="G1668">_xlfn.SWITCH(ROUND(VLOOKUP(A1668,Table1[#All],5),0),11,H1668,12,I1668,13,J1668,14,K1668,"N/A")</f>
        <v>N/A</v>
      </c>
      <c r="H1668" s="81" t="str">
        <f>IF(OR('Raw Data'!H1715=0,'Raw Data'!H1715="Delete"),"",'Raw Data'!H1715)</f>
        <v>N/A</v>
      </c>
      <c r="I1668" s="81" t="str">
        <f>IF(OR('Raw Data'!I1715=0,'Raw Data'!I1715="Delete"),"",'Raw Data'!I1715)</f>
        <v>N/A</v>
      </c>
      <c r="J1668" s="81" t="str">
        <f>IF(OR('Raw Data'!J1715=0,'Raw Data'!J1715="Delete"),"",'Raw Data'!J1715)</f>
        <v/>
      </c>
      <c r="K1668" s="81" t="str">
        <f>IF(OR('Raw Data'!K1715=0,'Raw Data'!K1715="Delete"),"",'Raw Data'!K1715)</f>
        <v/>
      </c>
      <c r="L1668" s="81" t="str">
        <f>R1668</f>
        <v>Available</v>
      </c>
      <c r="M1668" s="81" t="str">
        <f>IF(A1668="","",IF(OR(AWReleaseNum&gt;=A1668,AWReleaseNum=0),"Available","Not Supported"))</f>
        <v>Available</v>
      </c>
      <c r="N1668" s="81" t="str">
        <f>IF(A1668="","",IF(TcRelease="Any","Available",IF(OR(AND(TcReleaseNum&gt;=VLOOKUP(AWReleaseNum,MinVerInfo,3,FALSE),TcReleaseNum&lt;=VLOOKUP(AWReleaseNum,MinVerInfo,4,FALSE)),AND(TcReleaseNum&gt;=VLOOKUP(AWReleaseNum,MinVerInfo,5,FALSE),TcReleaseNum&lt;=VLOOKUP(AWReleaseNum,MinVerInfo,6,FALSE))),"Available","Not Supported")))</f>
        <v>Available</v>
      </c>
      <c r="O1668" s="81" t="str">
        <f>IF(TcReleaseNum&lt;P1668,"Not Supported","Available")</f>
        <v>Available</v>
      </c>
      <c r="P1668" s="81" cm="1">
        <f t="array" ref="P1668">_xlfn.SWITCH(TcBaseVer, 14, K1668, 13, J1668, 12, I1668, 11, IFERROR(VLOOKUP(H1668,Table2[#All],3,FALSE),"N/A"),0)</f>
        <v>0</v>
      </c>
      <c r="Q1668" s="81" t="str">
        <f>IF(TcBaseVer=0,M1668,IF(AND(N1668="Available",M1668="Available",O1668="Available"),"Available",IF(M1668="","","Not Supported")))</f>
        <v>Available</v>
      </c>
      <c r="R1668" s="81" t="str">
        <f>IF(A1668&gt;=AWCurrentRel, "Future",Q1668)</f>
        <v>Available</v>
      </c>
      <c r="S1668" s="100" t="str">
        <f>HYPERLINK(U1668,T1668)</f>
        <v>Teamcenter What's New Fall 2023-DELIVER (highspot.com)</v>
      </c>
      <c r="T1668" s="81" t="str">
        <f>IFERROR(VLOOKUP(CONCATENATE($B1668,"_",$A1668),Table4[#All],5,FALSE),"Not Available")</f>
        <v>Teamcenter What's New Fall 2023-DELIVER (highspot.com)</v>
      </c>
      <c r="U1668" s="81" t="str">
        <f>IFERROR(VLOOKUP(CONCATENATE(B1668,"_",A1668),Table4[#All],6,FALSE),"")</f>
        <v>https://siemens.highspot.com/items/6579f8642da96f251cc96b92?lfrm=srp.2</v>
      </c>
    </row>
    <row r="1669" spans="1:21" x14ac:dyDescent="0.25">
      <c r="A1669" s="81">
        <f>IF(OR('Raw Data'!A1716=0,'Raw Data'!A1716="Delete"),"",'Raw Data'!A1716)</f>
        <v>2312</v>
      </c>
      <c r="B1669" s="88" t="str">
        <f>IF(OR('Raw Data'!B1716=0,'Raw Data'!B1716="Delete"),"",'Raw Data'!B1716)</f>
        <v>Deliver</v>
      </c>
      <c r="C1669" s="89" t="str">
        <f>IF(OR('Raw Data'!C1716=0,'Raw Data'!C1716="Delete"),"",'Raw Data'!C1716)</f>
        <v>Quality</v>
      </c>
      <c r="D1669" s="88" t="str">
        <f>IF(OR('Raw Data'!D1716=0,'Raw Data'!D1716="Delete"),"",'Raw Data'!D1716)</f>
        <v>Audit &amp; Assessment </v>
      </c>
      <c r="E1669" s="84" t="str">
        <f>IF(OR('Raw Data'!E1716=0,'Raw Data'!E1716="Delete"),"",'Raw Data'!E1716)</f>
        <v>Audit planning (incl. plan &amp; creation)​</v>
      </c>
      <c r="F1669" s="81" t="str" cm="1">
        <f t="array" ref="F1669">_xlfn.SWITCH(ROUND(VLOOKUP(A1669,Table1[#All],3),0),11,H1669,12,I1669,13,J1669,14,K1669,"N/A")</f>
        <v>N/A</v>
      </c>
      <c r="G1669" s="81" t="str" cm="1">
        <f t="array" ref="G1669">_xlfn.SWITCH(ROUND(VLOOKUP(A1669,Table1[#All],5),0),11,H1669,12,I1669,13,J1669,14,K1669,"N/A")</f>
        <v>N/A</v>
      </c>
      <c r="H1669" s="81" t="str">
        <f>IF(OR('Raw Data'!H1716=0,'Raw Data'!H1716="Delete"),"",'Raw Data'!H1716)</f>
        <v>N/A</v>
      </c>
      <c r="I1669" s="81" t="str">
        <f>IF(OR('Raw Data'!I1716=0,'Raw Data'!I1716="Delete"),"",'Raw Data'!I1716)</f>
        <v>N/A</v>
      </c>
      <c r="J1669" s="81" t="str">
        <f>IF(OR('Raw Data'!J1716=0,'Raw Data'!J1716="Delete"),"",'Raw Data'!J1716)</f>
        <v/>
      </c>
      <c r="K1669" s="81" t="str">
        <f>IF(OR('Raw Data'!K1716=0,'Raw Data'!K1716="Delete"),"",'Raw Data'!K1716)</f>
        <v/>
      </c>
      <c r="L1669" s="81" t="str">
        <f>R1669</f>
        <v>Available</v>
      </c>
      <c r="M1669" s="81" t="str">
        <f>IF(A1669="","",IF(OR(AWReleaseNum&gt;=A1669,AWReleaseNum=0),"Available","Not Supported"))</f>
        <v>Available</v>
      </c>
      <c r="N1669" s="81" t="str">
        <f>IF(A1669="","",IF(TcRelease="Any","Available",IF(OR(AND(TcReleaseNum&gt;=VLOOKUP(AWReleaseNum,MinVerInfo,3,FALSE),TcReleaseNum&lt;=VLOOKUP(AWReleaseNum,MinVerInfo,4,FALSE)),AND(TcReleaseNum&gt;=VLOOKUP(AWReleaseNum,MinVerInfo,5,FALSE),TcReleaseNum&lt;=VLOOKUP(AWReleaseNum,MinVerInfo,6,FALSE))),"Available","Not Supported")))</f>
        <v>Available</v>
      </c>
      <c r="O1669" s="81" t="str">
        <f>IF(TcReleaseNum&lt;P1669,"Not Supported","Available")</f>
        <v>Available</v>
      </c>
      <c r="P1669" s="81" cm="1">
        <f t="array" ref="P1669">_xlfn.SWITCH(TcBaseVer, 14, K1669, 13, J1669, 12, I1669, 11, IFERROR(VLOOKUP(H1669,Table2[#All],3,FALSE),"N/A"),0)</f>
        <v>0</v>
      </c>
      <c r="Q1669" s="81" t="str">
        <f>IF(TcBaseVer=0,M1669,IF(AND(N1669="Available",M1669="Available",O1669="Available"),"Available",IF(M1669="","","Not Supported")))</f>
        <v>Available</v>
      </c>
      <c r="R1669" s="81" t="str">
        <f>IF(A1669&gt;=AWCurrentRel, "Future",Q1669)</f>
        <v>Available</v>
      </c>
      <c r="S1669" s="100" t="str">
        <f>HYPERLINK(U1669,T1669)</f>
        <v>Teamcenter What's New Fall 2023-DELIVER (highspot.com)</v>
      </c>
      <c r="T1669" s="81" t="str">
        <f>IFERROR(VLOOKUP(CONCATENATE($B1669,"_",$A1669),Table4[#All],5,FALSE),"Not Available")</f>
        <v>Teamcenter What's New Fall 2023-DELIVER (highspot.com)</v>
      </c>
      <c r="U1669" s="81" t="str">
        <f>IFERROR(VLOOKUP(CONCATENATE(B1669,"_",A1669),Table4[#All],6,FALSE),"")</f>
        <v>https://siemens.highspot.com/items/6579f8642da96f251cc96b92?lfrm=srp.2</v>
      </c>
    </row>
    <row r="1670" spans="1:21" x14ac:dyDescent="0.25">
      <c r="A1670" s="81">
        <f>IF(OR('Raw Data'!A1717=0,'Raw Data'!A1717="Delete"),"",'Raw Data'!A1717)</f>
        <v>2312</v>
      </c>
      <c r="B1670" s="88" t="str">
        <f>IF(OR('Raw Data'!B1717=0,'Raw Data'!B1717="Delete"),"",'Raw Data'!B1717)</f>
        <v>Deliver</v>
      </c>
      <c r="C1670" s="89" t="str">
        <f>IF(OR('Raw Data'!C1717=0,'Raw Data'!C1717="Delete"),"",'Raw Data'!C1717)</f>
        <v>Quality</v>
      </c>
      <c r="D1670" s="88" t="str">
        <f>IF(OR('Raw Data'!D1717=0,'Raw Data'!D1717="Delete"),"",'Raw Data'!D1717)</f>
        <v>Audit &amp; Assessment </v>
      </c>
      <c r="E1670" s="84" t="str">
        <f>IF(OR('Raw Data'!E1717=0,'Raw Data'!E1717="Delete"),"",'Raw Data'!E1717)</f>
        <v>Audit execution</v>
      </c>
      <c r="F1670" s="81" t="str" cm="1">
        <f t="array" ref="F1670">_xlfn.SWITCH(ROUND(VLOOKUP(A1670,Table1[#All],3),0),11,H1670,12,I1670,13,J1670,14,K1670,"N/A")</f>
        <v>N/A</v>
      </c>
      <c r="G1670" s="81" t="str" cm="1">
        <f t="array" ref="G1670">_xlfn.SWITCH(ROUND(VLOOKUP(A1670,Table1[#All],5),0),11,H1670,12,I1670,13,J1670,14,K1670,"N/A")</f>
        <v>N/A</v>
      </c>
      <c r="H1670" s="81" t="str">
        <f>IF(OR('Raw Data'!H1717=0,'Raw Data'!H1717="Delete"),"",'Raw Data'!H1717)</f>
        <v>N/A</v>
      </c>
      <c r="I1670" s="81" t="str">
        <f>IF(OR('Raw Data'!I1717=0,'Raw Data'!I1717="Delete"),"",'Raw Data'!I1717)</f>
        <v>N/A</v>
      </c>
      <c r="J1670" s="81" t="str">
        <f>IF(OR('Raw Data'!J1717=0,'Raw Data'!J1717="Delete"),"",'Raw Data'!J1717)</f>
        <v/>
      </c>
      <c r="K1670" s="81" t="str">
        <f>IF(OR('Raw Data'!K1717=0,'Raw Data'!K1717="Delete"),"",'Raw Data'!K1717)</f>
        <v/>
      </c>
      <c r="L1670" s="81" t="str">
        <f>R1670</f>
        <v>Available</v>
      </c>
      <c r="M1670" s="81" t="str">
        <f>IF(A1670="","",IF(OR(AWReleaseNum&gt;=A1670,AWReleaseNum=0),"Available","Not Supported"))</f>
        <v>Available</v>
      </c>
      <c r="N1670" s="81" t="str">
        <f>IF(A1670="","",IF(TcRelease="Any","Available",IF(OR(AND(TcReleaseNum&gt;=VLOOKUP(AWReleaseNum,MinVerInfo,3,FALSE),TcReleaseNum&lt;=VLOOKUP(AWReleaseNum,MinVerInfo,4,FALSE)),AND(TcReleaseNum&gt;=VLOOKUP(AWReleaseNum,MinVerInfo,5,FALSE),TcReleaseNum&lt;=VLOOKUP(AWReleaseNum,MinVerInfo,6,FALSE))),"Available","Not Supported")))</f>
        <v>Available</v>
      </c>
      <c r="O1670" s="81" t="str">
        <f>IF(TcReleaseNum&lt;P1670,"Not Supported","Available")</f>
        <v>Available</v>
      </c>
      <c r="P1670" s="81" cm="1">
        <f t="array" ref="P1670">_xlfn.SWITCH(TcBaseVer, 14, K1670, 13, J1670, 12, I1670, 11, IFERROR(VLOOKUP(H1670,Table2[#All],3,FALSE),"N/A"),0)</f>
        <v>0</v>
      </c>
      <c r="Q1670" s="81" t="str">
        <f>IF(TcBaseVer=0,M1670,IF(AND(N1670="Available",M1670="Available",O1670="Available"),"Available",IF(M1670="","","Not Supported")))</f>
        <v>Available</v>
      </c>
      <c r="R1670" s="81" t="str">
        <f>IF(A1670&gt;=AWCurrentRel, "Future",Q1670)</f>
        <v>Available</v>
      </c>
      <c r="S1670" s="100" t="str">
        <f>HYPERLINK(U1670,T1670)</f>
        <v>Teamcenter What's New Fall 2023-DELIVER (highspot.com)</v>
      </c>
      <c r="T1670" s="81" t="str">
        <f>IFERROR(VLOOKUP(CONCATENATE($B1670,"_",$A1670),Table4[#All],5,FALSE),"Not Available")</f>
        <v>Teamcenter What's New Fall 2023-DELIVER (highspot.com)</v>
      </c>
      <c r="U1670" s="81" t="str">
        <f>IFERROR(VLOOKUP(CONCATENATE(B1670,"_",A1670),Table4[#All],6,FALSE),"")</f>
        <v>https://siemens.highspot.com/items/6579f8642da96f251cc96b92?lfrm=srp.2</v>
      </c>
    </row>
    <row r="1671" spans="1:21" x14ac:dyDescent="0.25">
      <c r="A1671" s="81">
        <f>IF(OR('Raw Data'!A1718=0,'Raw Data'!A1718="Delete"),"",'Raw Data'!A1718)</f>
        <v>2312</v>
      </c>
      <c r="B1671" s="88" t="str">
        <f>IF(OR('Raw Data'!B1718=0,'Raw Data'!B1718="Delete"),"",'Raw Data'!B1718)</f>
        <v>Deliver</v>
      </c>
      <c r="C1671" s="89" t="str">
        <f>IF(OR('Raw Data'!C1718=0,'Raw Data'!C1718="Delete"),"",'Raw Data'!C1718)</f>
        <v>Quality</v>
      </c>
      <c r="D1671" s="88" t="str">
        <f>IF(OR('Raw Data'!D1718=0,'Raw Data'!D1718="Delete"),"",'Raw Data'!D1718)</f>
        <v>Audit &amp; Assessment </v>
      </c>
      <c r="E1671" s="84" t="str">
        <f>IF(OR('Raw Data'!E1718=0,'Raw Data'!E1718="Delete"),"",'Raw Data'!E1718)</f>
        <v>Audit review​</v>
      </c>
      <c r="F1671" s="81" t="str" cm="1">
        <f t="array" ref="F1671">_xlfn.SWITCH(ROUND(VLOOKUP(A1671,Table1[#All],3),0),11,H1671,12,I1671,13,J1671,14,K1671,"N/A")</f>
        <v>N/A</v>
      </c>
      <c r="G1671" s="81" t="str" cm="1">
        <f t="array" ref="G1671">_xlfn.SWITCH(ROUND(VLOOKUP(A1671,Table1[#All],5),0),11,H1671,12,I1671,13,J1671,14,K1671,"N/A")</f>
        <v>N/A</v>
      </c>
      <c r="H1671" s="81" t="str">
        <f>IF(OR('Raw Data'!H1718=0,'Raw Data'!H1718="Delete"),"",'Raw Data'!H1718)</f>
        <v>N/A</v>
      </c>
      <c r="I1671" s="81" t="str">
        <f>IF(OR('Raw Data'!I1718=0,'Raw Data'!I1718="Delete"),"",'Raw Data'!I1718)</f>
        <v>N/A</v>
      </c>
      <c r="J1671" s="81" t="str">
        <f>IF(OR('Raw Data'!J1718=0,'Raw Data'!J1718="Delete"),"",'Raw Data'!J1718)</f>
        <v/>
      </c>
      <c r="K1671" s="81" t="str">
        <f>IF(OR('Raw Data'!K1718=0,'Raw Data'!K1718="Delete"),"",'Raw Data'!K1718)</f>
        <v/>
      </c>
      <c r="L1671" s="81" t="str">
        <f>R1671</f>
        <v>Available</v>
      </c>
      <c r="M1671" s="81" t="str">
        <f>IF(A1671="","",IF(OR(AWReleaseNum&gt;=A1671,AWReleaseNum=0),"Available","Not Supported"))</f>
        <v>Available</v>
      </c>
      <c r="N1671" s="81" t="str">
        <f>IF(A1671="","",IF(TcRelease="Any","Available",IF(OR(AND(TcReleaseNum&gt;=VLOOKUP(AWReleaseNum,MinVerInfo,3,FALSE),TcReleaseNum&lt;=VLOOKUP(AWReleaseNum,MinVerInfo,4,FALSE)),AND(TcReleaseNum&gt;=VLOOKUP(AWReleaseNum,MinVerInfo,5,FALSE),TcReleaseNum&lt;=VLOOKUP(AWReleaseNum,MinVerInfo,6,FALSE))),"Available","Not Supported")))</f>
        <v>Available</v>
      </c>
      <c r="O1671" s="81" t="str">
        <f>IF(TcReleaseNum&lt;P1671,"Not Supported","Available")</f>
        <v>Available</v>
      </c>
      <c r="P1671" s="81" cm="1">
        <f t="array" ref="P1671">_xlfn.SWITCH(TcBaseVer, 14, K1671, 13, J1671, 12, I1671, 11, IFERROR(VLOOKUP(H1671,Table2[#All],3,FALSE),"N/A"),0)</f>
        <v>0</v>
      </c>
      <c r="Q1671" s="81" t="str">
        <f>IF(TcBaseVer=0,M1671,IF(AND(N1671="Available",M1671="Available",O1671="Available"),"Available",IF(M1671="","","Not Supported")))</f>
        <v>Available</v>
      </c>
      <c r="R1671" s="81" t="str">
        <f>IF(A1671&gt;=AWCurrentRel, "Future",Q1671)</f>
        <v>Available</v>
      </c>
      <c r="S1671" s="100" t="str">
        <f>HYPERLINK(U1671,T1671)</f>
        <v>Teamcenter What's New Fall 2023-DELIVER (highspot.com)</v>
      </c>
      <c r="T1671" s="81" t="str">
        <f>IFERROR(VLOOKUP(CONCATENATE($B1671,"_",$A1671),Table4[#All],5,FALSE),"Not Available")</f>
        <v>Teamcenter What's New Fall 2023-DELIVER (highspot.com)</v>
      </c>
      <c r="U1671" s="81" t="str">
        <f>IFERROR(VLOOKUP(CONCATENATE(B1671,"_",A1671),Table4[#All],6,FALSE),"")</f>
        <v>https://siemens.highspot.com/items/6579f8642da96f251cc96b92?lfrm=srp.2</v>
      </c>
    </row>
    <row r="1672" spans="1:21" x14ac:dyDescent="0.25">
      <c r="A1672" s="81">
        <f>IF(OR('Raw Data'!A1719=0,'Raw Data'!A1719="Delete"),"",'Raw Data'!A1719)</f>
        <v>2312</v>
      </c>
      <c r="B1672" s="88" t="str">
        <f>IF(OR('Raw Data'!B1719=0,'Raw Data'!B1719="Delete"),"",'Raw Data'!B1719)</f>
        <v>Deliver</v>
      </c>
      <c r="C1672" s="89" t="str">
        <f>IF(OR('Raw Data'!C1719=0,'Raw Data'!C1719="Delete"),"",'Raw Data'!C1719)</f>
        <v>Quality</v>
      </c>
      <c r="D1672" s="88" t="str">
        <f>IF(OR('Raw Data'!D1719=0,'Raw Data'!D1719="Delete"),"",'Raw Data'!D1719)</f>
        <v>Audit &amp; Assessment </v>
      </c>
      <c r="E1672" s="84" t="str">
        <f>IF(OR('Raw Data'!E1719=0,'Raw Data'!E1719="Delete"),"",'Raw Data'!E1719)</f>
        <v>Audit follow-up</v>
      </c>
      <c r="F1672" s="81" t="str" cm="1">
        <f t="array" ref="F1672">_xlfn.SWITCH(ROUND(VLOOKUP(A1672,Table1[#All],3),0),11,H1672,12,I1672,13,J1672,14,K1672,"N/A")</f>
        <v>N/A</v>
      </c>
      <c r="G1672" s="81" t="str" cm="1">
        <f t="array" ref="G1672">_xlfn.SWITCH(ROUND(VLOOKUP(A1672,Table1[#All],5),0),11,H1672,12,I1672,13,J1672,14,K1672,"N/A")</f>
        <v>N/A</v>
      </c>
      <c r="H1672" s="81" t="str">
        <f>IF(OR('Raw Data'!H1719=0,'Raw Data'!H1719="Delete"),"",'Raw Data'!H1719)</f>
        <v>N/A</v>
      </c>
      <c r="I1672" s="81" t="str">
        <f>IF(OR('Raw Data'!I1719=0,'Raw Data'!I1719="Delete"),"",'Raw Data'!I1719)</f>
        <v>N/A</v>
      </c>
      <c r="J1672" s="81" t="str">
        <f>IF(OR('Raw Data'!J1719=0,'Raw Data'!J1719="Delete"),"",'Raw Data'!J1719)</f>
        <v/>
      </c>
      <c r="K1672" s="81" t="str">
        <f>IF(OR('Raw Data'!K1719=0,'Raw Data'!K1719="Delete"),"",'Raw Data'!K1719)</f>
        <v/>
      </c>
      <c r="L1672" s="81" t="str">
        <f>R1672</f>
        <v>Available</v>
      </c>
      <c r="M1672" s="81" t="str">
        <f>IF(A1672="","",IF(OR(AWReleaseNum&gt;=A1672,AWReleaseNum=0),"Available","Not Supported"))</f>
        <v>Available</v>
      </c>
      <c r="N1672" s="81" t="str">
        <f>IF(A1672="","",IF(TcRelease="Any","Available",IF(OR(AND(TcReleaseNum&gt;=VLOOKUP(AWReleaseNum,MinVerInfo,3,FALSE),TcReleaseNum&lt;=VLOOKUP(AWReleaseNum,MinVerInfo,4,FALSE)),AND(TcReleaseNum&gt;=VLOOKUP(AWReleaseNum,MinVerInfo,5,FALSE),TcReleaseNum&lt;=VLOOKUP(AWReleaseNum,MinVerInfo,6,FALSE))),"Available","Not Supported")))</f>
        <v>Available</v>
      </c>
      <c r="O1672" s="81" t="str">
        <f>IF(TcReleaseNum&lt;P1672,"Not Supported","Available")</f>
        <v>Available</v>
      </c>
      <c r="P1672" s="81" cm="1">
        <f t="array" ref="P1672">_xlfn.SWITCH(TcBaseVer, 14, K1672, 13, J1672, 12, I1672, 11, IFERROR(VLOOKUP(H1672,Table2[#All],3,FALSE),"N/A"),0)</f>
        <v>0</v>
      </c>
      <c r="Q1672" s="81" t="str">
        <f>IF(TcBaseVer=0,M1672,IF(AND(N1672="Available",M1672="Available",O1672="Available"),"Available",IF(M1672="","","Not Supported")))</f>
        <v>Available</v>
      </c>
      <c r="R1672" s="81" t="str">
        <f>IF(A1672&gt;=AWCurrentRel, "Future",Q1672)</f>
        <v>Available</v>
      </c>
      <c r="S1672" s="100" t="str">
        <f>HYPERLINK(U1672,T1672)</f>
        <v>Teamcenter What's New Fall 2023-DELIVER (highspot.com)</v>
      </c>
      <c r="T1672" s="81" t="str">
        <f>IFERROR(VLOOKUP(CONCATENATE($B1672,"_",$A1672),Table4[#All],5,FALSE),"Not Available")</f>
        <v>Teamcenter What's New Fall 2023-DELIVER (highspot.com)</v>
      </c>
      <c r="U1672" s="81" t="str">
        <f>IFERROR(VLOOKUP(CONCATENATE(B1672,"_",A1672),Table4[#All],6,FALSE),"")</f>
        <v>https://siemens.highspot.com/items/6579f8642da96f251cc96b92?lfrm=srp.2</v>
      </c>
    </row>
    <row r="1673" spans="1:21" x14ac:dyDescent="0.25">
      <c r="A1673" s="81">
        <f>IF(OR('Raw Data'!A277=0,'Raw Data'!A277="Delete"),"",'Raw Data'!A277)</f>
        <v>2312</v>
      </c>
      <c r="B1673" s="88" t="str">
        <f>IF(OR('Raw Data'!B277=0,'Raw Data'!B277="Delete"),"",'Raw Data'!B277)</f>
        <v>Plan</v>
      </c>
      <c r="C1673" s="89" t="str">
        <f>IF(OR('Raw Data'!C277=0,'Raw Data'!C277="Delete"),"",'Raw Data'!C277)</f>
        <v>Process</v>
      </c>
      <c r="D1673" s="88" t="str">
        <f>IF(OR('Raw Data'!D277=0,'Raw Data'!D277="Delete"),"",'Raw Data'!D277)</f>
        <v>Change Management</v>
      </c>
      <c r="E1673" s="84" t="str">
        <f>IF(OR('Raw Data'!E277=0,'Raw Data'!E277="Delete"),"",'Raw Data'!E277)</f>
        <v>Empower users to precisely classify items and their related items as not impacted</v>
      </c>
      <c r="F1673" s="81" t="str" cm="1">
        <f t="array" ref="F1673">_xlfn.SWITCH(ROUND(VLOOKUP(A1673,Table1[#All],3),0),11,H1673,12,I1673,13,J1673,14,K1673,"N/A")</f>
        <v>N/A</v>
      </c>
      <c r="G1673" s="81" t="str" cm="1">
        <f t="array" ref="G1673">_xlfn.SWITCH(ROUND(VLOOKUP(A1673,Table1[#All],5),0),11,H1673,12,I1673,13,J1673,14,K1673,"N/A")</f>
        <v>N/A</v>
      </c>
      <c r="H1673" s="81" t="str">
        <f>IF(OR('Raw Data'!H277=0,'Raw Data'!H277="Delete"),"",'Raw Data'!H277)</f>
        <v>N/A</v>
      </c>
      <c r="I1673" s="81" t="str">
        <f>IF(OR('Raw Data'!I277=0,'Raw Data'!I277="Delete"),"",'Raw Data'!I277)</f>
        <v>N/A</v>
      </c>
      <c r="J1673" s="81" t="str">
        <f>IF(OR('Raw Data'!J277=0,'Raw Data'!J277="Delete"),"",'Raw Data'!J277)</f>
        <v/>
      </c>
      <c r="K1673" s="81" t="str">
        <f>IF(OR('Raw Data'!K277=0,'Raw Data'!K277="Delete"),"",'Raw Data'!K277)</f>
        <v/>
      </c>
      <c r="L1673" s="81" t="str">
        <f>R1673</f>
        <v>Available</v>
      </c>
      <c r="M1673" s="81" t="str">
        <f>IF(A1673="","",IF(OR(AWReleaseNum&gt;=A1673,AWReleaseNum=0),"Available","Not Supported"))</f>
        <v>Available</v>
      </c>
      <c r="N1673" s="81" t="str">
        <f>IF(A1673="","",IF(TcRelease="Any","Available",IF(OR(AND(TcReleaseNum&gt;=VLOOKUP(AWReleaseNum,MinVerInfo,3,FALSE),TcReleaseNum&lt;=VLOOKUP(AWReleaseNum,MinVerInfo,4,FALSE)),AND(TcReleaseNum&gt;=VLOOKUP(AWReleaseNum,MinVerInfo,5,FALSE),TcReleaseNum&lt;=VLOOKUP(AWReleaseNum,MinVerInfo,6,FALSE))),"Available","Not Supported")))</f>
        <v>Available</v>
      </c>
      <c r="O1673" s="81" t="str">
        <f>IF(TcReleaseNum&lt;P1673,"Not Supported","Available")</f>
        <v>Available</v>
      </c>
      <c r="P1673" s="81" cm="1">
        <f t="array" ref="P1673">_xlfn.SWITCH(TcBaseVer, 14, K1673, 13, J1673, 12, I1673, 11, IFERROR(VLOOKUP(H1673,Table2[#All],3,FALSE),"N/A"),0)</f>
        <v>0</v>
      </c>
      <c r="Q1673" s="81" t="str">
        <f>IF(TcBaseVer=0,M1673,IF(AND(N1673="Available",M1673="Available",O1673="Available"),"Available",IF(M1673="","","Not Supported")))</f>
        <v>Available</v>
      </c>
      <c r="R1673" s="81" t="str">
        <f>IF(A1673&gt;=AWCurrentRel, "Future",Q1673)</f>
        <v>Available</v>
      </c>
      <c r="S1673" s="100" t="str">
        <f>HYPERLINK(U1673,T1673)</f>
        <v>Teamcenter What's New Fall 2023-PLAN (highspot.com)</v>
      </c>
      <c r="T1673" s="81" t="str">
        <f>IFERROR(VLOOKUP(CONCATENATE($B1673,"_",$A1673),Table4[#All],5,FALSE),"Not Available")</f>
        <v>Teamcenter What's New Fall 2023-PLAN (highspot.com)</v>
      </c>
      <c r="U1673" s="81" t="str">
        <f>IFERROR(VLOOKUP(CONCATENATE(B1673,"_",A1673),Table4[#All],6,FALSE),"")</f>
        <v>https://siemens.highspot.com/items/6579f84cb6635237018e3d0e?lfrm=srp.0</v>
      </c>
    </row>
    <row r="1674" spans="1:21" x14ac:dyDescent="0.25">
      <c r="A1674" s="81">
        <f>IF(OR('Raw Data'!A330=0,'Raw Data'!A330="Delete"),"",'Raw Data'!A330)</f>
        <v>2312</v>
      </c>
      <c r="B1674" s="88" t="str">
        <f>IF(OR('Raw Data'!B330=0,'Raw Data'!B330="Delete"),"",'Raw Data'!B330)</f>
        <v>Plan</v>
      </c>
      <c r="C1674" s="89" t="str">
        <f>IF(OR('Raw Data'!C330=0,'Raw Data'!C330="Delete"),"",'Raw Data'!C330)</f>
        <v>Process</v>
      </c>
      <c r="D1674" s="88" t="str">
        <f>IF(OR('Raw Data'!D330=0,'Raw Data'!D330="Delete"),"",'Raw Data'!D330)</f>
        <v>Change Management</v>
      </c>
      <c r="E1674" s="84" t="str">
        <f>IF(OR('Raw Data'!E330=0,'Raw Data'!E330="Delete"),"",'Raw Data'!E330)</f>
        <v>Reduce the manual effort, which is error-prone and time-consuming, to revert an assembly bill of material (BOM) to a previous state</v>
      </c>
      <c r="F1674" s="81" t="str" cm="1">
        <f t="array" ref="F1674">_xlfn.SWITCH(ROUND(VLOOKUP(A1674,Table1[#All],3),0),11,H1674,12,I1674,13,J1674,14,K1674,"N/A")</f>
        <v>N/A</v>
      </c>
      <c r="G1674" s="81" t="str" cm="1">
        <f t="array" ref="G1674">_xlfn.SWITCH(ROUND(VLOOKUP(A1674,Table1[#All],5),0),11,H1674,12,I1674,13,J1674,14,K1674,"N/A")</f>
        <v>N/A</v>
      </c>
      <c r="H1674" s="81" t="str">
        <f>IF(OR('Raw Data'!H330=0,'Raw Data'!H330="Delete"),"",'Raw Data'!H330)</f>
        <v>N/A</v>
      </c>
      <c r="I1674" s="81" t="str">
        <f>IF(OR('Raw Data'!I330=0,'Raw Data'!I330="Delete"),"",'Raw Data'!I330)</f>
        <v>N/A</v>
      </c>
      <c r="J1674" s="81" t="str">
        <f>IF(OR('Raw Data'!J330=0,'Raw Data'!J330="Delete"),"",'Raw Data'!J330)</f>
        <v/>
      </c>
      <c r="K1674" s="81" t="str">
        <f>IF(OR('Raw Data'!K330=0,'Raw Data'!K330="Delete"),"",'Raw Data'!K330)</f>
        <v/>
      </c>
      <c r="L1674" s="81" t="str">
        <f>R1674</f>
        <v>Available</v>
      </c>
      <c r="M1674" s="81" t="str">
        <f>IF(A1674="","",IF(OR(AWReleaseNum&gt;=A1674,AWReleaseNum=0),"Available","Not Supported"))</f>
        <v>Available</v>
      </c>
      <c r="N1674" s="81" t="str">
        <f>IF(A1674="","",IF(TcRelease="Any","Available",IF(OR(AND(TcReleaseNum&gt;=VLOOKUP(AWReleaseNum,MinVerInfo,3,FALSE),TcReleaseNum&lt;=VLOOKUP(AWReleaseNum,MinVerInfo,4,FALSE)),AND(TcReleaseNum&gt;=VLOOKUP(AWReleaseNum,MinVerInfo,5,FALSE),TcReleaseNum&lt;=VLOOKUP(AWReleaseNum,MinVerInfo,6,FALSE))),"Available","Not Supported")))</f>
        <v>Available</v>
      </c>
      <c r="O1674" s="81" t="str">
        <f>IF(TcReleaseNum&lt;P1674,"Not Supported","Available")</f>
        <v>Available</v>
      </c>
      <c r="P1674" s="81" cm="1">
        <f t="array" ref="P1674">_xlfn.SWITCH(TcBaseVer, 14, K1674, 13, J1674, 12, I1674, 11, IFERROR(VLOOKUP(H1674,Table2[#All],3,FALSE),"N/A"),0)</f>
        <v>0</v>
      </c>
      <c r="Q1674" s="81" t="str">
        <f>IF(TcBaseVer=0,M1674,IF(AND(N1674="Available",M1674="Available",O1674="Available"),"Available",IF(M1674="","","Not Supported")))</f>
        <v>Available</v>
      </c>
      <c r="R1674" s="81" t="str">
        <f>IF(A1674&gt;=AWCurrentRel, "Future",Q1674)</f>
        <v>Available</v>
      </c>
      <c r="S1674" s="100" t="str">
        <f>HYPERLINK(U1674,T1674)</f>
        <v>Teamcenter What's New Fall 2023-PLAN (highspot.com)</v>
      </c>
      <c r="T1674" s="81" t="str">
        <f>IFERROR(VLOOKUP(CONCATENATE($B1674,"_",$A1674),Table4[#All],5,FALSE),"Not Available")</f>
        <v>Teamcenter What's New Fall 2023-PLAN (highspot.com)</v>
      </c>
      <c r="U1674" s="81" t="str">
        <f>IFERROR(VLOOKUP(CONCATENATE(B1674,"_",A1674),Table4[#All],6,FALSE),"")</f>
        <v>https://siemens.highspot.com/items/6579f84cb6635237018e3d0e?lfrm=srp.0</v>
      </c>
    </row>
    <row r="1675" spans="1:21" x14ac:dyDescent="0.25">
      <c r="A1675" s="81">
        <f>IF(OR('Raw Data'!A1459=0,'Raw Data'!A1459="Delete"),"",'Raw Data'!A1459)</f>
        <v>2312</v>
      </c>
      <c r="B1675" s="88" t="str">
        <f>IF(OR('Raw Data'!B1459=0,'Raw Data'!B1459="Delete"),"",'Raw Data'!B1459)</f>
        <v>Deliver</v>
      </c>
      <c r="C1675" s="89" t="str">
        <f>IF(OR('Raw Data'!C1459=0,'Raw Data'!C1459="Delete"),"",'Raw Data'!C1459)</f>
        <v>Analytics</v>
      </c>
      <c r="D1675" s="88" t="str">
        <f>IF(OR('Raw Data'!D1459=0,'Raw Data'!D1459="Delete"),"",'Raw Data'!D1459)</f>
        <v>Classification</v>
      </c>
      <c r="E1675" s="84" t="str">
        <f>IF(OR('Raw Data'!E1459=0,'Raw Data'!E1459="Delete"),"",'Raw Data'!E1459)</f>
        <v>Administer Classification data</v>
      </c>
      <c r="F1675" s="81" t="str" cm="1">
        <f t="array" ref="F1675">_xlfn.SWITCH(ROUND(VLOOKUP(A1675,Table1[#All],3),0),11,H1675,12,I1675,13,J1675,14,K1675,"N/A")</f>
        <v>N/A</v>
      </c>
      <c r="G1675" s="81" t="str" cm="1">
        <f t="array" ref="G1675">_xlfn.SWITCH(ROUND(VLOOKUP(A1675,Table1[#All],5),0),11,H1675,12,I1675,13,J1675,14,K1675,"N/A")</f>
        <v>N/A</v>
      </c>
      <c r="H1675" s="81" t="str">
        <f>IF(OR('Raw Data'!H1459=0,'Raw Data'!H1459="Delete"),"",'Raw Data'!H1459)</f>
        <v>N/A</v>
      </c>
      <c r="I1675" s="81" t="str">
        <f>IF(OR('Raw Data'!I1459=0,'Raw Data'!I1459="Delete"),"",'Raw Data'!I1459)</f>
        <v>N/A</v>
      </c>
      <c r="J1675" s="81" t="str">
        <f>IF(OR('Raw Data'!J1459=0,'Raw Data'!J1459="Delete"),"",'Raw Data'!J1459)</f>
        <v/>
      </c>
      <c r="K1675" s="81" t="str">
        <f>IF(OR('Raw Data'!K1459=0,'Raw Data'!K1459="Delete"),"",'Raw Data'!K1459)</f>
        <v/>
      </c>
      <c r="L1675" s="81" t="str">
        <f>R1675</f>
        <v>Available</v>
      </c>
      <c r="M1675" s="81" t="str">
        <f>IF(A1675="","",IF(OR(AWReleaseNum&gt;=A1675,AWReleaseNum=0),"Available","Not Supported"))</f>
        <v>Available</v>
      </c>
      <c r="N1675" s="81" t="str">
        <f>IF(A1675="","",IF(TcRelease="Any","Available",IF(OR(AND(TcReleaseNum&gt;=VLOOKUP(AWReleaseNum,MinVerInfo,3,FALSE),TcReleaseNum&lt;=VLOOKUP(AWReleaseNum,MinVerInfo,4,FALSE)),AND(TcReleaseNum&gt;=VLOOKUP(AWReleaseNum,MinVerInfo,5,FALSE),TcReleaseNum&lt;=VLOOKUP(AWReleaseNum,MinVerInfo,6,FALSE))),"Available","Not Supported")))</f>
        <v>Available</v>
      </c>
      <c r="O1675" s="81" t="str">
        <f>IF(TcReleaseNum&lt;P1675,"Not Supported","Available")</f>
        <v>Available</v>
      </c>
      <c r="P1675" s="81" cm="1">
        <f t="array" ref="P1675">_xlfn.SWITCH(TcBaseVer, 14, K1675, 13, J1675, 12, I1675, 11, IFERROR(VLOOKUP(H1675,Table2[#All],3,FALSE),"N/A"),0)</f>
        <v>0</v>
      </c>
      <c r="Q1675" s="81" t="str">
        <f>IF(TcBaseVer=0,M1675,IF(AND(N1675="Available",M1675="Available",O1675="Available"),"Available",IF(M1675="","","Not Supported")))</f>
        <v>Available</v>
      </c>
      <c r="R1675" s="81" t="str">
        <f>IF(A1675&gt;=AWCurrentRel, "Future",Q1675)</f>
        <v>Available</v>
      </c>
      <c r="S1675" s="100" t="str">
        <f>HYPERLINK(U1675,T1675)</f>
        <v>Teamcenter What's New Fall 2023-DELIVER (highspot.com)</v>
      </c>
      <c r="T1675" s="81" t="str">
        <f>IFERROR(VLOOKUP(CONCATENATE($B1675,"_",$A1675),Table4[#All],5,FALSE),"Not Available")</f>
        <v>Teamcenter What's New Fall 2023-DELIVER (highspot.com)</v>
      </c>
      <c r="U1675" s="81" t="str">
        <f>IFERROR(VLOOKUP(CONCATENATE(B1675,"_",A1675),Table4[#All],6,FALSE),"")</f>
        <v>https://siemens.highspot.com/items/6579f8642da96f251cc96b92?lfrm=srp.2</v>
      </c>
    </row>
    <row r="1676" spans="1:21" x14ac:dyDescent="0.25">
      <c r="A1676" s="81">
        <f>IF(OR('Raw Data'!A1460=0,'Raw Data'!A1460="Delete"),"",'Raw Data'!A1460)</f>
        <v>2312</v>
      </c>
      <c r="B1676" s="88" t="str">
        <f>IF(OR('Raw Data'!B1460=0,'Raw Data'!B1460="Delete"),"",'Raw Data'!B1460)</f>
        <v>Deliver</v>
      </c>
      <c r="C1676" s="89" t="str">
        <f>IF(OR('Raw Data'!C1460=0,'Raw Data'!C1460="Delete"),"",'Raw Data'!C1460)</f>
        <v>Analytics</v>
      </c>
      <c r="D1676" s="88" t="str">
        <f>IF(OR('Raw Data'!D1460=0,'Raw Data'!D1460="Delete"),"",'Raw Data'!D1460)</f>
        <v>Classification</v>
      </c>
      <c r="E1676" s="84" t="str">
        <f>IF(OR('Raw Data'!E1460=0,'Raw Data'!E1460="Delete"),"",'Raw Data'!E1460)</f>
        <v>Pre-packaged Classiification Hierarchies</v>
      </c>
      <c r="F1676" s="81" t="str" cm="1">
        <f t="array" ref="F1676">_xlfn.SWITCH(ROUND(VLOOKUP(A1676,Table1[#All],3),0),11,H1676,12,I1676,13,J1676,14,K1676,"N/A")</f>
        <v>N/A</v>
      </c>
      <c r="G1676" s="81" t="str" cm="1">
        <f t="array" ref="G1676">_xlfn.SWITCH(ROUND(VLOOKUP(A1676,Table1[#All],5),0),11,H1676,12,I1676,13,J1676,14,K1676,"N/A")</f>
        <v>N/A</v>
      </c>
      <c r="H1676" s="81" t="str">
        <f>IF(OR('Raw Data'!H1460=0,'Raw Data'!H1460="Delete"),"",'Raw Data'!H1460)</f>
        <v>N/A</v>
      </c>
      <c r="I1676" s="81" t="str">
        <f>IF(OR('Raw Data'!I1460=0,'Raw Data'!I1460="Delete"),"",'Raw Data'!I1460)</f>
        <v>N/A</v>
      </c>
      <c r="J1676" s="81" t="str">
        <f>IF(OR('Raw Data'!J1460=0,'Raw Data'!J1460="Delete"),"",'Raw Data'!J1460)</f>
        <v/>
      </c>
      <c r="K1676" s="81" t="str">
        <f>IF(OR('Raw Data'!K1460=0,'Raw Data'!K1460="Delete"),"",'Raw Data'!K1460)</f>
        <v/>
      </c>
      <c r="L1676" s="81" t="str">
        <f>R1676</f>
        <v>Available</v>
      </c>
      <c r="M1676" s="81" t="str">
        <f>IF(A1676="","",IF(OR(AWReleaseNum&gt;=A1676,AWReleaseNum=0),"Available","Not Supported"))</f>
        <v>Available</v>
      </c>
      <c r="N1676" s="81" t="str">
        <f>IF(A1676="","",IF(TcRelease="Any","Available",IF(OR(AND(TcReleaseNum&gt;=VLOOKUP(AWReleaseNum,MinVerInfo,3,FALSE),TcReleaseNum&lt;=VLOOKUP(AWReleaseNum,MinVerInfo,4,FALSE)),AND(TcReleaseNum&gt;=VLOOKUP(AWReleaseNum,MinVerInfo,5,FALSE),TcReleaseNum&lt;=VLOOKUP(AWReleaseNum,MinVerInfo,6,FALSE))),"Available","Not Supported")))</f>
        <v>Available</v>
      </c>
      <c r="O1676" s="81" t="str">
        <f>IF(TcReleaseNum&lt;P1676,"Not Supported","Available")</f>
        <v>Available</v>
      </c>
      <c r="P1676" s="81" cm="1">
        <f t="array" ref="P1676">_xlfn.SWITCH(TcBaseVer, 14, K1676, 13, J1676, 12, I1676, 11, IFERROR(VLOOKUP(H1676,Table2[#All],3,FALSE),"N/A"),0)</f>
        <v>0</v>
      </c>
      <c r="Q1676" s="81" t="str">
        <f>IF(TcBaseVer=0,M1676,IF(AND(N1676="Available",M1676="Available",O1676="Available"),"Available",IF(M1676="","","Not Supported")))</f>
        <v>Available</v>
      </c>
      <c r="R1676" s="81" t="str">
        <f>IF(A1676&gt;=AWCurrentRel, "Future",Q1676)</f>
        <v>Available</v>
      </c>
      <c r="S1676" s="100" t="str">
        <f>HYPERLINK(U1676,T1676)</f>
        <v>Teamcenter What's New Fall 2023-DELIVER (highspot.com)</v>
      </c>
      <c r="T1676" s="81" t="str">
        <f>IFERROR(VLOOKUP(CONCATENATE($B1676,"_",$A1676),Table4[#All],5,FALSE),"Not Available")</f>
        <v>Teamcenter What's New Fall 2023-DELIVER (highspot.com)</v>
      </c>
      <c r="U1676" s="81" t="str">
        <f>IFERROR(VLOOKUP(CONCATENATE(B1676,"_",A1676),Table4[#All],6,FALSE),"")</f>
        <v>https://siemens.highspot.com/items/6579f8642da96f251cc96b92?lfrm=srp.2</v>
      </c>
    </row>
    <row r="1677" spans="1:21" x14ac:dyDescent="0.25">
      <c r="A1677" s="81">
        <f>IF(OR('Raw Data'!A1684=0,'Raw Data'!A1684="Delete"),"",'Raw Data'!A1684)</f>
        <v>2312</v>
      </c>
      <c r="B1677" s="88" t="str">
        <f>IF(OR('Raw Data'!B1684=0,'Raw Data'!B1684="Delete"),"",'Raw Data'!B1684)</f>
        <v>Foundation</v>
      </c>
      <c r="C1677" s="89" t="str">
        <f>IF(OR('Raw Data'!C1684=0,'Raw Data'!C1684="Delete"),"",'Raw Data'!C1684)</f>
        <v>Usability</v>
      </c>
      <c r="D1677" s="88" t="str">
        <f>IF(OR('Raw Data'!D1684=0,'Raw Data'!D1684="Delete"),"",'Raw Data'!D1684)</f>
        <v>Collaboration</v>
      </c>
      <c r="E1677" s="84" t="str">
        <f>IF(OR('Raw Data'!E1684=0,'Raw Data'!E1684="Delete"),"",'Raw Data'!E1684)</f>
        <v xml:space="preserve">Perform Teamcenter tasks in Microsoft Teams and create Problem Reports </v>
      </c>
      <c r="F1677" s="81" t="str" cm="1">
        <f t="array" ref="F1677">_xlfn.SWITCH(ROUND(VLOOKUP(A1677,Table1[#All],3),0),11,H1677,12,I1677,13,J1677,14,K1677,"N/A")</f>
        <v>N/A</v>
      </c>
      <c r="G1677" s="81" t="str" cm="1">
        <f t="array" ref="G1677">_xlfn.SWITCH(ROUND(VLOOKUP(A1677,Table1[#All],5),0),11,H1677,12,I1677,13,J1677,14,K1677,"N/A")</f>
        <v>N/A</v>
      </c>
      <c r="H1677" s="81" t="str">
        <f>IF(OR('Raw Data'!H1684=0,'Raw Data'!H1684="Delete"),"",'Raw Data'!H1684)</f>
        <v>N/A</v>
      </c>
      <c r="I1677" s="81" t="str">
        <f>IF(OR('Raw Data'!I1684=0,'Raw Data'!I1684="Delete"),"",'Raw Data'!I1684)</f>
        <v>N/A</v>
      </c>
      <c r="J1677" s="81" t="str">
        <f>IF(OR('Raw Data'!J1684=0,'Raw Data'!J1684="Delete"),"",'Raw Data'!J1684)</f>
        <v/>
      </c>
      <c r="K1677" s="81" t="str">
        <f>IF(OR('Raw Data'!K1684=0,'Raw Data'!K1684="Delete"),"",'Raw Data'!K1684)</f>
        <v/>
      </c>
      <c r="L1677" s="81" t="str">
        <f>R1677</f>
        <v>Available</v>
      </c>
      <c r="M1677" s="81" t="str">
        <f>IF(A1677="","",IF(OR(AWReleaseNum&gt;=A1677,AWReleaseNum=0),"Available","Not Supported"))</f>
        <v>Available</v>
      </c>
      <c r="N1677" s="81" t="str">
        <f>IF(A1677="","",IF(TcRelease="Any","Available",IF(OR(AND(TcReleaseNum&gt;=VLOOKUP(AWReleaseNum,MinVerInfo,3,FALSE),TcReleaseNum&lt;=VLOOKUP(AWReleaseNum,MinVerInfo,4,FALSE)),AND(TcReleaseNum&gt;=VLOOKUP(AWReleaseNum,MinVerInfo,5,FALSE),TcReleaseNum&lt;=VLOOKUP(AWReleaseNum,MinVerInfo,6,FALSE))),"Available","Not Supported")))</f>
        <v>Available</v>
      </c>
      <c r="O1677" s="81" t="str">
        <f>IF(TcReleaseNum&lt;P1677,"Not Supported","Available")</f>
        <v>Available</v>
      </c>
      <c r="P1677" s="81" cm="1">
        <f t="array" ref="P1677">_xlfn.SWITCH(TcBaseVer, 14, K1677, 13, J1677, 12, I1677, 11, IFERROR(VLOOKUP(H1677,Table2[#All],3,FALSE),"N/A"),0)</f>
        <v>0</v>
      </c>
      <c r="Q1677" s="81" t="str">
        <f>IF(TcBaseVer=0,M1677,IF(AND(N1677="Available",M1677="Available",O1677="Available"),"Available",IF(M1677="","","Not Supported")))</f>
        <v>Available</v>
      </c>
      <c r="R1677" s="81" t="str">
        <f>IF(A1677&gt;=AWCurrentRel, "Future",Q1677)</f>
        <v>Available</v>
      </c>
      <c r="S1677" s="100" t="str">
        <f>HYPERLINK(U1677,T1677)</f>
        <v>Teamcenter What's New Fall 2023-FOUNDATION (highspot.com)</v>
      </c>
      <c r="T1677" s="81" t="str">
        <f>IFERROR(VLOOKUP(CONCATENATE($B1677,"_",$A1677),Table4[#All],5,FALSE),"Not Available")</f>
        <v>Teamcenter What's New Fall 2023-FOUNDATION (highspot.com)</v>
      </c>
      <c r="U1677" s="81" t="str">
        <f>IFERROR(VLOOKUP(CONCATENATE(B1677,"_",A1677),Table4[#All],6,FALSE),"")</f>
        <v>https://siemens.highspot.com/items/6579f837efdb1730650a1357?lfrm=srp.1</v>
      </c>
    </row>
    <row r="1678" spans="1:21" x14ac:dyDescent="0.25">
      <c r="A1678" s="81">
        <f>IF(OR('Raw Data'!A1685=0,'Raw Data'!A1685="Delete"),"",'Raw Data'!A1685)</f>
        <v>2312</v>
      </c>
      <c r="B1678" s="88" t="str">
        <f>IF(OR('Raw Data'!B1685=0,'Raw Data'!B1685="Delete"),"",'Raw Data'!B1685)</f>
        <v>Foundation</v>
      </c>
      <c r="C1678" s="89" t="str">
        <f>IF(OR('Raw Data'!C1685=0,'Raw Data'!C1685="Delete"),"",'Raw Data'!C1685)</f>
        <v>Usability</v>
      </c>
      <c r="D1678" s="88" t="str">
        <f>IF(OR('Raw Data'!D1685=0,'Raw Data'!D1685="Delete"),"",'Raw Data'!D1685)</f>
        <v>Collaboration</v>
      </c>
      <c r="E1678" s="84" t="str">
        <f>IF(OR('Raw Data'!E1685=0,'Raw Data'!E1685="Delete"),"",'Raw Data'!E1685)</f>
        <v xml:space="preserve">Access existing discussions more easily without leaving your work to view them </v>
      </c>
      <c r="F1678" s="81" t="str" cm="1">
        <f t="array" ref="F1678">_xlfn.SWITCH(ROUND(VLOOKUP(A1678,Table1[#All],3),0),11,H1678,12,I1678,13,J1678,14,K1678,"N/A")</f>
        <v>N/A</v>
      </c>
      <c r="G1678" s="81" t="str" cm="1">
        <f t="array" ref="G1678">_xlfn.SWITCH(ROUND(VLOOKUP(A1678,Table1[#All],5),0),11,H1678,12,I1678,13,J1678,14,K1678,"N/A")</f>
        <v>N/A</v>
      </c>
      <c r="H1678" s="81" t="str">
        <f>IF(OR('Raw Data'!H1685=0,'Raw Data'!H1685="Delete"),"",'Raw Data'!H1685)</f>
        <v>N/A</v>
      </c>
      <c r="I1678" s="81" t="str">
        <f>IF(OR('Raw Data'!I1685=0,'Raw Data'!I1685="Delete"),"",'Raw Data'!I1685)</f>
        <v>N/A</v>
      </c>
      <c r="J1678" s="81" t="str">
        <f>IF(OR('Raw Data'!J1685=0,'Raw Data'!J1685="Delete"),"",'Raw Data'!J1685)</f>
        <v/>
      </c>
      <c r="K1678" s="81" t="str">
        <f>IF(OR('Raw Data'!K1685=0,'Raw Data'!K1685="Delete"),"",'Raw Data'!K1685)</f>
        <v/>
      </c>
      <c r="L1678" s="81" t="str">
        <f>R1678</f>
        <v>Available</v>
      </c>
      <c r="M1678" s="81" t="str">
        <f>IF(A1678="","",IF(OR(AWReleaseNum&gt;=A1678,AWReleaseNum=0),"Available","Not Supported"))</f>
        <v>Available</v>
      </c>
      <c r="N1678" s="81" t="str">
        <f>IF(A1678="","",IF(TcRelease="Any","Available",IF(OR(AND(TcReleaseNum&gt;=VLOOKUP(AWReleaseNum,MinVerInfo,3,FALSE),TcReleaseNum&lt;=VLOOKUP(AWReleaseNum,MinVerInfo,4,FALSE)),AND(TcReleaseNum&gt;=VLOOKUP(AWReleaseNum,MinVerInfo,5,FALSE),TcReleaseNum&lt;=VLOOKUP(AWReleaseNum,MinVerInfo,6,FALSE))),"Available","Not Supported")))</f>
        <v>Available</v>
      </c>
      <c r="O1678" s="81" t="str">
        <f>IF(TcReleaseNum&lt;P1678,"Not Supported","Available")</f>
        <v>Available</v>
      </c>
      <c r="P1678" s="81" cm="1">
        <f t="array" ref="P1678">_xlfn.SWITCH(TcBaseVer, 14, K1678, 13, J1678, 12, I1678, 11, IFERROR(VLOOKUP(H1678,Table2[#All],3,FALSE),"N/A"),0)</f>
        <v>0</v>
      </c>
      <c r="Q1678" s="81" t="str">
        <f>IF(TcBaseVer=0,M1678,IF(AND(N1678="Available",M1678="Available",O1678="Available"),"Available",IF(M1678="","","Not Supported")))</f>
        <v>Available</v>
      </c>
      <c r="R1678" s="81" t="str">
        <f>IF(A1678&gt;=AWCurrentRel, "Future",Q1678)</f>
        <v>Available</v>
      </c>
      <c r="S1678" s="100" t="str">
        <f>HYPERLINK(U1678,T1678)</f>
        <v>Teamcenter What's New Fall 2023-FOUNDATION (highspot.com)</v>
      </c>
      <c r="T1678" s="81" t="str">
        <f>IFERROR(VLOOKUP(CONCATENATE($B1678,"_",$A1678),Table4[#All],5,FALSE),"Not Available")</f>
        <v>Teamcenter What's New Fall 2023-FOUNDATION (highspot.com)</v>
      </c>
      <c r="U1678" s="81" t="str">
        <f>IFERROR(VLOOKUP(CONCATENATE(B1678,"_",A1678),Table4[#All],6,FALSE),"")</f>
        <v>https://siemens.highspot.com/items/6579f837efdb1730650a1357?lfrm=srp.1</v>
      </c>
    </row>
    <row r="1679" spans="1:21" x14ac:dyDescent="0.25">
      <c r="A1679" s="81">
        <f>IF(OR('Raw Data'!A1722=0,'Raw Data'!A1722="Delete"),"",'Raw Data'!A1722)</f>
        <v>2312</v>
      </c>
      <c r="B1679" s="88" t="str">
        <f>IF(OR('Raw Data'!B1722=0,'Raw Data'!B1722="Delete"),"",'Raw Data'!B1722)</f>
        <v>Deliver</v>
      </c>
      <c r="C1679" s="89" t="str">
        <f>IF(OR('Raw Data'!C1722=0,'Raw Data'!C1722="Delete"),"",'Raw Data'!C1722)</f>
        <v>Quality</v>
      </c>
      <c r="D1679" s="88" t="str">
        <f>IF(OR('Raw Data'!D1722=0,'Raw Data'!D1722="Delete"),"",'Raw Data'!D1722)</f>
        <v>Control &amp; Inspection Planning</v>
      </c>
      <c r="E1679" s="84" t="str">
        <f>IF(OR('Raw Data'!E1722=0,'Raw Data'!E1722="Delete"),"",'Raw Data'!E1722)</f>
        <v>CPIP tile provides an overview about all Control- and Inspection plans divided in the 3 types: Production, Prelaunch, Prototype</v>
      </c>
      <c r="F1679" s="81" t="str" cm="1">
        <f t="array" ref="F1679">_xlfn.SWITCH(ROUND(VLOOKUP(A1679,Table1[#All],3),0),11,H1679,12,I1679,13,J1679,14,K1679,"N/A")</f>
        <v>N/A</v>
      </c>
      <c r="G1679" s="81" t="str" cm="1">
        <f t="array" ref="G1679">_xlfn.SWITCH(ROUND(VLOOKUP(A1679,Table1[#All],5),0),11,H1679,12,I1679,13,J1679,14,K1679,"N/A")</f>
        <v>N/A</v>
      </c>
      <c r="H1679" s="81" t="str">
        <f>IF(OR('Raw Data'!H1722=0,'Raw Data'!H1722="Delete"),"",'Raw Data'!H1722)</f>
        <v>N/A</v>
      </c>
      <c r="I1679" s="81" t="str">
        <f>IF(OR('Raw Data'!I1722=0,'Raw Data'!I1722="Delete"),"",'Raw Data'!I1722)</f>
        <v>N/A</v>
      </c>
      <c r="J1679" s="81" t="str">
        <f>IF(OR('Raw Data'!J1722=0,'Raw Data'!J1722="Delete"),"",'Raw Data'!J1722)</f>
        <v/>
      </c>
      <c r="K1679" s="81" t="str">
        <f>IF(OR('Raw Data'!K1722=0,'Raw Data'!K1722="Delete"),"",'Raw Data'!K1722)</f>
        <v/>
      </c>
      <c r="L1679" s="81" t="str">
        <f>R1679</f>
        <v>Available</v>
      </c>
      <c r="M1679" s="81" t="str">
        <f>IF(A1679="","",IF(OR(AWReleaseNum&gt;=A1679,AWReleaseNum=0),"Available","Not Supported"))</f>
        <v>Available</v>
      </c>
      <c r="N1679" s="81" t="str">
        <f>IF(A1679="","",IF(TcRelease="Any","Available",IF(OR(AND(TcReleaseNum&gt;=VLOOKUP(AWReleaseNum,MinVerInfo,3,FALSE),TcReleaseNum&lt;=VLOOKUP(AWReleaseNum,MinVerInfo,4,FALSE)),AND(TcReleaseNum&gt;=VLOOKUP(AWReleaseNum,MinVerInfo,5,FALSE),TcReleaseNum&lt;=VLOOKUP(AWReleaseNum,MinVerInfo,6,FALSE))),"Available","Not Supported")))</f>
        <v>Available</v>
      </c>
      <c r="O1679" s="81" t="str">
        <f>IF(TcReleaseNum&lt;P1679,"Not Supported","Available")</f>
        <v>Available</v>
      </c>
      <c r="P1679" s="81" cm="1">
        <f t="array" ref="P1679">_xlfn.SWITCH(TcBaseVer, 14, K1679, 13, J1679, 12, I1679, 11, IFERROR(VLOOKUP(H1679,Table2[#All],3,FALSE),"N/A"),0)</f>
        <v>0</v>
      </c>
      <c r="Q1679" s="81" t="str">
        <f>IF(TcBaseVer=0,M1679,IF(AND(N1679="Available",M1679="Available",O1679="Available"),"Available",IF(M1679="","","Not Supported")))</f>
        <v>Available</v>
      </c>
      <c r="R1679" s="81" t="str">
        <f>IF(A1679&gt;=AWCurrentRel, "Future",Q1679)</f>
        <v>Available</v>
      </c>
      <c r="S1679" s="100" t="str">
        <f>HYPERLINK(U1679,T1679)</f>
        <v>Teamcenter What's New Fall 2023-DELIVER (highspot.com)</v>
      </c>
      <c r="T1679" s="81" t="str">
        <f>IFERROR(VLOOKUP(CONCATENATE($B1679,"_",$A1679),Table4[#All],5,FALSE),"Not Available")</f>
        <v>Teamcenter What's New Fall 2023-DELIVER (highspot.com)</v>
      </c>
      <c r="U1679" s="81" t="str">
        <f>IFERROR(VLOOKUP(CONCATENATE(B1679,"_",A1679),Table4[#All],6,FALSE),"")</f>
        <v>https://siemens.highspot.com/items/6579f8642da96f251cc96b92?lfrm=srp.2</v>
      </c>
    </row>
    <row r="1680" spans="1:21" x14ac:dyDescent="0.25">
      <c r="A1680" s="81">
        <f>IF(OR('Raw Data'!A1723=0,'Raw Data'!A1723="Delete"),"",'Raw Data'!A1723)</f>
        <v>2312</v>
      </c>
      <c r="B1680" s="88" t="str">
        <f>IF(OR('Raw Data'!B1723=0,'Raw Data'!B1723="Delete"),"",'Raw Data'!B1723)</f>
        <v>Deliver</v>
      </c>
      <c r="C1680" s="89" t="str">
        <f>IF(OR('Raw Data'!C1723=0,'Raw Data'!C1723="Delete"),"",'Raw Data'!C1723)</f>
        <v>Quality</v>
      </c>
      <c r="D1680" s="88" t="str">
        <f>IF(OR('Raw Data'!D1723=0,'Raw Data'!D1723="Delete"),"",'Raw Data'!D1723)</f>
        <v>Control &amp; Inspection Planning</v>
      </c>
      <c r="E1680" s="84" t="str">
        <f>IF(OR('Raw Data'!E1723=0,'Raw Data'!E1723="Delete"),"",'Raw Data'!E1723)</f>
        <v>Naming Rule Enhancement</v>
      </c>
      <c r="F1680" s="81" t="str" cm="1">
        <f t="array" ref="F1680">_xlfn.SWITCH(ROUND(VLOOKUP(A1680,Table1[#All],3),0),11,H1680,12,I1680,13,J1680,14,K1680,"N/A")</f>
        <v>N/A</v>
      </c>
      <c r="G1680" s="81" t="str" cm="1">
        <f t="array" ref="G1680">_xlfn.SWITCH(ROUND(VLOOKUP(A1680,Table1[#All],5),0),11,H1680,12,I1680,13,J1680,14,K1680,"N/A")</f>
        <v>N/A</v>
      </c>
      <c r="H1680" s="81" t="str">
        <f>IF(OR('Raw Data'!H1723=0,'Raw Data'!H1723="Delete"),"",'Raw Data'!H1723)</f>
        <v>N/A</v>
      </c>
      <c r="I1680" s="81" t="str">
        <f>IF(OR('Raw Data'!I1723=0,'Raw Data'!I1723="Delete"),"",'Raw Data'!I1723)</f>
        <v>N/A</v>
      </c>
      <c r="J1680" s="81" t="str">
        <f>IF(OR('Raw Data'!J1723=0,'Raw Data'!J1723="Delete"),"",'Raw Data'!J1723)</f>
        <v/>
      </c>
      <c r="K1680" s="81" t="str">
        <f>IF(OR('Raw Data'!K1723=0,'Raw Data'!K1723="Delete"),"",'Raw Data'!K1723)</f>
        <v/>
      </c>
      <c r="L1680" s="81" t="str">
        <f>R1680</f>
        <v>Available</v>
      </c>
      <c r="M1680" s="81" t="str">
        <f>IF(A1680="","",IF(OR(AWReleaseNum&gt;=A1680,AWReleaseNum=0),"Available","Not Supported"))</f>
        <v>Available</v>
      </c>
      <c r="N1680" s="81" t="str">
        <f>IF(A1680="","",IF(TcRelease="Any","Available",IF(OR(AND(TcReleaseNum&gt;=VLOOKUP(AWReleaseNum,MinVerInfo,3,FALSE),TcReleaseNum&lt;=VLOOKUP(AWReleaseNum,MinVerInfo,4,FALSE)),AND(TcReleaseNum&gt;=VLOOKUP(AWReleaseNum,MinVerInfo,5,FALSE),TcReleaseNum&lt;=VLOOKUP(AWReleaseNum,MinVerInfo,6,FALSE))),"Available","Not Supported")))</f>
        <v>Available</v>
      </c>
      <c r="O1680" s="81" t="str">
        <f>IF(TcReleaseNum&lt;P1680,"Not Supported","Available")</f>
        <v>Available</v>
      </c>
      <c r="P1680" s="81" cm="1">
        <f t="array" ref="P1680">_xlfn.SWITCH(TcBaseVer, 14, K1680, 13, J1680, 12, I1680, 11, IFERROR(VLOOKUP(H1680,Table2[#All],3,FALSE),"N/A"),0)</f>
        <v>0</v>
      </c>
      <c r="Q1680" s="81" t="str">
        <f>IF(TcBaseVer=0,M1680,IF(AND(N1680="Available",M1680="Available",O1680="Available"),"Available",IF(M1680="","","Not Supported")))</f>
        <v>Available</v>
      </c>
      <c r="R1680" s="81" t="str">
        <f>IF(A1680&gt;=AWCurrentRel, "Future",Q1680)</f>
        <v>Available</v>
      </c>
      <c r="S1680" s="100" t="str">
        <f>HYPERLINK(U1680,T1680)</f>
        <v>Teamcenter What's New Fall 2023-DELIVER (highspot.com)</v>
      </c>
      <c r="T1680" s="81" t="str">
        <f>IFERROR(VLOOKUP(CONCATENATE($B1680,"_",$A1680),Table4[#All],5,FALSE),"Not Available")</f>
        <v>Teamcenter What's New Fall 2023-DELIVER (highspot.com)</v>
      </c>
      <c r="U1680" s="81" t="str">
        <f>IFERROR(VLOOKUP(CONCATENATE(B1680,"_",A1680),Table4[#All],6,FALSE),"")</f>
        <v>https://siemens.highspot.com/items/6579f8642da96f251cc96b92?lfrm=srp.2</v>
      </c>
    </row>
    <row r="1681" spans="1:21" x14ac:dyDescent="0.25">
      <c r="A1681" s="81">
        <f>IF(OR('Raw Data'!A1724=0,'Raw Data'!A1724="Delete"),"",'Raw Data'!A1724)</f>
        <v>2312</v>
      </c>
      <c r="B1681" s="88" t="str">
        <f>IF(OR('Raw Data'!B1724=0,'Raw Data'!B1724="Delete"),"",'Raw Data'!B1724)</f>
        <v>Deliver</v>
      </c>
      <c r="C1681" s="89" t="str">
        <f>IF(OR('Raw Data'!C1724=0,'Raw Data'!C1724="Delete"),"",'Raw Data'!C1724)</f>
        <v>Quality</v>
      </c>
      <c r="D1681" s="88" t="str">
        <f>IF(OR('Raw Data'!D1724=0,'Raw Data'!D1724="Delete"),"",'Raw Data'!D1724)</f>
        <v>Control &amp; Inspection Planning</v>
      </c>
      <c r="E1681" s="84" t="str">
        <f>IF(OR('Raw Data'!E1724=0,'Raw Data'!E1724="Delete"),"",'Raw Data'!E1724)</f>
        <v>Characteristics Enhancement</v>
      </c>
      <c r="F1681" s="81" t="str" cm="1">
        <f t="array" ref="F1681">_xlfn.SWITCH(ROUND(VLOOKUP(A1681,Table1[#All],3),0),11,H1681,12,I1681,13,J1681,14,K1681,"N/A")</f>
        <v>N/A</v>
      </c>
      <c r="G1681" s="81" t="str" cm="1">
        <f t="array" ref="G1681">_xlfn.SWITCH(ROUND(VLOOKUP(A1681,Table1[#All],5),0),11,H1681,12,I1681,13,J1681,14,K1681,"N/A")</f>
        <v>N/A</v>
      </c>
      <c r="H1681" s="81" t="str">
        <f>IF(OR('Raw Data'!H1724=0,'Raw Data'!H1724="Delete"),"",'Raw Data'!H1724)</f>
        <v>N/A</v>
      </c>
      <c r="I1681" s="81" t="str">
        <f>IF(OR('Raw Data'!I1724=0,'Raw Data'!I1724="Delete"),"",'Raw Data'!I1724)</f>
        <v>N/A</v>
      </c>
      <c r="J1681" s="81" t="str">
        <f>IF(OR('Raw Data'!J1724=0,'Raw Data'!J1724="Delete"),"",'Raw Data'!J1724)</f>
        <v/>
      </c>
      <c r="K1681" s="81" t="str">
        <f>IF(OR('Raw Data'!K1724=0,'Raw Data'!K1724="Delete"),"",'Raw Data'!K1724)</f>
        <v/>
      </c>
      <c r="L1681" s="81" t="str">
        <f>R1681</f>
        <v>Available</v>
      </c>
      <c r="M1681" s="81" t="str">
        <f>IF(A1681="","",IF(OR(AWReleaseNum&gt;=A1681,AWReleaseNum=0),"Available","Not Supported"))</f>
        <v>Available</v>
      </c>
      <c r="N1681" s="81" t="str">
        <f>IF(A1681="","",IF(TcRelease="Any","Available",IF(OR(AND(TcReleaseNum&gt;=VLOOKUP(AWReleaseNum,MinVerInfo,3,FALSE),TcReleaseNum&lt;=VLOOKUP(AWReleaseNum,MinVerInfo,4,FALSE)),AND(TcReleaseNum&gt;=VLOOKUP(AWReleaseNum,MinVerInfo,5,FALSE),TcReleaseNum&lt;=VLOOKUP(AWReleaseNum,MinVerInfo,6,FALSE))),"Available","Not Supported")))</f>
        <v>Available</v>
      </c>
      <c r="O1681" s="81" t="str">
        <f>IF(TcReleaseNum&lt;P1681,"Not Supported","Available")</f>
        <v>Available</v>
      </c>
      <c r="P1681" s="81" cm="1">
        <f t="array" ref="P1681">_xlfn.SWITCH(TcBaseVer, 14, K1681, 13, J1681, 12, I1681, 11, IFERROR(VLOOKUP(H1681,Table2[#All],3,FALSE),"N/A"),0)</f>
        <v>0</v>
      </c>
      <c r="Q1681" s="81" t="str">
        <f>IF(TcBaseVer=0,M1681,IF(AND(N1681="Available",M1681="Available",O1681="Available"),"Available",IF(M1681="","","Not Supported")))</f>
        <v>Available</v>
      </c>
      <c r="R1681" s="81" t="str">
        <f>IF(A1681&gt;=AWCurrentRel, "Future",Q1681)</f>
        <v>Available</v>
      </c>
      <c r="S1681" s="100" t="str">
        <f>HYPERLINK(U1681,T1681)</f>
        <v>Teamcenter What's New Fall 2023-DELIVER (highspot.com)</v>
      </c>
      <c r="T1681" s="81" t="str">
        <f>IFERROR(VLOOKUP(CONCATENATE($B1681,"_",$A1681),Table4[#All],5,FALSE),"Not Available")</f>
        <v>Teamcenter What's New Fall 2023-DELIVER (highspot.com)</v>
      </c>
      <c r="U1681" s="81" t="str">
        <f>IFERROR(VLOOKUP(CONCATENATE(B1681,"_",A1681),Table4[#All],6,FALSE),"")</f>
        <v>https://siemens.highspot.com/items/6579f8642da96f251cc96b92?lfrm=srp.2</v>
      </c>
    </row>
    <row r="1682" spans="1:21" x14ac:dyDescent="0.25">
      <c r="A1682" s="81">
        <f>IF(OR('Raw Data'!A1725=0,'Raw Data'!A1725="Delete"),"",'Raw Data'!A1725)</f>
        <v>2312</v>
      </c>
      <c r="B1682" s="88" t="str">
        <f>IF(OR('Raw Data'!B1725=0,'Raw Data'!B1725="Delete"),"",'Raw Data'!B1725)</f>
        <v>Deliver</v>
      </c>
      <c r="C1682" s="89" t="str">
        <f>IF(OR('Raw Data'!C1725=0,'Raw Data'!C1725="Delete"),"",'Raw Data'!C1725)</f>
        <v>Quality</v>
      </c>
      <c r="D1682" s="88" t="str">
        <f>IF(OR('Raw Data'!D1725=0,'Raw Data'!D1725="Delete"),"",'Raw Data'!D1725)</f>
        <v>Control &amp; Inspection Planning</v>
      </c>
      <c r="E1682" s="84" t="str">
        <f>IF(OR('Raw Data'!E1725=0,'Raw Data'!E1725="Delete"),"",'Raw Data'!E1725)</f>
        <v>Usability Enhancements in ballooning tab</v>
      </c>
      <c r="F1682" s="81" t="str" cm="1">
        <f t="array" ref="F1682">_xlfn.SWITCH(ROUND(VLOOKUP(A1682,Table1[#All],3),0),11,H1682,12,I1682,13,J1682,14,K1682,"N/A")</f>
        <v>N/A</v>
      </c>
      <c r="G1682" s="81" t="str" cm="1">
        <f t="array" ref="G1682">_xlfn.SWITCH(ROUND(VLOOKUP(A1682,Table1[#All],5),0),11,H1682,12,I1682,13,J1682,14,K1682,"N/A")</f>
        <v>N/A</v>
      </c>
      <c r="H1682" s="81" t="str">
        <f>IF(OR('Raw Data'!H1725=0,'Raw Data'!H1725="Delete"),"",'Raw Data'!H1725)</f>
        <v>N/A</v>
      </c>
      <c r="I1682" s="81" t="str">
        <f>IF(OR('Raw Data'!I1725=0,'Raw Data'!I1725="Delete"),"",'Raw Data'!I1725)</f>
        <v>N/A</v>
      </c>
      <c r="J1682" s="81" t="str">
        <f>IF(OR('Raw Data'!J1725=0,'Raw Data'!J1725="Delete"),"",'Raw Data'!J1725)</f>
        <v/>
      </c>
      <c r="K1682" s="81" t="str">
        <f>IF(OR('Raw Data'!K1725=0,'Raw Data'!K1725="Delete"),"",'Raw Data'!K1725)</f>
        <v/>
      </c>
      <c r="L1682" s="81" t="str">
        <f>R1682</f>
        <v>Available</v>
      </c>
      <c r="M1682" s="81" t="str">
        <f>IF(A1682="","",IF(OR(AWReleaseNum&gt;=A1682,AWReleaseNum=0),"Available","Not Supported"))</f>
        <v>Available</v>
      </c>
      <c r="N1682" s="81" t="str">
        <f>IF(A1682="","",IF(TcRelease="Any","Available",IF(OR(AND(TcReleaseNum&gt;=VLOOKUP(AWReleaseNum,MinVerInfo,3,FALSE),TcReleaseNum&lt;=VLOOKUP(AWReleaseNum,MinVerInfo,4,FALSE)),AND(TcReleaseNum&gt;=VLOOKUP(AWReleaseNum,MinVerInfo,5,FALSE),TcReleaseNum&lt;=VLOOKUP(AWReleaseNum,MinVerInfo,6,FALSE))),"Available","Not Supported")))</f>
        <v>Available</v>
      </c>
      <c r="O1682" s="81" t="str">
        <f>IF(TcReleaseNum&lt;P1682,"Not Supported","Available")</f>
        <v>Available</v>
      </c>
      <c r="P1682" s="81" cm="1">
        <f t="array" ref="P1682">_xlfn.SWITCH(TcBaseVer, 14, K1682, 13, J1682, 12, I1682, 11, IFERROR(VLOOKUP(H1682,Table2[#All],3,FALSE),"N/A"),0)</f>
        <v>0</v>
      </c>
      <c r="Q1682" s="81" t="str">
        <f>IF(TcBaseVer=0,M1682,IF(AND(N1682="Available",M1682="Available",O1682="Available"),"Available",IF(M1682="","","Not Supported")))</f>
        <v>Available</v>
      </c>
      <c r="R1682" s="81" t="str">
        <f>IF(A1682&gt;=AWCurrentRel, "Future",Q1682)</f>
        <v>Available</v>
      </c>
      <c r="S1682" s="100" t="str">
        <f>HYPERLINK(U1682,T1682)</f>
        <v>Teamcenter What's New Fall 2023-DELIVER (highspot.com)</v>
      </c>
      <c r="T1682" s="81" t="str">
        <f>IFERROR(VLOOKUP(CONCATENATE($B1682,"_",$A1682),Table4[#All],5,FALSE),"Not Available")</f>
        <v>Teamcenter What's New Fall 2023-DELIVER (highspot.com)</v>
      </c>
      <c r="U1682" s="81" t="str">
        <f>IFERROR(VLOOKUP(CONCATENATE(B1682,"_",A1682),Table4[#All],6,FALSE),"")</f>
        <v>https://siemens.highspot.com/items/6579f8642da96f251cc96b92?lfrm=srp.2</v>
      </c>
    </row>
    <row r="1683" spans="1:21" x14ac:dyDescent="0.25">
      <c r="A1683" s="81">
        <f>IF(OR('Raw Data'!A891=0,'Raw Data'!A891="Delete"),"",'Raw Data'!A891)</f>
        <v>2312</v>
      </c>
      <c r="B1683" s="88" t="str">
        <f>IF(OR('Raw Data'!B891=0,'Raw Data'!B891="Delete"),"",'Raw Data'!B891)</f>
        <v>Plan</v>
      </c>
      <c r="C1683" s="89" t="str">
        <f>IF(OR('Raw Data'!C891=0,'Raw Data'!C891="Delete"),"",'Raw Data'!C891)</f>
        <v>Bill of Materials</v>
      </c>
      <c r="D1683" s="88" t="str">
        <f>IF(OR('Raw Data'!D891=0,'Raw Data'!D891="Delete"),"",'Raw Data'!D891)</f>
        <v>Design BOM Alignment</v>
      </c>
      <c r="E1683" s="84" t="str">
        <f>IF(OR('Raw Data'!E891=0,'Raw Data'!E891="Delete"),"",'Raw Data'!E891)</f>
        <v>Preserve alignment and maintain downstream connectivity when a new design is derived from an existing design and vice versa</v>
      </c>
      <c r="F1683" s="81" t="str" cm="1">
        <f t="array" ref="F1683">_xlfn.SWITCH(ROUND(VLOOKUP(A1683,Table1[#All],3),0),11,H1683,12,I1683,13,J1683,14,K1683,"N/A")</f>
        <v>N/A</v>
      </c>
      <c r="G1683" s="81" t="str" cm="1">
        <f t="array" ref="G1683">_xlfn.SWITCH(ROUND(VLOOKUP(A1683,Table1[#All],5),0),11,H1683,12,I1683,13,J1683,14,K1683,"N/A")</f>
        <v>N/A</v>
      </c>
      <c r="H1683" s="81" t="str">
        <f>IF(OR('Raw Data'!H891=0,'Raw Data'!H891="Delete"),"",'Raw Data'!H891)</f>
        <v>N/A</v>
      </c>
      <c r="I1683" s="81" t="str">
        <f>IF(OR('Raw Data'!I891=0,'Raw Data'!I891="Delete"),"",'Raw Data'!I891)</f>
        <v>N/A</v>
      </c>
      <c r="J1683" s="81" t="str">
        <f>IF(OR('Raw Data'!J891=0,'Raw Data'!J891="Delete"),"",'Raw Data'!J891)</f>
        <v/>
      </c>
      <c r="K1683" s="81" t="str">
        <f>IF(OR('Raw Data'!K891=0,'Raw Data'!K891="Delete"),"",'Raw Data'!K891)</f>
        <v/>
      </c>
      <c r="L1683" s="81" t="str">
        <f>R1683</f>
        <v>Available</v>
      </c>
      <c r="M1683" s="81" t="str">
        <f>IF(A1683="","",IF(OR(AWReleaseNum&gt;=A1683,AWReleaseNum=0),"Available","Not Supported"))</f>
        <v>Available</v>
      </c>
      <c r="N1683" s="81" t="str">
        <f>IF(A1683="","",IF(TcRelease="Any","Available",IF(OR(AND(TcReleaseNum&gt;=VLOOKUP(AWReleaseNum,MinVerInfo,3,FALSE),TcReleaseNum&lt;=VLOOKUP(AWReleaseNum,MinVerInfo,4,FALSE)),AND(TcReleaseNum&gt;=VLOOKUP(AWReleaseNum,MinVerInfo,5,FALSE),TcReleaseNum&lt;=VLOOKUP(AWReleaseNum,MinVerInfo,6,FALSE))),"Available","Not Supported")))</f>
        <v>Available</v>
      </c>
      <c r="O1683" s="81" t="str">
        <f>IF(TcReleaseNum&lt;P1683,"Not Supported","Available")</f>
        <v>Available</v>
      </c>
      <c r="P1683" s="81" cm="1">
        <f t="array" ref="P1683">_xlfn.SWITCH(TcBaseVer, 14, K1683, 13, J1683, 12, I1683, 11, IFERROR(VLOOKUP(H1683,Table2[#All],3,FALSE),"N/A"),0)</f>
        <v>0</v>
      </c>
      <c r="Q1683" s="81" t="str">
        <f>IF(TcBaseVer=0,M1683,IF(AND(N1683="Available",M1683="Available",O1683="Available"),"Available",IF(M1683="","","Not Supported")))</f>
        <v>Available</v>
      </c>
      <c r="R1683" s="81" t="str">
        <f>IF(A1683&gt;=AWCurrentRel, "Future",Q1683)</f>
        <v>Available</v>
      </c>
      <c r="S1683" s="100" t="str">
        <f>HYPERLINK(U1683,T1683)</f>
        <v>Teamcenter What's New Fall 2023-PLAN (highspot.com)</v>
      </c>
      <c r="T1683" s="81" t="str">
        <f>IFERROR(VLOOKUP(CONCATENATE($B1683,"_",$A1683),Table4[#All],5,FALSE),"Not Available")</f>
        <v>Teamcenter What's New Fall 2023-PLAN (highspot.com)</v>
      </c>
      <c r="U1683" s="81" t="str">
        <f>IFERROR(VLOOKUP(CONCATENATE(B1683,"_",A1683),Table4[#All],6,FALSE),"")</f>
        <v>https://siemens.highspot.com/items/6579f84cb6635237018e3d0e?lfrm=srp.0</v>
      </c>
    </row>
    <row r="1684" spans="1:21" x14ac:dyDescent="0.25">
      <c r="A1684" s="81">
        <f>IF(OR('Raw Data'!A892=0,'Raw Data'!A892="Delete"),"",'Raw Data'!A892)</f>
        <v>2312</v>
      </c>
      <c r="B1684" s="88" t="str">
        <f>IF(OR('Raw Data'!B892=0,'Raw Data'!B892="Delete"),"",'Raw Data'!B892)</f>
        <v>Plan</v>
      </c>
      <c r="C1684" s="89" t="str">
        <f>IF(OR('Raw Data'!C892=0,'Raw Data'!C892="Delete"),"",'Raw Data'!C892)</f>
        <v>Bill of Materials</v>
      </c>
      <c r="D1684" s="88" t="str">
        <f>IF(OR('Raw Data'!D892=0,'Raw Data'!D892="Delete"),"",'Raw Data'!D892)</f>
        <v>Design BOM Alignment</v>
      </c>
      <c r="E1684" s="84" t="str">
        <f>IF(OR('Raw Data'!E892=0,'Raw Data'!E892="Delete"),"",'Raw Data'!E892)</f>
        <v>Improved alignment view with integrated BOM authoring and updates</v>
      </c>
      <c r="F1684" s="81" t="str" cm="1">
        <f t="array" ref="F1684">_xlfn.SWITCH(ROUND(VLOOKUP(A1684,Table1[#All],3),0),11,H1684,12,I1684,13,J1684,14,K1684,"N/A")</f>
        <v>N/A</v>
      </c>
      <c r="G1684" s="81" t="str" cm="1">
        <f t="array" ref="G1684">_xlfn.SWITCH(ROUND(VLOOKUP(A1684,Table1[#All],5),0),11,H1684,12,I1684,13,J1684,14,K1684,"N/A")</f>
        <v>N/A</v>
      </c>
      <c r="H1684" s="81" t="str">
        <f>IF(OR('Raw Data'!H892=0,'Raw Data'!H892="Delete"),"",'Raw Data'!H892)</f>
        <v>N/A</v>
      </c>
      <c r="I1684" s="81" t="str">
        <f>IF(OR('Raw Data'!I892=0,'Raw Data'!I892="Delete"),"",'Raw Data'!I892)</f>
        <v>N/A</v>
      </c>
      <c r="J1684" s="81" t="str">
        <f>IF(OR('Raw Data'!J892=0,'Raw Data'!J892="Delete"),"",'Raw Data'!J892)</f>
        <v/>
      </c>
      <c r="K1684" s="81" t="str">
        <f>IF(OR('Raw Data'!K892=0,'Raw Data'!K892="Delete"),"",'Raw Data'!K892)</f>
        <v/>
      </c>
      <c r="L1684" s="81" t="str">
        <f>R1684</f>
        <v>Available</v>
      </c>
      <c r="M1684" s="81" t="str">
        <f>IF(A1684="","",IF(OR(AWReleaseNum&gt;=A1684,AWReleaseNum=0),"Available","Not Supported"))</f>
        <v>Available</v>
      </c>
      <c r="N1684" s="81" t="str">
        <f>IF(A1684="","",IF(TcRelease="Any","Available",IF(OR(AND(TcReleaseNum&gt;=VLOOKUP(AWReleaseNum,MinVerInfo,3,FALSE),TcReleaseNum&lt;=VLOOKUP(AWReleaseNum,MinVerInfo,4,FALSE)),AND(TcReleaseNum&gt;=VLOOKUP(AWReleaseNum,MinVerInfo,5,FALSE),TcReleaseNum&lt;=VLOOKUP(AWReleaseNum,MinVerInfo,6,FALSE))),"Available","Not Supported")))</f>
        <v>Available</v>
      </c>
      <c r="O1684" s="81" t="str">
        <f>IF(TcReleaseNum&lt;P1684,"Not Supported","Available")</f>
        <v>Available</v>
      </c>
      <c r="P1684" s="81" cm="1">
        <f t="array" ref="P1684">_xlfn.SWITCH(TcBaseVer, 14, K1684, 13, J1684, 12, I1684, 11, IFERROR(VLOOKUP(H1684,Table2[#All],3,FALSE),"N/A"),0)</f>
        <v>0</v>
      </c>
      <c r="Q1684" s="81" t="str">
        <f>IF(TcBaseVer=0,M1684,IF(AND(N1684="Available",M1684="Available",O1684="Available"),"Available",IF(M1684="","","Not Supported")))</f>
        <v>Available</v>
      </c>
      <c r="R1684" s="81" t="str">
        <f>IF(A1684&gt;=AWCurrentRel, "Future",Q1684)</f>
        <v>Available</v>
      </c>
      <c r="S1684" s="100" t="str">
        <f>HYPERLINK(U1684,T1684)</f>
        <v>Teamcenter What's New Fall 2023-PLAN (highspot.com)</v>
      </c>
      <c r="T1684" s="81" t="str">
        <f>IFERROR(VLOOKUP(CONCATENATE($B1684,"_",$A1684),Table4[#All],5,FALSE),"Not Available")</f>
        <v>Teamcenter What's New Fall 2023-PLAN (highspot.com)</v>
      </c>
      <c r="U1684" s="81" t="str">
        <f>IFERROR(VLOOKUP(CONCATENATE(B1684,"_",A1684),Table4[#All],6,FALSE),"")</f>
        <v>https://siemens.highspot.com/items/6579f84cb6635237018e3d0e?lfrm=srp.0</v>
      </c>
    </row>
    <row r="1685" spans="1:21" x14ac:dyDescent="0.25">
      <c r="A1685" s="81">
        <f>IF(OR('Raw Data'!A1726=0,'Raw Data'!A1726="Delete"),"",'Raw Data'!A1726)</f>
        <v>2312</v>
      </c>
      <c r="B1685" s="88" t="str">
        <f>IF(OR('Raw Data'!B1726=0,'Raw Data'!B1726="Delete"),"",'Raw Data'!B1726)</f>
        <v>Deliver</v>
      </c>
      <c r="C1685" s="89" t="str">
        <f>IF(OR('Raw Data'!C1726=0,'Raw Data'!C1726="Delete"),"",'Raw Data'!C1726)</f>
        <v>Quality</v>
      </c>
      <c r="D1685" s="88" t="str">
        <f>IF(OR('Raw Data'!D1726=0,'Raw Data'!D1726="Delete"),"",'Raw Data'!D1726)</f>
        <v>Failure Mode and Effects Analysis (FMEA)</v>
      </c>
      <c r="E1685" s="84" t="str">
        <f>IF(OR('Raw Data'!E1726=0,'Raw Data'!E1726="Delete"),"",'Raw Data'!E1726)</f>
        <v>FMEA tile provides an overview about “Open” and “Released” FMEA’s</v>
      </c>
      <c r="F1685" s="81" t="str" cm="1">
        <f t="array" ref="F1685">_xlfn.SWITCH(ROUND(VLOOKUP(A1685,Table1[#All],3),0),11,H1685,12,I1685,13,J1685,14,K1685,"N/A")</f>
        <v>N/A</v>
      </c>
      <c r="G1685" s="81" t="str" cm="1">
        <f t="array" ref="G1685">_xlfn.SWITCH(ROUND(VLOOKUP(A1685,Table1[#All],5),0),11,H1685,12,I1685,13,J1685,14,K1685,"N/A")</f>
        <v>N/A</v>
      </c>
      <c r="H1685" s="81" t="str">
        <f>IF(OR('Raw Data'!H1726=0,'Raw Data'!H1726="Delete"),"",'Raw Data'!H1726)</f>
        <v>N/A</v>
      </c>
      <c r="I1685" s="81" t="str">
        <f>IF(OR('Raw Data'!I1726=0,'Raw Data'!I1726="Delete"),"",'Raw Data'!I1726)</f>
        <v>N/A</v>
      </c>
      <c r="J1685" s="81" t="str">
        <f>IF(OR('Raw Data'!J1726=0,'Raw Data'!J1726="Delete"),"",'Raw Data'!J1726)</f>
        <v/>
      </c>
      <c r="K1685" s="81" t="str">
        <f>IF(OR('Raw Data'!K1726=0,'Raw Data'!K1726="Delete"),"",'Raw Data'!K1726)</f>
        <v/>
      </c>
      <c r="L1685" s="81" t="str">
        <f>R1685</f>
        <v>Available</v>
      </c>
      <c r="M1685" s="81" t="str">
        <f>IF(A1685="","",IF(OR(AWReleaseNum&gt;=A1685,AWReleaseNum=0),"Available","Not Supported"))</f>
        <v>Available</v>
      </c>
      <c r="N1685" s="81" t="str">
        <f>IF(A1685="","",IF(TcRelease="Any","Available",IF(OR(AND(TcReleaseNum&gt;=VLOOKUP(AWReleaseNum,MinVerInfo,3,FALSE),TcReleaseNum&lt;=VLOOKUP(AWReleaseNum,MinVerInfo,4,FALSE)),AND(TcReleaseNum&gt;=VLOOKUP(AWReleaseNum,MinVerInfo,5,FALSE),TcReleaseNum&lt;=VLOOKUP(AWReleaseNum,MinVerInfo,6,FALSE))),"Available","Not Supported")))</f>
        <v>Available</v>
      </c>
      <c r="O1685" s="81" t="str">
        <f>IF(TcReleaseNum&lt;P1685,"Not Supported","Available")</f>
        <v>Available</v>
      </c>
      <c r="P1685" s="81" cm="1">
        <f t="array" ref="P1685">_xlfn.SWITCH(TcBaseVer, 14, K1685, 13, J1685, 12, I1685, 11, IFERROR(VLOOKUP(H1685,Table2[#All],3,FALSE),"N/A"),0)</f>
        <v>0</v>
      </c>
      <c r="Q1685" s="81" t="str">
        <f>IF(TcBaseVer=0,M1685,IF(AND(N1685="Available",M1685="Available",O1685="Available"),"Available",IF(M1685="","","Not Supported")))</f>
        <v>Available</v>
      </c>
      <c r="R1685" s="81" t="str">
        <f>IF(A1685&gt;=AWCurrentRel, "Future",Q1685)</f>
        <v>Available</v>
      </c>
      <c r="S1685" s="100" t="str">
        <f>HYPERLINK(U1685,T1685)</f>
        <v>Teamcenter What's New Fall 2023-DELIVER (highspot.com)</v>
      </c>
      <c r="T1685" s="81" t="str">
        <f>IFERROR(VLOOKUP(CONCATENATE($B1685,"_",$A1685),Table4[#All],5,FALSE),"Not Available")</f>
        <v>Teamcenter What's New Fall 2023-DELIVER (highspot.com)</v>
      </c>
      <c r="U1685" s="81" t="str">
        <f>IFERROR(VLOOKUP(CONCATENATE(B1685,"_",A1685),Table4[#All],6,FALSE),"")</f>
        <v>https://siemens.highspot.com/items/6579f8642da96f251cc96b92?lfrm=srp.2</v>
      </c>
    </row>
    <row r="1686" spans="1:21" x14ac:dyDescent="0.25">
      <c r="A1686" s="81">
        <f>IF(OR('Raw Data'!A1727=0,'Raw Data'!A1727="Delete"),"",'Raw Data'!A1727)</f>
        <v>2312</v>
      </c>
      <c r="B1686" s="88" t="str">
        <f>IF(OR('Raw Data'!B1727=0,'Raw Data'!B1727="Delete"),"",'Raw Data'!B1727)</f>
        <v>Deliver</v>
      </c>
      <c r="C1686" s="89" t="str">
        <f>IF(OR('Raw Data'!C1727=0,'Raw Data'!C1727="Delete"),"",'Raw Data'!C1727)</f>
        <v>Quality</v>
      </c>
      <c r="D1686" s="88" t="str">
        <f>IF(OR('Raw Data'!D1727=0,'Raw Data'!D1727="Delete"),"",'Raw Data'!D1727)</f>
        <v>Failure Mode and Effects Analysis (FMEA)</v>
      </c>
      <c r="E1686" s="84" t="str">
        <f>IF(OR('Raw Data'!E1727=0,'Raw Data'!E1727="Delete"),"",'Raw Data'!E1727)</f>
        <v>Special Characteristics can be defined for failure representations inside FMEAs</v>
      </c>
      <c r="F1686" s="81" t="str" cm="1">
        <f t="array" ref="F1686">_xlfn.SWITCH(ROUND(VLOOKUP(A1686,Table1[#All],3),0),11,H1686,12,I1686,13,J1686,14,K1686,"N/A")</f>
        <v>N/A</v>
      </c>
      <c r="G1686" s="81" t="str" cm="1">
        <f t="array" ref="G1686">_xlfn.SWITCH(ROUND(VLOOKUP(A1686,Table1[#All],5),0),11,H1686,12,I1686,13,J1686,14,K1686,"N/A")</f>
        <v>N/A</v>
      </c>
      <c r="H1686" s="81" t="str">
        <f>IF(OR('Raw Data'!H1727=0,'Raw Data'!H1727="Delete"),"",'Raw Data'!H1727)</f>
        <v>N/A</v>
      </c>
      <c r="I1686" s="81" t="str">
        <f>IF(OR('Raw Data'!I1727=0,'Raw Data'!I1727="Delete"),"",'Raw Data'!I1727)</f>
        <v>N/A</v>
      </c>
      <c r="J1686" s="81" t="str">
        <f>IF(OR('Raw Data'!J1727=0,'Raw Data'!J1727="Delete"),"",'Raw Data'!J1727)</f>
        <v/>
      </c>
      <c r="K1686" s="81" t="str">
        <f>IF(OR('Raw Data'!K1727=0,'Raw Data'!K1727="Delete"),"",'Raw Data'!K1727)</f>
        <v/>
      </c>
      <c r="L1686" s="81" t="str">
        <f>R1686</f>
        <v>Available</v>
      </c>
      <c r="M1686" s="81" t="str">
        <f>IF(A1686="","",IF(OR(AWReleaseNum&gt;=A1686,AWReleaseNum=0),"Available","Not Supported"))</f>
        <v>Available</v>
      </c>
      <c r="N1686" s="81" t="str">
        <f>IF(A1686="","",IF(TcRelease="Any","Available",IF(OR(AND(TcReleaseNum&gt;=VLOOKUP(AWReleaseNum,MinVerInfo,3,FALSE),TcReleaseNum&lt;=VLOOKUP(AWReleaseNum,MinVerInfo,4,FALSE)),AND(TcReleaseNum&gt;=VLOOKUP(AWReleaseNum,MinVerInfo,5,FALSE),TcReleaseNum&lt;=VLOOKUP(AWReleaseNum,MinVerInfo,6,FALSE))),"Available","Not Supported")))</f>
        <v>Available</v>
      </c>
      <c r="O1686" s="81" t="str">
        <f>IF(TcReleaseNum&lt;P1686,"Not Supported","Available")</f>
        <v>Available</v>
      </c>
      <c r="P1686" s="81" cm="1">
        <f t="array" ref="P1686">_xlfn.SWITCH(TcBaseVer, 14, K1686, 13, J1686, 12, I1686, 11, IFERROR(VLOOKUP(H1686,Table2[#All],3,FALSE),"N/A"),0)</f>
        <v>0</v>
      </c>
      <c r="Q1686" s="81" t="str">
        <f>IF(TcBaseVer=0,M1686,IF(AND(N1686="Available",M1686="Available",O1686="Available"),"Available",IF(M1686="","","Not Supported")))</f>
        <v>Available</v>
      </c>
      <c r="R1686" s="81" t="str">
        <f>IF(A1686&gt;=AWCurrentRel, "Future",Q1686)</f>
        <v>Available</v>
      </c>
      <c r="S1686" s="100" t="str">
        <f>HYPERLINK(U1686,T1686)</f>
        <v>Teamcenter What's New Fall 2023-DELIVER (highspot.com)</v>
      </c>
      <c r="T1686" s="81" t="str">
        <f>IFERROR(VLOOKUP(CONCATENATE($B1686,"_",$A1686),Table4[#All],5,FALSE),"Not Available")</f>
        <v>Teamcenter What's New Fall 2023-DELIVER (highspot.com)</v>
      </c>
      <c r="U1686" s="81" t="str">
        <f>IFERROR(VLOOKUP(CONCATENATE(B1686,"_",A1686),Table4[#All],6,FALSE),"")</f>
        <v>https://siemens.highspot.com/items/6579f8642da96f251cc96b92?lfrm=srp.2</v>
      </c>
    </row>
    <row r="1687" spans="1:21" x14ac:dyDescent="0.25">
      <c r="A1687" s="81">
        <f>IF(OR('Raw Data'!A1728=0,'Raw Data'!A1728="Delete"),"",'Raw Data'!A1728)</f>
        <v>2312</v>
      </c>
      <c r="B1687" s="88" t="str">
        <f>IF(OR('Raw Data'!B1728=0,'Raw Data'!B1728="Delete"),"",'Raw Data'!B1728)</f>
        <v>Deliver</v>
      </c>
      <c r="C1687" s="89" t="str">
        <f>IF(OR('Raw Data'!C1728=0,'Raw Data'!C1728="Delete"),"",'Raw Data'!C1728)</f>
        <v>Quality</v>
      </c>
      <c r="D1687" s="88" t="str">
        <f>IF(OR('Raw Data'!D1728=0,'Raw Data'!D1728="Delete"),"",'Raw Data'!D1728)</f>
        <v>Failure Mode and Effects Analysis (FMEA)</v>
      </c>
      <c r="E1687" s="84" t="str">
        <f>IF(OR('Raw Data'!E1728=0,'Raw Data'!E1728="Delete"),"",'Raw Data'!E1728)</f>
        <v>Visualize the control plan within FMEA</v>
      </c>
      <c r="F1687" s="81" t="str" cm="1">
        <f t="array" ref="F1687">_xlfn.SWITCH(ROUND(VLOOKUP(A1687,Table1[#All],3),0),11,H1687,12,I1687,13,J1687,14,K1687,"N/A")</f>
        <v>N/A</v>
      </c>
      <c r="G1687" s="81" t="str" cm="1">
        <f t="array" ref="G1687">_xlfn.SWITCH(ROUND(VLOOKUP(A1687,Table1[#All],5),0),11,H1687,12,I1687,13,J1687,14,K1687,"N/A")</f>
        <v>N/A</v>
      </c>
      <c r="H1687" s="81" t="str">
        <f>IF(OR('Raw Data'!H1728=0,'Raw Data'!H1728="Delete"),"",'Raw Data'!H1728)</f>
        <v>N/A</v>
      </c>
      <c r="I1687" s="81" t="str">
        <f>IF(OR('Raw Data'!I1728=0,'Raw Data'!I1728="Delete"),"",'Raw Data'!I1728)</f>
        <v>N/A</v>
      </c>
      <c r="J1687" s="81" t="str">
        <f>IF(OR('Raw Data'!J1728=0,'Raw Data'!J1728="Delete"),"",'Raw Data'!J1728)</f>
        <v/>
      </c>
      <c r="K1687" s="81" t="str">
        <f>IF(OR('Raw Data'!K1728=0,'Raw Data'!K1728="Delete"),"",'Raw Data'!K1728)</f>
        <v/>
      </c>
      <c r="L1687" s="81" t="str">
        <f>R1687</f>
        <v>Available</v>
      </c>
      <c r="M1687" s="81" t="str">
        <f>IF(A1687="","",IF(OR(AWReleaseNum&gt;=A1687,AWReleaseNum=0),"Available","Not Supported"))</f>
        <v>Available</v>
      </c>
      <c r="N1687" s="81" t="str">
        <f>IF(A1687="","",IF(TcRelease="Any","Available",IF(OR(AND(TcReleaseNum&gt;=VLOOKUP(AWReleaseNum,MinVerInfo,3,FALSE),TcReleaseNum&lt;=VLOOKUP(AWReleaseNum,MinVerInfo,4,FALSE)),AND(TcReleaseNum&gt;=VLOOKUP(AWReleaseNum,MinVerInfo,5,FALSE),TcReleaseNum&lt;=VLOOKUP(AWReleaseNum,MinVerInfo,6,FALSE))),"Available","Not Supported")))</f>
        <v>Available</v>
      </c>
      <c r="O1687" s="81" t="str">
        <f>IF(TcReleaseNum&lt;P1687,"Not Supported","Available")</f>
        <v>Available</v>
      </c>
      <c r="P1687" s="81" cm="1">
        <f t="array" ref="P1687">_xlfn.SWITCH(TcBaseVer, 14, K1687, 13, J1687, 12, I1687, 11, IFERROR(VLOOKUP(H1687,Table2[#All],3,FALSE),"N/A"),0)</f>
        <v>0</v>
      </c>
      <c r="Q1687" s="81" t="str">
        <f>IF(TcBaseVer=0,M1687,IF(AND(N1687="Available",M1687="Available",O1687="Available"),"Available",IF(M1687="","","Not Supported")))</f>
        <v>Available</v>
      </c>
      <c r="R1687" s="81" t="str">
        <f>IF(A1687&gt;=AWCurrentRel, "Future",Q1687)</f>
        <v>Available</v>
      </c>
      <c r="S1687" s="100" t="str">
        <f>HYPERLINK(U1687,T1687)</f>
        <v>Teamcenter What's New Fall 2023-DELIVER (highspot.com)</v>
      </c>
      <c r="T1687" s="81" t="str">
        <f>IFERROR(VLOOKUP(CONCATENATE($B1687,"_",$A1687),Table4[#All],5,FALSE),"Not Available")</f>
        <v>Teamcenter What's New Fall 2023-DELIVER (highspot.com)</v>
      </c>
      <c r="U1687" s="81" t="str">
        <f>IFERROR(VLOOKUP(CONCATENATE(B1687,"_",A1687),Table4[#All],6,FALSE),"")</f>
        <v>https://siemens.highspot.com/items/6579f8642da96f251cc96b92?lfrm=srp.2</v>
      </c>
    </row>
    <row r="1688" spans="1:21" x14ac:dyDescent="0.25">
      <c r="A1688" s="81">
        <f>IF(OR('Raw Data'!A1729=0,'Raw Data'!A1729="Delete"),"",'Raw Data'!A1729)</f>
        <v>2312</v>
      </c>
      <c r="B1688" s="88" t="str">
        <f>IF(OR('Raw Data'!B1729=0,'Raw Data'!B1729="Delete"),"",'Raw Data'!B1729)</f>
        <v>Deliver</v>
      </c>
      <c r="C1688" s="89" t="str">
        <f>IF(OR('Raw Data'!C1729=0,'Raw Data'!C1729="Delete"),"",'Raw Data'!C1729)</f>
        <v>Quality</v>
      </c>
      <c r="D1688" s="88" t="str">
        <f>IF(OR('Raw Data'!D1729=0,'Raw Data'!D1729="Delete"),"",'Raw Data'!D1729)</f>
        <v>Failure Mode and Effects Analysis (FMEA)</v>
      </c>
      <c r="E1688" s="84" t="str">
        <f>IF(OR('Raw Data'!E1729=0,'Raw Data'!E1729="Delete"),"",'Raw Data'!E1729)</f>
        <v>Enhanced Risk Matrix for helpful visual overview of the Criticalities (S= severity, C= occurrence , D= detection) across the FMEA</v>
      </c>
      <c r="F1688" s="81" t="str" cm="1">
        <f t="array" ref="F1688">_xlfn.SWITCH(ROUND(VLOOKUP(A1688,Table1[#All],3),0),11,H1688,12,I1688,13,J1688,14,K1688,"N/A")</f>
        <v>N/A</v>
      </c>
      <c r="G1688" s="81" t="str" cm="1">
        <f t="array" ref="G1688">_xlfn.SWITCH(ROUND(VLOOKUP(A1688,Table1[#All],5),0),11,H1688,12,I1688,13,J1688,14,K1688,"N/A")</f>
        <v>N/A</v>
      </c>
      <c r="H1688" s="81" t="str">
        <f>IF(OR('Raw Data'!H1729=0,'Raw Data'!H1729="Delete"),"",'Raw Data'!H1729)</f>
        <v>N/A</v>
      </c>
      <c r="I1688" s="81" t="str">
        <f>IF(OR('Raw Data'!I1729=0,'Raw Data'!I1729="Delete"),"",'Raw Data'!I1729)</f>
        <v>N/A</v>
      </c>
      <c r="J1688" s="81" t="str">
        <f>IF(OR('Raw Data'!J1729=0,'Raw Data'!J1729="Delete"),"",'Raw Data'!J1729)</f>
        <v/>
      </c>
      <c r="K1688" s="81" t="str">
        <f>IF(OR('Raw Data'!K1729=0,'Raw Data'!K1729="Delete"),"",'Raw Data'!K1729)</f>
        <v/>
      </c>
      <c r="L1688" s="81" t="str">
        <f>R1688</f>
        <v>Available</v>
      </c>
      <c r="M1688" s="81" t="str">
        <f>IF(A1688="","",IF(OR(AWReleaseNum&gt;=A1688,AWReleaseNum=0),"Available","Not Supported"))</f>
        <v>Available</v>
      </c>
      <c r="N1688" s="81" t="str">
        <f>IF(A1688="","",IF(TcRelease="Any","Available",IF(OR(AND(TcReleaseNum&gt;=VLOOKUP(AWReleaseNum,MinVerInfo,3,FALSE),TcReleaseNum&lt;=VLOOKUP(AWReleaseNum,MinVerInfo,4,FALSE)),AND(TcReleaseNum&gt;=VLOOKUP(AWReleaseNum,MinVerInfo,5,FALSE),TcReleaseNum&lt;=VLOOKUP(AWReleaseNum,MinVerInfo,6,FALSE))),"Available","Not Supported")))</f>
        <v>Available</v>
      </c>
      <c r="O1688" s="81" t="str">
        <f>IF(TcReleaseNum&lt;P1688,"Not Supported","Available")</f>
        <v>Available</v>
      </c>
      <c r="P1688" s="81" cm="1">
        <f t="array" ref="P1688">_xlfn.SWITCH(TcBaseVer, 14, K1688, 13, J1688, 12, I1688, 11, IFERROR(VLOOKUP(H1688,Table2[#All],3,FALSE),"N/A"),0)</f>
        <v>0</v>
      </c>
      <c r="Q1688" s="81" t="str">
        <f>IF(TcBaseVer=0,M1688,IF(AND(N1688="Available",M1688="Available",O1688="Available"),"Available",IF(M1688="","","Not Supported")))</f>
        <v>Available</v>
      </c>
      <c r="R1688" s="81" t="str">
        <f>IF(A1688&gt;=AWCurrentRel, "Future",Q1688)</f>
        <v>Available</v>
      </c>
      <c r="S1688" s="100" t="str">
        <f>HYPERLINK(U1688,T1688)</f>
        <v>Teamcenter What's New Fall 2023-DELIVER (highspot.com)</v>
      </c>
      <c r="T1688" s="81" t="str">
        <f>IFERROR(VLOOKUP(CONCATENATE($B1688,"_",$A1688),Table4[#All],5,FALSE),"Not Available")</f>
        <v>Teamcenter What's New Fall 2023-DELIVER (highspot.com)</v>
      </c>
      <c r="U1688" s="81" t="str">
        <f>IFERROR(VLOOKUP(CONCATENATE(B1688,"_",A1688),Table4[#All],6,FALSE),"")</f>
        <v>https://siemens.highspot.com/items/6579f8642da96f251cc96b92?lfrm=srp.2</v>
      </c>
    </row>
    <row r="1689" spans="1:21" x14ac:dyDescent="0.25">
      <c r="A1689" s="81">
        <f>IF(OR('Raw Data'!A1730=0,'Raw Data'!A1730="Delete"),"",'Raw Data'!A1730)</f>
        <v>2312</v>
      </c>
      <c r="B1689" s="88" t="str">
        <f>IF(OR('Raw Data'!B1730=0,'Raw Data'!B1730="Delete"),"",'Raw Data'!B1730)</f>
        <v>Deliver</v>
      </c>
      <c r="C1689" s="89" t="str">
        <f>IF(OR('Raw Data'!C1730=0,'Raw Data'!C1730="Delete"),"",'Raw Data'!C1730)</f>
        <v>Quality</v>
      </c>
      <c r="D1689" s="88" t="str">
        <f>IF(OR('Raw Data'!D1730=0,'Raw Data'!D1730="Delete"),"",'Raw Data'!D1730)</f>
        <v>Failure Mode and Effects Analysis (FMEA)</v>
      </c>
      <c r="E1689" s="84" t="str">
        <f>IF(OR('Raw Data'!E1730=0,'Raw Data'!E1730="Delete"),"",'Raw Data'!E1730)</f>
        <v>Output of the form in Excel format​</v>
      </c>
      <c r="F1689" s="81" t="str" cm="1">
        <f t="array" ref="F1689">_xlfn.SWITCH(ROUND(VLOOKUP(A1689,Table1[#All],3),0),11,H1689,12,I1689,13,J1689,14,K1689,"N/A")</f>
        <v>N/A</v>
      </c>
      <c r="G1689" s="81" t="str" cm="1">
        <f t="array" ref="G1689">_xlfn.SWITCH(ROUND(VLOOKUP(A1689,Table1[#All],5),0),11,H1689,12,I1689,13,J1689,14,K1689,"N/A")</f>
        <v>N/A</v>
      </c>
      <c r="H1689" s="81" t="str">
        <f>IF(OR('Raw Data'!H1730=0,'Raw Data'!H1730="Delete"),"",'Raw Data'!H1730)</f>
        <v>N/A</v>
      </c>
      <c r="I1689" s="81" t="str">
        <f>IF(OR('Raw Data'!I1730=0,'Raw Data'!I1730="Delete"),"",'Raw Data'!I1730)</f>
        <v>N/A</v>
      </c>
      <c r="J1689" s="81" t="str">
        <f>IF(OR('Raw Data'!J1730=0,'Raw Data'!J1730="Delete"),"",'Raw Data'!J1730)</f>
        <v/>
      </c>
      <c r="K1689" s="81" t="str">
        <f>IF(OR('Raw Data'!K1730=0,'Raw Data'!K1730="Delete"),"",'Raw Data'!K1730)</f>
        <v/>
      </c>
      <c r="L1689" s="81" t="str">
        <f>R1689</f>
        <v>Available</v>
      </c>
      <c r="M1689" s="81" t="str">
        <f>IF(A1689="","",IF(OR(AWReleaseNum&gt;=A1689,AWReleaseNum=0),"Available","Not Supported"))</f>
        <v>Available</v>
      </c>
      <c r="N1689" s="81" t="str">
        <f>IF(A1689="","",IF(TcRelease="Any","Available",IF(OR(AND(TcReleaseNum&gt;=VLOOKUP(AWReleaseNum,MinVerInfo,3,FALSE),TcReleaseNum&lt;=VLOOKUP(AWReleaseNum,MinVerInfo,4,FALSE)),AND(TcReleaseNum&gt;=VLOOKUP(AWReleaseNum,MinVerInfo,5,FALSE),TcReleaseNum&lt;=VLOOKUP(AWReleaseNum,MinVerInfo,6,FALSE))),"Available","Not Supported")))</f>
        <v>Available</v>
      </c>
      <c r="O1689" s="81" t="str">
        <f>IF(TcReleaseNum&lt;P1689,"Not Supported","Available")</f>
        <v>Available</v>
      </c>
      <c r="P1689" s="81" cm="1">
        <f t="array" ref="P1689">_xlfn.SWITCH(TcBaseVer, 14, K1689, 13, J1689, 12, I1689, 11, IFERROR(VLOOKUP(H1689,Table2[#All],3,FALSE),"N/A"),0)</f>
        <v>0</v>
      </c>
      <c r="Q1689" s="81" t="str">
        <f>IF(TcBaseVer=0,M1689,IF(AND(N1689="Available",M1689="Available",O1689="Available"),"Available",IF(M1689="","","Not Supported")))</f>
        <v>Available</v>
      </c>
      <c r="R1689" s="81" t="str">
        <f>IF(A1689&gt;=AWCurrentRel, "Future",Q1689)</f>
        <v>Available</v>
      </c>
      <c r="S1689" s="100" t="str">
        <f>HYPERLINK(U1689,T1689)</f>
        <v>Teamcenter What's New Fall 2023-DELIVER (highspot.com)</v>
      </c>
      <c r="T1689" s="81" t="str">
        <f>IFERROR(VLOOKUP(CONCATENATE($B1689,"_",$A1689),Table4[#All],5,FALSE),"Not Available")</f>
        <v>Teamcenter What's New Fall 2023-DELIVER (highspot.com)</v>
      </c>
      <c r="U1689" s="81" t="str">
        <f>IFERROR(VLOOKUP(CONCATENATE(B1689,"_",A1689),Table4[#All],6,FALSE),"")</f>
        <v>https://siemens.highspot.com/items/6579f8642da96f251cc96b92?lfrm=srp.2</v>
      </c>
    </row>
    <row r="1690" spans="1:21" x14ac:dyDescent="0.25">
      <c r="A1690" s="81">
        <f>IF(OR('Raw Data'!A1686=0,'Raw Data'!A1686="Delete"),"",'Raw Data'!A1686)</f>
        <v>2312</v>
      </c>
      <c r="B1690" s="88" t="str">
        <f>IF(OR('Raw Data'!B1686=0,'Raw Data'!B1686="Delete"),"",'Raw Data'!B1686)</f>
        <v>Foundation</v>
      </c>
      <c r="C1690" s="89" t="str">
        <f>IF(OR('Raw Data'!C1686=0,'Raw Data'!C1686="Delete"),"",'Raw Data'!C1686)</f>
        <v>Industry Solutions</v>
      </c>
      <c r="D1690" s="88" t="str">
        <f>IF(OR('Raw Data'!D1686=0,'Raw Data'!D1686="Delete"),"",'Raw Data'!D1686)</f>
        <v>Industries - CPR - CPG</v>
      </c>
      <c r="E1690" s="84" t="str">
        <f>IF(OR('Raw Data'!E1686=0,'Raw Data'!E1686="Delete"),"",'Raw Data'!E1686)</f>
        <v>Enhanced BOM management for formulated products</v>
      </c>
      <c r="F1690" s="81" t="str" cm="1">
        <f t="array" ref="F1690">_xlfn.SWITCH(ROUND(VLOOKUP(A1690,Table1[#All],3),0),11,H1690,12,I1690,13,J1690,14,K1690,"N/A")</f>
        <v>N/A</v>
      </c>
      <c r="G1690" s="81" t="str" cm="1">
        <f t="array" ref="G1690">_xlfn.SWITCH(ROUND(VLOOKUP(A1690,Table1[#All],5),0),11,H1690,12,I1690,13,J1690,14,K1690,"N/A")</f>
        <v>N/A</v>
      </c>
      <c r="H1690" s="81" t="str">
        <f>IF(OR('Raw Data'!H1686=0,'Raw Data'!H1686="Delete"),"",'Raw Data'!H1686)</f>
        <v>N/A</v>
      </c>
      <c r="I1690" s="81" t="str">
        <f>IF(OR('Raw Data'!I1686=0,'Raw Data'!I1686="Delete"),"",'Raw Data'!I1686)</f>
        <v>N/A</v>
      </c>
      <c r="J1690" s="81" t="str">
        <f>IF(OR('Raw Data'!J1686=0,'Raw Data'!J1686="Delete"),"",'Raw Data'!J1686)</f>
        <v/>
      </c>
      <c r="K1690" s="81" t="str">
        <f>IF(OR('Raw Data'!K1686=0,'Raw Data'!K1686="Delete"),"",'Raw Data'!K1686)</f>
        <v/>
      </c>
      <c r="L1690" s="81" t="str">
        <f>R1690</f>
        <v>Available</v>
      </c>
      <c r="M1690" s="81" t="str">
        <f>IF(A1690="","",IF(OR(AWReleaseNum&gt;=A1690,AWReleaseNum=0),"Available","Not Supported"))</f>
        <v>Available</v>
      </c>
      <c r="N1690" s="81" t="str">
        <f>IF(A1690="","",IF(TcRelease="Any","Available",IF(OR(AND(TcReleaseNum&gt;=VLOOKUP(AWReleaseNum,MinVerInfo,3,FALSE),TcReleaseNum&lt;=VLOOKUP(AWReleaseNum,MinVerInfo,4,FALSE)),AND(TcReleaseNum&gt;=VLOOKUP(AWReleaseNum,MinVerInfo,5,FALSE),TcReleaseNum&lt;=VLOOKUP(AWReleaseNum,MinVerInfo,6,FALSE))),"Available","Not Supported")))</f>
        <v>Available</v>
      </c>
      <c r="O1690" s="81" t="str">
        <f>IF(TcReleaseNum&lt;P1690,"Not Supported","Available")</f>
        <v>Available</v>
      </c>
      <c r="P1690" s="81" cm="1">
        <f t="array" ref="P1690">_xlfn.SWITCH(TcBaseVer, 14, K1690, 13, J1690, 12, I1690, 11, IFERROR(VLOOKUP(H1690,Table2[#All],3,FALSE),"N/A"),0)</f>
        <v>0</v>
      </c>
      <c r="Q1690" s="81" t="str">
        <f>IF(TcBaseVer=0,M1690,IF(AND(N1690="Available",M1690="Available",O1690="Available"),"Available",IF(M1690="","","Not Supported")))</f>
        <v>Available</v>
      </c>
      <c r="R1690" s="81" t="str">
        <f>IF(A1690&gt;=AWCurrentRel, "Future",Q1690)</f>
        <v>Available</v>
      </c>
      <c r="S1690" s="100" t="str">
        <f>HYPERLINK(U1690,T1690)</f>
        <v>Teamcenter What's New Fall 2023-FOUNDATION (highspot.com)</v>
      </c>
      <c r="T1690" s="81" t="str">
        <f>IFERROR(VLOOKUP(CONCATENATE($B1690,"_",$A1690),Table4[#All],5,FALSE),"Not Available")</f>
        <v>Teamcenter What's New Fall 2023-FOUNDATION (highspot.com)</v>
      </c>
      <c r="U1690" s="81" t="str">
        <f>IFERROR(VLOOKUP(CONCATENATE(B1690,"_",A1690),Table4[#All],6,FALSE),"")</f>
        <v>https://siemens.highspot.com/items/6579f837efdb1730650a1357?lfrm=srp.1</v>
      </c>
    </row>
    <row r="1691" spans="1:21" x14ac:dyDescent="0.25">
      <c r="A1691" s="81">
        <f>IF(OR('Raw Data'!A1687=0,'Raw Data'!A1687="Delete"),"",'Raw Data'!A1687)</f>
        <v>2312</v>
      </c>
      <c r="B1691" s="88" t="str">
        <f>IF(OR('Raw Data'!B1687=0,'Raw Data'!B1687="Delete"),"",'Raw Data'!B1687)</f>
        <v>Foundation</v>
      </c>
      <c r="C1691" s="89" t="str">
        <f>IF(OR('Raw Data'!C1687=0,'Raw Data'!C1687="Delete"),"",'Raw Data'!C1687)</f>
        <v>Industry Solutions</v>
      </c>
      <c r="D1691" s="88" t="str">
        <f>IF(OR('Raw Data'!D1687=0,'Raw Data'!D1687="Delete"),"",'Raw Data'!D1687)</f>
        <v>Industries - CPR - CPG</v>
      </c>
      <c r="E1691" s="84" t="str">
        <f>IF(OR('Raw Data'!E1687=0,'Raw Data'!E1687="Delete"),"",'Raw Data'!E1687)</f>
        <v>Integrated Materials Management for Consumer Product Goods</v>
      </c>
      <c r="F1691" s="81" t="str" cm="1">
        <f t="array" ref="F1691">_xlfn.SWITCH(ROUND(VLOOKUP(A1691,Table1[#All],3),0),11,H1691,12,I1691,13,J1691,14,K1691,"N/A")</f>
        <v>N/A</v>
      </c>
      <c r="G1691" s="81" t="str" cm="1">
        <f t="array" ref="G1691">_xlfn.SWITCH(ROUND(VLOOKUP(A1691,Table1[#All],5),0),11,H1691,12,I1691,13,J1691,14,K1691,"N/A")</f>
        <v>N/A</v>
      </c>
      <c r="H1691" s="81" t="str">
        <f>IF(OR('Raw Data'!H1687=0,'Raw Data'!H1687="Delete"),"",'Raw Data'!H1687)</f>
        <v>N/A</v>
      </c>
      <c r="I1691" s="81" t="str">
        <f>IF(OR('Raw Data'!I1687=0,'Raw Data'!I1687="Delete"),"",'Raw Data'!I1687)</f>
        <v>N/A</v>
      </c>
      <c r="J1691" s="81" t="str">
        <f>IF(OR('Raw Data'!J1687=0,'Raw Data'!J1687="Delete"),"",'Raw Data'!J1687)</f>
        <v/>
      </c>
      <c r="K1691" s="81" t="str">
        <f>IF(OR('Raw Data'!K1687=0,'Raw Data'!K1687="Delete"),"",'Raw Data'!K1687)</f>
        <v/>
      </c>
      <c r="L1691" s="81" t="str">
        <f>R1691</f>
        <v>Available</v>
      </c>
      <c r="M1691" s="81" t="str">
        <f>IF(A1691="","",IF(OR(AWReleaseNum&gt;=A1691,AWReleaseNum=0),"Available","Not Supported"))</f>
        <v>Available</v>
      </c>
      <c r="N1691" s="81" t="str">
        <f>IF(A1691="","",IF(TcRelease="Any","Available",IF(OR(AND(TcReleaseNum&gt;=VLOOKUP(AWReleaseNum,MinVerInfo,3,FALSE),TcReleaseNum&lt;=VLOOKUP(AWReleaseNum,MinVerInfo,4,FALSE)),AND(TcReleaseNum&gt;=VLOOKUP(AWReleaseNum,MinVerInfo,5,FALSE),TcReleaseNum&lt;=VLOOKUP(AWReleaseNum,MinVerInfo,6,FALSE))),"Available","Not Supported")))</f>
        <v>Available</v>
      </c>
      <c r="O1691" s="81" t="str">
        <f>IF(TcReleaseNum&lt;P1691,"Not Supported","Available")</f>
        <v>Available</v>
      </c>
      <c r="P1691" s="81" cm="1">
        <f t="array" ref="P1691">_xlfn.SWITCH(TcBaseVer, 14, K1691, 13, J1691, 12, I1691, 11, IFERROR(VLOOKUP(H1691,Table2[#All],3,FALSE),"N/A"),0)</f>
        <v>0</v>
      </c>
      <c r="Q1691" s="81" t="str">
        <f>IF(TcBaseVer=0,M1691,IF(AND(N1691="Available",M1691="Available",O1691="Available"),"Available",IF(M1691="","","Not Supported")))</f>
        <v>Available</v>
      </c>
      <c r="R1691" s="81" t="str">
        <f>IF(A1691&gt;=AWCurrentRel, "Future",Q1691)</f>
        <v>Available</v>
      </c>
      <c r="S1691" s="100" t="str">
        <f>HYPERLINK(U1691,T1691)</f>
        <v>Teamcenter What's New Fall 2023-FOUNDATION (highspot.com)</v>
      </c>
      <c r="T1691" s="81" t="str">
        <f>IFERROR(VLOOKUP(CONCATENATE($B1691,"_",$A1691),Table4[#All],5,FALSE),"Not Available")</f>
        <v>Teamcenter What's New Fall 2023-FOUNDATION (highspot.com)</v>
      </c>
      <c r="U1691" s="81" t="str">
        <f>IFERROR(VLOOKUP(CONCATENATE(B1691,"_",A1691),Table4[#All],6,FALSE),"")</f>
        <v>https://siemens.highspot.com/items/6579f837efdb1730650a1357?lfrm=srp.1</v>
      </c>
    </row>
    <row r="1692" spans="1:21" x14ac:dyDescent="0.25">
      <c r="A1692" s="81">
        <f>IF(OR('Raw Data'!A1688=0,'Raw Data'!A1688="Delete"),"",'Raw Data'!A1688)</f>
        <v>2312</v>
      </c>
      <c r="B1692" s="88" t="str">
        <f>IF(OR('Raw Data'!B1688=0,'Raw Data'!B1688="Delete"),"",'Raw Data'!B1688)</f>
        <v>Plan</v>
      </c>
      <c r="C1692" s="89" t="str">
        <f>IF(OR('Raw Data'!C1688=0,'Raw Data'!C1688="Delete"),"",'Raw Data'!C1688)</f>
        <v>Systems</v>
      </c>
      <c r="D1692" s="88" t="str">
        <f>IF(OR('Raw Data'!D1688=0,'Raw Data'!D1688="Delete"),"",'Raw Data'!D1688)</f>
        <v>MBSE - System Architecture, Functional &amp; Systems Modeling</v>
      </c>
      <c r="E1692" s="84" t="str">
        <f>IF(OR('Raw Data'!E1688=0,'Raw Data'!E1688="Delete"),"",'Raw Data'!E1688)</f>
        <v>Systems Modeler with IBM Rhapsody</v>
      </c>
      <c r="F1692" s="81" t="str" cm="1">
        <f t="array" ref="F1692">_xlfn.SWITCH(ROUND(VLOOKUP(A1692,Table1[#All],3),0),11,H1692,12,I1692,13,J1692,14,K1692,"N/A")</f>
        <v>N/A</v>
      </c>
      <c r="G1692" s="81" t="str" cm="1">
        <f t="array" ref="G1692">_xlfn.SWITCH(ROUND(VLOOKUP(A1692,Table1[#All],5),0),11,H1692,12,I1692,13,J1692,14,K1692,"N/A")</f>
        <v>N/A</v>
      </c>
      <c r="H1692" s="81" t="str">
        <f>IF(OR('Raw Data'!H1688=0,'Raw Data'!H1688="Delete"),"",'Raw Data'!H1688)</f>
        <v>N/A</v>
      </c>
      <c r="I1692" s="81" t="str">
        <f>IF(OR('Raw Data'!I1688=0,'Raw Data'!I1688="Delete"),"",'Raw Data'!I1688)</f>
        <v>N/A</v>
      </c>
      <c r="J1692" s="81" t="str">
        <f>IF(OR('Raw Data'!J1688=0,'Raw Data'!J1688="Delete"),"",'Raw Data'!J1688)</f>
        <v/>
      </c>
      <c r="K1692" s="81" t="str">
        <f>IF(OR('Raw Data'!K1688=0,'Raw Data'!K1688="Delete"),"",'Raw Data'!K1688)</f>
        <v/>
      </c>
      <c r="L1692" s="81" t="str">
        <f>R1692</f>
        <v>Available</v>
      </c>
      <c r="M1692" s="81" t="str">
        <f>IF(A1692="","",IF(OR(AWReleaseNum&gt;=A1692,AWReleaseNum=0),"Available","Not Supported"))</f>
        <v>Available</v>
      </c>
      <c r="N1692" s="81" t="str">
        <f>IF(A1692="","",IF(TcRelease="Any","Available",IF(OR(AND(TcReleaseNum&gt;=VLOOKUP(AWReleaseNum,MinVerInfo,3,FALSE),TcReleaseNum&lt;=VLOOKUP(AWReleaseNum,MinVerInfo,4,FALSE)),AND(TcReleaseNum&gt;=VLOOKUP(AWReleaseNum,MinVerInfo,5,FALSE),TcReleaseNum&lt;=VLOOKUP(AWReleaseNum,MinVerInfo,6,FALSE))),"Available","Not Supported")))</f>
        <v>Available</v>
      </c>
      <c r="O1692" s="81" t="str">
        <f>IF(TcReleaseNum&lt;P1692,"Not Supported","Available")</f>
        <v>Available</v>
      </c>
      <c r="P1692" s="81" cm="1">
        <f t="array" ref="P1692">_xlfn.SWITCH(TcBaseVer, 14, K1692, 13, J1692, 12, I1692, 11, IFERROR(VLOOKUP(H1692,Table2[#All],3,FALSE),"N/A"),0)</f>
        <v>0</v>
      </c>
      <c r="Q1692" s="81" t="str">
        <f>IF(TcBaseVer=0,M1692,IF(AND(N1692="Available",M1692="Available",O1692="Available"),"Available",IF(M1692="","","Not Supported")))</f>
        <v>Available</v>
      </c>
      <c r="R1692" s="81" t="str">
        <f>IF(A1692&gt;=AWCurrentRel, "Future",Q1692)</f>
        <v>Available</v>
      </c>
      <c r="S1692" s="100" t="str">
        <f>HYPERLINK(U1692,T1692)</f>
        <v>Teamcenter What's New Fall 2023-PLAN (highspot.com)</v>
      </c>
      <c r="T1692" s="81" t="str">
        <f>IFERROR(VLOOKUP(CONCATENATE($B1692,"_",$A1692),Table4[#All],5,FALSE),"Not Available")</f>
        <v>Teamcenter What's New Fall 2023-PLAN (highspot.com)</v>
      </c>
      <c r="U1692" s="81" t="str">
        <f>IFERROR(VLOOKUP(CONCATENATE(B1692,"_",A1692),Table4[#All],6,FALSE),"")</f>
        <v>https://siemens.highspot.com/items/6579f84cb6635237018e3d0e?lfrm=srp.0</v>
      </c>
    </row>
    <row r="1693" spans="1:21" x14ac:dyDescent="0.25">
      <c r="A1693" s="81">
        <f>IF(OR('Raw Data'!A1689=0,'Raw Data'!A1689="Delete"),"",'Raw Data'!A1689)</f>
        <v>2312</v>
      </c>
      <c r="B1693" s="88" t="str">
        <f>IF(OR('Raw Data'!B1689=0,'Raw Data'!B1689="Delete"),"",'Raw Data'!B1689)</f>
        <v>Plan</v>
      </c>
      <c r="C1693" s="89" t="str">
        <f>IF(OR('Raw Data'!C1689=0,'Raw Data'!C1689="Delete"),"",'Raw Data'!C1689)</f>
        <v>Systems</v>
      </c>
      <c r="D1693" s="88" t="str">
        <f>IF(OR('Raw Data'!D1689=0,'Raw Data'!D1689="Delete"),"",'Raw Data'!D1689)</f>
        <v>MBSE - System Architecture, Functional &amp; Systems Modeling</v>
      </c>
      <c r="E1693" s="84" t="str">
        <f>IF(OR('Raw Data'!E1689=0,'Raw Data'!E1689="Delete"),"",'Raw Data'!E1689)</f>
        <v>System Modeling Workbench custom requirements links and directions</v>
      </c>
      <c r="F1693" s="81" t="str" cm="1">
        <f t="array" ref="F1693">_xlfn.SWITCH(ROUND(VLOOKUP(A1693,Table1[#All],3),0),11,H1693,12,I1693,13,J1693,14,K1693,"N/A")</f>
        <v>N/A</v>
      </c>
      <c r="G1693" s="81" t="str" cm="1">
        <f t="array" ref="G1693">_xlfn.SWITCH(ROUND(VLOOKUP(A1693,Table1[#All],5),0),11,H1693,12,I1693,13,J1693,14,K1693,"N/A")</f>
        <v>N/A</v>
      </c>
      <c r="H1693" s="81" t="str">
        <f>IF(OR('Raw Data'!H1689=0,'Raw Data'!H1689="Delete"),"",'Raw Data'!H1689)</f>
        <v>N/A</v>
      </c>
      <c r="I1693" s="81" t="str">
        <f>IF(OR('Raw Data'!I1689=0,'Raw Data'!I1689="Delete"),"",'Raw Data'!I1689)</f>
        <v>N/A</v>
      </c>
      <c r="J1693" s="81" t="str">
        <f>IF(OR('Raw Data'!J1689=0,'Raw Data'!J1689="Delete"),"",'Raw Data'!J1689)</f>
        <v/>
      </c>
      <c r="K1693" s="81" t="str">
        <f>IF(OR('Raw Data'!K1689=0,'Raw Data'!K1689="Delete"),"",'Raw Data'!K1689)</f>
        <v/>
      </c>
      <c r="L1693" s="81" t="str">
        <f>R1693</f>
        <v>Available</v>
      </c>
      <c r="M1693" s="81" t="str">
        <f>IF(A1693="","",IF(OR(AWReleaseNum&gt;=A1693,AWReleaseNum=0),"Available","Not Supported"))</f>
        <v>Available</v>
      </c>
      <c r="N1693" s="81" t="str">
        <f>IF(A1693="","",IF(TcRelease="Any","Available",IF(OR(AND(TcReleaseNum&gt;=VLOOKUP(AWReleaseNum,MinVerInfo,3,FALSE),TcReleaseNum&lt;=VLOOKUP(AWReleaseNum,MinVerInfo,4,FALSE)),AND(TcReleaseNum&gt;=VLOOKUP(AWReleaseNum,MinVerInfo,5,FALSE),TcReleaseNum&lt;=VLOOKUP(AWReleaseNum,MinVerInfo,6,FALSE))),"Available","Not Supported")))</f>
        <v>Available</v>
      </c>
      <c r="O1693" s="81" t="str">
        <f>IF(TcReleaseNum&lt;P1693,"Not Supported","Available")</f>
        <v>Available</v>
      </c>
      <c r="P1693" s="81" cm="1">
        <f t="array" ref="P1693">_xlfn.SWITCH(TcBaseVer, 14, K1693, 13, J1693, 12, I1693, 11, IFERROR(VLOOKUP(H1693,Table2[#All],3,FALSE),"N/A"),0)</f>
        <v>0</v>
      </c>
      <c r="Q1693" s="81" t="str">
        <f>IF(TcBaseVer=0,M1693,IF(AND(N1693="Available",M1693="Available",O1693="Available"),"Available",IF(M1693="","","Not Supported")))</f>
        <v>Available</v>
      </c>
      <c r="R1693" s="81" t="str">
        <f>IF(A1693&gt;=AWCurrentRel, "Future",Q1693)</f>
        <v>Available</v>
      </c>
      <c r="S1693" s="100" t="str">
        <f>HYPERLINK(U1693,T1693)</f>
        <v>Teamcenter What's New Fall 2023-PLAN (highspot.com)</v>
      </c>
      <c r="T1693" s="81" t="str">
        <f>IFERROR(VLOOKUP(CONCATENATE($B1693,"_",$A1693),Table4[#All],5,FALSE),"Not Available")</f>
        <v>Teamcenter What's New Fall 2023-PLAN (highspot.com)</v>
      </c>
      <c r="U1693" s="81" t="str">
        <f>IFERROR(VLOOKUP(CONCATENATE(B1693,"_",A1693),Table4[#All],6,FALSE),"")</f>
        <v>https://siemens.highspot.com/items/6579f84cb6635237018e3d0e?lfrm=srp.0</v>
      </c>
    </row>
    <row r="1694" spans="1:21" x14ac:dyDescent="0.25">
      <c r="A1694" s="81">
        <f>IF(OR('Raw Data'!A1690=0,'Raw Data'!A1690="Delete"),"",'Raw Data'!A1690)</f>
        <v>2312</v>
      </c>
      <c r="B1694" s="88" t="str">
        <f>IF(OR('Raw Data'!B1690=0,'Raw Data'!B1690="Delete"),"",'Raw Data'!B1690)</f>
        <v>Plan</v>
      </c>
      <c r="C1694" s="89" t="str">
        <f>IF(OR('Raw Data'!C1690=0,'Raw Data'!C1690="Delete"),"",'Raw Data'!C1690)</f>
        <v>Systems</v>
      </c>
      <c r="D1694" s="88" t="str">
        <f>IF(OR('Raw Data'!D1690=0,'Raw Data'!D1690="Delete"),"",'Raw Data'!D1690)</f>
        <v>MBSE - System Architecture, Functional &amp; Systems Modeling</v>
      </c>
      <c r="E1694" s="84" t="str">
        <f>IF(OR('Raw Data'!E1690=0,'Raw Data'!E1690="Delete"),"",'Raw Data'!E1690)</f>
        <v>System modeling Workbench custom attribute and diagrams mapping</v>
      </c>
      <c r="F1694" s="81" t="str" cm="1">
        <f t="array" ref="F1694">_xlfn.SWITCH(ROUND(VLOOKUP(A1694,Table1[#All],3),0),11,H1694,12,I1694,13,J1694,14,K1694,"N/A")</f>
        <v>N/A</v>
      </c>
      <c r="G1694" s="81" t="str" cm="1">
        <f t="array" ref="G1694">_xlfn.SWITCH(ROUND(VLOOKUP(A1694,Table1[#All],5),0),11,H1694,12,I1694,13,J1694,14,K1694,"N/A")</f>
        <v>N/A</v>
      </c>
      <c r="H1694" s="81" t="str">
        <f>IF(OR('Raw Data'!H1690=0,'Raw Data'!H1690="Delete"),"",'Raw Data'!H1690)</f>
        <v>N/A</v>
      </c>
      <c r="I1694" s="81" t="str">
        <f>IF(OR('Raw Data'!I1690=0,'Raw Data'!I1690="Delete"),"",'Raw Data'!I1690)</f>
        <v>N/A</v>
      </c>
      <c r="J1694" s="81" t="str">
        <f>IF(OR('Raw Data'!J1690=0,'Raw Data'!J1690="Delete"),"",'Raw Data'!J1690)</f>
        <v/>
      </c>
      <c r="K1694" s="81" t="str">
        <f>IF(OR('Raw Data'!K1690=0,'Raw Data'!K1690="Delete"),"",'Raw Data'!K1690)</f>
        <v/>
      </c>
      <c r="L1694" s="81" t="str">
        <f>R1694</f>
        <v>Available</v>
      </c>
      <c r="M1694" s="81" t="str">
        <f>IF(A1694="","",IF(OR(AWReleaseNum&gt;=A1694,AWReleaseNum=0),"Available","Not Supported"))</f>
        <v>Available</v>
      </c>
      <c r="N1694" s="81" t="str">
        <f>IF(A1694="","",IF(TcRelease="Any","Available",IF(OR(AND(TcReleaseNum&gt;=VLOOKUP(AWReleaseNum,MinVerInfo,3,FALSE),TcReleaseNum&lt;=VLOOKUP(AWReleaseNum,MinVerInfo,4,FALSE)),AND(TcReleaseNum&gt;=VLOOKUP(AWReleaseNum,MinVerInfo,5,FALSE),TcReleaseNum&lt;=VLOOKUP(AWReleaseNum,MinVerInfo,6,FALSE))),"Available","Not Supported")))</f>
        <v>Available</v>
      </c>
      <c r="O1694" s="81" t="str">
        <f>IF(TcReleaseNum&lt;P1694,"Not Supported","Available")</f>
        <v>Available</v>
      </c>
      <c r="P1694" s="81" cm="1">
        <f t="array" ref="P1694">_xlfn.SWITCH(TcBaseVer, 14, K1694, 13, J1694, 12, I1694, 11, IFERROR(VLOOKUP(H1694,Table2[#All],3,FALSE),"N/A"),0)</f>
        <v>0</v>
      </c>
      <c r="Q1694" s="81" t="str">
        <f>IF(TcBaseVer=0,M1694,IF(AND(N1694="Available",M1694="Available",O1694="Available"),"Available",IF(M1694="","","Not Supported")))</f>
        <v>Available</v>
      </c>
      <c r="R1694" s="81" t="str">
        <f>IF(A1694&gt;=AWCurrentRel, "Future",Q1694)</f>
        <v>Available</v>
      </c>
      <c r="S1694" s="100" t="str">
        <f>HYPERLINK(U1694,T1694)</f>
        <v>Teamcenter What's New Fall 2023-PLAN (highspot.com)</v>
      </c>
      <c r="T1694" s="81" t="str">
        <f>IFERROR(VLOOKUP(CONCATENATE($B1694,"_",$A1694),Table4[#All],5,FALSE),"Not Available")</f>
        <v>Teamcenter What's New Fall 2023-PLAN (highspot.com)</v>
      </c>
      <c r="U1694" s="81" t="str">
        <f>IFERROR(VLOOKUP(CONCATENATE(B1694,"_",A1694),Table4[#All],6,FALSE),"")</f>
        <v>https://siemens.highspot.com/items/6579f84cb6635237018e3d0e?lfrm=srp.0</v>
      </c>
    </row>
    <row r="1695" spans="1:21" x14ac:dyDescent="0.25">
      <c r="A1695" s="81">
        <f>IF(OR('Raw Data'!A1691=0,'Raw Data'!A1691="Delete"),"",'Raw Data'!A1691)</f>
        <v>2312</v>
      </c>
      <c r="B1695" s="88" t="str">
        <f>IF(OR('Raw Data'!B1691=0,'Raw Data'!B1691="Delete"),"",'Raw Data'!B1691)</f>
        <v>Plan</v>
      </c>
      <c r="C1695" s="89" t="str">
        <f>IF(OR('Raw Data'!C1691=0,'Raw Data'!C1691="Delete"),"",'Raw Data'!C1691)</f>
        <v>Systems</v>
      </c>
      <c r="D1695" s="88" t="str">
        <f>IF(OR('Raw Data'!D1691=0,'Raw Data'!D1691="Delete"),"",'Raw Data'!D1691)</f>
        <v>MBSE - System Architecture, Functional &amp; Systems Modeling</v>
      </c>
      <c r="E1695" s="84" t="str">
        <f>IF(OR('Raw Data'!E1691=0,'Raw Data'!E1691="Delete"),"",'Raw Data'!E1691)</f>
        <v>Teamcenter Digital Thread Navigation configurable views </v>
      </c>
      <c r="F1695" s="81" t="str" cm="1">
        <f t="array" ref="F1695">_xlfn.SWITCH(ROUND(VLOOKUP(A1695,Table1[#All],3),0),11,H1695,12,I1695,13,J1695,14,K1695,"N/A")</f>
        <v>N/A</v>
      </c>
      <c r="G1695" s="81" t="str" cm="1">
        <f t="array" ref="G1695">_xlfn.SWITCH(ROUND(VLOOKUP(A1695,Table1[#All],5),0),11,H1695,12,I1695,13,J1695,14,K1695,"N/A")</f>
        <v>N/A</v>
      </c>
      <c r="H1695" s="81" t="str">
        <f>IF(OR('Raw Data'!H1691=0,'Raw Data'!H1691="Delete"),"",'Raw Data'!H1691)</f>
        <v>N/A</v>
      </c>
      <c r="I1695" s="81" t="str">
        <f>IF(OR('Raw Data'!I1691=0,'Raw Data'!I1691="Delete"),"",'Raw Data'!I1691)</f>
        <v>N/A</v>
      </c>
      <c r="J1695" s="81" t="str">
        <f>IF(OR('Raw Data'!J1691=0,'Raw Data'!J1691="Delete"),"",'Raw Data'!J1691)</f>
        <v/>
      </c>
      <c r="K1695" s="81" t="str">
        <f>IF(OR('Raw Data'!K1691=0,'Raw Data'!K1691="Delete"),"",'Raw Data'!K1691)</f>
        <v/>
      </c>
      <c r="L1695" s="81" t="str">
        <f>R1695</f>
        <v>Available</v>
      </c>
      <c r="M1695" s="81" t="str">
        <f>IF(A1695="","",IF(OR(AWReleaseNum&gt;=A1695,AWReleaseNum=0),"Available","Not Supported"))</f>
        <v>Available</v>
      </c>
      <c r="N1695" s="81" t="str">
        <f>IF(A1695="","",IF(TcRelease="Any","Available",IF(OR(AND(TcReleaseNum&gt;=VLOOKUP(AWReleaseNum,MinVerInfo,3,FALSE),TcReleaseNum&lt;=VLOOKUP(AWReleaseNum,MinVerInfo,4,FALSE)),AND(TcReleaseNum&gt;=VLOOKUP(AWReleaseNum,MinVerInfo,5,FALSE),TcReleaseNum&lt;=VLOOKUP(AWReleaseNum,MinVerInfo,6,FALSE))),"Available","Not Supported")))</f>
        <v>Available</v>
      </c>
      <c r="O1695" s="81" t="str">
        <f>IF(TcReleaseNum&lt;P1695,"Not Supported","Available")</f>
        <v>Available</v>
      </c>
      <c r="P1695" s="81" cm="1">
        <f t="array" ref="P1695">_xlfn.SWITCH(TcBaseVer, 14, K1695, 13, J1695, 12, I1695, 11, IFERROR(VLOOKUP(H1695,Table2[#All],3,FALSE),"N/A"),0)</f>
        <v>0</v>
      </c>
      <c r="Q1695" s="81" t="str">
        <f>IF(TcBaseVer=0,M1695,IF(AND(N1695="Available",M1695="Available",O1695="Available"),"Available",IF(M1695="","","Not Supported")))</f>
        <v>Available</v>
      </c>
      <c r="R1695" s="81" t="str">
        <f>IF(A1695&gt;=AWCurrentRel, "Future",Q1695)</f>
        <v>Available</v>
      </c>
      <c r="S1695" s="100" t="str">
        <f>HYPERLINK(U1695,T1695)</f>
        <v>Teamcenter What's New Fall 2023-PLAN (highspot.com)</v>
      </c>
      <c r="T1695" s="81" t="str">
        <f>IFERROR(VLOOKUP(CONCATENATE($B1695,"_",$A1695),Table4[#All],5,FALSE),"Not Available")</f>
        <v>Teamcenter What's New Fall 2023-PLAN (highspot.com)</v>
      </c>
      <c r="U1695" s="81" t="str">
        <f>IFERROR(VLOOKUP(CONCATENATE(B1695,"_",A1695),Table4[#All],6,FALSE),"")</f>
        <v>https://siemens.highspot.com/items/6579f84cb6635237018e3d0e?lfrm=srp.0</v>
      </c>
    </row>
    <row r="1696" spans="1:21" x14ac:dyDescent="0.25">
      <c r="A1696" s="81">
        <f>IF(OR('Raw Data'!A1692=0,'Raw Data'!A1692="Delete"),"",'Raw Data'!A1692)</f>
        <v>2312</v>
      </c>
      <c r="B1696" s="88" t="str">
        <f>IF(OR('Raw Data'!B1692=0,'Raw Data'!B1692="Delete"),"",'Raw Data'!B1692)</f>
        <v>Plan</v>
      </c>
      <c r="C1696" s="89" t="str">
        <f>IF(OR('Raw Data'!C1692=0,'Raw Data'!C1692="Delete"),"",'Raw Data'!C1692)</f>
        <v>Systems</v>
      </c>
      <c r="D1696" s="88" t="str">
        <f>IF(OR('Raw Data'!D1692=0,'Raw Data'!D1692="Delete"),"",'Raw Data'!D1692)</f>
        <v>MBSE - System Verification and Model Management</v>
      </c>
      <c r="E1696" s="84" t="str">
        <f>IF(OR('Raw Data'!E1692=0,'Raw Data'!E1692="Delete"),"",'Raw Data'!E1692)</f>
        <v xml:space="preserve">Change and notification support for parameters	</v>
      </c>
      <c r="F1696" s="81" t="str" cm="1">
        <f t="array" ref="F1696">_xlfn.SWITCH(ROUND(VLOOKUP(A1696,Table1[#All],3),0),11,H1696,12,I1696,13,J1696,14,K1696,"N/A")</f>
        <v>N/A</v>
      </c>
      <c r="G1696" s="81" t="str" cm="1">
        <f t="array" ref="G1696">_xlfn.SWITCH(ROUND(VLOOKUP(A1696,Table1[#All],5),0),11,H1696,12,I1696,13,J1696,14,K1696,"N/A")</f>
        <v>N/A</v>
      </c>
      <c r="H1696" s="81" t="str">
        <f>IF(OR('Raw Data'!H1692=0,'Raw Data'!H1692="Delete"),"",'Raw Data'!H1692)</f>
        <v>N/A</v>
      </c>
      <c r="I1696" s="81" t="str">
        <f>IF(OR('Raw Data'!I1692=0,'Raw Data'!I1692="Delete"),"",'Raw Data'!I1692)</f>
        <v>N/A</v>
      </c>
      <c r="J1696" s="81" t="str">
        <f>IF(OR('Raw Data'!J1692=0,'Raw Data'!J1692="Delete"),"",'Raw Data'!J1692)</f>
        <v/>
      </c>
      <c r="K1696" s="81" t="str">
        <f>IF(OR('Raw Data'!K1692=0,'Raw Data'!K1692="Delete"),"",'Raw Data'!K1692)</f>
        <v/>
      </c>
      <c r="L1696" s="81" t="str">
        <f>R1696</f>
        <v>Available</v>
      </c>
      <c r="M1696" s="81" t="str">
        <f>IF(A1696="","",IF(OR(AWReleaseNum&gt;=A1696,AWReleaseNum=0),"Available","Not Supported"))</f>
        <v>Available</v>
      </c>
      <c r="N1696" s="81" t="str">
        <f>IF(A1696="","",IF(TcRelease="Any","Available",IF(OR(AND(TcReleaseNum&gt;=VLOOKUP(AWReleaseNum,MinVerInfo,3,FALSE),TcReleaseNum&lt;=VLOOKUP(AWReleaseNum,MinVerInfo,4,FALSE)),AND(TcReleaseNum&gt;=VLOOKUP(AWReleaseNum,MinVerInfo,5,FALSE),TcReleaseNum&lt;=VLOOKUP(AWReleaseNum,MinVerInfo,6,FALSE))),"Available","Not Supported")))</f>
        <v>Available</v>
      </c>
      <c r="O1696" s="81" t="str">
        <f>IF(TcReleaseNum&lt;P1696,"Not Supported","Available")</f>
        <v>Available</v>
      </c>
      <c r="P1696" s="81" cm="1">
        <f t="array" ref="P1696">_xlfn.SWITCH(TcBaseVer, 14, K1696, 13, J1696, 12, I1696, 11, IFERROR(VLOOKUP(H1696,Table2[#All],3,FALSE),"N/A"),0)</f>
        <v>0</v>
      </c>
      <c r="Q1696" s="81" t="str">
        <f>IF(TcBaseVer=0,M1696,IF(AND(N1696="Available",M1696="Available",O1696="Available"),"Available",IF(M1696="","","Not Supported")))</f>
        <v>Available</v>
      </c>
      <c r="R1696" s="81" t="str">
        <f>IF(A1696&gt;=AWCurrentRel, "Future",Q1696)</f>
        <v>Available</v>
      </c>
      <c r="S1696" s="100" t="str">
        <f>HYPERLINK(U1696,T1696)</f>
        <v>Teamcenter What's New Fall 2023-PLAN (highspot.com)</v>
      </c>
      <c r="T1696" s="81" t="str">
        <f>IFERROR(VLOOKUP(CONCATENATE($B1696,"_",$A1696),Table4[#All],5,FALSE),"Not Available")</f>
        <v>Teamcenter What's New Fall 2023-PLAN (highspot.com)</v>
      </c>
      <c r="U1696" s="81" t="str">
        <f>IFERROR(VLOOKUP(CONCATENATE(B1696,"_",A1696),Table4[#All],6,FALSE),"")</f>
        <v>https://siemens.highspot.com/items/6579f84cb6635237018e3d0e?lfrm=srp.0</v>
      </c>
    </row>
    <row r="1697" spans="1:21" x14ac:dyDescent="0.25">
      <c r="A1697" s="81">
        <f>IF(OR('Raw Data'!A1693=0,'Raw Data'!A1693="Delete"),"",'Raw Data'!A1693)</f>
        <v>2312</v>
      </c>
      <c r="B1697" s="88" t="str">
        <f>IF(OR('Raw Data'!B1693=0,'Raw Data'!B1693="Delete"),"",'Raw Data'!B1693)</f>
        <v>Foundation</v>
      </c>
      <c r="C1697" s="89" t="str">
        <f>IF(OR('Raw Data'!C1693=0,'Raw Data'!C1693="Delete"),"",'Raw Data'!C1693)</f>
        <v>Extensibility</v>
      </c>
      <c r="D1697" s="88" t="str">
        <f>IF(OR('Raw Data'!D1693=0,'Raw Data'!D1693="Delete"),"",'Raw Data'!D1693)</f>
        <v>Platform - Active Workspace Framework - Extensibility</v>
      </c>
      <c r="E1697" s="84" t="str">
        <f>IF(OR('Raw Data'!E1693=0,'Raw Data'!E1693="Delete"),"",'Raw Data'!E1693)</f>
        <v xml:space="preserve">Simplify the server-side extensions using Scripted Business Logic in C# for Teamcenter deployments </v>
      </c>
      <c r="F1697" s="81" t="str" cm="1">
        <f t="array" ref="F1697">_xlfn.SWITCH(ROUND(VLOOKUP(A1697,Table1[#All],3),0),11,H1697,12,I1697,13,J1697,14,K1697,"N/A")</f>
        <v>N/A</v>
      </c>
      <c r="G1697" s="81" t="str" cm="1">
        <f t="array" ref="G1697">_xlfn.SWITCH(ROUND(VLOOKUP(A1697,Table1[#All],5),0),11,H1697,12,I1697,13,J1697,14,K1697,"N/A")</f>
        <v>N/A</v>
      </c>
      <c r="H1697" s="81" t="str">
        <f>IF(OR('Raw Data'!H1693=0,'Raw Data'!H1693="Delete"),"",'Raw Data'!H1693)</f>
        <v>N/A</v>
      </c>
      <c r="I1697" s="81" t="str">
        <f>IF(OR('Raw Data'!I1693=0,'Raw Data'!I1693="Delete"),"",'Raw Data'!I1693)</f>
        <v>N/A</v>
      </c>
      <c r="J1697" s="81" t="str">
        <f>IF(OR('Raw Data'!J1693=0,'Raw Data'!J1693="Delete"),"",'Raw Data'!J1693)</f>
        <v/>
      </c>
      <c r="K1697" s="81" t="str">
        <f>IF(OR('Raw Data'!K1693=0,'Raw Data'!K1693="Delete"),"",'Raw Data'!K1693)</f>
        <v/>
      </c>
      <c r="L1697" s="81" t="str">
        <f>R1697</f>
        <v>Available</v>
      </c>
      <c r="M1697" s="81" t="str">
        <f>IF(A1697="","",IF(OR(AWReleaseNum&gt;=A1697,AWReleaseNum=0),"Available","Not Supported"))</f>
        <v>Available</v>
      </c>
      <c r="N1697" s="81" t="str">
        <f>IF(A1697="","",IF(TcRelease="Any","Available",IF(OR(AND(TcReleaseNum&gt;=VLOOKUP(AWReleaseNum,MinVerInfo,3,FALSE),TcReleaseNum&lt;=VLOOKUP(AWReleaseNum,MinVerInfo,4,FALSE)),AND(TcReleaseNum&gt;=VLOOKUP(AWReleaseNum,MinVerInfo,5,FALSE),TcReleaseNum&lt;=VLOOKUP(AWReleaseNum,MinVerInfo,6,FALSE))),"Available","Not Supported")))</f>
        <v>Available</v>
      </c>
      <c r="O1697" s="81" t="str">
        <f>IF(TcReleaseNum&lt;P1697,"Not Supported","Available")</f>
        <v>Available</v>
      </c>
      <c r="P1697" s="81" cm="1">
        <f t="array" ref="P1697">_xlfn.SWITCH(TcBaseVer, 14, K1697, 13, J1697, 12, I1697, 11, IFERROR(VLOOKUP(H1697,Table2[#All],3,FALSE),"N/A"),0)</f>
        <v>0</v>
      </c>
      <c r="Q1697" s="81" t="str">
        <f>IF(TcBaseVer=0,M1697,IF(AND(N1697="Available",M1697="Available",O1697="Available"),"Available",IF(M1697="","","Not Supported")))</f>
        <v>Available</v>
      </c>
      <c r="R1697" s="81" t="str">
        <f>IF(A1697&gt;=AWCurrentRel, "Future",Q1697)</f>
        <v>Available</v>
      </c>
      <c r="S1697" s="100" t="str">
        <f>HYPERLINK(U1697,T1697)</f>
        <v>Teamcenter What's New Fall 2023-FOUNDATION (highspot.com)</v>
      </c>
      <c r="T1697" s="81" t="str">
        <f>IFERROR(VLOOKUP(CONCATENATE($B1697,"_",$A1697),Table4[#All],5,FALSE),"Not Available")</f>
        <v>Teamcenter What's New Fall 2023-FOUNDATION (highspot.com)</v>
      </c>
      <c r="U1697" s="81" t="str">
        <f>IFERROR(VLOOKUP(CONCATENATE(B1697,"_",A1697),Table4[#All],6,FALSE),"")</f>
        <v>https://siemens.highspot.com/items/6579f837efdb1730650a1357?lfrm=srp.1</v>
      </c>
    </row>
    <row r="1698" spans="1:21" x14ac:dyDescent="0.25">
      <c r="A1698" s="81">
        <f>IF(OR('Raw Data'!A1694=0,'Raw Data'!A1694="Delete"),"",'Raw Data'!A1694)</f>
        <v>2312</v>
      </c>
      <c r="B1698" s="88" t="str">
        <f>IF(OR('Raw Data'!B1694=0,'Raw Data'!B1694="Delete"),"",'Raw Data'!B1694)</f>
        <v>Foundation</v>
      </c>
      <c r="C1698" s="89" t="str">
        <f>IF(OR('Raw Data'!C1694=0,'Raw Data'!C1694="Delete"),"",'Raw Data'!C1694)</f>
        <v>Extensibility</v>
      </c>
      <c r="D1698" s="88" t="str">
        <f>IF(OR('Raw Data'!D1694=0,'Raw Data'!D1694="Delete"),"",'Raw Data'!D1694)</f>
        <v>Platform - Active Workspace Framework - Extensibility</v>
      </c>
      <c r="E1698" s="84" t="str">
        <f>IF(OR('Raw Data'!E1694=0,'Raw Data'!E1694="Delete"),"",'Raw Data'!E1694)</f>
        <v>Control and export data in the Product Data eXchange (PDX) format</v>
      </c>
      <c r="F1698" s="81" t="str" cm="1">
        <f t="array" ref="F1698">_xlfn.SWITCH(ROUND(VLOOKUP(A1698,Table1[#All],3),0),11,H1698,12,I1698,13,J1698,14,K1698,"N/A")</f>
        <v>N/A</v>
      </c>
      <c r="G1698" s="81" t="str" cm="1">
        <f t="array" ref="G1698">_xlfn.SWITCH(ROUND(VLOOKUP(A1698,Table1[#All],5),0),11,H1698,12,I1698,13,J1698,14,K1698,"N/A")</f>
        <v>N/A</v>
      </c>
      <c r="H1698" s="81" t="str">
        <f>IF(OR('Raw Data'!H1694=0,'Raw Data'!H1694="Delete"),"",'Raw Data'!H1694)</f>
        <v>N/A</v>
      </c>
      <c r="I1698" s="81" t="str">
        <f>IF(OR('Raw Data'!I1694=0,'Raw Data'!I1694="Delete"),"",'Raw Data'!I1694)</f>
        <v>N/A</v>
      </c>
      <c r="J1698" s="81" t="str">
        <f>IF(OR('Raw Data'!J1694=0,'Raw Data'!J1694="Delete"),"",'Raw Data'!J1694)</f>
        <v/>
      </c>
      <c r="K1698" s="81" t="str">
        <f>IF(OR('Raw Data'!K1694=0,'Raw Data'!K1694="Delete"),"",'Raw Data'!K1694)</f>
        <v/>
      </c>
      <c r="L1698" s="81" t="str">
        <f>R1698</f>
        <v>Available</v>
      </c>
      <c r="M1698" s="81" t="str">
        <f>IF(A1698="","",IF(OR(AWReleaseNum&gt;=A1698,AWReleaseNum=0),"Available","Not Supported"))</f>
        <v>Available</v>
      </c>
      <c r="N1698" s="81" t="str">
        <f>IF(A1698="","",IF(TcRelease="Any","Available",IF(OR(AND(TcReleaseNum&gt;=VLOOKUP(AWReleaseNum,MinVerInfo,3,FALSE),TcReleaseNum&lt;=VLOOKUP(AWReleaseNum,MinVerInfo,4,FALSE)),AND(TcReleaseNum&gt;=VLOOKUP(AWReleaseNum,MinVerInfo,5,FALSE),TcReleaseNum&lt;=VLOOKUP(AWReleaseNum,MinVerInfo,6,FALSE))),"Available","Not Supported")))</f>
        <v>Available</v>
      </c>
      <c r="O1698" s="81" t="str">
        <f>IF(TcReleaseNum&lt;P1698,"Not Supported","Available")</f>
        <v>Available</v>
      </c>
      <c r="P1698" s="81" cm="1">
        <f t="array" ref="P1698">_xlfn.SWITCH(TcBaseVer, 14, K1698, 13, J1698, 12, I1698, 11, IFERROR(VLOOKUP(H1698,Table2[#All],3,FALSE),"N/A"),0)</f>
        <v>0</v>
      </c>
      <c r="Q1698" s="81" t="str">
        <f>IF(TcBaseVer=0,M1698,IF(AND(N1698="Available",M1698="Available",O1698="Available"),"Available",IF(M1698="","","Not Supported")))</f>
        <v>Available</v>
      </c>
      <c r="R1698" s="81" t="str">
        <f>IF(A1698&gt;=AWCurrentRel, "Future",Q1698)</f>
        <v>Available</v>
      </c>
      <c r="S1698" s="100" t="str">
        <f>HYPERLINK(U1698,T1698)</f>
        <v>Teamcenter What's New Fall 2023-FOUNDATION (highspot.com)</v>
      </c>
      <c r="T1698" s="81" t="str">
        <f>IFERROR(VLOOKUP(CONCATENATE($B1698,"_",$A1698),Table4[#All],5,FALSE),"Not Available")</f>
        <v>Teamcenter What's New Fall 2023-FOUNDATION (highspot.com)</v>
      </c>
      <c r="U1698" s="81" t="str">
        <f>IFERROR(VLOOKUP(CONCATENATE(B1698,"_",A1698),Table4[#All],6,FALSE),"")</f>
        <v>https://siemens.highspot.com/items/6579f837efdb1730650a1357?lfrm=srp.1</v>
      </c>
    </row>
    <row r="1699" spans="1:21" x14ac:dyDescent="0.25">
      <c r="A1699" s="81">
        <f>IF(OR('Raw Data'!A1695=0,'Raw Data'!A1695="Delete"),"",'Raw Data'!A1695)</f>
        <v>2312</v>
      </c>
      <c r="B1699" s="88" t="str">
        <f>IF(OR('Raw Data'!B1695=0,'Raw Data'!B1695="Delete"),"",'Raw Data'!B1695)</f>
        <v>Foundation</v>
      </c>
      <c r="C1699" s="89" t="str">
        <f>IF(OR('Raw Data'!C1695=0,'Raw Data'!C1695="Delete"),"",'Raw Data'!C1695)</f>
        <v>Extensibility</v>
      </c>
      <c r="D1699" s="88" t="str">
        <f>IF(OR('Raw Data'!D1695=0,'Raw Data'!D1695="Delete"),"",'Raw Data'!D1695)</f>
        <v>Platform - Active Workspace Framework - Extensibility</v>
      </c>
      <c r="E1699" s="84" t="str">
        <f>IF(OR('Raw Data'!E1695=0,'Raw Data'!E1695="Delete"),"",'Raw Data'!E1695)</f>
        <v>JT based Briefcase exchange with suppliers that uses different CAD applications</v>
      </c>
      <c r="F1699" s="81" t="str" cm="1">
        <f t="array" ref="F1699">_xlfn.SWITCH(ROUND(VLOOKUP(A1699,Table1[#All],3),0),11,H1699,12,I1699,13,J1699,14,K1699,"N/A")</f>
        <v>N/A</v>
      </c>
      <c r="G1699" s="81" t="str" cm="1">
        <f t="array" ref="G1699">_xlfn.SWITCH(ROUND(VLOOKUP(A1699,Table1[#All],5),0),11,H1699,12,I1699,13,J1699,14,K1699,"N/A")</f>
        <v>N/A</v>
      </c>
      <c r="H1699" s="81" t="str">
        <f>IF(OR('Raw Data'!H1695=0,'Raw Data'!H1695="Delete"),"",'Raw Data'!H1695)</f>
        <v>N/A</v>
      </c>
      <c r="I1699" s="81" t="str">
        <f>IF(OR('Raw Data'!I1695=0,'Raw Data'!I1695="Delete"),"",'Raw Data'!I1695)</f>
        <v>N/A</v>
      </c>
      <c r="J1699" s="81" t="str">
        <f>IF(OR('Raw Data'!J1695=0,'Raw Data'!J1695="Delete"),"",'Raw Data'!J1695)</f>
        <v/>
      </c>
      <c r="K1699" s="81" t="str">
        <f>IF(OR('Raw Data'!K1695=0,'Raw Data'!K1695="Delete"),"",'Raw Data'!K1695)</f>
        <v/>
      </c>
      <c r="L1699" s="81" t="str">
        <f>R1699</f>
        <v>Available</v>
      </c>
      <c r="M1699" s="81" t="str">
        <f>IF(A1699="","",IF(OR(AWReleaseNum&gt;=A1699,AWReleaseNum=0),"Available","Not Supported"))</f>
        <v>Available</v>
      </c>
      <c r="N1699" s="81" t="str">
        <f>IF(A1699="","",IF(TcRelease="Any","Available",IF(OR(AND(TcReleaseNum&gt;=VLOOKUP(AWReleaseNum,MinVerInfo,3,FALSE),TcReleaseNum&lt;=VLOOKUP(AWReleaseNum,MinVerInfo,4,FALSE)),AND(TcReleaseNum&gt;=VLOOKUP(AWReleaseNum,MinVerInfo,5,FALSE),TcReleaseNum&lt;=VLOOKUP(AWReleaseNum,MinVerInfo,6,FALSE))),"Available","Not Supported")))</f>
        <v>Available</v>
      </c>
      <c r="O1699" s="81" t="str">
        <f>IF(TcReleaseNum&lt;P1699,"Not Supported","Available")</f>
        <v>Available</v>
      </c>
      <c r="P1699" s="81" cm="1">
        <f t="array" ref="P1699">_xlfn.SWITCH(TcBaseVer, 14, K1699, 13, J1699, 12, I1699, 11, IFERROR(VLOOKUP(H1699,Table2[#All],3,FALSE),"N/A"),0)</f>
        <v>0</v>
      </c>
      <c r="Q1699" s="81" t="str">
        <f>IF(TcBaseVer=0,M1699,IF(AND(N1699="Available",M1699="Available",O1699="Available"),"Available",IF(M1699="","","Not Supported")))</f>
        <v>Available</v>
      </c>
      <c r="R1699" s="81" t="str">
        <f>IF(A1699&gt;=AWCurrentRel, "Future",Q1699)</f>
        <v>Available</v>
      </c>
      <c r="S1699" s="100" t="str">
        <f>HYPERLINK(U1699,T1699)</f>
        <v>Teamcenter What's New Fall 2023-FOUNDATION (highspot.com)</v>
      </c>
      <c r="T1699" s="81" t="str">
        <f>IFERROR(VLOOKUP(CONCATENATE($B1699,"_",$A1699),Table4[#All],5,FALSE),"Not Available")</f>
        <v>Teamcenter What's New Fall 2023-FOUNDATION (highspot.com)</v>
      </c>
      <c r="U1699" s="81" t="str">
        <f>IFERROR(VLOOKUP(CONCATENATE(B1699,"_",A1699),Table4[#All],6,FALSE),"")</f>
        <v>https://siemens.highspot.com/items/6579f837efdb1730650a1357?lfrm=srp.1</v>
      </c>
    </row>
    <row r="1700" spans="1:21" x14ac:dyDescent="0.25">
      <c r="A1700" s="81">
        <f>IF(OR('Raw Data'!A1696=0,'Raw Data'!A1696="Delete"),"",'Raw Data'!A1696)</f>
        <v>2312</v>
      </c>
      <c r="B1700" s="88" t="str">
        <f>IF(OR('Raw Data'!B1696=0,'Raw Data'!B1696="Delete"),"",'Raw Data'!B1696)</f>
        <v>Foundation</v>
      </c>
      <c r="C1700" s="89" t="str">
        <f>IF(OR('Raw Data'!C1696=0,'Raw Data'!C1696="Delete"),"",'Raw Data'!C1696)</f>
        <v>Extensibility</v>
      </c>
      <c r="D1700" s="88" t="str">
        <f>IF(OR('Raw Data'!D1696=0,'Raw Data'!D1696="Delete"),"",'Raw Data'!D1696)</f>
        <v>Platform - Active Workspace Framework - Extensibility</v>
      </c>
      <c r="E1700" s="84" t="str">
        <f>IF(OR('Raw Data'!E1696=0,'Raw Data'!E1696="Delete"),"",'Raw Data'!E1696)</f>
        <v>Publish reference documentation and interactive examples of public client-side APIs</v>
      </c>
      <c r="F1700" s="81" t="str" cm="1">
        <f t="array" ref="F1700">_xlfn.SWITCH(ROUND(VLOOKUP(A1700,Table1[#All],3),0),11,H1700,12,I1700,13,J1700,14,K1700,"N/A")</f>
        <v>N/A</v>
      </c>
      <c r="G1700" s="81" t="str" cm="1">
        <f t="array" ref="G1700">_xlfn.SWITCH(ROUND(VLOOKUP(A1700,Table1[#All],5),0),11,H1700,12,I1700,13,J1700,14,K1700,"N/A")</f>
        <v>N/A</v>
      </c>
      <c r="H1700" s="81" t="str">
        <f>IF(OR('Raw Data'!H1696=0,'Raw Data'!H1696="Delete"),"",'Raw Data'!H1696)</f>
        <v>N/A</v>
      </c>
      <c r="I1700" s="81" t="str">
        <f>IF(OR('Raw Data'!I1696=0,'Raw Data'!I1696="Delete"),"",'Raw Data'!I1696)</f>
        <v>N/A</v>
      </c>
      <c r="J1700" s="81" t="str">
        <f>IF(OR('Raw Data'!J1696=0,'Raw Data'!J1696="Delete"),"",'Raw Data'!J1696)</f>
        <v/>
      </c>
      <c r="K1700" s="81" t="str">
        <f>IF(OR('Raw Data'!K1696=0,'Raw Data'!K1696="Delete"),"",'Raw Data'!K1696)</f>
        <v/>
      </c>
      <c r="L1700" s="81" t="str">
        <f>R1700</f>
        <v>Available</v>
      </c>
      <c r="M1700" s="81" t="str">
        <f>IF(A1700="","",IF(OR(AWReleaseNum&gt;=A1700,AWReleaseNum=0),"Available","Not Supported"))</f>
        <v>Available</v>
      </c>
      <c r="N1700" s="81" t="str">
        <f>IF(A1700="","",IF(TcRelease="Any","Available",IF(OR(AND(TcReleaseNum&gt;=VLOOKUP(AWReleaseNum,MinVerInfo,3,FALSE),TcReleaseNum&lt;=VLOOKUP(AWReleaseNum,MinVerInfo,4,FALSE)),AND(TcReleaseNum&gt;=VLOOKUP(AWReleaseNum,MinVerInfo,5,FALSE),TcReleaseNum&lt;=VLOOKUP(AWReleaseNum,MinVerInfo,6,FALSE))),"Available","Not Supported")))</f>
        <v>Available</v>
      </c>
      <c r="O1700" s="81" t="str">
        <f>IF(TcReleaseNum&lt;P1700,"Not Supported","Available")</f>
        <v>Available</v>
      </c>
      <c r="P1700" s="81" cm="1">
        <f t="array" ref="P1700">_xlfn.SWITCH(TcBaseVer, 14, K1700, 13, J1700, 12, I1700, 11, IFERROR(VLOOKUP(H1700,Table2[#All],3,FALSE),"N/A"),0)</f>
        <v>0</v>
      </c>
      <c r="Q1700" s="81" t="str">
        <f>IF(TcBaseVer=0,M1700,IF(AND(N1700="Available",M1700="Available",O1700="Available"),"Available",IF(M1700="","","Not Supported")))</f>
        <v>Available</v>
      </c>
      <c r="R1700" s="81" t="str">
        <f>IF(A1700&gt;=AWCurrentRel, "Future",Q1700)</f>
        <v>Available</v>
      </c>
      <c r="S1700" s="100" t="str">
        <f>HYPERLINK(U1700,T1700)</f>
        <v>Teamcenter What's New Fall 2023-FOUNDATION (highspot.com)</v>
      </c>
      <c r="T1700" s="81" t="str">
        <f>IFERROR(VLOOKUP(CONCATENATE($B1700,"_",$A1700),Table4[#All],5,FALSE),"Not Available")</f>
        <v>Teamcenter What's New Fall 2023-FOUNDATION (highspot.com)</v>
      </c>
      <c r="U1700" s="81" t="str">
        <f>IFERROR(VLOOKUP(CONCATENATE(B1700,"_",A1700),Table4[#All],6,FALSE),"")</f>
        <v>https://siemens.highspot.com/items/6579f837efdb1730650a1357?lfrm=srp.1</v>
      </c>
    </row>
    <row r="1701" spans="1:21" x14ac:dyDescent="0.25">
      <c r="A1701" s="81">
        <f>IF(OR('Raw Data'!A1697=0,'Raw Data'!A1697="Delete"),"",'Raw Data'!A1697)</f>
        <v>2312</v>
      </c>
      <c r="B1701" s="88" t="str">
        <f>IF(OR('Raw Data'!B1697=0,'Raw Data'!B1697="Delete"),"",'Raw Data'!B1697)</f>
        <v>Foundation</v>
      </c>
      <c r="C1701" s="89" t="str">
        <f>IF(OR('Raw Data'!C1697=0,'Raw Data'!C1697="Delete"),"",'Raw Data'!C1697)</f>
        <v>Extensibility</v>
      </c>
      <c r="D1701" s="88" t="str">
        <f>IF(OR('Raw Data'!D1697=0,'Raw Data'!D1697="Delete"),"",'Raw Data'!D1697)</f>
        <v>Platform - Active Workspace Framework - Extensibility</v>
      </c>
      <c r="E1701" s="84" t="str">
        <f>IF(OR('Raw Data'!E1697=0,'Raw Data'!E1697="Delete"),"",'Raw Data'!E1697)</f>
        <v>Improve and optimize Active Workspace build system</v>
      </c>
      <c r="F1701" s="81" t="str" cm="1">
        <f t="array" ref="F1701">_xlfn.SWITCH(ROUND(VLOOKUP(A1701,Table1[#All],3),0),11,H1701,12,I1701,13,J1701,14,K1701,"N/A")</f>
        <v>N/A</v>
      </c>
      <c r="G1701" s="81" t="str" cm="1">
        <f t="array" ref="G1701">_xlfn.SWITCH(ROUND(VLOOKUP(A1701,Table1[#All],5),0),11,H1701,12,I1701,13,J1701,14,K1701,"N/A")</f>
        <v>N/A</v>
      </c>
      <c r="H1701" s="81" t="str">
        <f>IF(OR('Raw Data'!H1697=0,'Raw Data'!H1697="Delete"),"",'Raw Data'!H1697)</f>
        <v>N/A</v>
      </c>
      <c r="I1701" s="81" t="str">
        <f>IF(OR('Raw Data'!I1697=0,'Raw Data'!I1697="Delete"),"",'Raw Data'!I1697)</f>
        <v>N/A</v>
      </c>
      <c r="J1701" s="81" t="str">
        <f>IF(OR('Raw Data'!J1697=0,'Raw Data'!J1697="Delete"),"",'Raw Data'!J1697)</f>
        <v/>
      </c>
      <c r="K1701" s="81" t="str">
        <f>IF(OR('Raw Data'!K1697=0,'Raw Data'!K1697="Delete"),"",'Raw Data'!K1697)</f>
        <v/>
      </c>
      <c r="L1701" s="81" t="str">
        <f>R1701</f>
        <v>Available</v>
      </c>
      <c r="M1701" s="81" t="str">
        <f>IF(A1701="","",IF(OR(AWReleaseNum&gt;=A1701,AWReleaseNum=0),"Available","Not Supported"))</f>
        <v>Available</v>
      </c>
      <c r="N1701" s="81" t="str">
        <f>IF(A1701="","",IF(TcRelease="Any","Available",IF(OR(AND(TcReleaseNum&gt;=VLOOKUP(AWReleaseNum,MinVerInfo,3,FALSE),TcReleaseNum&lt;=VLOOKUP(AWReleaseNum,MinVerInfo,4,FALSE)),AND(TcReleaseNum&gt;=VLOOKUP(AWReleaseNum,MinVerInfo,5,FALSE),TcReleaseNum&lt;=VLOOKUP(AWReleaseNum,MinVerInfo,6,FALSE))),"Available","Not Supported")))</f>
        <v>Available</v>
      </c>
      <c r="O1701" s="81" t="str">
        <f>IF(TcReleaseNum&lt;P1701,"Not Supported","Available")</f>
        <v>Available</v>
      </c>
      <c r="P1701" s="81" cm="1">
        <f t="array" ref="P1701">_xlfn.SWITCH(TcBaseVer, 14, K1701, 13, J1701, 12, I1701, 11, IFERROR(VLOOKUP(H1701,Table2[#All],3,FALSE),"N/A"),0)</f>
        <v>0</v>
      </c>
      <c r="Q1701" s="81" t="str">
        <f>IF(TcBaseVer=0,M1701,IF(AND(N1701="Available",M1701="Available",O1701="Available"),"Available",IF(M1701="","","Not Supported")))</f>
        <v>Available</v>
      </c>
      <c r="R1701" s="81" t="str">
        <f>IF(A1701&gt;=AWCurrentRel, "Future",Q1701)</f>
        <v>Available</v>
      </c>
      <c r="S1701" s="100" t="str">
        <f>HYPERLINK(U1701,T1701)</f>
        <v>Teamcenter What's New Fall 2023-FOUNDATION (highspot.com)</v>
      </c>
      <c r="T1701" s="81" t="str">
        <f>IFERROR(VLOOKUP(CONCATENATE($B1701,"_",$A1701),Table4[#All],5,FALSE),"Not Available")</f>
        <v>Teamcenter What's New Fall 2023-FOUNDATION (highspot.com)</v>
      </c>
      <c r="U1701" s="81" t="str">
        <f>IFERROR(VLOOKUP(CONCATENATE(B1701,"_",A1701),Table4[#All],6,FALSE),"")</f>
        <v>https://siemens.highspot.com/items/6579f837efdb1730650a1357?lfrm=srp.1</v>
      </c>
    </row>
    <row r="1702" spans="1:21" x14ac:dyDescent="0.25">
      <c r="A1702" s="81">
        <f>IF(OR('Raw Data'!A1698=0,'Raw Data'!A1698="Delete"),"",'Raw Data'!A1698)</f>
        <v>2312</v>
      </c>
      <c r="B1702" s="88" t="str">
        <f>IF(OR('Raw Data'!B1698=0,'Raw Data'!B1698="Delete"),"",'Raw Data'!B1698)</f>
        <v>Foundation</v>
      </c>
      <c r="C1702" s="89" t="str">
        <f>IF(OR('Raw Data'!C1698=0,'Raw Data'!C1698="Delete"),"",'Raw Data'!C1698)</f>
        <v>Usability</v>
      </c>
      <c r="D1702" s="88" t="str">
        <f>IF(OR('Raw Data'!D1698=0,'Raw Data'!D1698="Delete"),"",'Raw Data'!D1698)</f>
        <v>Platform - Active Workspace Framework - Solution Enablement</v>
      </c>
      <c r="E1702" s="84" t="str">
        <f>IF(OR('Raw Data'!E1698=0,'Raw Data'!E1698="Delete"),"",'Raw Data'!E1698)</f>
        <v>Change ownership of objects and their associated data</v>
      </c>
      <c r="F1702" s="81" t="str" cm="1">
        <f t="array" ref="F1702">_xlfn.SWITCH(ROUND(VLOOKUP(A1702,Table1[#All],3),0),11,H1702,12,I1702,13,J1702,14,K1702,"N/A")</f>
        <v>N/A</v>
      </c>
      <c r="G1702" s="81" t="str" cm="1">
        <f t="array" ref="G1702">_xlfn.SWITCH(ROUND(VLOOKUP(A1702,Table1[#All],5),0),11,H1702,12,I1702,13,J1702,14,K1702,"N/A")</f>
        <v>N/A</v>
      </c>
      <c r="H1702" s="81" t="str">
        <f>IF(OR('Raw Data'!H1698=0,'Raw Data'!H1698="Delete"),"",'Raw Data'!H1698)</f>
        <v>N/A</v>
      </c>
      <c r="I1702" s="81" t="str">
        <f>IF(OR('Raw Data'!I1698=0,'Raw Data'!I1698="Delete"),"",'Raw Data'!I1698)</f>
        <v>N/A</v>
      </c>
      <c r="J1702" s="81" t="str">
        <f>IF(OR('Raw Data'!J1698=0,'Raw Data'!J1698="Delete"),"",'Raw Data'!J1698)</f>
        <v/>
      </c>
      <c r="K1702" s="81" t="str">
        <f>IF(OR('Raw Data'!K1698=0,'Raw Data'!K1698="Delete"),"",'Raw Data'!K1698)</f>
        <v/>
      </c>
      <c r="L1702" s="81" t="str">
        <f>R1702</f>
        <v>Available</v>
      </c>
      <c r="M1702" s="81" t="str">
        <f>IF(A1702="","",IF(OR(AWReleaseNum&gt;=A1702,AWReleaseNum=0),"Available","Not Supported"))</f>
        <v>Available</v>
      </c>
      <c r="N1702" s="81" t="str">
        <f>IF(A1702="","",IF(TcRelease="Any","Available",IF(OR(AND(TcReleaseNum&gt;=VLOOKUP(AWReleaseNum,MinVerInfo,3,FALSE),TcReleaseNum&lt;=VLOOKUP(AWReleaseNum,MinVerInfo,4,FALSE)),AND(TcReleaseNum&gt;=VLOOKUP(AWReleaseNum,MinVerInfo,5,FALSE),TcReleaseNum&lt;=VLOOKUP(AWReleaseNum,MinVerInfo,6,FALSE))),"Available","Not Supported")))</f>
        <v>Available</v>
      </c>
      <c r="O1702" s="81" t="str">
        <f>IF(TcReleaseNum&lt;P1702,"Not Supported","Available")</f>
        <v>Available</v>
      </c>
      <c r="P1702" s="81" cm="1">
        <f t="array" ref="P1702">_xlfn.SWITCH(TcBaseVer, 14, K1702, 13, J1702, 12, I1702, 11, IFERROR(VLOOKUP(H1702,Table2[#All],3,FALSE),"N/A"),0)</f>
        <v>0</v>
      </c>
      <c r="Q1702" s="81" t="str">
        <f>IF(TcBaseVer=0,M1702,IF(AND(N1702="Available",M1702="Available",O1702="Available"),"Available",IF(M1702="","","Not Supported")))</f>
        <v>Available</v>
      </c>
      <c r="R1702" s="81" t="str">
        <f>IF(A1702&gt;=AWCurrentRel, "Future",Q1702)</f>
        <v>Available</v>
      </c>
      <c r="S1702" s="100" t="str">
        <f>HYPERLINK(U1702,T1702)</f>
        <v>Teamcenter What's New Fall 2023-FOUNDATION (highspot.com)</v>
      </c>
      <c r="T1702" s="81" t="str">
        <f>IFERROR(VLOOKUP(CONCATENATE($B1702,"_",$A1702),Table4[#All],5,FALSE),"Not Available")</f>
        <v>Teamcenter What's New Fall 2023-FOUNDATION (highspot.com)</v>
      </c>
      <c r="U1702" s="81" t="str">
        <f>IFERROR(VLOOKUP(CONCATENATE(B1702,"_",A1702),Table4[#All],6,FALSE),"")</f>
        <v>https://siemens.highspot.com/items/6579f837efdb1730650a1357?lfrm=srp.1</v>
      </c>
    </row>
    <row r="1703" spans="1:21" x14ac:dyDescent="0.25">
      <c r="A1703" s="81">
        <f>IF(OR('Raw Data'!A1699=0,'Raw Data'!A1699="Delete"),"",'Raw Data'!A1699)</f>
        <v>2312</v>
      </c>
      <c r="B1703" s="88" t="str">
        <f>IF(OR('Raw Data'!B1699=0,'Raw Data'!B1699="Delete"),"",'Raw Data'!B1699)</f>
        <v>Foundation</v>
      </c>
      <c r="C1703" s="89" t="str">
        <f>IF(OR('Raw Data'!C1699=0,'Raw Data'!C1699="Delete"),"",'Raw Data'!C1699)</f>
        <v>Usability</v>
      </c>
      <c r="D1703" s="88" t="str">
        <f>IF(OR('Raw Data'!D1699=0,'Raw Data'!D1699="Delete"),"",'Raw Data'!D1699)</f>
        <v>Platform - Active Workspace Framework - Solution Enablement</v>
      </c>
      <c r="E1703" s="84" t="str">
        <f>IF(OR('Raw Data'!E1699=0,'Raw Data'!E1699="Delete"),"",'Raw Data'!E1699)</f>
        <v>Efficiently filter dynamic list of values using additional properties</v>
      </c>
      <c r="F1703" s="81" t="str" cm="1">
        <f t="array" ref="F1703">_xlfn.SWITCH(ROUND(VLOOKUP(A1703,Table1[#All],3),0),11,H1703,12,I1703,13,J1703,14,K1703,"N/A")</f>
        <v>N/A</v>
      </c>
      <c r="G1703" s="81" t="str" cm="1">
        <f t="array" ref="G1703">_xlfn.SWITCH(ROUND(VLOOKUP(A1703,Table1[#All],5),0),11,H1703,12,I1703,13,J1703,14,K1703,"N/A")</f>
        <v>N/A</v>
      </c>
      <c r="H1703" s="81" t="str">
        <f>IF(OR('Raw Data'!H1699=0,'Raw Data'!H1699="Delete"),"",'Raw Data'!H1699)</f>
        <v>N/A</v>
      </c>
      <c r="I1703" s="81" t="str">
        <f>IF(OR('Raw Data'!I1699=0,'Raw Data'!I1699="Delete"),"",'Raw Data'!I1699)</f>
        <v>N/A</v>
      </c>
      <c r="J1703" s="81" t="str">
        <f>IF(OR('Raw Data'!J1699=0,'Raw Data'!J1699="Delete"),"",'Raw Data'!J1699)</f>
        <v/>
      </c>
      <c r="K1703" s="81" t="str">
        <f>IF(OR('Raw Data'!K1699=0,'Raw Data'!K1699="Delete"),"",'Raw Data'!K1699)</f>
        <v/>
      </c>
      <c r="L1703" s="81" t="str">
        <f>R1703</f>
        <v>Available</v>
      </c>
      <c r="M1703" s="81" t="str">
        <f>IF(A1703="","",IF(OR(AWReleaseNum&gt;=A1703,AWReleaseNum=0),"Available","Not Supported"))</f>
        <v>Available</v>
      </c>
      <c r="N1703" s="81" t="str">
        <f>IF(A1703="","",IF(TcRelease="Any","Available",IF(OR(AND(TcReleaseNum&gt;=VLOOKUP(AWReleaseNum,MinVerInfo,3,FALSE),TcReleaseNum&lt;=VLOOKUP(AWReleaseNum,MinVerInfo,4,FALSE)),AND(TcReleaseNum&gt;=VLOOKUP(AWReleaseNum,MinVerInfo,5,FALSE),TcReleaseNum&lt;=VLOOKUP(AWReleaseNum,MinVerInfo,6,FALSE))),"Available","Not Supported")))</f>
        <v>Available</v>
      </c>
      <c r="O1703" s="81" t="str">
        <f>IF(TcReleaseNum&lt;P1703,"Not Supported","Available")</f>
        <v>Available</v>
      </c>
      <c r="P1703" s="81" cm="1">
        <f t="array" ref="P1703">_xlfn.SWITCH(TcBaseVer, 14, K1703, 13, J1703, 12, I1703, 11, IFERROR(VLOOKUP(H1703,Table2[#All],3,FALSE),"N/A"),0)</f>
        <v>0</v>
      </c>
      <c r="Q1703" s="81" t="str">
        <f>IF(TcBaseVer=0,M1703,IF(AND(N1703="Available",M1703="Available",O1703="Available"),"Available",IF(M1703="","","Not Supported")))</f>
        <v>Available</v>
      </c>
      <c r="R1703" s="81" t="str">
        <f>IF(A1703&gt;=AWCurrentRel, "Future",Q1703)</f>
        <v>Available</v>
      </c>
      <c r="S1703" s="100" t="str">
        <f>HYPERLINK(U1703,T1703)</f>
        <v>Teamcenter What's New Fall 2023-FOUNDATION (highspot.com)</v>
      </c>
      <c r="T1703" s="81" t="str">
        <f>IFERROR(VLOOKUP(CONCATENATE($B1703,"_",$A1703),Table4[#All],5,FALSE),"Not Available")</f>
        <v>Teamcenter What's New Fall 2023-FOUNDATION (highspot.com)</v>
      </c>
      <c r="U1703" s="81" t="str">
        <f>IFERROR(VLOOKUP(CONCATENATE(B1703,"_",A1703),Table4[#All],6,FALSE),"")</f>
        <v>https://siemens.highspot.com/items/6579f837efdb1730650a1357?lfrm=srp.1</v>
      </c>
    </row>
    <row r="1704" spans="1:21" x14ac:dyDescent="0.25">
      <c r="A1704" s="81">
        <f>IF(OR('Raw Data'!A1700=0,'Raw Data'!A1700="Delete"),"",'Raw Data'!A1700)</f>
        <v>2312</v>
      </c>
      <c r="B1704" s="88" t="str">
        <f>IF(OR('Raw Data'!B1700=0,'Raw Data'!B1700="Delete"),"",'Raw Data'!B1700)</f>
        <v>Foundation</v>
      </c>
      <c r="C1704" s="89" t="str">
        <f>IF(OR('Raw Data'!C1700=0,'Raw Data'!C1700="Delete"),"",'Raw Data'!C1700)</f>
        <v>Usability</v>
      </c>
      <c r="D1704" s="88" t="str">
        <f>IF(OR('Raw Data'!D1700=0,'Raw Data'!D1700="Delete"),"",'Raw Data'!D1700)</f>
        <v>Platform - Active Workspace Framework - Solution Enablement</v>
      </c>
      <c r="E1704" s="84" t="str">
        <f>IF(OR('Raw Data'!E1700=0,'Raw Data'!E1700="Delete"),"",'Raw Data'!E1700)</f>
        <v>Chip-based arrays</v>
      </c>
      <c r="F1704" s="81" t="str" cm="1">
        <f t="array" ref="F1704">_xlfn.SWITCH(ROUND(VLOOKUP(A1704,Table1[#All],3),0),11,H1704,12,I1704,13,J1704,14,K1704,"N/A")</f>
        <v>N/A</v>
      </c>
      <c r="G1704" s="81" t="str" cm="1">
        <f t="array" ref="G1704">_xlfn.SWITCH(ROUND(VLOOKUP(A1704,Table1[#All],5),0),11,H1704,12,I1704,13,J1704,14,K1704,"N/A")</f>
        <v>N/A</v>
      </c>
      <c r="H1704" s="81" t="str">
        <f>IF(OR('Raw Data'!H1700=0,'Raw Data'!H1700="Delete"),"",'Raw Data'!H1700)</f>
        <v>N/A</v>
      </c>
      <c r="I1704" s="81" t="str">
        <f>IF(OR('Raw Data'!I1700=0,'Raw Data'!I1700="Delete"),"",'Raw Data'!I1700)</f>
        <v>N/A</v>
      </c>
      <c r="J1704" s="81" t="str">
        <f>IF(OR('Raw Data'!J1700=0,'Raw Data'!J1700="Delete"),"",'Raw Data'!J1700)</f>
        <v/>
      </c>
      <c r="K1704" s="81" t="str">
        <f>IF(OR('Raw Data'!K1700=0,'Raw Data'!K1700="Delete"),"",'Raw Data'!K1700)</f>
        <v/>
      </c>
      <c r="L1704" s="81" t="str">
        <f>R1704</f>
        <v>Available</v>
      </c>
      <c r="M1704" s="81" t="str">
        <f>IF(A1704="","",IF(OR(AWReleaseNum&gt;=A1704,AWReleaseNum=0),"Available","Not Supported"))</f>
        <v>Available</v>
      </c>
      <c r="N1704" s="81" t="str">
        <f>IF(A1704="","",IF(TcRelease="Any","Available",IF(OR(AND(TcReleaseNum&gt;=VLOOKUP(AWReleaseNum,MinVerInfo,3,FALSE),TcReleaseNum&lt;=VLOOKUP(AWReleaseNum,MinVerInfo,4,FALSE)),AND(TcReleaseNum&gt;=VLOOKUP(AWReleaseNum,MinVerInfo,5,FALSE),TcReleaseNum&lt;=VLOOKUP(AWReleaseNum,MinVerInfo,6,FALSE))),"Available","Not Supported")))</f>
        <v>Available</v>
      </c>
      <c r="O1704" s="81" t="str">
        <f>IF(TcReleaseNum&lt;P1704,"Not Supported","Available")</f>
        <v>Available</v>
      </c>
      <c r="P1704" s="81" cm="1">
        <f t="array" ref="P1704">_xlfn.SWITCH(TcBaseVer, 14, K1704, 13, J1704, 12, I1704, 11, IFERROR(VLOOKUP(H1704,Table2[#All],3,FALSE),"N/A"),0)</f>
        <v>0</v>
      </c>
      <c r="Q1704" s="81" t="str">
        <f>IF(TcBaseVer=0,M1704,IF(AND(N1704="Available",M1704="Available",O1704="Available"),"Available",IF(M1704="","","Not Supported")))</f>
        <v>Available</v>
      </c>
      <c r="R1704" s="81" t="str">
        <f>IF(A1704&gt;=AWCurrentRel, "Future",Q1704)</f>
        <v>Available</v>
      </c>
      <c r="S1704" s="100" t="str">
        <f>HYPERLINK(U1704,T1704)</f>
        <v>Teamcenter What's New Fall 2023-FOUNDATION (highspot.com)</v>
      </c>
      <c r="T1704" s="81" t="str">
        <f>IFERROR(VLOOKUP(CONCATENATE($B1704,"_",$A1704),Table4[#All],5,FALSE),"Not Available")</f>
        <v>Teamcenter What's New Fall 2023-FOUNDATION (highspot.com)</v>
      </c>
      <c r="U1704" s="81" t="str">
        <f>IFERROR(VLOOKUP(CONCATENATE(B1704,"_",A1704),Table4[#All],6,FALSE),"")</f>
        <v>https://siemens.highspot.com/items/6579f837efdb1730650a1357?lfrm=srp.1</v>
      </c>
    </row>
    <row r="1705" spans="1:21" x14ac:dyDescent="0.25">
      <c r="A1705" s="81">
        <f>IF(OR('Raw Data'!A1701=0,'Raw Data'!A1701="Delete"),"",'Raw Data'!A1701)</f>
        <v>2312</v>
      </c>
      <c r="B1705" s="88" t="str">
        <f>IF(OR('Raw Data'!B1701=0,'Raw Data'!B1701="Delete"),"",'Raw Data'!B1701)</f>
        <v>Foundation</v>
      </c>
      <c r="C1705" s="89" t="str">
        <f>IF(OR('Raw Data'!C1701=0,'Raw Data'!C1701="Delete"),"",'Raw Data'!C1701)</f>
        <v>Usability</v>
      </c>
      <c r="D1705" s="88" t="str">
        <f>IF(OR('Raw Data'!D1701=0,'Raw Data'!D1701="Delete"),"",'Raw Data'!D1701)</f>
        <v>Platform - Active Workspace Framework - Solution Enablement</v>
      </c>
      <c r="E1705" s="84" t="str">
        <f>IF(OR('Raw Data'!E1701=0,'Raw Data'!E1701="Delete"),"",'Raw Data'!E1701)</f>
        <v xml:space="preserve">Upload and download very large files </v>
      </c>
      <c r="F1705" s="81" t="str" cm="1">
        <f t="array" ref="F1705">_xlfn.SWITCH(ROUND(VLOOKUP(A1705,Table1[#All],3),0),11,H1705,12,I1705,13,J1705,14,K1705,"N/A")</f>
        <v>N/A</v>
      </c>
      <c r="G1705" s="81" t="str" cm="1">
        <f t="array" ref="G1705">_xlfn.SWITCH(ROUND(VLOOKUP(A1705,Table1[#All],5),0),11,H1705,12,I1705,13,J1705,14,K1705,"N/A")</f>
        <v>N/A</v>
      </c>
      <c r="H1705" s="81" t="str">
        <f>IF(OR('Raw Data'!H1701=0,'Raw Data'!H1701="Delete"),"",'Raw Data'!H1701)</f>
        <v>N/A</v>
      </c>
      <c r="I1705" s="81" t="str">
        <f>IF(OR('Raw Data'!I1701=0,'Raw Data'!I1701="Delete"),"",'Raw Data'!I1701)</f>
        <v>N/A</v>
      </c>
      <c r="J1705" s="81" t="str">
        <f>IF(OR('Raw Data'!J1701=0,'Raw Data'!J1701="Delete"),"",'Raw Data'!J1701)</f>
        <v/>
      </c>
      <c r="K1705" s="81" t="str">
        <f>IF(OR('Raw Data'!K1701=0,'Raw Data'!K1701="Delete"),"",'Raw Data'!K1701)</f>
        <v/>
      </c>
      <c r="L1705" s="81" t="str">
        <f>R1705</f>
        <v>Available</v>
      </c>
      <c r="M1705" s="81" t="str">
        <f>IF(A1705="","",IF(OR(AWReleaseNum&gt;=A1705,AWReleaseNum=0),"Available","Not Supported"))</f>
        <v>Available</v>
      </c>
      <c r="N1705" s="81" t="str">
        <f>IF(A1705="","",IF(TcRelease="Any","Available",IF(OR(AND(TcReleaseNum&gt;=VLOOKUP(AWReleaseNum,MinVerInfo,3,FALSE),TcReleaseNum&lt;=VLOOKUP(AWReleaseNum,MinVerInfo,4,FALSE)),AND(TcReleaseNum&gt;=VLOOKUP(AWReleaseNum,MinVerInfo,5,FALSE),TcReleaseNum&lt;=VLOOKUP(AWReleaseNum,MinVerInfo,6,FALSE))),"Available","Not Supported")))</f>
        <v>Available</v>
      </c>
      <c r="O1705" s="81" t="str">
        <f>IF(TcReleaseNum&lt;P1705,"Not Supported","Available")</f>
        <v>Available</v>
      </c>
      <c r="P1705" s="81" cm="1">
        <f t="array" ref="P1705">_xlfn.SWITCH(TcBaseVer, 14, K1705, 13, J1705, 12, I1705, 11, IFERROR(VLOOKUP(H1705,Table2[#All],3,FALSE),"N/A"),0)</f>
        <v>0</v>
      </c>
      <c r="Q1705" s="81" t="str">
        <f>IF(TcBaseVer=0,M1705,IF(AND(N1705="Available",M1705="Available",O1705="Available"),"Available",IF(M1705="","","Not Supported")))</f>
        <v>Available</v>
      </c>
      <c r="R1705" s="81" t="str">
        <f>IF(A1705&gt;=AWCurrentRel, "Future",Q1705)</f>
        <v>Available</v>
      </c>
      <c r="S1705" s="100" t="str">
        <f>HYPERLINK(U1705,T1705)</f>
        <v>Teamcenter What's New Fall 2023-FOUNDATION (highspot.com)</v>
      </c>
      <c r="T1705" s="81" t="str">
        <f>IFERROR(VLOOKUP(CONCATENATE($B1705,"_",$A1705),Table4[#All],5,FALSE),"Not Available")</f>
        <v>Teamcenter What's New Fall 2023-FOUNDATION (highspot.com)</v>
      </c>
      <c r="U1705" s="81" t="str">
        <f>IFERROR(VLOOKUP(CONCATENATE(B1705,"_",A1705),Table4[#All],6,FALSE),"")</f>
        <v>https://siemens.highspot.com/items/6579f837efdb1730650a1357?lfrm=srp.1</v>
      </c>
    </row>
    <row r="1706" spans="1:21" x14ac:dyDescent="0.25">
      <c r="A1706" s="81">
        <f>IF(OR('Raw Data'!A1702=0,'Raw Data'!A1702="Delete"),"",'Raw Data'!A1702)</f>
        <v>2312</v>
      </c>
      <c r="B1706" s="88" t="str">
        <f>IF(OR('Raw Data'!B1702=0,'Raw Data'!B1702="Delete"),"",'Raw Data'!B1702)</f>
        <v>Foundation</v>
      </c>
      <c r="C1706" s="89" t="str">
        <f>IF(OR('Raw Data'!C1702=0,'Raw Data'!C1702="Delete"),"",'Raw Data'!C1702)</f>
        <v>Usability</v>
      </c>
      <c r="D1706" s="88" t="str">
        <f>IF(OR('Raw Data'!D1702=0,'Raw Data'!D1702="Delete"),"",'Raw Data'!D1702)</f>
        <v>Platform - Active Workspace Framework - Usability</v>
      </c>
      <c r="E1706" s="84" t="str">
        <f>IF(OR('Raw Data'!E1702=0,'Raw Data'!E1702="Delete"),"",'Raw Data'!E1702)</f>
        <v xml:space="preserve">Reduce clicks and improve navigation using tree display for project and organization administration </v>
      </c>
      <c r="F1706" s="81" t="str" cm="1">
        <f t="array" ref="F1706">_xlfn.SWITCH(ROUND(VLOOKUP(A1706,Table1[#All],3),0),11,H1706,12,I1706,13,J1706,14,K1706,"N/A")</f>
        <v>N/A</v>
      </c>
      <c r="G1706" s="81" t="str" cm="1">
        <f t="array" ref="G1706">_xlfn.SWITCH(ROUND(VLOOKUP(A1706,Table1[#All],5),0),11,H1706,12,I1706,13,J1706,14,K1706,"N/A")</f>
        <v>N/A</v>
      </c>
      <c r="H1706" s="81" t="str">
        <f>IF(OR('Raw Data'!H1702=0,'Raw Data'!H1702="Delete"),"",'Raw Data'!H1702)</f>
        <v>N/A</v>
      </c>
      <c r="I1706" s="81" t="str">
        <f>IF(OR('Raw Data'!I1702=0,'Raw Data'!I1702="Delete"),"",'Raw Data'!I1702)</f>
        <v>N/A</v>
      </c>
      <c r="J1706" s="81" t="str">
        <f>IF(OR('Raw Data'!J1702=0,'Raw Data'!J1702="Delete"),"",'Raw Data'!J1702)</f>
        <v/>
      </c>
      <c r="K1706" s="81" t="str">
        <f>IF(OR('Raw Data'!K1702=0,'Raw Data'!K1702="Delete"),"",'Raw Data'!K1702)</f>
        <v/>
      </c>
      <c r="L1706" s="81" t="str">
        <f>R1706</f>
        <v>Available</v>
      </c>
      <c r="M1706" s="81" t="str">
        <f>IF(A1706="","",IF(OR(AWReleaseNum&gt;=A1706,AWReleaseNum=0),"Available","Not Supported"))</f>
        <v>Available</v>
      </c>
      <c r="N1706" s="81" t="str">
        <f>IF(A1706="","",IF(TcRelease="Any","Available",IF(OR(AND(TcReleaseNum&gt;=VLOOKUP(AWReleaseNum,MinVerInfo,3,FALSE),TcReleaseNum&lt;=VLOOKUP(AWReleaseNum,MinVerInfo,4,FALSE)),AND(TcReleaseNum&gt;=VLOOKUP(AWReleaseNum,MinVerInfo,5,FALSE),TcReleaseNum&lt;=VLOOKUP(AWReleaseNum,MinVerInfo,6,FALSE))),"Available","Not Supported")))</f>
        <v>Available</v>
      </c>
      <c r="O1706" s="81" t="str">
        <f>IF(TcReleaseNum&lt;P1706,"Not Supported","Available")</f>
        <v>Available</v>
      </c>
      <c r="P1706" s="81" cm="1">
        <f t="array" ref="P1706">_xlfn.SWITCH(TcBaseVer, 14, K1706, 13, J1706, 12, I1706, 11, IFERROR(VLOOKUP(H1706,Table2[#All],3,FALSE),"N/A"),0)</f>
        <v>0</v>
      </c>
      <c r="Q1706" s="81" t="str">
        <f>IF(TcBaseVer=0,M1706,IF(AND(N1706="Available",M1706="Available",O1706="Available"),"Available",IF(M1706="","","Not Supported")))</f>
        <v>Available</v>
      </c>
      <c r="R1706" s="81" t="str">
        <f>IF(A1706&gt;=AWCurrentRel, "Future",Q1706)</f>
        <v>Available</v>
      </c>
      <c r="S1706" s="100" t="str">
        <f>HYPERLINK(U1706,T1706)</f>
        <v>Teamcenter What's New Fall 2023-FOUNDATION (highspot.com)</v>
      </c>
      <c r="T1706" s="81" t="str">
        <f>IFERROR(VLOOKUP(CONCATENATE($B1706,"_",$A1706),Table4[#All],5,FALSE),"Not Available")</f>
        <v>Teamcenter What's New Fall 2023-FOUNDATION (highspot.com)</v>
      </c>
      <c r="U1706" s="81" t="str">
        <f>IFERROR(VLOOKUP(CONCATENATE(B1706,"_",A1706),Table4[#All],6,FALSE),"")</f>
        <v>https://siemens.highspot.com/items/6579f837efdb1730650a1357?lfrm=srp.1</v>
      </c>
    </row>
    <row r="1707" spans="1:21" x14ac:dyDescent="0.25">
      <c r="A1707" s="81">
        <f>IF(OR('Raw Data'!A1703=0,'Raw Data'!A1703="Delete"),"",'Raw Data'!A1703)</f>
        <v>2312</v>
      </c>
      <c r="B1707" s="88" t="str">
        <f>IF(OR('Raw Data'!B1703=0,'Raw Data'!B1703="Delete"),"",'Raw Data'!B1703)</f>
        <v>Foundation</v>
      </c>
      <c r="C1707" s="89" t="str">
        <f>IF(OR('Raw Data'!C1703=0,'Raw Data'!C1703="Delete"),"",'Raw Data'!C1703)</f>
        <v>Usability</v>
      </c>
      <c r="D1707" s="88" t="str">
        <f>IF(OR('Raw Data'!D1703=0,'Raw Data'!D1703="Delete"),"",'Raw Data'!D1703)</f>
        <v>Platform - Active Workspace Framework - Usability</v>
      </c>
      <c r="E1707" s="84" t="str">
        <f>IF(OR('Raw Data'!E1703=0,'Raw Data'!E1703="Delete"),"",'Raw Data'!E1703)</f>
        <v xml:space="preserve">Quickly understand data size in tables with a more intuitive scrollbar </v>
      </c>
      <c r="F1707" s="81" t="str" cm="1">
        <f t="array" ref="F1707">_xlfn.SWITCH(ROUND(VLOOKUP(A1707,Table1[#All],3),0),11,H1707,12,I1707,13,J1707,14,K1707,"N/A")</f>
        <v>N/A</v>
      </c>
      <c r="G1707" s="81" t="str" cm="1">
        <f t="array" ref="G1707">_xlfn.SWITCH(ROUND(VLOOKUP(A1707,Table1[#All],5),0),11,H1707,12,I1707,13,J1707,14,K1707,"N/A")</f>
        <v>N/A</v>
      </c>
      <c r="H1707" s="81" t="str">
        <f>IF(OR('Raw Data'!H1703=0,'Raw Data'!H1703="Delete"),"",'Raw Data'!H1703)</f>
        <v>N/A</v>
      </c>
      <c r="I1707" s="81" t="str">
        <f>IF(OR('Raw Data'!I1703=0,'Raw Data'!I1703="Delete"),"",'Raw Data'!I1703)</f>
        <v>N/A</v>
      </c>
      <c r="J1707" s="81" t="str">
        <f>IF(OR('Raw Data'!J1703=0,'Raw Data'!J1703="Delete"),"",'Raw Data'!J1703)</f>
        <v/>
      </c>
      <c r="K1707" s="81" t="str">
        <f>IF(OR('Raw Data'!K1703=0,'Raw Data'!K1703="Delete"),"",'Raw Data'!K1703)</f>
        <v/>
      </c>
      <c r="L1707" s="81" t="str">
        <f>R1707</f>
        <v>Available</v>
      </c>
      <c r="M1707" s="81" t="str">
        <f>IF(A1707="","",IF(OR(AWReleaseNum&gt;=A1707,AWReleaseNum=0),"Available","Not Supported"))</f>
        <v>Available</v>
      </c>
      <c r="N1707" s="81" t="str">
        <f>IF(A1707="","",IF(TcRelease="Any","Available",IF(OR(AND(TcReleaseNum&gt;=VLOOKUP(AWReleaseNum,MinVerInfo,3,FALSE),TcReleaseNum&lt;=VLOOKUP(AWReleaseNum,MinVerInfo,4,FALSE)),AND(TcReleaseNum&gt;=VLOOKUP(AWReleaseNum,MinVerInfo,5,FALSE),TcReleaseNum&lt;=VLOOKUP(AWReleaseNum,MinVerInfo,6,FALSE))),"Available","Not Supported")))</f>
        <v>Available</v>
      </c>
      <c r="O1707" s="81" t="str">
        <f>IF(TcReleaseNum&lt;P1707,"Not Supported","Available")</f>
        <v>Available</v>
      </c>
      <c r="P1707" s="81" cm="1">
        <f t="array" ref="P1707">_xlfn.SWITCH(TcBaseVer, 14, K1707, 13, J1707, 12, I1707, 11, IFERROR(VLOOKUP(H1707,Table2[#All],3,FALSE),"N/A"),0)</f>
        <v>0</v>
      </c>
      <c r="Q1707" s="81" t="str">
        <f>IF(TcBaseVer=0,M1707,IF(AND(N1707="Available",M1707="Available",O1707="Available"),"Available",IF(M1707="","","Not Supported")))</f>
        <v>Available</v>
      </c>
      <c r="R1707" s="81" t="str">
        <f>IF(A1707&gt;=AWCurrentRel, "Future",Q1707)</f>
        <v>Available</v>
      </c>
      <c r="S1707" s="100" t="str">
        <f>HYPERLINK(U1707,T1707)</f>
        <v>Teamcenter What's New Fall 2023-FOUNDATION (highspot.com)</v>
      </c>
      <c r="T1707" s="81" t="str">
        <f>IFERROR(VLOOKUP(CONCATENATE($B1707,"_",$A1707),Table4[#All],5,FALSE),"Not Available")</f>
        <v>Teamcenter What's New Fall 2023-FOUNDATION (highspot.com)</v>
      </c>
      <c r="U1707" s="81" t="str">
        <f>IFERROR(VLOOKUP(CONCATENATE(B1707,"_",A1707),Table4[#All],6,FALSE),"")</f>
        <v>https://siemens.highspot.com/items/6579f837efdb1730650a1357?lfrm=srp.1</v>
      </c>
    </row>
    <row r="1708" spans="1:21" x14ac:dyDescent="0.25">
      <c r="A1708" s="81">
        <f>IF(OR('Raw Data'!A1704=0,'Raw Data'!A1704="Delete"),"",'Raw Data'!A1704)</f>
        <v>2312</v>
      </c>
      <c r="B1708" s="88" t="str">
        <f>IF(OR('Raw Data'!B1704=0,'Raw Data'!B1704="Delete"),"",'Raw Data'!B1704)</f>
        <v>Foundation</v>
      </c>
      <c r="C1708" s="89" t="str">
        <f>IF(OR('Raw Data'!C1704=0,'Raw Data'!C1704="Delete"),"",'Raw Data'!C1704)</f>
        <v>Usability</v>
      </c>
      <c r="D1708" s="88" t="str">
        <f>IF(OR('Raw Data'!D1704=0,'Raw Data'!D1704="Delete"),"",'Raw Data'!D1704)</f>
        <v>Platform - Active Workspace Framework - Usability</v>
      </c>
      <c r="E1708" s="84" t="str">
        <f>IF(OR('Raw Data'!E1704=0,'Raw Data'!E1704="Delete"),"",'Raw Data'!E1704)</f>
        <v xml:space="preserve">Access all available data properties to display them as a column within a table </v>
      </c>
      <c r="F1708" s="81" t="str" cm="1">
        <f t="array" ref="F1708">_xlfn.SWITCH(ROUND(VLOOKUP(A1708,Table1[#All],3),0),11,H1708,12,I1708,13,J1708,14,K1708,"N/A")</f>
        <v>N/A</v>
      </c>
      <c r="G1708" s="81" t="str" cm="1">
        <f t="array" ref="G1708">_xlfn.SWITCH(ROUND(VLOOKUP(A1708,Table1[#All],5),0),11,H1708,12,I1708,13,J1708,14,K1708,"N/A")</f>
        <v>N/A</v>
      </c>
      <c r="H1708" s="81" t="str">
        <f>IF(OR('Raw Data'!H1704=0,'Raw Data'!H1704="Delete"),"",'Raw Data'!H1704)</f>
        <v>N/A</v>
      </c>
      <c r="I1708" s="81" t="str">
        <f>IF(OR('Raw Data'!I1704=0,'Raw Data'!I1704="Delete"),"",'Raw Data'!I1704)</f>
        <v>N/A</v>
      </c>
      <c r="J1708" s="81" t="str">
        <f>IF(OR('Raw Data'!J1704=0,'Raw Data'!J1704="Delete"),"",'Raw Data'!J1704)</f>
        <v/>
      </c>
      <c r="K1708" s="81" t="str">
        <f>IF(OR('Raw Data'!K1704=0,'Raw Data'!K1704="Delete"),"",'Raw Data'!K1704)</f>
        <v/>
      </c>
      <c r="L1708" s="81" t="str">
        <f>R1708</f>
        <v>Available</v>
      </c>
      <c r="M1708" s="81" t="str">
        <f>IF(A1708="","",IF(OR(AWReleaseNum&gt;=A1708,AWReleaseNum=0),"Available","Not Supported"))</f>
        <v>Available</v>
      </c>
      <c r="N1708" s="81" t="str">
        <f>IF(A1708="","",IF(TcRelease="Any","Available",IF(OR(AND(TcReleaseNum&gt;=VLOOKUP(AWReleaseNum,MinVerInfo,3,FALSE),TcReleaseNum&lt;=VLOOKUP(AWReleaseNum,MinVerInfo,4,FALSE)),AND(TcReleaseNum&gt;=VLOOKUP(AWReleaseNum,MinVerInfo,5,FALSE),TcReleaseNum&lt;=VLOOKUP(AWReleaseNum,MinVerInfo,6,FALSE))),"Available","Not Supported")))</f>
        <v>Available</v>
      </c>
      <c r="O1708" s="81" t="str">
        <f>IF(TcReleaseNum&lt;P1708,"Not Supported","Available")</f>
        <v>Available</v>
      </c>
      <c r="P1708" s="81" cm="1">
        <f t="array" ref="P1708">_xlfn.SWITCH(TcBaseVer, 14, K1708, 13, J1708, 12, I1708, 11, IFERROR(VLOOKUP(H1708,Table2[#All],3,FALSE),"N/A"),0)</f>
        <v>0</v>
      </c>
      <c r="Q1708" s="81" t="str">
        <f>IF(TcBaseVer=0,M1708,IF(AND(N1708="Available",M1708="Available",O1708="Available"),"Available",IF(M1708="","","Not Supported")))</f>
        <v>Available</v>
      </c>
      <c r="R1708" s="81" t="str">
        <f>IF(A1708&gt;=AWCurrentRel, "Future",Q1708)</f>
        <v>Available</v>
      </c>
      <c r="S1708" s="100" t="str">
        <f>HYPERLINK(U1708,T1708)</f>
        <v>Teamcenter What's New Fall 2023-FOUNDATION (highspot.com)</v>
      </c>
      <c r="T1708" s="81" t="str">
        <f>IFERROR(VLOOKUP(CONCATENATE($B1708,"_",$A1708),Table4[#All],5,FALSE),"Not Available")</f>
        <v>Teamcenter What's New Fall 2023-FOUNDATION (highspot.com)</v>
      </c>
      <c r="U1708" s="81" t="str">
        <f>IFERROR(VLOOKUP(CONCATENATE(B1708,"_",A1708),Table4[#All],6,FALSE),"")</f>
        <v>https://siemens.highspot.com/items/6579f837efdb1730650a1357?lfrm=srp.1</v>
      </c>
    </row>
    <row r="1709" spans="1:21" x14ac:dyDescent="0.25">
      <c r="A1709" s="81">
        <f>IF(OR('Raw Data'!A1705=0,'Raw Data'!A1705="Delete"),"",'Raw Data'!A1705)</f>
        <v>2312</v>
      </c>
      <c r="B1709" s="88" t="str">
        <f>IF(OR('Raw Data'!B1705=0,'Raw Data'!B1705="Delete"),"",'Raw Data'!B1705)</f>
        <v>Foundation</v>
      </c>
      <c r="C1709" s="89" t="str">
        <f>IF(OR('Raw Data'!C1705=0,'Raw Data'!C1705="Delete"),"",'Raw Data'!C1705)</f>
        <v>Usability</v>
      </c>
      <c r="D1709" s="88" t="str">
        <f>IF(OR('Raw Data'!D1705=0,'Raw Data'!D1705="Delete"),"",'Raw Data'!D1705)</f>
        <v>Platform - Active Workspace Framework - Usability</v>
      </c>
      <c r="E1709" s="84" t="str">
        <f>IF(OR('Raw Data'!E1705=0,'Raw Data'!E1705="Delete"),"",'Raw Data'!E1705)</f>
        <v>Tables with resizable headers and options to view release status</v>
      </c>
      <c r="F1709" s="81" t="str" cm="1">
        <f t="array" ref="F1709">_xlfn.SWITCH(ROUND(VLOOKUP(A1709,Table1[#All],3),0),11,H1709,12,I1709,13,J1709,14,K1709,"N/A")</f>
        <v>N/A</v>
      </c>
      <c r="G1709" s="81" t="str" cm="1">
        <f t="array" ref="G1709">_xlfn.SWITCH(ROUND(VLOOKUP(A1709,Table1[#All],5),0),11,H1709,12,I1709,13,J1709,14,K1709,"N/A")</f>
        <v>N/A</v>
      </c>
      <c r="H1709" s="81" t="str">
        <f>IF(OR('Raw Data'!H1705=0,'Raw Data'!H1705="Delete"),"",'Raw Data'!H1705)</f>
        <v>N/A</v>
      </c>
      <c r="I1709" s="81" t="str">
        <f>IF(OR('Raw Data'!I1705=0,'Raw Data'!I1705="Delete"),"",'Raw Data'!I1705)</f>
        <v>N/A</v>
      </c>
      <c r="J1709" s="81" t="str">
        <f>IF(OR('Raw Data'!J1705=0,'Raw Data'!J1705="Delete"),"",'Raw Data'!J1705)</f>
        <v/>
      </c>
      <c r="K1709" s="81" t="str">
        <f>IF(OR('Raw Data'!K1705=0,'Raw Data'!K1705="Delete"),"",'Raw Data'!K1705)</f>
        <v/>
      </c>
      <c r="L1709" s="81" t="str">
        <f>R1709</f>
        <v>Available</v>
      </c>
      <c r="M1709" s="81" t="str">
        <f>IF(A1709="","",IF(OR(AWReleaseNum&gt;=A1709,AWReleaseNum=0),"Available","Not Supported"))</f>
        <v>Available</v>
      </c>
      <c r="N1709" s="81" t="str">
        <f>IF(A1709="","",IF(TcRelease="Any","Available",IF(OR(AND(TcReleaseNum&gt;=VLOOKUP(AWReleaseNum,MinVerInfo,3,FALSE),TcReleaseNum&lt;=VLOOKUP(AWReleaseNum,MinVerInfo,4,FALSE)),AND(TcReleaseNum&gt;=VLOOKUP(AWReleaseNum,MinVerInfo,5,FALSE),TcReleaseNum&lt;=VLOOKUP(AWReleaseNum,MinVerInfo,6,FALSE))),"Available","Not Supported")))</f>
        <v>Available</v>
      </c>
      <c r="O1709" s="81" t="str">
        <f>IF(TcReleaseNum&lt;P1709,"Not Supported","Available")</f>
        <v>Available</v>
      </c>
      <c r="P1709" s="81" cm="1">
        <f t="array" ref="P1709">_xlfn.SWITCH(TcBaseVer, 14, K1709, 13, J1709, 12, I1709, 11, IFERROR(VLOOKUP(H1709,Table2[#All],3,FALSE),"N/A"),0)</f>
        <v>0</v>
      </c>
      <c r="Q1709" s="81" t="str">
        <f>IF(TcBaseVer=0,M1709,IF(AND(N1709="Available",M1709="Available",O1709="Available"),"Available",IF(M1709="","","Not Supported")))</f>
        <v>Available</v>
      </c>
      <c r="R1709" s="81" t="str">
        <f>IF(A1709&gt;=AWCurrentRel, "Future",Q1709)</f>
        <v>Available</v>
      </c>
      <c r="S1709" s="100" t="str">
        <f>HYPERLINK(U1709,T1709)</f>
        <v>Teamcenter What's New Fall 2023-FOUNDATION (highspot.com)</v>
      </c>
      <c r="T1709" s="81" t="str">
        <f>IFERROR(VLOOKUP(CONCATENATE($B1709,"_",$A1709),Table4[#All],5,FALSE),"Not Available")</f>
        <v>Teamcenter What's New Fall 2023-FOUNDATION (highspot.com)</v>
      </c>
      <c r="U1709" s="81" t="str">
        <f>IFERROR(VLOOKUP(CONCATENATE(B1709,"_",A1709),Table4[#All],6,FALSE),"")</f>
        <v>https://siemens.highspot.com/items/6579f837efdb1730650a1357?lfrm=srp.1</v>
      </c>
    </row>
    <row r="1710" spans="1:21" x14ac:dyDescent="0.25">
      <c r="A1710" s="81">
        <f>IF(OR('Raw Data'!A1706=0,'Raw Data'!A1706="Delete"),"",'Raw Data'!A1706)</f>
        <v>2312</v>
      </c>
      <c r="B1710" s="88" t="str">
        <f>IF(OR('Raw Data'!B1706=0,'Raw Data'!B1706="Delete"),"",'Raw Data'!B1706)</f>
        <v>Foundation</v>
      </c>
      <c r="C1710" s="89" t="str">
        <f>IF(OR('Raw Data'!C1706=0,'Raw Data'!C1706="Delete"),"",'Raw Data'!C1706)</f>
        <v>Usability</v>
      </c>
      <c r="D1710" s="88" t="str">
        <f>IF(OR('Raw Data'!D1706=0,'Raw Data'!D1706="Delete"),"",'Raw Data'!D1706)</f>
        <v>Platform - Active Workspace Framework - Usability</v>
      </c>
      <c r="E1710" s="84" t="str">
        <f>IF(OR('Raw Data'!E1706=0,'Raw Data'!E1706="Delete"),"",'Raw Data'!E1706)</f>
        <v xml:space="preserve">Easily understand your current selection with a prominently displayed header </v>
      </c>
      <c r="F1710" s="81" t="str" cm="1">
        <f t="array" ref="F1710">_xlfn.SWITCH(ROUND(VLOOKUP(A1710,Table1[#All],3),0),11,H1710,12,I1710,13,J1710,14,K1710,"N/A")</f>
        <v>N/A</v>
      </c>
      <c r="G1710" s="81" t="str" cm="1">
        <f t="array" ref="G1710">_xlfn.SWITCH(ROUND(VLOOKUP(A1710,Table1[#All],5),0),11,H1710,12,I1710,13,J1710,14,K1710,"N/A")</f>
        <v>N/A</v>
      </c>
      <c r="H1710" s="81" t="str">
        <f>IF(OR('Raw Data'!H1706=0,'Raw Data'!H1706="Delete"),"",'Raw Data'!H1706)</f>
        <v>N/A</v>
      </c>
      <c r="I1710" s="81" t="str">
        <f>IF(OR('Raw Data'!I1706=0,'Raw Data'!I1706="Delete"),"",'Raw Data'!I1706)</f>
        <v>N/A</v>
      </c>
      <c r="J1710" s="81" t="str">
        <f>IF(OR('Raw Data'!J1706=0,'Raw Data'!J1706="Delete"),"",'Raw Data'!J1706)</f>
        <v/>
      </c>
      <c r="K1710" s="81" t="str">
        <f>IF(OR('Raw Data'!K1706=0,'Raw Data'!K1706="Delete"),"",'Raw Data'!K1706)</f>
        <v/>
      </c>
      <c r="L1710" s="81" t="str">
        <f>R1710</f>
        <v>Available</v>
      </c>
      <c r="M1710" s="81" t="str">
        <f>IF(A1710="","",IF(OR(AWReleaseNum&gt;=A1710,AWReleaseNum=0),"Available","Not Supported"))</f>
        <v>Available</v>
      </c>
      <c r="N1710" s="81" t="str">
        <f>IF(A1710="","",IF(TcRelease="Any","Available",IF(OR(AND(TcReleaseNum&gt;=VLOOKUP(AWReleaseNum,MinVerInfo,3,FALSE),TcReleaseNum&lt;=VLOOKUP(AWReleaseNum,MinVerInfo,4,FALSE)),AND(TcReleaseNum&gt;=VLOOKUP(AWReleaseNum,MinVerInfo,5,FALSE),TcReleaseNum&lt;=VLOOKUP(AWReleaseNum,MinVerInfo,6,FALSE))),"Available","Not Supported")))</f>
        <v>Available</v>
      </c>
      <c r="O1710" s="81" t="str">
        <f>IF(TcReleaseNum&lt;P1710,"Not Supported","Available")</f>
        <v>Available</v>
      </c>
      <c r="P1710" s="81" cm="1">
        <f t="array" ref="P1710">_xlfn.SWITCH(TcBaseVer, 14, K1710, 13, J1710, 12, I1710, 11, IFERROR(VLOOKUP(H1710,Table2[#All],3,FALSE),"N/A"),0)</f>
        <v>0</v>
      </c>
      <c r="Q1710" s="81" t="str">
        <f>IF(TcBaseVer=0,M1710,IF(AND(N1710="Available",M1710="Available",O1710="Available"),"Available",IF(M1710="","","Not Supported")))</f>
        <v>Available</v>
      </c>
      <c r="R1710" s="81" t="str">
        <f>IF(A1710&gt;=AWCurrentRel, "Future",Q1710)</f>
        <v>Available</v>
      </c>
      <c r="S1710" s="100" t="str">
        <f>HYPERLINK(U1710,T1710)</f>
        <v>Teamcenter What's New Fall 2023-FOUNDATION (highspot.com)</v>
      </c>
      <c r="T1710" s="81" t="str">
        <f>IFERROR(VLOOKUP(CONCATENATE($B1710,"_",$A1710),Table4[#All],5,FALSE),"Not Available")</f>
        <v>Teamcenter What's New Fall 2023-FOUNDATION (highspot.com)</v>
      </c>
      <c r="U1710" s="81" t="str">
        <f>IFERROR(VLOOKUP(CONCATENATE(B1710,"_",A1710),Table4[#All],6,FALSE),"")</f>
        <v>https://siemens.highspot.com/items/6579f837efdb1730650a1357?lfrm=srp.1</v>
      </c>
    </row>
    <row r="1711" spans="1:21" x14ac:dyDescent="0.25">
      <c r="A1711" s="81">
        <f>IF(OR('Raw Data'!A1792=0,'Raw Data'!A1792="Delete"),"",'Raw Data'!A1792)</f>
        <v>2312</v>
      </c>
      <c r="B1711" s="88" t="str">
        <f>IF(OR('Raw Data'!B1792=0,'Raw Data'!B1792="Delete"),"",'Raw Data'!B1792)</f>
        <v>Foundation</v>
      </c>
      <c r="C1711" s="89" t="str">
        <f>IF(OR('Raw Data'!C1792=0,'Raw Data'!C1792="Delete"),"",'Raw Data'!C1792)</f>
        <v>Usability</v>
      </c>
      <c r="D1711" s="88" t="str">
        <f>IF(OR('Raw Data'!D1792=0,'Raw Data'!D1792="Delete"),"",'Raw Data'!D1792)</f>
        <v>Platform - Active Workspace Framework - Usability</v>
      </c>
      <c r="E1711" s="84" t="str">
        <f>IF(OR('Raw Data'!E1792=0,'Raw Data'!E1792="Delete"),"",'Raw Data'!E1792)</f>
        <v>Align styling and layout of object summary pages with other Siemens PLM applications​​</v>
      </c>
      <c r="F1711" s="81" t="str" cm="1">
        <f t="array" ref="F1711">_xlfn.SWITCH(ROUND(VLOOKUP(A1711,Table1[#All],3),0),11,H1711,12,I1711,13,J1711,14,K1711,"N/A")</f>
        <v>N/A</v>
      </c>
      <c r="G1711" s="81" t="str" cm="1">
        <f t="array" ref="G1711">_xlfn.SWITCH(ROUND(VLOOKUP(A1711,Table1[#All],5),0),11,H1711,12,I1711,13,J1711,14,K1711,"N/A")</f>
        <v>N/A</v>
      </c>
      <c r="H1711" s="81" t="str">
        <f>IF(OR('Raw Data'!H1792=0,'Raw Data'!H1792="Delete"),"",'Raw Data'!H1792)</f>
        <v>N/A</v>
      </c>
      <c r="I1711" s="81" t="str">
        <f>IF(OR('Raw Data'!I1792=0,'Raw Data'!I1792="Delete"),"",'Raw Data'!I1792)</f>
        <v>N/A</v>
      </c>
      <c r="J1711" s="81" t="str">
        <f>IF(OR('Raw Data'!J1792=0,'Raw Data'!J1792="Delete"),"",'Raw Data'!J1792)</f>
        <v/>
      </c>
      <c r="K1711" s="81" t="str">
        <f>IF(OR('Raw Data'!K1792=0,'Raw Data'!K1792="Delete"),"",'Raw Data'!K1792)</f>
        <v/>
      </c>
      <c r="L1711" s="81" t="str">
        <f>R1711</f>
        <v>Available</v>
      </c>
      <c r="M1711" s="81" t="str">
        <f>IF(A1711="","",IF(OR(AWReleaseNum&gt;=A1711,AWReleaseNum=0),"Available","Not Supported"))</f>
        <v>Available</v>
      </c>
      <c r="N1711" s="81" t="str">
        <f>IF(A1711="","",IF(TcRelease="Any","Available",IF(OR(AND(TcReleaseNum&gt;=VLOOKUP(AWReleaseNum,MinVerInfo,3,FALSE),TcReleaseNum&lt;=VLOOKUP(AWReleaseNum,MinVerInfo,4,FALSE)),AND(TcReleaseNum&gt;=VLOOKUP(AWReleaseNum,MinVerInfo,5,FALSE),TcReleaseNum&lt;=VLOOKUP(AWReleaseNum,MinVerInfo,6,FALSE))),"Available","Not Supported")))</f>
        <v>Available</v>
      </c>
      <c r="O1711" s="81" t="str">
        <f>IF(TcReleaseNum&lt;P1711,"Not Supported","Available")</f>
        <v>Available</v>
      </c>
      <c r="P1711" s="81" cm="1">
        <f t="array" ref="P1711">_xlfn.SWITCH(TcBaseVer, 14, K1711, 13, J1711, 12, I1711, 11, IFERROR(VLOOKUP(H1711,Table2[#All],3,FALSE),"N/A"),0)</f>
        <v>0</v>
      </c>
      <c r="Q1711" s="81" t="str">
        <f>IF(TcBaseVer=0,M1711,IF(AND(N1711="Available",M1711="Available",O1711="Available"),"Available",IF(M1711="","","Not Supported")))</f>
        <v>Available</v>
      </c>
      <c r="R1711" s="81" t="str">
        <f>IF(A1711&gt;=AWCurrentRel, "Future",Q1711)</f>
        <v>Available</v>
      </c>
      <c r="S1711" s="100" t="str">
        <f>HYPERLINK(U1711,T1711)</f>
        <v>Teamcenter What's New Fall 2023-FOUNDATION (highspot.com)</v>
      </c>
      <c r="T1711" s="81" t="str">
        <f>IFERROR(VLOOKUP(CONCATENATE($B1711,"_",$A1711),Table4[#All],5,FALSE),"Not Available")</f>
        <v>Teamcenter What's New Fall 2023-FOUNDATION (highspot.com)</v>
      </c>
      <c r="U1711" s="81" t="str">
        <f>IFERROR(VLOOKUP(CONCATENATE(B1711,"_",A1711),Table4[#All],6,FALSE),"")</f>
        <v>https://siemens.highspot.com/items/6579f837efdb1730650a1357?lfrm=srp.1</v>
      </c>
    </row>
    <row r="1712" spans="1:21" x14ac:dyDescent="0.25">
      <c r="A1712" s="81">
        <f>IF(OR('Raw Data'!A1793=0,'Raw Data'!A1793="Delete"),"",'Raw Data'!A1793)</f>
        <v>2312</v>
      </c>
      <c r="B1712" s="88" t="str">
        <f>IF(OR('Raw Data'!B1793=0,'Raw Data'!B1793="Delete"),"",'Raw Data'!B1793)</f>
        <v>Foundation</v>
      </c>
      <c r="C1712" s="89" t="str">
        <f>IF(OR('Raw Data'!C1793=0,'Raw Data'!C1793="Delete"),"",'Raw Data'!C1793)</f>
        <v>Usability</v>
      </c>
      <c r="D1712" s="88" t="str">
        <f>IF(OR('Raw Data'!D1793=0,'Raw Data'!D1793="Delete"),"",'Raw Data'!D1793)</f>
        <v>Platform - Active Workspace Framework - Usability</v>
      </c>
      <c r="E1712" s="84" t="str">
        <f>IF(OR('Raw Data'!E1793=0,'Raw Data'!E1793="Delete"),"",'Raw Data'!E1793)</f>
        <v>Enjoy an improved information architecture throughout the web client</v>
      </c>
      <c r="F1712" s="81" t="str" cm="1">
        <f t="array" ref="F1712">_xlfn.SWITCH(ROUND(VLOOKUP(A1712,Table1[#All],3),0),11,H1712,12,I1712,13,J1712,14,K1712,"N/A")</f>
        <v>N/A</v>
      </c>
      <c r="G1712" s="81" t="str" cm="1">
        <f t="array" ref="G1712">_xlfn.SWITCH(ROUND(VLOOKUP(A1712,Table1[#All],5),0),11,H1712,12,I1712,13,J1712,14,K1712,"N/A")</f>
        <v>N/A</v>
      </c>
      <c r="H1712" s="81" t="str">
        <f>IF(OR('Raw Data'!H1793=0,'Raw Data'!H1793="Delete"),"",'Raw Data'!H1793)</f>
        <v>N/A</v>
      </c>
      <c r="I1712" s="81" t="str">
        <f>IF(OR('Raw Data'!I1793=0,'Raw Data'!I1793="Delete"),"",'Raw Data'!I1793)</f>
        <v>N/A</v>
      </c>
      <c r="J1712" s="81" t="str">
        <f>IF(OR('Raw Data'!J1793=0,'Raw Data'!J1793="Delete"),"",'Raw Data'!J1793)</f>
        <v/>
      </c>
      <c r="K1712" s="81" t="str">
        <f>IF(OR('Raw Data'!K1793=0,'Raw Data'!K1793="Delete"),"",'Raw Data'!K1793)</f>
        <v/>
      </c>
      <c r="L1712" s="81" t="str">
        <f>R1712</f>
        <v>Available</v>
      </c>
      <c r="M1712" s="81" t="str">
        <f>IF(A1712="","",IF(OR(AWReleaseNum&gt;=A1712,AWReleaseNum=0),"Available","Not Supported"))</f>
        <v>Available</v>
      </c>
      <c r="N1712" s="81" t="str">
        <f>IF(A1712="","",IF(TcRelease="Any","Available",IF(OR(AND(TcReleaseNum&gt;=VLOOKUP(AWReleaseNum,MinVerInfo,3,FALSE),TcReleaseNum&lt;=VLOOKUP(AWReleaseNum,MinVerInfo,4,FALSE)),AND(TcReleaseNum&gt;=VLOOKUP(AWReleaseNum,MinVerInfo,5,FALSE),TcReleaseNum&lt;=VLOOKUP(AWReleaseNum,MinVerInfo,6,FALSE))),"Available","Not Supported")))</f>
        <v>Available</v>
      </c>
      <c r="O1712" s="81" t="str">
        <f>IF(TcReleaseNum&lt;P1712,"Not Supported","Available")</f>
        <v>Available</v>
      </c>
      <c r="P1712" s="81" cm="1">
        <f t="array" ref="P1712">_xlfn.SWITCH(TcBaseVer, 14, K1712, 13, J1712, 12, I1712, 11, IFERROR(VLOOKUP(H1712,Table2[#All],3,FALSE),"N/A"),0)</f>
        <v>0</v>
      </c>
      <c r="Q1712" s="81" t="str">
        <f>IF(TcBaseVer=0,M1712,IF(AND(N1712="Available",M1712="Available",O1712="Available"),"Available",IF(M1712="","","Not Supported")))</f>
        <v>Available</v>
      </c>
      <c r="R1712" s="81" t="str">
        <f>IF(A1712&gt;=AWCurrentRel, "Future",Q1712)</f>
        <v>Available</v>
      </c>
      <c r="S1712" s="100" t="str">
        <f>HYPERLINK(U1712,T1712)</f>
        <v>Teamcenter What's New Fall 2023-FOUNDATION (highspot.com)</v>
      </c>
      <c r="T1712" s="81" t="str">
        <f>IFERROR(VLOOKUP(CONCATENATE($B1712,"_",$A1712),Table4[#All],5,FALSE),"Not Available")</f>
        <v>Teamcenter What's New Fall 2023-FOUNDATION (highspot.com)</v>
      </c>
      <c r="U1712" s="81" t="str">
        <f>IFERROR(VLOOKUP(CONCATENATE(B1712,"_",A1712),Table4[#All],6,FALSE),"")</f>
        <v>https://siemens.highspot.com/items/6579f837efdb1730650a1357?lfrm=srp.1</v>
      </c>
    </row>
    <row r="1713" spans="1:21" x14ac:dyDescent="0.25">
      <c r="A1713" s="81">
        <f>IF(OR('Raw Data'!A1794=0,'Raw Data'!A1794="Delete"),"",'Raw Data'!A1794)</f>
        <v>2312</v>
      </c>
      <c r="B1713" s="88" t="str">
        <f>IF(OR('Raw Data'!B1794=0,'Raw Data'!B1794="Delete"),"",'Raw Data'!B1794)</f>
        <v>Foundation</v>
      </c>
      <c r="C1713" s="89" t="str">
        <f>IF(OR('Raw Data'!C1794=0,'Raw Data'!C1794="Delete"),"",'Raw Data'!C1794)</f>
        <v>Usability</v>
      </c>
      <c r="D1713" s="88" t="str">
        <f>IF(OR('Raw Data'!D1794=0,'Raw Data'!D1794="Delete"),"",'Raw Data'!D1794)</f>
        <v>Platform - Active Workspace Framework - Usability</v>
      </c>
      <c r="E1713" s="84" t="str">
        <f>IF(OR('Raw Data'!E1794=0,'Raw Data'!E1794="Delete"),"",'Raw Data'!E1794)</f>
        <v>Easily access user-related information and actions</v>
      </c>
      <c r="F1713" s="81" t="str" cm="1">
        <f t="array" ref="F1713">_xlfn.SWITCH(ROUND(VLOOKUP(A1713,Table1[#All],3),0),11,H1713,12,I1713,13,J1713,14,K1713,"N/A")</f>
        <v>N/A</v>
      </c>
      <c r="G1713" s="81" t="str" cm="1">
        <f t="array" ref="G1713">_xlfn.SWITCH(ROUND(VLOOKUP(A1713,Table1[#All],5),0),11,H1713,12,I1713,13,J1713,14,K1713,"N/A")</f>
        <v>N/A</v>
      </c>
      <c r="H1713" s="81" t="str">
        <f>IF(OR('Raw Data'!H1794=0,'Raw Data'!H1794="Delete"),"",'Raw Data'!H1794)</f>
        <v>N/A</v>
      </c>
      <c r="I1713" s="81" t="str">
        <f>IF(OR('Raw Data'!I1794=0,'Raw Data'!I1794="Delete"),"",'Raw Data'!I1794)</f>
        <v>N/A</v>
      </c>
      <c r="J1713" s="81" t="str">
        <f>IF(OR('Raw Data'!J1794=0,'Raw Data'!J1794="Delete"),"",'Raw Data'!J1794)</f>
        <v/>
      </c>
      <c r="K1713" s="81" t="str">
        <f>IF(OR('Raw Data'!K1794=0,'Raw Data'!K1794="Delete"),"",'Raw Data'!K1794)</f>
        <v/>
      </c>
      <c r="L1713" s="81" t="str">
        <f>R1713</f>
        <v>Available</v>
      </c>
      <c r="M1713" s="81" t="str">
        <f>IF(A1713="","",IF(OR(AWReleaseNum&gt;=A1713,AWReleaseNum=0),"Available","Not Supported"))</f>
        <v>Available</v>
      </c>
      <c r="N1713" s="81" t="str">
        <f>IF(A1713="","",IF(TcRelease="Any","Available",IF(OR(AND(TcReleaseNum&gt;=VLOOKUP(AWReleaseNum,MinVerInfo,3,FALSE),TcReleaseNum&lt;=VLOOKUP(AWReleaseNum,MinVerInfo,4,FALSE)),AND(TcReleaseNum&gt;=VLOOKUP(AWReleaseNum,MinVerInfo,5,FALSE),TcReleaseNum&lt;=VLOOKUP(AWReleaseNum,MinVerInfo,6,FALSE))),"Available","Not Supported")))</f>
        <v>Available</v>
      </c>
      <c r="O1713" s="81" t="str">
        <f>IF(TcReleaseNum&lt;P1713,"Not Supported","Available")</f>
        <v>Available</v>
      </c>
      <c r="P1713" s="81" cm="1">
        <f t="array" ref="P1713">_xlfn.SWITCH(TcBaseVer, 14, K1713, 13, J1713, 12, I1713, 11, IFERROR(VLOOKUP(H1713,Table2[#All],3,FALSE),"N/A"),0)</f>
        <v>0</v>
      </c>
      <c r="Q1713" s="81" t="str">
        <f>IF(TcBaseVer=0,M1713,IF(AND(N1713="Available",M1713="Available",O1713="Available"),"Available",IF(M1713="","","Not Supported")))</f>
        <v>Available</v>
      </c>
      <c r="R1713" s="81" t="str">
        <f>IF(A1713&gt;=AWCurrentRel, "Future",Q1713)</f>
        <v>Available</v>
      </c>
      <c r="S1713" s="100" t="str">
        <f>HYPERLINK(U1713,T1713)</f>
        <v>Teamcenter What's New Fall 2023-FOUNDATION (highspot.com)</v>
      </c>
      <c r="T1713" s="81" t="str">
        <f>IFERROR(VLOOKUP(CONCATENATE($B1713,"_",$A1713),Table4[#All],5,FALSE),"Not Available")</f>
        <v>Teamcenter What's New Fall 2023-FOUNDATION (highspot.com)</v>
      </c>
      <c r="U1713" s="81" t="str">
        <f>IFERROR(VLOOKUP(CONCATENATE(B1713,"_",A1713),Table4[#All],6,FALSE),"")</f>
        <v>https://siemens.highspot.com/items/6579f837efdb1730650a1357?lfrm=srp.1</v>
      </c>
    </row>
    <row r="1714" spans="1:21" x14ac:dyDescent="0.25">
      <c r="A1714" s="81">
        <f>IF(OR('Raw Data'!A1795=0,'Raw Data'!A1795="Delete"),"",'Raw Data'!A1795)</f>
        <v>2312</v>
      </c>
      <c r="B1714" s="88" t="str">
        <f>IF(OR('Raw Data'!B1795=0,'Raw Data'!B1795="Delete"),"",'Raw Data'!B1795)</f>
        <v>Foundation</v>
      </c>
      <c r="C1714" s="89" t="str">
        <f>IF(OR('Raw Data'!C1795=0,'Raw Data'!C1795="Delete"),"",'Raw Data'!C1795)</f>
        <v>Usability</v>
      </c>
      <c r="D1714" s="88" t="str">
        <f>IF(OR('Raw Data'!D1795=0,'Raw Data'!D1795="Delete"),"",'Raw Data'!D1795)</f>
        <v>Platform - Active Workspace Framework - Usability</v>
      </c>
      <c r="E1714" s="84" t="str">
        <f>IF(OR('Raw Data'!E1795=0,'Raw Data'!E1795="Delete"),"",'Raw Data'!E1795)</f>
        <v>Conveniently navigate data organized in projects and folders from a single page</v>
      </c>
      <c r="F1714" s="81" t="str" cm="1">
        <f t="array" ref="F1714">_xlfn.SWITCH(ROUND(VLOOKUP(A1714,Table1[#All],3),0),11,H1714,12,I1714,13,J1714,14,K1714,"N/A")</f>
        <v>N/A</v>
      </c>
      <c r="G1714" s="81" t="str" cm="1">
        <f t="array" ref="G1714">_xlfn.SWITCH(ROUND(VLOOKUP(A1714,Table1[#All],5),0),11,H1714,12,I1714,13,J1714,14,K1714,"N/A")</f>
        <v>N/A</v>
      </c>
      <c r="H1714" s="81" t="str">
        <f>IF(OR('Raw Data'!H1795=0,'Raw Data'!H1795="Delete"),"",'Raw Data'!H1795)</f>
        <v>N/A</v>
      </c>
      <c r="I1714" s="81" t="str">
        <f>IF(OR('Raw Data'!I1795=0,'Raw Data'!I1795="Delete"),"",'Raw Data'!I1795)</f>
        <v>N/A</v>
      </c>
      <c r="J1714" s="81" t="str">
        <f>IF(OR('Raw Data'!J1795=0,'Raw Data'!J1795="Delete"),"",'Raw Data'!J1795)</f>
        <v/>
      </c>
      <c r="K1714" s="81" t="str">
        <f>IF(OR('Raw Data'!K1795=0,'Raw Data'!K1795="Delete"),"",'Raw Data'!K1795)</f>
        <v/>
      </c>
      <c r="L1714" s="81" t="str">
        <f>R1714</f>
        <v>Available</v>
      </c>
      <c r="M1714" s="81" t="str">
        <f>IF(A1714="","",IF(OR(AWReleaseNum&gt;=A1714,AWReleaseNum=0),"Available","Not Supported"))</f>
        <v>Available</v>
      </c>
      <c r="N1714" s="81" t="str">
        <f>IF(A1714="","",IF(TcRelease="Any","Available",IF(OR(AND(TcReleaseNum&gt;=VLOOKUP(AWReleaseNum,MinVerInfo,3,FALSE),TcReleaseNum&lt;=VLOOKUP(AWReleaseNum,MinVerInfo,4,FALSE)),AND(TcReleaseNum&gt;=VLOOKUP(AWReleaseNum,MinVerInfo,5,FALSE),TcReleaseNum&lt;=VLOOKUP(AWReleaseNum,MinVerInfo,6,FALSE))),"Available","Not Supported")))</f>
        <v>Available</v>
      </c>
      <c r="O1714" s="81" t="str">
        <f>IF(TcReleaseNum&lt;P1714,"Not Supported","Available")</f>
        <v>Available</v>
      </c>
      <c r="P1714" s="81" cm="1">
        <f t="array" ref="P1714">_xlfn.SWITCH(TcBaseVer, 14, K1714, 13, J1714, 12, I1714, 11, IFERROR(VLOOKUP(H1714,Table2[#All],3,FALSE),"N/A"),0)</f>
        <v>0</v>
      </c>
      <c r="Q1714" s="81" t="str">
        <f>IF(TcBaseVer=0,M1714,IF(AND(N1714="Available",M1714="Available",O1714="Available"),"Available",IF(M1714="","","Not Supported")))</f>
        <v>Available</v>
      </c>
      <c r="R1714" s="81" t="str">
        <f>IF(A1714&gt;=AWCurrentRel, "Future",Q1714)</f>
        <v>Available</v>
      </c>
      <c r="S1714" s="100" t="str">
        <f>HYPERLINK(U1714,T1714)</f>
        <v>Teamcenter What's New Fall 2023-FOUNDATION (highspot.com)</v>
      </c>
      <c r="T1714" s="81" t="str">
        <f>IFERROR(VLOOKUP(CONCATENATE($B1714,"_",$A1714),Table4[#All],5,FALSE),"Not Available")</f>
        <v>Teamcenter What's New Fall 2023-FOUNDATION (highspot.com)</v>
      </c>
      <c r="U1714" s="81" t="str">
        <f>IFERROR(VLOOKUP(CONCATENATE(B1714,"_",A1714),Table4[#All],6,FALSE),"")</f>
        <v>https://siemens.highspot.com/items/6579f837efdb1730650a1357?lfrm=srp.1</v>
      </c>
    </row>
    <row r="1715" spans="1:21" x14ac:dyDescent="0.25">
      <c r="A1715" s="81">
        <f>IF(OR('Raw Data'!A1675=0,'Raw Data'!A1675="Delete"),"",'Raw Data'!A1675)</f>
        <v>2312</v>
      </c>
      <c r="B1715" s="88" t="str">
        <f>IF(OR('Raw Data'!B1675=0,'Raw Data'!B1675="Delete"),"",'Raw Data'!B1675)</f>
        <v>Plan</v>
      </c>
      <c r="C1715" s="89" t="str">
        <f>IF(OR('Raw Data'!C1675=0,'Raw Data'!C1675="Delete"),"",'Raw Data'!C1675)</f>
        <v>Configuration</v>
      </c>
      <c r="D1715" s="88" t="str">
        <f>IF(OR('Raw Data'!D1675=0,'Raw Data'!D1675="Delete"),"",'Raw Data'!D1675)</f>
        <v>Product Configuration</v>
      </c>
      <c r="E1715" s="84" t="str">
        <f>IF(OR('Raw Data'!E1675=0,'Raw Data'!E1675="Delete"),"",'Raw Data'!E1675)</f>
        <v>Variant Matrix 2312  for Teamcenter 2312</v>
      </c>
      <c r="F1715" s="81" t="str" cm="1">
        <f t="array" ref="F1715">_xlfn.SWITCH(ROUND(VLOOKUP(A1715,Table1[#All],3),0),11,H1715,12,I1715,13,J1715,14,K1715,"N/A")</f>
        <v>N/A</v>
      </c>
      <c r="G1715" s="81" t="str" cm="1">
        <f t="array" ref="G1715">_xlfn.SWITCH(ROUND(VLOOKUP(A1715,Table1[#All],5),0),11,H1715,12,I1715,13,J1715,14,K1715,"N/A")</f>
        <v>N/A</v>
      </c>
      <c r="H1715" s="81" t="str">
        <f>IF(OR('Raw Data'!H1675=0,'Raw Data'!H1675="Delete"),"",'Raw Data'!H1675)</f>
        <v/>
      </c>
      <c r="I1715" s="81" t="str">
        <f>IF(OR('Raw Data'!I1675=0,'Raw Data'!I1675="Delete"),"",'Raw Data'!I1675)</f>
        <v/>
      </c>
      <c r="J1715" s="81" t="str">
        <f>IF(OR('Raw Data'!J1675=0,'Raw Data'!J1675="Delete"),"",'Raw Data'!J1675)</f>
        <v/>
      </c>
      <c r="K1715" s="81" t="str">
        <f>IF(OR('Raw Data'!K1675=0,'Raw Data'!K1675="Delete"),"",'Raw Data'!K1675)</f>
        <v/>
      </c>
      <c r="L1715" s="81" t="str">
        <f>R1715</f>
        <v>Available</v>
      </c>
      <c r="M1715" s="81" t="str">
        <f>IF(A1715="","",IF(OR(AWReleaseNum&gt;=A1715,AWReleaseNum=0),"Available","Not Supported"))</f>
        <v>Available</v>
      </c>
      <c r="N1715" s="81" t="str">
        <f>IF(A1715="","",IF(TcRelease="Any","Available",IF(OR(AND(TcReleaseNum&gt;=VLOOKUP(AWReleaseNum,MinVerInfo,3,FALSE),TcReleaseNum&lt;=VLOOKUP(AWReleaseNum,MinVerInfo,4,FALSE)),AND(TcReleaseNum&gt;=VLOOKUP(AWReleaseNum,MinVerInfo,5,FALSE),TcReleaseNum&lt;=VLOOKUP(AWReleaseNum,MinVerInfo,6,FALSE))),"Available","Not Supported")))</f>
        <v>Available</v>
      </c>
      <c r="O1715" s="81" t="str">
        <f>IF(TcReleaseNum&lt;P1715,"Not Supported","Available")</f>
        <v>Available</v>
      </c>
      <c r="P1715" s="81" cm="1">
        <f t="array" ref="P1715">_xlfn.SWITCH(TcBaseVer, 14, K1715, 13, J1715, 12, I1715, 11, IFERROR(VLOOKUP(H1715,Table2[#All],3,FALSE),"N/A"),0)</f>
        <v>0</v>
      </c>
      <c r="Q1715" s="81" t="str">
        <f>IF(TcBaseVer=0,M1715,IF(AND(N1715="Available",M1715="Available",O1715="Available"),"Available",IF(M1715="","","Not Supported")))</f>
        <v>Available</v>
      </c>
      <c r="R1715" s="81" t="str">
        <f>IF(A1715&gt;=AWCurrentRel, "Future",Q1715)</f>
        <v>Available</v>
      </c>
      <c r="S1715" s="100" t="str">
        <f>HYPERLINK(U1715,T1715)</f>
        <v>Teamcenter What's New Fall 2023-PLAN (highspot.com)</v>
      </c>
      <c r="T1715" s="81" t="str">
        <f>IFERROR(VLOOKUP(CONCATENATE($B1715,"_",$A1715),Table4[#All],5,FALSE),"Not Available")</f>
        <v>Teamcenter What's New Fall 2023-PLAN (highspot.com)</v>
      </c>
      <c r="U1715" s="81" t="str">
        <f>IFERROR(VLOOKUP(CONCATENATE(B1715,"_",A1715),Table4[#All],6,FALSE),"")</f>
        <v>https://siemens.highspot.com/items/6579f84cb6635237018e3d0e?lfrm=srp.0</v>
      </c>
    </row>
    <row r="1716" spans="1:21" x14ac:dyDescent="0.25">
      <c r="A1716" s="81">
        <f>IF(OR('Raw Data'!A1707=0,'Raw Data'!A1707="Delete"),"",'Raw Data'!A1707)</f>
        <v>2312</v>
      </c>
      <c r="B1716" s="88" t="str">
        <f>IF(OR('Raw Data'!B1707=0,'Raw Data'!B1707="Delete"),"",'Raw Data'!B1707)</f>
        <v>Plan</v>
      </c>
      <c r="C1716" s="89" t="str">
        <f>IF(OR('Raw Data'!C1707=0,'Raw Data'!C1707="Delete"),"",'Raw Data'!C1707)</f>
        <v>Configuration</v>
      </c>
      <c r="D1716" s="88" t="str">
        <f>IF(OR('Raw Data'!D1707=0,'Raw Data'!D1707="Delete"),"",'Raw Data'!D1707)</f>
        <v>Product Configuration</v>
      </c>
      <c r="E1716" s="84" t="str">
        <f>IF(OR('Raw Data'!E1707=0,'Raw Data'!E1707="Delete"),"",'Raw Data'!E1707)</f>
        <v>Purchase only what you need while configuring products via API integration</v>
      </c>
      <c r="F1716" s="81" t="str" cm="1">
        <f t="array" ref="F1716">_xlfn.SWITCH(ROUND(VLOOKUP(A1716,Table1[#All],3),0),11,H1716,12,I1716,13,J1716,14,K1716,"N/A")</f>
        <v>N/A</v>
      </c>
      <c r="G1716" s="81" t="str" cm="1">
        <f t="array" ref="G1716">_xlfn.SWITCH(ROUND(VLOOKUP(A1716,Table1[#All],5),0),11,H1716,12,I1716,13,J1716,14,K1716,"N/A")</f>
        <v>N/A</v>
      </c>
      <c r="H1716" s="81" t="str">
        <f>IF(OR('Raw Data'!H1707=0,'Raw Data'!H1707="Delete"),"",'Raw Data'!H1707)</f>
        <v>N/A</v>
      </c>
      <c r="I1716" s="81" t="str">
        <f>IF(OR('Raw Data'!I1707=0,'Raw Data'!I1707="Delete"),"",'Raw Data'!I1707)</f>
        <v>N/A</v>
      </c>
      <c r="J1716" s="81" t="str">
        <f>IF(OR('Raw Data'!J1707=0,'Raw Data'!J1707="Delete"),"",'Raw Data'!J1707)</f>
        <v/>
      </c>
      <c r="K1716" s="81" t="str">
        <f>IF(OR('Raw Data'!K1707=0,'Raw Data'!K1707="Delete"),"",'Raw Data'!K1707)</f>
        <v/>
      </c>
      <c r="L1716" s="81" t="str">
        <f>R1716</f>
        <v>Available</v>
      </c>
      <c r="M1716" s="81" t="str">
        <f>IF(A1716="","",IF(OR(AWReleaseNum&gt;=A1716,AWReleaseNum=0),"Available","Not Supported"))</f>
        <v>Available</v>
      </c>
      <c r="N1716" s="81" t="str">
        <f>IF(A1716="","",IF(TcRelease="Any","Available",IF(OR(AND(TcReleaseNum&gt;=VLOOKUP(AWReleaseNum,MinVerInfo,3,FALSE),TcReleaseNum&lt;=VLOOKUP(AWReleaseNum,MinVerInfo,4,FALSE)),AND(TcReleaseNum&gt;=VLOOKUP(AWReleaseNum,MinVerInfo,5,FALSE),TcReleaseNum&lt;=VLOOKUP(AWReleaseNum,MinVerInfo,6,FALSE))),"Available","Not Supported")))</f>
        <v>Available</v>
      </c>
      <c r="O1716" s="81" t="str">
        <f>IF(TcReleaseNum&lt;P1716,"Not Supported","Available")</f>
        <v>Available</v>
      </c>
      <c r="P1716" s="81" cm="1">
        <f t="array" ref="P1716">_xlfn.SWITCH(TcBaseVer, 14, K1716, 13, J1716, 12, I1716, 11, IFERROR(VLOOKUP(H1716,Table2[#All],3,FALSE),"N/A"),0)</f>
        <v>0</v>
      </c>
      <c r="Q1716" s="81" t="str">
        <f>IF(TcBaseVer=0,M1716,IF(AND(N1716="Available",M1716="Available",O1716="Available"),"Available",IF(M1716="","","Not Supported")))</f>
        <v>Available</v>
      </c>
      <c r="R1716" s="81" t="str">
        <f>IF(A1716&gt;=AWCurrentRel, "Future",Q1716)</f>
        <v>Available</v>
      </c>
      <c r="S1716" s="100" t="str">
        <f>HYPERLINK(U1716,T1716)</f>
        <v>Teamcenter What's New Fall 2023-PLAN (highspot.com)</v>
      </c>
      <c r="T1716" s="81" t="str">
        <f>IFERROR(VLOOKUP(CONCATENATE($B1716,"_",$A1716),Table4[#All],5,FALSE),"Not Available")</f>
        <v>Teamcenter What's New Fall 2023-PLAN (highspot.com)</v>
      </c>
      <c r="U1716" s="81" t="str">
        <f>IFERROR(VLOOKUP(CONCATENATE(B1716,"_",A1716),Table4[#All],6,FALSE),"")</f>
        <v>https://siemens.highspot.com/items/6579f84cb6635237018e3d0e?lfrm=srp.0</v>
      </c>
    </row>
    <row r="1717" spans="1:21" x14ac:dyDescent="0.25">
      <c r="A1717" s="81">
        <f>IF(OR('Raw Data'!A1708=0,'Raw Data'!A1708="Delete"),"",'Raw Data'!A1708)</f>
        <v>2312</v>
      </c>
      <c r="B1717" s="88" t="str">
        <f>IF(OR('Raw Data'!B1708=0,'Raw Data'!B1708="Delete"),"",'Raw Data'!B1708)</f>
        <v>Plan</v>
      </c>
      <c r="C1717" s="89" t="str">
        <f>IF(OR('Raw Data'!C1708=0,'Raw Data'!C1708="Delete"),"",'Raw Data'!C1708)</f>
        <v>Configuration</v>
      </c>
      <c r="D1717" s="88" t="str">
        <f>IF(OR('Raw Data'!D1708=0,'Raw Data'!D1708="Delete"),"",'Raw Data'!D1708)</f>
        <v>Product Configuration</v>
      </c>
      <c r="E1717" s="84" t="str">
        <f>IF(OR('Raw Data'!E1708=0,'Raw Data'!E1708="Delete"),"",'Raw Data'!E1708)</f>
        <v>Release features, families, models and constraints</v>
      </c>
      <c r="F1717" s="81" t="str" cm="1">
        <f t="array" ref="F1717">_xlfn.SWITCH(ROUND(VLOOKUP(A1717,Table1[#All],3),0),11,H1717,12,I1717,13,J1717,14,K1717,"N/A")</f>
        <v>N/A</v>
      </c>
      <c r="G1717" s="81" t="str" cm="1">
        <f t="array" ref="G1717">_xlfn.SWITCH(ROUND(VLOOKUP(A1717,Table1[#All],5),0),11,H1717,12,I1717,13,J1717,14,K1717,"N/A")</f>
        <v>N/A</v>
      </c>
      <c r="H1717" s="81" t="str">
        <f>IF(OR('Raw Data'!H1708=0,'Raw Data'!H1708="Delete"),"",'Raw Data'!H1708)</f>
        <v>N/A</v>
      </c>
      <c r="I1717" s="81" t="str">
        <f>IF(OR('Raw Data'!I1708=0,'Raw Data'!I1708="Delete"),"",'Raw Data'!I1708)</f>
        <v>N/A</v>
      </c>
      <c r="J1717" s="81" t="str">
        <f>IF(OR('Raw Data'!J1708=0,'Raw Data'!J1708="Delete"),"",'Raw Data'!J1708)</f>
        <v/>
      </c>
      <c r="K1717" s="81" t="str">
        <f>IF(OR('Raw Data'!K1708=0,'Raw Data'!K1708="Delete"),"",'Raw Data'!K1708)</f>
        <v/>
      </c>
      <c r="L1717" s="81" t="str">
        <f>R1717</f>
        <v>Available</v>
      </c>
      <c r="M1717" s="81" t="str">
        <f>IF(A1717="","",IF(OR(AWReleaseNum&gt;=A1717,AWReleaseNum=0),"Available","Not Supported"))</f>
        <v>Available</v>
      </c>
      <c r="N1717" s="81" t="str">
        <f>IF(A1717="","",IF(TcRelease="Any","Available",IF(OR(AND(TcReleaseNum&gt;=VLOOKUP(AWReleaseNum,MinVerInfo,3,FALSE),TcReleaseNum&lt;=VLOOKUP(AWReleaseNum,MinVerInfo,4,FALSE)),AND(TcReleaseNum&gt;=VLOOKUP(AWReleaseNum,MinVerInfo,5,FALSE),TcReleaseNum&lt;=VLOOKUP(AWReleaseNum,MinVerInfo,6,FALSE))),"Available","Not Supported")))</f>
        <v>Available</v>
      </c>
      <c r="O1717" s="81" t="str">
        <f>IF(TcReleaseNum&lt;P1717,"Not Supported","Available")</f>
        <v>Available</v>
      </c>
      <c r="P1717" s="81" cm="1">
        <f t="array" ref="P1717">_xlfn.SWITCH(TcBaseVer, 14, K1717, 13, J1717, 12, I1717, 11, IFERROR(VLOOKUP(H1717,Table2[#All],3,FALSE),"N/A"),0)</f>
        <v>0</v>
      </c>
      <c r="Q1717" s="81" t="str">
        <f>IF(TcBaseVer=0,M1717,IF(AND(N1717="Available",M1717="Available",O1717="Available"),"Available",IF(M1717="","","Not Supported")))</f>
        <v>Available</v>
      </c>
      <c r="R1717" s="81" t="str">
        <f>IF(A1717&gt;=AWCurrentRel, "Future",Q1717)</f>
        <v>Available</v>
      </c>
      <c r="S1717" s="100" t="str">
        <f>HYPERLINK(U1717,T1717)</f>
        <v>Teamcenter What's New Fall 2023-PLAN (highspot.com)</v>
      </c>
      <c r="T1717" s="81" t="str">
        <f>IFERROR(VLOOKUP(CONCATENATE($B1717,"_",$A1717),Table4[#All],5,FALSE),"Not Available")</f>
        <v>Teamcenter What's New Fall 2023-PLAN (highspot.com)</v>
      </c>
      <c r="U1717" s="81" t="str">
        <f>IFERROR(VLOOKUP(CONCATENATE(B1717,"_",A1717),Table4[#All],6,FALSE),"")</f>
        <v>https://siemens.highspot.com/items/6579f84cb6635237018e3d0e?lfrm=srp.0</v>
      </c>
    </row>
    <row r="1718" spans="1:21" x14ac:dyDescent="0.25">
      <c r="A1718" s="81">
        <f>IF(OR('Raw Data'!A1709=0,'Raw Data'!A1709="Delete"),"",'Raw Data'!A1709)</f>
        <v>2312</v>
      </c>
      <c r="B1718" s="88" t="str">
        <f>IF(OR('Raw Data'!B1709=0,'Raw Data'!B1709="Delete"),"",'Raw Data'!B1709)</f>
        <v>Plan</v>
      </c>
      <c r="C1718" s="89" t="str">
        <f>IF(OR('Raw Data'!C1709=0,'Raw Data'!C1709="Delete"),"",'Raw Data'!C1709)</f>
        <v>Configuration</v>
      </c>
      <c r="D1718" s="88" t="str">
        <f>IF(OR('Raw Data'!D1709=0,'Raw Data'!D1709="Delete"),"",'Raw Data'!D1709)</f>
        <v>Product Configuration</v>
      </c>
      <c r="E1718" s="84" t="str">
        <f>IF(OR('Raw Data'!E1709=0,'Raw Data'!E1709="Delete"),"",'Raw Data'!E1709)</f>
        <v>Manage effectivity of features, models and constraint</v>
      </c>
      <c r="F1718" s="81" t="str" cm="1">
        <f t="array" ref="F1718">_xlfn.SWITCH(ROUND(VLOOKUP(A1718,Table1[#All],3),0),11,H1718,12,I1718,13,J1718,14,K1718,"N/A")</f>
        <v>N/A</v>
      </c>
      <c r="G1718" s="81" t="str" cm="1">
        <f t="array" ref="G1718">_xlfn.SWITCH(ROUND(VLOOKUP(A1718,Table1[#All],5),0),11,H1718,12,I1718,13,J1718,14,K1718,"N/A")</f>
        <v>N/A</v>
      </c>
      <c r="H1718" s="81" t="str">
        <f>IF(OR('Raw Data'!H1709=0,'Raw Data'!H1709="Delete"),"",'Raw Data'!H1709)</f>
        <v>N/A</v>
      </c>
      <c r="I1718" s="81" t="str">
        <f>IF(OR('Raw Data'!I1709=0,'Raw Data'!I1709="Delete"),"",'Raw Data'!I1709)</f>
        <v>N/A</v>
      </c>
      <c r="J1718" s="81" t="str">
        <f>IF(OR('Raw Data'!J1709=0,'Raw Data'!J1709="Delete"),"",'Raw Data'!J1709)</f>
        <v/>
      </c>
      <c r="K1718" s="81" t="str">
        <f>IF(OR('Raw Data'!K1709=0,'Raw Data'!K1709="Delete"),"",'Raw Data'!K1709)</f>
        <v/>
      </c>
      <c r="L1718" s="81" t="str">
        <f>R1718</f>
        <v>Available</v>
      </c>
      <c r="M1718" s="81" t="str">
        <f>IF(A1718="","",IF(OR(AWReleaseNum&gt;=A1718,AWReleaseNum=0),"Available","Not Supported"))</f>
        <v>Available</v>
      </c>
      <c r="N1718" s="81" t="str">
        <f>IF(A1718="","",IF(TcRelease="Any","Available",IF(OR(AND(TcReleaseNum&gt;=VLOOKUP(AWReleaseNum,MinVerInfo,3,FALSE),TcReleaseNum&lt;=VLOOKUP(AWReleaseNum,MinVerInfo,4,FALSE)),AND(TcReleaseNum&gt;=VLOOKUP(AWReleaseNum,MinVerInfo,5,FALSE),TcReleaseNum&lt;=VLOOKUP(AWReleaseNum,MinVerInfo,6,FALSE))),"Available","Not Supported")))</f>
        <v>Available</v>
      </c>
      <c r="O1718" s="81" t="str">
        <f>IF(TcReleaseNum&lt;P1718,"Not Supported","Available")</f>
        <v>Available</v>
      </c>
      <c r="P1718" s="81" cm="1">
        <f t="array" ref="P1718">_xlfn.SWITCH(TcBaseVer, 14, K1718, 13, J1718, 12, I1718, 11, IFERROR(VLOOKUP(H1718,Table2[#All],3,FALSE),"N/A"),0)</f>
        <v>0</v>
      </c>
      <c r="Q1718" s="81" t="str">
        <f>IF(TcBaseVer=0,M1718,IF(AND(N1718="Available",M1718="Available",O1718="Available"),"Available",IF(M1718="","","Not Supported")))</f>
        <v>Available</v>
      </c>
      <c r="R1718" s="81" t="str">
        <f>IF(A1718&gt;=AWCurrentRel, "Future",Q1718)</f>
        <v>Available</v>
      </c>
      <c r="S1718" s="100" t="str">
        <f>HYPERLINK(U1718,T1718)</f>
        <v>Teamcenter What's New Fall 2023-PLAN (highspot.com)</v>
      </c>
      <c r="T1718" s="81" t="str">
        <f>IFERROR(VLOOKUP(CONCATENATE($B1718,"_",$A1718),Table4[#All],5,FALSE),"Not Available")</f>
        <v>Teamcenter What's New Fall 2023-PLAN (highspot.com)</v>
      </c>
      <c r="U1718" s="81" t="str">
        <f>IFERROR(VLOOKUP(CONCATENATE(B1718,"_",A1718),Table4[#All],6,FALSE),"")</f>
        <v>https://siemens.highspot.com/items/6579f84cb6635237018e3d0e?lfrm=srp.0</v>
      </c>
    </row>
    <row r="1719" spans="1:21" x14ac:dyDescent="0.25">
      <c r="A1719" s="81">
        <f>IF(OR('Raw Data'!A1710=0,'Raw Data'!A1710="Delete"),"",'Raw Data'!A1710)</f>
        <v>2312</v>
      </c>
      <c r="B1719" s="88" t="str">
        <f>IF(OR('Raw Data'!B1710=0,'Raw Data'!B1710="Delete"),"",'Raw Data'!B1710)</f>
        <v>Plan</v>
      </c>
      <c r="C1719" s="89" t="str">
        <f>IF(OR('Raw Data'!C1710=0,'Raw Data'!C1710="Delete"),"",'Raw Data'!C1710)</f>
        <v>Configuration</v>
      </c>
      <c r="D1719" s="88" t="str">
        <f>IF(OR('Raw Data'!D1710=0,'Raw Data'!D1710="Delete"),"",'Raw Data'!D1710)</f>
        <v>Product Configuration</v>
      </c>
      <c r="E1719" s="84" t="str">
        <f>IF(OR('Raw Data'!E1710=0,'Raw Data'!E1710="Delete"),"",'Raw Data'!E1710)</f>
        <v>Use a simple table to declare standard and optional features, including availability constraints</v>
      </c>
      <c r="F1719" s="81" t="str" cm="1">
        <f t="array" ref="F1719">_xlfn.SWITCH(ROUND(VLOOKUP(A1719,Table1[#All],3),0),11,H1719,12,I1719,13,J1719,14,K1719,"N/A")</f>
        <v>N/A</v>
      </c>
      <c r="G1719" s="81" t="str" cm="1">
        <f t="array" ref="G1719">_xlfn.SWITCH(ROUND(VLOOKUP(A1719,Table1[#All],5),0),11,H1719,12,I1719,13,J1719,14,K1719,"N/A")</f>
        <v>N/A</v>
      </c>
      <c r="H1719" s="81" t="str">
        <f>IF(OR('Raw Data'!H1710=0,'Raw Data'!H1710="Delete"),"",'Raw Data'!H1710)</f>
        <v>N/A</v>
      </c>
      <c r="I1719" s="81" t="str">
        <f>IF(OR('Raw Data'!I1710=0,'Raw Data'!I1710="Delete"),"",'Raw Data'!I1710)</f>
        <v>N/A</v>
      </c>
      <c r="J1719" s="81" t="str">
        <f>IF(OR('Raw Data'!J1710=0,'Raw Data'!J1710="Delete"),"",'Raw Data'!J1710)</f>
        <v/>
      </c>
      <c r="K1719" s="81" t="str">
        <f>IF(OR('Raw Data'!K1710=0,'Raw Data'!K1710="Delete"),"",'Raw Data'!K1710)</f>
        <v/>
      </c>
      <c r="L1719" s="81" t="str">
        <f>R1719</f>
        <v>Available</v>
      </c>
      <c r="M1719" s="81" t="str">
        <f>IF(A1719="","",IF(OR(AWReleaseNum&gt;=A1719,AWReleaseNum=0),"Available","Not Supported"))</f>
        <v>Available</v>
      </c>
      <c r="N1719" s="81" t="str">
        <f>IF(A1719="","",IF(TcRelease="Any","Available",IF(OR(AND(TcReleaseNum&gt;=VLOOKUP(AWReleaseNum,MinVerInfo,3,FALSE),TcReleaseNum&lt;=VLOOKUP(AWReleaseNum,MinVerInfo,4,FALSE)),AND(TcReleaseNum&gt;=VLOOKUP(AWReleaseNum,MinVerInfo,5,FALSE),TcReleaseNum&lt;=VLOOKUP(AWReleaseNum,MinVerInfo,6,FALSE))),"Available","Not Supported")))</f>
        <v>Available</v>
      </c>
      <c r="O1719" s="81" t="str">
        <f>IF(TcReleaseNum&lt;P1719,"Not Supported","Available")</f>
        <v>Available</v>
      </c>
      <c r="P1719" s="81" cm="1">
        <f t="array" ref="P1719">_xlfn.SWITCH(TcBaseVer, 14, K1719, 13, J1719, 12, I1719, 11, IFERROR(VLOOKUP(H1719,Table2[#All],3,FALSE),"N/A"),0)</f>
        <v>0</v>
      </c>
      <c r="Q1719" s="81" t="str">
        <f>IF(TcBaseVer=0,M1719,IF(AND(N1719="Available",M1719="Available",O1719="Available"),"Available",IF(M1719="","","Not Supported")))</f>
        <v>Available</v>
      </c>
      <c r="R1719" s="81" t="str">
        <f>IF(A1719&gt;=AWCurrentRel, "Future",Q1719)</f>
        <v>Available</v>
      </c>
      <c r="S1719" s="100" t="str">
        <f>HYPERLINK(U1719,T1719)</f>
        <v>Teamcenter What's New Fall 2023-PLAN (highspot.com)</v>
      </c>
      <c r="T1719" s="81" t="str">
        <f>IFERROR(VLOOKUP(CONCATENATE($B1719,"_",$A1719),Table4[#All],5,FALSE),"Not Available")</f>
        <v>Teamcenter What's New Fall 2023-PLAN (highspot.com)</v>
      </c>
      <c r="U1719" s="81" t="str">
        <f>IFERROR(VLOOKUP(CONCATENATE(B1719,"_",A1719),Table4[#All],6,FALSE),"")</f>
        <v>https://siemens.highspot.com/items/6579f84cb6635237018e3d0e?lfrm=srp.0</v>
      </c>
    </row>
    <row r="1720" spans="1:21" x14ac:dyDescent="0.25">
      <c r="A1720" s="81">
        <f>IF(OR('Raw Data'!A1711=0,'Raw Data'!A1711="Delete"),"",'Raw Data'!A1711)</f>
        <v>2312</v>
      </c>
      <c r="B1720" s="88" t="str">
        <f>IF(OR('Raw Data'!B1711=0,'Raw Data'!B1711="Delete"),"",'Raw Data'!B1711)</f>
        <v>Plan</v>
      </c>
      <c r="C1720" s="89" t="str">
        <f>IF(OR('Raw Data'!C1711=0,'Raw Data'!C1711="Delete"),"",'Raw Data'!C1711)</f>
        <v>Configuration</v>
      </c>
      <c r="D1720" s="88" t="str">
        <f>IF(OR('Raw Data'!D1711=0,'Raw Data'!D1711="Delete"),"",'Raw Data'!D1711)</f>
        <v>Product Configuration</v>
      </c>
      <c r="E1720" s="84" t="str">
        <f>IF(OR('Raw Data'!E1711=0,'Raw Data'!E1711="Delete"),"",'Raw Data'!E1711)</f>
        <v>Perform explicit content configuration for partial configurations</v>
      </c>
      <c r="F1720" s="81" t="str" cm="1">
        <f t="array" ref="F1720">_xlfn.SWITCH(ROUND(VLOOKUP(A1720,Table1[#All],3),0),11,H1720,12,I1720,13,J1720,14,K1720,"N/A")</f>
        <v>N/A</v>
      </c>
      <c r="G1720" s="81" t="str" cm="1">
        <f t="array" ref="G1720">_xlfn.SWITCH(ROUND(VLOOKUP(A1720,Table1[#All],5),0),11,H1720,12,I1720,13,J1720,14,K1720,"N/A")</f>
        <v>N/A</v>
      </c>
      <c r="H1720" s="81" t="str">
        <f>IF(OR('Raw Data'!H1711=0,'Raw Data'!H1711="Delete"),"",'Raw Data'!H1711)</f>
        <v>N/A</v>
      </c>
      <c r="I1720" s="81" t="str">
        <f>IF(OR('Raw Data'!I1711=0,'Raw Data'!I1711="Delete"),"",'Raw Data'!I1711)</f>
        <v>N/A</v>
      </c>
      <c r="J1720" s="81" t="str">
        <f>IF(OR('Raw Data'!J1711=0,'Raw Data'!J1711="Delete"),"",'Raw Data'!J1711)</f>
        <v/>
      </c>
      <c r="K1720" s="81" t="str">
        <f>IF(OR('Raw Data'!K1711=0,'Raw Data'!K1711="Delete"),"",'Raw Data'!K1711)</f>
        <v/>
      </c>
      <c r="L1720" s="81" t="str">
        <f>R1720</f>
        <v>Available</v>
      </c>
      <c r="M1720" s="81" t="str">
        <f>IF(A1720="","",IF(OR(AWReleaseNum&gt;=A1720,AWReleaseNum=0),"Available","Not Supported"))</f>
        <v>Available</v>
      </c>
      <c r="N1720" s="81" t="str">
        <f>IF(A1720="","",IF(TcRelease="Any","Available",IF(OR(AND(TcReleaseNum&gt;=VLOOKUP(AWReleaseNum,MinVerInfo,3,FALSE),TcReleaseNum&lt;=VLOOKUP(AWReleaseNum,MinVerInfo,4,FALSE)),AND(TcReleaseNum&gt;=VLOOKUP(AWReleaseNum,MinVerInfo,5,FALSE),TcReleaseNum&lt;=VLOOKUP(AWReleaseNum,MinVerInfo,6,FALSE))),"Available","Not Supported")))</f>
        <v>Available</v>
      </c>
      <c r="O1720" s="81" t="str">
        <f>IF(TcReleaseNum&lt;P1720,"Not Supported","Available")</f>
        <v>Available</v>
      </c>
      <c r="P1720" s="81" cm="1">
        <f t="array" ref="P1720">_xlfn.SWITCH(TcBaseVer, 14, K1720, 13, J1720, 12, I1720, 11, IFERROR(VLOOKUP(H1720,Table2[#All],3,FALSE),"N/A"),0)</f>
        <v>0</v>
      </c>
      <c r="Q1720" s="81" t="str">
        <f>IF(TcBaseVer=0,M1720,IF(AND(N1720="Available",M1720="Available",O1720="Available"),"Available",IF(M1720="","","Not Supported")))</f>
        <v>Available</v>
      </c>
      <c r="R1720" s="81" t="str">
        <f>IF(A1720&gt;=AWCurrentRel, "Future",Q1720)</f>
        <v>Available</v>
      </c>
      <c r="S1720" s="100" t="str">
        <f>HYPERLINK(U1720,T1720)</f>
        <v>Teamcenter What's New Fall 2023-PLAN (highspot.com)</v>
      </c>
      <c r="T1720" s="81" t="str">
        <f>IFERROR(VLOOKUP(CONCATENATE($B1720,"_",$A1720),Table4[#All],5,FALSE),"Not Available")</f>
        <v>Teamcenter What's New Fall 2023-PLAN (highspot.com)</v>
      </c>
      <c r="U1720" s="81" t="str">
        <f>IFERROR(VLOOKUP(CONCATENATE(B1720,"_",A1720),Table4[#All],6,FALSE),"")</f>
        <v>https://siemens.highspot.com/items/6579f84cb6635237018e3d0e?lfrm=srp.0</v>
      </c>
    </row>
    <row r="1721" spans="1:21" x14ac:dyDescent="0.25">
      <c r="A1721" s="81">
        <f>IF(OR('Raw Data'!A1712=0,'Raw Data'!A1712="Delete"),"",'Raw Data'!A1712)</f>
        <v>2312</v>
      </c>
      <c r="B1721" s="88" t="str">
        <f>IF(OR('Raw Data'!B1712=0,'Raw Data'!B1712="Delete"),"",'Raw Data'!B1712)</f>
        <v>Plan</v>
      </c>
      <c r="C1721" s="89" t="str">
        <f>IF(OR('Raw Data'!C1712=0,'Raw Data'!C1712="Delete"),"",'Raw Data'!C1712)</f>
        <v>Configuration</v>
      </c>
      <c r="D1721" s="88" t="str">
        <f>IF(OR('Raw Data'!D1712=0,'Raw Data'!D1712="Delete"),"",'Raw Data'!D1712)</f>
        <v>Product Configuration</v>
      </c>
      <c r="E1721" s="84" t="str">
        <f>IF(OR('Raw Data'!E1712=0,'Raw Data'!E1712="Delete"),"",'Raw Data'!E1712)</f>
        <v xml:space="preserve">Resizable and movable configurator panels	</v>
      </c>
      <c r="F1721" s="81" t="str" cm="1">
        <f t="array" ref="F1721">_xlfn.SWITCH(ROUND(VLOOKUP(A1721,Table1[#All],3),0),11,H1721,12,I1721,13,J1721,14,K1721,"N/A")</f>
        <v>N/A</v>
      </c>
      <c r="G1721" s="81" t="str" cm="1">
        <f t="array" ref="G1721">_xlfn.SWITCH(ROUND(VLOOKUP(A1721,Table1[#All],5),0),11,H1721,12,I1721,13,J1721,14,K1721,"N/A")</f>
        <v>N/A</v>
      </c>
      <c r="H1721" s="81" t="str">
        <f>IF(OR('Raw Data'!H1712=0,'Raw Data'!H1712="Delete"),"",'Raw Data'!H1712)</f>
        <v>N/A</v>
      </c>
      <c r="I1721" s="81" t="str">
        <f>IF(OR('Raw Data'!I1712=0,'Raw Data'!I1712="Delete"),"",'Raw Data'!I1712)</f>
        <v>N/A</v>
      </c>
      <c r="J1721" s="81" t="str">
        <f>IF(OR('Raw Data'!J1712=0,'Raw Data'!J1712="Delete"),"",'Raw Data'!J1712)</f>
        <v/>
      </c>
      <c r="K1721" s="81" t="str">
        <f>IF(OR('Raw Data'!K1712=0,'Raw Data'!K1712="Delete"),"",'Raw Data'!K1712)</f>
        <v/>
      </c>
      <c r="L1721" s="81" t="str">
        <f>R1721</f>
        <v>Available</v>
      </c>
      <c r="M1721" s="81" t="str">
        <f>IF(A1721="","",IF(OR(AWReleaseNum&gt;=A1721,AWReleaseNum=0),"Available","Not Supported"))</f>
        <v>Available</v>
      </c>
      <c r="N1721" s="81" t="str">
        <f>IF(A1721="","",IF(TcRelease="Any","Available",IF(OR(AND(TcReleaseNum&gt;=VLOOKUP(AWReleaseNum,MinVerInfo,3,FALSE),TcReleaseNum&lt;=VLOOKUP(AWReleaseNum,MinVerInfo,4,FALSE)),AND(TcReleaseNum&gt;=VLOOKUP(AWReleaseNum,MinVerInfo,5,FALSE),TcReleaseNum&lt;=VLOOKUP(AWReleaseNum,MinVerInfo,6,FALSE))),"Available","Not Supported")))</f>
        <v>Available</v>
      </c>
      <c r="O1721" s="81" t="str">
        <f>IF(TcReleaseNum&lt;P1721,"Not Supported","Available")</f>
        <v>Available</v>
      </c>
      <c r="P1721" s="81" cm="1">
        <f t="array" ref="P1721">_xlfn.SWITCH(TcBaseVer, 14, K1721, 13, J1721, 12, I1721, 11, IFERROR(VLOOKUP(H1721,Table2[#All],3,FALSE),"N/A"),0)</f>
        <v>0</v>
      </c>
      <c r="Q1721" s="81" t="str">
        <f>IF(TcBaseVer=0,M1721,IF(AND(N1721="Available",M1721="Available",O1721="Available"),"Available",IF(M1721="","","Not Supported")))</f>
        <v>Available</v>
      </c>
      <c r="R1721" s="81" t="str">
        <f>IF(A1721&gt;=AWCurrentRel, "Future",Q1721)</f>
        <v>Available</v>
      </c>
      <c r="S1721" s="100" t="str">
        <f>HYPERLINK(U1721,T1721)</f>
        <v>Teamcenter What's New Fall 2023-PLAN (highspot.com)</v>
      </c>
      <c r="T1721" s="81" t="str">
        <f>IFERROR(VLOOKUP(CONCATENATE($B1721,"_",$A1721),Table4[#All],5,FALSE),"Not Available")</f>
        <v>Teamcenter What's New Fall 2023-PLAN (highspot.com)</v>
      </c>
      <c r="U1721" s="81" t="str">
        <f>IFERROR(VLOOKUP(CONCATENATE(B1721,"_",A1721),Table4[#All],6,FALSE),"")</f>
        <v>https://siemens.highspot.com/items/6579f84cb6635237018e3d0e?lfrm=srp.0</v>
      </c>
    </row>
    <row r="1722" spans="1:21" x14ac:dyDescent="0.25">
      <c r="A1722" s="81">
        <f>IF(OR('Raw Data'!A1731=0,'Raw Data'!A1731="Delete"),"",'Raw Data'!A1731)</f>
        <v>2312</v>
      </c>
      <c r="B1722" s="88" t="str">
        <f>IF(OR('Raw Data'!B1731=0,'Raw Data'!B1731="Delete"),"",'Raw Data'!B1731)</f>
        <v>Deliver</v>
      </c>
      <c r="C1722" s="89" t="str">
        <f>IF(OR('Raw Data'!C1731=0,'Raw Data'!C1731="Delete"),"",'Raw Data'!C1731)</f>
        <v>Quality</v>
      </c>
      <c r="D1722" s="88" t="str">
        <f>IF(OR('Raw Data'!D1731=0,'Raw Data'!D1731="Delete"),"",'Raw Data'!D1731)</f>
        <v>Quality Action Management</v>
      </c>
      <c r="E1722" s="84" t="str">
        <f>IF(OR('Raw Data'!E1731=0,'Raw Data'!E1731="Delete"),"",'Raw Data'!E1731)</f>
        <v>Quality Action tile in the Quality workspace</v>
      </c>
      <c r="F1722" s="81" t="str" cm="1">
        <f t="array" ref="F1722">_xlfn.SWITCH(ROUND(VLOOKUP(A1722,Table1[#All],3),0),11,H1722,12,I1722,13,J1722,14,K1722,"N/A")</f>
        <v>N/A</v>
      </c>
      <c r="G1722" s="81" t="str" cm="1">
        <f t="array" ref="G1722">_xlfn.SWITCH(ROUND(VLOOKUP(A1722,Table1[#All],5),0),11,H1722,12,I1722,13,J1722,14,K1722,"N/A")</f>
        <v>N/A</v>
      </c>
      <c r="H1722" s="81" t="str">
        <f>IF(OR('Raw Data'!H1731=0,'Raw Data'!H1731="Delete"),"",'Raw Data'!H1731)</f>
        <v>N/A</v>
      </c>
      <c r="I1722" s="81" t="str">
        <f>IF(OR('Raw Data'!I1731=0,'Raw Data'!I1731="Delete"),"",'Raw Data'!I1731)</f>
        <v>N/A</v>
      </c>
      <c r="J1722" s="81" t="str">
        <f>IF(OR('Raw Data'!J1731=0,'Raw Data'!J1731="Delete"),"",'Raw Data'!J1731)</f>
        <v/>
      </c>
      <c r="K1722" s="81" t="str">
        <f>IF(OR('Raw Data'!K1731=0,'Raw Data'!K1731="Delete"),"",'Raw Data'!K1731)</f>
        <v/>
      </c>
      <c r="L1722" s="81" t="str">
        <f>R1722</f>
        <v>Available</v>
      </c>
      <c r="M1722" s="81" t="str">
        <f>IF(A1722="","",IF(OR(AWReleaseNum&gt;=A1722,AWReleaseNum=0),"Available","Not Supported"))</f>
        <v>Available</v>
      </c>
      <c r="N1722" s="81" t="str">
        <f>IF(A1722="","",IF(TcRelease="Any","Available",IF(OR(AND(TcReleaseNum&gt;=VLOOKUP(AWReleaseNum,MinVerInfo,3,FALSE),TcReleaseNum&lt;=VLOOKUP(AWReleaseNum,MinVerInfo,4,FALSE)),AND(TcReleaseNum&gt;=VLOOKUP(AWReleaseNum,MinVerInfo,5,FALSE),TcReleaseNum&lt;=VLOOKUP(AWReleaseNum,MinVerInfo,6,FALSE))),"Available","Not Supported")))</f>
        <v>Available</v>
      </c>
      <c r="O1722" s="81" t="str">
        <f>IF(TcReleaseNum&lt;P1722,"Not Supported","Available")</f>
        <v>Available</v>
      </c>
      <c r="P1722" s="81" cm="1">
        <f t="array" ref="P1722">_xlfn.SWITCH(TcBaseVer, 14, K1722, 13, J1722, 12, I1722, 11, IFERROR(VLOOKUP(H1722,Table2[#All],3,FALSE),"N/A"),0)</f>
        <v>0</v>
      </c>
      <c r="Q1722" s="81" t="str">
        <f>IF(TcBaseVer=0,M1722,IF(AND(N1722="Available",M1722="Available",O1722="Available"),"Available",IF(M1722="","","Not Supported")))</f>
        <v>Available</v>
      </c>
      <c r="R1722" s="81" t="str">
        <f>IF(A1722&gt;=AWCurrentRel, "Future",Q1722)</f>
        <v>Available</v>
      </c>
      <c r="S1722" s="100" t="str">
        <f>HYPERLINK(U1722,T1722)</f>
        <v>Teamcenter What's New Fall 2023-DELIVER (highspot.com)</v>
      </c>
      <c r="T1722" s="81" t="str">
        <f>IFERROR(VLOOKUP(CONCATENATE($B1722,"_",$A1722),Table4[#All],5,FALSE),"Not Available")</f>
        <v>Teamcenter What's New Fall 2023-DELIVER (highspot.com)</v>
      </c>
      <c r="U1722" s="81" t="str">
        <f>IFERROR(VLOOKUP(CONCATENATE(B1722,"_",A1722),Table4[#All],6,FALSE),"")</f>
        <v>https://siemens.highspot.com/items/6579f8642da96f251cc96b92?lfrm=srp.2</v>
      </c>
    </row>
    <row r="1723" spans="1:21" x14ac:dyDescent="0.25">
      <c r="A1723" s="81">
        <f>IF(OR('Raw Data'!A1732=0,'Raw Data'!A1732="Delete"),"",'Raw Data'!A1732)</f>
        <v>2312</v>
      </c>
      <c r="B1723" s="88" t="str">
        <f>IF(OR('Raw Data'!B1732=0,'Raw Data'!B1732="Delete"),"",'Raw Data'!B1732)</f>
        <v>Deliver</v>
      </c>
      <c r="C1723" s="89" t="str">
        <f>IF(OR('Raw Data'!C1732=0,'Raw Data'!C1732="Delete"),"",'Raw Data'!C1732)</f>
        <v>Quality</v>
      </c>
      <c r="D1723" s="88" t="str">
        <f>IF(OR('Raw Data'!D1732=0,'Raw Data'!D1732="Delete"),"",'Raw Data'!D1732)</f>
        <v>Quality Action Management</v>
      </c>
      <c r="E1723" s="84" t="str">
        <f>IF(OR('Raw Data'!E1732=0,'Raw Data'!E1732="Delete"),"",'Raw Data'!E1732)</f>
        <v>Graphical status for actions</v>
      </c>
      <c r="F1723" s="81" t="str" cm="1">
        <f t="array" ref="F1723">_xlfn.SWITCH(ROUND(VLOOKUP(A1723,Table1[#All],3),0),11,H1723,12,I1723,13,J1723,14,K1723,"N/A")</f>
        <v>N/A</v>
      </c>
      <c r="G1723" s="81" t="str" cm="1">
        <f t="array" ref="G1723">_xlfn.SWITCH(ROUND(VLOOKUP(A1723,Table1[#All],5),0),11,H1723,12,I1723,13,J1723,14,K1723,"N/A")</f>
        <v>N/A</v>
      </c>
      <c r="H1723" s="81" t="str">
        <f>IF(OR('Raw Data'!H1732=0,'Raw Data'!H1732="Delete"),"",'Raw Data'!H1732)</f>
        <v>N/A</v>
      </c>
      <c r="I1723" s="81" t="str">
        <f>IF(OR('Raw Data'!I1732=0,'Raw Data'!I1732="Delete"),"",'Raw Data'!I1732)</f>
        <v>N/A</v>
      </c>
      <c r="J1723" s="81" t="str">
        <f>IF(OR('Raw Data'!J1732=0,'Raw Data'!J1732="Delete"),"",'Raw Data'!J1732)</f>
        <v/>
      </c>
      <c r="K1723" s="81" t="str">
        <f>IF(OR('Raw Data'!K1732=0,'Raw Data'!K1732="Delete"),"",'Raw Data'!K1732)</f>
        <v/>
      </c>
      <c r="L1723" s="81" t="str">
        <f>R1723</f>
        <v>Available</v>
      </c>
      <c r="M1723" s="81" t="str">
        <f>IF(A1723="","",IF(OR(AWReleaseNum&gt;=A1723,AWReleaseNum=0),"Available","Not Supported"))</f>
        <v>Available</v>
      </c>
      <c r="N1723" s="81" t="str">
        <f>IF(A1723="","",IF(TcRelease="Any","Available",IF(OR(AND(TcReleaseNum&gt;=VLOOKUP(AWReleaseNum,MinVerInfo,3,FALSE),TcReleaseNum&lt;=VLOOKUP(AWReleaseNum,MinVerInfo,4,FALSE)),AND(TcReleaseNum&gt;=VLOOKUP(AWReleaseNum,MinVerInfo,5,FALSE),TcReleaseNum&lt;=VLOOKUP(AWReleaseNum,MinVerInfo,6,FALSE))),"Available","Not Supported")))</f>
        <v>Available</v>
      </c>
      <c r="O1723" s="81" t="str">
        <f>IF(TcReleaseNum&lt;P1723,"Not Supported","Available")</f>
        <v>Available</v>
      </c>
      <c r="P1723" s="81" cm="1">
        <f t="array" ref="P1723">_xlfn.SWITCH(TcBaseVer, 14, K1723, 13, J1723, 12, I1723, 11, IFERROR(VLOOKUP(H1723,Table2[#All],3,FALSE),"N/A"),0)</f>
        <v>0</v>
      </c>
      <c r="Q1723" s="81" t="str">
        <f>IF(TcBaseVer=0,M1723,IF(AND(N1723="Available",M1723="Available",O1723="Available"),"Available",IF(M1723="","","Not Supported")))</f>
        <v>Available</v>
      </c>
      <c r="R1723" s="81" t="str">
        <f>IF(A1723&gt;=AWCurrentRel, "Future",Q1723)</f>
        <v>Available</v>
      </c>
      <c r="S1723" s="100" t="str">
        <f>HYPERLINK(U1723,T1723)</f>
        <v>Teamcenter What's New Fall 2023-DELIVER (highspot.com)</v>
      </c>
      <c r="T1723" s="81" t="str">
        <f>IFERROR(VLOOKUP(CONCATENATE($B1723,"_",$A1723),Table4[#All],5,FALSE),"Not Available")</f>
        <v>Teamcenter What's New Fall 2023-DELIVER (highspot.com)</v>
      </c>
      <c r="U1723" s="81" t="str">
        <f>IFERROR(VLOOKUP(CONCATENATE(B1723,"_",A1723),Table4[#All],6,FALSE),"")</f>
        <v>https://siemens.highspot.com/items/6579f8642da96f251cc96b92?lfrm=srp.2</v>
      </c>
    </row>
    <row r="1724" spans="1:21" x14ac:dyDescent="0.25">
      <c r="A1724" s="81">
        <f>IF(OR('Raw Data'!A1740=0,'Raw Data'!A1740="Delete"),"",'Raw Data'!A1740)</f>
        <v>2312</v>
      </c>
      <c r="B1724" s="88" t="str">
        <f>IF(OR('Raw Data'!B1740=0,'Raw Data'!B1740="Delete"),"",'Raw Data'!B1740)</f>
        <v>Deliver</v>
      </c>
      <c r="C1724" s="89" t="str">
        <f>IF(OR('Raw Data'!C1740=0,'Raw Data'!C1740="Delete"),"",'Raw Data'!C1740)</f>
        <v>Quality</v>
      </c>
      <c r="D1724" s="88" t="str">
        <f>IF(OR('Raw Data'!D1740=0,'Raw Data'!D1740="Delete"),"",'Raw Data'!D1740)</f>
        <v>Quality Action Management</v>
      </c>
      <c r="E1724" s="84" t="str">
        <f>IF(OR('Raw Data'!E1740=0,'Raw Data'!E1740="Delete"),"",'Raw Data'!E1740)</f>
        <v>Optimized Reminder - and Escalation Management</v>
      </c>
      <c r="F1724" s="81" t="str" cm="1">
        <f t="array" ref="F1724">_xlfn.SWITCH(ROUND(VLOOKUP(A1724,Table1[#All],3),0),11,H1724,12,I1724,13,J1724,14,K1724,"N/A")</f>
        <v>N/A</v>
      </c>
      <c r="G1724" s="81" t="str" cm="1">
        <f t="array" ref="G1724">_xlfn.SWITCH(ROUND(VLOOKUP(A1724,Table1[#All],5),0),11,H1724,12,I1724,13,J1724,14,K1724,"N/A")</f>
        <v>N/A</v>
      </c>
      <c r="H1724" s="81" t="str">
        <f>IF(OR('Raw Data'!H1740=0,'Raw Data'!H1740="Delete"),"",'Raw Data'!H1740)</f>
        <v>N/A</v>
      </c>
      <c r="I1724" s="81" t="str">
        <f>IF(OR('Raw Data'!I1740=0,'Raw Data'!I1740="Delete"),"",'Raw Data'!I1740)</f>
        <v>N/A</v>
      </c>
      <c r="J1724" s="81" t="str">
        <f>IF(OR('Raw Data'!J1740=0,'Raw Data'!J1740="Delete"),"",'Raw Data'!J1740)</f>
        <v/>
      </c>
      <c r="K1724" s="81" t="str">
        <f>IF(OR('Raw Data'!K1740=0,'Raw Data'!K1740="Delete"),"",'Raw Data'!K1740)</f>
        <v/>
      </c>
      <c r="L1724" s="81" t="str">
        <f>R1724</f>
        <v>Available</v>
      </c>
      <c r="M1724" s="81" t="str">
        <f>IF(A1724="","",IF(OR(AWReleaseNum&gt;=A1724,AWReleaseNum=0),"Available","Not Supported"))</f>
        <v>Available</v>
      </c>
      <c r="N1724" s="81" t="str">
        <f>IF(A1724="","",IF(TcRelease="Any","Available",IF(OR(AND(TcReleaseNum&gt;=VLOOKUP(AWReleaseNum,MinVerInfo,3,FALSE),TcReleaseNum&lt;=VLOOKUP(AWReleaseNum,MinVerInfo,4,FALSE)),AND(TcReleaseNum&gt;=VLOOKUP(AWReleaseNum,MinVerInfo,5,FALSE),TcReleaseNum&lt;=VLOOKUP(AWReleaseNum,MinVerInfo,6,FALSE))),"Available","Not Supported")))</f>
        <v>Available</v>
      </c>
      <c r="O1724" s="81" t="str">
        <f>IF(TcReleaseNum&lt;P1724,"Not Supported","Available")</f>
        <v>Available</v>
      </c>
      <c r="P1724" s="81" cm="1">
        <f t="array" ref="P1724">_xlfn.SWITCH(TcBaseVer, 14, K1724, 13, J1724, 12, I1724, 11, IFERROR(VLOOKUP(H1724,Table2[#All],3,FALSE),"N/A"),0)</f>
        <v>0</v>
      </c>
      <c r="Q1724" s="81" t="str">
        <f>IF(TcBaseVer=0,M1724,IF(AND(N1724="Available",M1724="Available",O1724="Available"),"Available",IF(M1724="","","Not Supported")))</f>
        <v>Available</v>
      </c>
      <c r="R1724" s="81" t="str">
        <f>IF(A1724&gt;=AWCurrentRel, "Future",Q1724)</f>
        <v>Available</v>
      </c>
      <c r="S1724" s="100" t="str">
        <f>HYPERLINK(U1724,T1724)</f>
        <v>Teamcenter What's New Fall 2023-DELIVER (highspot.com)</v>
      </c>
      <c r="T1724" s="81" t="str">
        <f>IFERROR(VLOOKUP(CONCATENATE($B1724,"_",$A1724),Table4[#All],5,FALSE),"Not Available")</f>
        <v>Teamcenter What's New Fall 2023-DELIVER (highspot.com)</v>
      </c>
      <c r="U1724" s="81" t="str">
        <f>IFERROR(VLOOKUP(CONCATENATE(B1724,"_",A1724),Table4[#All],6,FALSE),"")</f>
        <v>https://siemens.highspot.com/items/6579f8642da96f251cc96b92?lfrm=srp.2</v>
      </c>
    </row>
    <row r="1725" spans="1:21" x14ac:dyDescent="0.25">
      <c r="A1725" s="81">
        <f>IF(OR('Raw Data'!A1741=0,'Raw Data'!A1741="Delete"),"",'Raw Data'!A1741)</f>
        <v>2312</v>
      </c>
      <c r="B1725" s="88" t="str">
        <f>IF(OR('Raw Data'!B1741=0,'Raw Data'!B1741="Delete"),"",'Raw Data'!B1741)</f>
        <v>Deliver</v>
      </c>
      <c r="C1725" s="89" t="str">
        <f>IF(OR('Raw Data'!C1741=0,'Raw Data'!C1741="Delete"),"",'Raw Data'!C1741)</f>
        <v>Quality</v>
      </c>
      <c r="D1725" s="88" t="str">
        <f>IF(OR('Raw Data'!D1741=0,'Raw Data'!D1741="Delete"),"",'Raw Data'!D1741)</f>
        <v>Quality Issue Management and Problem Solving Process</v>
      </c>
      <c r="E1725" s="84" t="str">
        <f>IF(OR('Raw Data'!E1741=0,'Raw Data'!E1741="Delete"),"",'Raw Data'!E1741)</f>
        <v>Improved usability in control plan</v>
      </c>
      <c r="F1725" s="81" t="str" cm="1">
        <f t="array" ref="F1725">_xlfn.SWITCH(ROUND(VLOOKUP(A1725,Table1[#All],3),0),11,H1725,12,I1725,13,J1725,14,K1725,"N/A")</f>
        <v>N/A</v>
      </c>
      <c r="G1725" s="81" t="str" cm="1">
        <f t="array" ref="G1725">_xlfn.SWITCH(ROUND(VLOOKUP(A1725,Table1[#All],5),0),11,H1725,12,I1725,13,J1725,14,K1725,"N/A")</f>
        <v>N/A</v>
      </c>
      <c r="H1725" s="81" t="str">
        <f>IF(OR('Raw Data'!H1741=0,'Raw Data'!H1741="Delete"),"",'Raw Data'!H1741)</f>
        <v>N/A</v>
      </c>
      <c r="I1725" s="81" t="str">
        <f>IF(OR('Raw Data'!I1741=0,'Raw Data'!I1741="Delete"),"",'Raw Data'!I1741)</f>
        <v>N/A</v>
      </c>
      <c r="J1725" s="81" t="str">
        <f>IF(OR('Raw Data'!J1741=0,'Raw Data'!J1741="Delete"),"",'Raw Data'!J1741)</f>
        <v/>
      </c>
      <c r="K1725" s="81" t="str">
        <f>IF(OR('Raw Data'!K1741=0,'Raw Data'!K1741="Delete"),"",'Raw Data'!K1741)</f>
        <v/>
      </c>
      <c r="L1725" s="81" t="str">
        <f>R1725</f>
        <v>Available</v>
      </c>
      <c r="M1725" s="81" t="str">
        <f>IF(A1725="","",IF(OR(AWReleaseNum&gt;=A1725,AWReleaseNum=0),"Available","Not Supported"))</f>
        <v>Available</v>
      </c>
      <c r="N1725" s="81" t="str">
        <f>IF(A1725="","",IF(TcRelease="Any","Available",IF(OR(AND(TcReleaseNum&gt;=VLOOKUP(AWReleaseNum,MinVerInfo,3,FALSE),TcReleaseNum&lt;=VLOOKUP(AWReleaseNum,MinVerInfo,4,FALSE)),AND(TcReleaseNum&gt;=VLOOKUP(AWReleaseNum,MinVerInfo,5,FALSE),TcReleaseNum&lt;=VLOOKUP(AWReleaseNum,MinVerInfo,6,FALSE))),"Available","Not Supported")))</f>
        <v>Available</v>
      </c>
      <c r="O1725" s="81" t="str">
        <f>IF(TcReleaseNum&lt;P1725,"Not Supported","Available")</f>
        <v>Available</v>
      </c>
      <c r="P1725" s="81" cm="1">
        <f t="array" ref="P1725">_xlfn.SWITCH(TcBaseVer, 14, K1725, 13, J1725, 12, I1725, 11, IFERROR(VLOOKUP(H1725,Table2[#All],3,FALSE),"N/A"),0)</f>
        <v>0</v>
      </c>
      <c r="Q1725" s="81" t="str">
        <f>IF(TcBaseVer=0,M1725,IF(AND(N1725="Available",M1725="Available",O1725="Available"),"Available",IF(M1725="","","Not Supported")))</f>
        <v>Available</v>
      </c>
      <c r="R1725" s="81" t="str">
        <f>IF(A1725&gt;=AWCurrentRel, "Future",Q1725)</f>
        <v>Available</v>
      </c>
      <c r="S1725" s="100" t="str">
        <f>HYPERLINK(U1725,T1725)</f>
        <v>Teamcenter What's New Fall 2023-DELIVER (highspot.com)</v>
      </c>
      <c r="T1725" s="81" t="str">
        <f>IFERROR(VLOOKUP(CONCATENATE($B1725,"_",$A1725),Table4[#All],5,FALSE),"Not Available")</f>
        <v>Teamcenter What's New Fall 2023-DELIVER (highspot.com)</v>
      </c>
      <c r="U1725" s="81" t="str">
        <f>IFERROR(VLOOKUP(CONCATENATE(B1725,"_",A1725),Table4[#All],6,FALSE),"")</f>
        <v>https://siemens.highspot.com/items/6579f8642da96f251cc96b92?lfrm=srp.2</v>
      </c>
    </row>
    <row r="1726" spans="1:21" x14ac:dyDescent="0.25">
      <c r="A1726" s="81">
        <f>IF(OR('Raw Data'!A1742=0,'Raw Data'!A1742="Delete"),"",'Raw Data'!A1742)</f>
        <v>2312</v>
      </c>
      <c r="B1726" s="88" t="str">
        <f>IF(OR('Raw Data'!B1742=0,'Raw Data'!B1742="Delete"),"",'Raw Data'!B1742)</f>
        <v>Deliver</v>
      </c>
      <c r="C1726" s="89" t="str">
        <f>IF(OR('Raw Data'!C1742=0,'Raw Data'!C1742="Delete"),"",'Raw Data'!C1742)</f>
        <v>Quality</v>
      </c>
      <c r="D1726" s="88" t="str">
        <f>IF(OR('Raw Data'!D1742=0,'Raw Data'!D1742="Delete"),"",'Raw Data'!D1742)</f>
        <v>Quality Issue Management and Problem Solving Process</v>
      </c>
      <c r="E1726" s="84" t="str">
        <f>IF(OR('Raw Data'!E1742=0,'Raw Data'!E1742="Delete"),"",'Raw Data'!E1742)</f>
        <v>Enhanced checklist functionality to support PS process more efficiently</v>
      </c>
      <c r="F1726" s="81" t="str" cm="1">
        <f t="array" ref="F1726">_xlfn.SWITCH(ROUND(VLOOKUP(A1726,Table1[#All],3),0),11,H1726,12,I1726,13,J1726,14,K1726,"N/A")</f>
        <v>N/A</v>
      </c>
      <c r="G1726" s="81" t="str" cm="1">
        <f t="array" ref="G1726">_xlfn.SWITCH(ROUND(VLOOKUP(A1726,Table1[#All],5),0),11,H1726,12,I1726,13,J1726,14,K1726,"N/A")</f>
        <v>N/A</v>
      </c>
      <c r="H1726" s="81" t="str">
        <f>IF(OR('Raw Data'!H1742=0,'Raw Data'!H1742="Delete"),"",'Raw Data'!H1742)</f>
        <v>N/A</v>
      </c>
      <c r="I1726" s="81" t="str">
        <f>IF(OR('Raw Data'!I1742=0,'Raw Data'!I1742="Delete"),"",'Raw Data'!I1742)</f>
        <v>N/A</v>
      </c>
      <c r="J1726" s="81" t="str">
        <f>IF(OR('Raw Data'!J1742=0,'Raw Data'!J1742="Delete"),"",'Raw Data'!J1742)</f>
        <v/>
      </c>
      <c r="K1726" s="81" t="str">
        <f>IF(OR('Raw Data'!K1742=0,'Raw Data'!K1742="Delete"),"",'Raw Data'!K1742)</f>
        <v/>
      </c>
      <c r="L1726" s="81" t="str">
        <f>R1726</f>
        <v>Available</v>
      </c>
      <c r="M1726" s="81" t="str">
        <f>IF(A1726="","",IF(OR(AWReleaseNum&gt;=A1726,AWReleaseNum=0),"Available","Not Supported"))</f>
        <v>Available</v>
      </c>
      <c r="N1726" s="81" t="str">
        <f>IF(A1726="","",IF(TcRelease="Any","Available",IF(OR(AND(TcReleaseNum&gt;=VLOOKUP(AWReleaseNum,MinVerInfo,3,FALSE),TcReleaseNum&lt;=VLOOKUP(AWReleaseNum,MinVerInfo,4,FALSE)),AND(TcReleaseNum&gt;=VLOOKUP(AWReleaseNum,MinVerInfo,5,FALSE),TcReleaseNum&lt;=VLOOKUP(AWReleaseNum,MinVerInfo,6,FALSE))),"Available","Not Supported")))</f>
        <v>Available</v>
      </c>
      <c r="O1726" s="81" t="str">
        <f>IF(TcReleaseNum&lt;P1726,"Not Supported","Available")</f>
        <v>Available</v>
      </c>
      <c r="P1726" s="81" cm="1">
        <f t="array" ref="P1726">_xlfn.SWITCH(TcBaseVer, 14, K1726, 13, J1726, 12, I1726, 11, IFERROR(VLOOKUP(H1726,Table2[#All],3,FALSE),"N/A"),0)</f>
        <v>0</v>
      </c>
      <c r="Q1726" s="81" t="str">
        <f>IF(TcBaseVer=0,M1726,IF(AND(N1726="Available",M1726="Available",O1726="Available"),"Available",IF(M1726="","","Not Supported")))</f>
        <v>Available</v>
      </c>
      <c r="R1726" s="81" t="str">
        <f>IF(A1726&gt;=AWCurrentRel, "Future",Q1726)</f>
        <v>Available</v>
      </c>
      <c r="S1726" s="100" t="str">
        <f>HYPERLINK(U1726,T1726)</f>
        <v>Teamcenter What's New Fall 2023-DELIVER (highspot.com)</v>
      </c>
      <c r="T1726" s="81" t="str">
        <f>IFERROR(VLOOKUP(CONCATENATE($B1726,"_",$A1726),Table4[#All],5,FALSE),"Not Available")</f>
        <v>Teamcenter What's New Fall 2023-DELIVER (highspot.com)</v>
      </c>
      <c r="U1726" s="81" t="str">
        <f>IFERROR(VLOOKUP(CONCATENATE(B1726,"_",A1726),Table4[#All],6,FALSE),"")</f>
        <v>https://siemens.highspot.com/items/6579f8642da96f251cc96b92?lfrm=srp.2</v>
      </c>
    </row>
    <row r="1727" spans="1:21" x14ac:dyDescent="0.25">
      <c r="A1727" s="81">
        <f>IF(OR('Raw Data'!A1750=0,'Raw Data'!A1750="Delete"),"",'Raw Data'!A1750)</f>
        <v>2312</v>
      </c>
      <c r="B1727" s="88" t="str">
        <f>IF(OR('Raw Data'!B1750=0,'Raw Data'!B1750="Delete"),"",'Raw Data'!B1750)</f>
        <v>Deliver</v>
      </c>
      <c r="C1727" s="89" t="str">
        <f>IF(OR('Raw Data'!C1750=0,'Raw Data'!C1750="Delete"),"",'Raw Data'!C1750)</f>
        <v>Quality</v>
      </c>
      <c r="D1727" s="88" t="str">
        <f>IF(OR('Raw Data'!D1750=0,'Raw Data'!D1750="Delete"),"",'Raw Data'!D1750)</f>
        <v>Quality Issue Management and Problem Solving Process</v>
      </c>
      <c r="E1727" s="84" t="str">
        <f>IF(OR('Raw Data'!E1750=0,'Raw Data'!E1750="Delete"),"",'Raw Data'!E1750)</f>
        <v>Graphical Defect Location based on 3D model and Inspection Definition</v>
      </c>
      <c r="F1727" s="81" t="str" cm="1">
        <f t="array" ref="F1727">_xlfn.SWITCH(ROUND(VLOOKUP(A1727,Table1[#All],3),0),11,H1727,12,I1727,13,J1727,14,K1727,"N/A")</f>
        <v>N/A</v>
      </c>
      <c r="G1727" s="81" t="str" cm="1">
        <f t="array" ref="G1727">_xlfn.SWITCH(ROUND(VLOOKUP(A1727,Table1[#All],5),0),11,H1727,12,I1727,13,J1727,14,K1727,"N/A")</f>
        <v>N/A</v>
      </c>
      <c r="H1727" s="81" t="str">
        <f>IF(OR('Raw Data'!H1750=0,'Raw Data'!H1750="Delete"),"",'Raw Data'!H1750)</f>
        <v>N/A</v>
      </c>
      <c r="I1727" s="81" t="str">
        <f>IF(OR('Raw Data'!I1750=0,'Raw Data'!I1750="Delete"),"",'Raw Data'!I1750)</f>
        <v>N/A</v>
      </c>
      <c r="J1727" s="81" t="str">
        <f>IF(OR('Raw Data'!J1750=0,'Raw Data'!J1750="Delete"),"",'Raw Data'!J1750)</f>
        <v/>
      </c>
      <c r="K1727" s="81" t="str">
        <f>IF(OR('Raw Data'!K1750=0,'Raw Data'!K1750="Delete"),"",'Raw Data'!K1750)</f>
        <v/>
      </c>
      <c r="L1727" s="81" t="str">
        <f>R1727</f>
        <v>Available</v>
      </c>
      <c r="M1727" s="81" t="str">
        <f>IF(A1727="","",IF(OR(AWReleaseNum&gt;=A1727,AWReleaseNum=0),"Available","Not Supported"))</f>
        <v>Available</v>
      </c>
      <c r="N1727" s="81" t="str">
        <f>IF(A1727="","",IF(TcRelease="Any","Available",IF(OR(AND(TcReleaseNum&gt;=VLOOKUP(AWReleaseNum,MinVerInfo,3,FALSE),TcReleaseNum&lt;=VLOOKUP(AWReleaseNum,MinVerInfo,4,FALSE)),AND(TcReleaseNum&gt;=VLOOKUP(AWReleaseNum,MinVerInfo,5,FALSE),TcReleaseNum&lt;=VLOOKUP(AWReleaseNum,MinVerInfo,6,FALSE))),"Available","Not Supported")))</f>
        <v>Available</v>
      </c>
      <c r="O1727" s="81" t="str">
        <f>IF(TcReleaseNum&lt;P1727,"Not Supported","Available")</f>
        <v>Available</v>
      </c>
      <c r="P1727" s="81" cm="1">
        <f t="array" ref="P1727">_xlfn.SWITCH(TcBaseVer, 14, K1727, 13, J1727, 12, I1727, 11, IFERROR(VLOOKUP(H1727,Table2[#All],3,FALSE),"N/A"),0)</f>
        <v>0</v>
      </c>
      <c r="Q1727" s="81" t="str">
        <f>IF(TcBaseVer=0,M1727,IF(AND(N1727="Available",M1727="Available",O1727="Available"),"Available",IF(M1727="","","Not Supported")))</f>
        <v>Available</v>
      </c>
      <c r="R1727" s="81" t="str">
        <f>IF(A1727&gt;=AWCurrentRel, "Future",Q1727)</f>
        <v>Available</v>
      </c>
      <c r="S1727" s="100" t="str">
        <f>HYPERLINK(U1727,T1727)</f>
        <v>Teamcenter What's New Fall 2023-DELIVER (highspot.com)</v>
      </c>
      <c r="T1727" s="81" t="str">
        <f>IFERROR(VLOOKUP(CONCATENATE($B1727,"_",$A1727),Table4[#All],5,FALSE),"Not Available")</f>
        <v>Teamcenter What's New Fall 2023-DELIVER (highspot.com)</v>
      </c>
      <c r="U1727" s="81" t="str">
        <f>IFERROR(VLOOKUP(CONCATENATE(B1727,"_",A1727),Table4[#All],6,FALSE),"")</f>
        <v>https://siemens.highspot.com/items/6579f8642da96f251cc96b92?lfrm=srp.2</v>
      </c>
    </row>
    <row r="1728" spans="1:21" x14ac:dyDescent="0.25">
      <c r="A1728" s="81">
        <f>IF(OR('Raw Data'!A1751=0,'Raw Data'!A1751="Delete"),"",'Raw Data'!A1751)</f>
        <v>2312</v>
      </c>
      <c r="B1728" s="88" t="str">
        <f>IF(OR('Raw Data'!B1751=0,'Raw Data'!B1751="Delete"),"",'Raw Data'!B1751)</f>
        <v>Deliver</v>
      </c>
      <c r="C1728" s="89" t="str">
        <f>IF(OR('Raw Data'!C1751=0,'Raw Data'!C1751="Delete"),"",'Raw Data'!C1751)</f>
        <v>Quality</v>
      </c>
      <c r="D1728" s="88" t="str">
        <f>IF(OR('Raw Data'!D1751=0,'Raw Data'!D1751="Delete"),"",'Raw Data'!D1751)</f>
        <v>Quality Issue Management and Problem Solving Process</v>
      </c>
      <c r="E1728" s="84" t="str">
        <f>IF(OR('Raw Data'!E1751=0,'Raw Data'!E1751="Delete"),"",'Raw Data'!E1751)</f>
        <v>Enhanced KPIs</v>
      </c>
      <c r="F1728" s="81" t="str" cm="1">
        <f t="array" ref="F1728">_xlfn.SWITCH(ROUND(VLOOKUP(A1728,Table1[#All],3),0),11,H1728,12,I1728,13,J1728,14,K1728,"N/A")</f>
        <v>N/A</v>
      </c>
      <c r="G1728" s="81" t="str" cm="1">
        <f t="array" ref="G1728">_xlfn.SWITCH(ROUND(VLOOKUP(A1728,Table1[#All],5),0),11,H1728,12,I1728,13,J1728,14,K1728,"N/A")</f>
        <v>N/A</v>
      </c>
      <c r="H1728" s="81" t="str">
        <f>IF(OR('Raw Data'!H1751=0,'Raw Data'!H1751="Delete"),"",'Raw Data'!H1751)</f>
        <v>N/A</v>
      </c>
      <c r="I1728" s="81" t="str">
        <f>IF(OR('Raw Data'!I1751=0,'Raw Data'!I1751="Delete"),"",'Raw Data'!I1751)</f>
        <v>N/A</v>
      </c>
      <c r="J1728" s="81" t="str">
        <f>IF(OR('Raw Data'!J1751=0,'Raw Data'!J1751="Delete"),"",'Raw Data'!J1751)</f>
        <v/>
      </c>
      <c r="K1728" s="81" t="str">
        <f>IF(OR('Raw Data'!K1751=0,'Raw Data'!K1751="Delete"),"",'Raw Data'!K1751)</f>
        <v/>
      </c>
      <c r="L1728" s="81" t="str">
        <f>R1728</f>
        <v>Available</v>
      </c>
      <c r="M1728" s="81" t="str">
        <f>IF(A1728="","",IF(OR(AWReleaseNum&gt;=A1728,AWReleaseNum=0),"Available","Not Supported"))</f>
        <v>Available</v>
      </c>
      <c r="N1728" s="81" t="str">
        <f>IF(A1728="","",IF(TcRelease="Any","Available",IF(OR(AND(TcReleaseNum&gt;=VLOOKUP(AWReleaseNum,MinVerInfo,3,FALSE),TcReleaseNum&lt;=VLOOKUP(AWReleaseNum,MinVerInfo,4,FALSE)),AND(TcReleaseNum&gt;=VLOOKUP(AWReleaseNum,MinVerInfo,5,FALSE),TcReleaseNum&lt;=VLOOKUP(AWReleaseNum,MinVerInfo,6,FALSE))),"Available","Not Supported")))</f>
        <v>Available</v>
      </c>
      <c r="O1728" s="81" t="str">
        <f>IF(TcReleaseNum&lt;P1728,"Not Supported","Available")</f>
        <v>Available</v>
      </c>
      <c r="P1728" s="81" cm="1">
        <f t="array" ref="P1728">_xlfn.SWITCH(TcBaseVer, 14, K1728, 13, J1728, 12, I1728, 11, IFERROR(VLOOKUP(H1728,Table2[#All],3,FALSE),"N/A"),0)</f>
        <v>0</v>
      </c>
      <c r="Q1728" s="81" t="str">
        <f>IF(TcBaseVer=0,M1728,IF(AND(N1728="Available",M1728="Available",O1728="Available"),"Available",IF(M1728="","","Not Supported")))</f>
        <v>Available</v>
      </c>
      <c r="R1728" s="81" t="str">
        <f>IF(A1728&gt;=AWCurrentRel, "Future",Q1728)</f>
        <v>Available</v>
      </c>
      <c r="S1728" s="100" t="str">
        <f>HYPERLINK(U1728,T1728)</f>
        <v>Teamcenter What's New Fall 2023-DELIVER (highspot.com)</v>
      </c>
      <c r="T1728" s="81" t="str">
        <f>IFERROR(VLOOKUP(CONCATENATE($B1728,"_",$A1728),Table4[#All],5,FALSE),"Not Available")</f>
        <v>Teamcenter What's New Fall 2023-DELIVER (highspot.com)</v>
      </c>
      <c r="U1728" s="81" t="str">
        <f>IFERROR(VLOOKUP(CONCATENATE(B1728,"_",A1728),Table4[#All],6,FALSE),"")</f>
        <v>https://siemens.highspot.com/items/6579f8642da96f251cc96b92?lfrm=srp.2</v>
      </c>
    </row>
    <row r="1729" spans="1:21" x14ac:dyDescent="0.25">
      <c r="A1729" s="81">
        <f>IF(OR('Raw Data'!A1752=0,'Raw Data'!A1752="Delete"),"",'Raw Data'!A1752)</f>
        <v>2312</v>
      </c>
      <c r="B1729" s="88" t="str">
        <f>IF(OR('Raw Data'!B1752=0,'Raw Data'!B1752="Delete"),"",'Raw Data'!B1752)</f>
        <v>Deliver</v>
      </c>
      <c r="C1729" s="89" t="str">
        <f>IF(OR('Raw Data'!C1752=0,'Raw Data'!C1752="Delete"),"",'Raw Data'!C1752)</f>
        <v>Quality</v>
      </c>
      <c r="D1729" s="88" t="str">
        <f>IF(OR('Raw Data'!D1752=0,'Raw Data'!D1752="Delete"),"",'Raw Data'!D1752)</f>
        <v>Quality Project Management (APQP)</v>
      </c>
      <c r="E1729" s="84" t="str">
        <f>IF(OR('Raw Data'!E1752=0,'Raw Data'!E1752="Delete"),"",'Raw Data'!E1752)</f>
        <v>Quality Project tile provides an overview about projects in different status</v>
      </c>
      <c r="F1729" s="81" t="str" cm="1">
        <f t="array" ref="F1729">_xlfn.SWITCH(ROUND(VLOOKUP(A1729,Table1[#All],3),0),11,H1729,12,I1729,13,J1729,14,K1729,"N/A")</f>
        <v>N/A</v>
      </c>
      <c r="G1729" s="81" t="str" cm="1">
        <f t="array" ref="G1729">_xlfn.SWITCH(ROUND(VLOOKUP(A1729,Table1[#All],5),0),11,H1729,12,I1729,13,J1729,14,K1729,"N/A")</f>
        <v>N/A</v>
      </c>
      <c r="H1729" s="81" t="str">
        <f>IF(OR('Raw Data'!H1752=0,'Raw Data'!H1752="Delete"),"",'Raw Data'!H1752)</f>
        <v>N/A</v>
      </c>
      <c r="I1729" s="81" t="str">
        <f>IF(OR('Raw Data'!I1752=0,'Raw Data'!I1752="Delete"),"",'Raw Data'!I1752)</f>
        <v>N/A</v>
      </c>
      <c r="J1729" s="81" t="str">
        <f>IF(OR('Raw Data'!J1752=0,'Raw Data'!J1752="Delete"),"",'Raw Data'!J1752)</f>
        <v/>
      </c>
      <c r="K1729" s="81" t="str">
        <f>IF(OR('Raw Data'!K1752=0,'Raw Data'!K1752="Delete"),"",'Raw Data'!K1752)</f>
        <v/>
      </c>
      <c r="L1729" s="81" t="str">
        <f>R1729</f>
        <v>Available</v>
      </c>
      <c r="M1729" s="81" t="str">
        <f>IF(A1729="","",IF(OR(AWReleaseNum&gt;=A1729,AWReleaseNum=0),"Available","Not Supported"))</f>
        <v>Available</v>
      </c>
      <c r="N1729" s="81" t="str">
        <f>IF(A1729="","",IF(TcRelease="Any","Available",IF(OR(AND(TcReleaseNum&gt;=VLOOKUP(AWReleaseNum,MinVerInfo,3,FALSE),TcReleaseNum&lt;=VLOOKUP(AWReleaseNum,MinVerInfo,4,FALSE)),AND(TcReleaseNum&gt;=VLOOKUP(AWReleaseNum,MinVerInfo,5,FALSE),TcReleaseNum&lt;=VLOOKUP(AWReleaseNum,MinVerInfo,6,FALSE))),"Available","Not Supported")))</f>
        <v>Available</v>
      </c>
      <c r="O1729" s="81" t="str">
        <f>IF(TcReleaseNum&lt;P1729,"Not Supported","Available")</f>
        <v>Available</v>
      </c>
      <c r="P1729" s="81" cm="1">
        <f t="array" ref="P1729">_xlfn.SWITCH(TcBaseVer, 14, K1729, 13, J1729, 12, I1729, 11, IFERROR(VLOOKUP(H1729,Table2[#All],3,FALSE),"N/A"),0)</f>
        <v>0</v>
      </c>
      <c r="Q1729" s="81" t="str">
        <f>IF(TcBaseVer=0,M1729,IF(AND(N1729="Available",M1729="Available",O1729="Available"),"Available",IF(M1729="","","Not Supported")))</f>
        <v>Available</v>
      </c>
      <c r="R1729" s="81" t="str">
        <f>IF(A1729&gt;=AWCurrentRel, "Future",Q1729)</f>
        <v>Available</v>
      </c>
      <c r="S1729" s="100" t="str">
        <f>HYPERLINK(U1729,T1729)</f>
        <v>Teamcenter What's New Fall 2023-DELIVER (highspot.com)</v>
      </c>
      <c r="T1729" s="81" t="str">
        <f>IFERROR(VLOOKUP(CONCATENATE($B1729,"_",$A1729),Table4[#All],5,FALSE),"Not Available")</f>
        <v>Teamcenter What's New Fall 2023-DELIVER (highspot.com)</v>
      </c>
      <c r="U1729" s="81" t="str">
        <f>IFERROR(VLOOKUP(CONCATENATE(B1729,"_",A1729),Table4[#All],6,FALSE),"")</f>
        <v>https://siemens.highspot.com/items/6579f8642da96f251cc96b92?lfrm=srp.2</v>
      </c>
    </row>
    <row r="1730" spans="1:21" x14ac:dyDescent="0.25">
      <c r="A1730" s="81">
        <f>IF(OR('Raw Data'!A1753=0,'Raw Data'!A1753="Delete"),"",'Raw Data'!A1753)</f>
        <v>2312</v>
      </c>
      <c r="B1730" s="88" t="str">
        <f>IF(OR('Raw Data'!B1753=0,'Raw Data'!B1753="Delete"),"",'Raw Data'!B1753)</f>
        <v>Deliver</v>
      </c>
      <c r="C1730" s="89" t="str">
        <f>IF(OR('Raw Data'!C1753=0,'Raw Data'!C1753="Delete"),"",'Raw Data'!C1753)</f>
        <v>Quality</v>
      </c>
      <c r="D1730" s="88" t="str">
        <f>IF(OR('Raw Data'!D1753=0,'Raw Data'!D1753="Delete"),"",'Raw Data'!D1753)</f>
        <v>Quality Project Management (APQP)</v>
      </c>
      <c r="E1730" s="84" t="str">
        <f>IF(OR('Raw Data'!E1753=0,'Raw Data'!E1753="Delete"),"",'Raw Data'!E1753)</f>
        <v>Enhancements for Quality Projects checklists</v>
      </c>
      <c r="F1730" s="81" t="str" cm="1">
        <f t="array" ref="F1730">_xlfn.SWITCH(ROUND(VLOOKUP(A1730,Table1[#All],3),0),11,H1730,12,I1730,13,J1730,14,K1730,"N/A")</f>
        <v>N/A</v>
      </c>
      <c r="G1730" s="81" t="str" cm="1">
        <f t="array" ref="G1730">_xlfn.SWITCH(ROUND(VLOOKUP(A1730,Table1[#All],5),0),11,H1730,12,I1730,13,J1730,14,K1730,"N/A")</f>
        <v>N/A</v>
      </c>
      <c r="H1730" s="81" t="str">
        <f>IF(OR('Raw Data'!H1753=0,'Raw Data'!H1753="Delete"),"",'Raw Data'!H1753)</f>
        <v>N/A</v>
      </c>
      <c r="I1730" s="81" t="str">
        <f>IF(OR('Raw Data'!I1753=0,'Raw Data'!I1753="Delete"),"",'Raw Data'!I1753)</f>
        <v>N/A</v>
      </c>
      <c r="J1730" s="81" t="str">
        <f>IF(OR('Raw Data'!J1753=0,'Raw Data'!J1753="Delete"),"",'Raw Data'!J1753)</f>
        <v/>
      </c>
      <c r="K1730" s="81" t="str">
        <f>IF(OR('Raw Data'!K1753=0,'Raw Data'!K1753="Delete"),"",'Raw Data'!K1753)</f>
        <v/>
      </c>
      <c r="L1730" s="81" t="str">
        <f>R1730</f>
        <v>Available</v>
      </c>
      <c r="M1730" s="81" t="str">
        <f>IF(A1730="","",IF(OR(AWReleaseNum&gt;=A1730,AWReleaseNum=0),"Available","Not Supported"))</f>
        <v>Available</v>
      </c>
      <c r="N1730" s="81" t="str">
        <f>IF(A1730="","",IF(TcRelease="Any","Available",IF(OR(AND(TcReleaseNum&gt;=VLOOKUP(AWReleaseNum,MinVerInfo,3,FALSE),TcReleaseNum&lt;=VLOOKUP(AWReleaseNum,MinVerInfo,4,FALSE)),AND(TcReleaseNum&gt;=VLOOKUP(AWReleaseNum,MinVerInfo,5,FALSE),TcReleaseNum&lt;=VLOOKUP(AWReleaseNum,MinVerInfo,6,FALSE))),"Available","Not Supported")))</f>
        <v>Available</v>
      </c>
      <c r="O1730" s="81" t="str">
        <f>IF(TcReleaseNum&lt;P1730,"Not Supported","Available")</f>
        <v>Available</v>
      </c>
      <c r="P1730" s="81" cm="1">
        <f t="array" ref="P1730">_xlfn.SWITCH(TcBaseVer, 14, K1730, 13, J1730, 12, I1730, 11, IFERROR(VLOOKUP(H1730,Table2[#All],3,FALSE),"N/A"),0)</f>
        <v>0</v>
      </c>
      <c r="Q1730" s="81" t="str">
        <f>IF(TcBaseVer=0,M1730,IF(AND(N1730="Available",M1730="Available",O1730="Available"),"Available",IF(M1730="","","Not Supported")))</f>
        <v>Available</v>
      </c>
      <c r="R1730" s="81" t="str">
        <f>IF(A1730&gt;=AWCurrentRel, "Future",Q1730)</f>
        <v>Available</v>
      </c>
      <c r="S1730" s="100" t="str">
        <f>HYPERLINK(U1730,T1730)</f>
        <v>Teamcenter What's New Fall 2023-DELIVER (highspot.com)</v>
      </c>
      <c r="T1730" s="81" t="str">
        <f>IFERROR(VLOOKUP(CONCATENATE($B1730,"_",$A1730),Table4[#All],5,FALSE),"Not Available")</f>
        <v>Teamcenter What's New Fall 2023-DELIVER (highspot.com)</v>
      </c>
      <c r="U1730" s="81" t="str">
        <f>IFERROR(VLOOKUP(CONCATENATE(B1730,"_",A1730),Table4[#All],6,FALSE),"")</f>
        <v>https://siemens.highspot.com/items/6579f8642da96f251cc96b92?lfrm=srp.2</v>
      </c>
    </row>
    <row r="1731" spans="1:21" x14ac:dyDescent="0.25">
      <c r="A1731" s="81">
        <f>IF(OR('Raw Data'!A1713=0,'Raw Data'!A1713="Delete"),"",'Raw Data'!A1713)</f>
        <v>2312</v>
      </c>
      <c r="B1731" s="88" t="str">
        <f>IF(OR('Raw Data'!B1713=0,'Raw Data'!B1713="Delete"),"",'Raw Data'!B1713)</f>
        <v>Plan</v>
      </c>
      <c r="C1731" s="89" t="str">
        <f>IF(OR('Raw Data'!C1713=0,'Raw Data'!C1713="Delete"),"",'Raw Data'!C1713)</f>
        <v>Requirements</v>
      </c>
      <c r="D1731" s="88" t="str">
        <f>IF(OR('Raw Data'!D1713=0,'Raw Data'!D1713="Delete"),"",'Raw Data'!D1713)</f>
        <v>Requirements Management</v>
      </c>
      <c r="E1731" s="84" t="str">
        <f>IF(OR('Raw Data'!E1713=0,'Raw Data'!E1713="Delete"),"",'Raw Data'!E1713)</f>
        <v>View and trace parameters within the trace matrix</v>
      </c>
      <c r="F1731" s="81" t="str" cm="1">
        <f t="array" ref="F1731">_xlfn.SWITCH(ROUND(VLOOKUP(A1731,Table1[#All],3),0),11,H1731,12,I1731,13,J1731,14,K1731,"N/A")</f>
        <v>N/A</v>
      </c>
      <c r="G1731" s="81" t="str" cm="1">
        <f t="array" ref="G1731">_xlfn.SWITCH(ROUND(VLOOKUP(A1731,Table1[#All],5),0),11,H1731,12,I1731,13,J1731,14,K1731,"N/A")</f>
        <v>N/A</v>
      </c>
      <c r="H1731" s="81" t="str">
        <f>IF(OR('Raw Data'!H1713=0,'Raw Data'!H1713="Delete"),"",'Raw Data'!H1713)</f>
        <v>N/A</v>
      </c>
      <c r="I1731" s="81" t="str">
        <f>IF(OR('Raw Data'!I1713=0,'Raw Data'!I1713="Delete"),"",'Raw Data'!I1713)</f>
        <v>N/A</v>
      </c>
      <c r="J1731" s="81" t="str">
        <f>IF(OR('Raw Data'!J1713=0,'Raw Data'!J1713="Delete"),"",'Raw Data'!J1713)</f>
        <v/>
      </c>
      <c r="K1731" s="81" t="str">
        <f>IF(OR('Raw Data'!K1713=0,'Raw Data'!K1713="Delete"),"",'Raw Data'!K1713)</f>
        <v/>
      </c>
      <c r="L1731" s="81" t="str">
        <f>R1731</f>
        <v>Available</v>
      </c>
      <c r="M1731" s="81" t="str">
        <f>IF(A1731="","",IF(OR(AWReleaseNum&gt;=A1731,AWReleaseNum=0),"Available","Not Supported"))</f>
        <v>Available</v>
      </c>
      <c r="N1731" s="81" t="str">
        <f>IF(A1731="","",IF(TcRelease="Any","Available",IF(OR(AND(TcReleaseNum&gt;=VLOOKUP(AWReleaseNum,MinVerInfo,3,FALSE),TcReleaseNum&lt;=VLOOKUP(AWReleaseNum,MinVerInfo,4,FALSE)),AND(TcReleaseNum&gt;=VLOOKUP(AWReleaseNum,MinVerInfo,5,FALSE),TcReleaseNum&lt;=VLOOKUP(AWReleaseNum,MinVerInfo,6,FALSE))),"Available","Not Supported")))</f>
        <v>Available</v>
      </c>
      <c r="O1731" s="81" t="str">
        <f>IF(TcReleaseNum&lt;P1731,"Not Supported","Available")</f>
        <v>Available</v>
      </c>
      <c r="P1731" s="81" cm="1">
        <f t="array" ref="P1731">_xlfn.SWITCH(TcBaseVer, 14, K1731, 13, J1731, 12, I1731, 11, IFERROR(VLOOKUP(H1731,Table2[#All],3,FALSE),"N/A"),0)</f>
        <v>0</v>
      </c>
      <c r="Q1731" s="81" t="str">
        <f>IF(TcBaseVer=0,M1731,IF(AND(N1731="Available",M1731="Available",O1731="Available"),"Available",IF(M1731="","","Not Supported")))</f>
        <v>Available</v>
      </c>
      <c r="R1731" s="81" t="str">
        <f>IF(A1731&gt;=AWCurrentRel, "Future",Q1731)</f>
        <v>Available</v>
      </c>
      <c r="S1731" s="100" t="str">
        <f>HYPERLINK(U1731,T1731)</f>
        <v>Teamcenter What's New Fall 2023-PLAN (highspot.com)</v>
      </c>
      <c r="T1731" s="81" t="str">
        <f>IFERROR(VLOOKUP(CONCATENATE($B1731,"_",$A1731),Table4[#All],5,FALSE),"Not Available")</f>
        <v>Teamcenter What's New Fall 2023-PLAN (highspot.com)</v>
      </c>
      <c r="U1731" s="81" t="str">
        <f>IFERROR(VLOOKUP(CONCATENATE(B1731,"_",A1731),Table4[#All],6,FALSE),"")</f>
        <v>https://siemens.highspot.com/items/6579f84cb6635237018e3d0e?lfrm=srp.0</v>
      </c>
    </row>
    <row r="1732" spans="1:21" x14ac:dyDescent="0.25">
      <c r="A1732" s="81">
        <f>IF(OR('Raw Data'!A1733=0,'Raw Data'!A1733="Delete"),"",'Raw Data'!A1733)</f>
        <v>2312</v>
      </c>
      <c r="B1732" s="88" t="str">
        <f>IF(OR('Raw Data'!B1733=0,'Raw Data'!B1733="Delete"),"",'Raw Data'!B1733)</f>
        <v>Deliver</v>
      </c>
      <c r="C1732" s="89" t="str">
        <f>IF(OR('Raw Data'!C1733=0,'Raw Data'!C1733="Delete"),"",'Raw Data'!C1733)</f>
        <v>Analytics</v>
      </c>
      <c r="D1732" s="88" t="str">
        <f>IF(OR('Raw Data'!D1733=0,'Raw Data'!D1733="Delete"),"",'Raw Data'!D1733)</f>
        <v>Search and Analytics - Reporting and Analytics</v>
      </c>
      <c r="E1732" s="84" t="str">
        <f>IF(OR('Raw Data'!E1733=0,'Raw Data'!E1733="Delete"),"",'Raw Data'!E1733)</f>
        <v>Build dashboards quickly - Easily find relationships between objects for Item Reports</v>
      </c>
      <c r="F1732" s="81" t="str" cm="1">
        <f t="array" ref="F1732">_xlfn.SWITCH(ROUND(VLOOKUP(A1732,Table1[#All],3),0),11,H1732,12,I1732,13,J1732,14,K1732,"N/A")</f>
        <v>N/A</v>
      </c>
      <c r="G1732" s="81" t="str" cm="1">
        <f t="array" ref="G1732">_xlfn.SWITCH(ROUND(VLOOKUP(A1732,Table1[#All],5),0),11,H1732,12,I1732,13,J1732,14,K1732,"N/A")</f>
        <v>N/A</v>
      </c>
      <c r="H1732" s="81" t="str">
        <f>IF(OR('Raw Data'!H1733=0,'Raw Data'!H1733="Delete"),"",'Raw Data'!H1733)</f>
        <v>N/A</v>
      </c>
      <c r="I1732" s="81" t="str">
        <f>IF(OR('Raw Data'!I1733=0,'Raw Data'!I1733="Delete"),"",'Raw Data'!I1733)</f>
        <v>N/A</v>
      </c>
      <c r="J1732" s="81" t="str">
        <f>IF(OR('Raw Data'!J1733=0,'Raw Data'!J1733="Delete"),"",'Raw Data'!J1733)</f>
        <v/>
      </c>
      <c r="K1732" s="81" t="str">
        <f>IF(OR('Raw Data'!K1733=0,'Raw Data'!K1733="Delete"),"",'Raw Data'!K1733)</f>
        <v/>
      </c>
      <c r="L1732" s="81" t="str">
        <f>R1732</f>
        <v>Available</v>
      </c>
      <c r="M1732" s="81" t="str">
        <f>IF(A1732="","",IF(OR(AWReleaseNum&gt;=A1732,AWReleaseNum=0),"Available","Not Supported"))</f>
        <v>Available</v>
      </c>
      <c r="N1732" s="81" t="str">
        <f>IF(A1732="","",IF(TcRelease="Any","Available",IF(OR(AND(TcReleaseNum&gt;=VLOOKUP(AWReleaseNum,MinVerInfo,3,FALSE),TcReleaseNum&lt;=VLOOKUP(AWReleaseNum,MinVerInfo,4,FALSE)),AND(TcReleaseNum&gt;=VLOOKUP(AWReleaseNum,MinVerInfo,5,FALSE),TcReleaseNum&lt;=VLOOKUP(AWReleaseNum,MinVerInfo,6,FALSE))),"Available","Not Supported")))</f>
        <v>Available</v>
      </c>
      <c r="O1732" s="81" t="str">
        <f>IF(TcReleaseNum&lt;P1732,"Not Supported","Available")</f>
        <v>Available</v>
      </c>
      <c r="P1732" s="81" cm="1">
        <f t="array" ref="P1732">_xlfn.SWITCH(TcBaseVer, 14, K1732, 13, J1732, 12, I1732, 11, IFERROR(VLOOKUP(H1732,Table2[#All],3,FALSE),"N/A"),0)</f>
        <v>0</v>
      </c>
      <c r="Q1732" s="81" t="str">
        <f>IF(TcBaseVer=0,M1732,IF(AND(N1732="Available",M1732="Available",O1732="Available"),"Available",IF(M1732="","","Not Supported")))</f>
        <v>Available</v>
      </c>
      <c r="R1732" s="81" t="str">
        <f>IF(A1732&gt;=AWCurrentRel, "Future",Q1732)</f>
        <v>Available</v>
      </c>
      <c r="S1732" s="100" t="str">
        <f>HYPERLINK(U1732,T1732)</f>
        <v>Teamcenter What's New Fall 2023-DELIVER (highspot.com)</v>
      </c>
      <c r="T1732" s="81" t="str">
        <f>IFERROR(VLOOKUP(CONCATENATE($B1732,"_",$A1732),Table4[#All],5,FALSE),"Not Available")</f>
        <v>Teamcenter What's New Fall 2023-DELIVER (highspot.com)</v>
      </c>
      <c r="U1732" s="81" t="str">
        <f>IFERROR(VLOOKUP(CONCATENATE(B1732,"_",A1732),Table4[#All],6,FALSE),"")</f>
        <v>https://siemens.highspot.com/items/6579f8642da96f251cc96b92?lfrm=srp.2</v>
      </c>
    </row>
    <row r="1733" spans="1:21" x14ac:dyDescent="0.25">
      <c r="A1733" s="81">
        <f>IF(OR('Raw Data'!A1734=0,'Raw Data'!A1734="Delete"),"",'Raw Data'!A1734)</f>
        <v>2312</v>
      </c>
      <c r="B1733" s="88" t="str">
        <f>IF(OR('Raw Data'!B1734=0,'Raw Data'!B1734="Delete"),"",'Raw Data'!B1734)</f>
        <v>Deliver</v>
      </c>
      <c r="C1733" s="89" t="str">
        <f>IF(OR('Raw Data'!C1734=0,'Raw Data'!C1734="Delete"),"",'Raw Data'!C1734)</f>
        <v>Analytics</v>
      </c>
      <c r="D1733" s="88" t="str">
        <f>IF(OR('Raw Data'!D1734=0,'Raw Data'!D1734="Delete"),"",'Raw Data'!D1734)</f>
        <v>Search and Analytics - Search</v>
      </c>
      <c r="E1733" s="84" t="str">
        <f>IF(OR('Raw Data'!E1734=0,'Raw Data'!E1734="Delete"),"",'Raw Data'!E1734)</f>
        <v>Simplify administration with full text search indexer as a standard Windows service</v>
      </c>
      <c r="F1733" s="81" t="str" cm="1">
        <f t="array" ref="F1733">_xlfn.SWITCH(ROUND(VLOOKUP(A1733,Table1[#All],3),0),11,H1733,12,I1733,13,J1733,14,K1733,"N/A")</f>
        <v>N/A</v>
      </c>
      <c r="G1733" s="81" t="str" cm="1">
        <f t="array" ref="G1733">_xlfn.SWITCH(ROUND(VLOOKUP(A1733,Table1[#All],5),0),11,H1733,12,I1733,13,J1733,14,K1733,"N/A")</f>
        <v>N/A</v>
      </c>
      <c r="H1733" s="81" t="str">
        <f>IF(OR('Raw Data'!H1734=0,'Raw Data'!H1734="Delete"),"",'Raw Data'!H1734)</f>
        <v>N/A</v>
      </c>
      <c r="I1733" s="81" t="str">
        <f>IF(OR('Raw Data'!I1734=0,'Raw Data'!I1734="Delete"),"",'Raw Data'!I1734)</f>
        <v>N/A</v>
      </c>
      <c r="J1733" s="81" t="str">
        <f>IF(OR('Raw Data'!J1734=0,'Raw Data'!J1734="Delete"),"",'Raw Data'!J1734)</f>
        <v/>
      </c>
      <c r="K1733" s="81" t="str">
        <f>IF(OR('Raw Data'!K1734=0,'Raw Data'!K1734="Delete"),"",'Raw Data'!K1734)</f>
        <v/>
      </c>
      <c r="L1733" s="81" t="str">
        <f>R1733</f>
        <v>Available</v>
      </c>
      <c r="M1733" s="81" t="str">
        <f>IF(A1733="","",IF(OR(AWReleaseNum&gt;=A1733,AWReleaseNum=0),"Available","Not Supported"))</f>
        <v>Available</v>
      </c>
      <c r="N1733" s="81" t="str">
        <f>IF(A1733="","",IF(TcRelease="Any","Available",IF(OR(AND(TcReleaseNum&gt;=VLOOKUP(AWReleaseNum,MinVerInfo,3,FALSE),TcReleaseNum&lt;=VLOOKUP(AWReleaseNum,MinVerInfo,4,FALSE)),AND(TcReleaseNum&gt;=VLOOKUP(AWReleaseNum,MinVerInfo,5,FALSE),TcReleaseNum&lt;=VLOOKUP(AWReleaseNum,MinVerInfo,6,FALSE))),"Available","Not Supported")))</f>
        <v>Available</v>
      </c>
      <c r="O1733" s="81" t="str">
        <f>IF(TcReleaseNum&lt;P1733,"Not Supported","Available")</f>
        <v>Available</v>
      </c>
      <c r="P1733" s="81" cm="1">
        <f t="array" ref="P1733">_xlfn.SWITCH(TcBaseVer, 14, K1733, 13, J1733, 12, I1733, 11, IFERROR(VLOOKUP(H1733,Table2[#All],3,FALSE),"N/A"),0)</f>
        <v>0</v>
      </c>
      <c r="Q1733" s="81" t="str">
        <f>IF(TcBaseVer=0,M1733,IF(AND(N1733="Available",M1733="Available",O1733="Available"),"Available",IF(M1733="","","Not Supported")))</f>
        <v>Available</v>
      </c>
      <c r="R1733" s="81" t="str">
        <f>IF(A1733&gt;=AWCurrentRel, "Future",Q1733)</f>
        <v>Available</v>
      </c>
      <c r="S1733" s="100" t="str">
        <f>HYPERLINK(U1733,T1733)</f>
        <v>Teamcenter What's New Fall 2023-DELIVER (highspot.com)</v>
      </c>
      <c r="T1733" s="81" t="str">
        <f>IFERROR(VLOOKUP(CONCATENATE($B1733,"_",$A1733),Table4[#All],5,FALSE),"Not Available")</f>
        <v>Teamcenter What's New Fall 2023-DELIVER (highspot.com)</v>
      </c>
      <c r="U1733" s="81" t="str">
        <f>IFERROR(VLOOKUP(CONCATENATE(B1733,"_",A1733),Table4[#All],6,FALSE),"")</f>
        <v>https://siemens.highspot.com/items/6579f8642da96f251cc96b92?lfrm=srp.2</v>
      </c>
    </row>
    <row r="1734" spans="1:21" x14ac:dyDescent="0.25">
      <c r="A1734" s="81">
        <f>IF(OR('Raw Data'!A1735=0,'Raw Data'!A1735="Delete"),"",'Raw Data'!A1735)</f>
        <v>2312</v>
      </c>
      <c r="B1734" s="88" t="str">
        <f>IF(OR('Raw Data'!B1735=0,'Raw Data'!B1735="Delete"),"",'Raw Data'!B1735)</f>
        <v>Deliver</v>
      </c>
      <c r="C1734" s="89" t="str">
        <f>IF(OR('Raw Data'!C1735=0,'Raw Data'!C1735="Delete"),"",'Raw Data'!C1735)</f>
        <v>Analytics</v>
      </c>
      <c r="D1734" s="88" t="str">
        <f>IF(OR('Raw Data'!D1735=0,'Raw Data'!D1735="Delete"),"",'Raw Data'!D1735)</f>
        <v>Search and Analytics - Search</v>
      </c>
      <c r="E1734" s="84" t="str">
        <f>IF(OR('Raw Data'!E1735=0,'Raw Data'!E1735="Delete"),"",'Raw Data'!E1735)</f>
        <v>Centrally monitor global search indexing from the Indexer and Search dashboard</v>
      </c>
      <c r="F1734" s="81" t="str" cm="1">
        <f t="array" ref="F1734">_xlfn.SWITCH(ROUND(VLOOKUP(A1734,Table1[#All],3),0),11,H1734,12,I1734,13,J1734,14,K1734,"N/A")</f>
        <v>N/A</v>
      </c>
      <c r="G1734" s="81" t="str" cm="1">
        <f t="array" ref="G1734">_xlfn.SWITCH(ROUND(VLOOKUP(A1734,Table1[#All],5),0),11,H1734,12,I1734,13,J1734,14,K1734,"N/A")</f>
        <v>N/A</v>
      </c>
      <c r="H1734" s="81" t="str">
        <f>IF(OR('Raw Data'!H1735=0,'Raw Data'!H1735="Delete"),"",'Raw Data'!H1735)</f>
        <v>N/A</v>
      </c>
      <c r="I1734" s="81" t="str">
        <f>IF(OR('Raw Data'!I1735=0,'Raw Data'!I1735="Delete"),"",'Raw Data'!I1735)</f>
        <v>N/A</v>
      </c>
      <c r="J1734" s="81" t="str">
        <f>IF(OR('Raw Data'!J1735=0,'Raw Data'!J1735="Delete"),"",'Raw Data'!J1735)</f>
        <v/>
      </c>
      <c r="K1734" s="81" t="str">
        <f>IF(OR('Raw Data'!K1735=0,'Raw Data'!K1735="Delete"),"",'Raw Data'!K1735)</f>
        <v/>
      </c>
      <c r="L1734" s="81" t="str">
        <f>R1734</f>
        <v>Available</v>
      </c>
      <c r="M1734" s="81" t="str">
        <f>IF(A1734="","",IF(OR(AWReleaseNum&gt;=A1734,AWReleaseNum=0),"Available","Not Supported"))</f>
        <v>Available</v>
      </c>
      <c r="N1734" s="81" t="str">
        <f>IF(A1734="","",IF(TcRelease="Any","Available",IF(OR(AND(TcReleaseNum&gt;=VLOOKUP(AWReleaseNum,MinVerInfo,3,FALSE),TcReleaseNum&lt;=VLOOKUP(AWReleaseNum,MinVerInfo,4,FALSE)),AND(TcReleaseNum&gt;=VLOOKUP(AWReleaseNum,MinVerInfo,5,FALSE),TcReleaseNum&lt;=VLOOKUP(AWReleaseNum,MinVerInfo,6,FALSE))),"Available","Not Supported")))</f>
        <v>Available</v>
      </c>
      <c r="O1734" s="81" t="str">
        <f>IF(TcReleaseNum&lt;P1734,"Not Supported","Available")</f>
        <v>Available</v>
      </c>
      <c r="P1734" s="81" cm="1">
        <f t="array" ref="P1734">_xlfn.SWITCH(TcBaseVer, 14, K1734, 13, J1734, 12, I1734, 11, IFERROR(VLOOKUP(H1734,Table2[#All],3,FALSE),"N/A"),0)</f>
        <v>0</v>
      </c>
      <c r="Q1734" s="81" t="str">
        <f>IF(TcBaseVer=0,M1734,IF(AND(N1734="Available",M1734="Available",O1734="Available"),"Available",IF(M1734="","","Not Supported")))</f>
        <v>Available</v>
      </c>
      <c r="R1734" s="81" t="str">
        <f>IF(A1734&gt;=AWCurrentRel, "Future",Q1734)</f>
        <v>Available</v>
      </c>
      <c r="S1734" s="100" t="str">
        <f>HYPERLINK(U1734,T1734)</f>
        <v>Teamcenter What's New Fall 2023-DELIVER (highspot.com)</v>
      </c>
      <c r="T1734" s="81" t="str">
        <f>IFERROR(VLOOKUP(CONCATENATE($B1734,"_",$A1734),Table4[#All],5,FALSE),"Not Available")</f>
        <v>Teamcenter What's New Fall 2023-DELIVER (highspot.com)</v>
      </c>
      <c r="U1734" s="81" t="str">
        <f>IFERROR(VLOOKUP(CONCATENATE(B1734,"_",A1734),Table4[#All],6,FALSE),"")</f>
        <v>https://siemens.highspot.com/items/6579f8642da96f251cc96b92?lfrm=srp.2</v>
      </c>
    </row>
    <row r="1735" spans="1:21" x14ac:dyDescent="0.25">
      <c r="A1735" s="81">
        <f>IF(OR('Raw Data'!A1736=0,'Raw Data'!A1736="Delete"),"",'Raw Data'!A1736)</f>
        <v>2312</v>
      </c>
      <c r="B1735" s="88" t="str">
        <f>IF(OR('Raw Data'!B1736=0,'Raw Data'!B1736="Delete"),"",'Raw Data'!B1736)</f>
        <v>Deliver</v>
      </c>
      <c r="C1735" s="89" t="str">
        <f>IF(OR('Raw Data'!C1736=0,'Raw Data'!C1736="Delete"),"",'Raw Data'!C1736)</f>
        <v>Service</v>
      </c>
      <c r="D1735" s="88" t="str">
        <f>IF(OR('Raw Data'!D1736=0,'Raw Data'!D1736="Delete"),"",'Raw Data'!D1736)</f>
        <v>Service Engineering</v>
      </c>
      <c r="E1735" s="84" t="str">
        <f>IF(OR('Raw Data'!E1736=0,'Raw Data'!E1736="Delete"),"",'Raw Data'!E1736)</f>
        <v>Mixed management for Enterprise Service BOM</v>
      </c>
      <c r="F1735" s="81" t="str" cm="1">
        <f t="array" ref="F1735">_xlfn.SWITCH(ROUND(VLOOKUP(A1735,Table1[#All],3),0),11,H1735,12,I1735,13,J1735,14,K1735,"N/A")</f>
        <v>N/A</v>
      </c>
      <c r="G1735" s="81" t="str" cm="1">
        <f t="array" ref="G1735">_xlfn.SWITCH(ROUND(VLOOKUP(A1735,Table1[#All],5),0),11,H1735,12,I1735,13,J1735,14,K1735,"N/A")</f>
        <v>N/A</v>
      </c>
      <c r="H1735" s="81" t="str">
        <f>IF(OR('Raw Data'!H1736=0,'Raw Data'!H1736="Delete"),"",'Raw Data'!H1736)</f>
        <v>N/A</v>
      </c>
      <c r="I1735" s="81" t="str">
        <f>IF(OR('Raw Data'!I1736=0,'Raw Data'!I1736="Delete"),"",'Raw Data'!I1736)</f>
        <v>N/A</v>
      </c>
      <c r="J1735" s="81" t="str">
        <f>IF(OR('Raw Data'!J1736=0,'Raw Data'!J1736="Delete"),"",'Raw Data'!J1736)</f>
        <v/>
      </c>
      <c r="K1735" s="81" t="str">
        <f>IF(OR('Raw Data'!K1736=0,'Raw Data'!K1736="Delete"),"",'Raw Data'!K1736)</f>
        <v/>
      </c>
      <c r="L1735" s="81" t="str">
        <f>R1735</f>
        <v>Available</v>
      </c>
      <c r="M1735" s="81" t="str">
        <f>IF(A1735="","",IF(OR(AWReleaseNum&gt;=A1735,AWReleaseNum=0),"Available","Not Supported"))</f>
        <v>Available</v>
      </c>
      <c r="N1735" s="81" t="str">
        <f>IF(A1735="","",IF(TcRelease="Any","Available",IF(OR(AND(TcReleaseNum&gt;=VLOOKUP(AWReleaseNum,MinVerInfo,3,FALSE),TcReleaseNum&lt;=VLOOKUP(AWReleaseNum,MinVerInfo,4,FALSE)),AND(TcReleaseNum&gt;=VLOOKUP(AWReleaseNum,MinVerInfo,5,FALSE),TcReleaseNum&lt;=VLOOKUP(AWReleaseNum,MinVerInfo,6,FALSE))),"Available","Not Supported")))</f>
        <v>Available</v>
      </c>
      <c r="O1735" s="81" t="str">
        <f>IF(TcReleaseNum&lt;P1735,"Not Supported","Available")</f>
        <v>Available</v>
      </c>
      <c r="P1735" s="81" cm="1">
        <f t="array" ref="P1735">_xlfn.SWITCH(TcBaseVer, 14, K1735, 13, J1735, 12, I1735, 11, IFERROR(VLOOKUP(H1735,Table2[#All],3,FALSE),"N/A"),0)</f>
        <v>0</v>
      </c>
      <c r="Q1735" s="81" t="str">
        <f>IF(TcBaseVer=0,M1735,IF(AND(N1735="Available",M1735="Available",O1735="Available"),"Available",IF(M1735="","","Not Supported")))</f>
        <v>Available</v>
      </c>
      <c r="R1735" s="81" t="str">
        <f>IF(A1735&gt;=AWCurrentRel, "Future",Q1735)</f>
        <v>Available</v>
      </c>
      <c r="S1735" s="100" t="str">
        <f>HYPERLINK(U1735,T1735)</f>
        <v>Teamcenter What's New Fall 2023-DELIVER (highspot.com)</v>
      </c>
      <c r="T1735" s="81" t="str">
        <f>IFERROR(VLOOKUP(CONCATENATE($B1735,"_",$A1735),Table4[#All],5,FALSE),"Not Available")</f>
        <v>Teamcenter What's New Fall 2023-DELIVER (highspot.com)</v>
      </c>
      <c r="U1735" s="81" t="str">
        <f>IFERROR(VLOOKUP(CONCATENATE(B1735,"_",A1735),Table4[#All],6,FALSE),"")</f>
        <v>https://siemens.highspot.com/items/6579f8642da96f251cc96b92?lfrm=srp.2</v>
      </c>
    </row>
    <row r="1736" spans="1:21" x14ac:dyDescent="0.25">
      <c r="A1736" s="81">
        <f>IF(OR('Raw Data'!A1737=0,'Raw Data'!A1737="Delete"),"",'Raw Data'!A1737)</f>
        <v>2312</v>
      </c>
      <c r="B1736" s="88" t="str">
        <f>IF(OR('Raw Data'!B1737=0,'Raw Data'!B1737="Delete"),"",'Raw Data'!B1737)</f>
        <v>Deliver</v>
      </c>
      <c r="C1736" s="89" t="str">
        <f>IF(OR('Raw Data'!C1737=0,'Raw Data'!C1737="Delete"),"",'Raw Data'!C1737)</f>
        <v>Service</v>
      </c>
      <c r="D1736" s="88" t="str">
        <f>IF(OR('Raw Data'!D1737=0,'Raw Data'!D1737="Delete"),"",'Raw Data'!D1737)</f>
        <v>Service Engineering</v>
      </c>
      <c r="E1736" s="84" t="str">
        <f>IF(OR('Raw Data'!E1737=0,'Raw Data'!E1737="Delete"),"",'Raw Data'!E1737)</f>
        <v>Manage spares and spare definitions</v>
      </c>
      <c r="F1736" s="81" t="str" cm="1">
        <f t="array" ref="F1736">_xlfn.SWITCH(ROUND(VLOOKUP(A1736,Table1[#All],3),0),11,H1736,12,I1736,13,J1736,14,K1736,"N/A")</f>
        <v>N/A</v>
      </c>
      <c r="G1736" s="81" t="str" cm="1">
        <f t="array" ref="G1736">_xlfn.SWITCH(ROUND(VLOOKUP(A1736,Table1[#All],5),0),11,H1736,12,I1736,13,J1736,14,K1736,"N/A")</f>
        <v>N/A</v>
      </c>
      <c r="H1736" s="81" t="str">
        <f>IF(OR('Raw Data'!H1737=0,'Raw Data'!H1737="Delete"),"",'Raw Data'!H1737)</f>
        <v>N/A</v>
      </c>
      <c r="I1736" s="81" t="str">
        <f>IF(OR('Raw Data'!I1737=0,'Raw Data'!I1737="Delete"),"",'Raw Data'!I1737)</f>
        <v>N/A</v>
      </c>
      <c r="J1736" s="81" t="str">
        <f>IF(OR('Raw Data'!J1737=0,'Raw Data'!J1737="Delete"),"",'Raw Data'!J1737)</f>
        <v/>
      </c>
      <c r="K1736" s="81" t="str">
        <f>IF(OR('Raw Data'!K1737=0,'Raw Data'!K1737="Delete"),"",'Raw Data'!K1737)</f>
        <v/>
      </c>
      <c r="L1736" s="81" t="str">
        <f>R1736</f>
        <v>Available</v>
      </c>
      <c r="M1736" s="81" t="str">
        <f>IF(A1736="","",IF(OR(AWReleaseNum&gt;=A1736,AWReleaseNum=0),"Available","Not Supported"))</f>
        <v>Available</v>
      </c>
      <c r="N1736" s="81" t="str">
        <f>IF(A1736="","",IF(TcRelease="Any","Available",IF(OR(AND(TcReleaseNum&gt;=VLOOKUP(AWReleaseNum,MinVerInfo,3,FALSE),TcReleaseNum&lt;=VLOOKUP(AWReleaseNum,MinVerInfo,4,FALSE)),AND(TcReleaseNum&gt;=VLOOKUP(AWReleaseNum,MinVerInfo,5,FALSE),TcReleaseNum&lt;=VLOOKUP(AWReleaseNum,MinVerInfo,6,FALSE))),"Available","Not Supported")))</f>
        <v>Available</v>
      </c>
      <c r="O1736" s="81" t="str">
        <f>IF(TcReleaseNum&lt;P1736,"Not Supported","Available")</f>
        <v>Available</v>
      </c>
      <c r="P1736" s="81" cm="1">
        <f t="array" ref="P1736">_xlfn.SWITCH(TcBaseVer, 14, K1736, 13, J1736, 12, I1736, 11, IFERROR(VLOOKUP(H1736,Table2[#All],3,FALSE),"N/A"),0)</f>
        <v>0</v>
      </c>
      <c r="Q1736" s="81" t="str">
        <f>IF(TcBaseVer=0,M1736,IF(AND(N1736="Available",M1736="Available",O1736="Available"),"Available",IF(M1736="","","Not Supported")))</f>
        <v>Available</v>
      </c>
      <c r="R1736" s="81" t="str">
        <f>IF(A1736&gt;=AWCurrentRel, "Future",Q1736)</f>
        <v>Available</v>
      </c>
      <c r="S1736" s="100" t="str">
        <f>HYPERLINK(U1736,T1736)</f>
        <v>Teamcenter What's New Fall 2023-DELIVER (highspot.com)</v>
      </c>
      <c r="T1736" s="81" t="str">
        <f>IFERROR(VLOOKUP(CONCATENATE($B1736,"_",$A1736),Table4[#All],5,FALSE),"Not Available")</f>
        <v>Teamcenter What's New Fall 2023-DELIVER (highspot.com)</v>
      </c>
      <c r="U1736" s="81" t="str">
        <f>IFERROR(VLOOKUP(CONCATENATE(B1736,"_",A1736),Table4[#All],6,FALSE),"")</f>
        <v>https://siemens.highspot.com/items/6579f8642da96f251cc96b92?lfrm=srp.2</v>
      </c>
    </row>
    <row r="1737" spans="1:21" x14ac:dyDescent="0.25">
      <c r="A1737" s="81">
        <f>IF(OR('Raw Data'!A1738=0,'Raw Data'!A1738="Delete"),"",'Raw Data'!A1738)</f>
        <v>2312</v>
      </c>
      <c r="B1737" s="88" t="str">
        <f>IF(OR('Raw Data'!B1738=0,'Raw Data'!B1738="Delete"),"",'Raw Data'!B1738)</f>
        <v>Deliver</v>
      </c>
      <c r="C1737" s="89" t="str">
        <f>IF(OR('Raw Data'!C1738=0,'Raw Data'!C1738="Delete"),"",'Raw Data'!C1738)</f>
        <v>Service</v>
      </c>
      <c r="D1737" s="88" t="str">
        <f>IF(OR('Raw Data'!D1738=0,'Raw Data'!D1738="Delete"),"",'Raw Data'!D1738)</f>
        <v>Service Engineering</v>
      </c>
      <c r="E1737" s="84" t="str">
        <f>IF(OR('Raw Data'!E1738=0,'Raw Data'!E1738="Delete"),"",'Raw Data'!E1738)</f>
        <v>View assigned characteristics on service parts</v>
      </c>
      <c r="F1737" s="81" t="str" cm="1">
        <f t="array" ref="F1737">_xlfn.SWITCH(ROUND(VLOOKUP(A1737,Table1[#All],3),0),11,H1737,12,I1737,13,J1737,14,K1737,"N/A")</f>
        <v>N/A</v>
      </c>
      <c r="G1737" s="81" t="str" cm="1">
        <f t="array" ref="G1737">_xlfn.SWITCH(ROUND(VLOOKUP(A1737,Table1[#All],5),0),11,H1737,12,I1737,13,J1737,14,K1737,"N/A")</f>
        <v>N/A</v>
      </c>
      <c r="H1737" s="81" t="str">
        <f>IF(OR('Raw Data'!H1738=0,'Raw Data'!H1738="Delete"),"",'Raw Data'!H1738)</f>
        <v>N/A</v>
      </c>
      <c r="I1737" s="81" t="str">
        <f>IF(OR('Raw Data'!I1738=0,'Raw Data'!I1738="Delete"),"",'Raw Data'!I1738)</f>
        <v>N/A</v>
      </c>
      <c r="J1737" s="81" t="str">
        <f>IF(OR('Raw Data'!J1738=0,'Raw Data'!J1738="Delete"),"",'Raw Data'!J1738)</f>
        <v/>
      </c>
      <c r="K1737" s="81" t="str">
        <f>IF(OR('Raw Data'!K1738=0,'Raw Data'!K1738="Delete"),"",'Raw Data'!K1738)</f>
        <v/>
      </c>
      <c r="L1737" s="81" t="str">
        <f>R1737</f>
        <v>Available</v>
      </c>
      <c r="M1737" s="81" t="str">
        <f>IF(A1737="","",IF(OR(AWReleaseNum&gt;=A1737,AWReleaseNum=0),"Available","Not Supported"))</f>
        <v>Available</v>
      </c>
      <c r="N1737" s="81" t="str">
        <f>IF(A1737="","",IF(TcRelease="Any","Available",IF(OR(AND(TcReleaseNum&gt;=VLOOKUP(AWReleaseNum,MinVerInfo,3,FALSE),TcReleaseNum&lt;=VLOOKUP(AWReleaseNum,MinVerInfo,4,FALSE)),AND(TcReleaseNum&gt;=VLOOKUP(AWReleaseNum,MinVerInfo,5,FALSE),TcReleaseNum&lt;=VLOOKUP(AWReleaseNum,MinVerInfo,6,FALSE))),"Available","Not Supported")))</f>
        <v>Available</v>
      </c>
      <c r="O1737" s="81" t="str">
        <f>IF(TcReleaseNum&lt;P1737,"Not Supported","Available")</f>
        <v>Available</v>
      </c>
      <c r="P1737" s="81" cm="1">
        <f t="array" ref="P1737">_xlfn.SWITCH(TcBaseVer, 14, K1737, 13, J1737, 12, I1737, 11, IFERROR(VLOOKUP(H1737,Table2[#All],3,FALSE),"N/A"),0)</f>
        <v>0</v>
      </c>
      <c r="Q1737" s="81" t="str">
        <f>IF(TcBaseVer=0,M1737,IF(AND(N1737="Available",M1737="Available",O1737="Available"),"Available",IF(M1737="","","Not Supported")))</f>
        <v>Available</v>
      </c>
      <c r="R1737" s="81" t="str">
        <f>IF(A1737&gt;=AWCurrentRel, "Future",Q1737)</f>
        <v>Available</v>
      </c>
      <c r="S1737" s="100" t="str">
        <f>HYPERLINK(U1737,T1737)</f>
        <v>Teamcenter What's New Fall 2023-DELIVER (highspot.com)</v>
      </c>
      <c r="T1737" s="81" t="str">
        <f>IFERROR(VLOOKUP(CONCATENATE($B1737,"_",$A1737),Table4[#All],5,FALSE),"Not Available")</f>
        <v>Teamcenter What's New Fall 2023-DELIVER (highspot.com)</v>
      </c>
      <c r="U1737" s="81" t="str">
        <f>IFERROR(VLOOKUP(CONCATENATE(B1737,"_",A1737),Table4[#All],6,FALSE),"")</f>
        <v>https://siemens.highspot.com/items/6579f8642da96f251cc96b92?lfrm=srp.2</v>
      </c>
    </row>
    <row r="1738" spans="1:21" x14ac:dyDescent="0.25">
      <c r="A1738" s="81">
        <f>IF(OR('Raw Data'!A1739=0,'Raw Data'!A1739="Delete"),"",'Raw Data'!A1739)</f>
        <v>2312</v>
      </c>
      <c r="B1738" s="88" t="str">
        <f>IF(OR('Raw Data'!B1739=0,'Raw Data'!B1739="Delete"),"",'Raw Data'!B1739)</f>
        <v>Deliver</v>
      </c>
      <c r="C1738" s="89" t="str">
        <f>IF(OR('Raw Data'!C1739=0,'Raw Data'!C1739="Delete"),"",'Raw Data'!C1739)</f>
        <v>Service</v>
      </c>
      <c r="D1738" s="88" t="str">
        <f>IF(OR('Raw Data'!D1739=0,'Raw Data'!D1739="Delete"),"",'Raw Data'!D1739)</f>
        <v>Service Engineering</v>
      </c>
      <c r="E1738" s="84" t="str">
        <f>IF(OR('Raw Data'!E1739=0,'Raw Data'!E1739="Delete"),"",'Raw Data'!E1739)</f>
        <v>Define occurrence specific part logistic properties</v>
      </c>
      <c r="F1738" s="81" t="str" cm="1">
        <f t="array" ref="F1738">_xlfn.SWITCH(ROUND(VLOOKUP(A1738,Table1[#All],3),0),11,H1738,12,I1738,13,J1738,14,K1738,"N/A")</f>
        <v>N/A</v>
      </c>
      <c r="G1738" s="81" t="str" cm="1">
        <f t="array" ref="G1738">_xlfn.SWITCH(ROUND(VLOOKUP(A1738,Table1[#All],5),0),11,H1738,12,I1738,13,J1738,14,K1738,"N/A")</f>
        <v>N/A</v>
      </c>
      <c r="H1738" s="81" t="str">
        <f>IF(OR('Raw Data'!H1739=0,'Raw Data'!H1739="Delete"),"",'Raw Data'!H1739)</f>
        <v>N/A</v>
      </c>
      <c r="I1738" s="81" t="str">
        <f>IF(OR('Raw Data'!I1739=0,'Raw Data'!I1739="Delete"),"",'Raw Data'!I1739)</f>
        <v>N/A</v>
      </c>
      <c r="J1738" s="81" t="str">
        <f>IF(OR('Raw Data'!J1739=0,'Raw Data'!J1739="Delete"),"",'Raw Data'!J1739)</f>
        <v/>
      </c>
      <c r="K1738" s="81" t="str">
        <f>IF(OR('Raw Data'!K1739=0,'Raw Data'!K1739="Delete"),"",'Raw Data'!K1739)</f>
        <v/>
      </c>
      <c r="L1738" s="81" t="str">
        <f>R1738</f>
        <v>Available</v>
      </c>
      <c r="M1738" s="81" t="str">
        <f>IF(A1738="","",IF(OR(AWReleaseNum&gt;=A1738,AWReleaseNum=0),"Available","Not Supported"))</f>
        <v>Available</v>
      </c>
      <c r="N1738" s="81" t="str">
        <f>IF(A1738="","",IF(TcRelease="Any","Available",IF(OR(AND(TcReleaseNum&gt;=VLOOKUP(AWReleaseNum,MinVerInfo,3,FALSE),TcReleaseNum&lt;=VLOOKUP(AWReleaseNum,MinVerInfo,4,FALSE)),AND(TcReleaseNum&gt;=VLOOKUP(AWReleaseNum,MinVerInfo,5,FALSE),TcReleaseNum&lt;=VLOOKUP(AWReleaseNum,MinVerInfo,6,FALSE))),"Available","Not Supported")))</f>
        <v>Available</v>
      </c>
      <c r="O1738" s="81" t="str">
        <f>IF(TcReleaseNum&lt;P1738,"Not Supported","Available")</f>
        <v>Available</v>
      </c>
      <c r="P1738" s="81" cm="1">
        <f t="array" ref="P1738">_xlfn.SWITCH(TcBaseVer, 14, K1738, 13, J1738, 12, I1738, 11, IFERROR(VLOOKUP(H1738,Table2[#All],3,FALSE),"N/A"),0)</f>
        <v>0</v>
      </c>
      <c r="Q1738" s="81" t="str">
        <f>IF(TcBaseVer=0,M1738,IF(AND(N1738="Available",M1738="Available",O1738="Available"),"Available",IF(M1738="","","Not Supported")))</f>
        <v>Available</v>
      </c>
      <c r="R1738" s="81" t="str">
        <f>IF(A1738&gt;=AWCurrentRel, "Future",Q1738)</f>
        <v>Available</v>
      </c>
      <c r="S1738" s="100" t="str">
        <f>HYPERLINK(U1738,T1738)</f>
        <v>Teamcenter What's New Fall 2023-DELIVER (highspot.com)</v>
      </c>
      <c r="T1738" s="81" t="str">
        <f>IFERROR(VLOOKUP(CONCATENATE($B1738,"_",$A1738),Table4[#All],5,FALSE),"Not Available")</f>
        <v>Teamcenter What's New Fall 2023-DELIVER (highspot.com)</v>
      </c>
      <c r="U1738" s="81" t="str">
        <f>IFERROR(VLOOKUP(CONCATENATE(B1738,"_",A1738),Table4[#All],6,FALSE),"")</f>
        <v>https://siemens.highspot.com/items/6579f8642da96f251cc96b92?lfrm=srp.2</v>
      </c>
    </row>
    <row r="1739" spans="1:21" x14ac:dyDescent="0.25">
      <c r="A1739" s="81">
        <f>IF(OR('Raw Data'!A1743=0,'Raw Data'!A1743="Delete"),"",'Raw Data'!A1743)</f>
        <v>2312</v>
      </c>
      <c r="B1739" s="88" t="str">
        <f>IF(OR('Raw Data'!B1743=0,'Raw Data'!B1743="Delete"),"",'Raw Data'!B1743)</f>
        <v>Deliver</v>
      </c>
      <c r="C1739" s="89" t="str">
        <f>IF(OR('Raw Data'!C1743=0,'Raw Data'!C1743="Delete"),"",'Raw Data'!C1743)</f>
        <v>Service</v>
      </c>
      <c r="D1739" s="88" t="str">
        <f>IF(OR('Raw Data'!D1743=0,'Raw Data'!D1743="Delete"),"",'Raw Data'!D1743)</f>
        <v>Service Engineering</v>
      </c>
      <c r="E1739" s="84" t="str">
        <f>IF(OR('Raw Data'!E1743=0,'Raw Data'!E1743="Delete"),"",'Raw Data'!E1743)</f>
        <v>Assign resources to service requirements and work cards</v>
      </c>
      <c r="F1739" s="81" t="str" cm="1">
        <f t="array" ref="F1739">_xlfn.SWITCH(ROUND(VLOOKUP(A1739,Table1[#All],3),0),11,H1739,12,I1739,13,J1739,14,K1739,"N/A")</f>
        <v>N/A</v>
      </c>
      <c r="G1739" s="81" t="str" cm="1">
        <f t="array" ref="G1739">_xlfn.SWITCH(ROUND(VLOOKUP(A1739,Table1[#All],5),0),11,H1739,12,I1739,13,J1739,14,K1739,"N/A")</f>
        <v>N/A</v>
      </c>
      <c r="H1739" s="81" t="str">
        <f>IF(OR('Raw Data'!H1743=0,'Raw Data'!H1743="Delete"),"",'Raw Data'!H1743)</f>
        <v>N/A</v>
      </c>
      <c r="I1739" s="81" t="str">
        <f>IF(OR('Raw Data'!I1743=0,'Raw Data'!I1743="Delete"),"",'Raw Data'!I1743)</f>
        <v>N/A</v>
      </c>
      <c r="J1739" s="81" t="str">
        <f>IF(OR('Raw Data'!J1743=0,'Raw Data'!J1743="Delete"),"",'Raw Data'!J1743)</f>
        <v/>
      </c>
      <c r="K1739" s="81" t="str">
        <f>IF(OR('Raw Data'!K1743=0,'Raw Data'!K1743="Delete"),"",'Raw Data'!K1743)</f>
        <v/>
      </c>
      <c r="L1739" s="81" t="str">
        <f>R1739</f>
        <v>Available</v>
      </c>
      <c r="M1739" s="81" t="str">
        <f>IF(A1739="","",IF(OR(AWReleaseNum&gt;=A1739,AWReleaseNum=0),"Available","Not Supported"))</f>
        <v>Available</v>
      </c>
      <c r="N1739" s="81" t="str">
        <f>IF(A1739="","",IF(TcRelease="Any","Available",IF(OR(AND(TcReleaseNum&gt;=VLOOKUP(AWReleaseNum,MinVerInfo,3,FALSE),TcReleaseNum&lt;=VLOOKUP(AWReleaseNum,MinVerInfo,4,FALSE)),AND(TcReleaseNum&gt;=VLOOKUP(AWReleaseNum,MinVerInfo,5,FALSE),TcReleaseNum&lt;=VLOOKUP(AWReleaseNum,MinVerInfo,6,FALSE))),"Available","Not Supported")))</f>
        <v>Available</v>
      </c>
      <c r="O1739" s="81" t="str">
        <f>IF(TcReleaseNum&lt;P1739,"Not Supported","Available")</f>
        <v>Available</v>
      </c>
      <c r="P1739" s="81" cm="1">
        <f t="array" ref="P1739">_xlfn.SWITCH(TcBaseVer, 14, K1739, 13, J1739, 12, I1739, 11, IFERROR(VLOOKUP(H1739,Table2[#All],3,FALSE),"N/A"),0)</f>
        <v>0</v>
      </c>
      <c r="Q1739" s="81" t="str">
        <f>IF(TcBaseVer=0,M1739,IF(AND(N1739="Available",M1739="Available",O1739="Available"),"Available",IF(M1739="","","Not Supported")))</f>
        <v>Available</v>
      </c>
      <c r="R1739" s="81" t="str">
        <f>IF(A1739&gt;=AWCurrentRel, "Future",Q1739)</f>
        <v>Available</v>
      </c>
      <c r="S1739" s="100" t="str">
        <f>HYPERLINK(U1739,T1739)</f>
        <v>Teamcenter What's New Fall 2023-DELIVER (highspot.com)</v>
      </c>
      <c r="T1739" s="81" t="str">
        <f>IFERROR(VLOOKUP(CONCATENATE($B1739,"_",$A1739),Table4[#All],5,FALSE),"Not Available")</f>
        <v>Teamcenter What's New Fall 2023-DELIVER (highspot.com)</v>
      </c>
      <c r="U1739" s="81" t="str">
        <f>IFERROR(VLOOKUP(CONCATENATE(B1739,"_",A1739),Table4[#All],6,FALSE),"")</f>
        <v>https://siemens.highspot.com/items/6579f8642da96f251cc96b92?lfrm=srp.2</v>
      </c>
    </row>
    <row r="1740" spans="1:21" x14ac:dyDescent="0.25">
      <c r="A1740" s="81">
        <f>IF(OR('Raw Data'!A1744=0,'Raw Data'!A1744="Delete"),"",'Raw Data'!A1744)</f>
        <v>2312</v>
      </c>
      <c r="B1740" s="88" t="str">
        <f>IF(OR('Raw Data'!B1744=0,'Raw Data'!B1744="Delete"),"",'Raw Data'!B1744)</f>
        <v>Deliver</v>
      </c>
      <c r="C1740" s="89" t="str">
        <f>IF(OR('Raw Data'!C1744=0,'Raw Data'!C1744="Delete"),"",'Raw Data'!C1744)</f>
        <v>Service</v>
      </c>
      <c r="D1740" s="88" t="str">
        <f>IF(OR('Raw Data'!D1744=0,'Raw Data'!D1744="Delete"),"",'Raw Data'!D1744)</f>
        <v>Service Engineering</v>
      </c>
      <c r="E1740" s="84" t="str">
        <f>IF(OR('Raw Data'!E1744=0,'Raw Data'!E1744="Delete"),"",'Raw Data'!E1744)</f>
        <v>Create and assign notices</v>
      </c>
      <c r="F1740" s="81" t="str" cm="1">
        <f t="array" ref="F1740">_xlfn.SWITCH(ROUND(VLOOKUP(A1740,Table1[#All],3),0),11,H1740,12,I1740,13,J1740,14,K1740,"N/A")</f>
        <v>N/A</v>
      </c>
      <c r="G1740" s="81" t="str" cm="1">
        <f t="array" ref="G1740">_xlfn.SWITCH(ROUND(VLOOKUP(A1740,Table1[#All],5),0),11,H1740,12,I1740,13,J1740,14,K1740,"N/A")</f>
        <v>N/A</v>
      </c>
      <c r="H1740" s="81" t="str">
        <f>IF(OR('Raw Data'!H1744=0,'Raw Data'!H1744="Delete"),"",'Raw Data'!H1744)</f>
        <v>N/A</v>
      </c>
      <c r="I1740" s="81" t="str">
        <f>IF(OR('Raw Data'!I1744=0,'Raw Data'!I1744="Delete"),"",'Raw Data'!I1744)</f>
        <v>N/A</v>
      </c>
      <c r="J1740" s="81" t="str">
        <f>IF(OR('Raw Data'!J1744=0,'Raw Data'!J1744="Delete"),"",'Raw Data'!J1744)</f>
        <v/>
      </c>
      <c r="K1740" s="81" t="str">
        <f>IF(OR('Raw Data'!K1744=0,'Raw Data'!K1744="Delete"),"",'Raw Data'!K1744)</f>
        <v/>
      </c>
      <c r="L1740" s="81" t="str">
        <f>R1740</f>
        <v>Available</v>
      </c>
      <c r="M1740" s="81" t="str">
        <f>IF(A1740="","",IF(OR(AWReleaseNum&gt;=A1740,AWReleaseNum=0),"Available","Not Supported"))</f>
        <v>Available</v>
      </c>
      <c r="N1740" s="81" t="str">
        <f>IF(A1740="","",IF(TcRelease="Any","Available",IF(OR(AND(TcReleaseNum&gt;=VLOOKUP(AWReleaseNum,MinVerInfo,3,FALSE),TcReleaseNum&lt;=VLOOKUP(AWReleaseNum,MinVerInfo,4,FALSE)),AND(TcReleaseNum&gt;=VLOOKUP(AWReleaseNum,MinVerInfo,5,FALSE),TcReleaseNum&lt;=VLOOKUP(AWReleaseNum,MinVerInfo,6,FALSE))),"Available","Not Supported")))</f>
        <v>Available</v>
      </c>
      <c r="O1740" s="81" t="str">
        <f>IF(TcReleaseNum&lt;P1740,"Not Supported","Available")</f>
        <v>Available</v>
      </c>
      <c r="P1740" s="81" cm="1">
        <f t="array" ref="P1740">_xlfn.SWITCH(TcBaseVer, 14, K1740, 13, J1740, 12, I1740, 11, IFERROR(VLOOKUP(H1740,Table2[#All],3,FALSE),"N/A"),0)</f>
        <v>0</v>
      </c>
      <c r="Q1740" s="81" t="str">
        <f>IF(TcBaseVer=0,M1740,IF(AND(N1740="Available",M1740="Available",O1740="Available"),"Available",IF(M1740="","","Not Supported")))</f>
        <v>Available</v>
      </c>
      <c r="R1740" s="81" t="str">
        <f>IF(A1740&gt;=AWCurrentRel, "Future",Q1740)</f>
        <v>Available</v>
      </c>
      <c r="S1740" s="100" t="str">
        <f>HYPERLINK(U1740,T1740)</f>
        <v>Teamcenter What's New Fall 2023-DELIVER (highspot.com)</v>
      </c>
      <c r="T1740" s="81" t="str">
        <f>IFERROR(VLOOKUP(CONCATENATE($B1740,"_",$A1740),Table4[#All],5,FALSE),"Not Available")</f>
        <v>Teamcenter What's New Fall 2023-DELIVER (highspot.com)</v>
      </c>
      <c r="U1740" s="81" t="str">
        <f>IFERROR(VLOOKUP(CONCATENATE(B1740,"_",A1740),Table4[#All],6,FALSE),"")</f>
        <v>https://siemens.highspot.com/items/6579f8642da96f251cc96b92?lfrm=srp.2</v>
      </c>
    </row>
    <row r="1741" spans="1:21" x14ac:dyDescent="0.25">
      <c r="A1741" s="81">
        <f>IF(OR('Raw Data'!A1745=0,'Raw Data'!A1745="Delete"),"",'Raw Data'!A1745)</f>
        <v>2312</v>
      </c>
      <c r="B1741" s="88" t="str">
        <f>IF(OR('Raw Data'!B1745=0,'Raw Data'!B1745="Delete"),"",'Raw Data'!B1745)</f>
        <v>Deliver</v>
      </c>
      <c r="C1741" s="89" t="str">
        <f>IF(OR('Raw Data'!C1745=0,'Raw Data'!C1745="Delete"),"",'Raw Data'!C1745)</f>
        <v>Service</v>
      </c>
      <c r="D1741" s="88" t="str">
        <f>IF(OR('Raw Data'!D1745=0,'Raw Data'!D1745="Delete"),"",'Raw Data'!D1745)</f>
        <v>Service Engineering</v>
      </c>
      <c r="E1741" s="84" t="str">
        <f>IF(OR('Raw Data'!E1745=0,'Raw Data'!E1745="Delete"),"",'Raw Data'!E1745)</f>
        <v>Activity assignments</v>
      </c>
      <c r="F1741" s="81" t="str" cm="1">
        <f t="array" ref="F1741">_xlfn.SWITCH(ROUND(VLOOKUP(A1741,Table1[#All],3),0),11,H1741,12,I1741,13,J1741,14,K1741,"N/A")</f>
        <v>N/A</v>
      </c>
      <c r="G1741" s="81" t="str" cm="1">
        <f t="array" ref="G1741">_xlfn.SWITCH(ROUND(VLOOKUP(A1741,Table1[#All],5),0),11,H1741,12,I1741,13,J1741,14,K1741,"N/A")</f>
        <v>N/A</v>
      </c>
      <c r="H1741" s="81" t="str">
        <f>IF(OR('Raw Data'!H1745=0,'Raw Data'!H1745="Delete"),"",'Raw Data'!H1745)</f>
        <v>N/A</v>
      </c>
      <c r="I1741" s="81" t="str">
        <f>IF(OR('Raw Data'!I1745=0,'Raw Data'!I1745="Delete"),"",'Raw Data'!I1745)</f>
        <v>N/A</v>
      </c>
      <c r="J1741" s="81" t="str">
        <f>IF(OR('Raw Data'!J1745=0,'Raw Data'!J1745="Delete"),"",'Raw Data'!J1745)</f>
        <v/>
      </c>
      <c r="K1741" s="81" t="str">
        <f>IF(OR('Raw Data'!K1745=0,'Raw Data'!K1745="Delete"),"",'Raw Data'!K1745)</f>
        <v/>
      </c>
      <c r="L1741" s="81" t="str">
        <f>R1741</f>
        <v>Available</v>
      </c>
      <c r="M1741" s="81" t="str">
        <f>IF(A1741="","",IF(OR(AWReleaseNum&gt;=A1741,AWReleaseNum=0),"Available","Not Supported"))</f>
        <v>Available</v>
      </c>
      <c r="N1741" s="81" t="str">
        <f>IF(A1741="","",IF(TcRelease="Any","Available",IF(OR(AND(TcReleaseNum&gt;=VLOOKUP(AWReleaseNum,MinVerInfo,3,FALSE),TcReleaseNum&lt;=VLOOKUP(AWReleaseNum,MinVerInfo,4,FALSE)),AND(TcReleaseNum&gt;=VLOOKUP(AWReleaseNum,MinVerInfo,5,FALSE),TcReleaseNum&lt;=VLOOKUP(AWReleaseNum,MinVerInfo,6,FALSE))),"Available","Not Supported")))</f>
        <v>Available</v>
      </c>
      <c r="O1741" s="81" t="str">
        <f>IF(TcReleaseNum&lt;P1741,"Not Supported","Available")</f>
        <v>Available</v>
      </c>
      <c r="P1741" s="81" cm="1">
        <f t="array" ref="P1741">_xlfn.SWITCH(TcBaseVer, 14, K1741, 13, J1741, 12, I1741, 11, IFERROR(VLOOKUP(H1741,Table2[#All],3,FALSE),"N/A"),0)</f>
        <v>0</v>
      </c>
      <c r="Q1741" s="81" t="str">
        <f>IF(TcBaseVer=0,M1741,IF(AND(N1741="Available",M1741="Available",O1741="Available"),"Available",IF(M1741="","","Not Supported")))</f>
        <v>Available</v>
      </c>
      <c r="R1741" s="81" t="str">
        <f>IF(A1741&gt;=AWCurrentRel, "Future",Q1741)</f>
        <v>Available</v>
      </c>
      <c r="S1741" s="100" t="str">
        <f>HYPERLINK(U1741,T1741)</f>
        <v>Teamcenter What's New Fall 2023-DELIVER (highspot.com)</v>
      </c>
      <c r="T1741" s="81" t="str">
        <f>IFERROR(VLOOKUP(CONCATENATE($B1741,"_",$A1741),Table4[#All],5,FALSE),"Not Available")</f>
        <v>Teamcenter What's New Fall 2023-DELIVER (highspot.com)</v>
      </c>
      <c r="U1741" s="81" t="str">
        <f>IFERROR(VLOOKUP(CONCATENATE(B1741,"_",A1741),Table4[#All],6,FALSE),"")</f>
        <v>https://siemens.highspot.com/items/6579f8642da96f251cc96b92?lfrm=srp.2</v>
      </c>
    </row>
    <row r="1742" spans="1:21" x14ac:dyDescent="0.25">
      <c r="A1742" s="81">
        <f>IF(OR('Raw Data'!A1746=0,'Raw Data'!A1746="Delete"),"",'Raw Data'!A1746)</f>
        <v>2312</v>
      </c>
      <c r="B1742" s="88" t="str">
        <f>IF(OR('Raw Data'!B1746=0,'Raw Data'!B1746="Delete"),"",'Raw Data'!B1746)</f>
        <v>Deliver</v>
      </c>
      <c r="C1742" s="89" t="str">
        <f>IF(OR('Raw Data'!C1746=0,'Raw Data'!C1746="Delete"),"",'Raw Data'!C1746)</f>
        <v>Service</v>
      </c>
      <c r="D1742" s="88" t="str">
        <f>IF(OR('Raw Data'!D1746=0,'Raw Data'!D1746="Delete"),"",'Raw Data'!D1746)</f>
        <v>Service Engineering</v>
      </c>
      <c r="E1742" s="84" t="str">
        <f>IF(OR('Raw Data'!E1746=0,'Raw Data'!E1746="Delete"),"",'Raw Data'!E1746)</f>
        <v>Reference copy and clone of service plan objects</v>
      </c>
      <c r="F1742" s="81" t="str" cm="1">
        <f t="array" ref="F1742">_xlfn.SWITCH(ROUND(VLOOKUP(A1742,Table1[#All],3),0),11,H1742,12,I1742,13,J1742,14,K1742,"N/A")</f>
        <v>N/A</v>
      </c>
      <c r="G1742" s="81" t="str" cm="1">
        <f t="array" ref="G1742">_xlfn.SWITCH(ROUND(VLOOKUP(A1742,Table1[#All],5),0),11,H1742,12,I1742,13,J1742,14,K1742,"N/A")</f>
        <v>N/A</v>
      </c>
      <c r="H1742" s="81" t="str">
        <f>IF(OR('Raw Data'!H1746=0,'Raw Data'!H1746="Delete"),"",'Raw Data'!H1746)</f>
        <v>N/A</v>
      </c>
      <c r="I1742" s="81" t="str">
        <f>IF(OR('Raw Data'!I1746=0,'Raw Data'!I1746="Delete"),"",'Raw Data'!I1746)</f>
        <v>N/A</v>
      </c>
      <c r="J1742" s="81" t="str">
        <f>IF(OR('Raw Data'!J1746=0,'Raw Data'!J1746="Delete"),"",'Raw Data'!J1746)</f>
        <v/>
      </c>
      <c r="K1742" s="81" t="str">
        <f>IF(OR('Raw Data'!K1746=0,'Raw Data'!K1746="Delete"),"",'Raw Data'!K1746)</f>
        <v/>
      </c>
      <c r="L1742" s="81" t="str">
        <f>R1742</f>
        <v>Available</v>
      </c>
      <c r="M1742" s="81" t="str">
        <f>IF(A1742="","",IF(OR(AWReleaseNum&gt;=A1742,AWReleaseNum=0),"Available","Not Supported"))</f>
        <v>Available</v>
      </c>
      <c r="N1742" s="81" t="str">
        <f>IF(A1742="","",IF(TcRelease="Any","Available",IF(OR(AND(TcReleaseNum&gt;=VLOOKUP(AWReleaseNum,MinVerInfo,3,FALSE),TcReleaseNum&lt;=VLOOKUP(AWReleaseNum,MinVerInfo,4,FALSE)),AND(TcReleaseNum&gt;=VLOOKUP(AWReleaseNum,MinVerInfo,5,FALSE),TcReleaseNum&lt;=VLOOKUP(AWReleaseNum,MinVerInfo,6,FALSE))),"Available","Not Supported")))</f>
        <v>Available</v>
      </c>
      <c r="O1742" s="81" t="str">
        <f>IF(TcReleaseNum&lt;P1742,"Not Supported","Available")</f>
        <v>Available</v>
      </c>
      <c r="P1742" s="81" cm="1">
        <f t="array" ref="P1742">_xlfn.SWITCH(TcBaseVer, 14, K1742, 13, J1742, 12, I1742, 11, IFERROR(VLOOKUP(H1742,Table2[#All],3,FALSE),"N/A"),0)</f>
        <v>0</v>
      </c>
      <c r="Q1742" s="81" t="str">
        <f>IF(TcBaseVer=0,M1742,IF(AND(N1742="Available",M1742="Available",O1742="Available"),"Available",IF(M1742="","","Not Supported")))</f>
        <v>Available</v>
      </c>
      <c r="R1742" s="81" t="str">
        <f>IF(A1742&gt;=AWCurrentRel, "Future",Q1742)</f>
        <v>Available</v>
      </c>
      <c r="S1742" s="100" t="str">
        <f>HYPERLINK(U1742,T1742)</f>
        <v>Teamcenter What's New Fall 2023-DELIVER (highspot.com)</v>
      </c>
      <c r="T1742" s="81" t="str">
        <f>IFERROR(VLOOKUP(CONCATENATE($B1742,"_",$A1742),Table4[#All],5,FALSE),"Not Available")</f>
        <v>Teamcenter What's New Fall 2023-DELIVER (highspot.com)</v>
      </c>
      <c r="U1742" s="81" t="str">
        <f>IFERROR(VLOOKUP(CONCATENATE(B1742,"_",A1742),Table4[#All],6,FALSE),"")</f>
        <v>https://siemens.highspot.com/items/6579f8642da96f251cc96b92?lfrm=srp.2</v>
      </c>
    </row>
    <row r="1743" spans="1:21" x14ac:dyDescent="0.25">
      <c r="A1743" s="81">
        <f>IF(OR('Raw Data'!A1747=0,'Raw Data'!A1747="Delete"),"",'Raw Data'!A1747)</f>
        <v>2312</v>
      </c>
      <c r="B1743" s="88" t="str">
        <f>IF(OR('Raw Data'!B1747=0,'Raw Data'!B1747="Delete"),"",'Raw Data'!B1747)</f>
        <v>Deliver</v>
      </c>
      <c r="C1743" s="89" t="str">
        <f>IF(OR('Raw Data'!C1747=0,'Raw Data'!C1747="Delete"),"",'Raw Data'!C1747)</f>
        <v>Service</v>
      </c>
      <c r="D1743" s="88" t="str">
        <f>IF(OR('Raw Data'!D1747=0,'Raw Data'!D1747="Delete"),"",'Raw Data'!D1747)</f>
        <v>Service Engineering</v>
      </c>
      <c r="E1743" s="84" t="str">
        <f>IF(OR('Raw Data'!E1747=0,'Raw Data'!E1747="Delete"),"",'Raw Data'!E1747)</f>
        <v>Open service plan and service BOM in separate views</v>
      </c>
      <c r="F1743" s="81" t="str" cm="1">
        <f t="array" ref="F1743">_xlfn.SWITCH(ROUND(VLOOKUP(A1743,Table1[#All],3),0),11,H1743,12,I1743,13,J1743,14,K1743,"N/A")</f>
        <v>N/A</v>
      </c>
      <c r="G1743" s="81" t="str" cm="1">
        <f t="array" ref="G1743">_xlfn.SWITCH(ROUND(VLOOKUP(A1743,Table1[#All],5),0),11,H1743,12,I1743,13,J1743,14,K1743,"N/A")</f>
        <v>N/A</v>
      </c>
      <c r="H1743" s="81" t="str">
        <f>IF(OR('Raw Data'!H1747=0,'Raw Data'!H1747="Delete"),"",'Raw Data'!H1747)</f>
        <v>N/A</v>
      </c>
      <c r="I1743" s="81" t="str">
        <f>IF(OR('Raw Data'!I1747=0,'Raw Data'!I1747="Delete"),"",'Raw Data'!I1747)</f>
        <v>N/A</v>
      </c>
      <c r="J1743" s="81" t="str">
        <f>IF(OR('Raw Data'!J1747=0,'Raw Data'!J1747="Delete"),"",'Raw Data'!J1747)</f>
        <v/>
      </c>
      <c r="K1743" s="81" t="str">
        <f>IF(OR('Raw Data'!K1747=0,'Raw Data'!K1747="Delete"),"",'Raw Data'!K1747)</f>
        <v/>
      </c>
      <c r="L1743" s="81" t="str">
        <f>R1743</f>
        <v>Available</v>
      </c>
      <c r="M1743" s="81" t="str">
        <f>IF(A1743="","",IF(OR(AWReleaseNum&gt;=A1743,AWReleaseNum=0),"Available","Not Supported"))</f>
        <v>Available</v>
      </c>
      <c r="N1743" s="81" t="str">
        <f>IF(A1743="","",IF(TcRelease="Any","Available",IF(OR(AND(TcReleaseNum&gt;=VLOOKUP(AWReleaseNum,MinVerInfo,3,FALSE),TcReleaseNum&lt;=VLOOKUP(AWReleaseNum,MinVerInfo,4,FALSE)),AND(TcReleaseNum&gt;=VLOOKUP(AWReleaseNum,MinVerInfo,5,FALSE),TcReleaseNum&lt;=VLOOKUP(AWReleaseNum,MinVerInfo,6,FALSE))),"Available","Not Supported")))</f>
        <v>Available</v>
      </c>
      <c r="O1743" s="81" t="str">
        <f>IF(TcReleaseNum&lt;P1743,"Not Supported","Available")</f>
        <v>Available</v>
      </c>
      <c r="P1743" s="81" cm="1">
        <f t="array" ref="P1743">_xlfn.SWITCH(TcBaseVer, 14, K1743, 13, J1743, 12, I1743, 11, IFERROR(VLOOKUP(H1743,Table2[#All],3,FALSE),"N/A"),0)</f>
        <v>0</v>
      </c>
      <c r="Q1743" s="81" t="str">
        <f>IF(TcBaseVer=0,M1743,IF(AND(N1743="Available",M1743="Available",O1743="Available"),"Available",IF(M1743="","","Not Supported")))</f>
        <v>Available</v>
      </c>
      <c r="R1743" s="81" t="str">
        <f>IF(A1743&gt;=AWCurrentRel, "Future",Q1743)</f>
        <v>Available</v>
      </c>
      <c r="S1743" s="100" t="str">
        <f>HYPERLINK(U1743,T1743)</f>
        <v>Teamcenter What's New Fall 2023-DELIVER (highspot.com)</v>
      </c>
      <c r="T1743" s="81" t="str">
        <f>IFERROR(VLOOKUP(CONCATENATE($B1743,"_",$A1743),Table4[#All],5,FALSE),"Not Available")</f>
        <v>Teamcenter What's New Fall 2023-DELIVER (highspot.com)</v>
      </c>
      <c r="U1743" s="81" t="str">
        <f>IFERROR(VLOOKUP(CONCATENATE(B1743,"_",A1743),Table4[#All],6,FALSE),"")</f>
        <v>https://siemens.highspot.com/items/6579f8642da96f251cc96b92?lfrm=srp.2</v>
      </c>
    </row>
    <row r="1744" spans="1:21" x14ac:dyDescent="0.25">
      <c r="A1744" s="81">
        <f>IF(OR('Raw Data'!A1748=0,'Raw Data'!A1748="Delete"),"",'Raw Data'!A1748)</f>
        <v>2312</v>
      </c>
      <c r="B1744" s="88" t="str">
        <f>IF(OR('Raw Data'!B1748=0,'Raw Data'!B1748="Delete"),"",'Raw Data'!B1748)</f>
        <v>Deliver</v>
      </c>
      <c r="C1744" s="89" t="str">
        <f>IF(OR('Raw Data'!C1748=0,'Raw Data'!C1748="Delete"),"",'Raw Data'!C1748)</f>
        <v>Service</v>
      </c>
      <c r="D1744" s="88" t="str">
        <f>IF(OR('Raw Data'!D1748=0,'Raw Data'!D1748="Delete"),"",'Raw Data'!D1748)</f>
        <v>Service Engineering</v>
      </c>
      <c r="E1744" s="84" t="str">
        <f>IF(OR('Raw Data'!E1748=0,'Raw Data'!E1748="Delete"),"",'Raw Data'!E1748)</f>
        <v>Baseline a service plan</v>
      </c>
      <c r="F1744" s="81" t="str" cm="1">
        <f t="array" ref="F1744">_xlfn.SWITCH(ROUND(VLOOKUP(A1744,Table1[#All],3),0),11,H1744,12,I1744,13,J1744,14,K1744,"N/A")</f>
        <v>N/A</v>
      </c>
      <c r="G1744" s="81" t="str" cm="1">
        <f t="array" ref="G1744">_xlfn.SWITCH(ROUND(VLOOKUP(A1744,Table1[#All],5),0),11,H1744,12,I1744,13,J1744,14,K1744,"N/A")</f>
        <v>N/A</v>
      </c>
      <c r="H1744" s="81" t="str">
        <f>IF(OR('Raw Data'!H1748=0,'Raw Data'!H1748="Delete"),"",'Raw Data'!H1748)</f>
        <v>N/A</v>
      </c>
      <c r="I1744" s="81" t="str">
        <f>IF(OR('Raw Data'!I1748=0,'Raw Data'!I1748="Delete"),"",'Raw Data'!I1748)</f>
        <v>N/A</v>
      </c>
      <c r="J1744" s="81" t="str">
        <f>IF(OR('Raw Data'!J1748=0,'Raw Data'!J1748="Delete"),"",'Raw Data'!J1748)</f>
        <v/>
      </c>
      <c r="K1744" s="81" t="str">
        <f>IF(OR('Raw Data'!K1748=0,'Raw Data'!K1748="Delete"),"",'Raw Data'!K1748)</f>
        <v/>
      </c>
      <c r="L1744" s="81" t="str">
        <f>R1744</f>
        <v>Available</v>
      </c>
      <c r="M1744" s="81" t="str">
        <f>IF(A1744="","",IF(OR(AWReleaseNum&gt;=A1744,AWReleaseNum=0),"Available","Not Supported"))</f>
        <v>Available</v>
      </c>
      <c r="N1744" s="81" t="str">
        <f>IF(A1744="","",IF(TcRelease="Any","Available",IF(OR(AND(TcReleaseNum&gt;=VLOOKUP(AWReleaseNum,MinVerInfo,3,FALSE),TcReleaseNum&lt;=VLOOKUP(AWReleaseNum,MinVerInfo,4,FALSE)),AND(TcReleaseNum&gt;=VLOOKUP(AWReleaseNum,MinVerInfo,5,FALSE),TcReleaseNum&lt;=VLOOKUP(AWReleaseNum,MinVerInfo,6,FALSE))),"Available","Not Supported")))</f>
        <v>Available</v>
      </c>
      <c r="O1744" s="81" t="str">
        <f>IF(TcReleaseNum&lt;P1744,"Not Supported","Available")</f>
        <v>Available</v>
      </c>
      <c r="P1744" s="81" cm="1">
        <f t="array" ref="P1744">_xlfn.SWITCH(TcBaseVer, 14, K1744, 13, J1744, 12, I1744, 11, IFERROR(VLOOKUP(H1744,Table2[#All],3,FALSE),"N/A"),0)</f>
        <v>0</v>
      </c>
      <c r="Q1744" s="81" t="str">
        <f>IF(TcBaseVer=0,M1744,IF(AND(N1744="Available",M1744="Available",O1744="Available"),"Available",IF(M1744="","","Not Supported")))</f>
        <v>Available</v>
      </c>
      <c r="R1744" s="81" t="str">
        <f>IF(A1744&gt;=AWCurrentRel, "Future",Q1744)</f>
        <v>Available</v>
      </c>
      <c r="S1744" s="100" t="str">
        <f>HYPERLINK(U1744,T1744)</f>
        <v>Teamcenter What's New Fall 2023-DELIVER (highspot.com)</v>
      </c>
      <c r="T1744" s="81" t="str">
        <f>IFERROR(VLOOKUP(CONCATENATE($B1744,"_",$A1744),Table4[#All],5,FALSE),"Not Available")</f>
        <v>Teamcenter What's New Fall 2023-DELIVER (highspot.com)</v>
      </c>
      <c r="U1744" s="81" t="str">
        <f>IFERROR(VLOOKUP(CONCATENATE(B1744,"_",A1744),Table4[#All],6,FALSE),"")</f>
        <v>https://siemens.highspot.com/items/6579f8642da96f251cc96b92?lfrm=srp.2</v>
      </c>
    </row>
    <row r="1745" spans="1:21" x14ac:dyDescent="0.25">
      <c r="A1745" s="81">
        <f>IF(OR('Raw Data'!A1749=0,'Raw Data'!A1749="Delete"),"",'Raw Data'!A1749)</f>
        <v>2312</v>
      </c>
      <c r="B1745" s="88" t="str">
        <f>IF(OR('Raw Data'!B1749=0,'Raw Data'!B1749="Delete"),"",'Raw Data'!B1749)</f>
        <v>Deliver</v>
      </c>
      <c r="C1745" s="89" t="str">
        <f>IF(OR('Raw Data'!C1749=0,'Raw Data'!C1749="Delete"),"",'Raw Data'!C1749)</f>
        <v>Service</v>
      </c>
      <c r="D1745" s="88" t="str">
        <f>IF(OR('Raw Data'!D1749=0,'Raw Data'!D1749="Delete"),"",'Raw Data'!D1749)</f>
        <v>Service Engineering</v>
      </c>
      <c r="E1745" s="84" t="str">
        <f>IF(OR('Raw Data'!E1749=0,'Raw Data'!E1749="Delete"),"",'Raw Data'!E1749)</f>
        <v>Change ownership of a service plan</v>
      </c>
      <c r="F1745" s="81" t="str" cm="1">
        <f t="array" ref="F1745">_xlfn.SWITCH(ROUND(VLOOKUP(A1745,Table1[#All],3),0),11,H1745,12,I1745,13,J1745,14,K1745,"N/A")</f>
        <v>N/A</v>
      </c>
      <c r="G1745" s="81" t="str" cm="1">
        <f t="array" ref="G1745">_xlfn.SWITCH(ROUND(VLOOKUP(A1745,Table1[#All],5),0),11,H1745,12,I1745,13,J1745,14,K1745,"N/A")</f>
        <v>N/A</v>
      </c>
      <c r="H1745" s="81" t="str">
        <f>IF(OR('Raw Data'!H1749=0,'Raw Data'!H1749="Delete"),"",'Raw Data'!H1749)</f>
        <v>N/A</v>
      </c>
      <c r="I1745" s="81" t="str">
        <f>IF(OR('Raw Data'!I1749=0,'Raw Data'!I1749="Delete"),"",'Raw Data'!I1749)</f>
        <v>N/A</v>
      </c>
      <c r="J1745" s="81" t="str">
        <f>IF(OR('Raw Data'!J1749=0,'Raw Data'!J1749="Delete"),"",'Raw Data'!J1749)</f>
        <v/>
      </c>
      <c r="K1745" s="81" t="str">
        <f>IF(OR('Raw Data'!K1749=0,'Raw Data'!K1749="Delete"),"",'Raw Data'!K1749)</f>
        <v/>
      </c>
      <c r="L1745" s="81" t="str">
        <f>R1745</f>
        <v>Available</v>
      </c>
      <c r="M1745" s="81" t="str">
        <f>IF(A1745="","",IF(OR(AWReleaseNum&gt;=A1745,AWReleaseNum=0),"Available","Not Supported"))</f>
        <v>Available</v>
      </c>
      <c r="N1745" s="81" t="str">
        <f>IF(A1745="","",IF(TcRelease="Any","Available",IF(OR(AND(TcReleaseNum&gt;=VLOOKUP(AWReleaseNum,MinVerInfo,3,FALSE),TcReleaseNum&lt;=VLOOKUP(AWReleaseNum,MinVerInfo,4,FALSE)),AND(TcReleaseNum&gt;=VLOOKUP(AWReleaseNum,MinVerInfo,5,FALSE),TcReleaseNum&lt;=VLOOKUP(AWReleaseNum,MinVerInfo,6,FALSE))),"Available","Not Supported")))</f>
        <v>Available</v>
      </c>
      <c r="O1745" s="81" t="str">
        <f>IF(TcReleaseNum&lt;P1745,"Not Supported","Available")</f>
        <v>Available</v>
      </c>
      <c r="P1745" s="81" cm="1">
        <f t="array" ref="P1745">_xlfn.SWITCH(TcBaseVer, 14, K1745, 13, J1745, 12, I1745, 11, IFERROR(VLOOKUP(H1745,Table2[#All],3,FALSE),"N/A"),0)</f>
        <v>0</v>
      </c>
      <c r="Q1745" s="81" t="str">
        <f>IF(TcBaseVer=0,M1745,IF(AND(N1745="Available",M1745="Available",O1745="Available"),"Available",IF(M1745="","","Not Supported")))</f>
        <v>Available</v>
      </c>
      <c r="R1745" s="81" t="str">
        <f>IF(A1745&gt;=AWCurrentRel, "Future",Q1745)</f>
        <v>Available</v>
      </c>
      <c r="S1745" s="100" t="str">
        <f>HYPERLINK(U1745,T1745)</f>
        <v>Teamcenter What's New Fall 2023-DELIVER (highspot.com)</v>
      </c>
      <c r="T1745" s="81" t="str">
        <f>IFERROR(VLOOKUP(CONCATENATE($B1745,"_",$A1745),Table4[#All],5,FALSE),"Not Available")</f>
        <v>Teamcenter What's New Fall 2023-DELIVER (highspot.com)</v>
      </c>
      <c r="U1745" s="81" t="str">
        <f>IFERROR(VLOOKUP(CONCATENATE(B1745,"_",A1745),Table4[#All],6,FALSE),"")</f>
        <v>https://siemens.highspot.com/items/6579f8642da96f251cc96b92?lfrm=srp.2</v>
      </c>
    </row>
    <row r="1746" spans="1:21" x14ac:dyDescent="0.25">
      <c r="A1746" s="81">
        <f>IF(OR('Raw Data'!A1754=0,'Raw Data'!A1754="Delete"),"",'Raw Data'!A1754)</f>
        <v>2312</v>
      </c>
      <c r="B1746" s="88" t="str">
        <f>IF(OR('Raw Data'!B1754=0,'Raw Data'!B1754="Delete"),"",'Raw Data'!B1754)</f>
        <v>Deliver</v>
      </c>
      <c r="C1746" s="89" t="str">
        <f>IF(OR('Raw Data'!C1754=0,'Raw Data'!C1754="Delete"),"",'Raw Data'!C1754)</f>
        <v>Service</v>
      </c>
      <c r="D1746" s="88" t="str">
        <f>IF(OR('Raw Data'!D1754=0,'Raw Data'!D1754="Delete"),"",'Raw Data'!D1754)</f>
        <v>Service Engineering</v>
      </c>
      <c r="E1746" s="84" t="str">
        <f>IF(OR('Raw Data'!E1754=0,'Raw Data'!E1754="Delete"),"",'Raw Data'!E1754)</f>
        <v>Create a service process</v>
      </c>
      <c r="F1746" s="81" t="str" cm="1">
        <f t="array" ref="F1746">_xlfn.SWITCH(ROUND(VLOOKUP(A1746,Table1[#All],3),0),11,H1746,12,I1746,13,J1746,14,K1746,"N/A")</f>
        <v>N/A</v>
      </c>
      <c r="G1746" s="81" t="str" cm="1">
        <f t="array" ref="G1746">_xlfn.SWITCH(ROUND(VLOOKUP(A1746,Table1[#All],5),0),11,H1746,12,I1746,13,J1746,14,K1746,"N/A")</f>
        <v>N/A</v>
      </c>
      <c r="H1746" s="81" t="str">
        <f>IF(OR('Raw Data'!H1754=0,'Raw Data'!H1754="Delete"),"",'Raw Data'!H1754)</f>
        <v>N/A</v>
      </c>
      <c r="I1746" s="81" t="str">
        <f>IF(OR('Raw Data'!I1754=0,'Raw Data'!I1754="Delete"),"",'Raw Data'!I1754)</f>
        <v>N/A</v>
      </c>
      <c r="J1746" s="81" t="str">
        <f>IF(OR('Raw Data'!J1754=0,'Raw Data'!J1754="Delete"),"",'Raw Data'!J1754)</f>
        <v/>
      </c>
      <c r="K1746" s="81" t="str">
        <f>IF(OR('Raw Data'!K1754=0,'Raw Data'!K1754="Delete"),"",'Raw Data'!K1754)</f>
        <v/>
      </c>
      <c r="L1746" s="81" t="str">
        <f>R1746</f>
        <v>Available</v>
      </c>
      <c r="M1746" s="81" t="str">
        <f>IF(A1746="","",IF(OR(AWReleaseNum&gt;=A1746,AWReleaseNum=0),"Available","Not Supported"))</f>
        <v>Available</v>
      </c>
      <c r="N1746" s="81" t="str">
        <f>IF(A1746="","",IF(TcRelease="Any","Available",IF(OR(AND(TcReleaseNum&gt;=VLOOKUP(AWReleaseNum,MinVerInfo,3,FALSE),TcReleaseNum&lt;=VLOOKUP(AWReleaseNum,MinVerInfo,4,FALSE)),AND(TcReleaseNum&gt;=VLOOKUP(AWReleaseNum,MinVerInfo,5,FALSE),TcReleaseNum&lt;=VLOOKUP(AWReleaseNum,MinVerInfo,6,FALSE))),"Available","Not Supported")))</f>
        <v>Available</v>
      </c>
      <c r="O1746" s="81" t="str">
        <f>IF(TcReleaseNum&lt;P1746,"Not Supported","Available")</f>
        <v>Available</v>
      </c>
      <c r="P1746" s="81" cm="1">
        <f t="array" ref="P1746">_xlfn.SWITCH(TcBaseVer, 14, K1746, 13, J1746, 12, I1746, 11, IFERROR(VLOOKUP(H1746,Table2[#All],3,FALSE),"N/A"),0)</f>
        <v>0</v>
      </c>
      <c r="Q1746" s="81" t="str">
        <f>IF(TcBaseVer=0,M1746,IF(AND(N1746="Available",M1746="Available",O1746="Available"),"Available",IF(M1746="","","Not Supported")))</f>
        <v>Available</v>
      </c>
      <c r="R1746" s="81" t="str">
        <f>IF(A1746&gt;=AWCurrentRel, "Future",Q1746)</f>
        <v>Available</v>
      </c>
      <c r="S1746" s="100" t="str">
        <f>HYPERLINK(U1746,T1746)</f>
        <v>Teamcenter What's New Fall 2023-DELIVER (highspot.com)</v>
      </c>
      <c r="T1746" s="81" t="str">
        <f>IFERROR(VLOOKUP(CONCATENATE($B1746,"_",$A1746),Table4[#All],5,FALSE),"Not Available")</f>
        <v>Teamcenter What's New Fall 2023-DELIVER (highspot.com)</v>
      </c>
      <c r="U1746" s="81" t="str">
        <f>IFERROR(VLOOKUP(CONCATENATE(B1746,"_",A1746),Table4[#All],6,FALSE),"")</f>
        <v>https://siemens.highspot.com/items/6579f8642da96f251cc96b92?lfrm=srp.2</v>
      </c>
    </row>
    <row r="1747" spans="1:21" x14ac:dyDescent="0.25">
      <c r="A1747" s="81">
        <f>IF(OR('Raw Data'!A1755=0,'Raw Data'!A1755="Delete"),"",'Raw Data'!A1755)</f>
        <v>2312</v>
      </c>
      <c r="B1747" s="88" t="str">
        <f>IF(OR('Raw Data'!B1755=0,'Raw Data'!B1755="Delete"),"",'Raw Data'!B1755)</f>
        <v>Deliver</v>
      </c>
      <c r="C1747" s="89" t="str">
        <f>IF(OR('Raw Data'!C1755=0,'Raw Data'!C1755="Delete"),"",'Raw Data'!C1755)</f>
        <v>Service</v>
      </c>
      <c r="D1747" s="88" t="str">
        <f>IF(OR('Raw Data'!D1755=0,'Raw Data'!D1755="Delete"),"",'Raw Data'!D1755)</f>
        <v>Service Engineering</v>
      </c>
      <c r="E1747" s="84" t="str">
        <f>IF(OR('Raw Data'!E1755=0,'Raw Data'!E1755="Delete"),"",'Raw Data'!E1755)</f>
        <v>Create revisable service notes</v>
      </c>
      <c r="F1747" s="81" t="str" cm="1">
        <f t="array" ref="F1747">_xlfn.SWITCH(ROUND(VLOOKUP(A1747,Table1[#All],3),0),11,H1747,12,I1747,13,J1747,14,K1747,"N/A")</f>
        <v>N/A</v>
      </c>
      <c r="G1747" s="81" t="str" cm="1">
        <f t="array" ref="G1747">_xlfn.SWITCH(ROUND(VLOOKUP(A1747,Table1[#All],5),0),11,H1747,12,I1747,13,J1747,14,K1747,"N/A")</f>
        <v>N/A</v>
      </c>
      <c r="H1747" s="81" t="str">
        <f>IF(OR('Raw Data'!H1755=0,'Raw Data'!H1755="Delete"),"",'Raw Data'!H1755)</f>
        <v>N/A</v>
      </c>
      <c r="I1747" s="81" t="str">
        <f>IF(OR('Raw Data'!I1755=0,'Raw Data'!I1755="Delete"),"",'Raw Data'!I1755)</f>
        <v>N/A</v>
      </c>
      <c r="J1747" s="81" t="str">
        <f>IF(OR('Raw Data'!J1755=0,'Raw Data'!J1755="Delete"),"",'Raw Data'!J1755)</f>
        <v/>
      </c>
      <c r="K1747" s="81" t="str">
        <f>IF(OR('Raw Data'!K1755=0,'Raw Data'!K1755="Delete"),"",'Raw Data'!K1755)</f>
        <v/>
      </c>
      <c r="L1747" s="81" t="str">
        <f>R1747</f>
        <v>Available</v>
      </c>
      <c r="M1747" s="81" t="str">
        <f>IF(A1747="","",IF(OR(AWReleaseNum&gt;=A1747,AWReleaseNum=0),"Available","Not Supported"))</f>
        <v>Available</v>
      </c>
      <c r="N1747" s="81" t="str">
        <f>IF(A1747="","",IF(TcRelease="Any","Available",IF(OR(AND(TcReleaseNum&gt;=VLOOKUP(AWReleaseNum,MinVerInfo,3,FALSE),TcReleaseNum&lt;=VLOOKUP(AWReleaseNum,MinVerInfo,4,FALSE)),AND(TcReleaseNum&gt;=VLOOKUP(AWReleaseNum,MinVerInfo,5,FALSE),TcReleaseNum&lt;=VLOOKUP(AWReleaseNum,MinVerInfo,6,FALSE))),"Available","Not Supported")))</f>
        <v>Available</v>
      </c>
      <c r="O1747" s="81" t="str">
        <f>IF(TcReleaseNum&lt;P1747,"Not Supported","Available")</f>
        <v>Available</v>
      </c>
      <c r="P1747" s="81" cm="1">
        <f t="array" ref="P1747">_xlfn.SWITCH(TcBaseVer, 14, K1747, 13, J1747, 12, I1747, 11, IFERROR(VLOOKUP(H1747,Table2[#All],3,FALSE),"N/A"),0)</f>
        <v>0</v>
      </c>
      <c r="Q1747" s="81" t="str">
        <f>IF(TcBaseVer=0,M1747,IF(AND(N1747="Available",M1747="Available",O1747="Available"),"Available",IF(M1747="","","Not Supported")))</f>
        <v>Available</v>
      </c>
      <c r="R1747" s="81" t="str">
        <f>IF(A1747&gt;=AWCurrentRel, "Future",Q1747)</f>
        <v>Available</v>
      </c>
      <c r="S1747" s="100" t="str">
        <f>HYPERLINK(U1747,T1747)</f>
        <v>Teamcenter What's New Fall 2023-DELIVER (highspot.com)</v>
      </c>
      <c r="T1747" s="81" t="str">
        <f>IFERROR(VLOOKUP(CONCATENATE($B1747,"_",$A1747),Table4[#All],5,FALSE),"Not Available")</f>
        <v>Teamcenter What's New Fall 2023-DELIVER (highspot.com)</v>
      </c>
      <c r="U1747" s="81" t="str">
        <f>IFERROR(VLOOKUP(CONCATENATE(B1747,"_",A1747),Table4[#All],6,FALSE),"")</f>
        <v>https://siemens.highspot.com/items/6579f8642da96f251cc96b92?lfrm=srp.2</v>
      </c>
    </row>
    <row r="1748" spans="1:21" x14ac:dyDescent="0.25">
      <c r="A1748" s="81">
        <f>IF(OR('Raw Data'!A1764=0,'Raw Data'!A1764="Delete"),"",'Raw Data'!A1764)</f>
        <v>2312</v>
      </c>
      <c r="B1748" s="88" t="str">
        <f>IF(OR('Raw Data'!B1764=0,'Raw Data'!B1764="Delete"),"",'Raw Data'!B1764)</f>
        <v>Deliver</v>
      </c>
      <c r="C1748" s="89" t="str">
        <f>IF(OR('Raw Data'!C1764=0,'Raw Data'!C1764="Delete"),"",'Raw Data'!C1764)</f>
        <v>Service</v>
      </c>
      <c r="D1748" s="88" t="str">
        <f>IF(OR('Raw Data'!D1764=0,'Raw Data'!D1764="Delete"),"",'Raw Data'!D1764)</f>
        <v>Service Engineering</v>
      </c>
      <c r="E1748" s="84" t="str">
        <f>IF(OR('Raw Data'!E1764=0,'Raw Data'!E1764="Delete"),"",'Raw Data'!E1764)</f>
        <v>View reference items from SWI</v>
      </c>
      <c r="F1748" s="81" t="str" cm="1">
        <f t="array" ref="F1748">_xlfn.SWITCH(ROUND(VLOOKUP(A1748,Table1[#All],3),0),11,H1748,12,I1748,13,J1748,14,K1748,"N/A")</f>
        <v>N/A</v>
      </c>
      <c r="G1748" s="81" t="str" cm="1">
        <f t="array" ref="G1748">_xlfn.SWITCH(ROUND(VLOOKUP(A1748,Table1[#All],5),0),11,H1748,12,I1748,13,J1748,14,K1748,"N/A")</f>
        <v>N/A</v>
      </c>
      <c r="H1748" s="81" t="str">
        <f>IF(OR('Raw Data'!H1764=0,'Raw Data'!H1764="Delete"),"",'Raw Data'!H1764)</f>
        <v>N/A</v>
      </c>
      <c r="I1748" s="81" t="str">
        <f>IF(OR('Raw Data'!I1764=0,'Raw Data'!I1764="Delete"),"",'Raw Data'!I1764)</f>
        <v>N/A</v>
      </c>
      <c r="J1748" s="81" t="str">
        <f>IF(OR('Raw Data'!J1764=0,'Raw Data'!J1764="Delete"),"",'Raw Data'!J1764)</f>
        <v/>
      </c>
      <c r="K1748" s="81" t="str">
        <f>IF(OR('Raw Data'!K1764=0,'Raw Data'!K1764="Delete"),"",'Raw Data'!K1764)</f>
        <v/>
      </c>
      <c r="L1748" s="81" t="str">
        <f>R1748</f>
        <v>Available</v>
      </c>
      <c r="M1748" s="81" t="str">
        <f>IF(A1748="","",IF(OR(AWReleaseNum&gt;=A1748,AWReleaseNum=0),"Available","Not Supported"))</f>
        <v>Available</v>
      </c>
      <c r="N1748" s="81" t="str">
        <f>IF(A1748="","",IF(TcRelease="Any","Available",IF(OR(AND(TcReleaseNum&gt;=VLOOKUP(AWReleaseNum,MinVerInfo,3,FALSE),TcReleaseNum&lt;=VLOOKUP(AWReleaseNum,MinVerInfo,4,FALSE)),AND(TcReleaseNum&gt;=VLOOKUP(AWReleaseNum,MinVerInfo,5,FALSE),TcReleaseNum&lt;=VLOOKUP(AWReleaseNum,MinVerInfo,6,FALSE))),"Available","Not Supported")))</f>
        <v>Available</v>
      </c>
      <c r="O1748" s="81" t="str">
        <f>IF(TcReleaseNum&lt;P1748,"Not Supported","Available")</f>
        <v>Available</v>
      </c>
      <c r="P1748" s="81" cm="1">
        <f t="array" ref="P1748">_xlfn.SWITCH(TcBaseVer, 14, K1748, 13, J1748, 12, I1748, 11, IFERROR(VLOOKUP(H1748,Table2[#All],3,FALSE),"N/A"),0)</f>
        <v>0</v>
      </c>
      <c r="Q1748" s="81" t="str">
        <f>IF(TcBaseVer=0,M1748,IF(AND(N1748="Available",M1748="Available",O1748="Available"),"Available",IF(M1748="","","Not Supported")))</f>
        <v>Available</v>
      </c>
      <c r="R1748" s="81" t="str">
        <f>IF(A1748&gt;=AWCurrentRel, "Future",Q1748)</f>
        <v>Available</v>
      </c>
      <c r="S1748" s="100" t="str">
        <f>HYPERLINK(U1748,T1748)</f>
        <v>Teamcenter What's New Fall 2023-DELIVER (highspot.com)</v>
      </c>
      <c r="T1748" s="81" t="str">
        <f>IFERROR(VLOOKUP(CONCATENATE($B1748,"_",$A1748),Table4[#All],5,FALSE),"Not Available")</f>
        <v>Teamcenter What's New Fall 2023-DELIVER (highspot.com)</v>
      </c>
      <c r="U1748" s="81" t="str">
        <f>IFERROR(VLOOKUP(CONCATENATE(B1748,"_",A1748),Table4[#All],6,FALSE),"")</f>
        <v>https://siemens.highspot.com/items/6579f8642da96f251cc96b92?lfrm=srp.2</v>
      </c>
    </row>
    <row r="1749" spans="1:21" x14ac:dyDescent="0.25">
      <c r="A1749" s="81">
        <f>IF(OR('Raw Data'!A1765=0,'Raw Data'!A1765="Delete"),"",'Raw Data'!A1765)</f>
        <v>2312</v>
      </c>
      <c r="B1749" s="88" t="str">
        <f>IF(OR('Raw Data'!B1765=0,'Raw Data'!B1765="Delete"),"",'Raw Data'!B1765)</f>
        <v>Deliver</v>
      </c>
      <c r="C1749" s="89" t="str">
        <f>IF(OR('Raw Data'!C1765=0,'Raw Data'!C1765="Delete"),"",'Raw Data'!C1765)</f>
        <v>Service</v>
      </c>
      <c r="D1749" s="88" t="str">
        <f>IF(OR('Raw Data'!D1765=0,'Raw Data'!D1765="Delete"),"",'Raw Data'!D1765)</f>
        <v>Service Engineering</v>
      </c>
      <c r="E1749" s="84" t="str">
        <f>IF(OR('Raw Data'!E1765=0,'Raw Data'!E1765="Delete"),"",'Raw Data'!E1765)</f>
        <v>SWI offline mode</v>
      </c>
      <c r="F1749" s="81" t="str" cm="1">
        <f t="array" ref="F1749">_xlfn.SWITCH(ROUND(VLOOKUP(A1749,Table1[#All],3),0),11,H1749,12,I1749,13,J1749,14,K1749,"N/A")</f>
        <v>N/A</v>
      </c>
      <c r="G1749" s="81" t="str" cm="1">
        <f t="array" ref="G1749">_xlfn.SWITCH(ROUND(VLOOKUP(A1749,Table1[#All],5),0),11,H1749,12,I1749,13,J1749,14,K1749,"N/A")</f>
        <v>N/A</v>
      </c>
      <c r="H1749" s="81" t="str">
        <f>IF(OR('Raw Data'!H1765=0,'Raw Data'!H1765="Delete"),"",'Raw Data'!H1765)</f>
        <v>N/A</v>
      </c>
      <c r="I1749" s="81" t="str">
        <f>IF(OR('Raw Data'!I1765=0,'Raw Data'!I1765="Delete"),"",'Raw Data'!I1765)</f>
        <v>N/A</v>
      </c>
      <c r="J1749" s="81" t="str">
        <f>IF(OR('Raw Data'!J1765=0,'Raw Data'!J1765="Delete"),"",'Raw Data'!J1765)</f>
        <v/>
      </c>
      <c r="K1749" s="81" t="str">
        <f>IF(OR('Raw Data'!K1765=0,'Raw Data'!K1765="Delete"),"",'Raw Data'!K1765)</f>
        <v/>
      </c>
      <c r="L1749" s="81" t="str">
        <f>R1749</f>
        <v>Available</v>
      </c>
      <c r="M1749" s="81" t="str">
        <f>IF(A1749="","",IF(OR(AWReleaseNum&gt;=A1749,AWReleaseNum=0),"Available","Not Supported"))</f>
        <v>Available</v>
      </c>
      <c r="N1749" s="81" t="str">
        <f>IF(A1749="","",IF(TcRelease="Any","Available",IF(OR(AND(TcReleaseNum&gt;=VLOOKUP(AWReleaseNum,MinVerInfo,3,FALSE),TcReleaseNum&lt;=VLOOKUP(AWReleaseNum,MinVerInfo,4,FALSE)),AND(TcReleaseNum&gt;=VLOOKUP(AWReleaseNum,MinVerInfo,5,FALSE),TcReleaseNum&lt;=VLOOKUP(AWReleaseNum,MinVerInfo,6,FALSE))),"Available","Not Supported")))</f>
        <v>Available</v>
      </c>
      <c r="O1749" s="81" t="str">
        <f>IF(TcReleaseNum&lt;P1749,"Not Supported","Available")</f>
        <v>Available</v>
      </c>
      <c r="P1749" s="81" cm="1">
        <f t="array" ref="P1749">_xlfn.SWITCH(TcBaseVer, 14, K1749, 13, J1749, 12, I1749, 11, IFERROR(VLOOKUP(H1749,Table2[#All],3,FALSE),"N/A"),0)</f>
        <v>0</v>
      </c>
      <c r="Q1749" s="81" t="str">
        <f>IF(TcBaseVer=0,M1749,IF(AND(N1749="Available",M1749="Available",O1749="Available"),"Available",IF(M1749="","","Not Supported")))</f>
        <v>Available</v>
      </c>
      <c r="R1749" s="81" t="str">
        <f>IF(A1749&gt;=AWCurrentRel, "Future",Q1749)</f>
        <v>Available</v>
      </c>
      <c r="S1749" s="100" t="str">
        <f>HYPERLINK(U1749,T1749)</f>
        <v>Teamcenter What's New Fall 2023-DELIVER (highspot.com)</v>
      </c>
      <c r="T1749" s="81" t="str">
        <f>IFERROR(VLOOKUP(CONCATENATE($B1749,"_",$A1749),Table4[#All],5,FALSE),"Not Available")</f>
        <v>Teamcenter What's New Fall 2023-DELIVER (highspot.com)</v>
      </c>
      <c r="U1749" s="81" t="str">
        <f>IFERROR(VLOOKUP(CONCATENATE(B1749,"_",A1749),Table4[#All],6,FALSE),"")</f>
        <v>https://siemens.highspot.com/items/6579f8642da96f251cc96b92?lfrm=srp.2</v>
      </c>
    </row>
    <row r="1750" spans="1:21" x14ac:dyDescent="0.25">
      <c r="A1750" s="81">
        <f>IF(OR('Raw Data'!A1766=0,'Raw Data'!A1766="Delete"),"",'Raw Data'!A1766)</f>
        <v>2312</v>
      </c>
      <c r="B1750" s="88" t="str">
        <f>IF(OR('Raw Data'!B1766=0,'Raw Data'!B1766="Delete"),"",'Raw Data'!B1766)</f>
        <v>Deliver</v>
      </c>
      <c r="C1750" s="89" t="str">
        <f>IF(OR('Raw Data'!C1766=0,'Raw Data'!C1766="Delete"),"",'Raw Data'!C1766)</f>
        <v>Service</v>
      </c>
      <c r="D1750" s="88" t="str">
        <f>IF(OR('Raw Data'!D1766=0,'Raw Data'!D1766="Delete"),"",'Raw Data'!D1766)</f>
        <v>Service Engineering</v>
      </c>
      <c r="E1750" s="84" t="str">
        <f>IF(OR('Raw Data'!E1766=0,'Raw Data'!E1766="Delete"),"",'Raw Data'!E1766)</f>
        <v>Delete install part movements</v>
      </c>
      <c r="F1750" s="81" t="str" cm="1">
        <f t="array" ref="F1750">_xlfn.SWITCH(ROUND(VLOOKUP(A1750,Table1[#All],3),0),11,H1750,12,I1750,13,J1750,14,K1750,"N/A")</f>
        <v>N/A</v>
      </c>
      <c r="G1750" s="81" t="str" cm="1">
        <f t="array" ref="G1750">_xlfn.SWITCH(ROUND(VLOOKUP(A1750,Table1[#All],5),0),11,H1750,12,I1750,13,J1750,14,K1750,"N/A")</f>
        <v>N/A</v>
      </c>
      <c r="H1750" s="81" t="str">
        <f>IF(OR('Raw Data'!H1766=0,'Raw Data'!H1766="Delete"),"",'Raw Data'!H1766)</f>
        <v>N/A</v>
      </c>
      <c r="I1750" s="81" t="str">
        <f>IF(OR('Raw Data'!I1766=0,'Raw Data'!I1766="Delete"),"",'Raw Data'!I1766)</f>
        <v>N/A</v>
      </c>
      <c r="J1750" s="81" t="str">
        <f>IF(OR('Raw Data'!J1766=0,'Raw Data'!J1766="Delete"),"",'Raw Data'!J1766)</f>
        <v/>
      </c>
      <c r="K1750" s="81" t="str">
        <f>IF(OR('Raw Data'!K1766=0,'Raw Data'!K1766="Delete"),"",'Raw Data'!K1766)</f>
        <v/>
      </c>
      <c r="L1750" s="81" t="str">
        <f>R1750</f>
        <v>Available</v>
      </c>
      <c r="M1750" s="81" t="str">
        <f>IF(A1750="","",IF(OR(AWReleaseNum&gt;=A1750,AWReleaseNum=0),"Available","Not Supported"))</f>
        <v>Available</v>
      </c>
      <c r="N1750" s="81" t="str">
        <f>IF(A1750="","",IF(TcRelease="Any","Available",IF(OR(AND(TcReleaseNum&gt;=VLOOKUP(AWReleaseNum,MinVerInfo,3,FALSE),TcReleaseNum&lt;=VLOOKUP(AWReleaseNum,MinVerInfo,4,FALSE)),AND(TcReleaseNum&gt;=VLOOKUP(AWReleaseNum,MinVerInfo,5,FALSE),TcReleaseNum&lt;=VLOOKUP(AWReleaseNum,MinVerInfo,6,FALSE))),"Available","Not Supported")))</f>
        <v>Available</v>
      </c>
      <c r="O1750" s="81" t="str">
        <f>IF(TcReleaseNum&lt;P1750,"Not Supported","Available")</f>
        <v>Available</v>
      </c>
      <c r="P1750" s="81" cm="1">
        <f t="array" ref="P1750">_xlfn.SWITCH(TcBaseVer, 14, K1750, 13, J1750, 12, I1750, 11, IFERROR(VLOOKUP(H1750,Table2[#All],3,FALSE),"N/A"),0)</f>
        <v>0</v>
      </c>
      <c r="Q1750" s="81" t="str">
        <f>IF(TcBaseVer=0,M1750,IF(AND(N1750="Available",M1750="Available",O1750="Available"),"Available",IF(M1750="","","Not Supported")))</f>
        <v>Available</v>
      </c>
      <c r="R1750" s="81" t="str">
        <f>IF(A1750&gt;=AWCurrentRel, "Future",Q1750)</f>
        <v>Available</v>
      </c>
      <c r="S1750" s="100" t="str">
        <f>HYPERLINK(U1750,T1750)</f>
        <v>Teamcenter What's New Fall 2023-DELIVER (highspot.com)</v>
      </c>
      <c r="T1750" s="81" t="str">
        <f>IFERROR(VLOOKUP(CONCATENATE($B1750,"_",$A1750),Table4[#All],5,FALSE),"Not Available")</f>
        <v>Teamcenter What's New Fall 2023-DELIVER (highspot.com)</v>
      </c>
      <c r="U1750" s="81" t="str">
        <f>IFERROR(VLOOKUP(CONCATENATE(B1750,"_",A1750),Table4[#All],6,FALSE),"")</f>
        <v>https://siemens.highspot.com/items/6579f8642da96f251cc96b92?lfrm=srp.2</v>
      </c>
    </row>
    <row r="1751" spans="1:21" x14ac:dyDescent="0.25">
      <c r="A1751" s="81">
        <f>IF(OR('Raw Data'!A1767=0,'Raw Data'!A1767="Delete"),"",'Raw Data'!A1767)</f>
        <v>2312</v>
      </c>
      <c r="B1751" s="88" t="str">
        <f>IF(OR('Raw Data'!B1767=0,'Raw Data'!B1767="Delete"),"",'Raw Data'!B1767)</f>
        <v>Deliver</v>
      </c>
      <c r="C1751" s="89" t="str">
        <f>IF(OR('Raw Data'!C1767=0,'Raw Data'!C1767="Delete"),"",'Raw Data'!C1767)</f>
        <v>Service</v>
      </c>
      <c r="D1751" s="88" t="str">
        <f>IF(OR('Raw Data'!D1767=0,'Raw Data'!D1767="Delete"),"",'Raw Data'!D1767)</f>
        <v>Service Engineering</v>
      </c>
      <c r="E1751" s="84" t="str">
        <f>IF(OR('Raw Data'!E1767=0,'Raw Data'!E1767="Delete"),"",'Raw Data'!E1767)</f>
        <v>Delete activity entry values</v>
      </c>
      <c r="F1751" s="81" t="str" cm="1">
        <f t="array" ref="F1751">_xlfn.SWITCH(ROUND(VLOOKUP(A1751,Table1[#All],3),0),11,H1751,12,I1751,13,J1751,14,K1751,"N/A")</f>
        <v>N/A</v>
      </c>
      <c r="G1751" s="81" t="str" cm="1">
        <f t="array" ref="G1751">_xlfn.SWITCH(ROUND(VLOOKUP(A1751,Table1[#All],5),0),11,H1751,12,I1751,13,J1751,14,K1751,"N/A")</f>
        <v>N/A</v>
      </c>
      <c r="H1751" s="81" t="str">
        <f>IF(OR('Raw Data'!H1767=0,'Raw Data'!H1767="Delete"),"",'Raw Data'!H1767)</f>
        <v>N/A</v>
      </c>
      <c r="I1751" s="81" t="str">
        <f>IF(OR('Raw Data'!I1767=0,'Raw Data'!I1767="Delete"),"",'Raw Data'!I1767)</f>
        <v>N/A</v>
      </c>
      <c r="J1751" s="81" t="str">
        <f>IF(OR('Raw Data'!J1767=0,'Raw Data'!J1767="Delete"),"",'Raw Data'!J1767)</f>
        <v/>
      </c>
      <c r="K1751" s="81" t="str">
        <f>IF(OR('Raw Data'!K1767=0,'Raw Data'!K1767="Delete"),"",'Raw Data'!K1767)</f>
        <v/>
      </c>
      <c r="L1751" s="81" t="str">
        <f>R1751</f>
        <v>Available</v>
      </c>
      <c r="M1751" s="81" t="str">
        <f>IF(A1751="","",IF(OR(AWReleaseNum&gt;=A1751,AWReleaseNum=0),"Available","Not Supported"))</f>
        <v>Available</v>
      </c>
      <c r="N1751" s="81" t="str">
        <f>IF(A1751="","",IF(TcRelease="Any","Available",IF(OR(AND(TcReleaseNum&gt;=VLOOKUP(AWReleaseNum,MinVerInfo,3,FALSE),TcReleaseNum&lt;=VLOOKUP(AWReleaseNum,MinVerInfo,4,FALSE)),AND(TcReleaseNum&gt;=VLOOKUP(AWReleaseNum,MinVerInfo,5,FALSE),TcReleaseNum&lt;=VLOOKUP(AWReleaseNum,MinVerInfo,6,FALSE))),"Available","Not Supported")))</f>
        <v>Available</v>
      </c>
      <c r="O1751" s="81" t="str">
        <f>IF(TcReleaseNum&lt;P1751,"Not Supported","Available")</f>
        <v>Available</v>
      </c>
      <c r="P1751" s="81" cm="1">
        <f t="array" ref="P1751">_xlfn.SWITCH(TcBaseVer, 14, K1751, 13, J1751, 12, I1751, 11, IFERROR(VLOOKUP(H1751,Table2[#All],3,FALSE),"N/A"),0)</f>
        <v>0</v>
      </c>
      <c r="Q1751" s="81" t="str">
        <f>IF(TcBaseVer=0,M1751,IF(AND(N1751="Available",M1751="Available",O1751="Available"),"Available",IF(M1751="","","Not Supported")))</f>
        <v>Available</v>
      </c>
      <c r="R1751" s="81" t="str">
        <f>IF(A1751&gt;=AWCurrentRel, "Future",Q1751)</f>
        <v>Available</v>
      </c>
      <c r="S1751" s="100" t="str">
        <f>HYPERLINK(U1751,T1751)</f>
        <v>Teamcenter What's New Fall 2023-DELIVER (highspot.com)</v>
      </c>
      <c r="T1751" s="81" t="str">
        <f>IFERROR(VLOOKUP(CONCATENATE($B1751,"_",$A1751),Table4[#All],5,FALSE),"Not Available")</f>
        <v>Teamcenter What's New Fall 2023-DELIVER (highspot.com)</v>
      </c>
      <c r="U1751" s="81" t="str">
        <f>IFERROR(VLOOKUP(CONCATENATE(B1751,"_",A1751),Table4[#All],6,FALSE),"")</f>
        <v>https://siemens.highspot.com/items/6579f8642da96f251cc96b92?lfrm=srp.2</v>
      </c>
    </row>
    <row r="1752" spans="1:21" x14ac:dyDescent="0.25">
      <c r="A1752" s="81">
        <f>IF(OR('Raw Data'!A1768=0,'Raw Data'!A1768="Delete"),"",'Raw Data'!A1768)</f>
        <v>2312</v>
      </c>
      <c r="B1752" s="88" t="str">
        <f>IF(OR('Raw Data'!B1768=0,'Raw Data'!B1768="Delete"),"",'Raw Data'!B1768)</f>
        <v>Deliver</v>
      </c>
      <c r="C1752" s="89" t="str">
        <f>IF(OR('Raw Data'!C1768=0,'Raw Data'!C1768="Delete"),"",'Raw Data'!C1768)</f>
        <v>Service</v>
      </c>
      <c r="D1752" s="88" t="str">
        <f>IF(OR('Raw Data'!D1768=0,'Raw Data'!D1768="Delete"),"",'Raw Data'!D1768)</f>
        <v>Service Engineering</v>
      </c>
      <c r="E1752" s="84" t="str">
        <f>IF(OR('Raw Data'!E1768=0,'Raw Data'!E1768="Delete"),"",'Raw Data'!E1768)</f>
        <v>Indicators for part movements</v>
      </c>
      <c r="F1752" s="81" t="str" cm="1">
        <f t="array" ref="F1752">_xlfn.SWITCH(ROUND(VLOOKUP(A1752,Table1[#All],3),0),11,H1752,12,I1752,13,J1752,14,K1752,"N/A")</f>
        <v>N/A</v>
      </c>
      <c r="G1752" s="81" t="str" cm="1">
        <f t="array" ref="G1752">_xlfn.SWITCH(ROUND(VLOOKUP(A1752,Table1[#All],5),0),11,H1752,12,I1752,13,J1752,14,K1752,"N/A")</f>
        <v>N/A</v>
      </c>
      <c r="H1752" s="81" t="str">
        <f>IF(OR('Raw Data'!H1768=0,'Raw Data'!H1768="Delete"),"",'Raw Data'!H1768)</f>
        <v>N/A</v>
      </c>
      <c r="I1752" s="81" t="str">
        <f>IF(OR('Raw Data'!I1768=0,'Raw Data'!I1768="Delete"),"",'Raw Data'!I1768)</f>
        <v>N/A</v>
      </c>
      <c r="J1752" s="81" t="str">
        <f>IF(OR('Raw Data'!J1768=0,'Raw Data'!J1768="Delete"),"",'Raw Data'!J1768)</f>
        <v/>
      </c>
      <c r="K1752" s="81" t="str">
        <f>IF(OR('Raw Data'!K1768=0,'Raw Data'!K1768="Delete"),"",'Raw Data'!K1768)</f>
        <v/>
      </c>
      <c r="L1752" s="81" t="str">
        <f>R1752</f>
        <v>Available</v>
      </c>
      <c r="M1752" s="81" t="str">
        <f>IF(A1752="","",IF(OR(AWReleaseNum&gt;=A1752,AWReleaseNum=0),"Available","Not Supported"))</f>
        <v>Available</v>
      </c>
      <c r="N1752" s="81" t="str">
        <f>IF(A1752="","",IF(TcRelease="Any","Available",IF(OR(AND(TcReleaseNum&gt;=VLOOKUP(AWReleaseNum,MinVerInfo,3,FALSE),TcReleaseNum&lt;=VLOOKUP(AWReleaseNum,MinVerInfo,4,FALSE)),AND(TcReleaseNum&gt;=VLOOKUP(AWReleaseNum,MinVerInfo,5,FALSE),TcReleaseNum&lt;=VLOOKUP(AWReleaseNum,MinVerInfo,6,FALSE))),"Available","Not Supported")))</f>
        <v>Available</v>
      </c>
      <c r="O1752" s="81" t="str">
        <f>IF(TcReleaseNum&lt;P1752,"Not Supported","Available")</f>
        <v>Available</v>
      </c>
      <c r="P1752" s="81" cm="1">
        <f t="array" ref="P1752">_xlfn.SWITCH(TcBaseVer, 14, K1752, 13, J1752, 12, I1752, 11, IFERROR(VLOOKUP(H1752,Table2[#All],3,FALSE),"N/A"),0)</f>
        <v>0</v>
      </c>
      <c r="Q1752" s="81" t="str">
        <f>IF(TcBaseVer=0,M1752,IF(AND(N1752="Available",M1752="Available",O1752="Available"),"Available",IF(M1752="","","Not Supported")))</f>
        <v>Available</v>
      </c>
      <c r="R1752" s="81" t="str">
        <f>IF(A1752&gt;=AWCurrentRel, "Future",Q1752)</f>
        <v>Available</v>
      </c>
      <c r="S1752" s="100" t="str">
        <f>HYPERLINK(U1752,T1752)</f>
        <v>Teamcenter What's New Fall 2023-DELIVER (highspot.com)</v>
      </c>
      <c r="T1752" s="81" t="str">
        <f>IFERROR(VLOOKUP(CONCATENATE($B1752,"_",$A1752),Table4[#All],5,FALSE),"Not Available")</f>
        <v>Teamcenter What's New Fall 2023-DELIVER (highspot.com)</v>
      </c>
      <c r="U1752" s="81" t="str">
        <f>IFERROR(VLOOKUP(CONCATENATE(B1752,"_",A1752),Table4[#All],6,FALSE),"")</f>
        <v>https://siemens.highspot.com/items/6579f8642da96f251cc96b92?lfrm=srp.2</v>
      </c>
    </row>
    <row r="1753" spans="1:21" x14ac:dyDescent="0.25">
      <c r="A1753" s="81">
        <f>IF(OR('Raw Data'!A1769=0,'Raw Data'!A1769="Delete"),"",'Raw Data'!A1769)</f>
        <v>2312</v>
      </c>
      <c r="B1753" s="88" t="str">
        <f>IF(OR('Raw Data'!B1769=0,'Raw Data'!B1769="Delete"),"",'Raw Data'!B1769)</f>
        <v>Deliver</v>
      </c>
      <c r="C1753" s="89" t="str">
        <f>IF(OR('Raw Data'!C1769=0,'Raw Data'!C1769="Delete"),"",'Raw Data'!C1769)</f>
        <v>Service</v>
      </c>
      <c r="D1753" s="88" t="str">
        <f>IF(OR('Raw Data'!D1769=0,'Raw Data'!D1769="Delete"),"",'Raw Data'!D1769)</f>
        <v>Service Engineering</v>
      </c>
      <c r="E1753" s="84" t="str">
        <f>IF(OR('Raw Data'!E1769=0,'Raw Data'!E1769="Delete"),"",'Raw Data'!E1769)</f>
        <v>Preference for releasing physical structures via service events</v>
      </c>
      <c r="F1753" s="81" t="str" cm="1">
        <f t="array" ref="F1753">_xlfn.SWITCH(ROUND(VLOOKUP(A1753,Table1[#All],3),0),11,H1753,12,I1753,13,J1753,14,K1753,"N/A")</f>
        <v>N/A</v>
      </c>
      <c r="G1753" s="81" t="str" cm="1">
        <f t="array" ref="G1753">_xlfn.SWITCH(ROUND(VLOOKUP(A1753,Table1[#All],5),0),11,H1753,12,I1753,13,J1753,14,K1753,"N/A")</f>
        <v>N/A</v>
      </c>
      <c r="H1753" s="81" t="str">
        <f>IF(OR('Raw Data'!H1769=0,'Raw Data'!H1769="Delete"),"",'Raw Data'!H1769)</f>
        <v>N/A</v>
      </c>
      <c r="I1753" s="81" t="str">
        <f>IF(OR('Raw Data'!I1769=0,'Raw Data'!I1769="Delete"),"",'Raw Data'!I1769)</f>
        <v>N/A</v>
      </c>
      <c r="J1753" s="81" t="str">
        <f>IF(OR('Raw Data'!J1769=0,'Raw Data'!J1769="Delete"),"",'Raw Data'!J1769)</f>
        <v/>
      </c>
      <c r="K1753" s="81" t="str">
        <f>IF(OR('Raw Data'!K1769=0,'Raw Data'!K1769="Delete"),"",'Raw Data'!K1769)</f>
        <v/>
      </c>
      <c r="L1753" s="81" t="str">
        <f>R1753</f>
        <v>Available</v>
      </c>
      <c r="M1753" s="81" t="str">
        <f>IF(A1753="","",IF(OR(AWReleaseNum&gt;=A1753,AWReleaseNum=0),"Available","Not Supported"))</f>
        <v>Available</v>
      </c>
      <c r="N1753" s="81" t="str">
        <f>IF(A1753="","",IF(TcRelease="Any","Available",IF(OR(AND(TcReleaseNum&gt;=VLOOKUP(AWReleaseNum,MinVerInfo,3,FALSE),TcReleaseNum&lt;=VLOOKUP(AWReleaseNum,MinVerInfo,4,FALSE)),AND(TcReleaseNum&gt;=VLOOKUP(AWReleaseNum,MinVerInfo,5,FALSE),TcReleaseNum&lt;=VLOOKUP(AWReleaseNum,MinVerInfo,6,FALSE))),"Available","Not Supported")))</f>
        <v>Available</v>
      </c>
      <c r="O1753" s="81" t="str">
        <f>IF(TcReleaseNum&lt;P1753,"Not Supported","Available")</f>
        <v>Available</v>
      </c>
      <c r="P1753" s="81" cm="1">
        <f t="array" ref="P1753">_xlfn.SWITCH(TcBaseVer, 14, K1753, 13, J1753, 12, I1753, 11, IFERROR(VLOOKUP(H1753,Table2[#All],3,FALSE),"N/A"),0)</f>
        <v>0</v>
      </c>
      <c r="Q1753" s="81" t="str">
        <f>IF(TcBaseVer=0,M1753,IF(AND(N1753="Available",M1753="Available",O1753="Available"),"Available",IF(M1753="","","Not Supported")))</f>
        <v>Available</v>
      </c>
      <c r="R1753" s="81" t="str">
        <f>IF(A1753&gt;=AWCurrentRel, "Future",Q1753)</f>
        <v>Available</v>
      </c>
      <c r="S1753" s="100" t="str">
        <f>HYPERLINK(U1753,T1753)</f>
        <v>Teamcenter What's New Fall 2023-DELIVER (highspot.com)</v>
      </c>
      <c r="T1753" s="81" t="str">
        <f>IFERROR(VLOOKUP(CONCATENATE($B1753,"_",$A1753),Table4[#All],5,FALSE),"Not Available")</f>
        <v>Teamcenter What's New Fall 2023-DELIVER (highspot.com)</v>
      </c>
      <c r="U1753" s="81" t="str">
        <f>IFERROR(VLOOKUP(CONCATENATE(B1753,"_",A1753),Table4[#All],6,FALSE),"")</f>
        <v>https://siemens.highspot.com/items/6579f8642da96f251cc96b92?lfrm=srp.2</v>
      </c>
    </row>
    <row r="1754" spans="1:21" x14ac:dyDescent="0.25">
      <c r="A1754" s="81">
        <f>IF(OR('Raw Data'!A1770=0,'Raw Data'!A1770="Delete"),"",'Raw Data'!A1770)</f>
        <v>2312</v>
      </c>
      <c r="B1754" s="88" t="str">
        <f>IF(OR('Raw Data'!B1770=0,'Raw Data'!B1770="Delete"),"",'Raw Data'!B1770)</f>
        <v>Deliver</v>
      </c>
      <c r="C1754" s="89" t="str">
        <f>IF(OR('Raw Data'!C1770=0,'Raw Data'!C1770="Delete"),"",'Raw Data'!C1770)</f>
        <v>Service</v>
      </c>
      <c r="D1754" s="88" t="str">
        <f>IF(OR('Raw Data'!D1770=0,'Raw Data'!D1770="Delete"),"",'Raw Data'!D1770)</f>
        <v>Service Engineering</v>
      </c>
      <c r="E1754" s="84" t="str">
        <f>IF(OR('Raw Data'!E1770=0,'Raw Data'!E1770="Delete"),"",'Raw Data'!E1770)</f>
        <v>Record partial lot values</v>
      </c>
      <c r="F1754" s="81" t="str" cm="1">
        <f t="array" ref="F1754">_xlfn.SWITCH(ROUND(VLOOKUP(A1754,Table1[#All],3),0),11,H1754,12,I1754,13,J1754,14,K1754,"N/A")</f>
        <v>N/A</v>
      </c>
      <c r="G1754" s="81" t="str" cm="1">
        <f t="array" ref="G1754">_xlfn.SWITCH(ROUND(VLOOKUP(A1754,Table1[#All],5),0),11,H1754,12,I1754,13,J1754,14,K1754,"N/A")</f>
        <v>N/A</v>
      </c>
      <c r="H1754" s="81" t="str">
        <f>IF(OR('Raw Data'!H1770=0,'Raw Data'!H1770="Delete"),"",'Raw Data'!H1770)</f>
        <v>N/A</v>
      </c>
      <c r="I1754" s="81" t="str">
        <f>IF(OR('Raw Data'!I1770=0,'Raw Data'!I1770="Delete"),"",'Raw Data'!I1770)</f>
        <v>N/A</v>
      </c>
      <c r="J1754" s="81" t="str">
        <f>IF(OR('Raw Data'!J1770=0,'Raw Data'!J1770="Delete"),"",'Raw Data'!J1770)</f>
        <v/>
      </c>
      <c r="K1754" s="81" t="str">
        <f>IF(OR('Raw Data'!K1770=0,'Raw Data'!K1770="Delete"),"",'Raw Data'!K1770)</f>
        <v/>
      </c>
      <c r="L1754" s="81" t="str">
        <f>R1754</f>
        <v>Available</v>
      </c>
      <c r="M1754" s="81" t="str">
        <f>IF(A1754="","",IF(OR(AWReleaseNum&gt;=A1754,AWReleaseNum=0),"Available","Not Supported"))</f>
        <v>Available</v>
      </c>
      <c r="N1754" s="81" t="str">
        <f>IF(A1754="","",IF(TcRelease="Any","Available",IF(OR(AND(TcReleaseNum&gt;=VLOOKUP(AWReleaseNum,MinVerInfo,3,FALSE),TcReleaseNum&lt;=VLOOKUP(AWReleaseNum,MinVerInfo,4,FALSE)),AND(TcReleaseNum&gt;=VLOOKUP(AWReleaseNum,MinVerInfo,5,FALSE),TcReleaseNum&lt;=VLOOKUP(AWReleaseNum,MinVerInfo,6,FALSE))),"Available","Not Supported")))</f>
        <v>Available</v>
      </c>
      <c r="O1754" s="81" t="str">
        <f>IF(TcReleaseNum&lt;P1754,"Not Supported","Available")</f>
        <v>Available</v>
      </c>
      <c r="P1754" s="81" cm="1">
        <f t="array" ref="P1754">_xlfn.SWITCH(TcBaseVer, 14, K1754, 13, J1754, 12, I1754, 11, IFERROR(VLOOKUP(H1754,Table2[#All],3,FALSE),"N/A"),0)</f>
        <v>0</v>
      </c>
      <c r="Q1754" s="81" t="str">
        <f>IF(TcBaseVer=0,M1754,IF(AND(N1754="Available",M1754="Available",O1754="Available"),"Available",IF(M1754="","","Not Supported")))</f>
        <v>Available</v>
      </c>
      <c r="R1754" s="81" t="str">
        <f>IF(A1754&gt;=AWCurrentRel, "Future",Q1754)</f>
        <v>Available</v>
      </c>
      <c r="S1754" s="100" t="str">
        <f>HYPERLINK(U1754,T1754)</f>
        <v>Teamcenter What's New Fall 2023-DELIVER (highspot.com)</v>
      </c>
      <c r="T1754" s="81" t="str">
        <f>IFERROR(VLOOKUP(CONCATENATE($B1754,"_",$A1754),Table4[#All],5,FALSE),"Not Available")</f>
        <v>Teamcenter What's New Fall 2023-DELIVER (highspot.com)</v>
      </c>
      <c r="U1754" s="81" t="str">
        <f>IFERROR(VLOOKUP(CONCATENATE(B1754,"_",A1754),Table4[#All],6,FALSE),"")</f>
        <v>https://siemens.highspot.com/items/6579f8642da96f251cc96b92?lfrm=srp.2</v>
      </c>
    </row>
    <row r="1755" spans="1:21" x14ac:dyDescent="0.25">
      <c r="A1755" s="81">
        <f>IF(OR('Raw Data'!A1771=0,'Raw Data'!A1771="Delete"),"",'Raw Data'!A1771)</f>
        <v>2312</v>
      </c>
      <c r="B1755" s="88" t="str">
        <f>IF(OR('Raw Data'!B1771=0,'Raw Data'!B1771="Delete"),"",'Raw Data'!B1771)</f>
        <v>Deliver</v>
      </c>
      <c r="C1755" s="89" t="str">
        <f>IF(OR('Raw Data'!C1771=0,'Raw Data'!C1771="Delete"),"",'Raw Data'!C1771)</f>
        <v>Service</v>
      </c>
      <c r="D1755" s="88" t="str">
        <f>IF(OR('Raw Data'!D1771=0,'Raw Data'!D1771="Delete"),"",'Raw Data'!D1771)</f>
        <v>Service Engineering</v>
      </c>
      <c r="E1755" s="84" t="str">
        <f>IF(OR('Raw Data'!E1771=0,'Raw Data'!E1771="Delete"),"",'Raw Data'!E1771)</f>
        <v>Utility to migrate service partitions to service containers</v>
      </c>
      <c r="F1755" s="81" t="str" cm="1">
        <f t="array" ref="F1755">_xlfn.SWITCH(ROUND(VLOOKUP(A1755,Table1[#All],3),0),11,H1755,12,I1755,13,J1755,14,K1755,"N/A")</f>
        <v>N/A</v>
      </c>
      <c r="G1755" s="81" t="str" cm="1">
        <f t="array" ref="G1755">_xlfn.SWITCH(ROUND(VLOOKUP(A1755,Table1[#All],5),0),11,H1755,12,I1755,13,J1755,14,K1755,"N/A")</f>
        <v>N/A</v>
      </c>
      <c r="H1755" s="81" t="str">
        <f>IF(OR('Raw Data'!H1771=0,'Raw Data'!H1771="Delete"),"",'Raw Data'!H1771)</f>
        <v>N/A</v>
      </c>
      <c r="I1755" s="81" t="str">
        <f>IF(OR('Raw Data'!I1771=0,'Raw Data'!I1771="Delete"),"",'Raw Data'!I1771)</f>
        <v>N/A</v>
      </c>
      <c r="J1755" s="81" t="str">
        <f>IF(OR('Raw Data'!J1771=0,'Raw Data'!J1771="Delete"),"",'Raw Data'!J1771)</f>
        <v/>
      </c>
      <c r="K1755" s="81" t="str">
        <f>IF(OR('Raw Data'!K1771=0,'Raw Data'!K1771="Delete"),"",'Raw Data'!K1771)</f>
        <v/>
      </c>
      <c r="L1755" s="81" t="str">
        <f>R1755</f>
        <v>Available</v>
      </c>
      <c r="M1755" s="81" t="str">
        <f>IF(A1755="","",IF(OR(AWReleaseNum&gt;=A1755,AWReleaseNum=0),"Available","Not Supported"))</f>
        <v>Available</v>
      </c>
      <c r="N1755" s="81" t="str">
        <f>IF(A1755="","",IF(TcRelease="Any","Available",IF(OR(AND(TcReleaseNum&gt;=VLOOKUP(AWReleaseNum,MinVerInfo,3,FALSE),TcReleaseNum&lt;=VLOOKUP(AWReleaseNum,MinVerInfo,4,FALSE)),AND(TcReleaseNum&gt;=VLOOKUP(AWReleaseNum,MinVerInfo,5,FALSE),TcReleaseNum&lt;=VLOOKUP(AWReleaseNum,MinVerInfo,6,FALSE))),"Available","Not Supported")))</f>
        <v>Available</v>
      </c>
      <c r="O1755" s="81" t="str">
        <f>IF(TcReleaseNum&lt;P1755,"Not Supported","Available")</f>
        <v>Available</v>
      </c>
      <c r="P1755" s="81" cm="1">
        <f t="array" ref="P1755">_xlfn.SWITCH(TcBaseVer, 14, K1755, 13, J1755, 12, I1755, 11, IFERROR(VLOOKUP(H1755,Table2[#All],3,FALSE),"N/A"),0)</f>
        <v>0</v>
      </c>
      <c r="Q1755" s="81" t="str">
        <f>IF(TcBaseVer=0,M1755,IF(AND(N1755="Available",M1755="Available",O1755="Available"),"Available",IF(M1755="","","Not Supported")))</f>
        <v>Available</v>
      </c>
      <c r="R1755" s="81" t="str">
        <f>IF(A1755&gt;=AWCurrentRel, "Future",Q1755)</f>
        <v>Available</v>
      </c>
      <c r="S1755" s="100" t="str">
        <f>HYPERLINK(U1755,T1755)</f>
        <v>Teamcenter What's New Fall 2023-DELIVER (highspot.com)</v>
      </c>
      <c r="T1755" s="81" t="str">
        <f>IFERROR(VLOOKUP(CONCATENATE($B1755,"_",$A1755),Table4[#All],5,FALSE),"Not Available")</f>
        <v>Teamcenter What's New Fall 2023-DELIVER (highspot.com)</v>
      </c>
      <c r="U1755" s="81" t="str">
        <f>IFERROR(VLOOKUP(CONCATENATE(B1755,"_",A1755),Table4[#All],6,FALSE),"")</f>
        <v>https://siemens.highspot.com/items/6579f8642da96f251cc96b92?lfrm=srp.2</v>
      </c>
    </row>
    <row r="1756" spans="1:21" x14ac:dyDescent="0.25">
      <c r="A1756" s="81">
        <f>IF(OR('Raw Data'!A1772=0,'Raw Data'!A1772="Delete"),"",'Raw Data'!A1772)</f>
        <v>2312</v>
      </c>
      <c r="B1756" s="88" t="str">
        <f>IF(OR('Raw Data'!B1772=0,'Raw Data'!B1772="Delete"),"",'Raw Data'!B1772)</f>
        <v>Deliver</v>
      </c>
      <c r="C1756" s="89" t="str">
        <f>IF(OR('Raw Data'!C1772=0,'Raw Data'!C1772="Delete"),"",'Raw Data'!C1772)</f>
        <v>Service</v>
      </c>
      <c r="D1756" s="88" t="str">
        <f>IF(OR('Raw Data'!D1772=0,'Raw Data'!D1772="Delete"),"",'Raw Data'!D1772)</f>
        <v>Service Engineering</v>
      </c>
      <c r="E1756" s="84" t="str">
        <f>IF(OR('Raw Data'!E1772=0,'Raw Data'!E1772="Delete"),"",'Raw Data'!E1772)</f>
        <v>Generate assets on Salesforce Service Cloud</v>
      </c>
      <c r="F1756" s="81" t="str" cm="1">
        <f t="array" ref="F1756">_xlfn.SWITCH(ROUND(VLOOKUP(A1756,Table1[#All],3),0),11,H1756,12,I1756,13,J1756,14,K1756,"N/A")</f>
        <v>N/A</v>
      </c>
      <c r="G1756" s="81" t="str" cm="1">
        <f t="array" ref="G1756">_xlfn.SWITCH(ROUND(VLOOKUP(A1756,Table1[#All],5),0),11,H1756,12,I1756,13,J1756,14,K1756,"N/A")</f>
        <v>N/A</v>
      </c>
      <c r="H1756" s="81" t="str">
        <f>IF(OR('Raw Data'!H1772=0,'Raw Data'!H1772="Delete"),"",'Raw Data'!H1772)</f>
        <v>N/A</v>
      </c>
      <c r="I1756" s="81" t="str">
        <f>IF(OR('Raw Data'!I1772=0,'Raw Data'!I1772="Delete"),"",'Raw Data'!I1772)</f>
        <v>N/A</v>
      </c>
      <c r="J1756" s="81" t="str">
        <f>IF(OR('Raw Data'!J1772=0,'Raw Data'!J1772="Delete"),"",'Raw Data'!J1772)</f>
        <v/>
      </c>
      <c r="K1756" s="81" t="str">
        <f>IF(OR('Raw Data'!K1772=0,'Raw Data'!K1772="Delete"),"",'Raw Data'!K1772)</f>
        <v/>
      </c>
      <c r="L1756" s="81" t="str">
        <f>R1756</f>
        <v>Available</v>
      </c>
      <c r="M1756" s="81" t="str">
        <f>IF(A1756="","",IF(OR(AWReleaseNum&gt;=A1756,AWReleaseNum=0),"Available","Not Supported"))</f>
        <v>Available</v>
      </c>
      <c r="N1756" s="81" t="str">
        <f>IF(A1756="","",IF(TcRelease="Any","Available",IF(OR(AND(TcReleaseNum&gt;=VLOOKUP(AWReleaseNum,MinVerInfo,3,FALSE),TcReleaseNum&lt;=VLOOKUP(AWReleaseNum,MinVerInfo,4,FALSE)),AND(TcReleaseNum&gt;=VLOOKUP(AWReleaseNum,MinVerInfo,5,FALSE),TcReleaseNum&lt;=VLOOKUP(AWReleaseNum,MinVerInfo,6,FALSE))),"Available","Not Supported")))</f>
        <v>Available</v>
      </c>
      <c r="O1756" s="81" t="str">
        <f>IF(TcReleaseNum&lt;P1756,"Not Supported","Available")</f>
        <v>Available</v>
      </c>
      <c r="P1756" s="81" cm="1">
        <f t="array" ref="P1756">_xlfn.SWITCH(TcBaseVer, 14, K1756, 13, J1756, 12, I1756, 11, IFERROR(VLOOKUP(H1756,Table2[#All],3,FALSE),"N/A"),0)</f>
        <v>0</v>
      </c>
      <c r="Q1756" s="81" t="str">
        <f>IF(TcBaseVer=0,M1756,IF(AND(N1756="Available",M1756="Available",O1756="Available"),"Available",IF(M1756="","","Not Supported")))</f>
        <v>Available</v>
      </c>
      <c r="R1756" s="81" t="str">
        <f>IF(A1756&gt;=AWCurrentRel, "Future",Q1756)</f>
        <v>Available</v>
      </c>
      <c r="S1756" s="100" t="str">
        <f>HYPERLINK(U1756,T1756)</f>
        <v>Teamcenter What's New Fall 2023-DELIVER (highspot.com)</v>
      </c>
      <c r="T1756" s="81" t="str">
        <f>IFERROR(VLOOKUP(CONCATENATE($B1756,"_",$A1756),Table4[#All],5,FALSE),"Not Available")</f>
        <v>Teamcenter What's New Fall 2023-DELIVER (highspot.com)</v>
      </c>
      <c r="U1756" s="81" t="str">
        <f>IFERROR(VLOOKUP(CONCATENATE(B1756,"_",A1756),Table4[#All],6,FALSE),"")</f>
        <v>https://siemens.highspot.com/items/6579f8642da96f251cc96b92?lfrm=srp.2</v>
      </c>
    </row>
    <row r="1757" spans="1:21" x14ac:dyDescent="0.25">
      <c r="A1757" s="81">
        <f>IF(OR('Raw Data'!A1773=0,'Raw Data'!A1773="Delete"),"",'Raw Data'!A1773)</f>
        <v>2312</v>
      </c>
      <c r="B1757" s="88" t="str">
        <f>IF(OR('Raw Data'!B1773=0,'Raw Data'!B1773="Delete"),"",'Raw Data'!B1773)</f>
        <v>Deliver</v>
      </c>
      <c r="C1757" s="89" t="str">
        <f>IF(OR('Raw Data'!C1773=0,'Raw Data'!C1773="Delete"),"",'Raw Data'!C1773)</f>
        <v>Service</v>
      </c>
      <c r="D1757" s="88" t="str">
        <f>IF(OR('Raw Data'!D1773=0,'Raw Data'!D1773="Delete"),"",'Raw Data'!D1773)</f>
        <v>Service Engineering</v>
      </c>
      <c r="E1757" s="84" t="str">
        <f>IF(OR('Raw Data'!E1773=0,'Raw Data'!E1773="Delete"),"",'Raw Data'!E1773)</f>
        <v>Basic part movements on Salesforce Service Cloud</v>
      </c>
      <c r="F1757" s="81" t="str" cm="1">
        <f t="array" ref="F1757">_xlfn.SWITCH(ROUND(VLOOKUP(A1757,Table1[#All],3),0),11,H1757,12,I1757,13,J1757,14,K1757,"N/A")</f>
        <v>N/A</v>
      </c>
      <c r="G1757" s="81" t="str" cm="1">
        <f t="array" ref="G1757">_xlfn.SWITCH(ROUND(VLOOKUP(A1757,Table1[#All],5),0),11,H1757,12,I1757,13,J1757,14,K1757,"N/A")</f>
        <v>N/A</v>
      </c>
      <c r="H1757" s="81" t="str">
        <f>IF(OR('Raw Data'!H1773=0,'Raw Data'!H1773="Delete"),"",'Raw Data'!H1773)</f>
        <v>N/A</v>
      </c>
      <c r="I1757" s="81" t="str">
        <f>IF(OR('Raw Data'!I1773=0,'Raw Data'!I1773="Delete"),"",'Raw Data'!I1773)</f>
        <v>N/A</v>
      </c>
      <c r="J1757" s="81" t="str">
        <f>IF(OR('Raw Data'!J1773=0,'Raw Data'!J1773="Delete"),"",'Raw Data'!J1773)</f>
        <v/>
      </c>
      <c r="K1757" s="81" t="str">
        <f>IF(OR('Raw Data'!K1773=0,'Raw Data'!K1773="Delete"),"",'Raw Data'!K1773)</f>
        <v/>
      </c>
      <c r="L1757" s="81" t="str">
        <f>R1757</f>
        <v>Available</v>
      </c>
      <c r="M1757" s="81" t="str">
        <f>IF(A1757="","",IF(OR(AWReleaseNum&gt;=A1757,AWReleaseNum=0),"Available","Not Supported"))</f>
        <v>Available</v>
      </c>
      <c r="N1757" s="81" t="str">
        <f>IF(A1757="","",IF(TcRelease="Any","Available",IF(OR(AND(TcReleaseNum&gt;=VLOOKUP(AWReleaseNum,MinVerInfo,3,FALSE),TcReleaseNum&lt;=VLOOKUP(AWReleaseNum,MinVerInfo,4,FALSE)),AND(TcReleaseNum&gt;=VLOOKUP(AWReleaseNum,MinVerInfo,5,FALSE),TcReleaseNum&lt;=VLOOKUP(AWReleaseNum,MinVerInfo,6,FALSE))),"Available","Not Supported")))</f>
        <v>Available</v>
      </c>
      <c r="O1757" s="81" t="str">
        <f>IF(TcReleaseNum&lt;P1757,"Not Supported","Available")</f>
        <v>Available</v>
      </c>
      <c r="P1757" s="81" cm="1">
        <f t="array" ref="P1757">_xlfn.SWITCH(TcBaseVer, 14, K1757, 13, J1757, 12, I1757, 11, IFERROR(VLOOKUP(H1757,Table2[#All],3,FALSE),"N/A"),0)</f>
        <v>0</v>
      </c>
      <c r="Q1757" s="81" t="str">
        <f>IF(TcBaseVer=0,M1757,IF(AND(N1757="Available",M1757="Available",O1757="Available"),"Available",IF(M1757="","","Not Supported")))</f>
        <v>Available</v>
      </c>
      <c r="R1757" s="81" t="str">
        <f>IF(A1757&gt;=AWCurrentRel, "Future",Q1757)</f>
        <v>Available</v>
      </c>
      <c r="S1757" s="100" t="str">
        <f>HYPERLINK(U1757,T1757)</f>
        <v>Teamcenter What's New Fall 2023-DELIVER (highspot.com)</v>
      </c>
      <c r="T1757" s="81" t="str">
        <f>IFERROR(VLOOKUP(CONCATENATE($B1757,"_",$A1757),Table4[#All],5,FALSE),"Not Available")</f>
        <v>Teamcenter What's New Fall 2023-DELIVER (highspot.com)</v>
      </c>
      <c r="U1757" s="81" t="str">
        <f>IFERROR(VLOOKUP(CONCATENATE(B1757,"_",A1757),Table4[#All],6,FALSE),"")</f>
        <v>https://siemens.highspot.com/items/6579f8642da96f251cc96b92?lfrm=srp.2</v>
      </c>
    </row>
    <row r="1758" spans="1:21" x14ac:dyDescent="0.25">
      <c r="A1758" s="81">
        <f>IF(OR('Raw Data'!A1756=0,'Raw Data'!A1756="Delete"),"",'Raw Data'!A1756)</f>
        <v>2312</v>
      </c>
      <c r="B1758" s="88" t="str">
        <f>IF(OR('Raw Data'!B1756=0,'Raw Data'!B1756="Delete"),"",'Raw Data'!B1756)</f>
        <v>Develop</v>
      </c>
      <c r="C1758" s="89" t="str">
        <f>IF(OR('Raw Data'!C1756=0,'Raw Data'!C1756="Delete"),"",'Raw Data'!C1756)</f>
        <v>Simulation</v>
      </c>
      <c r="D1758" s="88" t="str">
        <f>IF(OR('Raw Data'!D1756=0,'Raw Data'!D1756="Delete"),"",'Raw Data'!D1756)</f>
        <v>Simulation Process Management</v>
      </c>
      <c r="E1758" s="84" t="str">
        <f>IF(OR('Raw Data'!E1756=0,'Raw Data'!E1756="Delete"),"",'Raw Data'!E1756)</f>
        <v>High Performance Computing (HPC) Support for Simulation Tool Launch</v>
      </c>
      <c r="F1758" s="81" t="str" cm="1">
        <f t="array" ref="F1758">_xlfn.SWITCH(ROUND(VLOOKUP(A1758,Table1[#All],3),0),11,H1758,12,I1758,13,J1758,14,K1758,"N/A")</f>
        <v>N/A</v>
      </c>
      <c r="G1758" s="81" t="str" cm="1">
        <f t="array" ref="G1758">_xlfn.SWITCH(ROUND(VLOOKUP(A1758,Table1[#All],5),0),11,H1758,12,I1758,13,J1758,14,K1758,"N/A")</f>
        <v>N/A</v>
      </c>
      <c r="H1758" s="81" t="str">
        <f>IF(OR('Raw Data'!H1756=0,'Raw Data'!H1756="Delete"),"",'Raw Data'!H1756)</f>
        <v>N/A</v>
      </c>
      <c r="I1758" s="81" t="str">
        <f>IF(OR('Raw Data'!I1756=0,'Raw Data'!I1756="Delete"),"",'Raw Data'!I1756)</f>
        <v>N/A</v>
      </c>
      <c r="J1758" s="81" t="str">
        <f>IF(OR('Raw Data'!J1756=0,'Raw Data'!J1756="Delete"),"",'Raw Data'!J1756)</f>
        <v/>
      </c>
      <c r="K1758" s="81" t="str">
        <f>IF(OR('Raw Data'!K1756=0,'Raw Data'!K1756="Delete"),"",'Raw Data'!K1756)</f>
        <v/>
      </c>
      <c r="L1758" s="81" t="str">
        <f>R1758</f>
        <v>Available</v>
      </c>
      <c r="M1758" s="81" t="str">
        <f>IF(A1758="","",IF(OR(AWReleaseNum&gt;=A1758,AWReleaseNum=0),"Available","Not Supported"))</f>
        <v>Available</v>
      </c>
      <c r="N1758" s="81" t="str">
        <f>IF(A1758="","",IF(TcRelease="Any","Available",IF(OR(AND(TcReleaseNum&gt;=VLOOKUP(AWReleaseNum,MinVerInfo,3,FALSE),TcReleaseNum&lt;=VLOOKUP(AWReleaseNum,MinVerInfo,4,FALSE)),AND(TcReleaseNum&gt;=VLOOKUP(AWReleaseNum,MinVerInfo,5,FALSE),TcReleaseNum&lt;=VLOOKUP(AWReleaseNum,MinVerInfo,6,FALSE))),"Available","Not Supported")))</f>
        <v>Available</v>
      </c>
      <c r="O1758" s="81" t="str">
        <f>IF(TcReleaseNum&lt;P1758,"Not Supported","Available")</f>
        <v>Available</v>
      </c>
      <c r="P1758" s="81" cm="1">
        <f t="array" ref="P1758">_xlfn.SWITCH(TcBaseVer, 14, K1758, 13, J1758, 12, I1758, 11, IFERROR(VLOOKUP(H1758,Table2[#All],3,FALSE),"N/A"),0)</f>
        <v>0</v>
      </c>
      <c r="Q1758" s="81" t="str">
        <f>IF(TcBaseVer=0,M1758,IF(AND(N1758="Available",M1758="Available",O1758="Available"),"Available",IF(M1758="","","Not Supported")))</f>
        <v>Available</v>
      </c>
      <c r="R1758" s="81" t="str">
        <f>IF(A1758&gt;=AWCurrentRel, "Future",Q1758)</f>
        <v>Available</v>
      </c>
      <c r="S1758" s="100" t="str">
        <f>HYPERLINK(U1758,T1758)</f>
        <v>Teamcenter What's New Fall 2023-DEVELOP (highspot.com)</v>
      </c>
      <c r="T1758" s="81" t="str">
        <f>IFERROR(VLOOKUP(CONCATENATE($B1758,"_",$A1758),Table4[#All],5,FALSE),"Not Available")</f>
        <v>Teamcenter What's New Fall 2023-DEVELOP (highspot.com)</v>
      </c>
      <c r="U1758" s="81" t="str">
        <f>IFERROR(VLOOKUP(CONCATENATE(B1758,"_",A1758),Table4[#All],6,FALSE),"")</f>
        <v>https://siemens.highspot.com/items/6579f820724fc21ab82a6770?lfrm=srp.3</v>
      </c>
    </row>
    <row r="1759" spans="1:21" x14ac:dyDescent="0.25">
      <c r="A1759" s="81">
        <f>IF(OR('Raw Data'!A1757=0,'Raw Data'!A1757="Delete"),"",'Raw Data'!A1757)</f>
        <v>2312</v>
      </c>
      <c r="B1759" s="88" t="str">
        <f>IF(OR('Raw Data'!B1757=0,'Raw Data'!B1757="Delete"),"",'Raw Data'!B1757)</f>
        <v>Develop</v>
      </c>
      <c r="C1759" s="89" t="str">
        <f>IF(OR('Raw Data'!C1757=0,'Raw Data'!C1757="Delete"),"",'Raw Data'!C1757)</f>
        <v>Simulation</v>
      </c>
      <c r="D1759" s="88" t="str">
        <f>IF(OR('Raw Data'!D1757=0,'Raw Data'!D1757="Delete"),"",'Raw Data'!D1757)</f>
        <v>Simulation Process Management</v>
      </c>
      <c r="E1759" s="84" t="str">
        <f>IF(OR('Raw Data'!E1757=0,'Raw Data'!E1757="Delete"),"",'Raw Data'!E1757)</f>
        <v>Integration with Simcenter STAR-CCM+ Design Manager</v>
      </c>
      <c r="F1759" s="81" t="str" cm="1">
        <f t="array" ref="F1759">_xlfn.SWITCH(ROUND(VLOOKUP(A1759,Table1[#All],3),0),11,H1759,12,I1759,13,J1759,14,K1759,"N/A")</f>
        <v>N/A</v>
      </c>
      <c r="G1759" s="81" t="str" cm="1">
        <f t="array" ref="G1759">_xlfn.SWITCH(ROUND(VLOOKUP(A1759,Table1[#All],5),0),11,H1759,12,I1759,13,J1759,14,K1759,"N/A")</f>
        <v>N/A</v>
      </c>
      <c r="H1759" s="81" t="str">
        <f>IF(OR('Raw Data'!H1757=0,'Raw Data'!H1757="Delete"),"",'Raw Data'!H1757)</f>
        <v>N/A</v>
      </c>
      <c r="I1759" s="81" t="str">
        <f>IF(OR('Raw Data'!I1757=0,'Raw Data'!I1757="Delete"),"",'Raw Data'!I1757)</f>
        <v>N/A</v>
      </c>
      <c r="J1759" s="81" t="str">
        <f>IF(OR('Raw Data'!J1757=0,'Raw Data'!J1757="Delete"),"",'Raw Data'!J1757)</f>
        <v/>
      </c>
      <c r="K1759" s="81" t="str">
        <f>IF(OR('Raw Data'!K1757=0,'Raw Data'!K1757="Delete"),"",'Raw Data'!K1757)</f>
        <v/>
      </c>
      <c r="L1759" s="81" t="str">
        <f>R1759</f>
        <v>Available</v>
      </c>
      <c r="M1759" s="81" t="str">
        <f>IF(A1759="","",IF(OR(AWReleaseNum&gt;=A1759,AWReleaseNum=0),"Available","Not Supported"))</f>
        <v>Available</v>
      </c>
      <c r="N1759" s="81" t="str">
        <f>IF(A1759="","",IF(TcRelease="Any","Available",IF(OR(AND(TcReleaseNum&gt;=VLOOKUP(AWReleaseNum,MinVerInfo,3,FALSE),TcReleaseNum&lt;=VLOOKUP(AWReleaseNum,MinVerInfo,4,FALSE)),AND(TcReleaseNum&gt;=VLOOKUP(AWReleaseNum,MinVerInfo,5,FALSE),TcReleaseNum&lt;=VLOOKUP(AWReleaseNum,MinVerInfo,6,FALSE))),"Available","Not Supported")))</f>
        <v>Available</v>
      </c>
      <c r="O1759" s="81" t="str">
        <f>IF(TcReleaseNum&lt;P1759,"Not Supported","Available")</f>
        <v>Available</v>
      </c>
      <c r="P1759" s="81" cm="1">
        <f t="array" ref="P1759">_xlfn.SWITCH(TcBaseVer, 14, K1759, 13, J1759, 12, I1759, 11, IFERROR(VLOOKUP(H1759,Table2[#All],3,FALSE),"N/A"),0)</f>
        <v>0</v>
      </c>
      <c r="Q1759" s="81" t="str">
        <f>IF(TcBaseVer=0,M1759,IF(AND(N1759="Available",M1759="Available",O1759="Available"),"Available",IF(M1759="","","Not Supported")))</f>
        <v>Available</v>
      </c>
      <c r="R1759" s="81" t="str">
        <f>IF(A1759&gt;=AWCurrentRel, "Future",Q1759)</f>
        <v>Available</v>
      </c>
      <c r="S1759" s="100" t="str">
        <f>HYPERLINK(U1759,T1759)</f>
        <v>Teamcenter What's New Fall 2023-DEVELOP (highspot.com)</v>
      </c>
      <c r="T1759" s="81" t="str">
        <f>IFERROR(VLOOKUP(CONCATENATE($B1759,"_",$A1759),Table4[#All],5,FALSE),"Not Available")</f>
        <v>Teamcenter What's New Fall 2023-DEVELOP (highspot.com)</v>
      </c>
      <c r="U1759" s="81" t="str">
        <f>IFERROR(VLOOKUP(CONCATENATE(B1759,"_",A1759),Table4[#All],6,FALSE),"")</f>
        <v>https://siemens.highspot.com/items/6579f820724fc21ab82a6770?lfrm=srp.3</v>
      </c>
    </row>
    <row r="1760" spans="1:21" x14ac:dyDescent="0.25">
      <c r="A1760" s="81">
        <f>IF(OR('Raw Data'!A1758=0,'Raw Data'!A1758="Delete"),"",'Raw Data'!A1758)</f>
        <v>2312</v>
      </c>
      <c r="B1760" s="88" t="str">
        <f>IF(OR('Raw Data'!B1758=0,'Raw Data'!B1758="Delete"),"",'Raw Data'!B1758)</f>
        <v>Develop</v>
      </c>
      <c r="C1760" s="89" t="str">
        <f>IF(OR('Raw Data'!C1758=0,'Raw Data'!C1758="Delete"),"",'Raw Data'!C1758)</f>
        <v>Simulation</v>
      </c>
      <c r="D1760" s="88" t="str">
        <f>IF(OR('Raw Data'!D1758=0,'Raw Data'!D1758="Delete"),"",'Raw Data'!D1758)</f>
        <v>Simulation Process Management</v>
      </c>
      <c r="E1760" s="84" t="str">
        <f>IF(OR('Raw Data'!E1758=0,'Raw Data'!E1758="Delete"),"",'Raw Data'!E1758)</f>
        <v>Integration with Simcenter Studio</v>
      </c>
      <c r="F1760" s="81" t="str" cm="1">
        <f t="array" ref="F1760">_xlfn.SWITCH(ROUND(VLOOKUP(A1760,Table1[#All],3),0),11,H1760,12,I1760,13,J1760,14,K1760,"N/A")</f>
        <v>N/A</v>
      </c>
      <c r="G1760" s="81" t="str" cm="1">
        <f t="array" ref="G1760">_xlfn.SWITCH(ROUND(VLOOKUP(A1760,Table1[#All],5),0),11,H1760,12,I1760,13,J1760,14,K1760,"N/A")</f>
        <v>N/A</v>
      </c>
      <c r="H1760" s="81" t="str">
        <f>IF(OR('Raw Data'!H1758=0,'Raw Data'!H1758="Delete"),"",'Raw Data'!H1758)</f>
        <v>N/A</v>
      </c>
      <c r="I1760" s="81" t="str">
        <f>IF(OR('Raw Data'!I1758=0,'Raw Data'!I1758="Delete"),"",'Raw Data'!I1758)</f>
        <v>N/A</v>
      </c>
      <c r="J1760" s="81" t="str">
        <f>IF(OR('Raw Data'!J1758=0,'Raw Data'!J1758="Delete"),"",'Raw Data'!J1758)</f>
        <v/>
      </c>
      <c r="K1760" s="81" t="str">
        <f>IF(OR('Raw Data'!K1758=0,'Raw Data'!K1758="Delete"),"",'Raw Data'!K1758)</f>
        <v/>
      </c>
      <c r="L1760" s="81" t="str">
        <f>R1760</f>
        <v>Available</v>
      </c>
      <c r="M1760" s="81" t="str">
        <f>IF(A1760="","",IF(OR(AWReleaseNum&gt;=A1760,AWReleaseNum=0),"Available","Not Supported"))</f>
        <v>Available</v>
      </c>
      <c r="N1760" s="81" t="str">
        <f>IF(A1760="","",IF(TcRelease="Any","Available",IF(OR(AND(TcReleaseNum&gt;=VLOOKUP(AWReleaseNum,MinVerInfo,3,FALSE),TcReleaseNum&lt;=VLOOKUP(AWReleaseNum,MinVerInfo,4,FALSE)),AND(TcReleaseNum&gt;=VLOOKUP(AWReleaseNum,MinVerInfo,5,FALSE),TcReleaseNum&lt;=VLOOKUP(AWReleaseNum,MinVerInfo,6,FALSE))),"Available","Not Supported")))</f>
        <v>Available</v>
      </c>
      <c r="O1760" s="81" t="str">
        <f>IF(TcReleaseNum&lt;P1760,"Not Supported","Available")</f>
        <v>Available</v>
      </c>
      <c r="P1760" s="81" cm="1">
        <f t="array" ref="P1760">_xlfn.SWITCH(TcBaseVer, 14, K1760, 13, J1760, 12, I1760, 11, IFERROR(VLOOKUP(H1760,Table2[#All],3,FALSE),"N/A"),0)</f>
        <v>0</v>
      </c>
      <c r="Q1760" s="81" t="str">
        <f>IF(TcBaseVer=0,M1760,IF(AND(N1760="Available",M1760="Available",O1760="Available"),"Available",IF(M1760="","","Not Supported")))</f>
        <v>Available</v>
      </c>
      <c r="R1760" s="81" t="str">
        <f>IF(A1760&gt;=AWCurrentRel, "Future",Q1760)</f>
        <v>Available</v>
      </c>
      <c r="S1760" s="100" t="str">
        <f>HYPERLINK(U1760,T1760)</f>
        <v>Teamcenter What's New Fall 2023-DEVELOP (highspot.com)</v>
      </c>
      <c r="T1760" s="81" t="str">
        <f>IFERROR(VLOOKUP(CONCATENATE($B1760,"_",$A1760),Table4[#All],5,FALSE),"Not Available")</f>
        <v>Teamcenter What's New Fall 2023-DEVELOP (highspot.com)</v>
      </c>
      <c r="U1760" s="81" t="str">
        <f>IFERROR(VLOOKUP(CONCATENATE(B1760,"_",A1760),Table4[#All],6,FALSE),"")</f>
        <v>https://siemens.highspot.com/items/6579f820724fc21ab82a6770?lfrm=srp.3</v>
      </c>
    </row>
    <row r="1761" spans="1:21" x14ac:dyDescent="0.25">
      <c r="A1761" s="81">
        <f>IF(OR('Raw Data'!A1759=0,'Raw Data'!A1759="Delete"),"",'Raw Data'!A1759)</f>
        <v>2312</v>
      </c>
      <c r="B1761" s="88" t="str">
        <f>IF(OR('Raw Data'!B1759=0,'Raw Data'!B1759="Delete"),"",'Raw Data'!B1759)</f>
        <v>Develop</v>
      </c>
      <c r="C1761" s="89" t="str">
        <f>IF(OR('Raw Data'!C1759=0,'Raw Data'!C1759="Delete"),"",'Raw Data'!C1759)</f>
        <v>Simulation</v>
      </c>
      <c r="D1761" s="88" t="str">
        <f>IF(OR('Raw Data'!D1759=0,'Raw Data'!D1759="Delete"),"",'Raw Data'!D1759)</f>
        <v>Simulation Process Management</v>
      </c>
      <c r="E1761" s="84" t="str">
        <f>IF(OR('Raw Data'!E1759=0,'Raw Data'!E1759="Delete"),"",'Raw Data'!E1759)</f>
        <v>Change Management with CAE Status for CAE Objects</v>
      </c>
      <c r="F1761" s="81" t="str" cm="1">
        <f t="array" ref="F1761">_xlfn.SWITCH(ROUND(VLOOKUP(A1761,Table1[#All],3),0),11,H1761,12,I1761,13,J1761,14,K1761,"N/A")</f>
        <v>N/A</v>
      </c>
      <c r="G1761" s="81" t="str" cm="1">
        <f t="array" ref="G1761">_xlfn.SWITCH(ROUND(VLOOKUP(A1761,Table1[#All],5),0),11,H1761,12,I1761,13,J1761,14,K1761,"N/A")</f>
        <v>N/A</v>
      </c>
      <c r="H1761" s="81" t="str">
        <f>IF(OR('Raw Data'!H1759=0,'Raw Data'!H1759="Delete"),"",'Raw Data'!H1759)</f>
        <v>N/A</v>
      </c>
      <c r="I1761" s="81" t="str">
        <f>IF(OR('Raw Data'!I1759=0,'Raw Data'!I1759="Delete"),"",'Raw Data'!I1759)</f>
        <v>N/A</v>
      </c>
      <c r="J1761" s="81" t="str">
        <f>IF(OR('Raw Data'!J1759=0,'Raw Data'!J1759="Delete"),"",'Raw Data'!J1759)</f>
        <v/>
      </c>
      <c r="K1761" s="81" t="str">
        <f>IF(OR('Raw Data'!K1759=0,'Raw Data'!K1759="Delete"),"",'Raw Data'!K1759)</f>
        <v/>
      </c>
      <c r="L1761" s="81" t="str">
        <f>R1761</f>
        <v>Available</v>
      </c>
      <c r="M1761" s="81" t="str">
        <f>IF(A1761="","",IF(OR(AWReleaseNum&gt;=A1761,AWReleaseNum=0),"Available","Not Supported"))</f>
        <v>Available</v>
      </c>
      <c r="N1761" s="81" t="str">
        <f>IF(A1761="","",IF(TcRelease="Any","Available",IF(OR(AND(TcReleaseNum&gt;=VLOOKUP(AWReleaseNum,MinVerInfo,3,FALSE),TcReleaseNum&lt;=VLOOKUP(AWReleaseNum,MinVerInfo,4,FALSE)),AND(TcReleaseNum&gt;=VLOOKUP(AWReleaseNum,MinVerInfo,5,FALSE),TcReleaseNum&lt;=VLOOKUP(AWReleaseNum,MinVerInfo,6,FALSE))),"Available","Not Supported")))</f>
        <v>Available</v>
      </c>
      <c r="O1761" s="81" t="str">
        <f>IF(TcReleaseNum&lt;P1761,"Not Supported","Available")</f>
        <v>Available</v>
      </c>
      <c r="P1761" s="81" cm="1">
        <f t="array" ref="P1761">_xlfn.SWITCH(TcBaseVer, 14, K1761, 13, J1761, 12, I1761, 11, IFERROR(VLOOKUP(H1761,Table2[#All],3,FALSE),"N/A"),0)</f>
        <v>0</v>
      </c>
      <c r="Q1761" s="81" t="str">
        <f>IF(TcBaseVer=0,M1761,IF(AND(N1761="Available",M1761="Available",O1761="Available"),"Available",IF(M1761="","","Not Supported")))</f>
        <v>Available</v>
      </c>
      <c r="R1761" s="81" t="str">
        <f>IF(A1761&gt;=AWCurrentRel, "Future",Q1761)</f>
        <v>Available</v>
      </c>
      <c r="S1761" s="100" t="str">
        <f>HYPERLINK(U1761,T1761)</f>
        <v>Teamcenter What's New Fall 2023-DEVELOP (highspot.com)</v>
      </c>
      <c r="T1761" s="81" t="str">
        <f>IFERROR(VLOOKUP(CONCATENATE($B1761,"_",$A1761),Table4[#All],5,FALSE),"Not Available")</f>
        <v>Teamcenter What's New Fall 2023-DEVELOP (highspot.com)</v>
      </c>
      <c r="U1761" s="81" t="str">
        <f>IFERROR(VLOOKUP(CONCATENATE(B1761,"_",A1761),Table4[#All],6,FALSE),"")</f>
        <v>https://siemens.highspot.com/items/6579f820724fc21ab82a6770?lfrm=srp.3</v>
      </c>
    </row>
    <row r="1762" spans="1:21" x14ac:dyDescent="0.25">
      <c r="A1762" s="81">
        <f>IF(OR('Raw Data'!A1796=0,'Raw Data'!A1796="Delete"),"",'Raw Data'!A1796)</f>
        <v>2312</v>
      </c>
      <c r="B1762" s="88" t="str">
        <f>IF(OR('Raw Data'!B1796=0,'Raw Data'!B1796="Delete"),"",'Raw Data'!B1796)</f>
        <v>Plan</v>
      </c>
      <c r="C1762" s="89" t="str">
        <f>IF(OR('Raw Data'!C1796=0,'Raw Data'!C1796="Delete"),"",'Raw Data'!C1796)</f>
        <v>Bill of Materials</v>
      </c>
      <c r="D1762" s="88" t="str">
        <f>IF(OR('Raw Data'!D1796=0,'Raw Data'!D1796="Delete"),"",'Raw Data'!D1796)</f>
        <v>Smart Discovery</v>
      </c>
      <c r="E1762" s="84" t="str">
        <f>IF(OR('Raw Data'!E1796=0,'Raw Data'!E1796="Delete"),"",'Raw Data'!E1796)</f>
        <v xml:space="preserve">Speed up find and filter by automatically indexing your structures </v>
      </c>
      <c r="F1762" s="81" t="str" cm="1">
        <f t="array" ref="F1762">_xlfn.SWITCH(ROUND(VLOOKUP(A1762,Table1[#All],3),0),11,H1762,12,I1762,13,J1762,14,K1762,"N/A")</f>
        <v>N/A</v>
      </c>
      <c r="G1762" s="81" t="str" cm="1">
        <f t="array" ref="G1762">_xlfn.SWITCH(ROUND(VLOOKUP(A1762,Table1[#All],5),0),11,H1762,12,I1762,13,J1762,14,K1762,"N/A")</f>
        <v>N/A</v>
      </c>
      <c r="H1762" s="81" t="str">
        <f>IF(OR('Raw Data'!H1796=0,'Raw Data'!H1796="Delete"),"",'Raw Data'!H1796)</f>
        <v>N/A</v>
      </c>
      <c r="I1762" s="81" t="str">
        <f>IF(OR('Raw Data'!I1796=0,'Raw Data'!I1796="Delete"),"",'Raw Data'!I1796)</f>
        <v>N/A</v>
      </c>
      <c r="J1762" s="81" t="str">
        <f>IF(OR('Raw Data'!J1796=0,'Raw Data'!J1796="Delete"),"",'Raw Data'!J1796)</f>
        <v/>
      </c>
      <c r="K1762" s="81" t="str">
        <f>IF(OR('Raw Data'!K1796=0,'Raw Data'!K1796="Delete"),"",'Raw Data'!K1796)</f>
        <v/>
      </c>
      <c r="L1762" s="81" t="str">
        <f>R1762</f>
        <v>Available</v>
      </c>
      <c r="M1762" s="81" t="str">
        <f>IF(A1762="","",IF(OR(AWReleaseNum&gt;=A1762,AWReleaseNum=0),"Available","Not Supported"))</f>
        <v>Available</v>
      </c>
      <c r="N1762" s="81" t="str">
        <f>IF(A1762="","",IF(TcRelease="Any","Available",IF(OR(AND(TcReleaseNum&gt;=VLOOKUP(AWReleaseNum,MinVerInfo,3,FALSE),TcReleaseNum&lt;=VLOOKUP(AWReleaseNum,MinVerInfo,4,FALSE)),AND(TcReleaseNum&gt;=VLOOKUP(AWReleaseNum,MinVerInfo,5,FALSE),TcReleaseNum&lt;=VLOOKUP(AWReleaseNum,MinVerInfo,6,FALSE))),"Available","Not Supported")))</f>
        <v>Available</v>
      </c>
      <c r="O1762" s="81" t="str">
        <f>IF(TcReleaseNum&lt;P1762,"Not Supported","Available")</f>
        <v>Available</v>
      </c>
      <c r="P1762" s="81" cm="1">
        <f t="array" ref="P1762">_xlfn.SWITCH(TcBaseVer, 14, K1762, 13, J1762, 12, I1762, 11, IFERROR(VLOOKUP(H1762,Table2[#All],3,FALSE),"N/A"),0)</f>
        <v>0</v>
      </c>
      <c r="Q1762" s="81" t="str">
        <f>IF(TcBaseVer=0,M1762,IF(AND(N1762="Available",M1762="Available",O1762="Available"),"Available",IF(M1762="","","Not Supported")))</f>
        <v>Available</v>
      </c>
      <c r="R1762" s="81" t="str">
        <f>IF(A1762&gt;=AWCurrentRel, "Future",Q1762)</f>
        <v>Available</v>
      </c>
      <c r="S1762" s="100" t="str">
        <f>HYPERLINK(U1762,T1762)</f>
        <v>Teamcenter What's New Fall 2023-PLAN (highspot.com)</v>
      </c>
      <c r="T1762" s="81" t="str">
        <f>IFERROR(VLOOKUP(CONCATENATE($B1762,"_",$A1762),Table4[#All],5,FALSE),"Not Available")</f>
        <v>Teamcenter What's New Fall 2023-PLAN (highspot.com)</v>
      </c>
      <c r="U1762" s="81" t="str">
        <f>IFERROR(VLOOKUP(CONCATENATE(B1762,"_",A1762),Table4[#All],6,FALSE),"")</f>
        <v>https://siemens.highspot.com/items/6579f84cb6635237018e3d0e?lfrm=srp.0</v>
      </c>
    </row>
    <row r="1763" spans="1:21" x14ac:dyDescent="0.25">
      <c r="A1763" s="81">
        <f>IF(OR('Raw Data'!A2249=0,'Raw Data'!A2249="Delete"),"",'Raw Data'!A2249)</f>
        <v>2312</v>
      </c>
      <c r="B1763" s="88" t="str">
        <f>IF(OR('Raw Data'!B2249=0,'Raw Data'!B2249="Delete"),"",'Raw Data'!B2249)</f>
        <v>Plan</v>
      </c>
      <c r="C1763" s="89" t="str">
        <f>IF(OR('Raw Data'!C2249=0,'Raw Data'!C2249="Delete"),"",'Raw Data'!C2249)</f>
        <v>Bill of Materials</v>
      </c>
      <c r="D1763" s="88" t="str">
        <f>IF(OR('Raw Data'!D2249=0,'Raw Data'!D2249="Delete"),"",'Raw Data'!D2249)</f>
        <v>Structure Management</v>
      </c>
      <c r="E1763" s="84" t="str">
        <f>IF(OR('Raw Data'!E2249=0,'Raw Data'!E2249="Delete"),"",'Raw Data'!E2249)</f>
        <v>Manage multiple reference designators on a single line</v>
      </c>
      <c r="F1763" s="81" t="str" cm="1">
        <f t="array" ref="F1763">_xlfn.SWITCH(ROUND(VLOOKUP(A1763,Table1[#All],3),0),11,H1763,12,I1763,13,J1763,14,K1763,"N/A")</f>
        <v>N/A</v>
      </c>
      <c r="G1763" s="81" t="str" cm="1">
        <f t="array" ref="G1763">_xlfn.SWITCH(ROUND(VLOOKUP(A1763,Table1[#All],5),0),11,H1763,12,I1763,13,J1763,14,K1763,"N/A")</f>
        <v>N/A</v>
      </c>
      <c r="H1763" s="81" t="str">
        <f>IF(OR('Raw Data'!H2249=0,'Raw Data'!H2249="Delete"),"",'Raw Data'!H2249)</f>
        <v>N/A</v>
      </c>
      <c r="I1763" s="81" t="str">
        <f>IF(OR('Raw Data'!I2249=0,'Raw Data'!I2249="Delete"),"",'Raw Data'!I2249)</f>
        <v>N/A</v>
      </c>
      <c r="J1763" s="81" t="str">
        <f>IF(OR('Raw Data'!J2249=0,'Raw Data'!J2249="Delete"),"",'Raw Data'!J2249)</f>
        <v/>
      </c>
      <c r="K1763" s="81" t="str">
        <f>IF(OR('Raw Data'!K2249=0,'Raw Data'!K2249="Delete"),"",'Raw Data'!K2249)</f>
        <v/>
      </c>
      <c r="L1763" s="81" t="str">
        <f>R1763</f>
        <v>Available</v>
      </c>
      <c r="M1763" s="81" t="str">
        <f>IF(A1763="","",IF(OR(AWReleaseNum&gt;=A1763,AWReleaseNum=0),"Available","Not Supported"))</f>
        <v>Available</v>
      </c>
      <c r="N1763" s="81" t="str">
        <f>IF(A1763="","",IF(TcRelease="Any","Available",IF(OR(AND(TcReleaseNum&gt;=VLOOKUP(AWReleaseNum,MinVerInfo,3,FALSE),TcReleaseNum&lt;=VLOOKUP(AWReleaseNum,MinVerInfo,4,FALSE)),AND(TcReleaseNum&gt;=VLOOKUP(AWReleaseNum,MinVerInfo,5,FALSE),TcReleaseNum&lt;=VLOOKUP(AWReleaseNum,MinVerInfo,6,FALSE))),"Available","Not Supported")))</f>
        <v>Available</v>
      </c>
      <c r="O1763" s="81" t="str">
        <f>IF(TcReleaseNum&lt;P1763,"Not Supported","Available")</f>
        <v>Available</v>
      </c>
      <c r="P1763" s="81" cm="1">
        <f t="array" ref="P1763">_xlfn.SWITCH(TcBaseVer, 14, K1763, 13, J1763, 12, I1763, 11, IFERROR(VLOOKUP(H1763,Table2[#All],3,FALSE),"N/A"),0)</f>
        <v>0</v>
      </c>
      <c r="Q1763" s="81" t="str">
        <f>IF(TcBaseVer=0,M1763,IF(AND(N1763="Available",M1763="Available",O1763="Available"),"Available",IF(M1763="","","Not Supported")))</f>
        <v>Available</v>
      </c>
      <c r="R1763" s="81" t="str">
        <f>IF(A1763&gt;=AWCurrentRel, "Future",Q1763)</f>
        <v>Available</v>
      </c>
      <c r="S1763" s="100" t="str">
        <f>HYPERLINK(U1763,T1763)</f>
        <v>Teamcenter What's New Fall 2023-PLAN (highspot.com)</v>
      </c>
      <c r="T1763" s="81" t="str">
        <f>IFERROR(VLOOKUP(CONCATENATE($B1763,"_",$A1763),Table4[#All],5,FALSE),"Not Available")</f>
        <v>Teamcenter What's New Fall 2023-PLAN (highspot.com)</v>
      </c>
      <c r="U1763" s="81" t="str">
        <f>IFERROR(VLOOKUP(CONCATENATE(B1763,"_",A1763),Table4[#All],6,FALSE),"")</f>
        <v>https://siemens.highspot.com/items/6579f84cb6635237018e3d0e?lfrm=srp.0</v>
      </c>
    </row>
    <row r="1764" spans="1:21" x14ac:dyDescent="0.25">
      <c r="A1764" s="81">
        <f>IF(OR('Raw Data'!A2250=0,'Raw Data'!A2250="Delete"),"",'Raw Data'!A2250)</f>
        <v>2312</v>
      </c>
      <c r="B1764" s="88" t="str">
        <f>IF(OR('Raw Data'!B2250=0,'Raw Data'!B2250="Delete"),"",'Raw Data'!B2250)</f>
        <v>Plan</v>
      </c>
      <c r="C1764" s="89" t="str">
        <f>IF(OR('Raw Data'!C2250=0,'Raw Data'!C2250="Delete"),"",'Raw Data'!C2250)</f>
        <v>Bill of Materials</v>
      </c>
      <c r="D1764" s="88" t="str">
        <f>IF(OR('Raw Data'!D2250=0,'Raw Data'!D2250="Delete"),"",'Raw Data'!D2250)</f>
        <v>Structure Management</v>
      </c>
      <c r="E1764" s="84" t="str">
        <f>IF(OR('Raw Data'!E2250=0,'Raw Data'!E2250="Delete"),"",'Raw Data'!E2250)</f>
        <v>Import structure dry run</v>
      </c>
      <c r="F1764" s="81" t="str" cm="1">
        <f t="array" ref="F1764">_xlfn.SWITCH(ROUND(VLOOKUP(A1764,Table1[#All],3),0),11,H1764,12,I1764,13,J1764,14,K1764,"N/A")</f>
        <v>N/A</v>
      </c>
      <c r="G1764" s="81" t="str" cm="1">
        <f t="array" ref="G1764">_xlfn.SWITCH(ROUND(VLOOKUP(A1764,Table1[#All],5),0),11,H1764,12,I1764,13,J1764,14,K1764,"N/A")</f>
        <v>N/A</v>
      </c>
      <c r="H1764" s="81" t="str">
        <f>IF(OR('Raw Data'!H2250=0,'Raw Data'!H2250="Delete"),"",'Raw Data'!H2250)</f>
        <v>N/A</v>
      </c>
      <c r="I1764" s="81" t="str">
        <f>IF(OR('Raw Data'!I2250=0,'Raw Data'!I2250="Delete"),"",'Raw Data'!I2250)</f>
        <v>N/A</v>
      </c>
      <c r="J1764" s="81" t="str">
        <f>IF(OR('Raw Data'!J2250=0,'Raw Data'!J2250="Delete"),"",'Raw Data'!J2250)</f>
        <v/>
      </c>
      <c r="K1764" s="81" t="str">
        <f>IF(OR('Raw Data'!K2250=0,'Raw Data'!K2250="Delete"),"",'Raw Data'!K2250)</f>
        <v/>
      </c>
      <c r="L1764" s="81" t="str">
        <f>R1764</f>
        <v>Available</v>
      </c>
      <c r="M1764" s="81" t="str">
        <f>IF(A1764="","",IF(OR(AWReleaseNum&gt;=A1764,AWReleaseNum=0),"Available","Not Supported"))</f>
        <v>Available</v>
      </c>
      <c r="N1764" s="81" t="str">
        <f>IF(A1764="","",IF(TcRelease="Any","Available",IF(OR(AND(TcReleaseNum&gt;=VLOOKUP(AWReleaseNum,MinVerInfo,3,FALSE),TcReleaseNum&lt;=VLOOKUP(AWReleaseNum,MinVerInfo,4,FALSE)),AND(TcReleaseNum&gt;=VLOOKUP(AWReleaseNum,MinVerInfo,5,FALSE),TcReleaseNum&lt;=VLOOKUP(AWReleaseNum,MinVerInfo,6,FALSE))),"Available","Not Supported")))</f>
        <v>Available</v>
      </c>
      <c r="O1764" s="81" t="str">
        <f>IF(TcReleaseNum&lt;P1764,"Not Supported","Available")</f>
        <v>Available</v>
      </c>
      <c r="P1764" s="81" cm="1">
        <f t="array" ref="P1764">_xlfn.SWITCH(TcBaseVer, 14, K1764, 13, J1764, 12, I1764, 11, IFERROR(VLOOKUP(H1764,Table2[#All],3,FALSE),"N/A"),0)</f>
        <v>0</v>
      </c>
      <c r="Q1764" s="81" t="str">
        <f>IF(TcBaseVer=0,M1764,IF(AND(N1764="Available",M1764="Available",O1764="Available"),"Available",IF(M1764="","","Not Supported")))</f>
        <v>Available</v>
      </c>
      <c r="R1764" s="81" t="str">
        <f>IF(A1764&gt;=AWCurrentRel, "Future",Q1764)</f>
        <v>Available</v>
      </c>
      <c r="S1764" s="100" t="str">
        <f>HYPERLINK(U1764,T1764)</f>
        <v>Teamcenter What's New Fall 2023-PLAN (highspot.com)</v>
      </c>
      <c r="T1764" s="81" t="str">
        <f>IFERROR(VLOOKUP(CONCATENATE($B1764,"_",$A1764),Table4[#All],5,FALSE),"Not Available")</f>
        <v>Teamcenter What's New Fall 2023-PLAN (highspot.com)</v>
      </c>
      <c r="U1764" s="81" t="str">
        <f>IFERROR(VLOOKUP(CONCATENATE(B1764,"_",A1764),Table4[#All],6,FALSE),"")</f>
        <v>https://siemens.highspot.com/items/6579f84cb6635237018e3d0e?lfrm=srp.0</v>
      </c>
    </row>
    <row r="1765" spans="1:21" x14ac:dyDescent="0.25">
      <c r="A1765" s="81">
        <f>IF(OR('Raw Data'!A2251=0,'Raw Data'!A2251="Delete"),"",'Raw Data'!A2251)</f>
        <v>2312</v>
      </c>
      <c r="B1765" s="88" t="str">
        <f>IF(OR('Raw Data'!B2251=0,'Raw Data'!B2251="Delete"),"",'Raw Data'!B2251)</f>
        <v>Plan</v>
      </c>
      <c r="C1765" s="89" t="str">
        <f>IF(OR('Raw Data'!C2251=0,'Raw Data'!C2251="Delete"),"",'Raw Data'!C2251)</f>
        <v>Bill of Materials</v>
      </c>
      <c r="D1765" s="88" t="str">
        <f>IF(OR('Raw Data'!D2251=0,'Raw Data'!D2251="Delete"),"",'Raw Data'!D2251)</f>
        <v>Structure Management</v>
      </c>
      <c r="E1765" s="84" t="str">
        <f>IF(OR('Raw Data'!E2251=0,'Raw Data'!E2251="Delete"),"",'Raw Data'!E2251)</f>
        <v>Update multiple assemblies more efficiently with enhanced mass update </v>
      </c>
      <c r="F1765" s="81" t="str" cm="1">
        <f t="array" ref="F1765">_xlfn.SWITCH(ROUND(VLOOKUP(A1765,Table1[#All],3),0),11,H1765,12,I1765,13,J1765,14,K1765,"N/A")</f>
        <v>N/A</v>
      </c>
      <c r="G1765" s="81" t="str" cm="1">
        <f t="array" ref="G1765">_xlfn.SWITCH(ROUND(VLOOKUP(A1765,Table1[#All],5),0),11,H1765,12,I1765,13,J1765,14,K1765,"N/A")</f>
        <v>N/A</v>
      </c>
      <c r="H1765" s="81" t="str">
        <f>IF(OR('Raw Data'!H2251=0,'Raw Data'!H2251="Delete"),"",'Raw Data'!H2251)</f>
        <v>N/A</v>
      </c>
      <c r="I1765" s="81" t="str">
        <f>IF(OR('Raw Data'!I2251=0,'Raw Data'!I2251="Delete"),"",'Raw Data'!I2251)</f>
        <v>N/A</v>
      </c>
      <c r="J1765" s="81" t="str">
        <f>IF(OR('Raw Data'!J2251=0,'Raw Data'!J2251="Delete"),"",'Raw Data'!J2251)</f>
        <v/>
      </c>
      <c r="K1765" s="81" t="str">
        <f>IF(OR('Raw Data'!K2251=0,'Raw Data'!K2251="Delete"),"",'Raw Data'!K2251)</f>
        <v/>
      </c>
      <c r="L1765" s="81" t="str">
        <f>R1765</f>
        <v>Available</v>
      </c>
      <c r="M1765" s="81" t="str">
        <f>IF(A1765="","",IF(OR(AWReleaseNum&gt;=A1765,AWReleaseNum=0),"Available","Not Supported"))</f>
        <v>Available</v>
      </c>
      <c r="N1765" s="81" t="str">
        <f>IF(A1765="","",IF(TcRelease="Any","Available",IF(OR(AND(TcReleaseNum&gt;=VLOOKUP(AWReleaseNum,MinVerInfo,3,FALSE),TcReleaseNum&lt;=VLOOKUP(AWReleaseNum,MinVerInfo,4,FALSE)),AND(TcReleaseNum&gt;=VLOOKUP(AWReleaseNum,MinVerInfo,5,FALSE),TcReleaseNum&lt;=VLOOKUP(AWReleaseNum,MinVerInfo,6,FALSE))),"Available","Not Supported")))</f>
        <v>Available</v>
      </c>
      <c r="O1765" s="81" t="str">
        <f>IF(TcReleaseNum&lt;P1765,"Not Supported","Available")</f>
        <v>Available</v>
      </c>
      <c r="P1765" s="81" cm="1">
        <f t="array" ref="P1765">_xlfn.SWITCH(TcBaseVer, 14, K1765, 13, J1765, 12, I1765, 11, IFERROR(VLOOKUP(H1765,Table2[#All],3,FALSE),"N/A"),0)</f>
        <v>0</v>
      </c>
      <c r="Q1765" s="81" t="str">
        <f>IF(TcBaseVer=0,M1765,IF(AND(N1765="Available",M1765="Available",O1765="Available"),"Available",IF(M1765="","","Not Supported")))</f>
        <v>Available</v>
      </c>
      <c r="R1765" s="81" t="str">
        <f>IF(A1765&gt;=AWCurrentRel, "Future",Q1765)</f>
        <v>Available</v>
      </c>
      <c r="S1765" s="100" t="str">
        <f>HYPERLINK(U1765,T1765)</f>
        <v>Teamcenter What's New Fall 2023-PLAN (highspot.com)</v>
      </c>
      <c r="T1765" s="81" t="str">
        <f>IFERROR(VLOOKUP(CONCATENATE($B1765,"_",$A1765),Table4[#All],5,FALSE),"Not Available")</f>
        <v>Teamcenter What's New Fall 2023-PLAN (highspot.com)</v>
      </c>
      <c r="U1765" s="81" t="str">
        <f>IFERROR(VLOOKUP(CONCATENATE(B1765,"_",A1765),Table4[#All],6,FALSE),"")</f>
        <v>https://siemens.highspot.com/items/6579f84cb6635237018e3d0e?lfrm=srp.0</v>
      </c>
    </row>
    <row r="1766" spans="1:21" x14ac:dyDescent="0.25">
      <c r="A1766" s="81">
        <f>IF(OR('Raw Data'!A2252=0,'Raw Data'!A2252="Delete"),"",'Raw Data'!A2252)</f>
        <v>2312</v>
      </c>
      <c r="B1766" s="88" t="str">
        <f>IF(OR('Raw Data'!B2252=0,'Raw Data'!B2252="Delete"),"",'Raw Data'!B2252)</f>
        <v>Plan</v>
      </c>
      <c r="C1766" s="89" t="str">
        <f>IF(OR('Raw Data'!C2252=0,'Raw Data'!C2252="Delete"),"",'Raw Data'!C2252)</f>
        <v>Bill of Materials</v>
      </c>
      <c r="D1766" s="88" t="str">
        <f>IF(OR('Raw Data'!D2252=0,'Raw Data'!D2252="Delete"),"",'Raw Data'!D2252)</f>
        <v>Structure Management</v>
      </c>
      <c r="E1766" s="84" t="str">
        <f>IF(OR('Raw Data'!E2252=0,'Raw Data'!E2252="Delete"),"",'Raw Data'!E2252)</f>
        <v>Export ‘Used in Structures’ table to Excel</v>
      </c>
      <c r="F1766" s="81" t="str" cm="1">
        <f t="array" ref="F1766">_xlfn.SWITCH(ROUND(VLOOKUP(A1766,Table1[#All],3),0),11,H1766,12,I1766,13,J1766,14,K1766,"N/A")</f>
        <v>N/A</v>
      </c>
      <c r="G1766" s="81" t="str" cm="1">
        <f t="array" ref="G1766">_xlfn.SWITCH(ROUND(VLOOKUP(A1766,Table1[#All],5),0),11,H1766,12,I1766,13,J1766,14,K1766,"N/A")</f>
        <v>N/A</v>
      </c>
      <c r="H1766" s="81" t="str">
        <f>IF(OR('Raw Data'!H2252=0,'Raw Data'!H2252="Delete"),"",'Raw Data'!H2252)</f>
        <v>N/A</v>
      </c>
      <c r="I1766" s="81" t="str">
        <f>IF(OR('Raw Data'!I2252=0,'Raw Data'!I2252="Delete"),"",'Raw Data'!I2252)</f>
        <v>N/A</v>
      </c>
      <c r="J1766" s="81" t="str">
        <f>IF(OR('Raw Data'!J2252=0,'Raw Data'!J2252="Delete"),"",'Raw Data'!J2252)</f>
        <v/>
      </c>
      <c r="K1766" s="81" t="str">
        <f>IF(OR('Raw Data'!K2252=0,'Raw Data'!K2252="Delete"),"",'Raw Data'!K2252)</f>
        <v/>
      </c>
      <c r="L1766" s="81" t="str">
        <f>R1766</f>
        <v>Available</v>
      </c>
      <c r="M1766" s="81" t="str">
        <f>IF(A1766="","",IF(OR(AWReleaseNum&gt;=A1766,AWReleaseNum=0),"Available","Not Supported"))</f>
        <v>Available</v>
      </c>
      <c r="N1766" s="81" t="str">
        <f>IF(A1766="","",IF(TcRelease="Any","Available",IF(OR(AND(TcReleaseNum&gt;=VLOOKUP(AWReleaseNum,MinVerInfo,3,FALSE),TcReleaseNum&lt;=VLOOKUP(AWReleaseNum,MinVerInfo,4,FALSE)),AND(TcReleaseNum&gt;=VLOOKUP(AWReleaseNum,MinVerInfo,5,FALSE),TcReleaseNum&lt;=VLOOKUP(AWReleaseNum,MinVerInfo,6,FALSE))),"Available","Not Supported")))</f>
        <v>Available</v>
      </c>
      <c r="O1766" s="81" t="str">
        <f>IF(TcReleaseNum&lt;P1766,"Not Supported","Available")</f>
        <v>Available</v>
      </c>
      <c r="P1766" s="81" cm="1">
        <f t="array" ref="P1766">_xlfn.SWITCH(TcBaseVer, 14, K1766, 13, J1766, 12, I1766, 11, IFERROR(VLOOKUP(H1766,Table2[#All],3,FALSE),"N/A"),0)</f>
        <v>0</v>
      </c>
      <c r="Q1766" s="81" t="str">
        <f>IF(TcBaseVer=0,M1766,IF(AND(N1766="Available",M1766="Available",O1766="Available"),"Available",IF(M1766="","","Not Supported")))</f>
        <v>Available</v>
      </c>
      <c r="R1766" s="81" t="str">
        <f>IF(A1766&gt;=AWCurrentRel, "Future",Q1766)</f>
        <v>Available</v>
      </c>
      <c r="S1766" s="100" t="str">
        <f>HYPERLINK(U1766,T1766)</f>
        <v>Teamcenter What's New Fall 2023-PLAN (highspot.com)</v>
      </c>
      <c r="T1766" s="81" t="str">
        <f>IFERROR(VLOOKUP(CONCATENATE($B1766,"_",$A1766),Table4[#All],5,FALSE),"Not Available")</f>
        <v>Teamcenter What's New Fall 2023-PLAN (highspot.com)</v>
      </c>
      <c r="U1766" s="81" t="str">
        <f>IFERROR(VLOOKUP(CONCATENATE(B1766,"_",A1766),Table4[#All],6,FALSE),"")</f>
        <v>https://siemens.highspot.com/items/6579f84cb6635237018e3d0e?lfrm=srp.0</v>
      </c>
    </row>
    <row r="1767" spans="1:21" x14ac:dyDescent="0.25">
      <c r="A1767" s="81">
        <f>IF(OR('Raw Data'!A2253=0,'Raw Data'!A2253="Delete"),"",'Raw Data'!A2253)</f>
        <v>2312</v>
      </c>
      <c r="B1767" s="88" t="str">
        <f>IF(OR('Raw Data'!B2253=0,'Raw Data'!B2253="Delete"),"",'Raw Data'!B2253)</f>
        <v>Plan</v>
      </c>
      <c r="C1767" s="89" t="str">
        <f>IF(OR('Raw Data'!C2253=0,'Raw Data'!C2253="Delete"),"",'Raw Data'!C2253)</f>
        <v>Bill of Materials</v>
      </c>
      <c r="D1767" s="88" t="str">
        <f>IF(OR('Raw Data'!D2253=0,'Raw Data'!D2253="Delete"),"",'Raw Data'!D2253)</f>
        <v>Structure Management</v>
      </c>
      <c r="E1767" s="84" t="str">
        <f>IF(OR('Raw Data'!E2253=0,'Raw Data'!E2253="Delete"),"",'Raw Data'!E2253)</f>
        <v>Open structure with default expansion rule</v>
      </c>
      <c r="F1767" s="81" t="str" cm="1">
        <f t="array" ref="F1767">_xlfn.SWITCH(ROUND(VLOOKUP(A1767,Table1[#All],3),0),11,H1767,12,I1767,13,J1767,14,K1767,"N/A")</f>
        <v>N/A</v>
      </c>
      <c r="G1767" s="81" t="str" cm="1">
        <f t="array" ref="G1767">_xlfn.SWITCH(ROUND(VLOOKUP(A1767,Table1[#All],5),0),11,H1767,12,I1767,13,J1767,14,K1767,"N/A")</f>
        <v>N/A</v>
      </c>
      <c r="H1767" s="81" t="str">
        <f>IF(OR('Raw Data'!H2253=0,'Raw Data'!H2253="Delete"),"",'Raw Data'!H2253)</f>
        <v>N/A</v>
      </c>
      <c r="I1767" s="81" t="str">
        <f>IF(OR('Raw Data'!I2253=0,'Raw Data'!I2253="Delete"),"",'Raw Data'!I2253)</f>
        <v>N/A</v>
      </c>
      <c r="J1767" s="81" t="str">
        <f>IF(OR('Raw Data'!J2253=0,'Raw Data'!J2253="Delete"),"",'Raw Data'!J2253)</f>
        <v/>
      </c>
      <c r="K1767" s="81" t="str">
        <f>IF(OR('Raw Data'!K2253=0,'Raw Data'!K2253="Delete"),"",'Raw Data'!K2253)</f>
        <v/>
      </c>
      <c r="L1767" s="81" t="str">
        <f>R1767</f>
        <v>Available</v>
      </c>
      <c r="M1767" s="81" t="str">
        <f>IF(A1767="","",IF(OR(AWReleaseNum&gt;=A1767,AWReleaseNum=0),"Available","Not Supported"))</f>
        <v>Available</v>
      </c>
      <c r="N1767" s="81" t="str">
        <f>IF(A1767="","",IF(TcRelease="Any","Available",IF(OR(AND(TcReleaseNum&gt;=VLOOKUP(AWReleaseNum,MinVerInfo,3,FALSE),TcReleaseNum&lt;=VLOOKUP(AWReleaseNum,MinVerInfo,4,FALSE)),AND(TcReleaseNum&gt;=VLOOKUP(AWReleaseNum,MinVerInfo,5,FALSE),TcReleaseNum&lt;=VLOOKUP(AWReleaseNum,MinVerInfo,6,FALSE))),"Available","Not Supported")))</f>
        <v>Available</v>
      </c>
      <c r="O1767" s="81" t="str">
        <f>IF(TcReleaseNum&lt;P1767,"Not Supported","Available")</f>
        <v>Available</v>
      </c>
      <c r="P1767" s="81" cm="1">
        <f t="array" ref="P1767">_xlfn.SWITCH(TcBaseVer, 14, K1767, 13, J1767, 12, I1767, 11, IFERROR(VLOOKUP(H1767,Table2[#All],3,FALSE),"N/A"),0)</f>
        <v>0</v>
      </c>
      <c r="Q1767" s="81" t="str">
        <f>IF(TcBaseVer=0,M1767,IF(AND(N1767="Available",M1767="Available",O1767="Available"),"Available",IF(M1767="","","Not Supported")))</f>
        <v>Available</v>
      </c>
      <c r="R1767" s="81" t="str">
        <f>IF(A1767&gt;=AWCurrentRel, "Future",Q1767)</f>
        <v>Available</v>
      </c>
      <c r="S1767" s="100" t="str">
        <f>HYPERLINK(U1767,T1767)</f>
        <v>Teamcenter What's New Fall 2023-PLAN (highspot.com)</v>
      </c>
      <c r="T1767" s="81" t="str">
        <f>IFERROR(VLOOKUP(CONCATENATE($B1767,"_",$A1767),Table4[#All],5,FALSE),"Not Available")</f>
        <v>Teamcenter What's New Fall 2023-PLAN (highspot.com)</v>
      </c>
      <c r="U1767" s="81" t="str">
        <f>IFERROR(VLOOKUP(CONCATENATE(B1767,"_",A1767),Table4[#All],6,FALSE),"")</f>
        <v>https://siemens.highspot.com/items/6579f84cb6635237018e3d0e?lfrm=srp.0</v>
      </c>
    </row>
    <row r="1768" spans="1:21" x14ac:dyDescent="0.25">
      <c r="A1768" s="81">
        <f>IF(OR('Raw Data'!A2254=0,'Raw Data'!A2254="Delete"),"",'Raw Data'!A2254)</f>
        <v>2312</v>
      </c>
      <c r="B1768" s="88" t="str">
        <f>IF(OR('Raw Data'!B2254=0,'Raw Data'!B2254="Delete"),"",'Raw Data'!B2254)</f>
        <v>Plan</v>
      </c>
      <c r="C1768" s="89" t="str">
        <f>IF(OR('Raw Data'!C2254=0,'Raw Data'!C2254="Delete"),"",'Raw Data'!C2254)</f>
        <v>Bill of Materials</v>
      </c>
      <c r="D1768" s="88" t="str">
        <f>IF(OR('Raw Data'!D2254=0,'Raw Data'!D2254="Delete"),"",'Raw Data'!D2254)</f>
        <v>Structure Management</v>
      </c>
      <c r="E1768" s="84" t="str">
        <f>IF(OR('Raw Data'!E2254=0,'Raw Data'!E2254="Delete"),"",'Raw Data'!E2254)</f>
        <v>Set default quantity to 1 when adding an occurrence</v>
      </c>
      <c r="F1768" s="81" t="str" cm="1">
        <f t="array" ref="F1768">_xlfn.SWITCH(ROUND(VLOOKUP(A1768,Table1[#All],3),0),11,H1768,12,I1768,13,J1768,14,K1768,"N/A")</f>
        <v>N/A</v>
      </c>
      <c r="G1768" s="81" t="str" cm="1">
        <f t="array" ref="G1768">_xlfn.SWITCH(ROUND(VLOOKUP(A1768,Table1[#All],5),0),11,H1768,12,I1768,13,J1768,14,K1768,"N/A")</f>
        <v>N/A</v>
      </c>
      <c r="H1768" s="81" t="str">
        <f>IF(OR('Raw Data'!H2254=0,'Raw Data'!H2254="Delete"),"",'Raw Data'!H2254)</f>
        <v>N/A</v>
      </c>
      <c r="I1768" s="81" t="str">
        <f>IF(OR('Raw Data'!I2254=0,'Raw Data'!I2254="Delete"),"",'Raw Data'!I2254)</f>
        <v>N/A</v>
      </c>
      <c r="J1768" s="81" t="str">
        <f>IF(OR('Raw Data'!J2254=0,'Raw Data'!J2254="Delete"),"",'Raw Data'!J2254)</f>
        <v/>
      </c>
      <c r="K1768" s="81" t="str">
        <f>IF(OR('Raw Data'!K2254=0,'Raw Data'!K2254="Delete"),"",'Raw Data'!K2254)</f>
        <v/>
      </c>
      <c r="L1768" s="81" t="str">
        <f>R1768</f>
        <v>Available</v>
      </c>
      <c r="M1768" s="81" t="str">
        <f>IF(A1768="","",IF(OR(AWReleaseNum&gt;=A1768,AWReleaseNum=0),"Available","Not Supported"))</f>
        <v>Available</v>
      </c>
      <c r="N1768" s="81" t="str">
        <f>IF(A1768="","",IF(TcRelease="Any","Available",IF(OR(AND(TcReleaseNum&gt;=VLOOKUP(AWReleaseNum,MinVerInfo,3,FALSE),TcReleaseNum&lt;=VLOOKUP(AWReleaseNum,MinVerInfo,4,FALSE)),AND(TcReleaseNum&gt;=VLOOKUP(AWReleaseNum,MinVerInfo,5,FALSE),TcReleaseNum&lt;=VLOOKUP(AWReleaseNum,MinVerInfo,6,FALSE))),"Available","Not Supported")))</f>
        <v>Available</v>
      </c>
      <c r="O1768" s="81" t="str">
        <f>IF(TcReleaseNum&lt;P1768,"Not Supported","Available")</f>
        <v>Available</v>
      </c>
      <c r="P1768" s="81" cm="1">
        <f t="array" ref="P1768">_xlfn.SWITCH(TcBaseVer, 14, K1768, 13, J1768, 12, I1768, 11, IFERROR(VLOOKUP(H1768,Table2[#All],3,FALSE),"N/A"),0)</f>
        <v>0</v>
      </c>
      <c r="Q1768" s="81" t="str">
        <f>IF(TcBaseVer=0,M1768,IF(AND(N1768="Available",M1768="Available",O1768="Available"),"Available",IF(M1768="","","Not Supported")))</f>
        <v>Available</v>
      </c>
      <c r="R1768" s="81" t="str">
        <f>IF(A1768&gt;=AWCurrentRel, "Future",Q1768)</f>
        <v>Available</v>
      </c>
      <c r="S1768" s="100" t="str">
        <f>HYPERLINK(U1768,T1768)</f>
        <v>Teamcenter What's New Fall 2023-PLAN (highspot.com)</v>
      </c>
      <c r="T1768" s="81" t="str">
        <f>IFERROR(VLOOKUP(CONCATENATE($B1768,"_",$A1768),Table4[#All],5,FALSE),"Not Available")</f>
        <v>Teamcenter What's New Fall 2023-PLAN (highspot.com)</v>
      </c>
      <c r="U1768" s="81" t="str">
        <f>IFERROR(VLOOKUP(CONCATENATE(B1768,"_",A1768),Table4[#All],6,FALSE),"")</f>
        <v>https://siemens.highspot.com/items/6579f84cb6635237018e3d0e?lfrm=srp.0</v>
      </c>
    </row>
    <row r="1769" spans="1:21" x14ac:dyDescent="0.25">
      <c r="A1769" s="81">
        <f>IF(OR('Raw Data'!A2255=0,'Raw Data'!A2255="Delete"),"",'Raw Data'!A2255)</f>
        <v>2312</v>
      </c>
      <c r="B1769" s="88" t="str">
        <f>IF(OR('Raw Data'!B2255=0,'Raw Data'!B2255="Delete"),"",'Raw Data'!B2255)</f>
        <v>Plan</v>
      </c>
      <c r="C1769" s="89" t="str">
        <f>IF(OR('Raw Data'!C2255=0,'Raw Data'!C2255="Delete"),"",'Raw Data'!C2255)</f>
        <v>Bill of Materials</v>
      </c>
      <c r="D1769" s="88" t="str">
        <f>IF(OR('Raw Data'!D2255=0,'Raw Data'!D2255="Delete"),"",'Raw Data'!D2255)</f>
        <v>Structure Management</v>
      </c>
      <c r="E1769" s="84" t="str">
        <f>IF(OR('Raw Data'!E2255=0,'Raw Data'!E2255="Delete"),"",'Raw Data'!E2255)</f>
        <v>Select user interface layouts</v>
      </c>
      <c r="F1769" s="81" t="str" cm="1">
        <f t="array" ref="F1769">_xlfn.SWITCH(ROUND(VLOOKUP(A1769,Table1[#All],3),0),11,H1769,12,I1769,13,J1769,14,K1769,"N/A")</f>
        <v>N/A</v>
      </c>
      <c r="G1769" s="81" t="str" cm="1">
        <f t="array" ref="G1769">_xlfn.SWITCH(ROUND(VLOOKUP(A1769,Table1[#All],5),0),11,H1769,12,I1769,13,J1769,14,K1769,"N/A")</f>
        <v>N/A</v>
      </c>
      <c r="H1769" s="81" t="str">
        <f>IF(OR('Raw Data'!H2255=0,'Raw Data'!H2255="Delete"),"",'Raw Data'!H2255)</f>
        <v>N/A</v>
      </c>
      <c r="I1769" s="81" t="str">
        <f>IF(OR('Raw Data'!I2255=0,'Raw Data'!I2255="Delete"),"",'Raw Data'!I2255)</f>
        <v>N/A</v>
      </c>
      <c r="J1769" s="81" t="str">
        <f>IF(OR('Raw Data'!J2255=0,'Raw Data'!J2255="Delete"),"",'Raw Data'!J2255)</f>
        <v/>
      </c>
      <c r="K1769" s="81" t="str">
        <f>IF(OR('Raw Data'!K2255=0,'Raw Data'!K2255="Delete"),"",'Raw Data'!K2255)</f>
        <v/>
      </c>
      <c r="L1769" s="81" t="str">
        <f>R1769</f>
        <v>Available</v>
      </c>
      <c r="M1769" s="81" t="str">
        <f>IF(A1769="","",IF(OR(AWReleaseNum&gt;=A1769,AWReleaseNum=0),"Available","Not Supported"))</f>
        <v>Available</v>
      </c>
      <c r="N1769" s="81" t="str">
        <f>IF(A1769="","",IF(TcRelease="Any","Available",IF(OR(AND(TcReleaseNum&gt;=VLOOKUP(AWReleaseNum,MinVerInfo,3,FALSE),TcReleaseNum&lt;=VLOOKUP(AWReleaseNum,MinVerInfo,4,FALSE)),AND(TcReleaseNum&gt;=VLOOKUP(AWReleaseNum,MinVerInfo,5,FALSE),TcReleaseNum&lt;=VLOOKUP(AWReleaseNum,MinVerInfo,6,FALSE))),"Available","Not Supported")))</f>
        <v>Available</v>
      </c>
      <c r="O1769" s="81" t="str">
        <f>IF(TcReleaseNum&lt;P1769,"Not Supported","Available")</f>
        <v>Available</v>
      </c>
      <c r="P1769" s="81" cm="1">
        <f t="array" ref="P1769">_xlfn.SWITCH(TcBaseVer, 14, K1769, 13, J1769, 12, I1769, 11, IFERROR(VLOOKUP(H1769,Table2[#All],3,FALSE),"N/A"),0)</f>
        <v>0</v>
      </c>
      <c r="Q1769" s="81" t="str">
        <f>IF(TcBaseVer=0,M1769,IF(AND(N1769="Available",M1769="Available",O1769="Available"),"Available",IF(M1769="","","Not Supported")))</f>
        <v>Available</v>
      </c>
      <c r="R1769" s="81" t="str">
        <f>IF(A1769&gt;=AWCurrentRel, "Future",Q1769)</f>
        <v>Available</v>
      </c>
      <c r="S1769" s="100" t="str">
        <f>HYPERLINK(U1769,T1769)</f>
        <v>Teamcenter What's New Fall 2023-PLAN (highspot.com)</v>
      </c>
      <c r="T1769" s="81" t="str">
        <f>IFERROR(VLOOKUP(CONCATENATE($B1769,"_",$A1769),Table4[#All],5,FALSE),"Not Available")</f>
        <v>Teamcenter What's New Fall 2023-PLAN (highspot.com)</v>
      </c>
      <c r="U1769" s="81" t="str">
        <f>IFERROR(VLOOKUP(CONCATENATE(B1769,"_",A1769),Table4[#All],6,FALSE),"")</f>
        <v>https://siemens.highspot.com/items/6579f84cb6635237018e3d0e?lfrm=srp.0</v>
      </c>
    </row>
    <row r="1770" spans="1:21" x14ac:dyDescent="0.25">
      <c r="A1770" s="81">
        <f>IF(OR('Raw Data'!A2256=0,'Raw Data'!A2256="Delete"),"",'Raw Data'!A2256)</f>
        <v>2312</v>
      </c>
      <c r="B1770" s="88" t="str">
        <f>IF(OR('Raw Data'!B2256=0,'Raw Data'!B2256="Delete"),"",'Raw Data'!B2256)</f>
        <v>Plan</v>
      </c>
      <c r="C1770" s="89" t="str">
        <f>IF(OR('Raw Data'!C2256=0,'Raw Data'!C2256="Delete"),"",'Raw Data'!C2256)</f>
        <v>Bill of Materials</v>
      </c>
      <c r="D1770" s="88" t="str">
        <f>IF(OR('Raw Data'!D2256=0,'Raw Data'!D2256="Delete"),"",'Raw Data'!D2256)</f>
        <v>Structure Management</v>
      </c>
      <c r="E1770" s="84" t="str">
        <f>IF(OR('Raw Data'!E2256=0,'Raw Data'!E2256="Delete"),"",'Raw Data'!E2256)</f>
        <v>Open a snapshot folder</v>
      </c>
      <c r="F1770" s="81" t="str" cm="1">
        <f t="array" ref="F1770">_xlfn.SWITCH(ROUND(VLOOKUP(A1770,Table1[#All],3),0),11,H1770,12,I1770,13,J1770,14,K1770,"N/A")</f>
        <v>N/A</v>
      </c>
      <c r="G1770" s="81" t="str" cm="1">
        <f t="array" ref="G1770">_xlfn.SWITCH(ROUND(VLOOKUP(A1770,Table1[#All],5),0),11,H1770,12,I1770,13,J1770,14,K1770,"N/A")</f>
        <v>N/A</v>
      </c>
      <c r="H1770" s="81" t="str">
        <f>IF(OR('Raw Data'!H2256=0,'Raw Data'!H2256="Delete"),"",'Raw Data'!H2256)</f>
        <v>N/A</v>
      </c>
      <c r="I1770" s="81" t="str">
        <f>IF(OR('Raw Data'!I2256=0,'Raw Data'!I2256="Delete"),"",'Raw Data'!I2256)</f>
        <v>N/A</v>
      </c>
      <c r="J1770" s="81" t="str">
        <f>IF(OR('Raw Data'!J2256=0,'Raw Data'!J2256="Delete"),"",'Raw Data'!J2256)</f>
        <v/>
      </c>
      <c r="K1770" s="81" t="str">
        <f>IF(OR('Raw Data'!K2256=0,'Raw Data'!K2256="Delete"),"",'Raw Data'!K2256)</f>
        <v/>
      </c>
      <c r="L1770" s="81" t="str">
        <f>R1770</f>
        <v>Available</v>
      </c>
      <c r="M1770" s="81" t="str">
        <f>IF(A1770="","",IF(OR(AWReleaseNum&gt;=A1770,AWReleaseNum=0),"Available","Not Supported"))</f>
        <v>Available</v>
      </c>
      <c r="N1770" s="81" t="str">
        <f>IF(A1770="","",IF(TcRelease="Any","Available",IF(OR(AND(TcReleaseNum&gt;=VLOOKUP(AWReleaseNum,MinVerInfo,3,FALSE),TcReleaseNum&lt;=VLOOKUP(AWReleaseNum,MinVerInfo,4,FALSE)),AND(TcReleaseNum&gt;=VLOOKUP(AWReleaseNum,MinVerInfo,5,FALSE),TcReleaseNum&lt;=VLOOKUP(AWReleaseNum,MinVerInfo,6,FALSE))),"Available","Not Supported")))</f>
        <v>Available</v>
      </c>
      <c r="O1770" s="81" t="str">
        <f>IF(TcReleaseNum&lt;P1770,"Not Supported","Available")</f>
        <v>Available</v>
      </c>
      <c r="P1770" s="81" cm="1">
        <f t="array" ref="P1770">_xlfn.SWITCH(TcBaseVer, 14, K1770, 13, J1770, 12, I1770, 11, IFERROR(VLOOKUP(H1770,Table2[#All],3,FALSE),"N/A"),0)</f>
        <v>0</v>
      </c>
      <c r="Q1770" s="81" t="str">
        <f>IF(TcBaseVer=0,M1770,IF(AND(N1770="Available",M1770="Available",O1770="Available"),"Available",IF(M1770="","","Not Supported")))</f>
        <v>Available</v>
      </c>
      <c r="R1770" s="81" t="str">
        <f>IF(A1770&gt;=AWCurrentRel, "Future",Q1770)</f>
        <v>Available</v>
      </c>
      <c r="S1770" s="100" t="str">
        <f>HYPERLINK(U1770,T1770)</f>
        <v>Teamcenter What's New Fall 2023-PLAN (highspot.com)</v>
      </c>
      <c r="T1770" s="81" t="str">
        <f>IFERROR(VLOOKUP(CONCATENATE($B1770,"_",$A1770),Table4[#All],5,FALSE),"Not Available")</f>
        <v>Teamcenter What's New Fall 2023-PLAN (highspot.com)</v>
      </c>
      <c r="U1770" s="81" t="str">
        <f>IFERROR(VLOOKUP(CONCATENATE(B1770,"_",A1770),Table4[#All],6,FALSE),"")</f>
        <v>https://siemens.highspot.com/items/6579f84cb6635237018e3d0e?lfrm=srp.0</v>
      </c>
    </row>
    <row r="1771" spans="1:21" x14ac:dyDescent="0.25">
      <c r="A1771" s="81">
        <f>IF(OR('Raw Data'!A2257=0,'Raw Data'!A2257="Delete"),"",'Raw Data'!A2257)</f>
        <v>2312</v>
      </c>
      <c r="B1771" s="88" t="str">
        <f>IF(OR('Raw Data'!B2257=0,'Raw Data'!B2257="Delete"),"",'Raw Data'!B2257)</f>
        <v>Plan</v>
      </c>
      <c r="C1771" s="89" t="str">
        <f>IF(OR('Raw Data'!C2257=0,'Raw Data'!C2257="Delete"),"",'Raw Data'!C2257)</f>
        <v>Bill of Materials</v>
      </c>
      <c r="D1771" s="88" t="str">
        <f>IF(OR('Raw Data'!D2257=0,'Raw Data'!D2257="Delete"),"",'Raw Data'!D2257)</f>
        <v>Structure Management</v>
      </c>
      <c r="E1771" s="84" t="str">
        <f>IF(OR('Raw Data'!E2257=0,'Raw Data'!E2257="Delete"),"",'Raw Data'!E2257)</f>
        <v>Include end item when configuring by effective date</v>
      </c>
      <c r="F1771" s="81" t="str" cm="1">
        <f t="array" ref="F1771">_xlfn.SWITCH(ROUND(VLOOKUP(A1771,Table1[#All],3),0),11,H1771,12,I1771,13,J1771,14,K1771,"N/A")</f>
        <v>N/A</v>
      </c>
      <c r="G1771" s="81" t="str" cm="1">
        <f t="array" ref="G1771">_xlfn.SWITCH(ROUND(VLOOKUP(A1771,Table1[#All],5),0),11,H1771,12,I1771,13,J1771,14,K1771,"N/A")</f>
        <v>N/A</v>
      </c>
      <c r="H1771" s="81" t="str">
        <f>IF(OR('Raw Data'!H2257=0,'Raw Data'!H2257="Delete"),"",'Raw Data'!H2257)</f>
        <v>N/A</v>
      </c>
      <c r="I1771" s="81" t="str">
        <f>IF(OR('Raw Data'!I2257=0,'Raw Data'!I2257="Delete"),"",'Raw Data'!I2257)</f>
        <v>N/A</v>
      </c>
      <c r="J1771" s="81" t="str">
        <f>IF(OR('Raw Data'!J2257=0,'Raw Data'!J2257="Delete"),"",'Raw Data'!J2257)</f>
        <v/>
      </c>
      <c r="K1771" s="81" t="str">
        <f>IF(OR('Raw Data'!K2257=0,'Raw Data'!K2257="Delete"),"",'Raw Data'!K2257)</f>
        <v/>
      </c>
      <c r="L1771" s="81" t="str">
        <f>R1771</f>
        <v>Available</v>
      </c>
      <c r="M1771" s="81" t="str">
        <f>IF(A1771="","",IF(OR(AWReleaseNum&gt;=A1771,AWReleaseNum=0),"Available","Not Supported"))</f>
        <v>Available</v>
      </c>
      <c r="N1771" s="81" t="str">
        <f>IF(A1771="","",IF(TcRelease="Any","Available",IF(OR(AND(TcReleaseNum&gt;=VLOOKUP(AWReleaseNum,MinVerInfo,3,FALSE),TcReleaseNum&lt;=VLOOKUP(AWReleaseNum,MinVerInfo,4,FALSE)),AND(TcReleaseNum&gt;=VLOOKUP(AWReleaseNum,MinVerInfo,5,FALSE),TcReleaseNum&lt;=VLOOKUP(AWReleaseNum,MinVerInfo,6,FALSE))),"Available","Not Supported")))</f>
        <v>Available</v>
      </c>
      <c r="O1771" s="81" t="str">
        <f>IF(TcReleaseNum&lt;P1771,"Not Supported","Available")</f>
        <v>Available</v>
      </c>
      <c r="P1771" s="81" cm="1">
        <f t="array" ref="P1771">_xlfn.SWITCH(TcBaseVer, 14, K1771, 13, J1771, 12, I1771, 11, IFERROR(VLOOKUP(H1771,Table2[#All],3,FALSE),"N/A"),0)</f>
        <v>0</v>
      </c>
      <c r="Q1771" s="81" t="str">
        <f>IF(TcBaseVer=0,M1771,IF(AND(N1771="Available",M1771="Available",O1771="Available"),"Available",IF(M1771="","","Not Supported")))</f>
        <v>Available</v>
      </c>
      <c r="R1771" s="81" t="str">
        <f>IF(A1771&gt;=AWCurrentRel, "Future",Q1771)</f>
        <v>Available</v>
      </c>
      <c r="S1771" s="100" t="str">
        <f>HYPERLINK(U1771,T1771)</f>
        <v>Teamcenter What's New Fall 2023-PLAN (highspot.com)</v>
      </c>
      <c r="T1771" s="81" t="str">
        <f>IFERROR(VLOOKUP(CONCATENATE($B1771,"_",$A1771),Table4[#All],5,FALSE),"Not Available")</f>
        <v>Teamcenter What's New Fall 2023-PLAN (highspot.com)</v>
      </c>
      <c r="U1771" s="81" t="str">
        <f>IFERROR(VLOOKUP(CONCATENATE(B1771,"_",A1771),Table4[#All],6,FALSE),"")</f>
        <v>https://siemens.highspot.com/items/6579f84cb6635237018e3d0e?lfrm=srp.0</v>
      </c>
    </row>
    <row r="1772" spans="1:21" x14ac:dyDescent="0.25">
      <c r="A1772" s="81">
        <f>IF(OR('Raw Data'!A1774=0,'Raw Data'!A1774="Delete"),"",'Raw Data'!A1774)</f>
        <v>2312</v>
      </c>
      <c r="B1772" s="88" t="str">
        <f>IF(OR('Raw Data'!B1774=0,'Raw Data'!B1774="Delete"),"",'Raw Data'!B1774)</f>
        <v>Develop</v>
      </c>
      <c r="C1772" s="89" t="str">
        <f>IF(OR('Raw Data'!C1774=0,'Raw Data'!C1774="Delete"),"",'Raw Data'!C1774)</f>
        <v>Visualization</v>
      </c>
      <c r="D1772" s="88" t="str">
        <f>IF(OR('Raw Data'!D1774=0,'Raw Data'!D1774="Delete"),"",'Raw Data'!D1774)</f>
        <v>Visualization - Deployability &amp; Infrastructure</v>
      </c>
      <c r="E1772" s="84" t="str">
        <f>IF(OR('Raw Data'!E1774=0,'Raw Data'!E1774="Delete"),"",'Raw Data'!E1774)</f>
        <v>New graphics certification matrix</v>
      </c>
      <c r="F1772" s="81" t="str" cm="1">
        <f t="array" ref="F1772">_xlfn.SWITCH(ROUND(VLOOKUP(A1772,Table1[#All],3),0),11,H1772,12,I1772,13,J1772,14,K1772,"N/A")</f>
        <v>N/A</v>
      </c>
      <c r="G1772" s="81" t="str" cm="1">
        <f t="array" ref="G1772">_xlfn.SWITCH(ROUND(VLOOKUP(A1772,Table1[#All],5),0),11,H1772,12,I1772,13,J1772,14,K1772,"N/A")</f>
        <v>N/A</v>
      </c>
      <c r="H1772" s="81" t="str">
        <f>IF(OR('Raw Data'!H1774=0,'Raw Data'!H1774="Delete"),"",'Raw Data'!H1774)</f>
        <v>N/A</v>
      </c>
      <c r="I1772" s="81" t="str">
        <f>IF(OR('Raw Data'!I1774=0,'Raw Data'!I1774="Delete"),"",'Raw Data'!I1774)</f>
        <v>N/A</v>
      </c>
      <c r="J1772" s="81" t="str">
        <f>IF(OR('Raw Data'!J1774=0,'Raw Data'!J1774="Delete"),"",'Raw Data'!J1774)</f>
        <v/>
      </c>
      <c r="K1772" s="81" t="str">
        <f>IF(OR('Raw Data'!K1774=0,'Raw Data'!K1774="Delete"),"",'Raw Data'!K1774)</f>
        <v/>
      </c>
      <c r="L1772" s="81" t="str">
        <f>R1772</f>
        <v>Available</v>
      </c>
      <c r="M1772" s="81" t="str">
        <f>IF(A1772="","",IF(OR(AWReleaseNum&gt;=A1772,AWReleaseNum=0),"Available","Not Supported"))</f>
        <v>Available</v>
      </c>
      <c r="N1772" s="81" t="str">
        <f>IF(A1772="","",IF(TcRelease="Any","Available",IF(OR(AND(TcReleaseNum&gt;=VLOOKUP(AWReleaseNum,MinVerInfo,3,FALSE),TcReleaseNum&lt;=VLOOKUP(AWReleaseNum,MinVerInfo,4,FALSE)),AND(TcReleaseNum&gt;=VLOOKUP(AWReleaseNum,MinVerInfo,5,FALSE),TcReleaseNum&lt;=VLOOKUP(AWReleaseNum,MinVerInfo,6,FALSE))),"Available","Not Supported")))</f>
        <v>Available</v>
      </c>
      <c r="O1772" s="81" t="str">
        <f>IF(TcReleaseNum&lt;P1772,"Not Supported","Available")</f>
        <v>Available</v>
      </c>
      <c r="P1772" s="81" cm="1">
        <f t="array" ref="P1772">_xlfn.SWITCH(TcBaseVer, 14, K1772, 13, J1772, 12, I1772, 11, IFERROR(VLOOKUP(H1772,Table2[#All],3,FALSE),"N/A"),0)</f>
        <v>0</v>
      </c>
      <c r="Q1772" s="81" t="str">
        <f>IF(TcBaseVer=0,M1772,IF(AND(N1772="Available",M1772="Available",O1772="Available"),"Available",IF(M1772="","","Not Supported")))</f>
        <v>Available</v>
      </c>
      <c r="R1772" s="81" t="str">
        <f>IF(A1772&gt;=AWCurrentRel, "Future",Q1772)</f>
        <v>Available</v>
      </c>
      <c r="S1772" s="100" t="str">
        <f>HYPERLINK(U1772,T1772)</f>
        <v>Teamcenter What's New Fall 2023-DEVELOP (highspot.com)</v>
      </c>
      <c r="T1772" s="81" t="str">
        <f>IFERROR(VLOOKUP(CONCATENATE($B1772,"_",$A1772),Table4[#All],5,FALSE),"Not Available")</f>
        <v>Teamcenter What's New Fall 2023-DEVELOP (highspot.com)</v>
      </c>
      <c r="U1772" s="81" t="str">
        <f>IFERROR(VLOOKUP(CONCATENATE(B1772,"_",A1772),Table4[#All],6,FALSE),"")</f>
        <v>https://siemens.highspot.com/items/6579f820724fc21ab82a6770?lfrm=srp.3</v>
      </c>
    </row>
    <row r="1773" spans="1:21" x14ac:dyDescent="0.25">
      <c r="A1773" s="81">
        <f>IF(OR('Raw Data'!A1775=0,'Raw Data'!A1775="Delete"),"",'Raw Data'!A1775)</f>
        <v>2312</v>
      </c>
      <c r="B1773" s="88" t="str">
        <f>IF(OR('Raw Data'!B1775=0,'Raw Data'!B1775="Delete"),"",'Raw Data'!B1775)</f>
        <v>Develop</v>
      </c>
      <c r="C1773" s="89" t="str">
        <f>IF(OR('Raw Data'!C1775=0,'Raw Data'!C1775="Delete"),"",'Raw Data'!C1775)</f>
        <v>Visualization</v>
      </c>
      <c r="D1773" s="88" t="str">
        <f>IF(OR('Raw Data'!D1775=0,'Raw Data'!D1775="Delete"),"",'Raw Data'!D1775)</f>
        <v>Visualization - Deployability &amp; Infrastructure</v>
      </c>
      <c r="E1773" s="84" t="str">
        <f>IF(OR('Raw Data'!E1775=0,'Raw Data'!E1775="Delete"),"",'Raw Data'!E1775)</f>
        <v>Cleaner and clearer logging and error messaging</v>
      </c>
      <c r="F1773" s="81" t="str" cm="1">
        <f t="array" ref="F1773">_xlfn.SWITCH(ROUND(VLOOKUP(A1773,Table1[#All],3),0),11,H1773,12,I1773,13,J1773,14,K1773,"N/A")</f>
        <v>N/A</v>
      </c>
      <c r="G1773" s="81" t="str" cm="1">
        <f t="array" ref="G1773">_xlfn.SWITCH(ROUND(VLOOKUP(A1773,Table1[#All],5),0),11,H1773,12,I1773,13,J1773,14,K1773,"N/A")</f>
        <v>N/A</v>
      </c>
      <c r="H1773" s="81" t="str">
        <f>IF(OR('Raw Data'!H1775=0,'Raw Data'!H1775="Delete"),"",'Raw Data'!H1775)</f>
        <v>N/A</v>
      </c>
      <c r="I1773" s="81" t="str">
        <f>IF(OR('Raw Data'!I1775=0,'Raw Data'!I1775="Delete"),"",'Raw Data'!I1775)</f>
        <v>N/A</v>
      </c>
      <c r="J1773" s="81" t="str">
        <f>IF(OR('Raw Data'!J1775=0,'Raw Data'!J1775="Delete"),"",'Raw Data'!J1775)</f>
        <v/>
      </c>
      <c r="K1773" s="81" t="str">
        <f>IF(OR('Raw Data'!K1775=0,'Raw Data'!K1775="Delete"),"",'Raw Data'!K1775)</f>
        <v/>
      </c>
      <c r="L1773" s="81" t="str">
        <f>R1773</f>
        <v>Available</v>
      </c>
      <c r="M1773" s="81" t="str">
        <f>IF(A1773="","",IF(OR(AWReleaseNum&gt;=A1773,AWReleaseNum=0),"Available","Not Supported"))</f>
        <v>Available</v>
      </c>
      <c r="N1773" s="81" t="str">
        <f>IF(A1773="","",IF(TcRelease="Any","Available",IF(OR(AND(TcReleaseNum&gt;=VLOOKUP(AWReleaseNum,MinVerInfo,3,FALSE),TcReleaseNum&lt;=VLOOKUP(AWReleaseNum,MinVerInfo,4,FALSE)),AND(TcReleaseNum&gt;=VLOOKUP(AWReleaseNum,MinVerInfo,5,FALSE),TcReleaseNum&lt;=VLOOKUP(AWReleaseNum,MinVerInfo,6,FALSE))),"Available","Not Supported")))</f>
        <v>Available</v>
      </c>
      <c r="O1773" s="81" t="str">
        <f>IF(TcReleaseNum&lt;P1773,"Not Supported","Available")</f>
        <v>Available</v>
      </c>
      <c r="P1773" s="81" cm="1">
        <f t="array" ref="P1773">_xlfn.SWITCH(TcBaseVer, 14, K1773, 13, J1773, 12, I1773, 11, IFERROR(VLOOKUP(H1773,Table2[#All],3,FALSE),"N/A"),0)</f>
        <v>0</v>
      </c>
      <c r="Q1773" s="81" t="str">
        <f>IF(TcBaseVer=0,M1773,IF(AND(N1773="Available",M1773="Available",O1773="Available"),"Available",IF(M1773="","","Not Supported")))</f>
        <v>Available</v>
      </c>
      <c r="R1773" s="81" t="str">
        <f>IF(A1773&gt;=AWCurrentRel, "Future",Q1773)</f>
        <v>Available</v>
      </c>
      <c r="S1773" s="100" t="str">
        <f>HYPERLINK(U1773,T1773)</f>
        <v>Teamcenter What's New Fall 2023-DEVELOP (highspot.com)</v>
      </c>
      <c r="T1773" s="81" t="str">
        <f>IFERROR(VLOOKUP(CONCATENATE($B1773,"_",$A1773),Table4[#All],5,FALSE),"Not Available")</f>
        <v>Teamcenter What's New Fall 2023-DEVELOP (highspot.com)</v>
      </c>
      <c r="U1773" s="81" t="str">
        <f>IFERROR(VLOOKUP(CONCATENATE(B1773,"_",A1773),Table4[#All],6,FALSE),"")</f>
        <v>https://siemens.highspot.com/items/6579f820724fc21ab82a6770?lfrm=srp.3</v>
      </c>
    </row>
    <row r="1774" spans="1:21" x14ac:dyDescent="0.25">
      <c r="A1774" s="81">
        <f>IF(OR('Raw Data'!A1776=0,'Raw Data'!A1776="Delete"),"",'Raw Data'!A1776)</f>
        <v>2312</v>
      </c>
      <c r="B1774" s="88" t="str">
        <f>IF(OR('Raw Data'!B1776=0,'Raw Data'!B1776="Delete"),"",'Raw Data'!B1776)</f>
        <v>Develop</v>
      </c>
      <c r="C1774" s="89" t="str">
        <f>IF(OR('Raw Data'!C1776=0,'Raw Data'!C1776="Delete"),"",'Raw Data'!C1776)</f>
        <v>Visualization</v>
      </c>
      <c r="D1774" s="88" t="str">
        <f>IF(OR('Raw Data'!D1776=0,'Raw Data'!D1776="Delete"),"",'Raw Data'!D1776)</f>
        <v>Visualization - Usability</v>
      </c>
      <c r="E1774" s="84" t="str">
        <f>IF(OR('Raw Data'!E1776=0,'Raw Data'!E1776="Delete"),"",'Raw Data'!E1776)</f>
        <v>Updated UI for 3D markup including the addition of anchored markups​</v>
      </c>
      <c r="F1774" s="81" t="str" cm="1">
        <f t="array" ref="F1774">_xlfn.SWITCH(ROUND(VLOOKUP(A1774,Table1[#All],3),0),11,H1774,12,I1774,13,J1774,14,K1774,"N/A")</f>
        <v>N/A</v>
      </c>
      <c r="G1774" s="81" t="str" cm="1">
        <f t="array" ref="G1774">_xlfn.SWITCH(ROUND(VLOOKUP(A1774,Table1[#All],5),0),11,H1774,12,I1774,13,J1774,14,K1774,"N/A")</f>
        <v>N/A</v>
      </c>
      <c r="H1774" s="81" t="str">
        <f>IF(OR('Raw Data'!H1776=0,'Raw Data'!H1776="Delete"),"",'Raw Data'!H1776)</f>
        <v>N/A</v>
      </c>
      <c r="I1774" s="81" t="str">
        <f>IF(OR('Raw Data'!I1776=0,'Raw Data'!I1776="Delete"),"",'Raw Data'!I1776)</f>
        <v>N/A</v>
      </c>
      <c r="J1774" s="81" t="str">
        <f>IF(OR('Raw Data'!J1776=0,'Raw Data'!J1776="Delete"),"",'Raw Data'!J1776)</f>
        <v/>
      </c>
      <c r="K1774" s="81" t="str">
        <f>IF(OR('Raw Data'!K1776=0,'Raw Data'!K1776="Delete"),"",'Raw Data'!K1776)</f>
        <v/>
      </c>
      <c r="L1774" s="81" t="str">
        <f>R1774</f>
        <v>Available</v>
      </c>
      <c r="M1774" s="81" t="str">
        <f>IF(A1774="","",IF(OR(AWReleaseNum&gt;=A1774,AWReleaseNum=0),"Available","Not Supported"))</f>
        <v>Available</v>
      </c>
      <c r="N1774" s="81" t="str">
        <f>IF(A1774="","",IF(TcRelease="Any","Available",IF(OR(AND(TcReleaseNum&gt;=VLOOKUP(AWReleaseNum,MinVerInfo,3,FALSE),TcReleaseNum&lt;=VLOOKUP(AWReleaseNum,MinVerInfo,4,FALSE)),AND(TcReleaseNum&gt;=VLOOKUP(AWReleaseNum,MinVerInfo,5,FALSE),TcReleaseNum&lt;=VLOOKUP(AWReleaseNum,MinVerInfo,6,FALSE))),"Available","Not Supported")))</f>
        <v>Available</v>
      </c>
      <c r="O1774" s="81" t="str">
        <f>IF(TcReleaseNum&lt;P1774,"Not Supported","Available")</f>
        <v>Available</v>
      </c>
      <c r="P1774" s="81" cm="1">
        <f t="array" ref="P1774">_xlfn.SWITCH(TcBaseVer, 14, K1774, 13, J1774, 12, I1774, 11, IFERROR(VLOOKUP(H1774,Table2[#All],3,FALSE),"N/A"),0)</f>
        <v>0</v>
      </c>
      <c r="Q1774" s="81" t="str">
        <f>IF(TcBaseVer=0,M1774,IF(AND(N1774="Available",M1774="Available",O1774="Available"),"Available",IF(M1774="","","Not Supported")))</f>
        <v>Available</v>
      </c>
      <c r="R1774" s="81" t="str">
        <f>IF(A1774&gt;=AWCurrentRel, "Future",Q1774)</f>
        <v>Available</v>
      </c>
      <c r="S1774" s="100" t="str">
        <f>HYPERLINK(U1774,T1774)</f>
        <v>Teamcenter What's New Fall 2023-DEVELOP (highspot.com)</v>
      </c>
      <c r="T1774" s="81" t="str">
        <f>IFERROR(VLOOKUP(CONCATENATE($B1774,"_",$A1774),Table4[#All],5,FALSE),"Not Available")</f>
        <v>Teamcenter What's New Fall 2023-DEVELOP (highspot.com)</v>
      </c>
      <c r="U1774" s="81" t="str">
        <f>IFERROR(VLOOKUP(CONCATENATE(B1774,"_",A1774),Table4[#All],6,FALSE),"")</f>
        <v>https://siemens.highspot.com/items/6579f820724fc21ab82a6770?lfrm=srp.3</v>
      </c>
    </row>
    <row r="1775" spans="1:21" x14ac:dyDescent="0.25">
      <c r="A1775" s="81">
        <f>IF(OR('Raw Data'!A1777=0,'Raw Data'!A1777="Delete"),"",'Raw Data'!A1777)</f>
        <v>2312</v>
      </c>
      <c r="B1775" s="88" t="str">
        <f>IF(OR('Raw Data'!B1777=0,'Raw Data'!B1777="Delete"),"",'Raw Data'!B1777)</f>
        <v>Develop</v>
      </c>
      <c r="C1775" s="89" t="str">
        <f>IF(OR('Raw Data'!C1777=0,'Raw Data'!C1777="Delete"),"",'Raw Data'!C1777)</f>
        <v>Visualization</v>
      </c>
      <c r="D1775" s="88" t="str">
        <f>IF(OR('Raw Data'!D1777=0,'Raw Data'!D1777="Delete"),"",'Raw Data'!D1777)</f>
        <v>Visualization - Usability</v>
      </c>
      <c r="E1775" s="84" t="str">
        <f>IF(OR('Raw Data'!E1777=0,'Raw Data'!E1777="Delete"),"",'Raw Data'!E1777)</f>
        <v>Edit previously authored markups, including markups that were created with earlier releases</v>
      </c>
      <c r="F1775" s="81" t="str" cm="1">
        <f t="array" ref="F1775">_xlfn.SWITCH(ROUND(VLOOKUP(A1775,Table1[#All],3),0),11,H1775,12,I1775,13,J1775,14,K1775,"N/A")</f>
        <v>N/A</v>
      </c>
      <c r="G1775" s="81" t="str" cm="1">
        <f t="array" ref="G1775">_xlfn.SWITCH(ROUND(VLOOKUP(A1775,Table1[#All],5),0),11,H1775,12,I1775,13,J1775,14,K1775,"N/A")</f>
        <v>N/A</v>
      </c>
      <c r="H1775" s="81" t="str">
        <f>IF(OR('Raw Data'!H1777=0,'Raw Data'!H1777="Delete"),"",'Raw Data'!H1777)</f>
        <v>N/A</v>
      </c>
      <c r="I1775" s="81" t="str">
        <f>IF(OR('Raw Data'!I1777=0,'Raw Data'!I1777="Delete"),"",'Raw Data'!I1777)</f>
        <v>N/A</v>
      </c>
      <c r="J1775" s="81" t="str">
        <f>IF(OR('Raw Data'!J1777=0,'Raw Data'!J1777="Delete"),"",'Raw Data'!J1777)</f>
        <v/>
      </c>
      <c r="K1775" s="81" t="str">
        <f>IF(OR('Raw Data'!K1777=0,'Raw Data'!K1777="Delete"),"",'Raw Data'!K1777)</f>
        <v/>
      </c>
      <c r="L1775" s="81" t="str">
        <f>R1775</f>
        <v>Available</v>
      </c>
      <c r="M1775" s="81" t="str">
        <f>IF(A1775="","",IF(OR(AWReleaseNum&gt;=A1775,AWReleaseNum=0),"Available","Not Supported"))</f>
        <v>Available</v>
      </c>
      <c r="N1775" s="81" t="str">
        <f>IF(A1775="","",IF(TcRelease="Any","Available",IF(OR(AND(TcReleaseNum&gt;=VLOOKUP(AWReleaseNum,MinVerInfo,3,FALSE),TcReleaseNum&lt;=VLOOKUP(AWReleaseNum,MinVerInfo,4,FALSE)),AND(TcReleaseNum&gt;=VLOOKUP(AWReleaseNum,MinVerInfo,5,FALSE),TcReleaseNum&lt;=VLOOKUP(AWReleaseNum,MinVerInfo,6,FALSE))),"Available","Not Supported")))</f>
        <v>Available</v>
      </c>
      <c r="O1775" s="81" t="str">
        <f>IF(TcReleaseNum&lt;P1775,"Not Supported","Available")</f>
        <v>Available</v>
      </c>
      <c r="P1775" s="81" cm="1">
        <f t="array" ref="P1775">_xlfn.SWITCH(TcBaseVer, 14, K1775, 13, J1775, 12, I1775, 11, IFERROR(VLOOKUP(H1775,Table2[#All],3,FALSE),"N/A"),0)</f>
        <v>0</v>
      </c>
      <c r="Q1775" s="81" t="str">
        <f>IF(TcBaseVer=0,M1775,IF(AND(N1775="Available",M1775="Available",O1775="Available"),"Available",IF(M1775="","","Not Supported")))</f>
        <v>Available</v>
      </c>
      <c r="R1775" s="81" t="str">
        <f>IF(A1775&gt;=AWCurrentRel, "Future",Q1775)</f>
        <v>Available</v>
      </c>
      <c r="S1775" s="100" t="str">
        <f>HYPERLINK(U1775,T1775)</f>
        <v>Teamcenter What's New Fall 2023-DEVELOP (highspot.com)</v>
      </c>
      <c r="T1775" s="81" t="str">
        <f>IFERROR(VLOOKUP(CONCATENATE($B1775,"_",$A1775),Table4[#All],5,FALSE),"Not Available")</f>
        <v>Teamcenter What's New Fall 2023-DEVELOP (highspot.com)</v>
      </c>
      <c r="U1775" s="81" t="str">
        <f>IFERROR(VLOOKUP(CONCATENATE(B1775,"_",A1775),Table4[#All],6,FALSE),"")</f>
        <v>https://siemens.highspot.com/items/6579f820724fc21ab82a6770?lfrm=srp.3</v>
      </c>
    </row>
    <row r="1776" spans="1:21" x14ac:dyDescent="0.25">
      <c r="A1776" s="81">
        <f>IF(OR('Raw Data'!A1778=0,'Raw Data'!A1778="Delete"),"",'Raw Data'!A1778)</f>
        <v>2312</v>
      </c>
      <c r="B1776" s="88" t="str">
        <f>IF(OR('Raw Data'!B1778=0,'Raw Data'!B1778="Delete"),"",'Raw Data'!B1778)</f>
        <v>Develop</v>
      </c>
      <c r="C1776" s="89" t="str">
        <f>IF(OR('Raw Data'!C1778=0,'Raw Data'!C1778="Delete"),"",'Raw Data'!C1778)</f>
        <v>Visualization</v>
      </c>
      <c r="D1776" s="88" t="str">
        <f>IF(OR('Raw Data'!D1778=0,'Raw Data'!D1778="Delete"),"",'Raw Data'!D1778)</f>
        <v>Visualization - Usability</v>
      </c>
      <c r="E1776" s="84" t="str">
        <f>IF(OR('Raw Data'!E1778=0,'Raw Data'!E1778="Delete"),"",'Raw Data'!E1778)</f>
        <v>Use 3D Snapshots to capture and share 3D markups and exploded views</v>
      </c>
      <c r="F1776" s="81" t="str" cm="1">
        <f t="array" ref="F1776">_xlfn.SWITCH(ROUND(VLOOKUP(A1776,Table1[#All],3),0),11,H1776,12,I1776,13,J1776,14,K1776,"N/A")</f>
        <v>N/A</v>
      </c>
      <c r="G1776" s="81" t="str" cm="1">
        <f t="array" ref="G1776">_xlfn.SWITCH(ROUND(VLOOKUP(A1776,Table1[#All],5),0),11,H1776,12,I1776,13,J1776,14,K1776,"N/A")</f>
        <v>N/A</v>
      </c>
      <c r="H1776" s="81" t="str">
        <f>IF(OR('Raw Data'!H1778=0,'Raw Data'!H1778="Delete"),"",'Raw Data'!H1778)</f>
        <v>N/A</v>
      </c>
      <c r="I1776" s="81" t="str">
        <f>IF(OR('Raw Data'!I1778=0,'Raw Data'!I1778="Delete"),"",'Raw Data'!I1778)</f>
        <v>N/A</v>
      </c>
      <c r="J1776" s="81" t="str">
        <f>IF(OR('Raw Data'!J1778=0,'Raw Data'!J1778="Delete"),"",'Raw Data'!J1778)</f>
        <v/>
      </c>
      <c r="K1776" s="81" t="str">
        <f>IF(OR('Raw Data'!K1778=0,'Raw Data'!K1778="Delete"),"",'Raw Data'!K1778)</f>
        <v/>
      </c>
      <c r="L1776" s="81" t="str">
        <f>R1776</f>
        <v>Available</v>
      </c>
      <c r="M1776" s="81" t="str">
        <f>IF(A1776="","",IF(OR(AWReleaseNum&gt;=A1776,AWReleaseNum=0),"Available","Not Supported"))</f>
        <v>Available</v>
      </c>
      <c r="N1776" s="81" t="str">
        <f>IF(A1776="","",IF(TcRelease="Any","Available",IF(OR(AND(TcReleaseNum&gt;=VLOOKUP(AWReleaseNum,MinVerInfo,3,FALSE),TcReleaseNum&lt;=VLOOKUP(AWReleaseNum,MinVerInfo,4,FALSE)),AND(TcReleaseNum&gt;=VLOOKUP(AWReleaseNum,MinVerInfo,5,FALSE),TcReleaseNum&lt;=VLOOKUP(AWReleaseNum,MinVerInfo,6,FALSE))),"Available","Not Supported")))</f>
        <v>Available</v>
      </c>
      <c r="O1776" s="81" t="str">
        <f>IF(TcReleaseNum&lt;P1776,"Not Supported","Available")</f>
        <v>Available</v>
      </c>
      <c r="P1776" s="81" cm="1">
        <f t="array" ref="P1776">_xlfn.SWITCH(TcBaseVer, 14, K1776, 13, J1776, 12, I1776, 11, IFERROR(VLOOKUP(H1776,Table2[#All],3,FALSE),"N/A"),0)</f>
        <v>0</v>
      </c>
      <c r="Q1776" s="81" t="str">
        <f>IF(TcBaseVer=0,M1776,IF(AND(N1776="Available",M1776="Available",O1776="Available"),"Available",IF(M1776="","","Not Supported")))</f>
        <v>Available</v>
      </c>
      <c r="R1776" s="81" t="str">
        <f>IF(A1776&gt;=AWCurrentRel, "Future",Q1776)</f>
        <v>Available</v>
      </c>
      <c r="S1776" s="100" t="str">
        <f>HYPERLINK(U1776,T1776)</f>
        <v>Teamcenter What's New Fall 2023-DEVELOP (highspot.com)</v>
      </c>
      <c r="T1776" s="81" t="str">
        <f>IFERROR(VLOOKUP(CONCATENATE($B1776,"_",$A1776),Table4[#All],5,FALSE),"Not Available")</f>
        <v>Teamcenter What's New Fall 2023-DEVELOP (highspot.com)</v>
      </c>
      <c r="U1776" s="81" t="str">
        <f>IFERROR(VLOOKUP(CONCATENATE(B1776,"_",A1776),Table4[#All],6,FALSE),"")</f>
        <v>https://siemens.highspot.com/items/6579f820724fc21ab82a6770?lfrm=srp.3</v>
      </c>
    </row>
    <row r="1777" spans="1:21" x14ac:dyDescent="0.25">
      <c r="A1777" s="81">
        <f>IF(OR('Raw Data'!A1779=0,'Raw Data'!A1779="Delete"),"",'Raw Data'!A1779)</f>
        <v>2312</v>
      </c>
      <c r="B1777" s="88" t="str">
        <f>IF(OR('Raw Data'!B1779=0,'Raw Data'!B1779="Delete"),"",'Raw Data'!B1779)</f>
        <v>Develop</v>
      </c>
      <c r="C1777" s="89" t="str">
        <f>IF(OR('Raw Data'!C1779=0,'Raw Data'!C1779="Delete"),"",'Raw Data'!C1779)</f>
        <v>Visualization</v>
      </c>
      <c r="D1777" s="88" t="str">
        <f>IF(OR('Raw Data'!D1779=0,'Raw Data'!D1779="Delete"),"",'Raw Data'!D1779)</f>
        <v>Visualization - Usability</v>
      </c>
      <c r="E1777" s="84" t="str">
        <f>IF(OR('Raw Data'!E1779=0,'Raw Data'!E1779="Delete"),"",'Raw Data'!E1779)</f>
        <v>New NX matching mouse gestures for those who prefer NX navigation</v>
      </c>
      <c r="F1777" s="81" t="str" cm="1">
        <f t="array" ref="F1777">_xlfn.SWITCH(ROUND(VLOOKUP(A1777,Table1[#All],3),0),11,H1777,12,I1777,13,J1777,14,K1777,"N/A")</f>
        <v>N/A</v>
      </c>
      <c r="G1777" s="81" t="str" cm="1">
        <f t="array" ref="G1777">_xlfn.SWITCH(ROUND(VLOOKUP(A1777,Table1[#All],5),0),11,H1777,12,I1777,13,J1777,14,K1777,"N/A")</f>
        <v>N/A</v>
      </c>
      <c r="H1777" s="81" t="str">
        <f>IF(OR('Raw Data'!H1779=0,'Raw Data'!H1779="Delete"),"",'Raw Data'!H1779)</f>
        <v>N/A</v>
      </c>
      <c r="I1777" s="81" t="str">
        <f>IF(OR('Raw Data'!I1779=0,'Raw Data'!I1779="Delete"),"",'Raw Data'!I1779)</f>
        <v>N/A</v>
      </c>
      <c r="J1777" s="81" t="str">
        <f>IF(OR('Raw Data'!J1779=0,'Raw Data'!J1779="Delete"),"",'Raw Data'!J1779)</f>
        <v/>
      </c>
      <c r="K1777" s="81" t="str">
        <f>IF(OR('Raw Data'!K1779=0,'Raw Data'!K1779="Delete"),"",'Raw Data'!K1779)</f>
        <v/>
      </c>
      <c r="L1777" s="81" t="str">
        <f>R1777</f>
        <v>Available</v>
      </c>
      <c r="M1777" s="81" t="str">
        <f>IF(A1777="","",IF(OR(AWReleaseNum&gt;=A1777,AWReleaseNum=0),"Available","Not Supported"))</f>
        <v>Available</v>
      </c>
      <c r="N1777" s="81" t="str">
        <f>IF(A1777="","",IF(TcRelease="Any","Available",IF(OR(AND(TcReleaseNum&gt;=VLOOKUP(AWReleaseNum,MinVerInfo,3,FALSE),TcReleaseNum&lt;=VLOOKUP(AWReleaseNum,MinVerInfo,4,FALSE)),AND(TcReleaseNum&gt;=VLOOKUP(AWReleaseNum,MinVerInfo,5,FALSE),TcReleaseNum&lt;=VLOOKUP(AWReleaseNum,MinVerInfo,6,FALSE))),"Available","Not Supported")))</f>
        <v>Available</v>
      </c>
      <c r="O1777" s="81" t="str">
        <f>IF(TcReleaseNum&lt;P1777,"Not Supported","Available")</f>
        <v>Available</v>
      </c>
      <c r="P1777" s="81" cm="1">
        <f t="array" ref="P1777">_xlfn.SWITCH(TcBaseVer, 14, K1777, 13, J1777, 12, I1777, 11, IFERROR(VLOOKUP(H1777,Table2[#All],3,FALSE),"N/A"),0)</f>
        <v>0</v>
      </c>
      <c r="Q1777" s="81" t="str">
        <f>IF(TcBaseVer=0,M1777,IF(AND(N1777="Available",M1777="Available",O1777="Available"),"Available",IF(M1777="","","Not Supported")))</f>
        <v>Available</v>
      </c>
      <c r="R1777" s="81" t="str">
        <f>IF(A1777&gt;=AWCurrentRel, "Future",Q1777)</f>
        <v>Available</v>
      </c>
      <c r="S1777" s="100" t="str">
        <f>HYPERLINK(U1777,T1777)</f>
        <v>Teamcenter What's New Fall 2023-DEVELOP (highspot.com)</v>
      </c>
      <c r="T1777" s="81" t="str">
        <f>IFERROR(VLOOKUP(CONCATENATE($B1777,"_",$A1777),Table4[#All],5,FALSE),"Not Available")</f>
        <v>Teamcenter What's New Fall 2023-DEVELOP (highspot.com)</v>
      </c>
      <c r="U1777" s="81" t="str">
        <f>IFERROR(VLOOKUP(CONCATENATE(B1777,"_",A1777),Table4[#All],6,FALSE),"")</f>
        <v>https://siemens.highspot.com/items/6579f820724fc21ab82a6770?lfrm=srp.3</v>
      </c>
    </row>
    <row r="1778" spans="1:21" x14ac:dyDescent="0.25">
      <c r="A1778" s="81">
        <f>IF(OR('Raw Data'!A1780=0,'Raw Data'!A1780="Delete"),"",'Raw Data'!A1780)</f>
        <v>2312</v>
      </c>
      <c r="B1778" s="88" t="str">
        <f>IF(OR('Raw Data'!B1780=0,'Raw Data'!B1780="Delete"),"",'Raw Data'!B1780)</f>
        <v>Develop</v>
      </c>
      <c r="C1778" s="89" t="str">
        <f>IF(OR('Raw Data'!C1780=0,'Raw Data'!C1780="Delete"),"",'Raw Data'!C1780)</f>
        <v>Visualization</v>
      </c>
      <c r="D1778" s="88" t="str">
        <f>IF(OR('Raw Data'!D1780=0,'Raw Data'!D1780="Delete"),"",'Raw Data'!D1780)</f>
        <v>Visualization - Usability</v>
      </c>
      <c r="E1778" s="84" t="str">
        <f>IF(OR('Raw Data'!E1780=0,'Raw Data'!E1780="Delete"),"",'Raw Data'!E1780)</f>
        <v>In-place surface point rotation lets you rotate models without first centering them in the view</v>
      </c>
      <c r="F1778" s="81" t="str" cm="1">
        <f t="array" ref="F1778">_xlfn.SWITCH(ROUND(VLOOKUP(A1778,Table1[#All],3),0),11,H1778,12,I1778,13,J1778,14,K1778,"N/A")</f>
        <v>N/A</v>
      </c>
      <c r="G1778" s="81" t="str" cm="1">
        <f t="array" ref="G1778">_xlfn.SWITCH(ROUND(VLOOKUP(A1778,Table1[#All],5),0),11,H1778,12,I1778,13,J1778,14,K1778,"N/A")</f>
        <v>N/A</v>
      </c>
      <c r="H1778" s="81" t="str">
        <f>IF(OR('Raw Data'!H1780=0,'Raw Data'!H1780="Delete"),"",'Raw Data'!H1780)</f>
        <v>N/A</v>
      </c>
      <c r="I1778" s="81" t="str">
        <f>IF(OR('Raw Data'!I1780=0,'Raw Data'!I1780="Delete"),"",'Raw Data'!I1780)</f>
        <v>N/A</v>
      </c>
      <c r="J1778" s="81" t="str">
        <f>IF(OR('Raw Data'!J1780=0,'Raw Data'!J1780="Delete"),"",'Raw Data'!J1780)</f>
        <v/>
      </c>
      <c r="K1778" s="81" t="str">
        <f>IF(OR('Raw Data'!K1780=0,'Raw Data'!K1780="Delete"),"",'Raw Data'!K1780)</f>
        <v/>
      </c>
      <c r="L1778" s="81" t="str">
        <f>R1778</f>
        <v>Available</v>
      </c>
      <c r="M1778" s="81" t="str">
        <f>IF(A1778="","",IF(OR(AWReleaseNum&gt;=A1778,AWReleaseNum=0),"Available","Not Supported"))</f>
        <v>Available</v>
      </c>
      <c r="N1778" s="81" t="str">
        <f>IF(A1778="","",IF(TcRelease="Any","Available",IF(OR(AND(TcReleaseNum&gt;=VLOOKUP(AWReleaseNum,MinVerInfo,3,FALSE),TcReleaseNum&lt;=VLOOKUP(AWReleaseNum,MinVerInfo,4,FALSE)),AND(TcReleaseNum&gt;=VLOOKUP(AWReleaseNum,MinVerInfo,5,FALSE),TcReleaseNum&lt;=VLOOKUP(AWReleaseNum,MinVerInfo,6,FALSE))),"Available","Not Supported")))</f>
        <v>Available</v>
      </c>
      <c r="O1778" s="81" t="str">
        <f>IF(TcReleaseNum&lt;P1778,"Not Supported","Available")</f>
        <v>Available</v>
      </c>
      <c r="P1778" s="81" cm="1">
        <f t="array" ref="P1778">_xlfn.SWITCH(TcBaseVer, 14, K1778, 13, J1778, 12, I1778, 11, IFERROR(VLOOKUP(H1778,Table2[#All],3,FALSE),"N/A"),0)</f>
        <v>0</v>
      </c>
      <c r="Q1778" s="81" t="str">
        <f>IF(TcBaseVer=0,M1778,IF(AND(N1778="Available",M1778="Available",O1778="Available"),"Available",IF(M1778="","","Not Supported")))</f>
        <v>Available</v>
      </c>
      <c r="R1778" s="81" t="str">
        <f>IF(A1778&gt;=AWCurrentRel, "Future",Q1778)</f>
        <v>Available</v>
      </c>
      <c r="S1778" s="100" t="str">
        <f>HYPERLINK(U1778,T1778)</f>
        <v>Teamcenter What's New Fall 2023-DEVELOP (highspot.com)</v>
      </c>
      <c r="T1778" s="81" t="str">
        <f>IFERROR(VLOOKUP(CONCATENATE($B1778,"_",$A1778),Table4[#All],5,FALSE),"Not Available")</f>
        <v>Teamcenter What's New Fall 2023-DEVELOP (highspot.com)</v>
      </c>
      <c r="U1778" s="81" t="str">
        <f>IFERROR(VLOOKUP(CONCATENATE(B1778,"_",A1778),Table4[#All],6,FALSE),"")</f>
        <v>https://siemens.highspot.com/items/6579f820724fc21ab82a6770?lfrm=srp.3</v>
      </c>
    </row>
    <row r="1779" spans="1:21" x14ac:dyDescent="0.25">
      <c r="A1779" s="81">
        <f>IF(OR('Raw Data'!A1781=0,'Raw Data'!A1781="Delete"),"",'Raw Data'!A1781)</f>
        <v>2312</v>
      </c>
      <c r="B1779" s="88" t="str">
        <f>IF(OR('Raw Data'!B1781=0,'Raw Data'!B1781="Delete"),"",'Raw Data'!B1781)</f>
        <v>Develop</v>
      </c>
      <c r="C1779" s="89" t="str">
        <f>IF(OR('Raw Data'!C1781=0,'Raw Data'!C1781="Delete"),"",'Raw Data'!C1781)</f>
        <v>Visualization</v>
      </c>
      <c r="D1779" s="88" t="str">
        <f>IF(OR('Raw Data'!D1781=0,'Raw Data'!D1781="Delete"),"",'Raw Data'!D1781)</f>
        <v>Visualization - Usability</v>
      </c>
      <c r="E1779" s="84" t="str">
        <f>IF(OR('Raw Data'!E1781=0,'Raw Data'!E1781="Delete"),"",'Raw Data'!E1781)</f>
        <v>Tighter Fit All that brings your data closer to you with one click</v>
      </c>
      <c r="F1779" s="81" t="str" cm="1">
        <f t="array" ref="F1779">_xlfn.SWITCH(ROUND(VLOOKUP(A1779,Table1[#All],3),0),11,H1779,12,I1779,13,J1779,14,K1779,"N/A")</f>
        <v>N/A</v>
      </c>
      <c r="G1779" s="81" t="str" cm="1">
        <f t="array" ref="G1779">_xlfn.SWITCH(ROUND(VLOOKUP(A1779,Table1[#All],5),0),11,H1779,12,I1779,13,J1779,14,K1779,"N/A")</f>
        <v>N/A</v>
      </c>
      <c r="H1779" s="81" t="str">
        <f>IF(OR('Raw Data'!H1781=0,'Raw Data'!H1781="Delete"),"",'Raw Data'!H1781)</f>
        <v>N/A</v>
      </c>
      <c r="I1779" s="81" t="str">
        <f>IF(OR('Raw Data'!I1781=0,'Raw Data'!I1781="Delete"),"",'Raw Data'!I1781)</f>
        <v>N/A</v>
      </c>
      <c r="J1779" s="81" t="str">
        <f>IF(OR('Raw Data'!J1781=0,'Raw Data'!J1781="Delete"),"",'Raw Data'!J1781)</f>
        <v/>
      </c>
      <c r="K1779" s="81" t="str">
        <f>IF(OR('Raw Data'!K1781=0,'Raw Data'!K1781="Delete"),"",'Raw Data'!K1781)</f>
        <v/>
      </c>
      <c r="L1779" s="81" t="str">
        <f>R1779</f>
        <v>Available</v>
      </c>
      <c r="M1779" s="81" t="str">
        <f>IF(A1779="","",IF(OR(AWReleaseNum&gt;=A1779,AWReleaseNum=0),"Available","Not Supported"))</f>
        <v>Available</v>
      </c>
      <c r="N1779" s="81" t="str">
        <f>IF(A1779="","",IF(TcRelease="Any","Available",IF(OR(AND(TcReleaseNum&gt;=VLOOKUP(AWReleaseNum,MinVerInfo,3,FALSE),TcReleaseNum&lt;=VLOOKUP(AWReleaseNum,MinVerInfo,4,FALSE)),AND(TcReleaseNum&gt;=VLOOKUP(AWReleaseNum,MinVerInfo,5,FALSE),TcReleaseNum&lt;=VLOOKUP(AWReleaseNum,MinVerInfo,6,FALSE))),"Available","Not Supported")))</f>
        <v>Available</v>
      </c>
      <c r="O1779" s="81" t="str">
        <f>IF(TcReleaseNum&lt;P1779,"Not Supported","Available")</f>
        <v>Available</v>
      </c>
      <c r="P1779" s="81" cm="1">
        <f t="array" ref="P1779">_xlfn.SWITCH(TcBaseVer, 14, K1779, 13, J1779, 12, I1779, 11, IFERROR(VLOOKUP(H1779,Table2[#All],3,FALSE),"N/A"),0)</f>
        <v>0</v>
      </c>
      <c r="Q1779" s="81" t="str">
        <f>IF(TcBaseVer=0,M1779,IF(AND(N1779="Available",M1779="Available",O1779="Available"),"Available",IF(M1779="","","Not Supported")))</f>
        <v>Available</v>
      </c>
      <c r="R1779" s="81" t="str">
        <f>IF(A1779&gt;=AWCurrentRel, "Future",Q1779)</f>
        <v>Available</v>
      </c>
      <c r="S1779" s="100" t="str">
        <f>HYPERLINK(U1779,T1779)</f>
        <v>Teamcenter What's New Fall 2023-DEVELOP (highspot.com)</v>
      </c>
      <c r="T1779" s="81" t="str">
        <f>IFERROR(VLOOKUP(CONCATENATE($B1779,"_",$A1779),Table4[#All],5,FALSE),"Not Available")</f>
        <v>Teamcenter What's New Fall 2023-DEVELOP (highspot.com)</v>
      </c>
      <c r="U1779" s="81" t="str">
        <f>IFERROR(VLOOKUP(CONCATENATE(B1779,"_",A1779),Table4[#All],6,FALSE),"")</f>
        <v>https://siemens.highspot.com/items/6579f820724fc21ab82a6770?lfrm=srp.3</v>
      </c>
    </row>
    <row r="1780" spans="1:21" x14ac:dyDescent="0.25">
      <c r="A1780" s="81">
        <f>IF(OR('Raw Data'!A1782=0,'Raw Data'!A1782="Delete"),"",'Raw Data'!A1782)</f>
        <v>2312</v>
      </c>
      <c r="B1780" s="88" t="str">
        <f>IF(OR('Raw Data'!B1782=0,'Raw Data'!B1782="Delete"),"",'Raw Data'!B1782)</f>
        <v>Develop</v>
      </c>
      <c r="C1780" s="89" t="str">
        <f>IF(OR('Raw Data'!C1782=0,'Raw Data'!C1782="Delete"),"",'Raw Data'!C1782)</f>
        <v>Visualization</v>
      </c>
      <c r="D1780" s="88" t="str">
        <f>IF(OR('Raw Data'!D1782=0,'Raw Data'!D1782="Delete"),"",'Raw Data'!D1782)</f>
        <v>Visualization - Usability</v>
      </c>
      <c r="E1780" s="84" t="str">
        <f>IF(OR('Raw Data'!E1782=0,'Raw Data'!E1782="Delete"),"",'Raw Data'!E1782)</f>
        <v>Flip command in the Move feature that makes aligning items easier</v>
      </c>
      <c r="F1780" s="81" t="str" cm="1">
        <f t="array" ref="F1780">_xlfn.SWITCH(ROUND(VLOOKUP(A1780,Table1[#All],3),0),11,H1780,12,I1780,13,J1780,14,K1780,"N/A")</f>
        <v>N/A</v>
      </c>
      <c r="G1780" s="81" t="str" cm="1">
        <f t="array" ref="G1780">_xlfn.SWITCH(ROUND(VLOOKUP(A1780,Table1[#All],5),0),11,H1780,12,I1780,13,J1780,14,K1780,"N/A")</f>
        <v>N/A</v>
      </c>
      <c r="H1780" s="81" t="str">
        <f>IF(OR('Raw Data'!H1782=0,'Raw Data'!H1782="Delete"),"",'Raw Data'!H1782)</f>
        <v>N/A</v>
      </c>
      <c r="I1780" s="81" t="str">
        <f>IF(OR('Raw Data'!I1782=0,'Raw Data'!I1782="Delete"),"",'Raw Data'!I1782)</f>
        <v>N/A</v>
      </c>
      <c r="J1780" s="81" t="str">
        <f>IF(OR('Raw Data'!J1782=0,'Raw Data'!J1782="Delete"),"",'Raw Data'!J1782)</f>
        <v/>
      </c>
      <c r="K1780" s="81" t="str">
        <f>IF(OR('Raw Data'!K1782=0,'Raw Data'!K1782="Delete"),"",'Raw Data'!K1782)</f>
        <v/>
      </c>
      <c r="L1780" s="81" t="str">
        <f>R1780</f>
        <v>Available</v>
      </c>
      <c r="M1780" s="81" t="str">
        <f>IF(A1780="","",IF(OR(AWReleaseNum&gt;=A1780,AWReleaseNum=0),"Available","Not Supported"))</f>
        <v>Available</v>
      </c>
      <c r="N1780" s="81" t="str">
        <f>IF(A1780="","",IF(TcRelease="Any","Available",IF(OR(AND(TcReleaseNum&gt;=VLOOKUP(AWReleaseNum,MinVerInfo,3,FALSE),TcReleaseNum&lt;=VLOOKUP(AWReleaseNum,MinVerInfo,4,FALSE)),AND(TcReleaseNum&gt;=VLOOKUP(AWReleaseNum,MinVerInfo,5,FALSE),TcReleaseNum&lt;=VLOOKUP(AWReleaseNum,MinVerInfo,6,FALSE))),"Available","Not Supported")))</f>
        <v>Available</v>
      </c>
      <c r="O1780" s="81" t="str">
        <f>IF(TcReleaseNum&lt;P1780,"Not Supported","Available")</f>
        <v>Available</v>
      </c>
      <c r="P1780" s="81" cm="1">
        <f t="array" ref="P1780">_xlfn.SWITCH(TcBaseVer, 14, K1780, 13, J1780, 12, I1780, 11, IFERROR(VLOOKUP(H1780,Table2[#All],3,FALSE),"N/A"),0)</f>
        <v>0</v>
      </c>
      <c r="Q1780" s="81" t="str">
        <f>IF(TcBaseVer=0,M1780,IF(AND(N1780="Available",M1780="Available",O1780="Available"),"Available",IF(M1780="","","Not Supported")))</f>
        <v>Available</v>
      </c>
      <c r="R1780" s="81" t="str">
        <f>IF(A1780&gt;=AWCurrentRel, "Future",Q1780)</f>
        <v>Available</v>
      </c>
      <c r="S1780" s="100" t="str">
        <f>HYPERLINK(U1780,T1780)</f>
        <v>Teamcenter What's New Fall 2023-DEVELOP (highspot.com)</v>
      </c>
      <c r="T1780" s="81" t="str">
        <f>IFERROR(VLOOKUP(CONCATENATE($B1780,"_",$A1780),Table4[#All],5,FALSE),"Not Available")</f>
        <v>Teamcenter What's New Fall 2023-DEVELOP (highspot.com)</v>
      </c>
      <c r="U1780" s="81" t="str">
        <f>IFERROR(VLOOKUP(CONCATENATE(B1780,"_",A1780),Table4[#All],6,FALSE),"")</f>
        <v>https://siemens.highspot.com/items/6579f820724fc21ab82a6770?lfrm=srp.3</v>
      </c>
    </row>
    <row r="1781" spans="1:21" x14ac:dyDescent="0.25">
      <c r="A1781" s="81">
        <f>IF(OR('Raw Data'!A1783=0,'Raw Data'!A1783="Delete"),"",'Raw Data'!A1783)</f>
        <v>2312</v>
      </c>
      <c r="B1781" s="88" t="str">
        <f>IF(OR('Raw Data'!B1783=0,'Raw Data'!B1783="Delete"),"",'Raw Data'!B1783)</f>
        <v>Develop</v>
      </c>
      <c r="C1781" s="89" t="str">
        <f>IF(OR('Raw Data'!C1783=0,'Raw Data'!C1783="Delete"),"",'Raw Data'!C1783)</f>
        <v>Visualization</v>
      </c>
      <c r="D1781" s="88" t="str">
        <f>IF(OR('Raw Data'!D1783=0,'Raw Data'!D1783="Delete"),"",'Raw Data'!D1783)</f>
        <v>Visualization - Usability</v>
      </c>
      <c r="E1781" s="84" t="str">
        <f>IF(OR('Raw Data'!E1783=0,'Raw Data'!E1783="Delete"),"",'Raw Data'!E1783)</f>
        <v>Context menus containing often used functions let you keep mouse motion to a minimum</v>
      </c>
      <c r="F1781" s="81" t="str" cm="1">
        <f t="array" ref="F1781">_xlfn.SWITCH(ROUND(VLOOKUP(A1781,Table1[#All],3),0),11,H1781,12,I1781,13,J1781,14,K1781,"N/A")</f>
        <v>N/A</v>
      </c>
      <c r="G1781" s="81" t="str" cm="1">
        <f t="array" ref="G1781">_xlfn.SWITCH(ROUND(VLOOKUP(A1781,Table1[#All],5),0),11,H1781,12,I1781,13,J1781,14,K1781,"N/A")</f>
        <v>N/A</v>
      </c>
      <c r="H1781" s="81" t="str">
        <f>IF(OR('Raw Data'!H1783=0,'Raw Data'!H1783="Delete"),"",'Raw Data'!H1783)</f>
        <v>N/A</v>
      </c>
      <c r="I1781" s="81" t="str">
        <f>IF(OR('Raw Data'!I1783=0,'Raw Data'!I1783="Delete"),"",'Raw Data'!I1783)</f>
        <v>N/A</v>
      </c>
      <c r="J1781" s="81" t="str">
        <f>IF(OR('Raw Data'!J1783=0,'Raw Data'!J1783="Delete"),"",'Raw Data'!J1783)</f>
        <v/>
      </c>
      <c r="K1781" s="81" t="str">
        <f>IF(OR('Raw Data'!K1783=0,'Raw Data'!K1783="Delete"),"",'Raw Data'!K1783)</f>
        <v/>
      </c>
      <c r="L1781" s="81" t="str">
        <f>R1781</f>
        <v>Available</v>
      </c>
      <c r="M1781" s="81" t="str">
        <f>IF(A1781="","",IF(OR(AWReleaseNum&gt;=A1781,AWReleaseNum=0),"Available","Not Supported"))</f>
        <v>Available</v>
      </c>
      <c r="N1781" s="81" t="str">
        <f>IF(A1781="","",IF(TcRelease="Any","Available",IF(OR(AND(TcReleaseNum&gt;=VLOOKUP(AWReleaseNum,MinVerInfo,3,FALSE),TcReleaseNum&lt;=VLOOKUP(AWReleaseNum,MinVerInfo,4,FALSE)),AND(TcReleaseNum&gt;=VLOOKUP(AWReleaseNum,MinVerInfo,5,FALSE),TcReleaseNum&lt;=VLOOKUP(AWReleaseNum,MinVerInfo,6,FALSE))),"Available","Not Supported")))</f>
        <v>Available</v>
      </c>
      <c r="O1781" s="81" t="str">
        <f>IF(TcReleaseNum&lt;P1781,"Not Supported","Available")</f>
        <v>Available</v>
      </c>
      <c r="P1781" s="81" cm="1">
        <f t="array" ref="P1781">_xlfn.SWITCH(TcBaseVer, 14, K1781, 13, J1781, 12, I1781, 11, IFERROR(VLOOKUP(H1781,Table2[#All],3,FALSE),"N/A"),0)</f>
        <v>0</v>
      </c>
      <c r="Q1781" s="81" t="str">
        <f>IF(TcBaseVer=0,M1781,IF(AND(N1781="Available",M1781="Available",O1781="Available"),"Available",IF(M1781="","","Not Supported")))</f>
        <v>Available</v>
      </c>
      <c r="R1781" s="81" t="str">
        <f>IF(A1781&gt;=AWCurrentRel, "Future",Q1781)</f>
        <v>Available</v>
      </c>
      <c r="S1781" s="100" t="str">
        <f>HYPERLINK(U1781,T1781)</f>
        <v>Teamcenter What's New Fall 2023-DEVELOP (highspot.com)</v>
      </c>
      <c r="T1781" s="81" t="str">
        <f>IFERROR(VLOOKUP(CONCATENATE($B1781,"_",$A1781),Table4[#All],5,FALSE),"Not Available")</f>
        <v>Teamcenter What's New Fall 2023-DEVELOP (highspot.com)</v>
      </c>
      <c r="U1781" s="81" t="str">
        <f>IFERROR(VLOOKUP(CONCATENATE(B1781,"_",A1781),Table4[#All],6,FALSE),"")</f>
        <v>https://siemens.highspot.com/items/6579f820724fc21ab82a6770?lfrm=srp.3</v>
      </c>
    </row>
    <row r="1782" spans="1:21" x14ac:dyDescent="0.25">
      <c r="A1782" s="81">
        <f>IF(OR('Raw Data'!A1784=0,'Raw Data'!A1784="Delete"),"",'Raw Data'!A1784)</f>
        <v>2312</v>
      </c>
      <c r="B1782" s="88" t="str">
        <f>IF(OR('Raw Data'!B1784=0,'Raw Data'!B1784="Delete"),"",'Raw Data'!B1784)</f>
        <v>Develop</v>
      </c>
      <c r="C1782" s="89" t="str">
        <f>IF(OR('Raw Data'!C1784=0,'Raw Data'!C1784="Delete"),"",'Raw Data'!C1784)</f>
        <v>Visualization</v>
      </c>
      <c r="D1782" s="88" t="str">
        <f>IF(OR('Raw Data'!D1784=0,'Raw Data'!D1784="Delete"),"",'Raw Data'!D1784)</f>
        <v>Visualization - Usability</v>
      </c>
      <c r="E1782" s="84" t="str">
        <f>IF(OR('Raw Data'!E1784=0,'Raw Data'!E1784="Delete"),"",'Raw Data'!E1784)</f>
        <v>Switch to 3D from Details or Variant Configuration using the new drop menu at the left end of the work area toolbar</v>
      </c>
      <c r="F1782" s="81" t="str" cm="1">
        <f t="array" ref="F1782">_xlfn.SWITCH(ROUND(VLOOKUP(A1782,Table1[#All],3),0),11,H1782,12,I1782,13,J1782,14,K1782,"N/A")</f>
        <v>N/A</v>
      </c>
      <c r="G1782" s="81" t="str" cm="1">
        <f t="array" ref="G1782">_xlfn.SWITCH(ROUND(VLOOKUP(A1782,Table1[#All],5),0),11,H1782,12,I1782,13,J1782,14,K1782,"N/A")</f>
        <v>N/A</v>
      </c>
      <c r="H1782" s="81" t="str">
        <f>IF(OR('Raw Data'!H1784=0,'Raw Data'!H1784="Delete"),"",'Raw Data'!H1784)</f>
        <v>N/A</v>
      </c>
      <c r="I1782" s="81" t="str">
        <f>IF(OR('Raw Data'!I1784=0,'Raw Data'!I1784="Delete"),"",'Raw Data'!I1784)</f>
        <v>N/A</v>
      </c>
      <c r="J1782" s="81" t="str">
        <f>IF(OR('Raw Data'!J1784=0,'Raw Data'!J1784="Delete"),"",'Raw Data'!J1784)</f>
        <v/>
      </c>
      <c r="K1782" s="81" t="str">
        <f>IF(OR('Raw Data'!K1784=0,'Raw Data'!K1784="Delete"),"",'Raw Data'!K1784)</f>
        <v/>
      </c>
      <c r="L1782" s="81" t="str">
        <f>R1782</f>
        <v>Available</v>
      </c>
      <c r="M1782" s="81" t="str">
        <f>IF(A1782="","",IF(OR(AWReleaseNum&gt;=A1782,AWReleaseNum=0),"Available","Not Supported"))</f>
        <v>Available</v>
      </c>
      <c r="N1782" s="81" t="str">
        <f>IF(A1782="","",IF(TcRelease="Any","Available",IF(OR(AND(TcReleaseNum&gt;=VLOOKUP(AWReleaseNum,MinVerInfo,3,FALSE),TcReleaseNum&lt;=VLOOKUP(AWReleaseNum,MinVerInfo,4,FALSE)),AND(TcReleaseNum&gt;=VLOOKUP(AWReleaseNum,MinVerInfo,5,FALSE),TcReleaseNum&lt;=VLOOKUP(AWReleaseNum,MinVerInfo,6,FALSE))),"Available","Not Supported")))</f>
        <v>Available</v>
      </c>
      <c r="O1782" s="81" t="str">
        <f>IF(TcReleaseNum&lt;P1782,"Not Supported","Available")</f>
        <v>Available</v>
      </c>
      <c r="P1782" s="81" cm="1">
        <f t="array" ref="P1782">_xlfn.SWITCH(TcBaseVer, 14, K1782, 13, J1782, 12, I1782, 11, IFERROR(VLOOKUP(H1782,Table2[#All],3,FALSE),"N/A"),0)</f>
        <v>0</v>
      </c>
      <c r="Q1782" s="81" t="str">
        <f>IF(TcBaseVer=0,M1782,IF(AND(N1782="Available",M1782="Available",O1782="Available"),"Available",IF(M1782="","","Not Supported")))</f>
        <v>Available</v>
      </c>
      <c r="R1782" s="81" t="str">
        <f>IF(A1782&gt;=AWCurrentRel, "Future",Q1782)</f>
        <v>Available</v>
      </c>
      <c r="S1782" s="100" t="str">
        <f>HYPERLINK(U1782,T1782)</f>
        <v>Teamcenter What's New Fall 2023-DEVELOP (highspot.com)</v>
      </c>
      <c r="T1782" s="81" t="str">
        <f>IFERROR(VLOOKUP(CONCATENATE($B1782,"_",$A1782),Table4[#All],5,FALSE),"Not Available")</f>
        <v>Teamcenter What's New Fall 2023-DEVELOP (highspot.com)</v>
      </c>
      <c r="U1782" s="81" t="str">
        <f>IFERROR(VLOOKUP(CONCATENATE(B1782,"_",A1782),Table4[#All],6,FALSE),"")</f>
        <v>https://siemens.highspot.com/items/6579f820724fc21ab82a6770?lfrm=srp.3</v>
      </c>
    </row>
    <row r="1783" spans="1:21" x14ac:dyDescent="0.25">
      <c r="A1783" s="81">
        <f>IF(OR('Raw Data'!A1785=0,'Raw Data'!A1785="Delete"),"",'Raw Data'!A1785)</f>
        <v>2312</v>
      </c>
      <c r="B1783" s="88" t="str">
        <f>IF(OR('Raw Data'!B1785=0,'Raw Data'!B1785="Delete"),"",'Raw Data'!B1785)</f>
        <v>Develop</v>
      </c>
      <c r="C1783" s="89" t="str">
        <f>IF(OR('Raw Data'!C1785=0,'Raw Data'!C1785="Delete"),"",'Raw Data'!C1785)</f>
        <v>Visualization</v>
      </c>
      <c r="D1783" s="88" t="str">
        <f>IF(OR('Raw Data'!D1785=0,'Raw Data'!D1785="Delete"),"",'Raw Data'!D1785)</f>
        <v>Visualization - Usability</v>
      </c>
      <c r="E1783" s="84" t="str">
        <f>IF(OR('Raw Data'!E1785=0,'Raw Data'!E1785="Delete"),"",'Raw Data'!E1785)</f>
        <v>Access Viewer Options before invoking the 3D view to change settings prior to loading your 3D data</v>
      </c>
      <c r="F1783" s="81" t="str" cm="1">
        <f t="array" ref="F1783">_xlfn.SWITCH(ROUND(VLOOKUP(A1783,Table1[#All],3),0),11,H1783,12,I1783,13,J1783,14,K1783,"N/A")</f>
        <v>N/A</v>
      </c>
      <c r="G1783" s="81" t="str" cm="1">
        <f t="array" ref="G1783">_xlfn.SWITCH(ROUND(VLOOKUP(A1783,Table1[#All],5),0),11,H1783,12,I1783,13,J1783,14,K1783,"N/A")</f>
        <v>N/A</v>
      </c>
      <c r="H1783" s="81" t="str">
        <f>IF(OR('Raw Data'!H1785=0,'Raw Data'!H1785="Delete"),"",'Raw Data'!H1785)</f>
        <v>N/A</v>
      </c>
      <c r="I1783" s="81" t="str">
        <f>IF(OR('Raw Data'!I1785=0,'Raw Data'!I1785="Delete"),"",'Raw Data'!I1785)</f>
        <v>N/A</v>
      </c>
      <c r="J1783" s="81" t="str">
        <f>IF(OR('Raw Data'!J1785=0,'Raw Data'!J1785="Delete"),"",'Raw Data'!J1785)</f>
        <v/>
      </c>
      <c r="K1783" s="81" t="str">
        <f>IF(OR('Raw Data'!K1785=0,'Raw Data'!K1785="Delete"),"",'Raw Data'!K1785)</f>
        <v/>
      </c>
      <c r="L1783" s="81" t="str">
        <f>R1783</f>
        <v>Available</v>
      </c>
      <c r="M1783" s="81" t="str">
        <f>IF(A1783="","",IF(OR(AWReleaseNum&gt;=A1783,AWReleaseNum=0),"Available","Not Supported"))</f>
        <v>Available</v>
      </c>
      <c r="N1783" s="81" t="str">
        <f>IF(A1783="","",IF(TcRelease="Any","Available",IF(OR(AND(TcReleaseNum&gt;=VLOOKUP(AWReleaseNum,MinVerInfo,3,FALSE),TcReleaseNum&lt;=VLOOKUP(AWReleaseNum,MinVerInfo,4,FALSE)),AND(TcReleaseNum&gt;=VLOOKUP(AWReleaseNum,MinVerInfo,5,FALSE),TcReleaseNum&lt;=VLOOKUP(AWReleaseNum,MinVerInfo,6,FALSE))),"Available","Not Supported")))</f>
        <v>Available</v>
      </c>
      <c r="O1783" s="81" t="str">
        <f>IF(TcReleaseNum&lt;P1783,"Not Supported","Available")</f>
        <v>Available</v>
      </c>
      <c r="P1783" s="81" cm="1">
        <f t="array" ref="P1783">_xlfn.SWITCH(TcBaseVer, 14, K1783, 13, J1783, 12, I1783, 11, IFERROR(VLOOKUP(H1783,Table2[#All],3,FALSE),"N/A"),0)</f>
        <v>0</v>
      </c>
      <c r="Q1783" s="81" t="str">
        <f>IF(TcBaseVer=0,M1783,IF(AND(N1783="Available",M1783="Available",O1783="Available"),"Available",IF(M1783="","","Not Supported")))</f>
        <v>Available</v>
      </c>
      <c r="R1783" s="81" t="str">
        <f>IF(A1783&gt;=AWCurrentRel, "Future",Q1783)</f>
        <v>Available</v>
      </c>
      <c r="S1783" s="100" t="str">
        <f>HYPERLINK(U1783,T1783)</f>
        <v>Teamcenter What's New Fall 2023-DEVELOP (highspot.com)</v>
      </c>
      <c r="T1783" s="81" t="str">
        <f>IFERROR(VLOOKUP(CONCATENATE($B1783,"_",$A1783),Table4[#All],5,FALSE),"Not Available")</f>
        <v>Teamcenter What's New Fall 2023-DEVELOP (highspot.com)</v>
      </c>
      <c r="U1783" s="81" t="str">
        <f>IFERROR(VLOOKUP(CONCATENATE(B1783,"_",A1783),Table4[#All],6,FALSE),"")</f>
        <v>https://siemens.highspot.com/items/6579f820724fc21ab82a6770?lfrm=srp.3</v>
      </c>
    </row>
    <row r="1784" spans="1:21" x14ac:dyDescent="0.25">
      <c r="A1784" s="81">
        <f>IF(OR('Raw Data'!A1786=0,'Raw Data'!A1786="Delete"),"",'Raw Data'!A1786)</f>
        <v>2312</v>
      </c>
      <c r="B1784" s="88" t="str">
        <f>IF(OR('Raw Data'!B1786=0,'Raw Data'!B1786="Delete"),"",'Raw Data'!B1786)</f>
        <v>Develop</v>
      </c>
      <c r="C1784" s="89" t="str">
        <f>IF(OR('Raw Data'!C1786=0,'Raw Data'!C1786="Delete"),"",'Raw Data'!C1786)</f>
        <v>Visualization</v>
      </c>
      <c r="D1784" s="88" t="str">
        <f>IF(OR('Raw Data'!D1786=0,'Raw Data'!D1786="Delete"),"",'Raw Data'!D1786)</f>
        <v>Visualization - Usability</v>
      </c>
      <c r="E1784" s="84" t="str">
        <f>IF(OR('Raw Data'!E1786=0,'Raw Data'!E1786="Delete"),"",'Raw Data'!E1786)</f>
        <v>Relocate and resize any visualization panel to optimize your screen layout to match how you want to work</v>
      </c>
      <c r="F1784" s="81" t="str" cm="1">
        <f t="array" ref="F1784">_xlfn.SWITCH(ROUND(VLOOKUP(A1784,Table1[#All],3),0),11,H1784,12,I1784,13,J1784,14,K1784,"N/A")</f>
        <v>N/A</v>
      </c>
      <c r="G1784" s="81" t="str" cm="1">
        <f t="array" ref="G1784">_xlfn.SWITCH(ROUND(VLOOKUP(A1784,Table1[#All],5),0),11,H1784,12,I1784,13,J1784,14,K1784,"N/A")</f>
        <v>N/A</v>
      </c>
      <c r="H1784" s="81" t="str">
        <f>IF(OR('Raw Data'!H1786=0,'Raw Data'!H1786="Delete"),"",'Raw Data'!H1786)</f>
        <v>N/A</v>
      </c>
      <c r="I1784" s="81" t="str">
        <f>IF(OR('Raw Data'!I1786=0,'Raw Data'!I1786="Delete"),"",'Raw Data'!I1786)</f>
        <v>N/A</v>
      </c>
      <c r="J1784" s="81" t="str">
        <f>IF(OR('Raw Data'!J1786=0,'Raw Data'!J1786="Delete"),"",'Raw Data'!J1786)</f>
        <v/>
      </c>
      <c r="K1784" s="81" t="str">
        <f>IF(OR('Raw Data'!K1786=0,'Raw Data'!K1786="Delete"),"",'Raw Data'!K1786)</f>
        <v/>
      </c>
      <c r="L1784" s="81" t="str">
        <f>R1784</f>
        <v>Available</v>
      </c>
      <c r="M1784" s="81" t="str">
        <f>IF(A1784="","",IF(OR(AWReleaseNum&gt;=A1784,AWReleaseNum=0),"Available","Not Supported"))</f>
        <v>Available</v>
      </c>
      <c r="N1784" s="81" t="str">
        <f>IF(A1784="","",IF(TcRelease="Any","Available",IF(OR(AND(TcReleaseNum&gt;=VLOOKUP(AWReleaseNum,MinVerInfo,3,FALSE),TcReleaseNum&lt;=VLOOKUP(AWReleaseNum,MinVerInfo,4,FALSE)),AND(TcReleaseNum&gt;=VLOOKUP(AWReleaseNum,MinVerInfo,5,FALSE),TcReleaseNum&lt;=VLOOKUP(AWReleaseNum,MinVerInfo,6,FALSE))),"Available","Not Supported")))</f>
        <v>Available</v>
      </c>
      <c r="O1784" s="81" t="str">
        <f>IF(TcReleaseNum&lt;P1784,"Not Supported","Available")</f>
        <v>Available</v>
      </c>
      <c r="P1784" s="81" cm="1">
        <f t="array" ref="P1784">_xlfn.SWITCH(TcBaseVer, 14, K1784, 13, J1784, 12, I1784, 11, IFERROR(VLOOKUP(H1784,Table2[#All],3,FALSE),"N/A"),0)</f>
        <v>0</v>
      </c>
      <c r="Q1784" s="81" t="str">
        <f>IF(TcBaseVer=0,M1784,IF(AND(N1784="Available",M1784="Available",O1784="Available"),"Available",IF(M1784="","","Not Supported")))</f>
        <v>Available</v>
      </c>
      <c r="R1784" s="81" t="str">
        <f>IF(A1784&gt;=AWCurrentRel, "Future",Q1784)</f>
        <v>Available</v>
      </c>
      <c r="S1784" s="100" t="str">
        <f>HYPERLINK(U1784,T1784)</f>
        <v>Teamcenter What's New Fall 2023-DEVELOP (highspot.com)</v>
      </c>
      <c r="T1784" s="81" t="str">
        <f>IFERROR(VLOOKUP(CONCATENATE($B1784,"_",$A1784),Table4[#All],5,FALSE),"Not Available")</f>
        <v>Teamcenter What's New Fall 2023-DEVELOP (highspot.com)</v>
      </c>
      <c r="U1784" s="81" t="str">
        <f>IFERROR(VLOOKUP(CONCATENATE(B1784,"_",A1784),Table4[#All],6,FALSE),"")</f>
        <v>https://siemens.highspot.com/items/6579f820724fc21ab82a6770?lfrm=srp.3</v>
      </c>
    </row>
    <row r="1785" spans="1:21" x14ac:dyDescent="0.25">
      <c r="A1785" s="81">
        <f>IF(OR('Raw Data'!A1787=0,'Raw Data'!A1787="Delete"),"",'Raw Data'!A1787)</f>
        <v>2312</v>
      </c>
      <c r="B1785" s="88" t="str">
        <f>IF(OR('Raw Data'!B1787=0,'Raw Data'!B1787="Delete"),"",'Raw Data'!B1787)</f>
        <v>Develop</v>
      </c>
      <c r="C1785" s="89" t="str">
        <f>IF(OR('Raw Data'!C1787=0,'Raw Data'!C1787="Delete"),"",'Raw Data'!C1787)</f>
        <v>Visualization</v>
      </c>
      <c r="D1785" s="88" t="str">
        <f>IF(OR('Raw Data'!D1787=0,'Raw Data'!D1787="Delete"),"",'Raw Data'!D1787)</f>
        <v>Visualization - Usability</v>
      </c>
      <c r="E1785" s="84" t="str">
        <f>IF(OR('Raw Data'!E1787=0,'Raw Data'!E1787="Delete"),"",'Raw Data'!E1787)</f>
        <v>Filter and reconfigure smoothly and more quickly without structure reloads or flickering</v>
      </c>
      <c r="F1785" s="81" t="str" cm="1">
        <f t="array" ref="F1785">_xlfn.SWITCH(ROUND(VLOOKUP(A1785,Table1[#All],3),0),11,H1785,12,I1785,13,J1785,14,K1785,"N/A")</f>
        <v>N/A</v>
      </c>
      <c r="G1785" s="81" t="str" cm="1">
        <f t="array" ref="G1785">_xlfn.SWITCH(ROUND(VLOOKUP(A1785,Table1[#All],5),0),11,H1785,12,I1785,13,J1785,14,K1785,"N/A")</f>
        <v>N/A</v>
      </c>
      <c r="H1785" s="81" t="str">
        <f>IF(OR('Raw Data'!H1787=0,'Raw Data'!H1787="Delete"),"",'Raw Data'!H1787)</f>
        <v>N/A</v>
      </c>
      <c r="I1785" s="81" t="str">
        <f>IF(OR('Raw Data'!I1787=0,'Raw Data'!I1787="Delete"),"",'Raw Data'!I1787)</f>
        <v>N/A</v>
      </c>
      <c r="J1785" s="81" t="str">
        <f>IF(OR('Raw Data'!J1787=0,'Raw Data'!J1787="Delete"),"",'Raw Data'!J1787)</f>
        <v/>
      </c>
      <c r="K1785" s="81" t="str">
        <f>IF(OR('Raw Data'!K1787=0,'Raw Data'!K1787="Delete"),"",'Raw Data'!K1787)</f>
        <v/>
      </c>
      <c r="L1785" s="81" t="str">
        <f>R1785</f>
        <v>Available</v>
      </c>
      <c r="M1785" s="81" t="str">
        <f>IF(A1785="","",IF(OR(AWReleaseNum&gt;=A1785,AWReleaseNum=0),"Available","Not Supported"))</f>
        <v>Available</v>
      </c>
      <c r="N1785" s="81" t="str">
        <f>IF(A1785="","",IF(TcRelease="Any","Available",IF(OR(AND(TcReleaseNum&gt;=VLOOKUP(AWReleaseNum,MinVerInfo,3,FALSE),TcReleaseNum&lt;=VLOOKUP(AWReleaseNum,MinVerInfo,4,FALSE)),AND(TcReleaseNum&gt;=VLOOKUP(AWReleaseNum,MinVerInfo,5,FALSE),TcReleaseNum&lt;=VLOOKUP(AWReleaseNum,MinVerInfo,6,FALSE))),"Available","Not Supported")))</f>
        <v>Available</v>
      </c>
      <c r="O1785" s="81" t="str">
        <f>IF(TcReleaseNum&lt;P1785,"Not Supported","Available")</f>
        <v>Available</v>
      </c>
      <c r="P1785" s="81" cm="1">
        <f t="array" ref="P1785">_xlfn.SWITCH(TcBaseVer, 14, K1785, 13, J1785, 12, I1785, 11, IFERROR(VLOOKUP(H1785,Table2[#All],3,FALSE),"N/A"),0)</f>
        <v>0</v>
      </c>
      <c r="Q1785" s="81" t="str">
        <f>IF(TcBaseVer=0,M1785,IF(AND(N1785="Available",M1785="Available",O1785="Available"),"Available",IF(M1785="","","Not Supported")))</f>
        <v>Available</v>
      </c>
      <c r="R1785" s="81" t="str">
        <f>IF(A1785&gt;=AWCurrentRel, "Future",Q1785)</f>
        <v>Available</v>
      </c>
      <c r="S1785" s="100" t="str">
        <f>HYPERLINK(U1785,T1785)</f>
        <v>Teamcenter What's New Fall 2023-DEVELOP (highspot.com)</v>
      </c>
      <c r="T1785" s="81" t="str">
        <f>IFERROR(VLOOKUP(CONCATENATE($B1785,"_",$A1785),Table4[#All],5,FALSE),"Not Available")</f>
        <v>Teamcenter What's New Fall 2023-DEVELOP (highspot.com)</v>
      </c>
      <c r="U1785" s="81" t="str">
        <f>IFERROR(VLOOKUP(CONCATENATE(B1785,"_",A1785),Table4[#All],6,FALSE),"")</f>
        <v>https://siemens.highspot.com/items/6579f820724fc21ab82a6770?lfrm=srp.3</v>
      </c>
    </row>
    <row r="1786" spans="1:21" x14ac:dyDescent="0.25">
      <c r="A1786" s="81">
        <f>IF(OR('Raw Data'!A1788=0,'Raw Data'!A1788="Delete"),"",'Raw Data'!A1788)</f>
        <v>2312</v>
      </c>
      <c r="B1786" s="88" t="str">
        <f>IF(OR('Raw Data'!B1788=0,'Raw Data'!B1788="Delete"),"",'Raw Data'!B1788)</f>
        <v>Develop</v>
      </c>
      <c r="C1786" s="89" t="str">
        <f>IF(OR('Raw Data'!C1788=0,'Raw Data'!C1788="Delete"),"",'Raw Data'!C1788)</f>
        <v>Visualization</v>
      </c>
      <c r="D1786" s="88" t="str">
        <f>IF(OR('Raw Data'!D1788=0,'Raw Data'!D1788="Delete"),"",'Raw Data'!D1788)</f>
        <v>Visualization - Usability</v>
      </c>
      <c r="E1786" s="84" t="str">
        <f>IF(OR('Raw Data'!E1788=0,'Raw Data'!E1788="Delete"),"",'Raw Data'!E1788)</f>
        <v xml:space="preserve">Get to work faster with improved 3D viewer load times and interactivity proven in our lab </v>
      </c>
      <c r="F1786" s="81" t="str" cm="1">
        <f t="array" ref="F1786">_xlfn.SWITCH(ROUND(VLOOKUP(A1786,Table1[#All],3),0),11,H1786,12,I1786,13,J1786,14,K1786,"N/A")</f>
        <v>N/A</v>
      </c>
      <c r="G1786" s="81" t="str" cm="1">
        <f t="array" ref="G1786">_xlfn.SWITCH(ROUND(VLOOKUP(A1786,Table1[#All],5),0),11,H1786,12,I1786,13,J1786,14,K1786,"N/A")</f>
        <v>N/A</v>
      </c>
      <c r="H1786" s="81" t="str">
        <f>IF(OR('Raw Data'!H1788=0,'Raw Data'!H1788="Delete"),"",'Raw Data'!H1788)</f>
        <v>N/A</v>
      </c>
      <c r="I1786" s="81" t="str">
        <f>IF(OR('Raw Data'!I1788=0,'Raw Data'!I1788="Delete"),"",'Raw Data'!I1788)</f>
        <v>N/A</v>
      </c>
      <c r="J1786" s="81" t="str">
        <f>IF(OR('Raw Data'!J1788=0,'Raw Data'!J1788="Delete"),"",'Raw Data'!J1788)</f>
        <v/>
      </c>
      <c r="K1786" s="81" t="str">
        <f>IF(OR('Raw Data'!K1788=0,'Raw Data'!K1788="Delete"),"",'Raw Data'!K1788)</f>
        <v/>
      </c>
      <c r="L1786" s="81" t="str">
        <f>R1786</f>
        <v>Available</v>
      </c>
      <c r="M1786" s="81" t="str">
        <f>IF(A1786="","",IF(OR(AWReleaseNum&gt;=A1786,AWReleaseNum=0),"Available","Not Supported"))</f>
        <v>Available</v>
      </c>
      <c r="N1786" s="81" t="str">
        <f>IF(A1786="","",IF(TcRelease="Any","Available",IF(OR(AND(TcReleaseNum&gt;=VLOOKUP(AWReleaseNum,MinVerInfo,3,FALSE),TcReleaseNum&lt;=VLOOKUP(AWReleaseNum,MinVerInfo,4,FALSE)),AND(TcReleaseNum&gt;=VLOOKUP(AWReleaseNum,MinVerInfo,5,FALSE),TcReleaseNum&lt;=VLOOKUP(AWReleaseNum,MinVerInfo,6,FALSE))),"Available","Not Supported")))</f>
        <v>Available</v>
      </c>
      <c r="O1786" s="81" t="str">
        <f>IF(TcReleaseNum&lt;P1786,"Not Supported","Available")</f>
        <v>Available</v>
      </c>
      <c r="P1786" s="81" cm="1">
        <f t="array" ref="P1786">_xlfn.SWITCH(TcBaseVer, 14, K1786, 13, J1786, 12, I1786, 11, IFERROR(VLOOKUP(H1786,Table2[#All],3,FALSE),"N/A"),0)</f>
        <v>0</v>
      </c>
      <c r="Q1786" s="81" t="str">
        <f>IF(TcBaseVer=0,M1786,IF(AND(N1786="Available",M1786="Available",O1786="Available"),"Available",IF(M1786="","","Not Supported")))</f>
        <v>Available</v>
      </c>
      <c r="R1786" s="81" t="str">
        <f>IF(A1786&gt;=AWCurrentRel, "Future",Q1786)</f>
        <v>Available</v>
      </c>
      <c r="S1786" s="100" t="str">
        <f>HYPERLINK(U1786,T1786)</f>
        <v>Teamcenter What's New Fall 2023-DEVELOP (highspot.com)</v>
      </c>
      <c r="T1786" s="81" t="str">
        <f>IFERROR(VLOOKUP(CONCATENATE($B1786,"_",$A1786),Table4[#All],5,FALSE),"Not Available")</f>
        <v>Teamcenter What's New Fall 2023-DEVELOP (highspot.com)</v>
      </c>
      <c r="U1786" s="81" t="str">
        <f>IFERROR(VLOOKUP(CONCATENATE(B1786,"_",A1786),Table4[#All],6,FALSE),"")</f>
        <v>https://siemens.highspot.com/items/6579f820724fc21ab82a6770?lfrm=srp.3</v>
      </c>
    </row>
    <row r="1787" spans="1:21" x14ac:dyDescent="0.25">
      <c r="A1787" s="81">
        <f>IF(OR('Raw Data'!A1789=0,'Raw Data'!A1789="Delete"),"",'Raw Data'!A1789)</f>
        <v>2312</v>
      </c>
      <c r="B1787" s="88" t="str">
        <f>IF(OR('Raw Data'!B1789=0,'Raw Data'!B1789="Delete"),"",'Raw Data'!B1789)</f>
        <v>Develop</v>
      </c>
      <c r="C1787" s="89" t="str">
        <f>IF(OR('Raw Data'!C1789=0,'Raw Data'!C1789="Delete"),"",'Raw Data'!C1789)</f>
        <v>Visualization</v>
      </c>
      <c r="D1787" s="88" t="str">
        <f>IF(OR('Raw Data'!D1789=0,'Raw Data'!D1789="Delete"),"",'Raw Data'!D1789)</f>
        <v>Visualization - Usability</v>
      </c>
      <c r="E1787" s="84" t="str">
        <f>IF(OR('Raw Data'!E1789=0,'Raw Data'!E1789="Delete"),"",'Raw Data'!E1789)</f>
        <v>Volume Selection based on existing Volume Filter lets you volumetrically select many items at once</v>
      </c>
      <c r="F1787" s="81" t="str" cm="1">
        <f t="array" ref="F1787">_xlfn.SWITCH(ROUND(VLOOKUP(A1787,Table1[#All],3),0),11,H1787,12,I1787,13,J1787,14,K1787,"N/A")</f>
        <v>N/A</v>
      </c>
      <c r="G1787" s="81" t="str" cm="1">
        <f t="array" ref="G1787">_xlfn.SWITCH(ROUND(VLOOKUP(A1787,Table1[#All],5),0),11,H1787,12,I1787,13,J1787,14,K1787,"N/A")</f>
        <v>N/A</v>
      </c>
      <c r="H1787" s="81" t="str">
        <f>IF(OR('Raw Data'!H1789=0,'Raw Data'!H1789="Delete"),"",'Raw Data'!H1789)</f>
        <v>N/A</v>
      </c>
      <c r="I1787" s="81" t="str">
        <f>IF(OR('Raw Data'!I1789=0,'Raw Data'!I1789="Delete"),"",'Raw Data'!I1789)</f>
        <v>N/A</v>
      </c>
      <c r="J1787" s="81" t="str">
        <f>IF(OR('Raw Data'!J1789=0,'Raw Data'!J1789="Delete"),"",'Raw Data'!J1789)</f>
        <v/>
      </c>
      <c r="K1787" s="81" t="str">
        <f>IF(OR('Raw Data'!K1789=0,'Raw Data'!K1789="Delete"),"",'Raw Data'!K1789)</f>
        <v/>
      </c>
      <c r="L1787" s="81" t="str">
        <f>R1787</f>
        <v>Available</v>
      </c>
      <c r="M1787" s="81" t="str">
        <f>IF(A1787="","",IF(OR(AWReleaseNum&gt;=A1787,AWReleaseNum=0),"Available","Not Supported"))</f>
        <v>Available</v>
      </c>
      <c r="N1787" s="81" t="str">
        <f>IF(A1787="","",IF(TcRelease="Any","Available",IF(OR(AND(TcReleaseNum&gt;=VLOOKUP(AWReleaseNum,MinVerInfo,3,FALSE),TcReleaseNum&lt;=VLOOKUP(AWReleaseNum,MinVerInfo,4,FALSE)),AND(TcReleaseNum&gt;=VLOOKUP(AWReleaseNum,MinVerInfo,5,FALSE),TcReleaseNum&lt;=VLOOKUP(AWReleaseNum,MinVerInfo,6,FALSE))),"Available","Not Supported")))</f>
        <v>Available</v>
      </c>
      <c r="O1787" s="81" t="str">
        <f>IF(TcReleaseNum&lt;P1787,"Not Supported","Available")</f>
        <v>Available</v>
      </c>
      <c r="P1787" s="81" cm="1">
        <f t="array" ref="P1787">_xlfn.SWITCH(TcBaseVer, 14, K1787, 13, J1787, 12, I1787, 11, IFERROR(VLOOKUP(H1787,Table2[#All],3,FALSE),"N/A"),0)</f>
        <v>0</v>
      </c>
      <c r="Q1787" s="81" t="str">
        <f>IF(TcBaseVer=0,M1787,IF(AND(N1787="Available",M1787="Available",O1787="Available"),"Available",IF(M1787="","","Not Supported")))</f>
        <v>Available</v>
      </c>
      <c r="R1787" s="81" t="str">
        <f>IF(A1787&gt;=AWCurrentRel, "Future",Q1787)</f>
        <v>Available</v>
      </c>
      <c r="S1787" s="100" t="str">
        <f>HYPERLINK(U1787,T1787)</f>
        <v>Teamcenter What's New Fall 2023-DEVELOP (highspot.com)</v>
      </c>
      <c r="T1787" s="81" t="str">
        <f>IFERROR(VLOOKUP(CONCATENATE($B1787,"_",$A1787),Table4[#All],5,FALSE),"Not Available")</f>
        <v>Teamcenter What's New Fall 2023-DEVELOP (highspot.com)</v>
      </c>
      <c r="U1787" s="81" t="str">
        <f>IFERROR(VLOOKUP(CONCATENATE(B1787,"_",A1787),Table4[#All],6,FALSE),"")</f>
        <v>https://siemens.highspot.com/items/6579f820724fc21ab82a6770?lfrm=srp.3</v>
      </c>
    </row>
    <row r="1788" spans="1:21" x14ac:dyDescent="0.25">
      <c r="A1788" s="81">
        <f>IF(OR('Raw Data'!A1790=0,'Raw Data'!A1790="Delete"),"",'Raw Data'!A1790)</f>
        <v>2312</v>
      </c>
      <c r="B1788" s="88" t="str">
        <f>IF(OR('Raw Data'!B1790=0,'Raw Data'!B1790="Delete"),"",'Raw Data'!B1790)</f>
        <v>Develop</v>
      </c>
      <c r="C1788" s="89" t="str">
        <f>IF(OR('Raw Data'!C1790=0,'Raw Data'!C1790="Delete"),"",'Raw Data'!C1790)</f>
        <v>Visualization</v>
      </c>
      <c r="D1788" s="88" t="str">
        <f>IF(OR('Raw Data'!D1790=0,'Raw Data'!D1790="Delete"),"",'Raw Data'!D1790)</f>
        <v>Visualization - Usability</v>
      </c>
      <c r="E1788" s="84" t="str">
        <f>IF(OR('Raw Data'!E1790=0,'Raw Data'!E1790="Delete"),"",'Raw Data'!E1790)</f>
        <v>Product View Optimizations that allow you to publish manufacturing instructions faster</v>
      </c>
      <c r="F1788" s="81" t="str" cm="1">
        <f t="array" ref="F1788">_xlfn.SWITCH(ROUND(VLOOKUP(A1788,Table1[#All],3),0),11,H1788,12,I1788,13,J1788,14,K1788,"N/A")</f>
        <v>N/A</v>
      </c>
      <c r="G1788" s="81" t="str" cm="1">
        <f t="array" ref="G1788">_xlfn.SWITCH(ROUND(VLOOKUP(A1788,Table1[#All],5),0),11,H1788,12,I1788,13,J1788,14,K1788,"N/A")</f>
        <v>N/A</v>
      </c>
      <c r="H1788" s="81" t="str">
        <f>IF(OR('Raw Data'!H1790=0,'Raw Data'!H1790="Delete"),"",'Raw Data'!H1790)</f>
        <v>N/A</v>
      </c>
      <c r="I1788" s="81" t="str">
        <f>IF(OR('Raw Data'!I1790=0,'Raw Data'!I1790="Delete"),"",'Raw Data'!I1790)</f>
        <v>N/A</v>
      </c>
      <c r="J1788" s="81" t="str">
        <f>IF(OR('Raw Data'!J1790=0,'Raw Data'!J1790="Delete"),"",'Raw Data'!J1790)</f>
        <v/>
      </c>
      <c r="K1788" s="81" t="str">
        <f>IF(OR('Raw Data'!K1790=0,'Raw Data'!K1790="Delete"),"",'Raw Data'!K1790)</f>
        <v/>
      </c>
      <c r="L1788" s="81" t="str">
        <f>R1788</f>
        <v>Available</v>
      </c>
      <c r="M1788" s="81" t="str">
        <f>IF(A1788="","",IF(OR(AWReleaseNum&gt;=A1788,AWReleaseNum=0),"Available","Not Supported"))</f>
        <v>Available</v>
      </c>
      <c r="N1788" s="81" t="str">
        <f>IF(A1788="","",IF(TcRelease="Any","Available",IF(OR(AND(TcReleaseNum&gt;=VLOOKUP(AWReleaseNum,MinVerInfo,3,FALSE),TcReleaseNum&lt;=VLOOKUP(AWReleaseNum,MinVerInfo,4,FALSE)),AND(TcReleaseNum&gt;=VLOOKUP(AWReleaseNum,MinVerInfo,5,FALSE),TcReleaseNum&lt;=VLOOKUP(AWReleaseNum,MinVerInfo,6,FALSE))),"Available","Not Supported")))</f>
        <v>Available</v>
      </c>
      <c r="O1788" s="81" t="str">
        <f>IF(TcReleaseNum&lt;P1788,"Not Supported","Available")</f>
        <v>Available</v>
      </c>
      <c r="P1788" s="81" cm="1">
        <f t="array" ref="P1788">_xlfn.SWITCH(TcBaseVer, 14, K1788, 13, J1788, 12, I1788, 11, IFERROR(VLOOKUP(H1788,Table2[#All],3,FALSE),"N/A"),0)</f>
        <v>0</v>
      </c>
      <c r="Q1788" s="81" t="str">
        <f>IF(TcBaseVer=0,M1788,IF(AND(N1788="Available",M1788="Available",O1788="Available"),"Available",IF(M1788="","","Not Supported")))</f>
        <v>Available</v>
      </c>
      <c r="R1788" s="81" t="str">
        <f>IF(A1788&gt;=AWCurrentRel, "Future",Q1788)</f>
        <v>Available</v>
      </c>
      <c r="S1788" s="100" t="str">
        <f>HYPERLINK(U1788,T1788)</f>
        <v>Teamcenter What's New Fall 2023-DEVELOP (highspot.com)</v>
      </c>
      <c r="T1788" s="81" t="str">
        <f>IFERROR(VLOOKUP(CONCATENATE($B1788,"_",$A1788),Table4[#All],5,FALSE),"Not Available")</f>
        <v>Teamcenter What's New Fall 2023-DEVELOP (highspot.com)</v>
      </c>
      <c r="U1788" s="81" t="str">
        <f>IFERROR(VLOOKUP(CONCATENATE(B1788,"_",A1788),Table4[#All],6,FALSE),"")</f>
        <v>https://siemens.highspot.com/items/6579f820724fc21ab82a6770?lfrm=srp.3</v>
      </c>
    </row>
    <row r="1789" spans="1:21" x14ac:dyDescent="0.25">
      <c r="A1789" s="81">
        <f>IF(OR('Raw Data'!A1791=0,'Raw Data'!A1791="Delete"),"",'Raw Data'!A1791)</f>
        <v>2312</v>
      </c>
      <c r="B1789" s="88" t="str">
        <f>IF(OR('Raw Data'!B1791=0,'Raw Data'!B1791="Delete"),"",'Raw Data'!B1791)</f>
        <v>Develop</v>
      </c>
      <c r="C1789" s="89" t="str">
        <f>IF(OR('Raw Data'!C1791=0,'Raw Data'!C1791="Delete"),"",'Raw Data'!C1791)</f>
        <v>Visualization</v>
      </c>
      <c r="D1789" s="88" t="str">
        <f>IF(OR('Raw Data'!D1791=0,'Raw Data'!D1791="Delete"),"",'Raw Data'!D1791)</f>
        <v>Visualization - Usability</v>
      </c>
      <c r="E1789" s="84" t="str">
        <f>IF(OR('Raw Data'!E1791=0,'Raw Data'!E1791="Delete"),"",'Raw Data'!E1791)</f>
        <v>Access Viewer Options panel outside 3D viewer</v>
      </c>
      <c r="F1789" s="81" t="str" cm="1">
        <f t="array" ref="F1789">_xlfn.SWITCH(ROUND(VLOOKUP(A1789,Table1[#All],3),0),11,H1789,12,I1789,13,J1789,14,K1789,"N/A")</f>
        <v>N/A</v>
      </c>
      <c r="G1789" s="81" t="str" cm="1">
        <f t="array" ref="G1789">_xlfn.SWITCH(ROUND(VLOOKUP(A1789,Table1[#All],5),0),11,H1789,12,I1789,13,J1789,14,K1789,"N/A")</f>
        <v>N/A</v>
      </c>
      <c r="H1789" s="81" t="str">
        <f>IF(OR('Raw Data'!H1791=0,'Raw Data'!H1791="Delete"),"",'Raw Data'!H1791)</f>
        <v/>
      </c>
      <c r="I1789" s="81" t="str">
        <f>IF(OR('Raw Data'!I1791=0,'Raw Data'!I1791="Delete"),"",'Raw Data'!I1791)</f>
        <v/>
      </c>
      <c r="J1789" s="81" t="str">
        <f>IF(OR('Raw Data'!J1791=0,'Raw Data'!J1791="Delete"),"",'Raw Data'!J1791)</f>
        <v/>
      </c>
      <c r="K1789" s="81" t="str">
        <f>IF(OR('Raw Data'!K1791=0,'Raw Data'!K1791="Delete"),"",'Raw Data'!K1791)</f>
        <v/>
      </c>
      <c r="L1789" s="81" t="str">
        <f>R1789</f>
        <v>Available</v>
      </c>
      <c r="M1789" s="81" t="str">
        <f>IF(A1789="","",IF(OR(AWReleaseNum&gt;=A1789,AWReleaseNum=0),"Available","Not Supported"))</f>
        <v>Available</v>
      </c>
      <c r="N1789" s="81" t="str">
        <f>IF(A1789="","",IF(TcRelease="Any","Available",IF(OR(AND(TcReleaseNum&gt;=VLOOKUP(AWReleaseNum,MinVerInfo,3,FALSE),TcReleaseNum&lt;=VLOOKUP(AWReleaseNum,MinVerInfo,4,FALSE)),AND(TcReleaseNum&gt;=VLOOKUP(AWReleaseNum,MinVerInfo,5,FALSE),TcReleaseNum&lt;=VLOOKUP(AWReleaseNum,MinVerInfo,6,FALSE))),"Available","Not Supported")))</f>
        <v>Available</v>
      </c>
      <c r="O1789" s="81" t="str">
        <f>IF(TcReleaseNum&lt;P1789,"Not Supported","Available")</f>
        <v>Available</v>
      </c>
      <c r="P1789" s="81" cm="1">
        <f t="array" ref="P1789">_xlfn.SWITCH(TcBaseVer, 14, K1789, 13, J1789, 12, I1789, 11, IFERROR(VLOOKUP(H1789,Table2[#All],3,FALSE),"N/A"),0)</f>
        <v>0</v>
      </c>
      <c r="Q1789" s="81" t="str">
        <f>IF(TcBaseVer=0,M1789,IF(AND(N1789="Available",M1789="Available",O1789="Available"),"Available",IF(M1789="","","Not Supported")))</f>
        <v>Available</v>
      </c>
      <c r="R1789" s="81" t="str">
        <f>IF(A1789&gt;=AWCurrentRel, "Future",Q1789)</f>
        <v>Available</v>
      </c>
      <c r="S1789" s="100" t="str">
        <f>HYPERLINK(U1789,T1789)</f>
        <v>Teamcenter What's New Fall 2023-DEVELOP (highspot.com)</v>
      </c>
      <c r="T1789" s="81" t="str">
        <f>IFERROR(VLOOKUP(CONCATENATE($B1789,"_",$A1789),Table4[#All],5,FALSE),"Not Available")</f>
        <v>Teamcenter What's New Fall 2023-DEVELOP (highspot.com)</v>
      </c>
      <c r="U1789" s="81" t="str">
        <f>IFERROR(VLOOKUP(CONCATENATE(B1789,"_",A1789),Table4[#All],6,FALSE),"")</f>
        <v>https://siemens.highspot.com/items/6579f820724fc21ab82a6770?lfrm=srp.3</v>
      </c>
    </row>
    <row r="1790" spans="1:21" x14ac:dyDescent="0.25">
      <c r="A1790" s="81">
        <f>IF(OR('Raw Data'!A1806=0,'Raw Data'!A1806="Delete"),"",'Raw Data'!A1806)</f>
        <v>2406</v>
      </c>
      <c r="B1790" s="88" t="str">
        <f>IF(OR('Raw Data'!B1806=0,'Raw Data'!B1806="Delete"),"",'Raw Data'!B1806)</f>
        <v>Deliver</v>
      </c>
      <c r="C1790" s="89" t="str">
        <f>IF(OR('Raw Data'!C1806=0,'Raw Data'!C1806="Delete"),"",'Raw Data'!C1806)</f>
        <v>Quality</v>
      </c>
      <c r="D1790" s="88" t="str">
        <f>IF(OR('Raw Data'!D1806=0,'Raw Data'!D1806="Delete"),"",'Raw Data'!D1806)</f>
        <v>Audit &amp; Assessment </v>
      </c>
      <c r="E1790" s="84" t="str">
        <f>IF(OR('Raw Data'!E1806=0,'Raw Data'!E1806="Delete"),"",'Raw Data'!E1806)</f>
        <v>Graphical evaluation for audit results with spider diagram</v>
      </c>
      <c r="F1790" s="81" t="str" cm="1">
        <f t="array" ref="F1790">_xlfn.SWITCH(ROUND(VLOOKUP(A1790,Table1[#All],3),0),11,H1790,12,I1790,13,J1790,14,K1790,"N/A")</f>
        <v>N/A</v>
      </c>
      <c r="G1790" s="81" t="str" cm="1">
        <f t="array" ref="G1790">_xlfn.SWITCH(ROUND(VLOOKUP(A1790,Table1[#All],5),0),11,H1790,12,I1790,13,J1790,14,K1790,"N/A")</f>
        <v>N/A</v>
      </c>
      <c r="H1790" s="81" t="str">
        <f>IF(OR('Raw Data'!H1806=0,'Raw Data'!H1806="Delete"),"",'Raw Data'!H1806)</f>
        <v/>
      </c>
      <c r="I1790" s="81" t="str">
        <f>IF(OR('Raw Data'!I1806=0,'Raw Data'!I1806="Delete"),"",'Raw Data'!I1806)</f>
        <v/>
      </c>
      <c r="J1790" s="81" t="str">
        <f>IF(OR('Raw Data'!J1806=0,'Raw Data'!J1806="Delete"),"",'Raw Data'!J1806)</f>
        <v/>
      </c>
      <c r="K1790" s="81" t="str">
        <f>IF(OR('Raw Data'!K1806=0,'Raw Data'!K1806="Delete"),"",'Raw Data'!K1806)</f>
        <v/>
      </c>
      <c r="L1790" s="81" t="str">
        <f>R1790</f>
        <v>Available</v>
      </c>
      <c r="M1790" s="81" t="str">
        <f>IF(A1790="","",IF(OR(AWReleaseNum&gt;=A1790,AWReleaseNum=0),"Available","Not Supported"))</f>
        <v>Available</v>
      </c>
      <c r="N1790" s="81" t="str">
        <f>IF(A1790="","",IF(TcRelease="Any","Available",IF(OR(AND(TcReleaseNum&gt;=VLOOKUP(AWReleaseNum,MinVerInfo,3,FALSE),TcReleaseNum&lt;=VLOOKUP(AWReleaseNum,MinVerInfo,4,FALSE)),AND(TcReleaseNum&gt;=VLOOKUP(AWReleaseNum,MinVerInfo,5,FALSE),TcReleaseNum&lt;=VLOOKUP(AWReleaseNum,MinVerInfo,6,FALSE))),"Available","Not Supported")))</f>
        <v>Available</v>
      </c>
      <c r="O1790" s="81" t="str">
        <f>IF(TcReleaseNum&lt;P1790,"Not Supported","Available")</f>
        <v>Available</v>
      </c>
      <c r="P1790" s="81" cm="1">
        <f t="array" ref="P1790">_xlfn.SWITCH(TcBaseVer, 14, K1790, 13, J1790, 12, I1790, 11, IFERROR(VLOOKUP(H1790,Table2[#All],3,FALSE),"N/A"),0)</f>
        <v>0</v>
      </c>
      <c r="Q1790" s="81" t="str">
        <f>IF(TcBaseVer=0,M1790,IF(AND(N1790="Available",M1790="Available",O1790="Available"),"Available",IF(M1790="","","Not Supported")))</f>
        <v>Available</v>
      </c>
      <c r="R1790" s="81" t="str">
        <f>IF(A1790&gt;=AWCurrentRel, "Future",Q1790)</f>
        <v>Available</v>
      </c>
      <c r="S1790" s="100" t="str">
        <f>HYPERLINK(U1790,T1790)</f>
        <v>DELIVER-Teamcenter What's New Spring 2024 (highspot.com)</v>
      </c>
      <c r="T1790" s="81" t="str">
        <f>IFERROR(VLOOKUP(CONCATENATE($B1790,"_",$A1790),Table4[#All],5,FALSE),"Not Available")</f>
        <v>DELIVER-Teamcenter What's New Spring 2024 (highspot.com)</v>
      </c>
      <c r="U1790" s="81" t="str">
        <f>IFERROR(VLOOKUP(CONCATENATE(B1790,"_",A1790),Table4[#All],6,FALSE),"")</f>
        <v>https://siemens.highspot.com/items/666ae5c05b3b4aa27852e67f?lfrm=srp.6</v>
      </c>
    </row>
    <row r="1791" spans="1:21" x14ac:dyDescent="0.25">
      <c r="A1791" s="81">
        <f>IF(OR('Raw Data'!A1807=0,'Raw Data'!A1807="Delete"),"",'Raw Data'!A1807)</f>
        <v>2406</v>
      </c>
      <c r="B1791" s="88" t="str">
        <f>IF(OR('Raw Data'!B1807=0,'Raw Data'!B1807="Delete"),"",'Raw Data'!B1807)</f>
        <v>Deliver</v>
      </c>
      <c r="C1791" s="89" t="str">
        <f>IF(OR('Raw Data'!C1807=0,'Raw Data'!C1807="Delete"),"",'Raw Data'!C1807)</f>
        <v>Quality</v>
      </c>
      <c r="D1791" s="88" t="str">
        <f>IF(OR('Raw Data'!D1807=0,'Raw Data'!D1807="Delete"),"",'Raw Data'!D1807)</f>
        <v>Audit &amp; Assessment </v>
      </c>
      <c r="E1791" s="84" t="str">
        <f>IF(OR('Raw Data'!E1807=0,'Raw Data'!E1807="Delete"),"",'Raw Data'!E1807)</f>
        <v>Audit Plan Workflow</v>
      </c>
      <c r="F1791" s="81" t="str" cm="1">
        <f t="array" ref="F1791">_xlfn.SWITCH(ROUND(VLOOKUP(A1791,Table1[#All],3),0),11,H1791,12,I1791,13,J1791,14,K1791,"N/A")</f>
        <v>N/A</v>
      </c>
      <c r="G1791" s="81" t="str" cm="1">
        <f t="array" ref="G1791">_xlfn.SWITCH(ROUND(VLOOKUP(A1791,Table1[#All],5),0),11,H1791,12,I1791,13,J1791,14,K1791,"N/A")</f>
        <v>N/A</v>
      </c>
      <c r="H1791" s="81" t="str">
        <f>IF(OR('Raw Data'!H1807=0,'Raw Data'!H1807="Delete"),"",'Raw Data'!H1807)</f>
        <v/>
      </c>
      <c r="I1791" s="81" t="str">
        <f>IF(OR('Raw Data'!I1807=0,'Raw Data'!I1807="Delete"),"",'Raw Data'!I1807)</f>
        <v/>
      </c>
      <c r="J1791" s="81" t="str">
        <f>IF(OR('Raw Data'!J1807=0,'Raw Data'!J1807="Delete"),"",'Raw Data'!J1807)</f>
        <v/>
      </c>
      <c r="K1791" s="81" t="str">
        <f>IF(OR('Raw Data'!K1807=0,'Raw Data'!K1807="Delete"),"",'Raw Data'!K1807)</f>
        <v/>
      </c>
      <c r="L1791" s="81" t="str">
        <f>R1791</f>
        <v>Available</v>
      </c>
      <c r="M1791" s="81" t="str">
        <f>IF(A1791="","",IF(OR(AWReleaseNum&gt;=A1791,AWReleaseNum=0),"Available","Not Supported"))</f>
        <v>Available</v>
      </c>
      <c r="N1791" s="81" t="str">
        <f>IF(A1791="","",IF(TcRelease="Any","Available",IF(OR(AND(TcReleaseNum&gt;=VLOOKUP(AWReleaseNum,MinVerInfo,3,FALSE),TcReleaseNum&lt;=VLOOKUP(AWReleaseNum,MinVerInfo,4,FALSE)),AND(TcReleaseNum&gt;=VLOOKUP(AWReleaseNum,MinVerInfo,5,FALSE),TcReleaseNum&lt;=VLOOKUP(AWReleaseNum,MinVerInfo,6,FALSE))),"Available","Not Supported")))</f>
        <v>Available</v>
      </c>
      <c r="O1791" s="81" t="str">
        <f>IF(TcReleaseNum&lt;P1791,"Not Supported","Available")</f>
        <v>Available</v>
      </c>
      <c r="P1791" s="81" cm="1">
        <f t="array" ref="P1791">_xlfn.SWITCH(TcBaseVer, 14, K1791, 13, J1791, 12, I1791, 11, IFERROR(VLOOKUP(H1791,Table2[#All],3,FALSE),"N/A"),0)</f>
        <v>0</v>
      </c>
      <c r="Q1791" s="81" t="str">
        <f>IF(TcBaseVer=0,M1791,IF(AND(N1791="Available",M1791="Available",O1791="Available"),"Available",IF(M1791="","","Not Supported")))</f>
        <v>Available</v>
      </c>
      <c r="R1791" s="81" t="str">
        <f>IF(A1791&gt;=AWCurrentRel, "Future",Q1791)</f>
        <v>Available</v>
      </c>
      <c r="S1791" s="100" t="str">
        <f>HYPERLINK(U1791,T1791)</f>
        <v>DELIVER-Teamcenter What's New Spring 2024 (highspot.com)</v>
      </c>
      <c r="T1791" s="81" t="str">
        <f>IFERROR(VLOOKUP(CONCATENATE($B1791,"_",$A1791),Table4[#All],5,FALSE),"Not Available")</f>
        <v>DELIVER-Teamcenter What's New Spring 2024 (highspot.com)</v>
      </c>
      <c r="U1791" s="81" t="str">
        <f>IFERROR(VLOOKUP(CONCATENATE(B1791,"_",A1791),Table4[#All],6,FALSE),"")</f>
        <v>https://siemens.highspot.com/items/666ae5c05b3b4aa27852e67f?lfrm=srp.6</v>
      </c>
    </row>
    <row r="1792" spans="1:21" x14ac:dyDescent="0.25">
      <c r="A1792" s="81">
        <f>IF(OR('Raw Data'!A1808=0,'Raw Data'!A1808="Delete"),"",'Raw Data'!A1808)</f>
        <v>2406</v>
      </c>
      <c r="B1792" s="88" t="str">
        <f>IF(OR('Raw Data'!B1808=0,'Raw Data'!B1808="Delete"),"",'Raw Data'!B1808)</f>
        <v>Deliver</v>
      </c>
      <c r="C1792" s="89" t="str">
        <f>IF(OR('Raw Data'!C1808=0,'Raw Data'!C1808="Delete"),"",'Raw Data'!C1808)</f>
        <v>Quality</v>
      </c>
      <c r="D1792" s="88" t="str">
        <f>IF(OR('Raw Data'!D1808=0,'Raw Data'!D1808="Delete"),"",'Raw Data'!D1808)</f>
        <v>Audit &amp; Assessment </v>
      </c>
      <c r="E1792" s="84" t="str">
        <f>IF(OR('Raw Data'!E1808=0,'Raw Data'!E1808="Delete"),"",'Raw Data'!E1808)</f>
        <v>General enhancements in the audit to support more audit types</v>
      </c>
      <c r="F1792" s="81" t="str" cm="1">
        <f t="array" ref="F1792">_xlfn.SWITCH(ROUND(VLOOKUP(A1792,Table1[#All],3),0),11,H1792,12,I1792,13,J1792,14,K1792,"N/A")</f>
        <v>N/A</v>
      </c>
      <c r="G1792" s="81" t="str" cm="1">
        <f t="array" ref="G1792">_xlfn.SWITCH(ROUND(VLOOKUP(A1792,Table1[#All],5),0),11,H1792,12,I1792,13,J1792,14,K1792,"N/A")</f>
        <v>N/A</v>
      </c>
      <c r="H1792" s="81" t="str">
        <f>IF(OR('Raw Data'!H1808=0,'Raw Data'!H1808="Delete"),"",'Raw Data'!H1808)</f>
        <v/>
      </c>
      <c r="I1792" s="81" t="str">
        <f>IF(OR('Raw Data'!I1808=0,'Raw Data'!I1808="Delete"),"",'Raw Data'!I1808)</f>
        <v/>
      </c>
      <c r="J1792" s="81" t="str">
        <f>IF(OR('Raw Data'!J1808=0,'Raw Data'!J1808="Delete"),"",'Raw Data'!J1808)</f>
        <v/>
      </c>
      <c r="K1792" s="81" t="str">
        <f>IF(OR('Raw Data'!K1808=0,'Raw Data'!K1808="Delete"),"",'Raw Data'!K1808)</f>
        <v/>
      </c>
      <c r="L1792" s="81" t="str">
        <f>R1792</f>
        <v>Available</v>
      </c>
      <c r="M1792" s="81" t="str">
        <f>IF(A1792="","",IF(OR(AWReleaseNum&gt;=A1792,AWReleaseNum=0),"Available","Not Supported"))</f>
        <v>Available</v>
      </c>
      <c r="N1792" s="81" t="str">
        <f>IF(A1792="","",IF(TcRelease="Any","Available",IF(OR(AND(TcReleaseNum&gt;=VLOOKUP(AWReleaseNum,MinVerInfo,3,FALSE),TcReleaseNum&lt;=VLOOKUP(AWReleaseNum,MinVerInfo,4,FALSE)),AND(TcReleaseNum&gt;=VLOOKUP(AWReleaseNum,MinVerInfo,5,FALSE),TcReleaseNum&lt;=VLOOKUP(AWReleaseNum,MinVerInfo,6,FALSE))),"Available","Not Supported")))</f>
        <v>Available</v>
      </c>
      <c r="O1792" s="81" t="str">
        <f>IF(TcReleaseNum&lt;P1792,"Not Supported","Available")</f>
        <v>Available</v>
      </c>
      <c r="P1792" s="81" cm="1">
        <f t="array" ref="P1792">_xlfn.SWITCH(TcBaseVer, 14, K1792, 13, J1792, 12, I1792, 11, IFERROR(VLOOKUP(H1792,Table2[#All],3,FALSE),"N/A"),0)</f>
        <v>0</v>
      </c>
      <c r="Q1792" s="81" t="str">
        <f>IF(TcBaseVer=0,M1792,IF(AND(N1792="Available",M1792="Available",O1792="Available"),"Available",IF(M1792="","","Not Supported")))</f>
        <v>Available</v>
      </c>
      <c r="R1792" s="81" t="str">
        <f>IF(A1792&gt;=AWCurrentRel, "Future",Q1792)</f>
        <v>Available</v>
      </c>
      <c r="S1792" s="100" t="str">
        <f>HYPERLINK(U1792,T1792)</f>
        <v>DELIVER-Teamcenter What's New Spring 2024 (highspot.com)</v>
      </c>
      <c r="T1792" s="81" t="str">
        <f>IFERROR(VLOOKUP(CONCATENATE($B1792,"_",$A1792),Table4[#All],5,FALSE),"Not Available")</f>
        <v>DELIVER-Teamcenter What's New Spring 2024 (highspot.com)</v>
      </c>
      <c r="U1792" s="81" t="str">
        <f>IFERROR(VLOOKUP(CONCATENATE(B1792,"_",A1792),Table4[#All],6,FALSE),"")</f>
        <v>https://siemens.highspot.com/items/666ae5c05b3b4aa27852e67f?lfrm=srp.6</v>
      </c>
    </row>
    <row r="1793" spans="1:21" x14ac:dyDescent="0.25">
      <c r="A1793" s="81">
        <f>IF(OR('Raw Data'!A1809=0,'Raw Data'!A1809="Delete"),"",'Raw Data'!A1809)</f>
        <v>2406</v>
      </c>
      <c r="B1793" s="88" t="str">
        <f>IF(OR('Raw Data'!B1809=0,'Raw Data'!B1809="Delete"),"",'Raw Data'!B1809)</f>
        <v>Deliver</v>
      </c>
      <c r="C1793" s="89" t="str">
        <f>IF(OR('Raw Data'!C1809=0,'Raw Data'!C1809="Delete"),"",'Raw Data'!C1809)</f>
        <v>Quality</v>
      </c>
      <c r="D1793" s="88" t="str">
        <f>IF(OR('Raw Data'!D1809=0,'Raw Data'!D1809="Delete"),"",'Raw Data'!D1809)</f>
        <v>Audit &amp; Assessment </v>
      </c>
      <c r="E1793" s="84" t="str">
        <f>IF(OR('Raw Data'!E1809=0,'Raw Data'!E1809="Delete"),"",'Raw Data'!E1809)</f>
        <v>Improving the verification of lead-/co-auditor skills in connection with T&amp;Q</v>
      </c>
      <c r="F1793" s="81" t="str" cm="1">
        <f t="array" ref="F1793">_xlfn.SWITCH(ROUND(VLOOKUP(A1793,Table1[#All],3),0),11,H1793,12,I1793,13,J1793,14,K1793,"N/A")</f>
        <v>N/A</v>
      </c>
      <c r="G1793" s="81" t="str" cm="1">
        <f t="array" ref="G1793">_xlfn.SWITCH(ROUND(VLOOKUP(A1793,Table1[#All],5),0),11,H1793,12,I1793,13,J1793,14,K1793,"N/A")</f>
        <v>N/A</v>
      </c>
      <c r="H1793" s="81" t="str">
        <f>IF(OR('Raw Data'!H1809=0,'Raw Data'!H1809="Delete"),"",'Raw Data'!H1809)</f>
        <v/>
      </c>
      <c r="I1793" s="81" t="str">
        <f>IF(OR('Raw Data'!I1809=0,'Raw Data'!I1809="Delete"),"",'Raw Data'!I1809)</f>
        <v/>
      </c>
      <c r="J1793" s="81" t="str">
        <f>IF(OR('Raw Data'!J1809=0,'Raw Data'!J1809="Delete"),"",'Raw Data'!J1809)</f>
        <v/>
      </c>
      <c r="K1793" s="81" t="str">
        <f>IF(OR('Raw Data'!K1809=0,'Raw Data'!K1809="Delete"),"",'Raw Data'!K1809)</f>
        <v/>
      </c>
      <c r="L1793" s="81" t="str">
        <f>R1793</f>
        <v>Available</v>
      </c>
      <c r="M1793" s="81" t="str">
        <f>IF(A1793="","",IF(OR(AWReleaseNum&gt;=A1793,AWReleaseNum=0),"Available","Not Supported"))</f>
        <v>Available</v>
      </c>
      <c r="N1793" s="81" t="str">
        <f>IF(A1793="","",IF(TcRelease="Any","Available",IF(OR(AND(TcReleaseNum&gt;=VLOOKUP(AWReleaseNum,MinVerInfo,3,FALSE),TcReleaseNum&lt;=VLOOKUP(AWReleaseNum,MinVerInfo,4,FALSE)),AND(TcReleaseNum&gt;=VLOOKUP(AWReleaseNum,MinVerInfo,5,FALSE),TcReleaseNum&lt;=VLOOKUP(AWReleaseNum,MinVerInfo,6,FALSE))),"Available","Not Supported")))</f>
        <v>Available</v>
      </c>
      <c r="O1793" s="81" t="str">
        <f>IF(TcReleaseNum&lt;P1793,"Not Supported","Available")</f>
        <v>Available</v>
      </c>
      <c r="P1793" s="81" cm="1">
        <f t="array" ref="P1793">_xlfn.SWITCH(TcBaseVer, 14, K1793, 13, J1793, 12, I1793, 11, IFERROR(VLOOKUP(H1793,Table2[#All],3,FALSE),"N/A"),0)</f>
        <v>0</v>
      </c>
      <c r="Q1793" s="81" t="str">
        <f>IF(TcBaseVer=0,M1793,IF(AND(N1793="Available",M1793="Available",O1793="Available"),"Available",IF(M1793="","","Not Supported")))</f>
        <v>Available</v>
      </c>
      <c r="R1793" s="81" t="str">
        <f>IF(A1793&gt;=AWCurrentRel, "Future",Q1793)</f>
        <v>Available</v>
      </c>
      <c r="S1793" s="100" t="str">
        <f>HYPERLINK(U1793,T1793)</f>
        <v>DELIVER-Teamcenter What's New Spring 2024 (highspot.com)</v>
      </c>
      <c r="T1793" s="81" t="str">
        <f>IFERROR(VLOOKUP(CONCATENATE($B1793,"_",$A1793),Table4[#All],5,FALSE),"Not Available")</f>
        <v>DELIVER-Teamcenter What's New Spring 2024 (highspot.com)</v>
      </c>
      <c r="U1793" s="81" t="str">
        <f>IFERROR(VLOOKUP(CONCATENATE(B1793,"_",A1793),Table4[#All],6,FALSE),"")</f>
        <v>https://siemens.highspot.com/items/666ae5c05b3b4aa27852e67f?lfrm=srp.6</v>
      </c>
    </row>
    <row r="1794" spans="1:21" x14ac:dyDescent="0.25">
      <c r="A1794" s="81">
        <f>IF(OR('Raw Data'!A1810=0,'Raw Data'!A1810="Delete"),"",'Raw Data'!A1810)</f>
        <v>2406</v>
      </c>
      <c r="B1794" s="88" t="str">
        <f>IF(OR('Raw Data'!B1810=0,'Raw Data'!B1810="Delete"),"",'Raw Data'!B1810)</f>
        <v>Deliver</v>
      </c>
      <c r="C1794" s="89" t="str">
        <f>IF(OR('Raw Data'!C1810=0,'Raw Data'!C1810="Delete"),"",'Raw Data'!C1810)</f>
        <v>Quality</v>
      </c>
      <c r="D1794" s="88" t="str">
        <f>IF(OR('Raw Data'!D1810=0,'Raw Data'!D1810="Delete"),"",'Raw Data'!D1810)</f>
        <v>Audit &amp; Assessment </v>
      </c>
      <c r="E1794" s="84" t="str">
        <f>IF(OR('Raw Data'!E1810=0,'Raw Data'!E1810="Delete"),"",'Raw Data'!E1810)</f>
        <v xml:space="preserve">Calendar View </v>
      </c>
      <c r="F1794" s="81" t="str" cm="1">
        <f t="array" ref="F1794">_xlfn.SWITCH(ROUND(VLOOKUP(A1794,Table1[#All],3),0),11,H1794,12,I1794,13,J1794,14,K1794,"N/A")</f>
        <v>N/A</v>
      </c>
      <c r="G1794" s="81" t="str" cm="1">
        <f t="array" ref="G1794">_xlfn.SWITCH(ROUND(VLOOKUP(A1794,Table1[#All],5),0),11,H1794,12,I1794,13,J1794,14,K1794,"N/A")</f>
        <v>N/A</v>
      </c>
      <c r="H1794" s="81" t="str">
        <f>IF(OR('Raw Data'!H1810=0,'Raw Data'!H1810="Delete"),"",'Raw Data'!H1810)</f>
        <v/>
      </c>
      <c r="I1794" s="81" t="str">
        <f>IF(OR('Raw Data'!I1810=0,'Raw Data'!I1810="Delete"),"",'Raw Data'!I1810)</f>
        <v/>
      </c>
      <c r="J1794" s="81" t="str">
        <f>IF(OR('Raw Data'!J1810=0,'Raw Data'!J1810="Delete"),"",'Raw Data'!J1810)</f>
        <v/>
      </c>
      <c r="K1794" s="81" t="str">
        <f>IF(OR('Raw Data'!K1810=0,'Raw Data'!K1810="Delete"),"",'Raw Data'!K1810)</f>
        <v/>
      </c>
      <c r="L1794" s="81" t="str">
        <f>R1794</f>
        <v>Available</v>
      </c>
      <c r="M1794" s="81" t="str">
        <f>IF(A1794="","",IF(OR(AWReleaseNum&gt;=A1794,AWReleaseNum=0),"Available","Not Supported"))</f>
        <v>Available</v>
      </c>
      <c r="N1794" s="81" t="str">
        <f>IF(A1794="","",IF(TcRelease="Any","Available",IF(OR(AND(TcReleaseNum&gt;=VLOOKUP(AWReleaseNum,MinVerInfo,3,FALSE),TcReleaseNum&lt;=VLOOKUP(AWReleaseNum,MinVerInfo,4,FALSE)),AND(TcReleaseNum&gt;=VLOOKUP(AWReleaseNum,MinVerInfo,5,FALSE),TcReleaseNum&lt;=VLOOKUP(AWReleaseNum,MinVerInfo,6,FALSE))),"Available","Not Supported")))</f>
        <v>Available</v>
      </c>
      <c r="O1794" s="81" t="str">
        <f>IF(TcReleaseNum&lt;P1794,"Not Supported","Available")</f>
        <v>Available</v>
      </c>
      <c r="P1794" s="81" cm="1">
        <f t="array" ref="P1794">_xlfn.SWITCH(TcBaseVer, 14, K1794, 13, J1794, 12, I1794, 11, IFERROR(VLOOKUP(H1794,Table2[#All],3,FALSE),"N/A"),0)</f>
        <v>0</v>
      </c>
      <c r="Q1794" s="81" t="str">
        <f>IF(TcBaseVer=0,M1794,IF(AND(N1794="Available",M1794="Available",O1794="Available"),"Available",IF(M1794="","","Not Supported")))</f>
        <v>Available</v>
      </c>
      <c r="R1794" s="81" t="str">
        <f>IF(A1794&gt;=AWCurrentRel, "Future",Q1794)</f>
        <v>Available</v>
      </c>
      <c r="S1794" s="100" t="str">
        <f>HYPERLINK(U1794,T1794)</f>
        <v>DELIVER-Teamcenter What's New Spring 2024 (highspot.com)</v>
      </c>
      <c r="T1794" s="81" t="str">
        <f>IFERROR(VLOOKUP(CONCATENATE($B1794,"_",$A1794),Table4[#All],5,FALSE),"Not Available")</f>
        <v>DELIVER-Teamcenter What's New Spring 2024 (highspot.com)</v>
      </c>
      <c r="U1794" s="81" t="str">
        <f>IFERROR(VLOOKUP(CONCATENATE(B1794,"_",A1794),Table4[#All],6,FALSE),"")</f>
        <v>https://siemens.highspot.com/items/666ae5c05b3b4aa27852e67f?lfrm=srp.6</v>
      </c>
    </row>
    <row r="1795" spans="1:21" x14ac:dyDescent="0.25">
      <c r="A1795" s="81">
        <f>IF(OR('Raw Data'!A366=0,'Raw Data'!A366="Delete"),"",'Raw Data'!A366)</f>
        <v>2406</v>
      </c>
      <c r="B1795" s="88" t="str">
        <f>IF(OR('Raw Data'!B366=0,'Raw Data'!B366="Delete"),"",'Raw Data'!B366)</f>
        <v>Plan</v>
      </c>
      <c r="C1795" s="89" t="str">
        <f>IF(OR('Raw Data'!C366=0,'Raw Data'!C366="Delete"),"",'Raw Data'!C366)</f>
        <v>Process</v>
      </c>
      <c r="D1795" s="88" t="str">
        <f>IF(OR('Raw Data'!D366=0,'Raw Data'!D366="Delete"),"",'Raw Data'!D366)</f>
        <v>Change Management</v>
      </c>
      <c r="E1795" s="84" t="str">
        <f>IF(OR('Raw Data'!E366=0,'Raw Data'!E366="Delete"),"",'Raw Data'!E366)</f>
        <v>Configure the impact analysis for an assembly BOM and enterprise BOM</v>
      </c>
      <c r="F1795" s="81" t="str" cm="1">
        <f t="array" ref="F1795">_xlfn.SWITCH(ROUND(VLOOKUP(A1795,Table1[#All],3),0),11,H1795,12,I1795,13,J1795,14,K1795,"N/A")</f>
        <v>N/A</v>
      </c>
      <c r="G1795" s="81" t="str" cm="1">
        <f t="array" ref="G1795">_xlfn.SWITCH(ROUND(VLOOKUP(A1795,Table1[#All],5),0),11,H1795,12,I1795,13,J1795,14,K1795,"N/A")</f>
        <v>N/A</v>
      </c>
      <c r="H1795" s="81" t="str">
        <f>IF(OR('Raw Data'!H366=0,'Raw Data'!H366="Delete"),"",'Raw Data'!H366)</f>
        <v/>
      </c>
      <c r="I1795" s="81" t="str">
        <f>IF(OR('Raw Data'!I366=0,'Raw Data'!I366="Delete"),"",'Raw Data'!I366)</f>
        <v/>
      </c>
      <c r="J1795" s="81" t="str">
        <f>IF(OR('Raw Data'!J366=0,'Raw Data'!J366="Delete"),"",'Raw Data'!J366)</f>
        <v/>
      </c>
      <c r="K1795" s="81" t="str">
        <f>IF(OR('Raw Data'!K366=0,'Raw Data'!K366="Delete"),"",'Raw Data'!K366)</f>
        <v/>
      </c>
      <c r="L1795" s="81" t="str">
        <f>R1795</f>
        <v>Available</v>
      </c>
      <c r="M1795" s="81" t="str">
        <f>IF(A1795="","",IF(OR(AWReleaseNum&gt;=A1795,AWReleaseNum=0),"Available","Not Supported"))</f>
        <v>Available</v>
      </c>
      <c r="N1795" s="81" t="str">
        <f>IF(A1795="","",IF(TcRelease="Any","Available",IF(OR(AND(TcReleaseNum&gt;=VLOOKUP(AWReleaseNum,MinVerInfo,3,FALSE),TcReleaseNum&lt;=VLOOKUP(AWReleaseNum,MinVerInfo,4,FALSE)),AND(TcReleaseNum&gt;=VLOOKUP(AWReleaseNum,MinVerInfo,5,FALSE),TcReleaseNum&lt;=VLOOKUP(AWReleaseNum,MinVerInfo,6,FALSE))),"Available","Not Supported")))</f>
        <v>Available</v>
      </c>
      <c r="O1795" s="81" t="str">
        <f>IF(TcReleaseNum&lt;P1795,"Not Supported","Available")</f>
        <v>Available</v>
      </c>
      <c r="P1795" s="81" cm="1">
        <f t="array" ref="P1795">_xlfn.SWITCH(TcBaseVer, 14, K1795, 13, J1795, 12, I1795, 11, IFERROR(VLOOKUP(H1795,Table2[#All],3,FALSE),"N/A"),0)</f>
        <v>0</v>
      </c>
      <c r="Q1795" s="81" t="str">
        <f>IF(TcBaseVer=0,M1795,IF(AND(N1795="Available",M1795="Available",O1795="Available"),"Available",IF(M1795="","","Not Supported")))</f>
        <v>Available</v>
      </c>
      <c r="R1795" s="81" t="str">
        <f>IF(A1795&gt;=AWCurrentRel, "Future",Q1795)</f>
        <v>Available</v>
      </c>
      <c r="S1795" s="100" t="str">
        <f>HYPERLINK(U1795,T1795)</f>
        <v>PLAN-Teamcenter What's New Spring 2024 (highspot.com)</v>
      </c>
      <c r="T1795" s="81" t="str">
        <f>IFERROR(VLOOKUP(CONCATENATE($B1795,"_",$A1795),Table4[#All],5,FALSE),"Not Available")</f>
        <v>PLAN-Teamcenter What's New Spring 2024 (highspot.com)</v>
      </c>
      <c r="U1795" s="81" t="str">
        <f>IFERROR(VLOOKUP(CONCATENATE(B1795,"_",A1795),Table4[#All],6,FALSE),"")</f>
        <v>https://siemens.highspot.com/items/666ae3e184fe70ab183dc105?lfrm=srp.11</v>
      </c>
    </row>
    <row r="1796" spans="1:21" x14ac:dyDescent="0.25">
      <c r="A1796" s="81">
        <f>IF(OR('Raw Data'!A367=0,'Raw Data'!A367="Delete"),"",'Raw Data'!A367)</f>
        <v>2406</v>
      </c>
      <c r="B1796" s="88" t="str">
        <f>IF(OR('Raw Data'!B367=0,'Raw Data'!B367="Delete"),"",'Raw Data'!B367)</f>
        <v>Plan</v>
      </c>
      <c r="C1796" s="89" t="str">
        <f>IF(OR('Raw Data'!C367=0,'Raw Data'!C367="Delete"),"",'Raw Data'!C367)</f>
        <v>Process</v>
      </c>
      <c r="D1796" s="88" t="str">
        <f>IF(OR('Raw Data'!D367=0,'Raw Data'!D367="Delete"),"",'Raw Data'!D367)</f>
        <v>Change Management</v>
      </c>
      <c r="E1796" s="84" t="str">
        <f>IF(OR('Raw Data'!E367=0,'Raw Data'!E367="Delete"),"",'Raw Data'!E367)</f>
        <v>View the multi-level related object of the impacted items during impact analysis</v>
      </c>
      <c r="F1796" s="81" t="str" cm="1">
        <f t="array" ref="F1796">_xlfn.SWITCH(ROUND(VLOOKUP(A1796,Table1[#All],3),0),11,H1796,12,I1796,13,J1796,14,K1796,"N/A")</f>
        <v>N/A</v>
      </c>
      <c r="G1796" s="81" t="str" cm="1">
        <f t="array" ref="G1796">_xlfn.SWITCH(ROUND(VLOOKUP(A1796,Table1[#All],5),0),11,H1796,12,I1796,13,J1796,14,K1796,"N/A")</f>
        <v>N/A</v>
      </c>
      <c r="H1796" s="81" t="str">
        <f>IF(OR('Raw Data'!H367=0,'Raw Data'!H367="Delete"),"",'Raw Data'!H367)</f>
        <v/>
      </c>
      <c r="I1796" s="81" t="str">
        <f>IF(OR('Raw Data'!I367=0,'Raw Data'!I367="Delete"),"",'Raw Data'!I367)</f>
        <v/>
      </c>
      <c r="J1796" s="81" t="str">
        <f>IF(OR('Raw Data'!J367=0,'Raw Data'!J367="Delete"),"",'Raw Data'!J367)</f>
        <v/>
      </c>
      <c r="K1796" s="81" t="str">
        <f>IF(OR('Raw Data'!K367=0,'Raw Data'!K367="Delete"),"",'Raw Data'!K367)</f>
        <v/>
      </c>
      <c r="L1796" s="81" t="str">
        <f>R1796</f>
        <v>Available</v>
      </c>
      <c r="M1796" s="81" t="str">
        <f>IF(A1796="","",IF(OR(AWReleaseNum&gt;=A1796,AWReleaseNum=0),"Available","Not Supported"))</f>
        <v>Available</v>
      </c>
      <c r="N1796" s="81" t="str">
        <f>IF(A1796="","",IF(TcRelease="Any","Available",IF(OR(AND(TcReleaseNum&gt;=VLOOKUP(AWReleaseNum,MinVerInfo,3,FALSE),TcReleaseNum&lt;=VLOOKUP(AWReleaseNum,MinVerInfo,4,FALSE)),AND(TcReleaseNum&gt;=VLOOKUP(AWReleaseNum,MinVerInfo,5,FALSE),TcReleaseNum&lt;=VLOOKUP(AWReleaseNum,MinVerInfo,6,FALSE))),"Available","Not Supported")))</f>
        <v>Available</v>
      </c>
      <c r="O1796" s="81" t="str">
        <f>IF(TcReleaseNum&lt;P1796,"Not Supported","Available")</f>
        <v>Available</v>
      </c>
      <c r="P1796" s="81" cm="1">
        <f t="array" ref="P1796">_xlfn.SWITCH(TcBaseVer, 14, K1796, 13, J1796, 12, I1796, 11, IFERROR(VLOOKUP(H1796,Table2[#All],3,FALSE),"N/A"),0)</f>
        <v>0</v>
      </c>
      <c r="Q1796" s="81" t="str">
        <f>IF(TcBaseVer=0,M1796,IF(AND(N1796="Available",M1796="Available",O1796="Available"),"Available",IF(M1796="","","Not Supported")))</f>
        <v>Available</v>
      </c>
      <c r="R1796" s="81" t="str">
        <f>IF(A1796&gt;=AWCurrentRel, "Future",Q1796)</f>
        <v>Available</v>
      </c>
      <c r="S1796" s="100" t="str">
        <f>HYPERLINK(U1796,T1796)</f>
        <v>PLAN-Teamcenter What's New Spring 2024 (highspot.com)</v>
      </c>
      <c r="T1796" s="81" t="str">
        <f>IFERROR(VLOOKUP(CONCATENATE($B1796,"_",$A1796),Table4[#All],5,FALSE),"Not Available")</f>
        <v>PLAN-Teamcenter What's New Spring 2024 (highspot.com)</v>
      </c>
      <c r="U1796" s="81" t="str">
        <f>IFERROR(VLOOKUP(CONCATENATE(B1796,"_",A1796),Table4[#All],6,FALSE),"")</f>
        <v>https://siemens.highspot.com/items/666ae3e184fe70ab183dc105?lfrm=srp.11</v>
      </c>
    </row>
    <row r="1797" spans="1:21" x14ac:dyDescent="0.25">
      <c r="A1797" s="81">
        <f>IF(OR('Raw Data'!A368=0,'Raw Data'!A368="Delete"),"",'Raw Data'!A368)</f>
        <v>2406</v>
      </c>
      <c r="B1797" s="88" t="str">
        <f>IF(OR('Raw Data'!B368=0,'Raw Data'!B368="Delete"),"",'Raw Data'!B368)</f>
        <v>Plan</v>
      </c>
      <c r="C1797" s="89" t="str">
        <f>IF(OR('Raw Data'!C368=0,'Raw Data'!C368="Delete"),"",'Raw Data'!C368)</f>
        <v>Process</v>
      </c>
      <c r="D1797" s="88" t="str">
        <f>IF(OR('Raw Data'!D368=0,'Raw Data'!D368="Delete"),"",'Raw Data'!D368)</f>
        <v>Change Management</v>
      </c>
      <c r="E1797" s="84" t="str">
        <f>IF(OR('Raw Data'!E368=0,'Raw Data'!E368="Delete"),"",'Raw Data'!E368)</f>
        <v>Reduce the manual effort, which is error-prone and time-consuming, to revert an enterprise bill of material (BOM) to a previous state</v>
      </c>
      <c r="F1797" s="81" t="str" cm="1">
        <f t="array" ref="F1797">_xlfn.SWITCH(ROUND(VLOOKUP(A1797,Table1[#All],3),0),11,H1797,12,I1797,13,J1797,14,K1797,"N/A")</f>
        <v>N/A</v>
      </c>
      <c r="G1797" s="81" t="str" cm="1">
        <f t="array" ref="G1797">_xlfn.SWITCH(ROUND(VLOOKUP(A1797,Table1[#All],5),0),11,H1797,12,I1797,13,J1797,14,K1797,"N/A")</f>
        <v>N/A</v>
      </c>
      <c r="H1797" s="81" t="str">
        <f>IF(OR('Raw Data'!H368=0,'Raw Data'!H368="Delete"),"",'Raw Data'!H368)</f>
        <v/>
      </c>
      <c r="I1797" s="81" t="str">
        <f>IF(OR('Raw Data'!I368=0,'Raw Data'!I368="Delete"),"",'Raw Data'!I368)</f>
        <v/>
      </c>
      <c r="J1797" s="81" t="str">
        <f>IF(OR('Raw Data'!J368=0,'Raw Data'!J368="Delete"),"",'Raw Data'!J368)</f>
        <v/>
      </c>
      <c r="K1797" s="81" t="str">
        <f>IF(OR('Raw Data'!K368=0,'Raw Data'!K368="Delete"),"",'Raw Data'!K368)</f>
        <v/>
      </c>
      <c r="L1797" s="81" t="str">
        <f>R1797</f>
        <v>Available</v>
      </c>
      <c r="M1797" s="81" t="str">
        <f>IF(A1797="","",IF(OR(AWReleaseNum&gt;=A1797,AWReleaseNum=0),"Available","Not Supported"))</f>
        <v>Available</v>
      </c>
      <c r="N1797" s="81" t="str">
        <f>IF(A1797="","",IF(TcRelease="Any","Available",IF(OR(AND(TcReleaseNum&gt;=VLOOKUP(AWReleaseNum,MinVerInfo,3,FALSE),TcReleaseNum&lt;=VLOOKUP(AWReleaseNum,MinVerInfo,4,FALSE)),AND(TcReleaseNum&gt;=VLOOKUP(AWReleaseNum,MinVerInfo,5,FALSE),TcReleaseNum&lt;=VLOOKUP(AWReleaseNum,MinVerInfo,6,FALSE))),"Available","Not Supported")))</f>
        <v>Available</v>
      </c>
      <c r="O1797" s="81" t="str">
        <f>IF(TcReleaseNum&lt;P1797,"Not Supported","Available")</f>
        <v>Available</v>
      </c>
      <c r="P1797" s="81" cm="1">
        <f t="array" ref="P1797">_xlfn.SWITCH(TcBaseVer, 14, K1797, 13, J1797, 12, I1797, 11, IFERROR(VLOOKUP(H1797,Table2[#All],3,FALSE),"N/A"),0)</f>
        <v>0</v>
      </c>
      <c r="Q1797" s="81" t="str">
        <f>IF(TcBaseVer=0,M1797,IF(AND(N1797="Available",M1797="Available",O1797="Available"),"Available",IF(M1797="","","Not Supported")))</f>
        <v>Available</v>
      </c>
      <c r="R1797" s="81" t="str">
        <f>IF(A1797&gt;=AWCurrentRel, "Future",Q1797)</f>
        <v>Available</v>
      </c>
      <c r="S1797" s="100" t="str">
        <f>HYPERLINK(U1797,T1797)</f>
        <v>PLAN-Teamcenter What's New Spring 2024 (highspot.com)</v>
      </c>
      <c r="T1797" s="81" t="str">
        <f>IFERROR(VLOOKUP(CONCATENATE($B1797,"_",$A1797),Table4[#All],5,FALSE),"Not Available")</f>
        <v>PLAN-Teamcenter What's New Spring 2024 (highspot.com)</v>
      </c>
      <c r="U1797" s="81" t="str">
        <f>IFERROR(VLOOKUP(CONCATENATE(B1797,"_",A1797),Table4[#All],6,FALSE),"")</f>
        <v>https://siemens.highspot.com/items/666ae3e184fe70ab183dc105?lfrm=srp.11</v>
      </c>
    </row>
    <row r="1798" spans="1:21" x14ac:dyDescent="0.25">
      <c r="A1798" s="81">
        <f>IF(OR('Raw Data'!A369=0,'Raw Data'!A369="Delete"),"",'Raw Data'!A369)</f>
        <v>2406</v>
      </c>
      <c r="B1798" s="88" t="str">
        <f>IF(OR('Raw Data'!B369=0,'Raw Data'!B369="Delete"),"",'Raw Data'!B369)</f>
        <v>Plan</v>
      </c>
      <c r="C1798" s="89" t="str">
        <f>IF(OR('Raw Data'!C369=0,'Raw Data'!C369="Delete"),"",'Raw Data'!C369)</f>
        <v>Process</v>
      </c>
      <c r="D1798" s="88" t="str">
        <f>IF(OR('Raw Data'!D369=0,'Raw Data'!D369="Delete"),"",'Raw Data'!D369)</f>
        <v>Change Management</v>
      </c>
      <c r="E1798" s="84" t="str">
        <f>IF(OR('Raw Data'!E369=0,'Raw Data'!E369="Delete"),"",'Raw Data'!E369)</f>
        <v>Merge an unincorporated change for an engineering BOM with release effectivity into an existing change notice</v>
      </c>
      <c r="F1798" s="81" t="str" cm="1">
        <f t="array" ref="F1798">_xlfn.SWITCH(ROUND(VLOOKUP(A1798,Table1[#All],3),0),11,H1798,12,I1798,13,J1798,14,K1798,"N/A")</f>
        <v>N/A</v>
      </c>
      <c r="G1798" s="81" t="str" cm="1">
        <f t="array" ref="G1798">_xlfn.SWITCH(ROUND(VLOOKUP(A1798,Table1[#All],5),0),11,H1798,12,I1798,13,J1798,14,K1798,"N/A")</f>
        <v>N/A</v>
      </c>
      <c r="H1798" s="81" t="str">
        <f>IF(OR('Raw Data'!H369=0,'Raw Data'!H369="Delete"),"",'Raw Data'!H369)</f>
        <v/>
      </c>
      <c r="I1798" s="81" t="str">
        <f>IF(OR('Raw Data'!I369=0,'Raw Data'!I369="Delete"),"",'Raw Data'!I369)</f>
        <v/>
      </c>
      <c r="J1798" s="81" t="str">
        <f>IF(OR('Raw Data'!J369=0,'Raw Data'!J369="Delete"),"",'Raw Data'!J369)</f>
        <v/>
      </c>
      <c r="K1798" s="81" t="str">
        <f>IF(OR('Raw Data'!K369=0,'Raw Data'!K369="Delete"),"",'Raw Data'!K369)</f>
        <v/>
      </c>
      <c r="L1798" s="81" t="str">
        <f>R1798</f>
        <v>Available</v>
      </c>
      <c r="M1798" s="81" t="str">
        <f>IF(A1798="","",IF(OR(AWReleaseNum&gt;=A1798,AWReleaseNum=0),"Available","Not Supported"))</f>
        <v>Available</v>
      </c>
      <c r="N1798" s="81" t="str">
        <f>IF(A1798="","",IF(TcRelease="Any","Available",IF(OR(AND(TcReleaseNum&gt;=VLOOKUP(AWReleaseNum,MinVerInfo,3,FALSE),TcReleaseNum&lt;=VLOOKUP(AWReleaseNum,MinVerInfo,4,FALSE)),AND(TcReleaseNum&gt;=VLOOKUP(AWReleaseNum,MinVerInfo,5,FALSE),TcReleaseNum&lt;=VLOOKUP(AWReleaseNum,MinVerInfo,6,FALSE))),"Available","Not Supported")))</f>
        <v>Available</v>
      </c>
      <c r="O1798" s="81" t="str">
        <f>IF(TcReleaseNum&lt;P1798,"Not Supported","Available")</f>
        <v>Available</v>
      </c>
      <c r="P1798" s="81" cm="1">
        <f t="array" ref="P1798">_xlfn.SWITCH(TcBaseVer, 14, K1798, 13, J1798, 12, I1798, 11, IFERROR(VLOOKUP(H1798,Table2[#All],3,FALSE),"N/A"),0)</f>
        <v>0</v>
      </c>
      <c r="Q1798" s="81" t="str">
        <f>IF(TcBaseVer=0,M1798,IF(AND(N1798="Available",M1798="Available",O1798="Available"),"Available",IF(M1798="","","Not Supported")))</f>
        <v>Available</v>
      </c>
      <c r="R1798" s="81" t="str">
        <f>IF(A1798&gt;=AWCurrentRel, "Future",Q1798)</f>
        <v>Available</v>
      </c>
      <c r="S1798" s="100" t="str">
        <f>HYPERLINK(U1798,T1798)</f>
        <v>PLAN-Teamcenter What's New Spring 2024 (highspot.com)</v>
      </c>
      <c r="T1798" s="81" t="str">
        <f>IFERROR(VLOOKUP(CONCATENATE($B1798,"_",$A1798),Table4[#All],5,FALSE),"Not Available")</f>
        <v>PLAN-Teamcenter What's New Spring 2024 (highspot.com)</v>
      </c>
      <c r="U1798" s="81" t="str">
        <f>IFERROR(VLOOKUP(CONCATENATE(B1798,"_",A1798),Table4[#All],6,FALSE),"")</f>
        <v>https://siemens.highspot.com/items/666ae3e184fe70ab183dc105?lfrm=srp.11</v>
      </c>
    </row>
    <row r="1799" spans="1:21" x14ac:dyDescent="0.25">
      <c r="A1799" s="81">
        <f>IF(OR('Raw Data'!A1461=0,'Raw Data'!A1461="Delete"),"",'Raw Data'!A1461)</f>
        <v>2406</v>
      </c>
      <c r="B1799" s="88" t="str">
        <f>IF(OR('Raw Data'!B1461=0,'Raw Data'!B1461="Delete"),"",'Raw Data'!B1461)</f>
        <v>Deliver</v>
      </c>
      <c r="C1799" s="89" t="str">
        <f>IF(OR('Raw Data'!C1461=0,'Raw Data'!C1461="Delete"),"",'Raw Data'!C1461)</f>
        <v>Analytics</v>
      </c>
      <c r="D1799" s="88" t="str">
        <f>IF(OR('Raw Data'!D1461=0,'Raw Data'!D1461="Delete"),"",'Raw Data'!D1461)</f>
        <v>Classification</v>
      </c>
      <c r="E1799" s="84" t="str">
        <f>IF(OR('Raw Data'!E1461=0,'Raw Data'!E1461="Delete"),"",'Raw Data'!E1461)</f>
        <v>Create and manage your classification properties, key list of values (keyLOV) right from Active Workspace</v>
      </c>
      <c r="F1799" s="81" t="str" cm="1">
        <f t="array" ref="F1799">_xlfn.SWITCH(ROUND(VLOOKUP(A1799,Table1[#All],3),0),11,H1799,12,I1799,13,J1799,14,K1799,"N/A")</f>
        <v>N/A</v>
      </c>
      <c r="G1799" s="81" t="str" cm="1">
        <f t="array" ref="G1799">_xlfn.SWITCH(ROUND(VLOOKUP(A1799,Table1[#All],5),0),11,H1799,12,I1799,13,J1799,14,K1799,"N/A")</f>
        <v>N/A</v>
      </c>
      <c r="H1799" s="81" t="str">
        <f>IF(OR('Raw Data'!H1461=0,'Raw Data'!H1461="Delete"),"",'Raw Data'!H1461)</f>
        <v/>
      </c>
      <c r="I1799" s="81" t="str">
        <f>IF(OR('Raw Data'!I1461=0,'Raw Data'!I1461="Delete"),"",'Raw Data'!I1461)</f>
        <v/>
      </c>
      <c r="J1799" s="81" t="str">
        <f>IF(OR('Raw Data'!J1461=0,'Raw Data'!J1461="Delete"),"",'Raw Data'!J1461)</f>
        <v/>
      </c>
      <c r="K1799" s="81" t="str">
        <f>IF(OR('Raw Data'!K1461=0,'Raw Data'!K1461="Delete"),"",'Raw Data'!K1461)</f>
        <v/>
      </c>
      <c r="L1799" s="81" t="str">
        <f>R1799</f>
        <v>Available</v>
      </c>
      <c r="M1799" s="81" t="str">
        <f>IF(A1799="","",IF(OR(AWReleaseNum&gt;=A1799,AWReleaseNum=0),"Available","Not Supported"))</f>
        <v>Available</v>
      </c>
      <c r="N1799" s="81" t="str">
        <f>IF(A1799="","",IF(TcRelease="Any","Available",IF(OR(AND(TcReleaseNum&gt;=VLOOKUP(AWReleaseNum,MinVerInfo,3,FALSE),TcReleaseNum&lt;=VLOOKUP(AWReleaseNum,MinVerInfo,4,FALSE)),AND(TcReleaseNum&gt;=VLOOKUP(AWReleaseNum,MinVerInfo,5,FALSE),TcReleaseNum&lt;=VLOOKUP(AWReleaseNum,MinVerInfo,6,FALSE))),"Available","Not Supported")))</f>
        <v>Available</v>
      </c>
      <c r="O1799" s="81" t="str">
        <f>IF(TcReleaseNum&lt;P1799,"Not Supported","Available")</f>
        <v>Available</v>
      </c>
      <c r="P1799" s="81" cm="1">
        <f t="array" ref="P1799">_xlfn.SWITCH(TcBaseVer, 14, K1799, 13, J1799, 12, I1799, 11, IFERROR(VLOOKUP(H1799,Table2[#All],3,FALSE),"N/A"),0)</f>
        <v>0</v>
      </c>
      <c r="Q1799" s="81" t="str">
        <f>IF(TcBaseVer=0,M1799,IF(AND(N1799="Available",M1799="Available",O1799="Available"),"Available",IF(M1799="","","Not Supported")))</f>
        <v>Available</v>
      </c>
      <c r="R1799" s="81" t="str">
        <f>IF(A1799&gt;=AWCurrentRel, "Future",Q1799)</f>
        <v>Available</v>
      </c>
      <c r="S1799" s="100" t="str">
        <f>HYPERLINK(U1799,T1799)</f>
        <v>DELIVER-Teamcenter What's New Spring 2024 (highspot.com)</v>
      </c>
      <c r="T1799" s="81" t="str">
        <f>IFERROR(VLOOKUP(CONCATENATE($B1799,"_",$A1799),Table4[#All],5,FALSE),"Not Available")</f>
        <v>DELIVER-Teamcenter What's New Spring 2024 (highspot.com)</v>
      </c>
      <c r="U1799" s="81" t="str">
        <f>IFERROR(VLOOKUP(CONCATENATE(B1799,"_",A1799),Table4[#All],6,FALSE),"")</f>
        <v>https://siemens.highspot.com/items/666ae5c05b3b4aa27852e67f?lfrm=srp.6</v>
      </c>
    </row>
    <row r="1800" spans="1:21" x14ac:dyDescent="0.25">
      <c r="A1800" s="81">
        <f>IF(OR('Raw Data'!A1584=0,'Raw Data'!A1584="Delete"),"",'Raw Data'!A1584)</f>
        <v>2406</v>
      </c>
      <c r="B1800" s="88" t="str">
        <f>IF(OR('Raw Data'!B1584=0,'Raw Data'!B1584="Delete"),"",'Raw Data'!B1584)</f>
        <v>Deliver</v>
      </c>
      <c r="C1800" s="89" t="str">
        <f>IF(OR('Raw Data'!C1584=0,'Raw Data'!C1584="Delete"),"",'Raw Data'!C1584)</f>
        <v>Analytics</v>
      </c>
      <c r="D1800" s="88" t="str">
        <f>IF(OR('Raw Data'!D1584=0,'Raw Data'!D1584="Delete"),"",'Raw Data'!D1584)</f>
        <v>Classification</v>
      </c>
      <c r="E1800" s="84" t="str">
        <f>IF(OR('Raw Data'!E1584=0,'Raw Data'!E1584="Delete"),"",'Raw Data'!E1584)</f>
        <v>Easily exchange data with upstream and downstream applications using industry standard formats</v>
      </c>
      <c r="F1800" s="81" t="str" cm="1">
        <f t="array" ref="F1800">_xlfn.SWITCH(ROUND(VLOOKUP(A1800,Table1[#All],3),0),11,H1800,12,I1800,13,J1800,14,K1800,"N/A")</f>
        <v>N/A</v>
      </c>
      <c r="G1800" s="81" t="str" cm="1">
        <f t="array" ref="G1800">_xlfn.SWITCH(ROUND(VLOOKUP(A1800,Table1[#All],5),0),11,H1800,12,I1800,13,J1800,14,K1800,"N/A")</f>
        <v>N/A</v>
      </c>
      <c r="H1800" s="81" t="str">
        <f>IF(OR('Raw Data'!H1584=0,'Raw Data'!H1584="Delete"),"",'Raw Data'!H1584)</f>
        <v/>
      </c>
      <c r="I1800" s="81" t="str">
        <f>IF(OR('Raw Data'!I1584=0,'Raw Data'!I1584="Delete"),"",'Raw Data'!I1584)</f>
        <v/>
      </c>
      <c r="J1800" s="81" t="str">
        <f>IF(OR('Raw Data'!J1584=0,'Raw Data'!J1584="Delete"),"",'Raw Data'!J1584)</f>
        <v/>
      </c>
      <c r="K1800" s="81" t="str">
        <f>IF(OR('Raw Data'!K1584=0,'Raw Data'!K1584="Delete"),"",'Raw Data'!K1584)</f>
        <v/>
      </c>
      <c r="L1800" s="81" t="str">
        <f>R1800</f>
        <v>Available</v>
      </c>
      <c r="M1800" s="81" t="str">
        <f>IF(A1800="","",IF(OR(AWReleaseNum&gt;=A1800,AWReleaseNum=0),"Available","Not Supported"))</f>
        <v>Available</v>
      </c>
      <c r="N1800" s="81" t="str">
        <f>IF(A1800="","",IF(TcRelease="Any","Available",IF(OR(AND(TcReleaseNum&gt;=VLOOKUP(AWReleaseNum,MinVerInfo,3,FALSE),TcReleaseNum&lt;=VLOOKUP(AWReleaseNum,MinVerInfo,4,FALSE)),AND(TcReleaseNum&gt;=VLOOKUP(AWReleaseNum,MinVerInfo,5,FALSE),TcReleaseNum&lt;=VLOOKUP(AWReleaseNum,MinVerInfo,6,FALSE))),"Available","Not Supported")))</f>
        <v>Available</v>
      </c>
      <c r="O1800" s="81" t="str">
        <f>IF(TcReleaseNum&lt;P1800,"Not Supported","Available")</f>
        <v>Available</v>
      </c>
      <c r="P1800" s="81" cm="1">
        <f t="array" ref="P1800">_xlfn.SWITCH(TcBaseVer, 14, K1800, 13, J1800, 12, I1800, 11, IFERROR(VLOOKUP(H1800,Table2[#All],3,FALSE),"N/A"),0)</f>
        <v>0</v>
      </c>
      <c r="Q1800" s="81" t="str">
        <f>IF(TcBaseVer=0,M1800,IF(AND(N1800="Available",M1800="Available",O1800="Available"),"Available",IF(M1800="","","Not Supported")))</f>
        <v>Available</v>
      </c>
      <c r="R1800" s="81" t="str">
        <f>IF(A1800&gt;=AWCurrentRel, "Future",Q1800)</f>
        <v>Available</v>
      </c>
      <c r="S1800" s="100" t="str">
        <f>HYPERLINK(U1800,T1800)</f>
        <v>DELIVER-Teamcenter What's New Spring 2024 (highspot.com)</v>
      </c>
      <c r="T1800" s="81" t="str">
        <f>IFERROR(VLOOKUP(CONCATENATE($B1800,"_",$A1800),Table4[#All],5,FALSE),"Not Available")</f>
        <v>DELIVER-Teamcenter What's New Spring 2024 (highspot.com)</v>
      </c>
      <c r="U1800" s="81" t="str">
        <f>IFERROR(VLOOKUP(CONCATENATE(B1800,"_",A1800),Table4[#All],6,FALSE),"")</f>
        <v>https://siemens.highspot.com/items/666ae5c05b3b4aa27852e67f?lfrm=srp.6</v>
      </c>
    </row>
    <row r="1801" spans="1:21" x14ac:dyDescent="0.25">
      <c r="A1801" s="81">
        <f>IF(OR('Raw Data'!A1585=0,'Raw Data'!A1585="Delete"),"",'Raw Data'!A1585)</f>
        <v>2406</v>
      </c>
      <c r="B1801" s="88" t="str">
        <f>IF(OR('Raw Data'!B1585=0,'Raw Data'!B1585="Delete"),"",'Raw Data'!B1585)</f>
        <v>Deliver</v>
      </c>
      <c r="C1801" s="89" t="str">
        <f>IF(OR('Raw Data'!C1585=0,'Raw Data'!C1585="Delete"),"",'Raw Data'!C1585)</f>
        <v>Analytics</v>
      </c>
      <c r="D1801" s="88" t="str">
        <f>IF(OR('Raw Data'!D1585=0,'Raw Data'!D1585="Delete"),"",'Raw Data'!D1585)</f>
        <v>Classification</v>
      </c>
      <c r="E1801" s="84" t="str">
        <f>IF(OR('Raw Data'!E1585=0,'Raw Data'!E1585="Delete"),"",'Raw Data'!E1585)</f>
        <v>Simplify the way users interact with large lists of values (LOVs) in Classification</v>
      </c>
      <c r="F1801" s="81" t="str" cm="1">
        <f t="array" ref="F1801">_xlfn.SWITCH(ROUND(VLOOKUP(A1801,Table1[#All],3),0),11,H1801,12,I1801,13,J1801,14,K1801,"N/A")</f>
        <v>N/A</v>
      </c>
      <c r="G1801" s="81" t="str" cm="1">
        <f t="array" ref="G1801">_xlfn.SWITCH(ROUND(VLOOKUP(A1801,Table1[#All],5),0),11,H1801,12,I1801,13,J1801,14,K1801,"N/A")</f>
        <v>N/A</v>
      </c>
      <c r="H1801" s="81" t="str">
        <f>IF(OR('Raw Data'!H1585=0,'Raw Data'!H1585="Delete"),"",'Raw Data'!H1585)</f>
        <v/>
      </c>
      <c r="I1801" s="81" t="str">
        <f>IF(OR('Raw Data'!I1585=0,'Raw Data'!I1585="Delete"),"",'Raw Data'!I1585)</f>
        <v/>
      </c>
      <c r="J1801" s="81" t="str">
        <f>IF(OR('Raw Data'!J1585=0,'Raw Data'!J1585="Delete"),"",'Raw Data'!J1585)</f>
        <v/>
      </c>
      <c r="K1801" s="81" t="str">
        <f>IF(OR('Raw Data'!K1585=0,'Raw Data'!K1585="Delete"),"",'Raw Data'!K1585)</f>
        <v/>
      </c>
      <c r="L1801" s="81" t="str">
        <f>R1801</f>
        <v>Available</v>
      </c>
      <c r="M1801" s="81" t="str">
        <f>IF(A1801="","",IF(OR(AWReleaseNum&gt;=A1801,AWReleaseNum=0),"Available","Not Supported"))</f>
        <v>Available</v>
      </c>
      <c r="N1801" s="81" t="str">
        <f>IF(A1801="","",IF(TcRelease="Any","Available",IF(OR(AND(TcReleaseNum&gt;=VLOOKUP(AWReleaseNum,MinVerInfo,3,FALSE),TcReleaseNum&lt;=VLOOKUP(AWReleaseNum,MinVerInfo,4,FALSE)),AND(TcReleaseNum&gt;=VLOOKUP(AWReleaseNum,MinVerInfo,5,FALSE),TcReleaseNum&lt;=VLOOKUP(AWReleaseNum,MinVerInfo,6,FALSE))),"Available","Not Supported")))</f>
        <v>Available</v>
      </c>
      <c r="O1801" s="81" t="str">
        <f>IF(TcReleaseNum&lt;P1801,"Not Supported","Available")</f>
        <v>Available</v>
      </c>
      <c r="P1801" s="81" cm="1">
        <f t="array" ref="P1801">_xlfn.SWITCH(TcBaseVer, 14, K1801, 13, J1801, 12, I1801, 11, IFERROR(VLOOKUP(H1801,Table2[#All],3,FALSE),"N/A"),0)</f>
        <v>0</v>
      </c>
      <c r="Q1801" s="81" t="str">
        <f>IF(TcBaseVer=0,M1801,IF(AND(N1801="Available",M1801="Available",O1801="Available"),"Available",IF(M1801="","","Not Supported")))</f>
        <v>Available</v>
      </c>
      <c r="R1801" s="81" t="str">
        <f>IF(A1801&gt;=AWCurrentRel, "Future",Q1801)</f>
        <v>Available</v>
      </c>
      <c r="S1801" s="100" t="str">
        <f>HYPERLINK(U1801,T1801)</f>
        <v>DELIVER-Teamcenter What's New Spring 2024 (highspot.com)</v>
      </c>
      <c r="T1801" s="81" t="str">
        <f>IFERROR(VLOOKUP(CONCATENATE($B1801,"_",$A1801),Table4[#All],5,FALSE),"Not Available")</f>
        <v>DELIVER-Teamcenter What's New Spring 2024 (highspot.com)</v>
      </c>
      <c r="U1801" s="81" t="str">
        <f>IFERROR(VLOOKUP(CONCATENATE(B1801,"_",A1801),Table4[#All],6,FALSE),"")</f>
        <v>https://siemens.highspot.com/items/666ae5c05b3b4aa27852e67f?lfrm=srp.6</v>
      </c>
    </row>
    <row r="1802" spans="1:21" x14ac:dyDescent="0.25">
      <c r="A1802" s="81">
        <f>IF(OR('Raw Data'!A1818=0,'Raw Data'!A1818="Delete"),"",'Raw Data'!A1818)</f>
        <v>2406</v>
      </c>
      <c r="B1802" s="88" t="str">
        <f>IF(OR('Raw Data'!B1818=0,'Raw Data'!B1818="Delete"),"",'Raw Data'!B1818)</f>
        <v>Foundation</v>
      </c>
      <c r="C1802" s="89" t="str">
        <f>IF(OR('Raw Data'!C1818=0,'Raw Data'!C1818="Delete"),"",'Raw Data'!C1818)</f>
        <v>Usability</v>
      </c>
      <c r="D1802" s="88" t="str">
        <f>IF(OR('Raw Data'!D1818=0,'Raw Data'!D1818="Delete"),"",'Raw Data'!D1818)</f>
        <v>Collaboration</v>
      </c>
      <c r="E1802" s="84" t="str">
        <f>IF(OR('Raw Data'!E1818=0,'Raw Data'!E1818="Delete"),"",'Raw Data'!E1818)</f>
        <v>Frontline workers can connect with Teamcenter anywhere, simply speaking in their native language, with extended access to the Teamcenter for Microsoft Teams app</v>
      </c>
      <c r="F1802" s="81" t="str" cm="1">
        <f t="array" ref="F1802">_xlfn.SWITCH(ROUND(VLOOKUP(A1802,Table1[#All],3),0),11,H1802,12,I1802,13,J1802,14,K1802,"N/A")</f>
        <v>N/A</v>
      </c>
      <c r="G1802" s="81" t="str" cm="1">
        <f t="array" ref="G1802">_xlfn.SWITCH(ROUND(VLOOKUP(A1802,Table1[#All],5),0),11,H1802,12,I1802,13,J1802,14,K1802,"N/A")</f>
        <v>N/A</v>
      </c>
      <c r="H1802" s="81" t="str">
        <f>IF(OR('Raw Data'!H1818=0,'Raw Data'!H1818="Delete"),"",'Raw Data'!H1818)</f>
        <v/>
      </c>
      <c r="I1802" s="81" t="str">
        <f>IF(OR('Raw Data'!I1818=0,'Raw Data'!I1818="Delete"),"",'Raw Data'!I1818)</f>
        <v/>
      </c>
      <c r="J1802" s="81" t="str">
        <f>IF(OR('Raw Data'!J1818=0,'Raw Data'!J1818="Delete"),"",'Raw Data'!J1818)</f>
        <v/>
      </c>
      <c r="K1802" s="81" t="str">
        <f>IF(OR('Raw Data'!K1818=0,'Raw Data'!K1818="Delete"),"",'Raw Data'!K1818)</f>
        <v/>
      </c>
      <c r="L1802" s="81" t="str">
        <f>R1802</f>
        <v>Available</v>
      </c>
      <c r="M1802" s="81" t="str">
        <f>IF(A1802="","",IF(OR(AWReleaseNum&gt;=A1802,AWReleaseNum=0),"Available","Not Supported"))</f>
        <v>Available</v>
      </c>
      <c r="N1802" s="81" t="str">
        <f>IF(A1802="","",IF(TcRelease="Any","Available",IF(OR(AND(TcReleaseNum&gt;=VLOOKUP(AWReleaseNum,MinVerInfo,3,FALSE),TcReleaseNum&lt;=VLOOKUP(AWReleaseNum,MinVerInfo,4,FALSE)),AND(TcReleaseNum&gt;=VLOOKUP(AWReleaseNum,MinVerInfo,5,FALSE),TcReleaseNum&lt;=VLOOKUP(AWReleaseNum,MinVerInfo,6,FALSE))),"Available","Not Supported")))</f>
        <v>Available</v>
      </c>
      <c r="O1802" s="81" t="str">
        <f>IF(TcReleaseNum&lt;P1802,"Not Supported","Available")</f>
        <v>Available</v>
      </c>
      <c r="P1802" s="81" cm="1">
        <f t="array" ref="P1802">_xlfn.SWITCH(TcBaseVer, 14, K1802, 13, J1802, 12, I1802, 11, IFERROR(VLOOKUP(H1802,Table2[#All],3,FALSE),"N/A"),0)</f>
        <v>0</v>
      </c>
      <c r="Q1802" s="81" t="str">
        <f>IF(TcBaseVer=0,M1802,IF(AND(N1802="Available",M1802="Available",O1802="Available"),"Available",IF(M1802="","","Not Supported")))</f>
        <v>Available</v>
      </c>
      <c r="R1802" s="81" t="str">
        <f>IF(A1802&gt;=AWCurrentRel, "Future",Q1802)</f>
        <v>Available</v>
      </c>
      <c r="S1802" s="100" t="str">
        <f>HYPERLINK(U1802,T1802)</f>
        <v>FOUNDATION - Teamcenter What's New Spring 2024 (highspot.com)</v>
      </c>
      <c r="T1802" s="81" t="str">
        <f>IFERROR(VLOOKUP(CONCATENATE($B1802,"_",$A1802),Table4[#All],5,FALSE),"Not Available")</f>
        <v>FOUNDATION - Teamcenter What's New Spring 2024 (highspot.com)</v>
      </c>
      <c r="U1802" s="81" t="str">
        <f>IFERROR(VLOOKUP(CONCATENATE(B1802,"_",A1802),Table4[#All],6,FALSE),"")</f>
        <v>https://siemens.highspot.com/items/666ae5ee21b3988a9228299d?lfrm=srp.10</v>
      </c>
    </row>
    <row r="1803" spans="1:21" x14ac:dyDescent="0.25">
      <c r="A1803" s="81">
        <f>IF(OR('Raw Data'!A1819=0,'Raw Data'!A1819="Delete"),"",'Raw Data'!A1819)</f>
        <v>2406</v>
      </c>
      <c r="B1803" s="88" t="str">
        <f>IF(OR('Raw Data'!B1819=0,'Raw Data'!B1819="Delete"),"",'Raw Data'!B1819)</f>
        <v>Foundation</v>
      </c>
      <c r="C1803" s="89" t="str">
        <f>IF(OR('Raw Data'!C1819=0,'Raw Data'!C1819="Delete"),"",'Raw Data'!C1819)</f>
        <v>Usability</v>
      </c>
      <c r="D1803" s="88" t="str">
        <f>IF(OR('Raw Data'!D1819=0,'Raw Data'!D1819="Delete"),"",'Raw Data'!D1819)</f>
        <v>Collaboration</v>
      </c>
      <c r="E1803" s="84" t="str">
        <f>IF(OR('Raw Data'!E1819=0,'Raw Data'!E1819="Delete"),"",'Raw Data'!E1819)</f>
        <v>Stay up to date with email notifications, and reply to comments in Discussions</v>
      </c>
      <c r="F1803" s="81" t="str" cm="1">
        <f t="array" ref="F1803">_xlfn.SWITCH(ROUND(VLOOKUP(A1803,Table1[#All],3),0),11,H1803,12,I1803,13,J1803,14,K1803,"N/A")</f>
        <v>N/A</v>
      </c>
      <c r="G1803" s="81" t="str" cm="1">
        <f t="array" ref="G1803">_xlfn.SWITCH(ROUND(VLOOKUP(A1803,Table1[#All],5),0),11,H1803,12,I1803,13,J1803,14,K1803,"N/A")</f>
        <v>N/A</v>
      </c>
      <c r="H1803" s="81" t="str">
        <f>IF(OR('Raw Data'!H1819=0,'Raw Data'!H1819="Delete"),"",'Raw Data'!H1819)</f>
        <v/>
      </c>
      <c r="I1803" s="81" t="str">
        <f>IF(OR('Raw Data'!I1819=0,'Raw Data'!I1819="Delete"),"",'Raw Data'!I1819)</f>
        <v/>
      </c>
      <c r="J1803" s="81" t="str">
        <f>IF(OR('Raw Data'!J1819=0,'Raw Data'!J1819="Delete"),"",'Raw Data'!J1819)</f>
        <v/>
      </c>
      <c r="K1803" s="81" t="str">
        <f>IF(OR('Raw Data'!K1819=0,'Raw Data'!K1819="Delete"),"",'Raw Data'!K1819)</f>
        <v/>
      </c>
      <c r="L1803" s="81" t="str">
        <f>R1803</f>
        <v>Available</v>
      </c>
      <c r="M1803" s="81" t="str">
        <f>IF(A1803="","",IF(OR(AWReleaseNum&gt;=A1803,AWReleaseNum=0),"Available","Not Supported"))</f>
        <v>Available</v>
      </c>
      <c r="N1803" s="81" t="str">
        <f>IF(A1803="","",IF(TcRelease="Any","Available",IF(OR(AND(TcReleaseNum&gt;=VLOOKUP(AWReleaseNum,MinVerInfo,3,FALSE),TcReleaseNum&lt;=VLOOKUP(AWReleaseNum,MinVerInfo,4,FALSE)),AND(TcReleaseNum&gt;=VLOOKUP(AWReleaseNum,MinVerInfo,5,FALSE),TcReleaseNum&lt;=VLOOKUP(AWReleaseNum,MinVerInfo,6,FALSE))),"Available","Not Supported")))</f>
        <v>Available</v>
      </c>
      <c r="O1803" s="81" t="str">
        <f>IF(TcReleaseNum&lt;P1803,"Not Supported","Available")</f>
        <v>Available</v>
      </c>
      <c r="P1803" s="81" cm="1">
        <f t="array" ref="P1803">_xlfn.SWITCH(TcBaseVer, 14, K1803, 13, J1803, 12, I1803, 11, IFERROR(VLOOKUP(H1803,Table2[#All],3,FALSE),"N/A"),0)</f>
        <v>0</v>
      </c>
      <c r="Q1803" s="81" t="str">
        <f>IF(TcBaseVer=0,M1803,IF(AND(N1803="Available",M1803="Available",O1803="Available"),"Available",IF(M1803="","","Not Supported")))</f>
        <v>Available</v>
      </c>
      <c r="R1803" s="81" t="str">
        <f>IF(A1803&gt;=AWCurrentRel, "Future",Q1803)</f>
        <v>Available</v>
      </c>
      <c r="S1803" s="100" t="str">
        <f>HYPERLINK(U1803,T1803)</f>
        <v>FOUNDATION - Teamcenter What's New Spring 2024 (highspot.com)</v>
      </c>
      <c r="T1803" s="81" t="str">
        <f>IFERROR(VLOOKUP(CONCATENATE($B1803,"_",$A1803),Table4[#All],5,FALSE),"Not Available")</f>
        <v>FOUNDATION - Teamcenter What's New Spring 2024 (highspot.com)</v>
      </c>
      <c r="U1803" s="81" t="str">
        <f>IFERROR(VLOOKUP(CONCATENATE(B1803,"_",A1803),Table4[#All],6,FALSE),"")</f>
        <v>https://siemens.highspot.com/items/666ae5ee21b3988a9228299d?lfrm=srp.10</v>
      </c>
    </row>
    <row r="1804" spans="1:21" x14ac:dyDescent="0.25">
      <c r="A1804" s="81">
        <f>IF(OR('Raw Data'!A1820=0,'Raw Data'!A1820="Delete"),"",'Raw Data'!A1820)</f>
        <v>2406</v>
      </c>
      <c r="B1804" s="88" t="str">
        <f>IF(OR('Raw Data'!B1820=0,'Raw Data'!B1820="Delete"),"",'Raw Data'!B1820)</f>
        <v>Deliver</v>
      </c>
      <c r="C1804" s="89" t="str">
        <f>IF(OR('Raw Data'!C1820=0,'Raw Data'!C1820="Delete"),"",'Raw Data'!C1820)</f>
        <v>Quality</v>
      </c>
      <c r="D1804" s="88" t="str">
        <f>IF(OR('Raw Data'!D1820=0,'Raw Data'!D1820="Delete"),"",'Raw Data'!D1820)</f>
        <v>Control &amp; Inspection Planning</v>
      </c>
      <c r="E1804" s="84" t="str">
        <f>IF(OR('Raw Data'!E1820=0,'Raw Data'!E1820="Delete"),"",'Raw Data'!E1820)</f>
        <v>Integration of NX and Teamcenter Quality</v>
      </c>
      <c r="F1804" s="81" t="str" cm="1">
        <f t="array" ref="F1804">_xlfn.SWITCH(ROUND(VLOOKUP(A1804,Table1[#All],3),0),11,H1804,12,I1804,13,J1804,14,K1804,"N/A")</f>
        <v>N/A</v>
      </c>
      <c r="G1804" s="81" t="str" cm="1">
        <f t="array" ref="G1804">_xlfn.SWITCH(ROUND(VLOOKUP(A1804,Table1[#All],5),0),11,H1804,12,I1804,13,J1804,14,K1804,"N/A")</f>
        <v>N/A</v>
      </c>
      <c r="H1804" s="81" t="str">
        <f>IF(OR('Raw Data'!H1820=0,'Raw Data'!H1820="Delete"),"",'Raw Data'!H1820)</f>
        <v/>
      </c>
      <c r="I1804" s="81" t="str">
        <f>IF(OR('Raw Data'!I1820=0,'Raw Data'!I1820="Delete"),"",'Raw Data'!I1820)</f>
        <v/>
      </c>
      <c r="J1804" s="81" t="str">
        <f>IF(OR('Raw Data'!J1820=0,'Raw Data'!J1820="Delete"),"",'Raw Data'!J1820)</f>
        <v/>
      </c>
      <c r="K1804" s="81" t="str">
        <f>IF(OR('Raw Data'!K1820=0,'Raw Data'!K1820="Delete"),"",'Raw Data'!K1820)</f>
        <v/>
      </c>
      <c r="L1804" s="81" t="str">
        <f>R1804</f>
        <v>Available</v>
      </c>
      <c r="M1804" s="81" t="str">
        <f>IF(A1804="","",IF(OR(AWReleaseNum&gt;=A1804,AWReleaseNum=0),"Available","Not Supported"))</f>
        <v>Available</v>
      </c>
      <c r="N1804" s="81" t="str">
        <f>IF(A1804="","",IF(TcRelease="Any","Available",IF(OR(AND(TcReleaseNum&gt;=VLOOKUP(AWReleaseNum,MinVerInfo,3,FALSE),TcReleaseNum&lt;=VLOOKUP(AWReleaseNum,MinVerInfo,4,FALSE)),AND(TcReleaseNum&gt;=VLOOKUP(AWReleaseNum,MinVerInfo,5,FALSE),TcReleaseNum&lt;=VLOOKUP(AWReleaseNum,MinVerInfo,6,FALSE))),"Available","Not Supported")))</f>
        <v>Available</v>
      </c>
      <c r="O1804" s="81" t="str">
        <f>IF(TcReleaseNum&lt;P1804,"Not Supported","Available")</f>
        <v>Available</v>
      </c>
      <c r="P1804" s="81" cm="1">
        <f t="array" ref="P1804">_xlfn.SWITCH(TcBaseVer, 14, K1804, 13, J1804, 12, I1804, 11, IFERROR(VLOOKUP(H1804,Table2[#All],3,FALSE),"N/A"),0)</f>
        <v>0</v>
      </c>
      <c r="Q1804" s="81" t="str">
        <f>IF(TcBaseVer=0,M1804,IF(AND(N1804="Available",M1804="Available",O1804="Available"),"Available",IF(M1804="","","Not Supported")))</f>
        <v>Available</v>
      </c>
      <c r="R1804" s="81" t="str">
        <f>IF(A1804&gt;=AWCurrentRel, "Future",Q1804)</f>
        <v>Available</v>
      </c>
      <c r="S1804" s="100" t="str">
        <f>HYPERLINK(U1804,T1804)</f>
        <v>DELIVER-Teamcenter What's New Spring 2024 (highspot.com)</v>
      </c>
      <c r="T1804" s="81" t="str">
        <f>IFERROR(VLOOKUP(CONCATENATE($B1804,"_",$A1804),Table4[#All],5,FALSE),"Not Available")</f>
        <v>DELIVER-Teamcenter What's New Spring 2024 (highspot.com)</v>
      </c>
      <c r="U1804" s="81" t="str">
        <f>IFERROR(VLOOKUP(CONCATENATE(B1804,"_",A1804),Table4[#All],6,FALSE),"")</f>
        <v>https://siemens.highspot.com/items/666ae5c05b3b4aa27852e67f?lfrm=srp.6</v>
      </c>
    </row>
    <row r="1805" spans="1:21" x14ac:dyDescent="0.25">
      <c r="A1805" s="81">
        <f>IF(OR('Raw Data'!A1821=0,'Raw Data'!A1821="Delete"),"",'Raw Data'!A1821)</f>
        <v>2406</v>
      </c>
      <c r="B1805" s="88" t="str">
        <f>IF(OR('Raw Data'!B1821=0,'Raw Data'!B1821="Delete"),"",'Raw Data'!B1821)</f>
        <v>Deliver</v>
      </c>
      <c r="C1805" s="89" t="str">
        <f>IF(OR('Raw Data'!C1821=0,'Raw Data'!C1821="Delete"),"",'Raw Data'!C1821)</f>
        <v>Quality</v>
      </c>
      <c r="D1805" s="88" t="str">
        <f>IF(OR('Raw Data'!D1821=0,'Raw Data'!D1821="Delete"),"",'Raw Data'!D1821)</f>
        <v>Control &amp; Inspection Planning</v>
      </c>
      <c r="E1805" s="84" t="str">
        <f>IF(OR('Raw Data'!E1821=0,'Raw Data'!E1821="Delete"),"",'Raw Data'!E1821)</f>
        <v>Creation of characteristics within the control plan</v>
      </c>
      <c r="F1805" s="81" t="str" cm="1">
        <f t="array" ref="F1805">_xlfn.SWITCH(ROUND(VLOOKUP(A1805,Table1[#All],3),0),11,H1805,12,I1805,13,J1805,14,K1805,"N/A")</f>
        <v>N/A</v>
      </c>
      <c r="G1805" s="81" t="str" cm="1">
        <f t="array" ref="G1805">_xlfn.SWITCH(ROUND(VLOOKUP(A1805,Table1[#All],5),0),11,H1805,12,I1805,13,J1805,14,K1805,"N/A")</f>
        <v>N/A</v>
      </c>
      <c r="H1805" s="81" t="str">
        <f>IF(OR('Raw Data'!H1821=0,'Raw Data'!H1821="Delete"),"",'Raw Data'!H1821)</f>
        <v/>
      </c>
      <c r="I1805" s="81" t="str">
        <f>IF(OR('Raw Data'!I1821=0,'Raw Data'!I1821="Delete"),"",'Raw Data'!I1821)</f>
        <v/>
      </c>
      <c r="J1805" s="81" t="str">
        <f>IF(OR('Raw Data'!J1821=0,'Raw Data'!J1821="Delete"),"",'Raw Data'!J1821)</f>
        <v/>
      </c>
      <c r="K1805" s="81" t="str">
        <f>IF(OR('Raw Data'!K1821=0,'Raw Data'!K1821="Delete"),"",'Raw Data'!K1821)</f>
        <v/>
      </c>
      <c r="L1805" s="81" t="str">
        <f>R1805</f>
        <v>Available</v>
      </c>
      <c r="M1805" s="81" t="str">
        <f>IF(A1805="","",IF(OR(AWReleaseNum&gt;=A1805,AWReleaseNum=0),"Available","Not Supported"))</f>
        <v>Available</v>
      </c>
      <c r="N1805" s="81" t="str">
        <f>IF(A1805="","",IF(TcRelease="Any","Available",IF(OR(AND(TcReleaseNum&gt;=VLOOKUP(AWReleaseNum,MinVerInfo,3,FALSE),TcReleaseNum&lt;=VLOOKUP(AWReleaseNum,MinVerInfo,4,FALSE)),AND(TcReleaseNum&gt;=VLOOKUP(AWReleaseNum,MinVerInfo,5,FALSE),TcReleaseNum&lt;=VLOOKUP(AWReleaseNum,MinVerInfo,6,FALSE))),"Available","Not Supported")))</f>
        <v>Available</v>
      </c>
      <c r="O1805" s="81" t="str">
        <f>IF(TcReleaseNum&lt;P1805,"Not Supported","Available")</f>
        <v>Available</v>
      </c>
      <c r="P1805" s="81" cm="1">
        <f t="array" ref="P1805">_xlfn.SWITCH(TcBaseVer, 14, K1805, 13, J1805, 12, I1805, 11, IFERROR(VLOOKUP(H1805,Table2[#All],3,FALSE),"N/A"),0)</f>
        <v>0</v>
      </c>
      <c r="Q1805" s="81" t="str">
        <f>IF(TcBaseVer=0,M1805,IF(AND(N1805="Available",M1805="Available",O1805="Available"),"Available",IF(M1805="","","Not Supported")))</f>
        <v>Available</v>
      </c>
      <c r="R1805" s="81" t="str">
        <f>IF(A1805&gt;=AWCurrentRel, "Future",Q1805)</f>
        <v>Available</v>
      </c>
      <c r="S1805" s="100" t="str">
        <f>HYPERLINK(U1805,T1805)</f>
        <v>DELIVER-Teamcenter What's New Spring 2024 (highspot.com)</v>
      </c>
      <c r="T1805" s="81" t="str">
        <f>IFERROR(VLOOKUP(CONCATENATE($B1805,"_",$A1805),Table4[#All],5,FALSE),"Not Available")</f>
        <v>DELIVER-Teamcenter What's New Spring 2024 (highspot.com)</v>
      </c>
      <c r="U1805" s="81" t="str">
        <f>IFERROR(VLOOKUP(CONCATENATE(B1805,"_",A1805),Table4[#All],6,FALSE),"")</f>
        <v>https://siemens.highspot.com/items/666ae5c05b3b4aa27852e67f?lfrm=srp.6</v>
      </c>
    </row>
    <row r="1806" spans="1:21" x14ac:dyDescent="0.25">
      <c r="A1806" s="81">
        <f>IF(OR('Raw Data'!A1822=0,'Raw Data'!A1822="Delete"),"",'Raw Data'!A1822)</f>
        <v>2406</v>
      </c>
      <c r="B1806" s="88" t="str">
        <f>IF(OR('Raw Data'!B1822=0,'Raw Data'!B1822="Delete"),"",'Raw Data'!B1822)</f>
        <v>Deliver</v>
      </c>
      <c r="C1806" s="89" t="str">
        <f>IF(OR('Raw Data'!C1822=0,'Raw Data'!C1822="Delete"),"",'Raw Data'!C1822)</f>
        <v>Quality</v>
      </c>
      <c r="D1806" s="88" t="str">
        <f>IF(OR('Raw Data'!D1822=0,'Raw Data'!D1822="Delete"),"",'Raw Data'!D1822)</f>
        <v>Control &amp; Inspection Planning</v>
      </c>
      <c r="E1806" s="84" t="str">
        <f>IF(OR('Raw Data'!E1822=0,'Raw Data'!E1822="Delete"),"",'Raw Data'!E1822)</f>
        <v>Enhancements in "graphical" inspection planning</v>
      </c>
      <c r="F1806" s="81" t="str" cm="1">
        <f t="array" ref="F1806">_xlfn.SWITCH(ROUND(VLOOKUP(A1806,Table1[#All],3),0),11,H1806,12,I1806,13,J1806,14,K1806,"N/A")</f>
        <v>N/A</v>
      </c>
      <c r="G1806" s="81" t="str" cm="1">
        <f t="array" ref="G1806">_xlfn.SWITCH(ROUND(VLOOKUP(A1806,Table1[#All],5),0),11,H1806,12,I1806,13,J1806,14,K1806,"N/A")</f>
        <v>N/A</v>
      </c>
      <c r="H1806" s="81" t="str">
        <f>IF(OR('Raw Data'!H1822=0,'Raw Data'!H1822="Delete"),"",'Raw Data'!H1822)</f>
        <v/>
      </c>
      <c r="I1806" s="81" t="str">
        <f>IF(OR('Raw Data'!I1822=0,'Raw Data'!I1822="Delete"),"",'Raw Data'!I1822)</f>
        <v/>
      </c>
      <c r="J1806" s="81" t="str">
        <f>IF(OR('Raw Data'!J1822=0,'Raw Data'!J1822="Delete"),"",'Raw Data'!J1822)</f>
        <v/>
      </c>
      <c r="K1806" s="81" t="str">
        <f>IF(OR('Raw Data'!K1822=0,'Raw Data'!K1822="Delete"),"",'Raw Data'!K1822)</f>
        <v/>
      </c>
      <c r="L1806" s="81" t="str">
        <f>R1806</f>
        <v>Available</v>
      </c>
      <c r="M1806" s="81" t="str">
        <f>IF(A1806="","",IF(OR(AWReleaseNum&gt;=A1806,AWReleaseNum=0),"Available","Not Supported"))</f>
        <v>Available</v>
      </c>
      <c r="N1806" s="81" t="str">
        <f>IF(A1806="","",IF(TcRelease="Any","Available",IF(OR(AND(TcReleaseNum&gt;=VLOOKUP(AWReleaseNum,MinVerInfo,3,FALSE),TcReleaseNum&lt;=VLOOKUP(AWReleaseNum,MinVerInfo,4,FALSE)),AND(TcReleaseNum&gt;=VLOOKUP(AWReleaseNum,MinVerInfo,5,FALSE),TcReleaseNum&lt;=VLOOKUP(AWReleaseNum,MinVerInfo,6,FALSE))),"Available","Not Supported")))</f>
        <v>Available</v>
      </c>
      <c r="O1806" s="81" t="str">
        <f>IF(TcReleaseNum&lt;P1806,"Not Supported","Available")</f>
        <v>Available</v>
      </c>
      <c r="P1806" s="81" cm="1">
        <f t="array" ref="P1806">_xlfn.SWITCH(TcBaseVer, 14, K1806, 13, J1806, 12, I1806, 11, IFERROR(VLOOKUP(H1806,Table2[#All],3,FALSE),"N/A"),0)</f>
        <v>0</v>
      </c>
      <c r="Q1806" s="81" t="str">
        <f>IF(TcBaseVer=0,M1806,IF(AND(N1806="Available",M1806="Available",O1806="Available"),"Available",IF(M1806="","","Not Supported")))</f>
        <v>Available</v>
      </c>
      <c r="R1806" s="81" t="str">
        <f>IF(A1806&gt;=AWCurrentRel, "Future",Q1806)</f>
        <v>Available</v>
      </c>
      <c r="S1806" s="100" t="str">
        <f>HYPERLINK(U1806,T1806)</f>
        <v>DELIVER-Teamcenter What's New Spring 2024 (highspot.com)</v>
      </c>
      <c r="T1806" s="81" t="str">
        <f>IFERROR(VLOOKUP(CONCATENATE($B1806,"_",$A1806),Table4[#All],5,FALSE),"Not Available")</f>
        <v>DELIVER-Teamcenter What's New Spring 2024 (highspot.com)</v>
      </c>
      <c r="U1806" s="81" t="str">
        <f>IFERROR(VLOOKUP(CONCATENATE(B1806,"_",A1806),Table4[#All],6,FALSE),"")</f>
        <v>https://siemens.highspot.com/items/666ae5c05b3b4aa27852e67f?lfrm=srp.6</v>
      </c>
    </row>
    <row r="1807" spans="1:21" x14ac:dyDescent="0.25">
      <c r="A1807" s="81">
        <f>IF(OR('Raw Data'!A1823=0,'Raw Data'!A1823="Delete"),"",'Raw Data'!A1823)</f>
        <v>2406</v>
      </c>
      <c r="B1807" s="88" t="str">
        <f>IF(OR('Raw Data'!B1823=0,'Raw Data'!B1823="Delete"),"",'Raw Data'!B1823)</f>
        <v>Deliver</v>
      </c>
      <c r="C1807" s="89" t="str">
        <f>IF(OR('Raw Data'!C1823=0,'Raw Data'!C1823="Delete"),"",'Raw Data'!C1823)</f>
        <v>Quality</v>
      </c>
      <c r="D1807" s="88" t="str">
        <f>IF(OR('Raw Data'!D1823=0,'Raw Data'!D1823="Delete"),"",'Raw Data'!D1823)</f>
        <v>Control &amp; Inspection Planning</v>
      </c>
      <c r="E1807" s="84" t="str">
        <f>IF(OR('Raw Data'!E1823=0,'Raw Data'!E1823="Delete"),"",'Raw Data'!E1823)</f>
        <v>Feature control frame visualization in inspection definition</v>
      </c>
      <c r="F1807" s="81" t="str" cm="1">
        <f t="array" ref="F1807">_xlfn.SWITCH(ROUND(VLOOKUP(A1807,Table1[#All],3),0),11,H1807,12,I1807,13,J1807,14,K1807,"N/A")</f>
        <v>N/A</v>
      </c>
      <c r="G1807" s="81" t="str" cm="1">
        <f t="array" ref="G1807">_xlfn.SWITCH(ROUND(VLOOKUP(A1807,Table1[#All],5),0),11,H1807,12,I1807,13,J1807,14,K1807,"N/A")</f>
        <v>N/A</v>
      </c>
      <c r="H1807" s="81" t="str">
        <f>IF(OR('Raw Data'!H1823=0,'Raw Data'!H1823="Delete"),"",'Raw Data'!H1823)</f>
        <v/>
      </c>
      <c r="I1807" s="81" t="str">
        <f>IF(OR('Raw Data'!I1823=0,'Raw Data'!I1823="Delete"),"",'Raw Data'!I1823)</f>
        <v/>
      </c>
      <c r="J1807" s="81" t="str">
        <f>IF(OR('Raw Data'!J1823=0,'Raw Data'!J1823="Delete"),"",'Raw Data'!J1823)</f>
        <v/>
      </c>
      <c r="K1807" s="81" t="str">
        <f>IF(OR('Raw Data'!K1823=0,'Raw Data'!K1823="Delete"),"",'Raw Data'!K1823)</f>
        <v/>
      </c>
      <c r="L1807" s="81" t="str">
        <f>R1807</f>
        <v>Available</v>
      </c>
      <c r="M1807" s="81" t="str">
        <f>IF(A1807="","",IF(OR(AWReleaseNum&gt;=A1807,AWReleaseNum=0),"Available","Not Supported"))</f>
        <v>Available</v>
      </c>
      <c r="N1807" s="81" t="str">
        <f>IF(A1807="","",IF(TcRelease="Any","Available",IF(OR(AND(TcReleaseNum&gt;=VLOOKUP(AWReleaseNum,MinVerInfo,3,FALSE),TcReleaseNum&lt;=VLOOKUP(AWReleaseNum,MinVerInfo,4,FALSE)),AND(TcReleaseNum&gt;=VLOOKUP(AWReleaseNum,MinVerInfo,5,FALSE),TcReleaseNum&lt;=VLOOKUP(AWReleaseNum,MinVerInfo,6,FALSE))),"Available","Not Supported")))</f>
        <v>Available</v>
      </c>
      <c r="O1807" s="81" t="str">
        <f>IF(TcReleaseNum&lt;P1807,"Not Supported","Available")</f>
        <v>Available</v>
      </c>
      <c r="P1807" s="81" cm="1">
        <f t="array" ref="P1807">_xlfn.SWITCH(TcBaseVer, 14, K1807, 13, J1807, 12, I1807, 11, IFERROR(VLOOKUP(H1807,Table2[#All],3,FALSE),"N/A"),0)</f>
        <v>0</v>
      </c>
      <c r="Q1807" s="81" t="str">
        <f>IF(TcBaseVer=0,M1807,IF(AND(N1807="Available",M1807="Available",O1807="Available"),"Available",IF(M1807="","","Not Supported")))</f>
        <v>Available</v>
      </c>
      <c r="R1807" s="81" t="str">
        <f>IF(A1807&gt;=AWCurrentRel, "Future",Q1807)</f>
        <v>Available</v>
      </c>
      <c r="S1807" s="100" t="str">
        <f>HYPERLINK(U1807,T1807)</f>
        <v>DELIVER-Teamcenter What's New Spring 2024 (highspot.com)</v>
      </c>
      <c r="T1807" s="81" t="str">
        <f>IFERROR(VLOOKUP(CONCATENATE($B1807,"_",$A1807),Table4[#All],5,FALSE),"Not Available")</f>
        <v>DELIVER-Teamcenter What's New Spring 2024 (highspot.com)</v>
      </c>
      <c r="U1807" s="81" t="str">
        <f>IFERROR(VLOOKUP(CONCATENATE(B1807,"_",A1807),Table4[#All],6,FALSE),"")</f>
        <v>https://siemens.highspot.com/items/666ae5c05b3b4aa27852e67f?lfrm=srp.6</v>
      </c>
    </row>
    <row r="1808" spans="1:21" x14ac:dyDescent="0.25">
      <c r="A1808" s="81">
        <f>IF(OR('Raw Data'!A1824=0,'Raw Data'!A1824="Delete"),"",'Raw Data'!A1824)</f>
        <v>2406</v>
      </c>
      <c r="B1808" s="88" t="str">
        <f>IF(OR('Raw Data'!B1824=0,'Raw Data'!B1824="Delete"),"",'Raw Data'!B1824)</f>
        <v>Deliver</v>
      </c>
      <c r="C1808" s="89" t="str">
        <f>IF(OR('Raw Data'!C1824=0,'Raw Data'!C1824="Delete"),"",'Raw Data'!C1824)</f>
        <v>Quality</v>
      </c>
      <c r="D1808" s="88" t="str">
        <f>IF(OR('Raw Data'!D1824=0,'Raw Data'!D1824="Delete"),"",'Raw Data'!D1824)</f>
        <v>Control &amp; Inspection Planning</v>
      </c>
      <c r="E1808" s="84" t="str">
        <f>IF(OR('Raw Data'!E1824=0,'Raw Data'!E1824="Delete"),"",'Raw Data'!E1824)</f>
        <v>Workflow for releasing control plan structure</v>
      </c>
      <c r="F1808" s="81" t="str" cm="1">
        <f t="array" ref="F1808">_xlfn.SWITCH(ROUND(VLOOKUP(A1808,Table1[#All],3),0),11,H1808,12,I1808,13,J1808,14,K1808,"N/A")</f>
        <v>N/A</v>
      </c>
      <c r="G1808" s="81" t="str" cm="1">
        <f t="array" ref="G1808">_xlfn.SWITCH(ROUND(VLOOKUP(A1808,Table1[#All],5),0),11,H1808,12,I1808,13,J1808,14,K1808,"N/A")</f>
        <v>N/A</v>
      </c>
      <c r="H1808" s="81" t="str">
        <f>IF(OR('Raw Data'!H1824=0,'Raw Data'!H1824="Delete"),"",'Raw Data'!H1824)</f>
        <v/>
      </c>
      <c r="I1808" s="81" t="str">
        <f>IF(OR('Raw Data'!I1824=0,'Raw Data'!I1824="Delete"),"",'Raw Data'!I1824)</f>
        <v/>
      </c>
      <c r="J1808" s="81" t="str">
        <f>IF(OR('Raw Data'!J1824=0,'Raw Data'!J1824="Delete"),"",'Raw Data'!J1824)</f>
        <v/>
      </c>
      <c r="K1808" s="81" t="str">
        <f>IF(OR('Raw Data'!K1824=0,'Raw Data'!K1824="Delete"),"",'Raw Data'!K1824)</f>
        <v/>
      </c>
      <c r="L1808" s="81" t="str">
        <f>R1808</f>
        <v>Available</v>
      </c>
      <c r="M1808" s="81" t="str">
        <f>IF(A1808="","",IF(OR(AWReleaseNum&gt;=A1808,AWReleaseNum=0),"Available","Not Supported"))</f>
        <v>Available</v>
      </c>
      <c r="N1808" s="81" t="str">
        <f>IF(A1808="","",IF(TcRelease="Any","Available",IF(OR(AND(TcReleaseNum&gt;=VLOOKUP(AWReleaseNum,MinVerInfo,3,FALSE),TcReleaseNum&lt;=VLOOKUP(AWReleaseNum,MinVerInfo,4,FALSE)),AND(TcReleaseNum&gt;=VLOOKUP(AWReleaseNum,MinVerInfo,5,FALSE),TcReleaseNum&lt;=VLOOKUP(AWReleaseNum,MinVerInfo,6,FALSE))),"Available","Not Supported")))</f>
        <v>Available</v>
      </c>
      <c r="O1808" s="81" t="str">
        <f>IF(TcReleaseNum&lt;P1808,"Not Supported","Available")</f>
        <v>Available</v>
      </c>
      <c r="P1808" s="81" cm="1">
        <f t="array" ref="P1808">_xlfn.SWITCH(TcBaseVer, 14, K1808, 13, J1808, 12, I1808, 11, IFERROR(VLOOKUP(H1808,Table2[#All],3,FALSE),"N/A"),0)</f>
        <v>0</v>
      </c>
      <c r="Q1808" s="81" t="str">
        <f>IF(TcBaseVer=0,M1808,IF(AND(N1808="Available",M1808="Available",O1808="Available"),"Available",IF(M1808="","","Not Supported")))</f>
        <v>Available</v>
      </c>
      <c r="R1808" s="81" t="str">
        <f>IF(A1808&gt;=AWCurrentRel, "Future",Q1808)</f>
        <v>Available</v>
      </c>
      <c r="S1808" s="100" t="str">
        <f>HYPERLINK(U1808,T1808)</f>
        <v>DELIVER-Teamcenter What's New Spring 2024 (highspot.com)</v>
      </c>
      <c r="T1808" s="81" t="str">
        <f>IFERROR(VLOOKUP(CONCATENATE($B1808,"_",$A1808),Table4[#All],5,FALSE),"Not Available")</f>
        <v>DELIVER-Teamcenter What's New Spring 2024 (highspot.com)</v>
      </c>
      <c r="U1808" s="81" t="str">
        <f>IFERROR(VLOOKUP(CONCATENATE(B1808,"_",A1808),Table4[#All],6,FALSE),"")</f>
        <v>https://siemens.highspot.com/items/666ae5c05b3b4aa27852e67f?lfrm=srp.6</v>
      </c>
    </row>
    <row r="1809" spans="1:21" x14ac:dyDescent="0.25">
      <c r="A1809" s="81">
        <f>IF(OR('Raw Data'!A893=0,'Raw Data'!A893="Delete"),"",'Raw Data'!A893)</f>
        <v>2406</v>
      </c>
      <c r="B1809" s="88" t="str">
        <f>IF(OR('Raw Data'!B893=0,'Raw Data'!B893="Delete"),"",'Raw Data'!B893)</f>
        <v>Plan</v>
      </c>
      <c r="C1809" s="89" t="str">
        <f>IF(OR('Raw Data'!C893=0,'Raw Data'!C893="Delete"),"",'Raw Data'!C893)</f>
        <v>Bill of Materials</v>
      </c>
      <c r="D1809" s="88" t="str">
        <f>IF(OR('Raw Data'!D893=0,'Raw Data'!D893="Delete"),"",'Raw Data'!D893)</f>
        <v>Design BOM Alignment</v>
      </c>
      <c r="E1809" s="84" t="str">
        <f>IF(OR('Raw Data'!E893=0,'Raw Data'!E893="Delete"),"",'Raw Data'!E893)</f>
        <v>Manage alignment of multiple instances of deformable and purchased assemblies in the product BOM</v>
      </c>
      <c r="F1809" s="81" t="str" cm="1">
        <f t="array" ref="F1809">_xlfn.SWITCH(ROUND(VLOOKUP(A1809,Table1[#All],3),0),11,H1809,12,I1809,13,J1809,14,K1809,"N/A")</f>
        <v>N/A</v>
      </c>
      <c r="G1809" s="81" t="str" cm="1">
        <f t="array" ref="G1809">_xlfn.SWITCH(ROUND(VLOOKUP(A1809,Table1[#All],5),0),11,H1809,12,I1809,13,J1809,14,K1809,"N/A")</f>
        <v>N/A</v>
      </c>
      <c r="H1809" s="81" t="str">
        <f>IF(OR('Raw Data'!H893=0,'Raw Data'!H893="Delete"),"",'Raw Data'!H893)</f>
        <v/>
      </c>
      <c r="I1809" s="81" t="str">
        <f>IF(OR('Raw Data'!I893=0,'Raw Data'!I893="Delete"),"",'Raw Data'!I893)</f>
        <v/>
      </c>
      <c r="J1809" s="81" t="str">
        <f>IF(OR('Raw Data'!J893=0,'Raw Data'!J893="Delete"),"",'Raw Data'!J893)</f>
        <v/>
      </c>
      <c r="K1809" s="81" t="str">
        <f>IF(OR('Raw Data'!K893=0,'Raw Data'!K893="Delete"),"",'Raw Data'!K893)</f>
        <v/>
      </c>
      <c r="L1809" s="81" t="str">
        <f>R1809</f>
        <v>Available</v>
      </c>
      <c r="M1809" s="81" t="str">
        <f>IF(A1809="","",IF(OR(AWReleaseNum&gt;=A1809,AWReleaseNum=0),"Available","Not Supported"))</f>
        <v>Available</v>
      </c>
      <c r="N1809" s="81" t="str">
        <f>IF(A1809="","",IF(TcRelease="Any","Available",IF(OR(AND(TcReleaseNum&gt;=VLOOKUP(AWReleaseNum,MinVerInfo,3,FALSE),TcReleaseNum&lt;=VLOOKUP(AWReleaseNum,MinVerInfo,4,FALSE)),AND(TcReleaseNum&gt;=VLOOKUP(AWReleaseNum,MinVerInfo,5,FALSE),TcReleaseNum&lt;=VLOOKUP(AWReleaseNum,MinVerInfo,6,FALSE))),"Available","Not Supported")))</f>
        <v>Available</v>
      </c>
      <c r="O1809" s="81" t="str">
        <f>IF(TcReleaseNum&lt;P1809,"Not Supported","Available")</f>
        <v>Available</v>
      </c>
      <c r="P1809" s="81" cm="1">
        <f t="array" ref="P1809">_xlfn.SWITCH(TcBaseVer, 14, K1809, 13, J1809, 12, I1809, 11, IFERROR(VLOOKUP(H1809,Table2[#All],3,FALSE),"N/A"),0)</f>
        <v>0</v>
      </c>
      <c r="Q1809" s="81" t="str">
        <f>IF(TcBaseVer=0,M1809,IF(AND(N1809="Available",M1809="Available",O1809="Available"),"Available",IF(M1809="","","Not Supported")))</f>
        <v>Available</v>
      </c>
      <c r="R1809" s="81" t="str">
        <f>IF(A1809&gt;=AWCurrentRel, "Future",Q1809)</f>
        <v>Available</v>
      </c>
      <c r="S1809" s="100" t="str">
        <f>HYPERLINK(U1809,T1809)</f>
        <v>PLAN-Teamcenter What's New Spring 2024 (highspot.com)</v>
      </c>
      <c r="T1809" s="81" t="str">
        <f>IFERROR(VLOOKUP(CONCATENATE($B1809,"_",$A1809),Table4[#All],5,FALSE),"Not Available")</f>
        <v>PLAN-Teamcenter What's New Spring 2024 (highspot.com)</v>
      </c>
      <c r="U1809" s="81" t="str">
        <f>IFERROR(VLOOKUP(CONCATENATE(B1809,"_",A1809),Table4[#All],6,FALSE),"")</f>
        <v>https://siemens.highspot.com/items/666ae3e184fe70ab183dc105?lfrm=srp.11</v>
      </c>
    </row>
    <row r="1810" spans="1:21" x14ac:dyDescent="0.25">
      <c r="A1810" s="81">
        <f>IF(OR('Raw Data'!A894=0,'Raw Data'!A894="Delete"),"",'Raw Data'!A894)</f>
        <v>2406</v>
      </c>
      <c r="B1810" s="88" t="str">
        <f>IF(OR('Raw Data'!B894=0,'Raw Data'!B894="Delete"),"",'Raw Data'!B894)</f>
        <v>Plan</v>
      </c>
      <c r="C1810" s="89" t="str">
        <f>IF(OR('Raw Data'!C894=0,'Raw Data'!C894="Delete"),"",'Raw Data'!C894)</f>
        <v>Bill of Materials</v>
      </c>
      <c r="D1810" s="88" t="str">
        <f>IF(OR('Raw Data'!D894=0,'Raw Data'!D894="Delete"),"",'Raw Data'!D894)</f>
        <v>Design BOM Alignment</v>
      </c>
      <c r="E1810" s="84" t="str">
        <f>IF(OR('Raw Data'!E894=0,'Raw Data'!E894="Delete"),"",'Raw Data'!E894)</f>
        <v>Improve alignment update usability with tools for interactive decision making</v>
      </c>
      <c r="F1810" s="81" t="str" cm="1">
        <f t="array" ref="F1810">_xlfn.SWITCH(ROUND(VLOOKUP(A1810,Table1[#All],3),0),11,H1810,12,I1810,13,J1810,14,K1810,"N/A")</f>
        <v>N/A</v>
      </c>
      <c r="G1810" s="81" t="str" cm="1">
        <f t="array" ref="G1810">_xlfn.SWITCH(ROUND(VLOOKUP(A1810,Table1[#All],5),0),11,H1810,12,I1810,13,J1810,14,K1810,"N/A")</f>
        <v>N/A</v>
      </c>
      <c r="H1810" s="81" t="str">
        <f>IF(OR('Raw Data'!H894=0,'Raw Data'!H894="Delete"),"",'Raw Data'!H894)</f>
        <v/>
      </c>
      <c r="I1810" s="81" t="str">
        <f>IF(OR('Raw Data'!I894=0,'Raw Data'!I894="Delete"),"",'Raw Data'!I894)</f>
        <v/>
      </c>
      <c r="J1810" s="81" t="str">
        <f>IF(OR('Raw Data'!J894=0,'Raw Data'!J894="Delete"),"",'Raw Data'!J894)</f>
        <v/>
      </c>
      <c r="K1810" s="81" t="str">
        <f>IF(OR('Raw Data'!K894=0,'Raw Data'!K894="Delete"),"",'Raw Data'!K894)</f>
        <v/>
      </c>
      <c r="L1810" s="81" t="str">
        <f>R1810</f>
        <v>Available</v>
      </c>
      <c r="M1810" s="81" t="str">
        <f>IF(A1810="","",IF(OR(AWReleaseNum&gt;=A1810,AWReleaseNum=0),"Available","Not Supported"))</f>
        <v>Available</v>
      </c>
      <c r="N1810" s="81" t="str">
        <f>IF(A1810="","",IF(TcRelease="Any","Available",IF(OR(AND(TcReleaseNum&gt;=VLOOKUP(AWReleaseNum,MinVerInfo,3,FALSE),TcReleaseNum&lt;=VLOOKUP(AWReleaseNum,MinVerInfo,4,FALSE)),AND(TcReleaseNum&gt;=VLOOKUP(AWReleaseNum,MinVerInfo,5,FALSE),TcReleaseNum&lt;=VLOOKUP(AWReleaseNum,MinVerInfo,6,FALSE))),"Available","Not Supported")))</f>
        <v>Available</v>
      </c>
      <c r="O1810" s="81" t="str">
        <f>IF(TcReleaseNum&lt;P1810,"Not Supported","Available")</f>
        <v>Available</v>
      </c>
      <c r="P1810" s="81" cm="1">
        <f t="array" ref="P1810">_xlfn.SWITCH(TcBaseVer, 14, K1810, 13, J1810, 12, I1810, 11, IFERROR(VLOOKUP(H1810,Table2[#All],3,FALSE),"N/A"),0)</f>
        <v>0</v>
      </c>
      <c r="Q1810" s="81" t="str">
        <f>IF(TcBaseVer=0,M1810,IF(AND(N1810="Available",M1810="Available",O1810="Available"),"Available",IF(M1810="","","Not Supported")))</f>
        <v>Available</v>
      </c>
      <c r="R1810" s="81" t="str">
        <f>IF(A1810&gt;=AWCurrentRel, "Future",Q1810)</f>
        <v>Available</v>
      </c>
      <c r="S1810" s="100" t="str">
        <f>HYPERLINK(U1810,T1810)</f>
        <v>PLAN-Teamcenter What's New Spring 2024 (highspot.com)</v>
      </c>
      <c r="T1810" s="81" t="str">
        <f>IFERROR(VLOOKUP(CONCATENATE($B1810,"_",$A1810),Table4[#All],5,FALSE),"Not Available")</f>
        <v>PLAN-Teamcenter What's New Spring 2024 (highspot.com)</v>
      </c>
      <c r="U1810" s="81" t="str">
        <f>IFERROR(VLOOKUP(CONCATENATE(B1810,"_",A1810),Table4[#All],6,FALSE),"")</f>
        <v>https://siemens.highspot.com/items/666ae3e184fe70ab183dc105?lfrm=srp.11</v>
      </c>
    </row>
    <row r="1811" spans="1:21" x14ac:dyDescent="0.25">
      <c r="A1811" s="81">
        <f>IF(OR('Raw Data'!A895=0,'Raw Data'!A895="Delete"),"",'Raw Data'!A895)</f>
        <v>2406</v>
      </c>
      <c r="B1811" s="88" t="str">
        <f>IF(OR('Raw Data'!B895=0,'Raw Data'!B895="Delete"),"",'Raw Data'!B895)</f>
        <v>Plan</v>
      </c>
      <c r="C1811" s="89" t="str">
        <f>IF(OR('Raw Data'!C895=0,'Raw Data'!C895="Delete"),"",'Raw Data'!C895)</f>
        <v>Bill of Materials</v>
      </c>
      <c r="D1811" s="88" t="str">
        <f>IF(OR('Raw Data'!D895=0,'Raw Data'!D895="Delete"),"",'Raw Data'!D895)</f>
        <v>Design BOM Alignment</v>
      </c>
      <c r="E1811" s="84" t="str">
        <f>IF(OR('Raw Data'!E895=0,'Raw Data'!E895="Delete"),"",'Raw Data'!E895)</f>
        <v>Multi-site support of design aligned EBOM</v>
      </c>
      <c r="F1811" s="81" t="str" cm="1">
        <f t="array" ref="F1811">_xlfn.SWITCH(ROUND(VLOOKUP(A1811,Table1[#All],3),0),11,H1811,12,I1811,13,J1811,14,K1811,"N/A")</f>
        <v>N/A</v>
      </c>
      <c r="G1811" s="81" t="str" cm="1">
        <f t="array" ref="G1811">_xlfn.SWITCH(ROUND(VLOOKUP(A1811,Table1[#All],5),0),11,H1811,12,I1811,13,J1811,14,K1811,"N/A")</f>
        <v>N/A</v>
      </c>
      <c r="H1811" s="81" t="str">
        <f>IF(OR('Raw Data'!H895=0,'Raw Data'!H895="Delete"),"",'Raw Data'!H895)</f>
        <v/>
      </c>
      <c r="I1811" s="81" t="str">
        <f>IF(OR('Raw Data'!I895=0,'Raw Data'!I895="Delete"),"",'Raw Data'!I895)</f>
        <v/>
      </c>
      <c r="J1811" s="81" t="str">
        <f>IF(OR('Raw Data'!J895=0,'Raw Data'!J895="Delete"),"",'Raw Data'!J895)</f>
        <v/>
      </c>
      <c r="K1811" s="81" t="str">
        <f>IF(OR('Raw Data'!K895=0,'Raw Data'!K895="Delete"),"",'Raw Data'!K895)</f>
        <v/>
      </c>
      <c r="L1811" s="81" t="str">
        <f>R1811</f>
        <v>Available</v>
      </c>
      <c r="M1811" s="81" t="str">
        <f>IF(A1811="","",IF(OR(AWReleaseNum&gt;=A1811,AWReleaseNum=0),"Available","Not Supported"))</f>
        <v>Available</v>
      </c>
      <c r="N1811" s="81" t="str">
        <f>IF(A1811="","",IF(TcRelease="Any","Available",IF(OR(AND(TcReleaseNum&gt;=VLOOKUP(AWReleaseNum,MinVerInfo,3,FALSE),TcReleaseNum&lt;=VLOOKUP(AWReleaseNum,MinVerInfo,4,FALSE)),AND(TcReleaseNum&gt;=VLOOKUP(AWReleaseNum,MinVerInfo,5,FALSE),TcReleaseNum&lt;=VLOOKUP(AWReleaseNum,MinVerInfo,6,FALSE))),"Available","Not Supported")))</f>
        <v>Available</v>
      </c>
      <c r="O1811" s="81" t="str">
        <f>IF(TcReleaseNum&lt;P1811,"Not Supported","Available")</f>
        <v>Available</v>
      </c>
      <c r="P1811" s="81" cm="1">
        <f t="array" ref="P1811">_xlfn.SWITCH(TcBaseVer, 14, K1811, 13, J1811, 12, I1811, 11, IFERROR(VLOOKUP(H1811,Table2[#All],3,FALSE),"N/A"),0)</f>
        <v>0</v>
      </c>
      <c r="Q1811" s="81" t="str">
        <f>IF(TcBaseVer=0,M1811,IF(AND(N1811="Available",M1811="Available",O1811="Available"),"Available",IF(M1811="","","Not Supported")))</f>
        <v>Available</v>
      </c>
      <c r="R1811" s="81" t="str">
        <f>IF(A1811&gt;=AWCurrentRel, "Future",Q1811)</f>
        <v>Available</v>
      </c>
      <c r="S1811" s="100" t="str">
        <f>HYPERLINK(U1811,T1811)</f>
        <v>PLAN-Teamcenter What's New Spring 2024 (highspot.com)</v>
      </c>
      <c r="T1811" s="81" t="str">
        <f>IFERROR(VLOOKUP(CONCATENATE($B1811,"_",$A1811),Table4[#All],5,FALSE),"Not Available")</f>
        <v>PLAN-Teamcenter What's New Spring 2024 (highspot.com)</v>
      </c>
      <c r="U1811" s="81" t="str">
        <f>IFERROR(VLOOKUP(CONCATENATE(B1811,"_",A1811),Table4[#All],6,FALSE),"")</f>
        <v>https://siemens.highspot.com/items/666ae3e184fe70ab183dc105?lfrm=srp.11</v>
      </c>
    </row>
    <row r="1812" spans="1:21" x14ac:dyDescent="0.25">
      <c r="A1812" s="81">
        <f>IF(OR('Raw Data'!A1828=0,'Raw Data'!A1828="Delete"),"",'Raw Data'!A1828)</f>
        <v>2406</v>
      </c>
      <c r="B1812" s="88" t="str">
        <f>IF(OR('Raw Data'!B1828=0,'Raw Data'!B1828="Delete"),"",'Raw Data'!B1828)</f>
        <v>Deliver</v>
      </c>
      <c r="C1812" s="89" t="str">
        <f>IF(OR('Raw Data'!C1828=0,'Raw Data'!C1828="Delete"),"",'Raw Data'!C1828)</f>
        <v>Sustainability</v>
      </c>
      <c r="D1812" s="88" t="str">
        <f>IF(OR('Raw Data'!D1828=0,'Raw Data'!D1828="Delete"),"",'Raw Data'!D1828)</f>
        <v>Environmental Compliance and Product Sustainability</v>
      </c>
      <c r="E1812" s="84" t="str">
        <f>IF(OR('Raw Data'!E1828=0,'Raw Data'!E1828="Delete"),"",'Raw Data'!E1828)</f>
        <v>Collect Substances of Concern In Products (SCIP) data from suppliers using IPC 1752B standard</v>
      </c>
      <c r="F1812" s="81" t="str" cm="1">
        <f t="array" ref="F1812">_xlfn.SWITCH(ROUND(VLOOKUP(A1812,Table1[#All],3),0),11,H1812,12,I1812,13,J1812,14,K1812,"N/A")</f>
        <v>N/A</v>
      </c>
      <c r="G1812" s="81" t="str" cm="1">
        <f t="array" ref="G1812">_xlfn.SWITCH(ROUND(VLOOKUP(A1812,Table1[#All],5),0),11,H1812,12,I1812,13,J1812,14,K1812,"N/A")</f>
        <v>N/A</v>
      </c>
      <c r="H1812" s="81" t="str">
        <f>IF(OR('Raw Data'!H1828=0,'Raw Data'!H1828="Delete"),"",'Raw Data'!H1828)</f>
        <v/>
      </c>
      <c r="I1812" s="81" t="str">
        <f>IF(OR('Raw Data'!I1828=0,'Raw Data'!I1828="Delete"),"",'Raw Data'!I1828)</f>
        <v/>
      </c>
      <c r="J1812" s="81" t="str">
        <f>IF(OR('Raw Data'!J1828=0,'Raw Data'!J1828="Delete"),"",'Raw Data'!J1828)</f>
        <v/>
      </c>
      <c r="K1812" s="81" t="str">
        <f>IF(OR('Raw Data'!K1828=0,'Raw Data'!K1828="Delete"),"",'Raw Data'!K1828)</f>
        <v/>
      </c>
      <c r="L1812" s="81" t="str">
        <f>R1812</f>
        <v>Available</v>
      </c>
      <c r="M1812" s="81" t="str">
        <f>IF(A1812="","",IF(OR(AWReleaseNum&gt;=A1812,AWReleaseNum=0),"Available","Not Supported"))</f>
        <v>Available</v>
      </c>
      <c r="N1812" s="81" t="str">
        <f>IF(A1812="","",IF(TcRelease="Any","Available",IF(OR(AND(TcReleaseNum&gt;=VLOOKUP(AWReleaseNum,MinVerInfo,3,FALSE),TcReleaseNum&lt;=VLOOKUP(AWReleaseNum,MinVerInfo,4,FALSE)),AND(TcReleaseNum&gt;=VLOOKUP(AWReleaseNum,MinVerInfo,5,FALSE),TcReleaseNum&lt;=VLOOKUP(AWReleaseNum,MinVerInfo,6,FALSE))),"Available","Not Supported")))</f>
        <v>Available</v>
      </c>
      <c r="O1812" s="81" t="str">
        <f>IF(TcReleaseNum&lt;P1812,"Not Supported","Available")</f>
        <v>Available</v>
      </c>
      <c r="P1812" s="81" cm="1">
        <f t="array" ref="P1812">_xlfn.SWITCH(TcBaseVer, 14, K1812, 13, J1812, 12, I1812, 11, IFERROR(VLOOKUP(H1812,Table2[#All],3,FALSE),"N/A"),0)</f>
        <v>0</v>
      </c>
      <c r="Q1812" s="81" t="str">
        <f>IF(TcBaseVer=0,M1812,IF(AND(N1812="Available",M1812="Available",O1812="Available"),"Available",IF(M1812="","","Not Supported")))</f>
        <v>Available</v>
      </c>
      <c r="R1812" s="81" t="str">
        <f>IF(A1812&gt;=AWCurrentRel, "Future",Q1812)</f>
        <v>Available</v>
      </c>
      <c r="S1812" s="100" t="str">
        <f>HYPERLINK(U1812,T1812)</f>
        <v>DELIVER-Teamcenter What's New Spring 2024 (highspot.com)</v>
      </c>
      <c r="T1812" s="81" t="str">
        <f>IFERROR(VLOOKUP(CONCATENATE($B1812,"_",$A1812),Table4[#All],5,FALSE),"Not Available")</f>
        <v>DELIVER-Teamcenter What's New Spring 2024 (highspot.com)</v>
      </c>
      <c r="U1812" s="81" t="str">
        <f>IFERROR(VLOOKUP(CONCATENATE(B1812,"_",A1812),Table4[#All],6,FALSE),"")</f>
        <v>https://siemens.highspot.com/items/666ae5c05b3b4aa27852e67f?lfrm=srp.6</v>
      </c>
    </row>
    <row r="1813" spans="1:21" x14ac:dyDescent="0.25">
      <c r="A1813" s="81">
        <f>IF(OR('Raw Data'!A1829=0,'Raw Data'!A1829="Delete"),"",'Raw Data'!A1829)</f>
        <v>2406</v>
      </c>
      <c r="B1813" s="88" t="str">
        <f>IF(OR('Raw Data'!B1829=0,'Raw Data'!B1829="Delete"),"",'Raw Data'!B1829)</f>
        <v>Deliver</v>
      </c>
      <c r="C1813" s="89" t="str">
        <f>IF(OR('Raw Data'!C1829=0,'Raw Data'!C1829="Delete"),"",'Raw Data'!C1829)</f>
        <v>Quality</v>
      </c>
      <c r="D1813" s="88" t="str">
        <f>IF(OR('Raw Data'!D1829=0,'Raw Data'!D1829="Delete"),"",'Raw Data'!D1829)</f>
        <v>FMEA</v>
      </c>
      <c r="E1813" s="84" t="str">
        <f>IF(OR('Raw Data'!E1829=0,'Raw Data'!E1829="Delete"),"",'Raw Data'!E1829)</f>
        <v>Reusable components within FMEAs</v>
      </c>
      <c r="F1813" s="81" t="str" cm="1">
        <f t="array" ref="F1813">_xlfn.SWITCH(ROUND(VLOOKUP(A1813,Table1[#All],3),0),11,H1813,12,I1813,13,J1813,14,K1813,"N/A")</f>
        <v>N/A</v>
      </c>
      <c r="G1813" s="81" t="str" cm="1">
        <f t="array" ref="G1813">_xlfn.SWITCH(ROUND(VLOOKUP(A1813,Table1[#All],5),0),11,H1813,12,I1813,13,J1813,14,K1813,"N/A")</f>
        <v>N/A</v>
      </c>
      <c r="H1813" s="81" t="str">
        <f>IF(OR('Raw Data'!H1829=0,'Raw Data'!H1829="Delete"),"",'Raw Data'!H1829)</f>
        <v/>
      </c>
      <c r="I1813" s="81" t="str">
        <f>IF(OR('Raw Data'!I1829=0,'Raw Data'!I1829="Delete"),"",'Raw Data'!I1829)</f>
        <v/>
      </c>
      <c r="J1813" s="81" t="str">
        <f>IF(OR('Raw Data'!J1829=0,'Raw Data'!J1829="Delete"),"",'Raw Data'!J1829)</f>
        <v/>
      </c>
      <c r="K1813" s="81" t="str">
        <f>IF(OR('Raw Data'!K1829=0,'Raw Data'!K1829="Delete"),"",'Raw Data'!K1829)</f>
        <v/>
      </c>
      <c r="L1813" s="81" t="str">
        <f>R1813</f>
        <v>Available</v>
      </c>
      <c r="M1813" s="81" t="str">
        <f>IF(A1813="","",IF(OR(AWReleaseNum&gt;=A1813,AWReleaseNum=0),"Available","Not Supported"))</f>
        <v>Available</v>
      </c>
      <c r="N1813" s="81" t="str">
        <f>IF(A1813="","",IF(TcRelease="Any","Available",IF(OR(AND(TcReleaseNum&gt;=VLOOKUP(AWReleaseNum,MinVerInfo,3,FALSE),TcReleaseNum&lt;=VLOOKUP(AWReleaseNum,MinVerInfo,4,FALSE)),AND(TcReleaseNum&gt;=VLOOKUP(AWReleaseNum,MinVerInfo,5,FALSE),TcReleaseNum&lt;=VLOOKUP(AWReleaseNum,MinVerInfo,6,FALSE))),"Available","Not Supported")))</f>
        <v>Available</v>
      </c>
      <c r="O1813" s="81" t="str">
        <f>IF(TcReleaseNum&lt;P1813,"Not Supported","Available")</f>
        <v>Available</v>
      </c>
      <c r="P1813" s="81" cm="1">
        <f t="array" ref="P1813">_xlfn.SWITCH(TcBaseVer, 14, K1813, 13, J1813, 12, I1813, 11, IFERROR(VLOOKUP(H1813,Table2[#All],3,FALSE),"N/A"),0)</f>
        <v>0</v>
      </c>
      <c r="Q1813" s="81" t="str">
        <f>IF(TcBaseVer=0,M1813,IF(AND(N1813="Available",M1813="Available",O1813="Available"),"Available",IF(M1813="","","Not Supported")))</f>
        <v>Available</v>
      </c>
      <c r="R1813" s="81" t="str">
        <f>IF(A1813&gt;=AWCurrentRel, "Future",Q1813)</f>
        <v>Available</v>
      </c>
      <c r="S1813" s="100" t="str">
        <f>HYPERLINK(U1813,T1813)</f>
        <v>DELIVER-Teamcenter What's New Spring 2024 (highspot.com)</v>
      </c>
      <c r="T1813" s="81" t="str">
        <f>IFERROR(VLOOKUP(CONCATENATE($B1813,"_",$A1813),Table4[#All],5,FALSE),"Not Available")</f>
        <v>DELIVER-Teamcenter What's New Spring 2024 (highspot.com)</v>
      </c>
      <c r="U1813" s="81" t="str">
        <f>IFERROR(VLOOKUP(CONCATENATE(B1813,"_",A1813),Table4[#All],6,FALSE),"")</f>
        <v>https://siemens.highspot.com/items/666ae5c05b3b4aa27852e67f?lfrm=srp.6</v>
      </c>
    </row>
    <row r="1814" spans="1:21" x14ac:dyDescent="0.25">
      <c r="A1814" s="81">
        <f>IF(OR('Raw Data'!A1830=0,'Raw Data'!A1830="Delete"),"",'Raw Data'!A1830)</f>
        <v>2406</v>
      </c>
      <c r="B1814" s="88" t="str">
        <f>IF(OR('Raw Data'!B1830=0,'Raw Data'!B1830="Delete"),"",'Raw Data'!B1830)</f>
        <v>Deliver</v>
      </c>
      <c r="C1814" s="89" t="str">
        <f>IF(OR('Raw Data'!C1830=0,'Raw Data'!C1830="Delete"),"",'Raw Data'!C1830)</f>
        <v>Quality</v>
      </c>
      <c r="D1814" s="88" t="str">
        <f>IF(OR('Raw Data'!D1830=0,'Raw Data'!D1830="Delete"),"",'Raw Data'!D1830)</f>
        <v>FMEA</v>
      </c>
      <c r="E1814" s="84" t="str">
        <f>IF(OR('Raw Data'!E1830=0,'Raw Data'!E1830="Delete"),"",'Raw Data'!E1830)</f>
        <v>Audit logs for FMEA objects and quality actions </v>
      </c>
      <c r="F1814" s="81" t="str" cm="1">
        <f t="array" ref="F1814">_xlfn.SWITCH(ROUND(VLOOKUP(A1814,Table1[#All],3),0),11,H1814,12,I1814,13,J1814,14,K1814,"N/A")</f>
        <v>N/A</v>
      </c>
      <c r="G1814" s="81" t="str" cm="1">
        <f t="array" ref="G1814">_xlfn.SWITCH(ROUND(VLOOKUP(A1814,Table1[#All],5),0),11,H1814,12,I1814,13,J1814,14,K1814,"N/A")</f>
        <v>N/A</v>
      </c>
      <c r="H1814" s="81" t="str">
        <f>IF(OR('Raw Data'!H1830=0,'Raw Data'!H1830="Delete"),"",'Raw Data'!H1830)</f>
        <v/>
      </c>
      <c r="I1814" s="81" t="str">
        <f>IF(OR('Raw Data'!I1830=0,'Raw Data'!I1830="Delete"),"",'Raw Data'!I1830)</f>
        <v/>
      </c>
      <c r="J1814" s="81" t="str">
        <f>IF(OR('Raw Data'!J1830=0,'Raw Data'!J1830="Delete"),"",'Raw Data'!J1830)</f>
        <v/>
      </c>
      <c r="K1814" s="81" t="str">
        <f>IF(OR('Raw Data'!K1830=0,'Raw Data'!K1830="Delete"),"",'Raw Data'!K1830)</f>
        <v/>
      </c>
      <c r="L1814" s="81" t="str">
        <f>R1814</f>
        <v>Available</v>
      </c>
      <c r="M1814" s="81" t="str">
        <f>IF(A1814="","",IF(OR(AWReleaseNum&gt;=A1814,AWReleaseNum=0),"Available","Not Supported"))</f>
        <v>Available</v>
      </c>
      <c r="N1814" s="81" t="str">
        <f>IF(A1814="","",IF(TcRelease="Any","Available",IF(OR(AND(TcReleaseNum&gt;=VLOOKUP(AWReleaseNum,MinVerInfo,3,FALSE),TcReleaseNum&lt;=VLOOKUP(AWReleaseNum,MinVerInfo,4,FALSE)),AND(TcReleaseNum&gt;=VLOOKUP(AWReleaseNum,MinVerInfo,5,FALSE),TcReleaseNum&lt;=VLOOKUP(AWReleaseNum,MinVerInfo,6,FALSE))),"Available","Not Supported")))</f>
        <v>Available</v>
      </c>
      <c r="O1814" s="81" t="str">
        <f>IF(TcReleaseNum&lt;P1814,"Not Supported","Available")</f>
        <v>Available</v>
      </c>
      <c r="P1814" s="81" cm="1">
        <f t="array" ref="P1814">_xlfn.SWITCH(TcBaseVer, 14, K1814, 13, J1814, 12, I1814, 11, IFERROR(VLOOKUP(H1814,Table2[#All],3,FALSE),"N/A"),0)</f>
        <v>0</v>
      </c>
      <c r="Q1814" s="81" t="str">
        <f>IF(TcBaseVer=0,M1814,IF(AND(N1814="Available",M1814="Available",O1814="Available"),"Available",IF(M1814="","","Not Supported")))</f>
        <v>Available</v>
      </c>
      <c r="R1814" s="81" t="str">
        <f>IF(A1814&gt;=AWCurrentRel, "Future",Q1814)</f>
        <v>Available</v>
      </c>
      <c r="S1814" s="100" t="str">
        <f>HYPERLINK(U1814,T1814)</f>
        <v>DELIVER-Teamcenter What's New Spring 2024 (highspot.com)</v>
      </c>
      <c r="T1814" s="81" t="str">
        <f>IFERROR(VLOOKUP(CONCATENATE($B1814,"_",$A1814),Table4[#All],5,FALSE),"Not Available")</f>
        <v>DELIVER-Teamcenter What's New Spring 2024 (highspot.com)</v>
      </c>
      <c r="U1814" s="81" t="str">
        <f>IFERROR(VLOOKUP(CONCATENATE(B1814,"_",A1814),Table4[#All],6,FALSE),"")</f>
        <v>https://siemens.highspot.com/items/666ae5c05b3b4aa27852e67f?lfrm=srp.6</v>
      </c>
    </row>
    <row r="1815" spans="1:21" x14ac:dyDescent="0.25">
      <c r="A1815" s="81">
        <f>IF(OR('Raw Data'!A1831=0,'Raw Data'!A1831="Delete"),"",'Raw Data'!A1831)</f>
        <v>2406</v>
      </c>
      <c r="B1815" s="88" t="str">
        <f>IF(OR('Raw Data'!B1831=0,'Raw Data'!B1831="Delete"),"",'Raw Data'!B1831)</f>
        <v>Deliver</v>
      </c>
      <c r="C1815" s="89" t="str">
        <f>IF(OR('Raw Data'!C1831=0,'Raw Data'!C1831="Delete"),"",'Raw Data'!C1831)</f>
        <v>Quality</v>
      </c>
      <c r="D1815" s="88" t="str">
        <f>IF(OR('Raw Data'!D1831=0,'Raw Data'!D1831="Delete"),"",'Raw Data'!D1831)</f>
        <v>FMEA</v>
      </c>
      <c r="E1815" s="84" t="str">
        <f>IF(OR('Raw Data'!E1831=0,'Raw Data'!E1831="Delete"),"",'Raw Data'!E1831)</f>
        <v>Usability improvements when creating actions</v>
      </c>
      <c r="F1815" s="81" t="str" cm="1">
        <f t="array" ref="F1815">_xlfn.SWITCH(ROUND(VLOOKUP(A1815,Table1[#All],3),0),11,H1815,12,I1815,13,J1815,14,K1815,"N/A")</f>
        <v>N/A</v>
      </c>
      <c r="G1815" s="81" t="str" cm="1">
        <f t="array" ref="G1815">_xlfn.SWITCH(ROUND(VLOOKUP(A1815,Table1[#All],5),0),11,H1815,12,I1815,13,J1815,14,K1815,"N/A")</f>
        <v>N/A</v>
      </c>
      <c r="H1815" s="81" t="str">
        <f>IF(OR('Raw Data'!H1831=0,'Raw Data'!H1831="Delete"),"",'Raw Data'!H1831)</f>
        <v/>
      </c>
      <c r="I1815" s="81" t="str">
        <f>IF(OR('Raw Data'!I1831=0,'Raw Data'!I1831="Delete"),"",'Raw Data'!I1831)</f>
        <v/>
      </c>
      <c r="J1815" s="81" t="str">
        <f>IF(OR('Raw Data'!J1831=0,'Raw Data'!J1831="Delete"),"",'Raw Data'!J1831)</f>
        <v/>
      </c>
      <c r="K1815" s="81" t="str">
        <f>IF(OR('Raw Data'!K1831=0,'Raw Data'!K1831="Delete"),"",'Raw Data'!K1831)</f>
        <v/>
      </c>
      <c r="L1815" s="81" t="str">
        <f>R1815</f>
        <v>Available</v>
      </c>
      <c r="M1815" s="81" t="str">
        <f>IF(A1815="","",IF(OR(AWReleaseNum&gt;=A1815,AWReleaseNum=0),"Available","Not Supported"))</f>
        <v>Available</v>
      </c>
      <c r="N1815" s="81" t="str">
        <f>IF(A1815="","",IF(TcRelease="Any","Available",IF(OR(AND(TcReleaseNum&gt;=VLOOKUP(AWReleaseNum,MinVerInfo,3,FALSE),TcReleaseNum&lt;=VLOOKUP(AWReleaseNum,MinVerInfo,4,FALSE)),AND(TcReleaseNum&gt;=VLOOKUP(AWReleaseNum,MinVerInfo,5,FALSE),TcReleaseNum&lt;=VLOOKUP(AWReleaseNum,MinVerInfo,6,FALSE))),"Available","Not Supported")))</f>
        <v>Available</v>
      </c>
      <c r="O1815" s="81" t="str">
        <f>IF(TcReleaseNum&lt;P1815,"Not Supported","Available")</f>
        <v>Available</v>
      </c>
      <c r="P1815" s="81" cm="1">
        <f t="array" ref="P1815">_xlfn.SWITCH(TcBaseVer, 14, K1815, 13, J1815, 12, I1815, 11, IFERROR(VLOOKUP(H1815,Table2[#All],3,FALSE),"N/A"),0)</f>
        <v>0</v>
      </c>
      <c r="Q1815" s="81" t="str">
        <f>IF(TcBaseVer=0,M1815,IF(AND(N1815="Available",M1815="Available",O1815="Available"),"Available",IF(M1815="","","Not Supported")))</f>
        <v>Available</v>
      </c>
      <c r="R1815" s="81" t="str">
        <f>IF(A1815&gt;=AWCurrentRel, "Future",Q1815)</f>
        <v>Available</v>
      </c>
      <c r="S1815" s="100" t="str">
        <f>HYPERLINK(U1815,T1815)</f>
        <v>DELIVER-Teamcenter What's New Spring 2024 (highspot.com)</v>
      </c>
      <c r="T1815" s="81" t="str">
        <f>IFERROR(VLOOKUP(CONCATENATE($B1815,"_",$A1815),Table4[#All],5,FALSE),"Not Available")</f>
        <v>DELIVER-Teamcenter What's New Spring 2024 (highspot.com)</v>
      </c>
      <c r="U1815" s="81" t="str">
        <f>IFERROR(VLOOKUP(CONCATENATE(B1815,"_",A1815),Table4[#All],6,FALSE),"")</f>
        <v>https://siemens.highspot.com/items/666ae5c05b3b4aa27852e67f?lfrm=srp.6</v>
      </c>
    </row>
    <row r="1816" spans="1:21" x14ac:dyDescent="0.25">
      <c r="A1816" s="81">
        <f>IF(OR('Raw Data'!A1832=0,'Raw Data'!A1832="Delete"),"",'Raw Data'!A1832)</f>
        <v>2406</v>
      </c>
      <c r="B1816" s="88" t="str">
        <f>IF(OR('Raw Data'!B1832=0,'Raw Data'!B1832="Delete"),"",'Raw Data'!B1832)</f>
        <v>Deliver</v>
      </c>
      <c r="C1816" s="89" t="str">
        <f>IF(OR('Raw Data'!C1832=0,'Raw Data'!C1832="Delete"),"",'Raw Data'!C1832)</f>
        <v>Quality</v>
      </c>
      <c r="D1816" s="88" t="str">
        <f>IF(OR('Raw Data'!D1832=0,'Raw Data'!D1832="Delete"),"",'Raw Data'!D1832)</f>
        <v>FMEA</v>
      </c>
      <c r="E1816" s="84" t="str">
        <f>IF(OR('Raw Data'!E1832=0,'Raw Data'!E1832="Delete"),"",'Raw Data'!E1832)</f>
        <v>Finalization of Interface Matrix for the Design FMEA </v>
      </c>
      <c r="F1816" s="81" t="str" cm="1">
        <f t="array" ref="F1816">_xlfn.SWITCH(ROUND(VLOOKUP(A1816,Table1[#All],3),0),11,H1816,12,I1816,13,J1816,14,K1816,"N/A")</f>
        <v>N/A</v>
      </c>
      <c r="G1816" s="81" t="str" cm="1">
        <f t="array" ref="G1816">_xlfn.SWITCH(ROUND(VLOOKUP(A1816,Table1[#All],5),0),11,H1816,12,I1816,13,J1816,14,K1816,"N/A")</f>
        <v>N/A</v>
      </c>
      <c r="H1816" s="81" t="str">
        <f>IF(OR('Raw Data'!H1832=0,'Raw Data'!H1832="Delete"),"",'Raw Data'!H1832)</f>
        <v/>
      </c>
      <c r="I1816" s="81" t="str">
        <f>IF(OR('Raw Data'!I1832=0,'Raw Data'!I1832="Delete"),"",'Raw Data'!I1832)</f>
        <v/>
      </c>
      <c r="J1816" s="81" t="str">
        <f>IF(OR('Raw Data'!J1832=0,'Raw Data'!J1832="Delete"),"",'Raw Data'!J1832)</f>
        <v/>
      </c>
      <c r="K1816" s="81" t="str">
        <f>IF(OR('Raw Data'!K1832=0,'Raw Data'!K1832="Delete"),"",'Raw Data'!K1832)</f>
        <v/>
      </c>
      <c r="L1816" s="81" t="str">
        <f>R1816</f>
        <v>Available</v>
      </c>
      <c r="M1816" s="81" t="str">
        <f>IF(A1816="","",IF(OR(AWReleaseNum&gt;=A1816,AWReleaseNum=0),"Available","Not Supported"))</f>
        <v>Available</v>
      </c>
      <c r="N1816" s="81" t="str">
        <f>IF(A1816="","",IF(TcRelease="Any","Available",IF(OR(AND(TcReleaseNum&gt;=VLOOKUP(AWReleaseNum,MinVerInfo,3,FALSE),TcReleaseNum&lt;=VLOOKUP(AWReleaseNum,MinVerInfo,4,FALSE)),AND(TcReleaseNum&gt;=VLOOKUP(AWReleaseNum,MinVerInfo,5,FALSE),TcReleaseNum&lt;=VLOOKUP(AWReleaseNum,MinVerInfo,6,FALSE))),"Available","Not Supported")))</f>
        <v>Available</v>
      </c>
      <c r="O1816" s="81" t="str">
        <f>IF(TcReleaseNum&lt;P1816,"Not Supported","Available")</f>
        <v>Available</v>
      </c>
      <c r="P1816" s="81" cm="1">
        <f t="array" ref="P1816">_xlfn.SWITCH(TcBaseVer, 14, K1816, 13, J1816, 12, I1816, 11, IFERROR(VLOOKUP(H1816,Table2[#All],3,FALSE),"N/A"),0)</f>
        <v>0</v>
      </c>
      <c r="Q1816" s="81" t="str">
        <f>IF(TcBaseVer=0,M1816,IF(AND(N1816="Available",M1816="Available",O1816="Available"),"Available",IF(M1816="","","Not Supported")))</f>
        <v>Available</v>
      </c>
      <c r="R1816" s="81" t="str">
        <f>IF(A1816&gt;=AWCurrentRel, "Future",Q1816)</f>
        <v>Available</v>
      </c>
      <c r="S1816" s="100" t="str">
        <f>HYPERLINK(U1816,T1816)</f>
        <v>DELIVER-Teamcenter What's New Spring 2024 (highspot.com)</v>
      </c>
      <c r="T1816" s="81" t="str">
        <f>IFERROR(VLOOKUP(CONCATENATE($B1816,"_",$A1816),Table4[#All],5,FALSE),"Not Available")</f>
        <v>DELIVER-Teamcenter What's New Spring 2024 (highspot.com)</v>
      </c>
      <c r="U1816" s="81" t="str">
        <f>IFERROR(VLOOKUP(CONCATENATE(B1816,"_",A1816),Table4[#All],6,FALSE),"")</f>
        <v>https://siemens.highspot.com/items/666ae5c05b3b4aa27852e67f?lfrm=srp.6</v>
      </c>
    </row>
    <row r="1817" spans="1:21" x14ac:dyDescent="0.25">
      <c r="A1817" s="81">
        <f>IF(OR('Raw Data'!A1833=0,'Raw Data'!A1833="Delete"),"",'Raw Data'!A1833)</f>
        <v>2406</v>
      </c>
      <c r="B1817" s="88" t="str">
        <f>IF(OR('Raw Data'!B1833=0,'Raw Data'!B1833="Delete"),"",'Raw Data'!B1833)</f>
        <v>Foundation</v>
      </c>
      <c r="C1817" s="89" t="str">
        <f>IF(OR('Raw Data'!C1833=0,'Raw Data'!C1833="Delete"),"",'Raw Data'!C1833)</f>
        <v>Industry Solutions</v>
      </c>
      <c r="D1817" s="88" t="str">
        <f>IF(OR('Raw Data'!D1833=0,'Raw Data'!D1833="Delete"),"",'Raw Data'!D1833)</f>
        <v>Industries - CPR - CPG</v>
      </c>
      <c r="E1817" s="84" t="str">
        <f>IF(OR('Raw Data'!E1833=0,'Raw Data'!E1833="Delete"),"",'Raw Data'!E1833)</f>
        <v>Accelerate formulated product development with a consolidated BOM</v>
      </c>
      <c r="F1817" s="81" t="str" cm="1">
        <f t="array" ref="F1817">_xlfn.SWITCH(ROUND(VLOOKUP(A1817,Table1[#All],3),0),11,H1817,12,I1817,13,J1817,14,K1817,"N/A")</f>
        <v>N/A</v>
      </c>
      <c r="G1817" s="81" t="str" cm="1">
        <f t="array" ref="G1817">_xlfn.SWITCH(ROUND(VLOOKUP(A1817,Table1[#All],5),0),11,H1817,12,I1817,13,J1817,14,K1817,"N/A")</f>
        <v>N/A</v>
      </c>
      <c r="H1817" s="81" t="str">
        <f>IF(OR('Raw Data'!H1833=0,'Raw Data'!H1833="Delete"),"",'Raw Data'!H1833)</f>
        <v/>
      </c>
      <c r="I1817" s="81" t="str">
        <f>IF(OR('Raw Data'!I1833=0,'Raw Data'!I1833="Delete"),"",'Raw Data'!I1833)</f>
        <v/>
      </c>
      <c r="J1817" s="81" t="str">
        <f>IF(OR('Raw Data'!J1833=0,'Raw Data'!J1833="Delete"),"",'Raw Data'!J1833)</f>
        <v/>
      </c>
      <c r="K1817" s="81" t="str">
        <f>IF(OR('Raw Data'!K1833=0,'Raw Data'!K1833="Delete"),"",'Raw Data'!K1833)</f>
        <v/>
      </c>
      <c r="L1817" s="81" t="str">
        <f>R1817</f>
        <v>Available</v>
      </c>
      <c r="M1817" s="81" t="str">
        <f>IF(A1817="","",IF(OR(AWReleaseNum&gt;=A1817,AWReleaseNum=0),"Available","Not Supported"))</f>
        <v>Available</v>
      </c>
      <c r="N1817" s="81" t="str">
        <f>IF(A1817="","",IF(TcRelease="Any","Available",IF(OR(AND(TcReleaseNum&gt;=VLOOKUP(AWReleaseNum,MinVerInfo,3,FALSE),TcReleaseNum&lt;=VLOOKUP(AWReleaseNum,MinVerInfo,4,FALSE)),AND(TcReleaseNum&gt;=VLOOKUP(AWReleaseNum,MinVerInfo,5,FALSE),TcReleaseNum&lt;=VLOOKUP(AWReleaseNum,MinVerInfo,6,FALSE))),"Available","Not Supported")))</f>
        <v>Available</v>
      </c>
      <c r="O1817" s="81" t="str">
        <f>IF(TcReleaseNum&lt;P1817,"Not Supported","Available")</f>
        <v>Available</v>
      </c>
      <c r="P1817" s="81" cm="1">
        <f t="array" ref="P1817">_xlfn.SWITCH(TcBaseVer, 14, K1817, 13, J1817, 12, I1817, 11, IFERROR(VLOOKUP(H1817,Table2[#All],3,FALSE),"N/A"),0)</f>
        <v>0</v>
      </c>
      <c r="Q1817" s="81" t="str">
        <f>IF(TcBaseVer=0,M1817,IF(AND(N1817="Available",M1817="Available",O1817="Available"),"Available",IF(M1817="","","Not Supported")))</f>
        <v>Available</v>
      </c>
      <c r="R1817" s="81" t="str">
        <f>IF(A1817&gt;=AWCurrentRel, "Future",Q1817)</f>
        <v>Available</v>
      </c>
      <c r="S1817" s="100" t="str">
        <f>HYPERLINK(U1817,T1817)</f>
        <v>FOUNDATION - Teamcenter What's New Spring 2024 (highspot.com)</v>
      </c>
      <c r="T1817" s="81" t="str">
        <f>IFERROR(VLOOKUP(CONCATENATE($B1817,"_",$A1817),Table4[#All],5,FALSE),"Not Available")</f>
        <v>FOUNDATION - Teamcenter What's New Spring 2024 (highspot.com)</v>
      </c>
      <c r="U1817" s="81" t="str">
        <f>IFERROR(VLOOKUP(CONCATENATE(B1817,"_",A1817),Table4[#All],6,FALSE),"")</f>
        <v>https://siemens.highspot.com/items/666ae5ee21b3988a9228299d?lfrm=srp.10</v>
      </c>
    </row>
    <row r="1818" spans="1:21" x14ac:dyDescent="0.25">
      <c r="A1818" s="81">
        <f>IF(OR('Raw Data'!A1834=0,'Raw Data'!A1834="Delete"),"",'Raw Data'!A1834)</f>
        <v>2406</v>
      </c>
      <c r="B1818" s="88" t="str">
        <f>IF(OR('Raw Data'!B1834=0,'Raw Data'!B1834="Delete"),"",'Raw Data'!B1834)</f>
        <v>Foundation</v>
      </c>
      <c r="C1818" s="89" t="str">
        <f>IF(OR('Raw Data'!C1834=0,'Raw Data'!C1834="Delete"),"",'Raw Data'!C1834)</f>
        <v>Industry Solutions</v>
      </c>
      <c r="D1818" s="88" t="str">
        <f>IF(OR('Raw Data'!D1834=0,'Raw Data'!D1834="Delete"),"",'Raw Data'!D1834)</f>
        <v>Industries - CPR - CPG</v>
      </c>
      <c r="E1818" s="84" t="str">
        <f>IF(OR('Raw Data'!E1834=0,'Raw Data'!E1834="Delete"),"",'Raw Data'!E1834)</f>
        <v>Improve visibility of product requirements for project stakeholders with development briefs</v>
      </c>
      <c r="F1818" s="81" t="str" cm="1">
        <f t="array" ref="F1818">_xlfn.SWITCH(ROUND(VLOOKUP(A1818,Table1[#All],3),0),11,H1818,12,I1818,13,J1818,14,K1818,"N/A")</f>
        <v>N/A</v>
      </c>
      <c r="G1818" s="81" t="str" cm="1">
        <f t="array" ref="G1818">_xlfn.SWITCH(ROUND(VLOOKUP(A1818,Table1[#All],5),0),11,H1818,12,I1818,13,J1818,14,K1818,"N/A")</f>
        <v>N/A</v>
      </c>
      <c r="H1818" s="81" t="str">
        <f>IF(OR('Raw Data'!H1834=0,'Raw Data'!H1834="Delete"),"",'Raw Data'!H1834)</f>
        <v/>
      </c>
      <c r="I1818" s="81" t="str">
        <f>IF(OR('Raw Data'!I1834=0,'Raw Data'!I1834="Delete"),"",'Raw Data'!I1834)</f>
        <v/>
      </c>
      <c r="J1818" s="81" t="str">
        <f>IF(OR('Raw Data'!J1834=0,'Raw Data'!J1834="Delete"),"",'Raw Data'!J1834)</f>
        <v/>
      </c>
      <c r="K1818" s="81" t="str">
        <f>IF(OR('Raw Data'!K1834=0,'Raw Data'!K1834="Delete"),"",'Raw Data'!K1834)</f>
        <v/>
      </c>
      <c r="L1818" s="81" t="str">
        <f>R1818</f>
        <v>Available</v>
      </c>
      <c r="M1818" s="81" t="str">
        <f>IF(A1818="","",IF(OR(AWReleaseNum&gt;=A1818,AWReleaseNum=0),"Available","Not Supported"))</f>
        <v>Available</v>
      </c>
      <c r="N1818" s="81" t="str">
        <f>IF(A1818="","",IF(TcRelease="Any","Available",IF(OR(AND(TcReleaseNum&gt;=VLOOKUP(AWReleaseNum,MinVerInfo,3,FALSE),TcReleaseNum&lt;=VLOOKUP(AWReleaseNum,MinVerInfo,4,FALSE)),AND(TcReleaseNum&gt;=VLOOKUP(AWReleaseNum,MinVerInfo,5,FALSE),TcReleaseNum&lt;=VLOOKUP(AWReleaseNum,MinVerInfo,6,FALSE))),"Available","Not Supported")))</f>
        <v>Available</v>
      </c>
      <c r="O1818" s="81" t="str">
        <f>IF(TcReleaseNum&lt;P1818,"Not Supported","Available")</f>
        <v>Available</v>
      </c>
      <c r="P1818" s="81" cm="1">
        <f t="array" ref="P1818">_xlfn.SWITCH(TcBaseVer, 14, K1818, 13, J1818, 12, I1818, 11, IFERROR(VLOOKUP(H1818,Table2[#All],3,FALSE),"N/A"),0)</f>
        <v>0</v>
      </c>
      <c r="Q1818" s="81" t="str">
        <f>IF(TcBaseVer=0,M1818,IF(AND(N1818="Available",M1818="Available",O1818="Available"),"Available",IF(M1818="","","Not Supported")))</f>
        <v>Available</v>
      </c>
      <c r="R1818" s="81" t="str">
        <f>IF(A1818&gt;=AWCurrentRel, "Future",Q1818)</f>
        <v>Available</v>
      </c>
      <c r="S1818" s="100" t="str">
        <f>HYPERLINK(U1818,T1818)</f>
        <v>FOUNDATION - Teamcenter What's New Spring 2024 (highspot.com)</v>
      </c>
      <c r="T1818" s="81" t="str">
        <f>IFERROR(VLOOKUP(CONCATENATE($B1818,"_",$A1818),Table4[#All],5,FALSE),"Not Available")</f>
        <v>FOUNDATION - Teamcenter What's New Spring 2024 (highspot.com)</v>
      </c>
      <c r="U1818" s="81" t="str">
        <f>IFERROR(VLOOKUP(CONCATENATE(B1818,"_",A1818),Table4[#All],6,FALSE),"")</f>
        <v>https://siemens.highspot.com/items/666ae5ee21b3988a9228299d?lfrm=srp.10</v>
      </c>
    </row>
    <row r="1819" spans="1:21" x14ac:dyDescent="0.25">
      <c r="A1819" s="81">
        <f>IF(OR('Raw Data'!A1835=0,'Raw Data'!A1835="Delete"),"",'Raw Data'!A1835)</f>
        <v>2406</v>
      </c>
      <c r="B1819" s="88" t="str">
        <f>IF(OR('Raw Data'!B1835=0,'Raw Data'!B1835="Delete"),"",'Raw Data'!B1835)</f>
        <v>Foundation</v>
      </c>
      <c r="C1819" s="89" t="str">
        <f>IF(OR('Raw Data'!C1835=0,'Raw Data'!C1835="Delete"),"",'Raw Data'!C1835)</f>
        <v>Industry Solutions</v>
      </c>
      <c r="D1819" s="88" t="str">
        <f>IF(OR('Raw Data'!D1835=0,'Raw Data'!D1835="Delete"),"",'Raw Data'!D1835)</f>
        <v>Industries - Semiconductor Lifecycle Management</v>
      </c>
      <c r="E1819" s="84" t="str">
        <f>IF(OR('Raw Data'!E1835=0,'Raw Data'!E1835="Delete"),"",'Raw Data'!E1835)</f>
        <v>Improve New Product Introduction (NPI) scheduling and traceability with reliability test planning and validation process</v>
      </c>
      <c r="F1819" s="81" t="str" cm="1">
        <f t="array" ref="F1819">_xlfn.SWITCH(ROUND(VLOOKUP(A1819,Table1[#All],3),0),11,H1819,12,I1819,13,J1819,14,K1819,"N/A")</f>
        <v>N/A</v>
      </c>
      <c r="G1819" s="81" t="str" cm="1">
        <f t="array" ref="G1819">_xlfn.SWITCH(ROUND(VLOOKUP(A1819,Table1[#All],5),0),11,H1819,12,I1819,13,J1819,14,K1819,"N/A")</f>
        <v>N/A</v>
      </c>
      <c r="H1819" s="81" t="str">
        <f>IF(OR('Raw Data'!H1835=0,'Raw Data'!H1835="Delete"),"",'Raw Data'!H1835)</f>
        <v/>
      </c>
      <c r="I1819" s="81" t="str">
        <f>IF(OR('Raw Data'!I1835=0,'Raw Data'!I1835="Delete"),"",'Raw Data'!I1835)</f>
        <v/>
      </c>
      <c r="J1819" s="81" t="str">
        <f>IF(OR('Raw Data'!J1835=0,'Raw Data'!J1835="Delete"),"",'Raw Data'!J1835)</f>
        <v/>
      </c>
      <c r="K1819" s="81" t="str">
        <f>IF(OR('Raw Data'!K1835=0,'Raw Data'!K1835="Delete"),"",'Raw Data'!K1835)</f>
        <v/>
      </c>
      <c r="L1819" s="81" t="str">
        <f>R1819</f>
        <v>Available</v>
      </c>
      <c r="M1819" s="81" t="str">
        <f>IF(A1819="","",IF(OR(AWReleaseNum&gt;=A1819,AWReleaseNum=0),"Available","Not Supported"))</f>
        <v>Available</v>
      </c>
      <c r="N1819" s="81" t="str">
        <f>IF(A1819="","",IF(TcRelease="Any","Available",IF(OR(AND(TcReleaseNum&gt;=VLOOKUP(AWReleaseNum,MinVerInfo,3,FALSE),TcReleaseNum&lt;=VLOOKUP(AWReleaseNum,MinVerInfo,4,FALSE)),AND(TcReleaseNum&gt;=VLOOKUP(AWReleaseNum,MinVerInfo,5,FALSE),TcReleaseNum&lt;=VLOOKUP(AWReleaseNum,MinVerInfo,6,FALSE))),"Available","Not Supported")))</f>
        <v>Available</v>
      </c>
      <c r="O1819" s="81" t="str">
        <f>IF(TcReleaseNum&lt;P1819,"Not Supported","Available")</f>
        <v>Available</v>
      </c>
      <c r="P1819" s="81" cm="1">
        <f t="array" ref="P1819">_xlfn.SWITCH(TcBaseVer, 14, K1819, 13, J1819, 12, I1819, 11, IFERROR(VLOOKUP(H1819,Table2[#All],3,FALSE),"N/A"),0)</f>
        <v>0</v>
      </c>
      <c r="Q1819" s="81" t="str">
        <f>IF(TcBaseVer=0,M1819,IF(AND(N1819="Available",M1819="Available",O1819="Available"),"Available",IF(M1819="","","Not Supported")))</f>
        <v>Available</v>
      </c>
      <c r="R1819" s="81" t="str">
        <f>IF(A1819&gt;=AWCurrentRel, "Future",Q1819)</f>
        <v>Available</v>
      </c>
      <c r="S1819" s="100" t="str">
        <f>HYPERLINK(U1819,T1819)</f>
        <v>FOUNDATION - Teamcenter What's New Spring 2024 (highspot.com)</v>
      </c>
      <c r="T1819" s="81" t="str">
        <f>IFERROR(VLOOKUP(CONCATENATE($B1819,"_",$A1819),Table4[#All],5,FALSE),"Not Available")</f>
        <v>FOUNDATION - Teamcenter What's New Spring 2024 (highspot.com)</v>
      </c>
      <c r="U1819" s="81" t="str">
        <f>IFERROR(VLOOKUP(CONCATENATE(B1819,"_",A1819),Table4[#All],6,FALSE),"")</f>
        <v>https://siemens.highspot.com/items/666ae5ee21b3988a9228299d?lfrm=srp.10</v>
      </c>
    </row>
    <row r="1820" spans="1:21" x14ac:dyDescent="0.25">
      <c r="A1820" s="81">
        <f>IF(OR('Raw Data'!A1836=0,'Raw Data'!A1836="Delete"),"",'Raw Data'!A1836)</f>
        <v>2406</v>
      </c>
      <c r="B1820" s="88" t="str">
        <f>IF(OR('Raw Data'!B1836=0,'Raw Data'!B1836="Delete"),"",'Raw Data'!B1836)</f>
        <v>Foundation</v>
      </c>
      <c r="C1820" s="89" t="str">
        <f>IF(OR('Raw Data'!C1836=0,'Raw Data'!C1836="Delete"),"",'Raw Data'!C1836)</f>
        <v>Industry Solutions</v>
      </c>
      <c r="D1820" s="88" t="str">
        <f>IF(OR('Raw Data'!D1836=0,'Raw Data'!D1836="Delete"),"",'Raw Data'!D1836)</f>
        <v>Industries - Semiconductor Lifecycle Management</v>
      </c>
      <c r="E1820" s="84" t="str">
        <f>IF(OR('Raw Data'!E1836=0,'Raw Data'!E1836="Delete"),"",'Raw Data'!E1836)</f>
        <v>Streamline wafer development with improved wafer types and out-of-the-box templates</v>
      </c>
      <c r="F1820" s="81" t="str" cm="1">
        <f t="array" ref="F1820">_xlfn.SWITCH(ROUND(VLOOKUP(A1820,Table1[#All],3),0),11,H1820,12,I1820,13,J1820,14,K1820,"N/A")</f>
        <v>N/A</v>
      </c>
      <c r="G1820" s="81" t="str" cm="1">
        <f t="array" ref="G1820">_xlfn.SWITCH(ROUND(VLOOKUP(A1820,Table1[#All],5),0),11,H1820,12,I1820,13,J1820,14,K1820,"N/A")</f>
        <v>N/A</v>
      </c>
      <c r="H1820" s="81" t="str">
        <f>IF(OR('Raw Data'!H1836=0,'Raw Data'!H1836="Delete"),"",'Raw Data'!H1836)</f>
        <v/>
      </c>
      <c r="I1820" s="81" t="str">
        <f>IF(OR('Raw Data'!I1836=0,'Raw Data'!I1836="Delete"),"",'Raw Data'!I1836)</f>
        <v/>
      </c>
      <c r="J1820" s="81" t="str">
        <f>IF(OR('Raw Data'!J1836=0,'Raw Data'!J1836="Delete"),"",'Raw Data'!J1836)</f>
        <v/>
      </c>
      <c r="K1820" s="81" t="str">
        <f>IF(OR('Raw Data'!K1836=0,'Raw Data'!K1836="Delete"),"",'Raw Data'!K1836)</f>
        <v/>
      </c>
      <c r="L1820" s="81" t="str">
        <f>R1820</f>
        <v>Available</v>
      </c>
      <c r="M1820" s="81" t="str">
        <f>IF(A1820="","",IF(OR(AWReleaseNum&gt;=A1820,AWReleaseNum=0),"Available","Not Supported"))</f>
        <v>Available</v>
      </c>
      <c r="N1820" s="81" t="str">
        <f>IF(A1820="","",IF(TcRelease="Any","Available",IF(OR(AND(TcReleaseNum&gt;=VLOOKUP(AWReleaseNum,MinVerInfo,3,FALSE),TcReleaseNum&lt;=VLOOKUP(AWReleaseNum,MinVerInfo,4,FALSE)),AND(TcReleaseNum&gt;=VLOOKUP(AWReleaseNum,MinVerInfo,5,FALSE),TcReleaseNum&lt;=VLOOKUP(AWReleaseNum,MinVerInfo,6,FALSE))),"Available","Not Supported")))</f>
        <v>Available</v>
      </c>
      <c r="O1820" s="81" t="str">
        <f>IF(TcReleaseNum&lt;P1820,"Not Supported","Available")</f>
        <v>Available</v>
      </c>
      <c r="P1820" s="81" cm="1">
        <f t="array" ref="P1820">_xlfn.SWITCH(TcBaseVer, 14, K1820, 13, J1820, 12, I1820, 11, IFERROR(VLOOKUP(H1820,Table2[#All],3,FALSE),"N/A"),0)</f>
        <v>0</v>
      </c>
      <c r="Q1820" s="81" t="str">
        <f>IF(TcBaseVer=0,M1820,IF(AND(N1820="Available",M1820="Available",O1820="Available"),"Available",IF(M1820="","","Not Supported")))</f>
        <v>Available</v>
      </c>
      <c r="R1820" s="81" t="str">
        <f>IF(A1820&gt;=AWCurrentRel, "Future",Q1820)</f>
        <v>Available</v>
      </c>
      <c r="S1820" s="100" t="str">
        <f>HYPERLINK(U1820,T1820)</f>
        <v>FOUNDATION - Teamcenter What's New Spring 2024 (highspot.com)</v>
      </c>
      <c r="T1820" s="81" t="str">
        <f>IFERROR(VLOOKUP(CONCATENATE($B1820,"_",$A1820),Table4[#All],5,FALSE),"Not Available")</f>
        <v>FOUNDATION - Teamcenter What's New Spring 2024 (highspot.com)</v>
      </c>
      <c r="U1820" s="81" t="str">
        <f>IFERROR(VLOOKUP(CONCATENATE(B1820,"_",A1820),Table4[#All],6,FALSE),"")</f>
        <v>https://siemens.highspot.com/items/666ae5ee21b3988a9228299d?lfrm=srp.10</v>
      </c>
    </row>
    <row r="1821" spans="1:21" x14ac:dyDescent="0.25">
      <c r="A1821" s="81">
        <f>IF(OR('Raw Data'!A1837=0,'Raw Data'!A1837="Delete"),"",'Raw Data'!A1837)</f>
        <v>2406</v>
      </c>
      <c r="B1821" s="88" t="str">
        <f>IF(OR('Raw Data'!B1837=0,'Raw Data'!B1837="Delete"),"",'Raw Data'!B1837)</f>
        <v>Foundation</v>
      </c>
      <c r="C1821" s="89" t="str">
        <f>IF(OR('Raw Data'!C1837=0,'Raw Data'!C1837="Delete"),"",'Raw Data'!C1837)</f>
        <v>Industry Solutions</v>
      </c>
      <c r="D1821" s="88" t="str">
        <f>IF(OR('Raw Data'!D1837=0,'Raw Data'!D1837="Delete"),"",'Raw Data'!D1837)</f>
        <v>Industries - Semiconductor Lifecycle Management</v>
      </c>
      <c r="E1821" s="84" t="str">
        <f>IF(OR('Raw Data'!E1837=0,'Raw Data'!E1837="Delete"),"",'Raw Data'!E1837)</f>
        <v>Take control of your Process Design Kit for improved visibility into your die design process</v>
      </c>
      <c r="F1821" s="81" t="str" cm="1">
        <f t="array" ref="F1821">_xlfn.SWITCH(ROUND(VLOOKUP(A1821,Table1[#All],3),0),11,H1821,12,I1821,13,J1821,14,K1821,"N/A")</f>
        <v>N/A</v>
      </c>
      <c r="G1821" s="81" t="str" cm="1">
        <f t="array" ref="G1821">_xlfn.SWITCH(ROUND(VLOOKUP(A1821,Table1[#All],5),0),11,H1821,12,I1821,13,J1821,14,K1821,"N/A")</f>
        <v>N/A</v>
      </c>
      <c r="H1821" s="81" t="str">
        <f>IF(OR('Raw Data'!H1837=0,'Raw Data'!H1837="Delete"),"",'Raw Data'!H1837)</f>
        <v/>
      </c>
      <c r="I1821" s="81" t="str">
        <f>IF(OR('Raw Data'!I1837=0,'Raw Data'!I1837="Delete"),"",'Raw Data'!I1837)</f>
        <v/>
      </c>
      <c r="J1821" s="81" t="str">
        <f>IF(OR('Raw Data'!J1837=0,'Raw Data'!J1837="Delete"),"",'Raw Data'!J1837)</f>
        <v/>
      </c>
      <c r="K1821" s="81" t="str">
        <f>IF(OR('Raw Data'!K1837=0,'Raw Data'!K1837="Delete"),"",'Raw Data'!K1837)</f>
        <v/>
      </c>
      <c r="L1821" s="81" t="str">
        <f>R1821</f>
        <v>Available</v>
      </c>
      <c r="M1821" s="81" t="str">
        <f>IF(A1821="","",IF(OR(AWReleaseNum&gt;=A1821,AWReleaseNum=0),"Available","Not Supported"))</f>
        <v>Available</v>
      </c>
      <c r="N1821" s="81" t="str">
        <f>IF(A1821="","",IF(TcRelease="Any","Available",IF(OR(AND(TcReleaseNum&gt;=VLOOKUP(AWReleaseNum,MinVerInfo,3,FALSE),TcReleaseNum&lt;=VLOOKUP(AWReleaseNum,MinVerInfo,4,FALSE)),AND(TcReleaseNum&gt;=VLOOKUP(AWReleaseNum,MinVerInfo,5,FALSE),TcReleaseNum&lt;=VLOOKUP(AWReleaseNum,MinVerInfo,6,FALSE))),"Available","Not Supported")))</f>
        <v>Available</v>
      </c>
      <c r="O1821" s="81" t="str">
        <f>IF(TcReleaseNum&lt;P1821,"Not Supported","Available")</f>
        <v>Available</v>
      </c>
      <c r="P1821" s="81" cm="1">
        <f t="array" ref="P1821">_xlfn.SWITCH(TcBaseVer, 14, K1821, 13, J1821, 12, I1821, 11, IFERROR(VLOOKUP(H1821,Table2[#All],3,FALSE),"N/A"),0)</f>
        <v>0</v>
      </c>
      <c r="Q1821" s="81" t="str">
        <f>IF(TcBaseVer=0,M1821,IF(AND(N1821="Available",M1821="Available",O1821="Available"),"Available",IF(M1821="","","Not Supported")))</f>
        <v>Available</v>
      </c>
      <c r="R1821" s="81" t="str">
        <f>IF(A1821&gt;=AWCurrentRel, "Future",Q1821)</f>
        <v>Available</v>
      </c>
      <c r="S1821" s="100" t="str">
        <f>HYPERLINK(U1821,T1821)</f>
        <v>FOUNDATION - Teamcenter What's New Spring 2024 (highspot.com)</v>
      </c>
      <c r="T1821" s="81" t="str">
        <f>IFERROR(VLOOKUP(CONCATENATE($B1821,"_",$A1821),Table4[#All],5,FALSE),"Not Available")</f>
        <v>FOUNDATION - Teamcenter What's New Spring 2024 (highspot.com)</v>
      </c>
      <c r="U1821" s="81" t="str">
        <f>IFERROR(VLOOKUP(CONCATENATE(B1821,"_",A1821),Table4[#All],6,FALSE),"")</f>
        <v>https://siemens.highspot.com/items/666ae5ee21b3988a9228299d?lfrm=srp.10</v>
      </c>
    </row>
    <row r="1822" spans="1:21" x14ac:dyDescent="0.25">
      <c r="A1822" s="81">
        <f>IF(OR('Raw Data'!A1020=0,'Raw Data'!A1020="Delete"),"",'Raw Data'!A1020)</f>
        <v>2406</v>
      </c>
      <c r="B1822" s="88" t="str">
        <f>IF(OR('Raw Data'!B1020=0,'Raw Data'!B1020="Delete"),"",'Raw Data'!B1020)</f>
        <v>Deliver</v>
      </c>
      <c r="C1822" s="89" t="str">
        <f>IF(OR('Raw Data'!C1020=0,'Raw Data'!C1020="Delete"),"",'Raw Data'!C1020)</f>
        <v>Manufacturing</v>
      </c>
      <c r="D1822" s="88" t="str">
        <f>IF(OR('Raw Data'!D1020=0,'Raw Data'!D1020="Delete"),"",'Raw Data'!D1020)</f>
        <v>MBOM Management</v>
      </c>
      <c r="E1822" s="84" t="str">
        <f>IF(OR('Raw Data'!E1020=0,'Raw Data'!E1020="Delete"),"",'Raw Data'!E1020)</f>
        <v>MBOM Authoring</v>
      </c>
      <c r="F1822" s="81" t="str" cm="1">
        <f t="array" ref="F1822">_xlfn.SWITCH(ROUND(VLOOKUP(A1822,Table1[#All],3),0),11,H1822,12,I1822,13,J1822,14,K1822,"N/A")</f>
        <v>N/A</v>
      </c>
      <c r="G1822" s="81" t="str" cm="1">
        <f t="array" ref="G1822">_xlfn.SWITCH(ROUND(VLOOKUP(A1822,Table1[#All],5),0),11,H1822,12,I1822,13,J1822,14,K1822,"N/A")</f>
        <v>N/A</v>
      </c>
      <c r="H1822" s="81" t="str">
        <f>IF(OR('Raw Data'!H1020=0,'Raw Data'!H1020="Delete"),"",'Raw Data'!H1020)</f>
        <v/>
      </c>
      <c r="I1822" s="81" t="str">
        <f>IF(OR('Raw Data'!I1020=0,'Raw Data'!I1020="Delete"),"",'Raw Data'!I1020)</f>
        <v/>
      </c>
      <c r="J1822" s="81" t="str">
        <f>IF(OR('Raw Data'!J1020=0,'Raw Data'!J1020="Delete"),"",'Raw Data'!J1020)</f>
        <v/>
      </c>
      <c r="K1822" s="81" t="str">
        <f>IF(OR('Raw Data'!K1020=0,'Raw Data'!K1020="Delete"),"",'Raw Data'!K1020)</f>
        <v/>
      </c>
      <c r="L1822" s="81" t="str">
        <f>R1822</f>
        <v>Available</v>
      </c>
      <c r="M1822" s="81" t="str">
        <f>IF(A1822="","",IF(OR(AWReleaseNum&gt;=A1822,AWReleaseNum=0),"Available","Not Supported"))</f>
        <v>Available</v>
      </c>
      <c r="N1822" s="81" t="str">
        <f>IF(A1822="","",IF(TcRelease="Any","Available",IF(OR(AND(TcReleaseNum&gt;=VLOOKUP(AWReleaseNum,MinVerInfo,3,FALSE),TcReleaseNum&lt;=VLOOKUP(AWReleaseNum,MinVerInfo,4,FALSE)),AND(TcReleaseNum&gt;=VLOOKUP(AWReleaseNum,MinVerInfo,5,FALSE),TcReleaseNum&lt;=VLOOKUP(AWReleaseNum,MinVerInfo,6,FALSE))),"Available","Not Supported")))</f>
        <v>Available</v>
      </c>
      <c r="O1822" s="81" t="str">
        <f>IF(TcReleaseNum&lt;P1822,"Not Supported","Available")</f>
        <v>Available</v>
      </c>
      <c r="P1822" s="81" cm="1">
        <f t="array" ref="P1822">_xlfn.SWITCH(TcBaseVer, 14, K1822, 13, J1822, 12, I1822, 11, IFERROR(VLOOKUP(H1822,Table2[#All],3,FALSE),"N/A"),0)</f>
        <v>0</v>
      </c>
      <c r="Q1822" s="81" t="str">
        <f>IF(TcBaseVer=0,M1822,IF(AND(N1822="Available",M1822="Available",O1822="Available"),"Available",IF(M1822="","","Not Supported")))</f>
        <v>Available</v>
      </c>
      <c r="R1822" s="81" t="str">
        <f>IF(A1822&gt;=AWCurrentRel, "Future",Q1822)</f>
        <v>Available</v>
      </c>
      <c r="S1822" s="100" t="str">
        <f>HYPERLINK(U1822,T1822)</f>
        <v>DELIVER-Teamcenter What's New Spring 2024 (highspot.com)</v>
      </c>
      <c r="T1822" s="81" t="str">
        <f>IFERROR(VLOOKUP(CONCATENATE($B1822,"_",$A1822),Table4[#All],5,FALSE),"Not Available")</f>
        <v>DELIVER-Teamcenter What's New Spring 2024 (highspot.com)</v>
      </c>
      <c r="U1822" s="81" t="str">
        <f>IFERROR(VLOOKUP(CONCATENATE(B1822,"_",A1822),Table4[#All],6,FALSE),"")</f>
        <v>https://siemens.highspot.com/items/666ae5c05b3b4aa27852e67f?lfrm=srp.6</v>
      </c>
    </row>
    <row r="1823" spans="1:21" x14ac:dyDescent="0.25">
      <c r="A1823" s="81">
        <f>IF(OR('Raw Data'!A1030=0,'Raw Data'!A1030="Delete"),"",'Raw Data'!A1030)</f>
        <v>2406</v>
      </c>
      <c r="B1823" s="88" t="str">
        <f>IF(OR('Raw Data'!B1030=0,'Raw Data'!B1030="Delete"),"",'Raw Data'!B1030)</f>
        <v>Deliver</v>
      </c>
      <c r="C1823" s="89" t="str">
        <f>IF(OR('Raw Data'!C1030=0,'Raw Data'!C1030="Delete"),"",'Raw Data'!C1030)</f>
        <v>Manufacturing</v>
      </c>
      <c r="D1823" s="88" t="str">
        <f>IF(OR('Raw Data'!D1030=0,'Raw Data'!D1030="Delete"),"",'Raw Data'!D1030)</f>
        <v>MBOM Management</v>
      </c>
      <c r="E1823" s="84" t="str">
        <f>IF(OR('Raw Data'!E1030=0,'Raw Data'!E1030="Delete"),"",'Raw Data'!E1030)</f>
        <v>Enterprise Integrated MBOM</v>
      </c>
      <c r="F1823" s="81" t="str" cm="1">
        <f t="array" ref="F1823">_xlfn.SWITCH(ROUND(VLOOKUP(A1823,Table1[#All],3),0),11,H1823,12,I1823,13,J1823,14,K1823,"N/A")</f>
        <v>N/A</v>
      </c>
      <c r="G1823" s="81" t="str" cm="1">
        <f t="array" ref="G1823">_xlfn.SWITCH(ROUND(VLOOKUP(A1823,Table1[#All],5),0),11,H1823,12,I1823,13,J1823,14,K1823,"N/A")</f>
        <v>N/A</v>
      </c>
      <c r="H1823" s="81" t="str">
        <f>IF(OR('Raw Data'!H1030=0,'Raw Data'!H1030="Delete"),"",'Raw Data'!H1030)</f>
        <v/>
      </c>
      <c r="I1823" s="81" t="str">
        <f>IF(OR('Raw Data'!I1030=0,'Raw Data'!I1030="Delete"),"",'Raw Data'!I1030)</f>
        <v/>
      </c>
      <c r="J1823" s="81" t="str">
        <f>IF(OR('Raw Data'!J1030=0,'Raw Data'!J1030="Delete"),"",'Raw Data'!J1030)</f>
        <v/>
      </c>
      <c r="K1823" s="81" t="str">
        <f>IF(OR('Raw Data'!K1030=0,'Raw Data'!K1030="Delete"),"",'Raw Data'!K1030)</f>
        <v/>
      </c>
      <c r="L1823" s="81" t="str">
        <f>R1823</f>
        <v>Available</v>
      </c>
      <c r="M1823" s="81" t="str">
        <f>IF(A1823="","",IF(OR(AWReleaseNum&gt;=A1823,AWReleaseNum=0),"Available","Not Supported"))</f>
        <v>Available</v>
      </c>
      <c r="N1823" s="81" t="str">
        <f>IF(A1823="","",IF(TcRelease="Any","Available",IF(OR(AND(TcReleaseNum&gt;=VLOOKUP(AWReleaseNum,MinVerInfo,3,FALSE),TcReleaseNum&lt;=VLOOKUP(AWReleaseNum,MinVerInfo,4,FALSE)),AND(TcReleaseNum&gt;=VLOOKUP(AWReleaseNum,MinVerInfo,5,FALSE),TcReleaseNum&lt;=VLOOKUP(AWReleaseNum,MinVerInfo,6,FALSE))),"Available","Not Supported")))</f>
        <v>Available</v>
      </c>
      <c r="O1823" s="81" t="str">
        <f>IF(TcReleaseNum&lt;P1823,"Not Supported","Available")</f>
        <v>Available</v>
      </c>
      <c r="P1823" s="81" cm="1">
        <f t="array" ref="P1823">_xlfn.SWITCH(TcBaseVer, 14, K1823, 13, J1823, 12, I1823, 11, IFERROR(VLOOKUP(H1823,Table2[#All],3,FALSE),"N/A"),0)</f>
        <v>0</v>
      </c>
      <c r="Q1823" s="81" t="str">
        <f>IF(TcBaseVer=0,M1823,IF(AND(N1823="Available",M1823="Available",O1823="Available"),"Available",IF(M1823="","","Not Supported")))</f>
        <v>Available</v>
      </c>
      <c r="R1823" s="81" t="str">
        <f>IF(A1823&gt;=AWCurrentRel, "Future",Q1823)</f>
        <v>Available</v>
      </c>
      <c r="S1823" s="100" t="str">
        <f>HYPERLINK(U1823,T1823)</f>
        <v>DELIVER-Teamcenter What's New Spring 2024 (highspot.com)</v>
      </c>
      <c r="T1823" s="81" t="str">
        <f>IFERROR(VLOOKUP(CONCATENATE($B1823,"_",$A1823),Table4[#All],5,FALSE),"Not Available")</f>
        <v>DELIVER-Teamcenter What's New Spring 2024 (highspot.com)</v>
      </c>
      <c r="U1823" s="81" t="str">
        <f>IFERROR(VLOOKUP(CONCATENATE(B1823,"_",A1823),Table4[#All],6,FALSE),"")</f>
        <v>https://siemens.highspot.com/items/666ae5c05b3b4aa27852e67f?lfrm=srp.6</v>
      </c>
    </row>
    <row r="1824" spans="1:21" x14ac:dyDescent="0.25">
      <c r="A1824" s="81">
        <f>IF(OR('Raw Data'!A1840=0,'Raw Data'!A1840="Delete"),"",'Raw Data'!A1840)</f>
        <v>2406</v>
      </c>
      <c r="B1824" s="88" t="str">
        <f>IF(OR('Raw Data'!B1840=0,'Raw Data'!B1840="Delete"),"",'Raw Data'!B1840)</f>
        <v>Plan</v>
      </c>
      <c r="C1824" s="89" t="str">
        <f>IF(OR('Raw Data'!C1840=0,'Raw Data'!C1840="Delete"),"",'Raw Data'!C1840)</f>
        <v>Systems</v>
      </c>
      <c r="D1824" s="88" t="str">
        <f>IF(OR('Raw Data'!D1840=0,'Raw Data'!D1840="Delete"),"",'Raw Data'!D1840)</f>
        <v>MBSE - System Architecture, Functional &amp; Systems Modeling</v>
      </c>
      <c r="E1824" s="84" t="str">
        <f>IF(OR('Raw Data'!E1840=0,'Raw Data'!E1840="Delete"),"",'Raw Data'!E1840)</f>
        <v>Add UAF-based enterprise architectures to the digital thread</v>
      </c>
      <c r="F1824" s="81" t="str" cm="1">
        <f t="array" ref="F1824">_xlfn.SWITCH(ROUND(VLOOKUP(A1824,Table1[#All],3),0),11,H1824,12,I1824,13,J1824,14,K1824,"N/A")</f>
        <v>N/A</v>
      </c>
      <c r="G1824" s="81" t="str" cm="1">
        <f t="array" ref="G1824">_xlfn.SWITCH(ROUND(VLOOKUP(A1824,Table1[#All],5),0),11,H1824,12,I1824,13,J1824,14,K1824,"N/A")</f>
        <v>N/A</v>
      </c>
      <c r="H1824" s="81" t="str">
        <f>IF(OR('Raw Data'!H1840=0,'Raw Data'!H1840="Delete"),"",'Raw Data'!H1840)</f>
        <v/>
      </c>
      <c r="I1824" s="81" t="str">
        <f>IF(OR('Raw Data'!I1840=0,'Raw Data'!I1840="Delete"),"",'Raw Data'!I1840)</f>
        <v/>
      </c>
      <c r="J1824" s="81" t="str">
        <f>IF(OR('Raw Data'!J1840=0,'Raw Data'!J1840="Delete"),"",'Raw Data'!J1840)</f>
        <v/>
      </c>
      <c r="K1824" s="81" t="str">
        <f>IF(OR('Raw Data'!K1840=0,'Raw Data'!K1840="Delete"),"",'Raw Data'!K1840)</f>
        <v/>
      </c>
      <c r="L1824" s="81" t="str">
        <f>R1824</f>
        <v>Available</v>
      </c>
      <c r="M1824" s="81" t="str">
        <f>IF(A1824="","",IF(OR(AWReleaseNum&gt;=A1824,AWReleaseNum=0),"Available","Not Supported"))</f>
        <v>Available</v>
      </c>
      <c r="N1824" s="81" t="str">
        <f>IF(A1824="","",IF(TcRelease="Any","Available",IF(OR(AND(TcReleaseNum&gt;=VLOOKUP(AWReleaseNum,MinVerInfo,3,FALSE),TcReleaseNum&lt;=VLOOKUP(AWReleaseNum,MinVerInfo,4,FALSE)),AND(TcReleaseNum&gt;=VLOOKUP(AWReleaseNum,MinVerInfo,5,FALSE),TcReleaseNum&lt;=VLOOKUP(AWReleaseNum,MinVerInfo,6,FALSE))),"Available","Not Supported")))</f>
        <v>Available</v>
      </c>
      <c r="O1824" s="81" t="str">
        <f>IF(TcReleaseNum&lt;P1824,"Not Supported","Available")</f>
        <v>Available</v>
      </c>
      <c r="P1824" s="81" cm="1">
        <f t="array" ref="P1824">_xlfn.SWITCH(TcBaseVer, 14, K1824, 13, J1824, 12, I1824, 11, IFERROR(VLOOKUP(H1824,Table2[#All],3,FALSE),"N/A"),0)</f>
        <v>0</v>
      </c>
      <c r="Q1824" s="81" t="str">
        <f>IF(TcBaseVer=0,M1824,IF(AND(N1824="Available",M1824="Available",O1824="Available"),"Available",IF(M1824="","","Not Supported")))</f>
        <v>Available</v>
      </c>
      <c r="R1824" s="81" t="str">
        <f>IF(A1824&gt;=AWCurrentRel, "Future",Q1824)</f>
        <v>Available</v>
      </c>
      <c r="S1824" s="100" t="str">
        <f>HYPERLINK(U1824,T1824)</f>
        <v>PLAN-Teamcenter What's New Spring 2024 (highspot.com)</v>
      </c>
      <c r="T1824" s="81" t="str">
        <f>IFERROR(VLOOKUP(CONCATENATE($B1824,"_",$A1824),Table4[#All],5,FALSE),"Not Available")</f>
        <v>PLAN-Teamcenter What's New Spring 2024 (highspot.com)</v>
      </c>
      <c r="U1824" s="81" t="str">
        <f>IFERROR(VLOOKUP(CONCATENATE(B1824,"_",A1824),Table4[#All],6,FALSE),"")</f>
        <v>https://siemens.highspot.com/items/666ae3e184fe70ab183dc105?lfrm=srp.11</v>
      </c>
    </row>
    <row r="1825" spans="1:21" x14ac:dyDescent="0.25">
      <c r="A1825" s="81">
        <f>IF(OR('Raw Data'!A1841=0,'Raw Data'!A1841="Delete"),"",'Raw Data'!A1841)</f>
        <v>2406</v>
      </c>
      <c r="B1825" s="88" t="str">
        <f>IF(OR('Raw Data'!B1841=0,'Raw Data'!B1841="Delete"),"",'Raw Data'!B1841)</f>
        <v>Plan</v>
      </c>
      <c r="C1825" s="89" t="str">
        <f>IF(OR('Raw Data'!C1841=0,'Raw Data'!C1841="Delete"),"",'Raw Data'!C1841)</f>
        <v>Systems</v>
      </c>
      <c r="D1825" s="88" t="str">
        <f>IF(OR('Raw Data'!D1841=0,'Raw Data'!D1841="Delete"),"",'Raw Data'!D1841)</f>
        <v>MBSE - System Architecture, Functional &amp; Systems Modeling</v>
      </c>
      <c r="E1825" s="84" t="str">
        <f>IF(OR('Raw Data'!E1841=0,'Raw Data'!E1841="Delete"),"",'Raw Data'!E1841)</f>
        <v>Add the Operational Analysis (OA) layer to the digital thread</v>
      </c>
      <c r="F1825" s="81" t="str" cm="1">
        <f t="array" ref="F1825">_xlfn.SWITCH(ROUND(VLOOKUP(A1825,Table1[#All],3),0),11,H1825,12,I1825,13,J1825,14,K1825,"N/A")</f>
        <v>N/A</v>
      </c>
      <c r="G1825" s="81" t="str" cm="1">
        <f t="array" ref="G1825">_xlfn.SWITCH(ROUND(VLOOKUP(A1825,Table1[#All],5),0),11,H1825,12,I1825,13,J1825,14,K1825,"N/A")</f>
        <v>N/A</v>
      </c>
      <c r="H1825" s="81" t="str">
        <f>IF(OR('Raw Data'!H1841=0,'Raw Data'!H1841="Delete"),"",'Raw Data'!H1841)</f>
        <v/>
      </c>
      <c r="I1825" s="81" t="str">
        <f>IF(OR('Raw Data'!I1841=0,'Raw Data'!I1841="Delete"),"",'Raw Data'!I1841)</f>
        <v/>
      </c>
      <c r="J1825" s="81" t="str">
        <f>IF(OR('Raw Data'!J1841=0,'Raw Data'!J1841="Delete"),"",'Raw Data'!J1841)</f>
        <v/>
      </c>
      <c r="K1825" s="81" t="str">
        <f>IF(OR('Raw Data'!K1841=0,'Raw Data'!K1841="Delete"),"",'Raw Data'!K1841)</f>
        <v/>
      </c>
      <c r="L1825" s="81" t="str">
        <f>R1825</f>
        <v>Available</v>
      </c>
      <c r="M1825" s="81" t="str">
        <f>IF(A1825="","",IF(OR(AWReleaseNum&gt;=A1825,AWReleaseNum=0),"Available","Not Supported"))</f>
        <v>Available</v>
      </c>
      <c r="N1825" s="81" t="str">
        <f>IF(A1825="","",IF(TcRelease="Any","Available",IF(OR(AND(TcReleaseNum&gt;=VLOOKUP(AWReleaseNum,MinVerInfo,3,FALSE),TcReleaseNum&lt;=VLOOKUP(AWReleaseNum,MinVerInfo,4,FALSE)),AND(TcReleaseNum&gt;=VLOOKUP(AWReleaseNum,MinVerInfo,5,FALSE),TcReleaseNum&lt;=VLOOKUP(AWReleaseNum,MinVerInfo,6,FALSE))),"Available","Not Supported")))</f>
        <v>Available</v>
      </c>
      <c r="O1825" s="81" t="str">
        <f>IF(TcReleaseNum&lt;P1825,"Not Supported","Available")</f>
        <v>Available</v>
      </c>
      <c r="P1825" s="81" cm="1">
        <f t="array" ref="P1825">_xlfn.SWITCH(TcBaseVer, 14, K1825, 13, J1825, 12, I1825, 11, IFERROR(VLOOKUP(H1825,Table2[#All],3,FALSE),"N/A"),0)</f>
        <v>0</v>
      </c>
      <c r="Q1825" s="81" t="str">
        <f>IF(TcBaseVer=0,M1825,IF(AND(N1825="Available",M1825="Available",O1825="Available"),"Available",IF(M1825="","","Not Supported")))</f>
        <v>Available</v>
      </c>
      <c r="R1825" s="81" t="str">
        <f>IF(A1825&gt;=AWCurrentRel, "Future",Q1825)</f>
        <v>Available</v>
      </c>
      <c r="S1825" s="100" t="str">
        <f>HYPERLINK(U1825,T1825)</f>
        <v>PLAN-Teamcenter What's New Spring 2024 (highspot.com)</v>
      </c>
      <c r="T1825" s="81" t="str">
        <f>IFERROR(VLOOKUP(CONCATENATE($B1825,"_",$A1825),Table4[#All],5,FALSE),"Not Available")</f>
        <v>PLAN-Teamcenter What's New Spring 2024 (highspot.com)</v>
      </c>
      <c r="U1825" s="81" t="str">
        <f>IFERROR(VLOOKUP(CONCATENATE(B1825,"_",A1825),Table4[#All],6,FALSE),"")</f>
        <v>https://siemens.highspot.com/items/666ae3e184fe70ab183dc105?lfrm=srp.11</v>
      </c>
    </row>
    <row r="1826" spans="1:21" x14ac:dyDescent="0.25">
      <c r="A1826" s="81">
        <f>IF(OR('Raw Data'!A1842=0,'Raw Data'!A1842="Delete"),"",'Raw Data'!A1842)</f>
        <v>2406</v>
      </c>
      <c r="B1826" s="88" t="str">
        <f>IF(OR('Raw Data'!B1842=0,'Raw Data'!B1842="Delete"),"",'Raw Data'!B1842)</f>
        <v>Plan</v>
      </c>
      <c r="C1826" s="89" t="str">
        <f>IF(OR('Raw Data'!C1842=0,'Raw Data'!C1842="Delete"),"",'Raw Data'!C1842)</f>
        <v>Systems</v>
      </c>
      <c r="D1826" s="88" t="str">
        <f>IF(OR('Raw Data'!D1842=0,'Raw Data'!D1842="Delete"),"",'Raw Data'!D1842)</f>
        <v>MBSE - System Architecture, Functional &amp; Systems Modeling</v>
      </c>
      <c r="E1826" s="84" t="str">
        <f>IF(OR('Raw Data'!E1842=0,'Raw Data'!E1842="Delete"),"",'Raw Data'!E1842)</f>
        <v>Easily extend integration types and attributes mapping</v>
      </c>
      <c r="F1826" s="81" t="str" cm="1">
        <f t="array" ref="F1826">_xlfn.SWITCH(ROUND(VLOOKUP(A1826,Table1[#All],3),0),11,H1826,12,I1826,13,J1826,14,K1826,"N/A")</f>
        <v>N/A</v>
      </c>
      <c r="G1826" s="81" t="str" cm="1">
        <f t="array" ref="G1826">_xlfn.SWITCH(ROUND(VLOOKUP(A1826,Table1[#All],5),0),11,H1826,12,I1826,13,J1826,14,K1826,"N/A")</f>
        <v>N/A</v>
      </c>
      <c r="H1826" s="81" t="str">
        <f>IF(OR('Raw Data'!H1842=0,'Raw Data'!H1842="Delete"),"",'Raw Data'!H1842)</f>
        <v/>
      </c>
      <c r="I1826" s="81" t="str">
        <f>IF(OR('Raw Data'!I1842=0,'Raw Data'!I1842="Delete"),"",'Raw Data'!I1842)</f>
        <v/>
      </c>
      <c r="J1826" s="81" t="str">
        <f>IF(OR('Raw Data'!J1842=0,'Raw Data'!J1842="Delete"),"",'Raw Data'!J1842)</f>
        <v/>
      </c>
      <c r="K1826" s="81" t="str">
        <f>IF(OR('Raw Data'!K1842=0,'Raw Data'!K1842="Delete"),"",'Raw Data'!K1842)</f>
        <v/>
      </c>
      <c r="L1826" s="81" t="str">
        <f>R1826</f>
        <v>Available</v>
      </c>
      <c r="M1826" s="81" t="str">
        <f>IF(A1826="","",IF(OR(AWReleaseNum&gt;=A1826,AWReleaseNum=0),"Available","Not Supported"))</f>
        <v>Available</v>
      </c>
      <c r="N1826" s="81" t="str">
        <f>IF(A1826="","",IF(TcRelease="Any","Available",IF(OR(AND(TcReleaseNum&gt;=VLOOKUP(AWReleaseNum,MinVerInfo,3,FALSE),TcReleaseNum&lt;=VLOOKUP(AWReleaseNum,MinVerInfo,4,FALSE)),AND(TcReleaseNum&gt;=VLOOKUP(AWReleaseNum,MinVerInfo,5,FALSE),TcReleaseNum&lt;=VLOOKUP(AWReleaseNum,MinVerInfo,6,FALSE))),"Available","Not Supported")))</f>
        <v>Available</v>
      </c>
      <c r="O1826" s="81" t="str">
        <f>IF(TcReleaseNum&lt;P1826,"Not Supported","Available")</f>
        <v>Available</v>
      </c>
      <c r="P1826" s="81" cm="1">
        <f t="array" ref="P1826">_xlfn.SWITCH(TcBaseVer, 14, K1826, 13, J1826, 12, I1826, 11, IFERROR(VLOOKUP(H1826,Table2[#All],3,FALSE),"N/A"),0)</f>
        <v>0</v>
      </c>
      <c r="Q1826" s="81" t="str">
        <f>IF(TcBaseVer=0,M1826,IF(AND(N1826="Available",M1826="Available",O1826="Available"),"Available",IF(M1826="","","Not Supported")))</f>
        <v>Available</v>
      </c>
      <c r="R1826" s="81" t="str">
        <f>IF(A1826&gt;=AWCurrentRel, "Future",Q1826)</f>
        <v>Available</v>
      </c>
      <c r="S1826" s="100" t="str">
        <f>HYPERLINK(U1826,T1826)</f>
        <v>PLAN-Teamcenter What's New Spring 2024 (highspot.com)</v>
      </c>
      <c r="T1826" s="81" t="str">
        <f>IFERROR(VLOOKUP(CONCATENATE($B1826,"_",$A1826),Table4[#All],5,FALSE),"Not Available")</f>
        <v>PLAN-Teamcenter What's New Spring 2024 (highspot.com)</v>
      </c>
      <c r="U1826" s="81" t="str">
        <f>IFERROR(VLOOKUP(CONCATENATE(B1826,"_",A1826),Table4[#All],6,FALSE),"")</f>
        <v>https://siemens.highspot.com/items/666ae3e184fe70ab183dc105?lfrm=srp.11</v>
      </c>
    </row>
    <row r="1827" spans="1:21" x14ac:dyDescent="0.25">
      <c r="A1827" s="81">
        <f>IF(OR('Raw Data'!A1843=0,'Raw Data'!A1843="Delete"),"",'Raw Data'!A1843)</f>
        <v>2406</v>
      </c>
      <c r="B1827" s="88" t="str">
        <f>IF(OR('Raw Data'!B1843=0,'Raw Data'!B1843="Delete"),"",'Raw Data'!B1843)</f>
        <v>Plan</v>
      </c>
      <c r="C1827" s="89" t="str">
        <f>IF(OR('Raw Data'!C1843=0,'Raw Data'!C1843="Delete"),"",'Raw Data'!C1843)</f>
        <v>Systems</v>
      </c>
      <c r="D1827" s="88" t="str">
        <f>IF(OR('Raw Data'!D1843=0,'Raw Data'!D1843="Delete"),"",'Raw Data'!D1843)</f>
        <v>MBSE - System Architecture, Functional &amp; Systems Modeling</v>
      </c>
      <c r="E1827" s="84" t="str">
        <f>IF(OR('Raw Data'!E1843=0,'Raw Data'!E1843="Delete"),"",'Raw Data'!E1843)</f>
        <v>Re-use inherited stereotype mapping with simplified configuration that supports customized profiles</v>
      </c>
      <c r="F1827" s="81" t="str" cm="1">
        <f t="array" ref="F1827">_xlfn.SWITCH(ROUND(VLOOKUP(A1827,Table1[#All],3),0),11,H1827,12,I1827,13,J1827,14,K1827,"N/A")</f>
        <v>N/A</v>
      </c>
      <c r="G1827" s="81" t="str" cm="1">
        <f t="array" ref="G1827">_xlfn.SWITCH(ROUND(VLOOKUP(A1827,Table1[#All],5),0),11,H1827,12,I1827,13,J1827,14,K1827,"N/A")</f>
        <v>N/A</v>
      </c>
      <c r="H1827" s="81" t="str">
        <f>IF(OR('Raw Data'!H1843=0,'Raw Data'!H1843="Delete"),"",'Raw Data'!H1843)</f>
        <v/>
      </c>
      <c r="I1827" s="81" t="str">
        <f>IF(OR('Raw Data'!I1843=0,'Raw Data'!I1843="Delete"),"",'Raw Data'!I1843)</f>
        <v/>
      </c>
      <c r="J1827" s="81" t="str">
        <f>IF(OR('Raw Data'!J1843=0,'Raw Data'!J1843="Delete"),"",'Raw Data'!J1843)</f>
        <v/>
      </c>
      <c r="K1827" s="81" t="str">
        <f>IF(OR('Raw Data'!K1843=0,'Raw Data'!K1843="Delete"),"",'Raw Data'!K1843)</f>
        <v/>
      </c>
      <c r="L1827" s="81" t="str">
        <f>R1827</f>
        <v>Available</v>
      </c>
      <c r="M1827" s="81" t="str">
        <f>IF(A1827="","",IF(OR(AWReleaseNum&gt;=A1827,AWReleaseNum=0),"Available","Not Supported"))</f>
        <v>Available</v>
      </c>
      <c r="N1827" s="81" t="str">
        <f>IF(A1827="","",IF(TcRelease="Any","Available",IF(OR(AND(TcReleaseNum&gt;=VLOOKUP(AWReleaseNum,MinVerInfo,3,FALSE),TcReleaseNum&lt;=VLOOKUP(AWReleaseNum,MinVerInfo,4,FALSE)),AND(TcReleaseNum&gt;=VLOOKUP(AWReleaseNum,MinVerInfo,5,FALSE),TcReleaseNum&lt;=VLOOKUP(AWReleaseNum,MinVerInfo,6,FALSE))),"Available","Not Supported")))</f>
        <v>Available</v>
      </c>
      <c r="O1827" s="81" t="str">
        <f>IF(TcReleaseNum&lt;P1827,"Not Supported","Available")</f>
        <v>Available</v>
      </c>
      <c r="P1827" s="81" cm="1">
        <f t="array" ref="P1827">_xlfn.SWITCH(TcBaseVer, 14, K1827, 13, J1827, 12, I1827, 11, IFERROR(VLOOKUP(H1827,Table2[#All],3,FALSE),"N/A"),0)</f>
        <v>0</v>
      </c>
      <c r="Q1827" s="81" t="str">
        <f>IF(TcBaseVer=0,M1827,IF(AND(N1827="Available",M1827="Available",O1827="Available"),"Available",IF(M1827="","","Not Supported")))</f>
        <v>Available</v>
      </c>
      <c r="R1827" s="81" t="str">
        <f>IF(A1827&gt;=AWCurrentRel, "Future",Q1827)</f>
        <v>Available</v>
      </c>
      <c r="S1827" s="100" t="str">
        <f>HYPERLINK(U1827,T1827)</f>
        <v>PLAN-Teamcenter What's New Spring 2024 (highspot.com)</v>
      </c>
      <c r="T1827" s="81" t="str">
        <f>IFERROR(VLOOKUP(CONCATENATE($B1827,"_",$A1827),Table4[#All],5,FALSE),"Not Available")</f>
        <v>PLAN-Teamcenter What's New Spring 2024 (highspot.com)</v>
      </c>
      <c r="U1827" s="81" t="str">
        <f>IFERROR(VLOOKUP(CONCATENATE(B1827,"_",A1827),Table4[#All],6,FALSE),"")</f>
        <v>https://siemens.highspot.com/items/666ae3e184fe70ab183dc105?lfrm=srp.11</v>
      </c>
    </row>
    <row r="1828" spans="1:21" x14ac:dyDescent="0.25">
      <c r="A1828" s="81">
        <f>IF(OR('Raw Data'!A1844=0,'Raw Data'!A1844="Delete"),"",'Raw Data'!A1844)</f>
        <v>2406</v>
      </c>
      <c r="B1828" s="88" t="str">
        <f>IF(OR('Raw Data'!B1844=0,'Raw Data'!B1844="Delete"),"",'Raw Data'!B1844)</f>
        <v>Plan</v>
      </c>
      <c r="C1828" s="89" t="str">
        <f>IF(OR('Raw Data'!C1844=0,'Raw Data'!C1844="Delete"),"",'Raw Data'!C1844)</f>
        <v>Systems</v>
      </c>
      <c r="D1828" s="88" t="str">
        <f>IF(OR('Raw Data'!D1844=0,'Raw Data'!D1844="Delete"),"",'Raw Data'!D1844)</f>
        <v>MBSE - System Architecture, Functional &amp; Systems Modeling</v>
      </c>
      <c r="E1828" s="84" t="str">
        <f>IF(OR('Raw Data'!E1844=0,'Raw Data'!E1844="Delete"),"",'Raw Data'!E1844)</f>
        <v>Define model types and properties ownership to ensure accountability for the accuracy and integrity of product data</v>
      </c>
      <c r="F1828" s="81" t="str" cm="1">
        <f t="array" ref="F1828">_xlfn.SWITCH(ROUND(VLOOKUP(A1828,Table1[#All],3),0),11,H1828,12,I1828,13,J1828,14,K1828,"N/A")</f>
        <v>N/A</v>
      </c>
      <c r="G1828" s="81" t="str" cm="1">
        <f t="array" ref="G1828">_xlfn.SWITCH(ROUND(VLOOKUP(A1828,Table1[#All],5),0),11,H1828,12,I1828,13,J1828,14,K1828,"N/A")</f>
        <v>N/A</v>
      </c>
      <c r="H1828" s="81" t="str">
        <f>IF(OR('Raw Data'!H1844=0,'Raw Data'!H1844="Delete"),"",'Raw Data'!H1844)</f>
        <v/>
      </c>
      <c r="I1828" s="81" t="str">
        <f>IF(OR('Raw Data'!I1844=0,'Raw Data'!I1844="Delete"),"",'Raw Data'!I1844)</f>
        <v/>
      </c>
      <c r="J1828" s="81" t="str">
        <f>IF(OR('Raw Data'!J1844=0,'Raw Data'!J1844="Delete"),"",'Raw Data'!J1844)</f>
        <v/>
      </c>
      <c r="K1828" s="81" t="str">
        <f>IF(OR('Raw Data'!K1844=0,'Raw Data'!K1844="Delete"),"",'Raw Data'!K1844)</f>
        <v/>
      </c>
      <c r="L1828" s="81" t="str">
        <f>R1828</f>
        <v>Available</v>
      </c>
      <c r="M1828" s="81" t="str">
        <f>IF(A1828="","",IF(OR(AWReleaseNum&gt;=A1828,AWReleaseNum=0),"Available","Not Supported"))</f>
        <v>Available</v>
      </c>
      <c r="N1828" s="81" t="str">
        <f>IF(A1828="","",IF(TcRelease="Any","Available",IF(OR(AND(TcReleaseNum&gt;=VLOOKUP(AWReleaseNum,MinVerInfo,3,FALSE),TcReleaseNum&lt;=VLOOKUP(AWReleaseNum,MinVerInfo,4,FALSE)),AND(TcReleaseNum&gt;=VLOOKUP(AWReleaseNum,MinVerInfo,5,FALSE),TcReleaseNum&lt;=VLOOKUP(AWReleaseNum,MinVerInfo,6,FALSE))),"Available","Not Supported")))</f>
        <v>Available</v>
      </c>
      <c r="O1828" s="81" t="str">
        <f>IF(TcReleaseNum&lt;P1828,"Not Supported","Available")</f>
        <v>Available</v>
      </c>
      <c r="P1828" s="81" cm="1">
        <f t="array" ref="P1828">_xlfn.SWITCH(TcBaseVer, 14, K1828, 13, J1828, 12, I1828, 11, IFERROR(VLOOKUP(H1828,Table2[#All],3,FALSE),"N/A"),0)</f>
        <v>0</v>
      </c>
      <c r="Q1828" s="81" t="str">
        <f>IF(TcBaseVer=0,M1828,IF(AND(N1828="Available",M1828="Available",O1828="Available"),"Available",IF(M1828="","","Not Supported")))</f>
        <v>Available</v>
      </c>
      <c r="R1828" s="81" t="str">
        <f>IF(A1828&gt;=AWCurrentRel, "Future",Q1828)</f>
        <v>Available</v>
      </c>
      <c r="S1828" s="100" t="str">
        <f>HYPERLINK(U1828,T1828)</f>
        <v>PLAN-Teamcenter What's New Spring 2024 (highspot.com)</v>
      </c>
      <c r="T1828" s="81" t="str">
        <f>IFERROR(VLOOKUP(CONCATENATE($B1828,"_",$A1828),Table4[#All],5,FALSE),"Not Available")</f>
        <v>PLAN-Teamcenter What's New Spring 2024 (highspot.com)</v>
      </c>
      <c r="U1828" s="81" t="str">
        <f>IFERROR(VLOOKUP(CONCATENATE(B1828,"_",A1828),Table4[#All],6,FALSE),"")</f>
        <v>https://siemens.highspot.com/items/666ae3e184fe70ab183dc105?lfrm=srp.11</v>
      </c>
    </row>
    <row r="1829" spans="1:21" x14ac:dyDescent="0.25">
      <c r="A1829" s="81">
        <f>IF(OR('Raw Data'!A1845=0,'Raw Data'!A1845="Delete"),"",'Raw Data'!A1845)</f>
        <v>2406</v>
      </c>
      <c r="B1829" s="88" t="str">
        <f>IF(OR('Raw Data'!B1845=0,'Raw Data'!B1845="Delete"),"",'Raw Data'!B1845)</f>
        <v>Plan</v>
      </c>
      <c r="C1829" s="89" t="str">
        <f>IF(OR('Raw Data'!C1845=0,'Raw Data'!C1845="Delete"),"",'Raw Data'!C1845)</f>
        <v>Systems</v>
      </c>
      <c r="D1829" s="88" t="str">
        <f>IF(OR('Raw Data'!D1845=0,'Raw Data'!D1845="Delete"),"",'Raw Data'!D1845)</f>
        <v>MBSE - Verification Planning and Execution</v>
      </c>
      <c r="E1829" s="84" t="str">
        <f>IF(OR('Raw Data'!E1845=0,'Raw Data'!E1845="Delete"),"",'Raw Data'!E1845)</f>
        <v>Flexible unit management with pre-configured libraries, dynamic display conversion and custom unit support</v>
      </c>
      <c r="F1829" s="81" t="str" cm="1">
        <f t="array" ref="F1829">_xlfn.SWITCH(ROUND(VLOOKUP(A1829,Table1[#All],3),0),11,H1829,12,I1829,13,J1829,14,K1829,"N/A")</f>
        <v>N/A</v>
      </c>
      <c r="G1829" s="81" t="str" cm="1">
        <f t="array" ref="G1829">_xlfn.SWITCH(ROUND(VLOOKUP(A1829,Table1[#All],5),0),11,H1829,12,I1829,13,J1829,14,K1829,"N/A")</f>
        <v>N/A</v>
      </c>
      <c r="H1829" s="81" t="str">
        <f>IF(OR('Raw Data'!H1845=0,'Raw Data'!H1845="Delete"),"",'Raw Data'!H1845)</f>
        <v/>
      </c>
      <c r="I1829" s="81" t="str">
        <f>IF(OR('Raw Data'!I1845=0,'Raw Data'!I1845="Delete"),"",'Raw Data'!I1845)</f>
        <v/>
      </c>
      <c r="J1829" s="81" t="str">
        <f>IF(OR('Raw Data'!J1845=0,'Raw Data'!J1845="Delete"),"",'Raw Data'!J1845)</f>
        <v/>
      </c>
      <c r="K1829" s="81" t="str">
        <f>IF(OR('Raw Data'!K1845=0,'Raw Data'!K1845="Delete"),"",'Raw Data'!K1845)</f>
        <v/>
      </c>
      <c r="L1829" s="81" t="str">
        <f>R1829</f>
        <v>Available</v>
      </c>
      <c r="M1829" s="81" t="str">
        <f>IF(A1829="","",IF(OR(AWReleaseNum&gt;=A1829,AWReleaseNum=0),"Available","Not Supported"))</f>
        <v>Available</v>
      </c>
      <c r="N1829" s="81" t="str">
        <f>IF(A1829="","",IF(TcRelease="Any","Available",IF(OR(AND(TcReleaseNum&gt;=VLOOKUP(AWReleaseNum,MinVerInfo,3,FALSE),TcReleaseNum&lt;=VLOOKUP(AWReleaseNum,MinVerInfo,4,FALSE)),AND(TcReleaseNum&gt;=VLOOKUP(AWReleaseNum,MinVerInfo,5,FALSE),TcReleaseNum&lt;=VLOOKUP(AWReleaseNum,MinVerInfo,6,FALSE))),"Available","Not Supported")))</f>
        <v>Available</v>
      </c>
      <c r="O1829" s="81" t="str">
        <f>IF(TcReleaseNum&lt;P1829,"Not Supported","Available")</f>
        <v>Available</v>
      </c>
      <c r="P1829" s="81" cm="1">
        <f t="array" ref="P1829">_xlfn.SWITCH(TcBaseVer, 14, K1829, 13, J1829, 12, I1829, 11, IFERROR(VLOOKUP(H1829,Table2[#All],3,FALSE),"N/A"),0)</f>
        <v>0</v>
      </c>
      <c r="Q1829" s="81" t="str">
        <f>IF(TcBaseVer=0,M1829,IF(AND(N1829="Available",M1829="Available",O1829="Available"),"Available",IF(M1829="","","Not Supported")))</f>
        <v>Available</v>
      </c>
      <c r="R1829" s="81" t="str">
        <f>IF(A1829&gt;=AWCurrentRel, "Future",Q1829)</f>
        <v>Available</v>
      </c>
      <c r="S1829" s="100" t="str">
        <f>HYPERLINK(U1829,T1829)</f>
        <v>PLAN-Teamcenter What's New Spring 2024 (highspot.com)</v>
      </c>
      <c r="T1829" s="81" t="str">
        <f>IFERROR(VLOOKUP(CONCATENATE($B1829,"_",$A1829),Table4[#All],5,FALSE),"Not Available")</f>
        <v>PLAN-Teamcenter What's New Spring 2024 (highspot.com)</v>
      </c>
      <c r="U1829" s="81" t="str">
        <f>IFERROR(VLOOKUP(CONCATENATE(B1829,"_",A1829),Table4[#All],6,FALSE),"")</f>
        <v>https://siemens.highspot.com/items/666ae3e184fe70ab183dc105?lfrm=srp.11</v>
      </c>
    </row>
    <row r="1830" spans="1:21" x14ac:dyDescent="0.25">
      <c r="A1830" s="81">
        <f>IF(OR('Raw Data'!A1846=0,'Raw Data'!A1846="Delete"),"",'Raw Data'!A1846)</f>
        <v>2406</v>
      </c>
      <c r="B1830" s="88" t="str">
        <f>IF(OR('Raw Data'!B1846=0,'Raw Data'!B1846="Delete"),"",'Raw Data'!B1846)</f>
        <v>Plan</v>
      </c>
      <c r="C1830" s="89" t="str">
        <f>IF(OR('Raw Data'!C1846=0,'Raw Data'!C1846="Delete"),"",'Raw Data'!C1846)</f>
        <v>Bill of Materials</v>
      </c>
      <c r="D1830" s="88" t="str">
        <f>IF(OR('Raw Data'!D1846=0,'Raw Data'!D1846="Delete"),"",'Raw Data'!D1846)</f>
        <v>Partitions</v>
      </c>
      <c r="E1830" s="84" t="str">
        <f>IF(OR('Raw Data'!E1846=0,'Raw Data'!E1846="Delete"),"",'Raw Data'!E1846)</f>
        <v>Partition configuration by variant</v>
      </c>
      <c r="F1830" s="81" t="str" cm="1">
        <f t="array" ref="F1830">_xlfn.SWITCH(ROUND(VLOOKUP(A1830,Table1[#All],3),0),11,H1830,12,I1830,13,J1830,14,K1830,"N/A")</f>
        <v>N/A</v>
      </c>
      <c r="G1830" s="81" t="str" cm="1">
        <f t="array" ref="G1830">_xlfn.SWITCH(ROUND(VLOOKUP(A1830,Table1[#All],5),0),11,H1830,12,I1830,13,J1830,14,K1830,"N/A")</f>
        <v>N/A</v>
      </c>
      <c r="H1830" s="81" t="str">
        <f>IF(OR('Raw Data'!H1846=0,'Raw Data'!H1846="Delete"),"",'Raw Data'!H1846)</f>
        <v/>
      </c>
      <c r="I1830" s="81" t="str">
        <f>IF(OR('Raw Data'!I1846=0,'Raw Data'!I1846="Delete"),"",'Raw Data'!I1846)</f>
        <v/>
      </c>
      <c r="J1830" s="81" t="str">
        <f>IF(OR('Raw Data'!J1846=0,'Raw Data'!J1846="Delete"),"",'Raw Data'!J1846)</f>
        <v/>
      </c>
      <c r="K1830" s="81" t="str">
        <f>IF(OR('Raw Data'!K1846=0,'Raw Data'!K1846="Delete"),"",'Raw Data'!K1846)</f>
        <v/>
      </c>
      <c r="L1830" s="81" t="str">
        <f>R1830</f>
        <v>Available</v>
      </c>
      <c r="M1830" s="81" t="str">
        <f>IF(A1830="","",IF(OR(AWReleaseNum&gt;=A1830,AWReleaseNum=0),"Available","Not Supported"))</f>
        <v>Available</v>
      </c>
      <c r="N1830" s="81" t="str">
        <f>IF(A1830="","",IF(TcRelease="Any","Available",IF(OR(AND(TcReleaseNum&gt;=VLOOKUP(AWReleaseNum,MinVerInfo,3,FALSE),TcReleaseNum&lt;=VLOOKUP(AWReleaseNum,MinVerInfo,4,FALSE)),AND(TcReleaseNum&gt;=VLOOKUP(AWReleaseNum,MinVerInfo,5,FALSE),TcReleaseNum&lt;=VLOOKUP(AWReleaseNum,MinVerInfo,6,FALSE))),"Available","Not Supported")))</f>
        <v>Available</v>
      </c>
      <c r="O1830" s="81" t="str">
        <f>IF(TcReleaseNum&lt;P1830,"Not Supported","Available")</f>
        <v>Available</v>
      </c>
      <c r="P1830" s="81" cm="1">
        <f t="array" ref="P1830">_xlfn.SWITCH(TcBaseVer, 14, K1830, 13, J1830, 12, I1830, 11, IFERROR(VLOOKUP(H1830,Table2[#All],3,FALSE),"N/A"),0)</f>
        <v>0</v>
      </c>
      <c r="Q1830" s="81" t="str">
        <f>IF(TcBaseVer=0,M1830,IF(AND(N1830="Available",M1830="Available",O1830="Available"),"Available",IF(M1830="","","Not Supported")))</f>
        <v>Available</v>
      </c>
      <c r="R1830" s="81" t="str">
        <f>IF(A1830&gt;=AWCurrentRel, "Future",Q1830)</f>
        <v>Available</v>
      </c>
      <c r="S1830" s="100" t="str">
        <f>HYPERLINK(U1830,T1830)</f>
        <v>PLAN-Teamcenter What's New Spring 2024 (highspot.com)</v>
      </c>
      <c r="T1830" s="81" t="str">
        <f>IFERROR(VLOOKUP(CONCATENATE($B1830,"_",$A1830),Table4[#All],5,FALSE),"Not Available")</f>
        <v>PLAN-Teamcenter What's New Spring 2024 (highspot.com)</v>
      </c>
      <c r="U1830" s="81" t="str">
        <f>IFERROR(VLOOKUP(CONCATENATE(B1830,"_",A1830),Table4[#All],6,FALSE),"")</f>
        <v>https://siemens.highspot.com/items/666ae3e184fe70ab183dc105?lfrm=srp.11</v>
      </c>
    </row>
    <row r="1831" spans="1:21" x14ac:dyDescent="0.25">
      <c r="A1831" s="81">
        <f>IF(OR('Raw Data'!A1847=0,'Raw Data'!A1847="Delete"),"",'Raw Data'!A1847)</f>
        <v>2406</v>
      </c>
      <c r="B1831" s="88" t="str">
        <f>IF(OR('Raw Data'!B1847=0,'Raw Data'!B1847="Delete"),"",'Raw Data'!B1847)</f>
        <v>Plan</v>
      </c>
      <c r="C1831" s="89" t="str">
        <f>IF(OR('Raw Data'!C1847=0,'Raw Data'!C1847="Delete"),"",'Raw Data'!C1847)</f>
        <v>Bill of Materials</v>
      </c>
      <c r="D1831" s="88" t="str">
        <f>IF(OR('Raw Data'!D1847=0,'Raw Data'!D1847="Delete"),"",'Raw Data'!D1847)</f>
        <v>Partitions</v>
      </c>
      <c r="E1831" s="84" t="str">
        <f>IF(OR('Raw Data'!E1847=0,'Raw Data'!E1847="Delete"),"",'Raw Data'!E1847)</f>
        <v>Additional incremental updates for your Auto-Populate Partition Schemes</v>
      </c>
      <c r="F1831" s="81" t="str" cm="1">
        <f t="array" ref="F1831">_xlfn.SWITCH(ROUND(VLOOKUP(A1831,Table1[#All],3),0),11,H1831,12,I1831,13,J1831,14,K1831,"N/A")</f>
        <v>N/A</v>
      </c>
      <c r="G1831" s="81" t="str" cm="1">
        <f t="array" ref="G1831">_xlfn.SWITCH(ROUND(VLOOKUP(A1831,Table1[#All],5),0),11,H1831,12,I1831,13,J1831,14,K1831,"N/A")</f>
        <v>N/A</v>
      </c>
      <c r="H1831" s="81" t="str">
        <f>IF(OR('Raw Data'!H1847=0,'Raw Data'!H1847="Delete"),"",'Raw Data'!H1847)</f>
        <v/>
      </c>
      <c r="I1831" s="81" t="str">
        <f>IF(OR('Raw Data'!I1847=0,'Raw Data'!I1847="Delete"),"",'Raw Data'!I1847)</f>
        <v/>
      </c>
      <c r="J1831" s="81" t="str">
        <f>IF(OR('Raw Data'!J1847=0,'Raw Data'!J1847="Delete"),"",'Raw Data'!J1847)</f>
        <v/>
      </c>
      <c r="K1831" s="81" t="str">
        <f>IF(OR('Raw Data'!K1847=0,'Raw Data'!K1847="Delete"),"",'Raw Data'!K1847)</f>
        <v/>
      </c>
      <c r="L1831" s="81" t="str">
        <f>R1831</f>
        <v>Available</v>
      </c>
      <c r="M1831" s="81" t="str">
        <f>IF(A1831="","",IF(OR(AWReleaseNum&gt;=A1831,AWReleaseNum=0),"Available","Not Supported"))</f>
        <v>Available</v>
      </c>
      <c r="N1831" s="81" t="str">
        <f>IF(A1831="","",IF(TcRelease="Any","Available",IF(OR(AND(TcReleaseNum&gt;=VLOOKUP(AWReleaseNum,MinVerInfo,3,FALSE),TcReleaseNum&lt;=VLOOKUP(AWReleaseNum,MinVerInfo,4,FALSE)),AND(TcReleaseNum&gt;=VLOOKUP(AWReleaseNum,MinVerInfo,5,FALSE),TcReleaseNum&lt;=VLOOKUP(AWReleaseNum,MinVerInfo,6,FALSE))),"Available","Not Supported")))</f>
        <v>Available</v>
      </c>
      <c r="O1831" s="81" t="str">
        <f>IF(TcReleaseNum&lt;P1831,"Not Supported","Available")</f>
        <v>Available</v>
      </c>
      <c r="P1831" s="81" cm="1">
        <f t="array" ref="P1831">_xlfn.SWITCH(TcBaseVer, 14, K1831, 13, J1831, 12, I1831, 11, IFERROR(VLOOKUP(H1831,Table2[#All],3,FALSE),"N/A"),0)</f>
        <v>0</v>
      </c>
      <c r="Q1831" s="81" t="str">
        <f>IF(TcBaseVer=0,M1831,IF(AND(N1831="Available",M1831="Available",O1831="Available"),"Available",IF(M1831="","","Not Supported")))</f>
        <v>Available</v>
      </c>
      <c r="R1831" s="81" t="str">
        <f>IF(A1831&gt;=AWCurrentRel, "Future",Q1831)</f>
        <v>Available</v>
      </c>
      <c r="S1831" s="100" t="str">
        <f>HYPERLINK(U1831,T1831)</f>
        <v>PLAN-Teamcenter What's New Spring 2024 (highspot.com)</v>
      </c>
      <c r="T1831" s="81" t="str">
        <f>IFERROR(VLOOKUP(CONCATENATE($B1831,"_",$A1831),Table4[#All],5,FALSE),"Not Available")</f>
        <v>PLAN-Teamcenter What's New Spring 2024 (highspot.com)</v>
      </c>
      <c r="U1831" s="81" t="str">
        <f>IFERROR(VLOOKUP(CONCATENATE(B1831,"_",A1831),Table4[#All],6,FALSE),"")</f>
        <v>https://siemens.highspot.com/items/666ae3e184fe70ab183dc105?lfrm=srp.11</v>
      </c>
    </row>
    <row r="1832" spans="1:21" x14ac:dyDescent="0.25">
      <c r="A1832" s="81">
        <f>IF(OR('Raw Data'!A1848=0,'Raw Data'!A1848="Delete"),"",'Raw Data'!A1848)</f>
        <v>2406</v>
      </c>
      <c r="B1832" s="88" t="str">
        <f>IF(OR('Raw Data'!B1848=0,'Raw Data'!B1848="Delete"),"",'Raw Data'!B1848)</f>
        <v>Foundation</v>
      </c>
      <c r="C1832" s="89" t="str">
        <f>IF(OR('Raw Data'!C1848=0,'Raw Data'!C1848="Delete"),"",'Raw Data'!C1848)</f>
        <v>Extensibility</v>
      </c>
      <c r="D1832" s="88" t="str">
        <f>IF(OR('Raw Data'!D1848=0,'Raw Data'!D1848="Delete"),"",'Raw Data'!D1848)</f>
        <v>Platform - Active Workspace Framework - Extensibility</v>
      </c>
      <c r="E1832" s="84" t="str">
        <f>IF(OR('Raw Data'!E1848=0,'Raw Data'!E1848="Delete"),"",'Raw Data'!E1848)</f>
        <v>Navigate and edit referenced content in XRT editor</v>
      </c>
      <c r="F1832" s="81" t="str" cm="1">
        <f t="array" ref="F1832">_xlfn.SWITCH(ROUND(VLOOKUP(A1832,Table1[#All],3),0),11,H1832,12,I1832,13,J1832,14,K1832,"N/A")</f>
        <v>N/A</v>
      </c>
      <c r="G1832" s="81" t="str" cm="1">
        <f t="array" ref="G1832">_xlfn.SWITCH(ROUND(VLOOKUP(A1832,Table1[#All],5),0),11,H1832,12,I1832,13,J1832,14,K1832,"N/A")</f>
        <v>N/A</v>
      </c>
      <c r="H1832" s="81" t="str">
        <f>IF(OR('Raw Data'!H1848=0,'Raw Data'!H1848="Delete"),"",'Raw Data'!H1848)</f>
        <v/>
      </c>
      <c r="I1832" s="81" t="str">
        <f>IF(OR('Raw Data'!I1848=0,'Raw Data'!I1848="Delete"),"",'Raw Data'!I1848)</f>
        <v/>
      </c>
      <c r="J1832" s="81" t="str">
        <f>IF(OR('Raw Data'!J1848=0,'Raw Data'!J1848="Delete"),"",'Raw Data'!J1848)</f>
        <v/>
      </c>
      <c r="K1832" s="81" t="str">
        <f>IF(OR('Raw Data'!K1848=0,'Raw Data'!K1848="Delete"),"",'Raw Data'!K1848)</f>
        <v/>
      </c>
      <c r="L1832" s="81" t="str">
        <f>R1832</f>
        <v>Available</v>
      </c>
      <c r="M1832" s="81" t="str">
        <f>IF(A1832="","",IF(OR(AWReleaseNum&gt;=A1832,AWReleaseNum=0),"Available","Not Supported"))</f>
        <v>Available</v>
      </c>
      <c r="N1832" s="81" t="str">
        <f>IF(A1832="","",IF(TcRelease="Any","Available",IF(OR(AND(TcReleaseNum&gt;=VLOOKUP(AWReleaseNum,MinVerInfo,3,FALSE),TcReleaseNum&lt;=VLOOKUP(AWReleaseNum,MinVerInfo,4,FALSE)),AND(TcReleaseNum&gt;=VLOOKUP(AWReleaseNum,MinVerInfo,5,FALSE),TcReleaseNum&lt;=VLOOKUP(AWReleaseNum,MinVerInfo,6,FALSE))),"Available","Not Supported")))</f>
        <v>Available</v>
      </c>
      <c r="O1832" s="81" t="str">
        <f>IF(TcReleaseNum&lt;P1832,"Not Supported","Available")</f>
        <v>Available</v>
      </c>
      <c r="P1832" s="81" cm="1">
        <f t="array" ref="P1832">_xlfn.SWITCH(TcBaseVer, 14, K1832, 13, J1832, 12, I1832, 11, IFERROR(VLOOKUP(H1832,Table2[#All],3,FALSE),"N/A"),0)</f>
        <v>0</v>
      </c>
      <c r="Q1832" s="81" t="str">
        <f>IF(TcBaseVer=0,M1832,IF(AND(N1832="Available",M1832="Available",O1832="Available"),"Available",IF(M1832="","","Not Supported")))</f>
        <v>Available</v>
      </c>
      <c r="R1832" s="81" t="str">
        <f>IF(A1832&gt;=AWCurrentRel, "Future",Q1832)</f>
        <v>Available</v>
      </c>
      <c r="S1832" s="100" t="str">
        <f>HYPERLINK(U1832,T1832)</f>
        <v>FOUNDATION - Teamcenter What's New Spring 2024 (highspot.com)</v>
      </c>
      <c r="T1832" s="81" t="str">
        <f>IFERROR(VLOOKUP(CONCATENATE($B1832,"_",$A1832),Table4[#All],5,FALSE),"Not Available")</f>
        <v>FOUNDATION - Teamcenter What's New Spring 2024 (highspot.com)</v>
      </c>
      <c r="U1832" s="81" t="str">
        <f>IFERROR(VLOOKUP(CONCATENATE(B1832,"_",A1832),Table4[#All],6,FALSE),"")</f>
        <v>https://siemens.highspot.com/items/666ae5ee21b3988a9228299d?lfrm=srp.10</v>
      </c>
    </row>
    <row r="1833" spans="1:21" x14ac:dyDescent="0.25">
      <c r="A1833" s="81">
        <f>IF(OR('Raw Data'!A1849=0,'Raw Data'!A1849="Delete"),"",'Raw Data'!A1849)</f>
        <v>2406</v>
      </c>
      <c r="B1833" s="88" t="str">
        <f>IF(OR('Raw Data'!B1849=0,'Raw Data'!B1849="Delete"),"",'Raw Data'!B1849)</f>
        <v>Foundation</v>
      </c>
      <c r="C1833" s="89" t="str">
        <f>IF(OR('Raw Data'!C1849=0,'Raw Data'!C1849="Delete"),"",'Raw Data'!C1849)</f>
        <v>Extensibility</v>
      </c>
      <c r="D1833" s="88" t="str">
        <f>IF(OR('Raw Data'!D1849=0,'Raw Data'!D1849="Delete"),"",'Raw Data'!D1849)</f>
        <v>Platform - Active Workspace Framework - Extensibility</v>
      </c>
      <c r="E1833" s="84" t="str">
        <f>IF(OR('Raw Data'!E1849=0,'Raw Data'!E1849="Delete"),"",'Raw Data'!E1849)</f>
        <v>Efficiently tailor Active Workspace by making common configurations such as routing, workspaces, and indicators editable through UI Builder</v>
      </c>
      <c r="F1833" s="81" t="str" cm="1">
        <f t="array" ref="F1833">_xlfn.SWITCH(ROUND(VLOOKUP(A1833,Table1[#All],3),0),11,H1833,12,I1833,13,J1833,14,K1833,"N/A")</f>
        <v>N/A</v>
      </c>
      <c r="G1833" s="81" t="str" cm="1">
        <f t="array" ref="G1833">_xlfn.SWITCH(ROUND(VLOOKUP(A1833,Table1[#All],5),0),11,H1833,12,I1833,13,J1833,14,K1833,"N/A")</f>
        <v>N/A</v>
      </c>
      <c r="H1833" s="81" t="str">
        <f>IF(OR('Raw Data'!H1849=0,'Raw Data'!H1849="Delete"),"",'Raw Data'!H1849)</f>
        <v/>
      </c>
      <c r="I1833" s="81" t="str">
        <f>IF(OR('Raw Data'!I1849=0,'Raw Data'!I1849="Delete"),"",'Raw Data'!I1849)</f>
        <v/>
      </c>
      <c r="J1833" s="81" t="str">
        <f>IF(OR('Raw Data'!J1849=0,'Raw Data'!J1849="Delete"),"",'Raw Data'!J1849)</f>
        <v/>
      </c>
      <c r="K1833" s="81" t="str">
        <f>IF(OR('Raw Data'!K1849=0,'Raw Data'!K1849="Delete"),"",'Raw Data'!K1849)</f>
        <v/>
      </c>
      <c r="L1833" s="81" t="str">
        <f>R1833</f>
        <v>Available</v>
      </c>
      <c r="M1833" s="81" t="str">
        <f>IF(A1833="","",IF(OR(AWReleaseNum&gt;=A1833,AWReleaseNum=0),"Available","Not Supported"))</f>
        <v>Available</v>
      </c>
      <c r="N1833" s="81" t="str">
        <f>IF(A1833="","",IF(TcRelease="Any","Available",IF(OR(AND(TcReleaseNum&gt;=VLOOKUP(AWReleaseNum,MinVerInfo,3,FALSE),TcReleaseNum&lt;=VLOOKUP(AWReleaseNum,MinVerInfo,4,FALSE)),AND(TcReleaseNum&gt;=VLOOKUP(AWReleaseNum,MinVerInfo,5,FALSE),TcReleaseNum&lt;=VLOOKUP(AWReleaseNum,MinVerInfo,6,FALSE))),"Available","Not Supported")))</f>
        <v>Available</v>
      </c>
      <c r="O1833" s="81" t="str">
        <f>IF(TcReleaseNum&lt;P1833,"Not Supported","Available")</f>
        <v>Available</v>
      </c>
      <c r="P1833" s="81" cm="1">
        <f t="array" ref="P1833">_xlfn.SWITCH(TcBaseVer, 14, K1833, 13, J1833, 12, I1833, 11, IFERROR(VLOOKUP(H1833,Table2[#All],3,FALSE),"N/A"),0)</f>
        <v>0</v>
      </c>
      <c r="Q1833" s="81" t="str">
        <f>IF(TcBaseVer=0,M1833,IF(AND(N1833="Available",M1833="Available",O1833="Available"),"Available",IF(M1833="","","Not Supported")))</f>
        <v>Available</v>
      </c>
      <c r="R1833" s="81" t="str">
        <f>IF(A1833&gt;=AWCurrentRel, "Future",Q1833)</f>
        <v>Available</v>
      </c>
      <c r="S1833" s="100" t="str">
        <f>HYPERLINK(U1833,T1833)</f>
        <v>FOUNDATION - Teamcenter What's New Spring 2024 (highspot.com)</v>
      </c>
      <c r="T1833" s="81" t="str">
        <f>IFERROR(VLOOKUP(CONCATENATE($B1833,"_",$A1833),Table4[#All],5,FALSE),"Not Available")</f>
        <v>FOUNDATION - Teamcenter What's New Spring 2024 (highspot.com)</v>
      </c>
      <c r="U1833" s="81" t="str">
        <f>IFERROR(VLOOKUP(CONCATENATE(B1833,"_",A1833),Table4[#All],6,FALSE),"")</f>
        <v>https://siemens.highspot.com/items/666ae5ee21b3988a9228299d?lfrm=srp.10</v>
      </c>
    </row>
    <row r="1834" spans="1:21" x14ac:dyDescent="0.25">
      <c r="A1834" s="81">
        <f>IF(OR('Raw Data'!A1850=0,'Raw Data'!A1850="Delete"),"",'Raw Data'!A1850)</f>
        <v>2406</v>
      </c>
      <c r="B1834" s="88" t="str">
        <f>IF(OR('Raw Data'!B1850=0,'Raw Data'!B1850="Delete"),"",'Raw Data'!B1850)</f>
        <v>Foundation</v>
      </c>
      <c r="C1834" s="89" t="str">
        <f>IF(OR('Raw Data'!C1850=0,'Raw Data'!C1850="Delete"),"",'Raw Data'!C1850)</f>
        <v>Usability</v>
      </c>
      <c r="D1834" s="88" t="str">
        <f>IF(OR('Raw Data'!D1850=0,'Raw Data'!D1850="Delete"),"",'Raw Data'!D1850)</f>
        <v>Platform - Active Workspace Framework - Usability</v>
      </c>
      <c r="E1834" s="84" t="str">
        <f>IF(OR('Raw Data'!E1850=0,'Raw Data'!E1850="Delete"),"",'Raw Data'!E1850)</f>
        <v>The tab-like design builds a clear association with the page content and separates it from the session controls</v>
      </c>
      <c r="F1834" s="81" t="str" cm="1">
        <f t="array" ref="F1834">_xlfn.SWITCH(ROUND(VLOOKUP(A1834,Table1[#All],3),0),11,H1834,12,I1834,13,J1834,14,K1834,"N/A")</f>
        <v>N/A</v>
      </c>
      <c r="G1834" s="81" t="str" cm="1">
        <f t="array" ref="G1834">_xlfn.SWITCH(ROUND(VLOOKUP(A1834,Table1[#All],5),0),11,H1834,12,I1834,13,J1834,14,K1834,"N/A")</f>
        <v>N/A</v>
      </c>
      <c r="H1834" s="81" t="str">
        <f>IF(OR('Raw Data'!H1850=0,'Raw Data'!H1850="Delete"),"",'Raw Data'!H1850)</f>
        <v/>
      </c>
      <c r="I1834" s="81" t="str">
        <f>IF(OR('Raw Data'!I1850=0,'Raw Data'!I1850="Delete"),"",'Raw Data'!I1850)</f>
        <v/>
      </c>
      <c r="J1834" s="81" t="str">
        <f>IF(OR('Raw Data'!J1850=0,'Raw Data'!J1850="Delete"),"",'Raw Data'!J1850)</f>
        <v/>
      </c>
      <c r="K1834" s="81" t="str">
        <f>IF(OR('Raw Data'!K1850=0,'Raw Data'!K1850="Delete"),"",'Raw Data'!K1850)</f>
        <v/>
      </c>
      <c r="L1834" s="81" t="str">
        <f>R1834</f>
        <v>Available</v>
      </c>
      <c r="M1834" s="81" t="str">
        <f>IF(A1834="","",IF(OR(AWReleaseNum&gt;=A1834,AWReleaseNum=0),"Available","Not Supported"))</f>
        <v>Available</v>
      </c>
      <c r="N1834" s="81" t="str">
        <f>IF(A1834="","",IF(TcRelease="Any","Available",IF(OR(AND(TcReleaseNum&gt;=VLOOKUP(AWReleaseNum,MinVerInfo,3,FALSE),TcReleaseNum&lt;=VLOOKUP(AWReleaseNum,MinVerInfo,4,FALSE)),AND(TcReleaseNum&gt;=VLOOKUP(AWReleaseNum,MinVerInfo,5,FALSE),TcReleaseNum&lt;=VLOOKUP(AWReleaseNum,MinVerInfo,6,FALSE))),"Available","Not Supported")))</f>
        <v>Available</v>
      </c>
      <c r="O1834" s="81" t="str">
        <f>IF(TcReleaseNum&lt;P1834,"Not Supported","Available")</f>
        <v>Available</v>
      </c>
      <c r="P1834" s="81" cm="1">
        <f t="array" ref="P1834">_xlfn.SWITCH(TcBaseVer, 14, K1834, 13, J1834, 12, I1834, 11, IFERROR(VLOOKUP(H1834,Table2[#All],3,FALSE),"N/A"),0)</f>
        <v>0</v>
      </c>
      <c r="Q1834" s="81" t="str">
        <f>IF(TcBaseVer=0,M1834,IF(AND(N1834="Available",M1834="Available",O1834="Available"),"Available",IF(M1834="","","Not Supported")))</f>
        <v>Available</v>
      </c>
      <c r="R1834" s="81" t="str">
        <f>IF(A1834&gt;=AWCurrentRel, "Future",Q1834)</f>
        <v>Available</v>
      </c>
      <c r="S1834" s="100" t="str">
        <f>HYPERLINK(U1834,T1834)</f>
        <v>FOUNDATION - Teamcenter What's New Spring 2024 (highspot.com)</v>
      </c>
      <c r="T1834" s="81" t="str">
        <f>IFERROR(VLOOKUP(CONCATENATE($B1834,"_",$A1834),Table4[#All],5,FALSE),"Not Available")</f>
        <v>FOUNDATION - Teamcenter What's New Spring 2024 (highspot.com)</v>
      </c>
      <c r="U1834" s="81" t="str">
        <f>IFERROR(VLOOKUP(CONCATENATE(B1834,"_",A1834),Table4[#All],6,FALSE),"")</f>
        <v>https://siemens.highspot.com/items/666ae5ee21b3988a9228299d?lfrm=srp.10</v>
      </c>
    </row>
    <row r="1835" spans="1:21" x14ac:dyDescent="0.25">
      <c r="A1835" s="81">
        <f>IF(OR('Raw Data'!A1851=0,'Raw Data'!A1851="Delete"),"",'Raw Data'!A1851)</f>
        <v>2406</v>
      </c>
      <c r="B1835" s="88" t="str">
        <f>IF(OR('Raw Data'!B1851=0,'Raw Data'!B1851="Delete"),"",'Raw Data'!B1851)</f>
        <v>Foundation</v>
      </c>
      <c r="C1835" s="89" t="str">
        <f>IF(OR('Raw Data'!C1851=0,'Raw Data'!C1851="Delete"),"",'Raw Data'!C1851)</f>
        <v>Usability</v>
      </c>
      <c r="D1835" s="88" t="str">
        <f>IF(OR('Raw Data'!D1851=0,'Raw Data'!D1851="Delete"),"",'Raw Data'!D1851)</f>
        <v>Platform - Active Workspace Framework - Usability</v>
      </c>
      <c r="E1835" s="84" t="str">
        <f>IF(OR('Raw Data'!E1851=0,'Raw Data'!E1851="Delete"),"",'Raw Data'!E1851)</f>
        <v xml:space="preserve">Selection breadcrumb provides more information on selected items and the different types of selections on a page </v>
      </c>
      <c r="F1835" s="81" t="str" cm="1">
        <f t="array" ref="F1835">_xlfn.SWITCH(ROUND(VLOOKUP(A1835,Table1[#All],3),0),11,H1835,12,I1835,13,J1835,14,K1835,"N/A")</f>
        <v>N/A</v>
      </c>
      <c r="G1835" s="81" t="str" cm="1">
        <f t="array" ref="G1835">_xlfn.SWITCH(ROUND(VLOOKUP(A1835,Table1[#All],5),0),11,H1835,12,I1835,13,J1835,14,K1835,"N/A")</f>
        <v>N/A</v>
      </c>
      <c r="H1835" s="81" t="str">
        <f>IF(OR('Raw Data'!H1851=0,'Raw Data'!H1851="Delete"),"",'Raw Data'!H1851)</f>
        <v/>
      </c>
      <c r="I1835" s="81" t="str">
        <f>IF(OR('Raw Data'!I1851=0,'Raw Data'!I1851="Delete"),"",'Raw Data'!I1851)</f>
        <v/>
      </c>
      <c r="J1835" s="81" t="str">
        <f>IF(OR('Raw Data'!J1851=0,'Raw Data'!J1851="Delete"),"",'Raw Data'!J1851)</f>
        <v/>
      </c>
      <c r="K1835" s="81" t="str">
        <f>IF(OR('Raw Data'!K1851=0,'Raw Data'!K1851="Delete"),"",'Raw Data'!K1851)</f>
        <v/>
      </c>
      <c r="L1835" s="81" t="str">
        <f>R1835</f>
        <v>Available</v>
      </c>
      <c r="M1835" s="81" t="str">
        <f>IF(A1835="","",IF(OR(AWReleaseNum&gt;=A1835,AWReleaseNum=0),"Available","Not Supported"))</f>
        <v>Available</v>
      </c>
      <c r="N1835" s="81" t="str">
        <f>IF(A1835="","",IF(TcRelease="Any","Available",IF(OR(AND(TcReleaseNum&gt;=VLOOKUP(AWReleaseNum,MinVerInfo,3,FALSE),TcReleaseNum&lt;=VLOOKUP(AWReleaseNum,MinVerInfo,4,FALSE)),AND(TcReleaseNum&gt;=VLOOKUP(AWReleaseNum,MinVerInfo,5,FALSE),TcReleaseNum&lt;=VLOOKUP(AWReleaseNum,MinVerInfo,6,FALSE))),"Available","Not Supported")))</f>
        <v>Available</v>
      </c>
      <c r="O1835" s="81" t="str">
        <f>IF(TcReleaseNum&lt;P1835,"Not Supported","Available")</f>
        <v>Available</v>
      </c>
      <c r="P1835" s="81" cm="1">
        <f t="array" ref="P1835">_xlfn.SWITCH(TcBaseVer, 14, K1835, 13, J1835, 12, I1835, 11, IFERROR(VLOOKUP(H1835,Table2[#All],3,FALSE),"N/A"),0)</f>
        <v>0</v>
      </c>
      <c r="Q1835" s="81" t="str">
        <f>IF(TcBaseVer=0,M1835,IF(AND(N1835="Available",M1835="Available",O1835="Available"),"Available",IF(M1835="","","Not Supported")))</f>
        <v>Available</v>
      </c>
      <c r="R1835" s="81" t="str">
        <f>IF(A1835&gt;=AWCurrentRel, "Future",Q1835)</f>
        <v>Available</v>
      </c>
      <c r="S1835" s="100" t="str">
        <f>HYPERLINK(U1835,T1835)</f>
        <v>FOUNDATION - Teamcenter What's New Spring 2024 (highspot.com)</v>
      </c>
      <c r="T1835" s="81" t="str">
        <f>IFERROR(VLOOKUP(CONCATENATE($B1835,"_",$A1835),Table4[#All],5,FALSE),"Not Available")</f>
        <v>FOUNDATION - Teamcenter What's New Spring 2024 (highspot.com)</v>
      </c>
      <c r="U1835" s="81" t="str">
        <f>IFERROR(VLOOKUP(CONCATENATE(B1835,"_",A1835),Table4[#All],6,FALSE),"")</f>
        <v>https://siemens.highspot.com/items/666ae5ee21b3988a9228299d?lfrm=srp.10</v>
      </c>
    </row>
    <row r="1836" spans="1:21" x14ac:dyDescent="0.25">
      <c r="A1836" s="81">
        <f>IF(OR('Raw Data'!A1852=0,'Raw Data'!A1852="Delete"),"",'Raw Data'!A1852)</f>
        <v>2406</v>
      </c>
      <c r="B1836" s="88" t="str">
        <f>IF(OR('Raw Data'!B1852=0,'Raw Data'!B1852="Delete"),"",'Raw Data'!B1852)</f>
        <v>Foundation</v>
      </c>
      <c r="C1836" s="89" t="str">
        <f>IF(OR('Raw Data'!C1852=0,'Raw Data'!C1852="Delete"),"",'Raw Data'!C1852)</f>
        <v>Usability</v>
      </c>
      <c r="D1836" s="88" t="str">
        <f>IF(OR('Raw Data'!D1852=0,'Raw Data'!D1852="Delete"),"",'Raw Data'!D1852)</f>
        <v>Platform - Active Workspace Framework - Usability</v>
      </c>
      <c r="E1836" s="84" t="str">
        <f>IF(OR('Raw Data'!E1852=0,'Raw Data'!E1852="Delete"),"",'Raw Data'!E1852)</f>
        <v>Optimize image views and page spacing with responsive card styling</v>
      </c>
      <c r="F1836" s="81" t="str" cm="1">
        <f t="array" ref="F1836">_xlfn.SWITCH(ROUND(VLOOKUP(A1836,Table1[#All],3),0),11,H1836,12,I1836,13,J1836,14,K1836,"N/A")</f>
        <v>N/A</v>
      </c>
      <c r="G1836" s="81" t="str" cm="1">
        <f t="array" ref="G1836">_xlfn.SWITCH(ROUND(VLOOKUP(A1836,Table1[#All],5),0),11,H1836,12,I1836,13,J1836,14,K1836,"N/A")</f>
        <v>N/A</v>
      </c>
      <c r="H1836" s="81" t="str">
        <f>IF(OR('Raw Data'!H1852=0,'Raw Data'!H1852="Delete"),"",'Raw Data'!H1852)</f>
        <v/>
      </c>
      <c r="I1836" s="81" t="str">
        <f>IF(OR('Raw Data'!I1852=0,'Raw Data'!I1852="Delete"),"",'Raw Data'!I1852)</f>
        <v/>
      </c>
      <c r="J1836" s="81" t="str">
        <f>IF(OR('Raw Data'!J1852=0,'Raw Data'!J1852="Delete"),"",'Raw Data'!J1852)</f>
        <v/>
      </c>
      <c r="K1836" s="81" t="str">
        <f>IF(OR('Raw Data'!K1852=0,'Raw Data'!K1852="Delete"),"",'Raw Data'!K1852)</f>
        <v/>
      </c>
      <c r="L1836" s="81" t="str">
        <f>R1836</f>
        <v>Available</v>
      </c>
      <c r="M1836" s="81" t="str">
        <f>IF(A1836="","",IF(OR(AWReleaseNum&gt;=A1836,AWReleaseNum=0),"Available","Not Supported"))</f>
        <v>Available</v>
      </c>
      <c r="N1836" s="81" t="str">
        <f>IF(A1836="","",IF(TcRelease="Any","Available",IF(OR(AND(TcReleaseNum&gt;=VLOOKUP(AWReleaseNum,MinVerInfo,3,FALSE),TcReleaseNum&lt;=VLOOKUP(AWReleaseNum,MinVerInfo,4,FALSE)),AND(TcReleaseNum&gt;=VLOOKUP(AWReleaseNum,MinVerInfo,5,FALSE),TcReleaseNum&lt;=VLOOKUP(AWReleaseNum,MinVerInfo,6,FALSE))),"Available","Not Supported")))</f>
        <v>Available</v>
      </c>
      <c r="O1836" s="81" t="str">
        <f>IF(TcReleaseNum&lt;P1836,"Not Supported","Available")</f>
        <v>Available</v>
      </c>
      <c r="P1836" s="81" cm="1">
        <f t="array" ref="P1836">_xlfn.SWITCH(TcBaseVer, 14, K1836, 13, J1836, 12, I1836, 11, IFERROR(VLOOKUP(H1836,Table2[#All],3,FALSE),"N/A"),0)</f>
        <v>0</v>
      </c>
      <c r="Q1836" s="81" t="str">
        <f>IF(TcBaseVer=0,M1836,IF(AND(N1836="Available",M1836="Available",O1836="Available"),"Available",IF(M1836="","","Not Supported")))</f>
        <v>Available</v>
      </c>
      <c r="R1836" s="81" t="str">
        <f>IF(A1836&gt;=AWCurrentRel, "Future",Q1836)</f>
        <v>Available</v>
      </c>
      <c r="S1836" s="100" t="str">
        <f>HYPERLINK(U1836,T1836)</f>
        <v>FOUNDATION - Teamcenter What's New Spring 2024 (highspot.com)</v>
      </c>
      <c r="T1836" s="81" t="str">
        <f>IFERROR(VLOOKUP(CONCATENATE($B1836,"_",$A1836),Table4[#All],5,FALSE),"Not Available")</f>
        <v>FOUNDATION - Teamcenter What's New Spring 2024 (highspot.com)</v>
      </c>
      <c r="U1836" s="81" t="str">
        <f>IFERROR(VLOOKUP(CONCATENATE(B1836,"_",A1836),Table4[#All],6,FALSE),"")</f>
        <v>https://siemens.highspot.com/items/666ae5ee21b3988a9228299d?lfrm=srp.10</v>
      </c>
    </row>
    <row r="1837" spans="1:21" x14ac:dyDescent="0.25">
      <c r="A1837" s="81">
        <f>IF(OR('Raw Data'!A1853=0,'Raw Data'!A1853="Delete"),"",'Raw Data'!A1853)</f>
        <v>2406</v>
      </c>
      <c r="B1837" s="88" t="str">
        <f>IF(OR('Raw Data'!B1853=0,'Raw Data'!B1853="Delete"),"",'Raw Data'!B1853)</f>
        <v>Foundation</v>
      </c>
      <c r="C1837" s="89" t="str">
        <f>IF(OR('Raw Data'!C1853=0,'Raw Data'!C1853="Delete"),"",'Raw Data'!C1853)</f>
        <v>Usability</v>
      </c>
      <c r="D1837" s="88" t="str">
        <f>IF(OR('Raw Data'!D1853=0,'Raw Data'!D1853="Delete"),"",'Raw Data'!D1853)</f>
        <v>Platform - Active Workspace Framework - Usability</v>
      </c>
      <c r="E1837" s="84" t="str">
        <f>IF(OR('Raw Data'!E1853=0,'Raw Data'!E1853="Delete"),"",'Raw Data'!E1853)</f>
        <v>Establish work context with easily accessible context bar tools</v>
      </c>
      <c r="F1837" s="81" t="str" cm="1">
        <f t="array" ref="F1837">_xlfn.SWITCH(ROUND(VLOOKUP(A1837,Table1[#All],3),0),11,H1837,12,I1837,13,J1837,14,K1837,"N/A")</f>
        <v>N/A</v>
      </c>
      <c r="G1837" s="81" t="str" cm="1">
        <f t="array" ref="G1837">_xlfn.SWITCH(ROUND(VLOOKUP(A1837,Table1[#All],5),0),11,H1837,12,I1837,13,J1837,14,K1837,"N/A")</f>
        <v>N/A</v>
      </c>
      <c r="H1837" s="81" t="str">
        <f>IF(OR('Raw Data'!H1853=0,'Raw Data'!H1853="Delete"),"",'Raw Data'!H1853)</f>
        <v/>
      </c>
      <c r="I1837" s="81" t="str">
        <f>IF(OR('Raw Data'!I1853=0,'Raw Data'!I1853="Delete"),"",'Raw Data'!I1853)</f>
        <v/>
      </c>
      <c r="J1837" s="81" t="str">
        <f>IF(OR('Raw Data'!J1853=0,'Raw Data'!J1853="Delete"),"",'Raw Data'!J1853)</f>
        <v/>
      </c>
      <c r="K1837" s="81" t="str">
        <f>IF(OR('Raw Data'!K1853=0,'Raw Data'!K1853="Delete"),"",'Raw Data'!K1853)</f>
        <v/>
      </c>
      <c r="L1837" s="81" t="str">
        <f>R1837</f>
        <v>Available</v>
      </c>
      <c r="M1837" s="81" t="str">
        <f>IF(A1837="","",IF(OR(AWReleaseNum&gt;=A1837,AWReleaseNum=0),"Available","Not Supported"))</f>
        <v>Available</v>
      </c>
      <c r="N1837" s="81" t="str">
        <f>IF(A1837="","",IF(TcRelease="Any","Available",IF(OR(AND(TcReleaseNum&gt;=VLOOKUP(AWReleaseNum,MinVerInfo,3,FALSE),TcReleaseNum&lt;=VLOOKUP(AWReleaseNum,MinVerInfo,4,FALSE)),AND(TcReleaseNum&gt;=VLOOKUP(AWReleaseNum,MinVerInfo,5,FALSE),TcReleaseNum&lt;=VLOOKUP(AWReleaseNum,MinVerInfo,6,FALSE))),"Available","Not Supported")))</f>
        <v>Available</v>
      </c>
      <c r="O1837" s="81" t="str">
        <f>IF(TcReleaseNum&lt;P1837,"Not Supported","Available")</f>
        <v>Available</v>
      </c>
      <c r="P1837" s="81" cm="1">
        <f t="array" ref="P1837">_xlfn.SWITCH(TcBaseVer, 14, K1837, 13, J1837, 12, I1837, 11, IFERROR(VLOOKUP(H1837,Table2[#All],3,FALSE),"N/A"),0)</f>
        <v>0</v>
      </c>
      <c r="Q1837" s="81" t="str">
        <f>IF(TcBaseVer=0,M1837,IF(AND(N1837="Available",M1837="Available",O1837="Available"),"Available",IF(M1837="","","Not Supported")))</f>
        <v>Available</v>
      </c>
      <c r="R1837" s="81" t="str">
        <f>IF(A1837&gt;=AWCurrentRel, "Future",Q1837)</f>
        <v>Available</v>
      </c>
      <c r="S1837" s="100" t="str">
        <f>HYPERLINK(U1837,T1837)</f>
        <v>FOUNDATION - Teamcenter What's New Spring 2024 (highspot.com)</v>
      </c>
      <c r="T1837" s="81" t="str">
        <f>IFERROR(VLOOKUP(CONCATENATE($B1837,"_",$A1837),Table4[#All],5,FALSE),"Not Available")</f>
        <v>FOUNDATION - Teamcenter What's New Spring 2024 (highspot.com)</v>
      </c>
      <c r="U1837" s="81" t="str">
        <f>IFERROR(VLOOKUP(CONCATENATE(B1837,"_",A1837),Table4[#All],6,FALSE),"")</f>
        <v>https://siemens.highspot.com/items/666ae5ee21b3988a9228299d?lfrm=srp.10</v>
      </c>
    </row>
    <row r="1838" spans="1:21" x14ac:dyDescent="0.25">
      <c r="A1838" s="81">
        <f>IF(OR('Raw Data'!A1854=0,'Raw Data'!A1854="Delete"),"",'Raw Data'!A1854)</f>
        <v>2406</v>
      </c>
      <c r="B1838" s="88" t="str">
        <f>IF(OR('Raw Data'!B1854=0,'Raw Data'!B1854="Delete"),"",'Raw Data'!B1854)</f>
        <v>Foundation</v>
      </c>
      <c r="C1838" s="89" t="str">
        <f>IF(OR('Raw Data'!C1854=0,'Raw Data'!C1854="Delete"),"",'Raw Data'!C1854)</f>
        <v>Usability</v>
      </c>
      <c r="D1838" s="88" t="str">
        <f>IF(OR('Raw Data'!D1854=0,'Raw Data'!D1854="Delete"),"",'Raw Data'!D1854)</f>
        <v>Platform - Active Workspace Framework - Usability</v>
      </c>
      <c r="E1838" s="84" t="str">
        <f>IF(OR('Raw Data'!E1854=0,'Raw Data'!E1854="Delete"),"",'Raw Data'!E1854)</f>
        <v>Resize the merged context bar as needed with the splitter for a personalized breadcrumb view</v>
      </c>
      <c r="F1838" s="81" t="str" cm="1">
        <f t="array" ref="F1838">_xlfn.SWITCH(ROUND(VLOOKUP(A1838,Table1[#All],3),0),11,H1838,12,I1838,13,J1838,14,K1838,"N/A")</f>
        <v>N/A</v>
      </c>
      <c r="G1838" s="81" t="str" cm="1">
        <f t="array" ref="G1838">_xlfn.SWITCH(ROUND(VLOOKUP(A1838,Table1[#All],5),0),11,H1838,12,I1838,13,J1838,14,K1838,"N/A")</f>
        <v>N/A</v>
      </c>
      <c r="H1838" s="81" t="str">
        <f>IF(OR('Raw Data'!H1854=0,'Raw Data'!H1854="Delete"),"",'Raw Data'!H1854)</f>
        <v/>
      </c>
      <c r="I1838" s="81" t="str">
        <f>IF(OR('Raw Data'!I1854=0,'Raw Data'!I1854="Delete"),"",'Raw Data'!I1854)</f>
        <v/>
      </c>
      <c r="J1838" s="81" t="str">
        <f>IF(OR('Raw Data'!J1854=0,'Raw Data'!J1854="Delete"),"",'Raw Data'!J1854)</f>
        <v/>
      </c>
      <c r="K1838" s="81" t="str">
        <f>IF(OR('Raw Data'!K1854=0,'Raw Data'!K1854="Delete"),"",'Raw Data'!K1854)</f>
        <v/>
      </c>
      <c r="L1838" s="81" t="str">
        <f>R1838</f>
        <v>Available</v>
      </c>
      <c r="M1838" s="81" t="str">
        <f>IF(A1838="","",IF(OR(AWReleaseNum&gt;=A1838,AWReleaseNum=0),"Available","Not Supported"))</f>
        <v>Available</v>
      </c>
      <c r="N1838" s="81" t="str">
        <f>IF(A1838="","",IF(TcRelease="Any","Available",IF(OR(AND(TcReleaseNum&gt;=VLOOKUP(AWReleaseNum,MinVerInfo,3,FALSE),TcReleaseNum&lt;=VLOOKUP(AWReleaseNum,MinVerInfo,4,FALSE)),AND(TcReleaseNum&gt;=VLOOKUP(AWReleaseNum,MinVerInfo,5,FALSE),TcReleaseNum&lt;=VLOOKUP(AWReleaseNum,MinVerInfo,6,FALSE))),"Available","Not Supported")))</f>
        <v>Available</v>
      </c>
      <c r="O1838" s="81" t="str">
        <f>IF(TcReleaseNum&lt;P1838,"Not Supported","Available")</f>
        <v>Available</v>
      </c>
      <c r="P1838" s="81" cm="1">
        <f t="array" ref="P1838">_xlfn.SWITCH(TcBaseVer, 14, K1838, 13, J1838, 12, I1838, 11, IFERROR(VLOOKUP(H1838,Table2[#All],3,FALSE),"N/A"),0)</f>
        <v>0</v>
      </c>
      <c r="Q1838" s="81" t="str">
        <f>IF(TcBaseVer=0,M1838,IF(AND(N1838="Available",M1838="Available",O1838="Available"),"Available",IF(M1838="","","Not Supported")))</f>
        <v>Available</v>
      </c>
      <c r="R1838" s="81" t="str">
        <f>IF(A1838&gt;=AWCurrentRel, "Future",Q1838)</f>
        <v>Available</v>
      </c>
      <c r="S1838" s="100" t="str">
        <f>HYPERLINK(U1838,T1838)</f>
        <v>FOUNDATION - Teamcenter What's New Spring 2024 (highspot.com)</v>
      </c>
      <c r="T1838" s="81" t="str">
        <f>IFERROR(VLOOKUP(CONCATENATE($B1838,"_",$A1838),Table4[#All],5,FALSE),"Not Available")</f>
        <v>FOUNDATION - Teamcenter What's New Spring 2024 (highspot.com)</v>
      </c>
      <c r="U1838" s="81" t="str">
        <f>IFERROR(VLOOKUP(CONCATENATE(B1838,"_",A1838),Table4[#All],6,FALSE),"")</f>
        <v>https://siemens.highspot.com/items/666ae5ee21b3988a9228299d?lfrm=srp.10</v>
      </c>
    </row>
    <row r="1839" spans="1:21" x14ac:dyDescent="0.25">
      <c r="A1839" s="81">
        <f>IF(OR('Raw Data'!A1855=0,'Raw Data'!A1855="Delete"),"",'Raw Data'!A1855)</f>
        <v>2406</v>
      </c>
      <c r="B1839" s="88" t="str">
        <f>IF(OR('Raw Data'!B1855=0,'Raw Data'!B1855="Delete"),"",'Raw Data'!B1855)</f>
        <v>Foundation</v>
      </c>
      <c r="C1839" s="89" t="str">
        <f>IF(OR('Raw Data'!C1855=0,'Raw Data'!C1855="Delete"),"",'Raw Data'!C1855)</f>
        <v>Usability</v>
      </c>
      <c r="D1839" s="88" t="str">
        <f>IF(OR('Raw Data'!D1855=0,'Raw Data'!D1855="Delete"),"",'Raw Data'!D1855)</f>
        <v>Platform - Active Workspace Framework - Usability</v>
      </c>
      <c r="E1839" s="84" t="str">
        <f>IF(OR('Raw Data'!E1855=0,'Raw Data'!E1855="Delete"),"",'Raw Data'!E1855)</f>
        <v>Perform tasks quickly by saving and recalling layouts best suited for the task at hand</v>
      </c>
      <c r="F1839" s="81" t="str" cm="1">
        <f t="array" ref="F1839">_xlfn.SWITCH(ROUND(VLOOKUP(A1839,Table1[#All],3),0),11,H1839,12,I1839,13,J1839,14,K1839,"N/A")</f>
        <v>N/A</v>
      </c>
      <c r="G1839" s="81" t="str" cm="1">
        <f t="array" ref="G1839">_xlfn.SWITCH(ROUND(VLOOKUP(A1839,Table1[#All],5),0),11,H1839,12,I1839,13,J1839,14,K1839,"N/A")</f>
        <v>N/A</v>
      </c>
      <c r="H1839" s="81" t="str">
        <f>IF(OR('Raw Data'!H1855=0,'Raw Data'!H1855="Delete"),"",'Raw Data'!H1855)</f>
        <v/>
      </c>
      <c r="I1839" s="81" t="str">
        <f>IF(OR('Raw Data'!I1855=0,'Raw Data'!I1855="Delete"),"",'Raw Data'!I1855)</f>
        <v/>
      </c>
      <c r="J1839" s="81" t="str">
        <f>IF(OR('Raw Data'!J1855=0,'Raw Data'!J1855="Delete"),"",'Raw Data'!J1855)</f>
        <v/>
      </c>
      <c r="K1839" s="81" t="str">
        <f>IF(OR('Raw Data'!K1855=0,'Raw Data'!K1855="Delete"),"",'Raw Data'!K1855)</f>
        <v/>
      </c>
      <c r="L1839" s="81" t="str">
        <f>R1839</f>
        <v>Available</v>
      </c>
      <c r="M1839" s="81" t="str">
        <f>IF(A1839="","",IF(OR(AWReleaseNum&gt;=A1839,AWReleaseNum=0),"Available","Not Supported"))</f>
        <v>Available</v>
      </c>
      <c r="N1839" s="81" t="str">
        <f>IF(A1839="","",IF(TcRelease="Any","Available",IF(OR(AND(TcReleaseNum&gt;=VLOOKUP(AWReleaseNum,MinVerInfo,3,FALSE),TcReleaseNum&lt;=VLOOKUP(AWReleaseNum,MinVerInfo,4,FALSE)),AND(TcReleaseNum&gt;=VLOOKUP(AWReleaseNum,MinVerInfo,5,FALSE),TcReleaseNum&lt;=VLOOKUP(AWReleaseNum,MinVerInfo,6,FALSE))),"Available","Not Supported")))</f>
        <v>Available</v>
      </c>
      <c r="O1839" s="81" t="str">
        <f>IF(TcReleaseNum&lt;P1839,"Not Supported","Available")</f>
        <v>Available</v>
      </c>
      <c r="P1839" s="81" cm="1">
        <f t="array" ref="P1839">_xlfn.SWITCH(TcBaseVer, 14, K1839, 13, J1839, 12, I1839, 11, IFERROR(VLOOKUP(H1839,Table2[#All],3,FALSE),"N/A"),0)</f>
        <v>0</v>
      </c>
      <c r="Q1839" s="81" t="str">
        <f>IF(TcBaseVer=0,M1839,IF(AND(N1839="Available",M1839="Available",O1839="Available"),"Available",IF(M1839="","","Not Supported")))</f>
        <v>Available</v>
      </c>
      <c r="R1839" s="81" t="str">
        <f>IF(A1839&gt;=AWCurrentRel, "Future",Q1839)</f>
        <v>Available</v>
      </c>
      <c r="S1839" s="100" t="str">
        <f>HYPERLINK(U1839,T1839)</f>
        <v>FOUNDATION - Teamcenter What's New Spring 2024 (highspot.com)</v>
      </c>
      <c r="T1839" s="81" t="str">
        <f>IFERROR(VLOOKUP(CONCATENATE($B1839,"_",$A1839),Table4[#All],5,FALSE),"Not Available")</f>
        <v>FOUNDATION - Teamcenter What's New Spring 2024 (highspot.com)</v>
      </c>
      <c r="U1839" s="81" t="str">
        <f>IFERROR(VLOOKUP(CONCATENATE(B1839,"_",A1839),Table4[#All],6,FALSE),"")</f>
        <v>https://siemens.highspot.com/items/666ae5ee21b3988a9228299d?lfrm=srp.10</v>
      </c>
    </row>
    <row r="1840" spans="1:21" x14ac:dyDescent="0.25">
      <c r="A1840" s="81">
        <f>IF(OR('Raw Data'!A1856=0,'Raw Data'!A1856="Delete"),"",'Raw Data'!A1856)</f>
        <v>2406</v>
      </c>
      <c r="B1840" s="88" t="str">
        <f>IF(OR('Raw Data'!B1856=0,'Raw Data'!B1856="Delete"),"",'Raw Data'!B1856)</f>
        <v>Foundation</v>
      </c>
      <c r="C1840" s="89" t="str">
        <f>IF(OR('Raw Data'!C1856=0,'Raw Data'!C1856="Delete"),"",'Raw Data'!C1856)</f>
        <v>Usability</v>
      </c>
      <c r="D1840" s="88" t="str">
        <f>IF(OR('Raw Data'!D1856=0,'Raw Data'!D1856="Delete"),"",'Raw Data'!D1856)</f>
        <v>Platform - Active Workspace Framework - Usability</v>
      </c>
      <c r="E1840" s="84" t="str">
        <f>IF(OR('Raw Data'!E1856=0,'Raw Data'!E1856="Delete"),"",'Raw Data'!E1856)</f>
        <v>Efficiently manage project data from the new Teamcenter Explorer interface</v>
      </c>
      <c r="F1840" s="81" t="str" cm="1">
        <f t="array" ref="F1840">_xlfn.SWITCH(ROUND(VLOOKUP(A1840,Table1[#All],3),0),11,H1840,12,I1840,13,J1840,14,K1840,"N/A")</f>
        <v>N/A</v>
      </c>
      <c r="G1840" s="81" t="str" cm="1">
        <f t="array" ref="G1840">_xlfn.SWITCH(ROUND(VLOOKUP(A1840,Table1[#All],5),0),11,H1840,12,I1840,13,J1840,14,K1840,"N/A")</f>
        <v>N/A</v>
      </c>
      <c r="H1840" s="81" t="str">
        <f>IF(OR('Raw Data'!H1856=0,'Raw Data'!H1856="Delete"),"",'Raw Data'!H1856)</f>
        <v/>
      </c>
      <c r="I1840" s="81" t="str">
        <f>IF(OR('Raw Data'!I1856=0,'Raw Data'!I1856="Delete"),"",'Raw Data'!I1856)</f>
        <v/>
      </c>
      <c r="J1840" s="81" t="str">
        <f>IF(OR('Raw Data'!J1856=0,'Raw Data'!J1856="Delete"),"",'Raw Data'!J1856)</f>
        <v/>
      </c>
      <c r="K1840" s="81" t="str">
        <f>IF(OR('Raw Data'!K1856=0,'Raw Data'!K1856="Delete"),"",'Raw Data'!K1856)</f>
        <v/>
      </c>
      <c r="L1840" s="81" t="str">
        <f>R1840</f>
        <v>Available</v>
      </c>
      <c r="M1840" s="81" t="str">
        <f>IF(A1840="","",IF(OR(AWReleaseNum&gt;=A1840,AWReleaseNum=0),"Available","Not Supported"))</f>
        <v>Available</v>
      </c>
      <c r="N1840" s="81" t="str">
        <f>IF(A1840="","",IF(TcRelease="Any","Available",IF(OR(AND(TcReleaseNum&gt;=VLOOKUP(AWReleaseNum,MinVerInfo,3,FALSE),TcReleaseNum&lt;=VLOOKUP(AWReleaseNum,MinVerInfo,4,FALSE)),AND(TcReleaseNum&gt;=VLOOKUP(AWReleaseNum,MinVerInfo,5,FALSE),TcReleaseNum&lt;=VLOOKUP(AWReleaseNum,MinVerInfo,6,FALSE))),"Available","Not Supported")))</f>
        <v>Available</v>
      </c>
      <c r="O1840" s="81" t="str">
        <f>IF(TcReleaseNum&lt;P1840,"Not Supported","Available")</f>
        <v>Available</v>
      </c>
      <c r="P1840" s="81" cm="1">
        <f t="array" ref="P1840">_xlfn.SWITCH(TcBaseVer, 14, K1840, 13, J1840, 12, I1840, 11, IFERROR(VLOOKUP(H1840,Table2[#All],3,FALSE),"N/A"),0)</f>
        <v>0</v>
      </c>
      <c r="Q1840" s="81" t="str">
        <f>IF(TcBaseVer=0,M1840,IF(AND(N1840="Available",M1840="Available",O1840="Available"),"Available",IF(M1840="","","Not Supported")))</f>
        <v>Available</v>
      </c>
      <c r="R1840" s="81" t="str">
        <f>IF(A1840&gt;=AWCurrentRel, "Future",Q1840)</f>
        <v>Available</v>
      </c>
      <c r="S1840" s="100" t="str">
        <f>HYPERLINK(U1840,T1840)</f>
        <v>FOUNDATION - Teamcenter What's New Spring 2024 (highspot.com)</v>
      </c>
      <c r="T1840" s="81" t="str">
        <f>IFERROR(VLOOKUP(CONCATENATE($B1840,"_",$A1840),Table4[#All],5,FALSE),"Not Available")</f>
        <v>FOUNDATION - Teamcenter What's New Spring 2024 (highspot.com)</v>
      </c>
      <c r="U1840" s="81" t="str">
        <f>IFERROR(VLOOKUP(CONCATENATE(B1840,"_",A1840),Table4[#All],6,FALSE),"")</f>
        <v>https://siemens.highspot.com/items/666ae5ee21b3988a9228299d?lfrm=srp.10</v>
      </c>
    </row>
    <row r="1841" spans="1:21" x14ac:dyDescent="0.25">
      <c r="A1841" s="81">
        <f>IF(OR('Raw Data'!A1857=0,'Raw Data'!A1857="Delete"),"",'Raw Data'!A1857)</f>
        <v>2406</v>
      </c>
      <c r="B1841" s="88" t="str">
        <f>IF(OR('Raw Data'!B1857=0,'Raw Data'!B1857="Delete"),"",'Raw Data'!B1857)</f>
        <v>Foundation</v>
      </c>
      <c r="C1841" s="89" t="str">
        <f>IF(OR('Raw Data'!C1857=0,'Raw Data'!C1857="Delete"),"",'Raw Data'!C1857)</f>
        <v>Usability</v>
      </c>
      <c r="D1841" s="88" t="str">
        <f>IF(OR('Raw Data'!D1857=0,'Raw Data'!D1857="Delete"),"",'Raw Data'!D1857)</f>
        <v>Platform - Active Workspace Framework - Usability</v>
      </c>
      <c r="E1841" s="84" t="str">
        <f>IF(OR('Raw Data'!E1857=0,'Raw Data'!E1857="Delete"),"",'Raw Data'!E1857)</f>
        <v>More quickly configure table columns with drag and drop; efficiently select column arrangements</v>
      </c>
      <c r="F1841" s="81" t="str" cm="1">
        <f t="array" ref="F1841">_xlfn.SWITCH(ROUND(VLOOKUP(A1841,Table1[#All],3),0),11,H1841,12,I1841,13,J1841,14,K1841,"N/A")</f>
        <v>N/A</v>
      </c>
      <c r="G1841" s="81" t="str" cm="1">
        <f t="array" ref="G1841">_xlfn.SWITCH(ROUND(VLOOKUP(A1841,Table1[#All],5),0),11,H1841,12,I1841,13,J1841,14,K1841,"N/A")</f>
        <v>N/A</v>
      </c>
      <c r="H1841" s="81" t="str">
        <f>IF(OR('Raw Data'!H1857=0,'Raw Data'!H1857="Delete"),"",'Raw Data'!H1857)</f>
        <v/>
      </c>
      <c r="I1841" s="81" t="str">
        <f>IF(OR('Raw Data'!I1857=0,'Raw Data'!I1857="Delete"),"",'Raw Data'!I1857)</f>
        <v/>
      </c>
      <c r="J1841" s="81" t="str">
        <f>IF(OR('Raw Data'!J1857=0,'Raw Data'!J1857="Delete"),"",'Raw Data'!J1857)</f>
        <v/>
      </c>
      <c r="K1841" s="81" t="str">
        <f>IF(OR('Raw Data'!K1857=0,'Raw Data'!K1857="Delete"),"",'Raw Data'!K1857)</f>
        <v/>
      </c>
      <c r="L1841" s="81" t="str">
        <f>R1841</f>
        <v>Available</v>
      </c>
      <c r="M1841" s="81" t="str">
        <f>IF(A1841="","",IF(OR(AWReleaseNum&gt;=A1841,AWReleaseNum=0),"Available","Not Supported"))</f>
        <v>Available</v>
      </c>
      <c r="N1841" s="81" t="str">
        <f>IF(A1841="","",IF(TcRelease="Any","Available",IF(OR(AND(TcReleaseNum&gt;=VLOOKUP(AWReleaseNum,MinVerInfo,3,FALSE),TcReleaseNum&lt;=VLOOKUP(AWReleaseNum,MinVerInfo,4,FALSE)),AND(TcReleaseNum&gt;=VLOOKUP(AWReleaseNum,MinVerInfo,5,FALSE),TcReleaseNum&lt;=VLOOKUP(AWReleaseNum,MinVerInfo,6,FALSE))),"Available","Not Supported")))</f>
        <v>Available</v>
      </c>
      <c r="O1841" s="81" t="str">
        <f>IF(TcReleaseNum&lt;P1841,"Not Supported","Available")</f>
        <v>Available</v>
      </c>
      <c r="P1841" s="81" cm="1">
        <f t="array" ref="P1841">_xlfn.SWITCH(TcBaseVer, 14, K1841, 13, J1841, 12, I1841, 11, IFERROR(VLOOKUP(H1841,Table2[#All],3,FALSE),"N/A"),0)</f>
        <v>0</v>
      </c>
      <c r="Q1841" s="81" t="str">
        <f>IF(TcBaseVer=0,M1841,IF(AND(N1841="Available",M1841="Available",O1841="Available"),"Available",IF(M1841="","","Not Supported")))</f>
        <v>Available</v>
      </c>
      <c r="R1841" s="81" t="str">
        <f>IF(A1841&gt;=AWCurrentRel, "Future",Q1841)</f>
        <v>Available</v>
      </c>
      <c r="S1841" s="100" t="str">
        <f>HYPERLINK(U1841,T1841)</f>
        <v>FOUNDATION - Teamcenter What's New Spring 2024 (highspot.com)</v>
      </c>
      <c r="T1841" s="81" t="str">
        <f>IFERROR(VLOOKUP(CONCATENATE($B1841,"_",$A1841),Table4[#All],5,FALSE),"Not Available")</f>
        <v>FOUNDATION - Teamcenter What's New Spring 2024 (highspot.com)</v>
      </c>
      <c r="U1841" s="81" t="str">
        <f>IFERROR(VLOOKUP(CONCATENATE(B1841,"_",A1841),Table4[#All],6,FALSE),"")</f>
        <v>https://siemens.highspot.com/items/666ae5ee21b3988a9228299d?lfrm=srp.10</v>
      </c>
    </row>
    <row r="1842" spans="1:21" x14ac:dyDescent="0.25">
      <c r="A1842" s="81">
        <f>IF(OR('Raw Data'!A1858=0,'Raw Data'!A1858="Delete"),"",'Raw Data'!A1858)</f>
        <v>2406</v>
      </c>
      <c r="B1842" s="88" t="str">
        <f>IF(OR('Raw Data'!B1858=0,'Raw Data'!B1858="Delete"),"",'Raw Data'!B1858)</f>
        <v>Foundation</v>
      </c>
      <c r="C1842" s="89" t="str">
        <f>IF(OR('Raw Data'!C1858=0,'Raw Data'!C1858="Delete"),"",'Raw Data'!C1858)</f>
        <v>Usability</v>
      </c>
      <c r="D1842" s="88" t="str">
        <f>IF(OR('Raw Data'!D1858=0,'Raw Data'!D1858="Delete"),"",'Raw Data'!D1858)</f>
        <v>Platform - Active Workspace Framework - Usability</v>
      </c>
      <c r="E1842" s="84" t="str">
        <f>IF(OR('Raw Data'!E1858=0,'Raw Data'!E1858="Delete"),"",'Raw Data'!E1858)</f>
        <v>Generate a comprehensive view of search results with DCP properties and export exactly to Excel</v>
      </c>
      <c r="F1842" s="81" t="str" cm="1">
        <f t="array" ref="F1842">_xlfn.SWITCH(ROUND(VLOOKUP(A1842,Table1[#All],3),0),11,H1842,12,I1842,13,J1842,14,K1842,"N/A")</f>
        <v>N/A</v>
      </c>
      <c r="G1842" s="81" t="str" cm="1">
        <f t="array" ref="G1842">_xlfn.SWITCH(ROUND(VLOOKUP(A1842,Table1[#All],5),0),11,H1842,12,I1842,13,J1842,14,K1842,"N/A")</f>
        <v>N/A</v>
      </c>
      <c r="H1842" s="81" t="str">
        <f>IF(OR('Raw Data'!H1858=0,'Raw Data'!H1858="Delete"),"",'Raw Data'!H1858)</f>
        <v/>
      </c>
      <c r="I1842" s="81" t="str">
        <f>IF(OR('Raw Data'!I1858=0,'Raw Data'!I1858="Delete"),"",'Raw Data'!I1858)</f>
        <v/>
      </c>
      <c r="J1842" s="81" t="str">
        <f>IF(OR('Raw Data'!J1858=0,'Raw Data'!J1858="Delete"),"",'Raw Data'!J1858)</f>
        <v/>
      </c>
      <c r="K1842" s="81" t="str">
        <f>IF(OR('Raw Data'!K1858=0,'Raw Data'!K1858="Delete"),"",'Raw Data'!K1858)</f>
        <v/>
      </c>
      <c r="L1842" s="81" t="str">
        <f>R1842</f>
        <v>Available</v>
      </c>
      <c r="M1842" s="81" t="str">
        <f>IF(A1842="","",IF(OR(AWReleaseNum&gt;=A1842,AWReleaseNum=0),"Available","Not Supported"))</f>
        <v>Available</v>
      </c>
      <c r="N1842" s="81" t="str">
        <f>IF(A1842="","",IF(TcRelease="Any","Available",IF(OR(AND(TcReleaseNum&gt;=VLOOKUP(AWReleaseNum,MinVerInfo,3,FALSE),TcReleaseNum&lt;=VLOOKUP(AWReleaseNum,MinVerInfo,4,FALSE)),AND(TcReleaseNum&gt;=VLOOKUP(AWReleaseNum,MinVerInfo,5,FALSE),TcReleaseNum&lt;=VLOOKUP(AWReleaseNum,MinVerInfo,6,FALSE))),"Available","Not Supported")))</f>
        <v>Available</v>
      </c>
      <c r="O1842" s="81" t="str">
        <f>IF(TcReleaseNum&lt;P1842,"Not Supported","Available")</f>
        <v>Available</v>
      </c>
      <c r="P1842" s="81" cm="1">
        <f t="array" ref="P1842">_xlfn.SWITCH(TcBaseVer, 14, K1842, 13, J1842, 12, I1842, 11, IFERROR(VLOOKUP(H1842,Table2[#All],3,FALSE),"N/A"),0)</f>
        <v>0</v>
      </c>
      <c r="Q1842" s="81" t="str">
        <f>IF(TcBaseVer=0,M1842,IF(AND(N1842="Available",M1842="Available",O1842="Available"),"Available",IF(M1842="","","Not Supported")))</f>
        <v>Available</v>
      </c>
      <c r="R1842" s="81" t="str">
        <f>IF(A1842&gt;=AWCurrentRel, "Future",Q1842)</f>
        <v>Available</v>
      </c>
      <c r="S1842" s="100" t="str">
        <f>HYPERLINK(U1842,T1842)</f>
        <v>FOUNDATION - Teamcenter What's New Spring 2024 (highspot.com)</v>
      </c>
      <c r="T1842" s="81" t="str">
        <f>IFERROR(VLOOKUP(CONCATENATE($B1842,"_",$A1842),Table4[#All],5,FALSE),"Not Available")</f>
        <v>FOUNDATION - Teamcenter What's New Spring 2024 (highspot.com)</v>
      </c>
      <c r="U1842" s="81" t="str">
        <f>IFERROR(VLOOKUP(CONCATENATE(B1842,"_",A1842),Table4[#All],6,FALSE),"")</f>
        <v>https://siemens.highspot.com/items/666ae5ee21b3988a9228299d?lfrm=srp.10</v>
      </c>
    </row>
    <row r="1843" spans="1:21" x14ac:dyDescent="0.25">
      <c r="A1843" s="81">
        <f>IF(OR('Raw Data'!A1859=0,'Raw Data'!A1859="Delete"),"",'Raw Data'!A1859)</f>
        <v>2406</v>
      </c>
      <c r="B1843" s="88" t="str">
        <f>IF(OR('Raw Data'!B1859=0,'Raw Data'!B1859="Delete"),"",'Raw Data'!B1859)</f>
        <v>Foundation</v>
      </c>
      <c r="C1843" s="89" t="str">
        <f>IF(OR('Raw Data'!C1859=0,'Raw Data'!C1859="Delete"),"",'Raw Data'!C1859)</f>
        <v>Usability</v>
      </c>
      <c r="D1843" s="88" t="str">
        <f>IF(OR('Raw Data'!D1859=0,'Raw Data'!D1859="Delete"),"",'Raw Data'!D1859)</f>
        <v>Platform - Active Workspace Framework - Usability</v>
      </c>
      <c r="E1843" s="84" t="str">
        <f>IF(OR('Raw Data'!E1859=0,'Raw Data'!E1859="Delete"),"",'Raw Data'!E1859)</f>
        <v>Familiar Excel-like filtering now available with search results</v>
      </c>
      <c r="F1843" s="81" t="str" cm="1">
        <f t="array" ref="F1843">_xlfn.SWITCH(ROUND(VLOOKUP(A1843,Table1[#All],3),0),11,H1843,12,I1843,13,J1843,14,K1843,"N/A")</f>
        <v>N/A</v>
      </c>
      <c r="G1843" s="81" t="str" cm="1">
        <f t="array" ref="G1843">_xlfn.SWITCH(ROUND(VLOOKUP(A1843,Table1[#All],5),0),11,H1843,12,I1843,13,J1843,14,K1843,"N/A")</f>
        <v>N/A</v>
      </c>
      <c r="H1843" s="81" t="str">
        <f>IF(OR('Raw Data'!H1859=0,'Raw Data'!H1859="Delete"),"",'Raw Data'!H1859)</f>
        <v/>
      </c>
      <c r="I1843" s="81" t="str">
        <f>IF(OR('Raw Data'!I1859=0,'Raw Data'!I1859="Delete"),"",'Raw Data'!I1859)</f>
        <v/>
      </c>
      <c r="J1843" s="81" t="str">
        <f>IF(OR('Raw Data'!J1859=0,'Raw Data'!J1859="Delete"),"",'Raw Data'!J1859)</f>
        <v/>
      </c>
      <c r="K1843" s="81" t="str">
        <f>IF(OR('Raw Data'!K1859=0,'Raw Data'!K1859="Delete"),"",'Raw Data'!K1859)</f>
        <v/>
      </c>
      <c r="L1843" s="81" t="str">
        <f>R1843</f>
        <v>Available</v>
      </c>
      <c r="M1843" s="81" t="str">
        <f>IF(A1843="","",IF(OR(AWReleaseNum&gt;=A1843,AWReleaseNum=0),"Available","Not Supported"))</f>
        <v>Available</v>
      </c>
      <c r="N1843" s="81" t="str">
        <f>IF(A1843="","",IF(TcRelease="Any","Available",IF(OR(AND(TcReleaseNum&gt;=VLOOKUP(AWReleaseNum,MinVerInfo,3,FALSE),TcReleaseNum&lt;=VLOOKUP(AWReleaseNum,MinVerInfo,4,FALSE)),AND(TcReleaseNum&gt;=VLOOKUP(AWReleaseNum,MinVerInfo,5,FALSE),TcReleaseNum&lt;=VLOOKUP(AWReleaseNum,MinVerInfo,6,FALSE))),"Available","Not Supported")))</f>
        <v>Available</v>
      </c>
      <c r="O1843" s="81" t="str">
        <f>IF(TcReleaseNum&lt;P1843,"Not Supported","Available")</f>
        <v>Available</v>
      </c>
      <c r="P1843" s="81" cm="1">
        <f t="array" ref="P1843">_xlfn.SWITCH(TcBaseVer, 14, K1843, 13, J1843, 12, I1843, 11, IFERROR(VLOOKUP(H1843,Table2[#All],3,FALSE),"N/A"),0)</f>
        <v>0</v>
      </c>
      <c r="Q1843" s="81" t="str">
        <f>IF(TcBaseVer=0,M1843,IF(AND(N1843="Available",M1843="Available",O1843="Available"),"Available",IF(M1843="","","Not Supported")))</f>
        <v>Available</v>
      </c>
      <c r="R1843" s="81" t="str">
        <f>IF(A1843&gt;=AWCurrentRel, "Future",Q1843)</f>
        <v>Available</v>
      </c>
      <c r="S1843" s="100" t="str">
        <f>HYPERLINK(U1843,T1843)</f>
        <v>FOUNDATION - Teamcenter What's New Spring 2024 (highspot.com)</v>
      </c>
      <c r="T1843" s="81" t="str">
        <f>IFERROR(VLOOKUP(CONCATENATE($B1843,"_",$A1843),Table4[#All],5,FALSE),"Not Available")</f>
        <v>FOUNDATION - Teamcenter What's New Spring 2024 (highspot.com)</v>
      </c>
      <c r="U1843" s="81" t="str">
        <f>IFERROR(VLOOKUP(CONCATENATE(B1843,"_",A1843),Table4[#All],6,FALSE),"")</f>
        <v>https://siemens.highspot.com/items/666ae5ee21b3988a9228299d?lfrm=srp.10</v>
      </c>
    </row>
    <row r="1844" spans="1:21" x14ac:dyDescent="0.25">
      <c r="A1844" s="81">
        <f>IF(OR('Raw Data'!A1860=0,'Raw Data'!A1860="Delete"),"",'Raw Data'!A1860)</f>
        <v>2406</v>
      </c>
      <c r="B1844" s="88" t="str">
        <f>IF(OR('Raw Data'!B1860=0,'Raw Data'!B1860="Delete"),"",'Raw Data'!B1860)</f>
        <v>Foundation</v>
      </c>
      <c r="C1844" s="89" t="str">
        <f>IF(OR('Raw Data'!C1860=0,'Raw Data'!C1860="Delete"),"",'Raw Data'!C1860)</f>
        <v>Usability</v>
      </c>
      <c r="D1844" s="88" t="str">
        <f>IF(OR('Raw Data'!D1860=0,'Raw Data'!D1860="Delete"),"",'Raw Data'!D1860)</f>
        <v>Platform - Active Workspace Framework - Usability</v>
      </c>
      <c r="E1844" s="84" t="str">
        <f>IF(OR('Raw Data'!E1860=0,'Raw Data'!E1860="Delete"),"",'Raw Data'!E1860)</f>
        <v>Show frequently used commands, as shown through telemetry, in more accessible places</v>
      </c>
      <c r="F1844" s="81" t="str" cm="1">
        <f t="array" ref="F1844">_xlfn.SWITCH(ROUND(VLOOKUP(A1844,Table1[#All],3),0),11,H1844,12,I1844,13,J1844,14,K1844,"N/A")</f>
        <v>N/A</v>
      </c>
      <c r="G1844" s="81" t="str" cm="1">
        <f t="array" ref="G1844">_xlfn.SWITCH(ROUND(VLOOKUP(A1844,Table1[#All],5),0),11,H1844,12,I1844,13,J1844,14,K1844,"N/A")</f>
        <v>N/A</v>
      </c>
      <c r="H1844" s="81" t="str">
        <f>IF(OR('Raw Data'!H1860=0,'Raw Data'!H1860="Delete"),"",'Raw Data'!H1860)</f>
        <v/>
      </c>
      <c r="I1844" s="81" t="str">
        <f>IF(OR('Raw Data'!I1860=0,'Raw Data'!I1860="Delete"),"",'Raw Data'!I1860)</f>
        <v/>
      </c>
      <c r="J1844" s="81" t="str">
        <f>IF(OR('Raw Data'!J1860=0,'Raw Data'!J1860="Delete"),"",'Raw Data'!J1860)</f>
        <v/>
      </c>
      <c r="K1844" s="81" t="str">
        <f>IF(OR('Raw Data'!K1860=0,'Raw Data'!K1860="Delete"),"",'Raw Data'!K1860)</f>
        <v/>
      </c>
      <c r="L1844" s="81" t="str">
        <f>R1844</f>
        <v>Available</v>
      </c>
      <c r="M1844" s="81" t="str">
        <f>IF(A1844="","",IF(OR(AWReleaseNum&gt;=A1844,AWReleaseNum=0),"Available","Not Supported"))</f>
        <v>Available</v>
      </c>
      <c r="N1844" s="81" t="str">
        <f>IF(A1844="","",IF(TcRelease="Any","Available",IF(OR(AND(TcReleaseNum&gt;=VLOOKUP(AWReleaseNum,MinVerInfo,3,FALSE),TcReleaseNum&lt;=VLOOKUP(AWReleaseNum,MinVerInfo,4,FALSE)),AND(TcReleaseNum&gt;=VLOOKUP(AWReleaseNum,MinVerInfo,5,FALSE),TcReleaseNum&lt;=VLOOKUP(AWReleaseNum,MinVerInfo,6,FALSE))),"Available","Not Supported")))</f>
        <v>Available</v>
      </c>
      <c r="O1844" s="81" t="str">
        <f>IF(TcReleaseNum&lt;P1844,"Not Supported","Available")</f>
        <v>Available</v>
      </c>
      <c r="P1844" s="81" cm="1">
        <f t="array" ref="P1844">_xlfn.SWITCH(TcBaseVer, 14, K1844, 13, J1844, 12, I1844, 11, IFERROR(VLOOKUP(H1844,Table2[#All],3,FALSE),"N/A"),0)</f>
        <v>0</v>
      </c>
      <c r="Q1844" s="81" t="str">
        <f>IF(TcBaseVer=0,M1844,IF(AND(N1844="Available",M1844="Available",O1844="Available"),"Available",IF(M1844="","","Not Supported")))</f>
        <v>Available</v>
      </c>
      <c r="R1844" s="81" t="str">
        <f>IF(A1844&gt;=AWCurrentRel, "Future",Q1844)</f>
        <v>Available</v>
      </c>
      <c r="S1844" s="100" t="str">
        <f>HYPERLINK(U1844,T1844)</f>
        <v>FOUNDATION - Teamcenter What's New Spring 2024 (highspot.com)</v>
      </c>
      <c r="T1844" s="81" t="str">
        <f>IFERROR(VLOOKUP(CONCATENATE($B1844,"_",$A1844),Table4[#All],5,FALSE),"Not Available")</f>
        <v>FOUNDATION - Teamcenter What's New Spring 2024 (highspot.com)</v>
      </c>
      <c r="U1844" s="81" t="str">
        <f>IFERROR(VLOOKUP(CONCATENATE(B1844,"_",A1844),Table4[#All],6,FALSE),"")</f>
        <v>https://siemens.highspot.com/items/666ae5ee21b3988a9228299d?lfrm=srp.10</v>
      </c>
    </row>
    <row r="1845" spans="1:21" x14ac:dyDescent="0.25">
      <c r="A1845" s="81">
        <f>IF(OR('Raw Data'!A1861=0,'Raw Data'!A1861="Delete"),"",'Raw Data'!A1861)</f>
        <v>2406</v>
      </c>
      <c r="B1845" s="88" t="str">
        <f>IF(OR('Raw Data'!B1861=0,'Raw Data'!B1861="Delete"),"",'Raw Data'!B1861)</f>
        <v>Deliver</v>
      </c>
      <c r="C1845" s="89" t="str">
        <f>IF(OR('Raw Data'!C1861=0,'Raw Data'!C1861="Delete"),"",'Raw Data'!C1861)</f>
        <v>Manufacturing</v>
      </c>
      <c r="D1845" s="88" t="str">
        <f>IF(OR('Raw Data'!D1861=0,'Raw Data'!D1861="Delete"),"",'Raw Data'!D1861)</f>
        <v>Process Planning</v>
      </c>
      <c r="E1845" s="84" t="str">
        <f>IF(OR('Raw Data'!E1861=0,'Raw Data'!E1861="Delete"),"",'Raw Data'!E1861)</f>
        <v>Process Plan Authoring</v>
      </c>
      <c r="F1845" s="81" t="str" cm="1">
        <f t="array" ref="F1845">_xlfn.SWITCH(ROUND(VLOOKUP(A1845,Table1[#All],3),0),11,H1845,12,I1845,13,J1845,14,K1845,"N/A")</f>
        <v>N/A</v>
      </c>
      <c r="G1845" s="81" t="str" cm="1">
        <f t="array" ref="G1845">_xlfn.SWITCH(ROUND(VLOOKUP(A1845,Table1[#All],5),0),11,H1845,12,I1845,13,J1845,14,K1845,"N/A")</f>
        <v>N/A</v>
      </c>
      <c r="H1845" s="81" t="str">
        <f>IF(OR('Raw Data'!H1861=0,'Raw Data'!H1861="Delete"),"",'Raw Data'!H1861)</f>
        <v/>
      </c>
      <c r="I1845" s="81" t="str">
        <f>IF(OR('Raw Data'!I1861=0,'Raw Data'!I1861="Delete"),"",'Raw Data'!I1861)</f>
        <v/>
      </c>
      <c r="J1845" s="81" t="str">
        <f>IF(OR('Raw Data'!J1861=0,'Raw Data'!J1861="Delete"),"",'Raw Data'!J1861)</f>
        <v/>
      </c>
      <c r="K1845" s="81" t="str">
        <f>IF(OR('Raw Data'!K1861=0,'Raw Data'!K1861="Delete"),"",'Raw Data'!K1861)</f>
        <v/>
      </c>
      <c r="L1845" s="81" t="str">
        <f>R1845</f>
        <v>Available</v>
      </c>
      <c r="M1845" s="81" t="str">
        <f>IF(A1845="","",IF(OR(AWReleaseNum&gt;=A1845,AWReleaseNum=0),"Available","Not Supported"))</f>
        <v>Available</v>
      </c>
      <c r="N1845" s="81" t="str">
        <f>IF(A1845="","",IF(TcRelease="Any","Available",IF(OR(AND(TcReleaseNum&gt;=VLOOKUP(AWReleaseNum,MinVerInfo,3,FALSE),TcReleaseNum&lt;=VLOOKUP(AWReleaseNum,MinVerInfo,4,FALSE)),AND(TcReleaseNum&gt;=VLOOKUP(AWReleaseNum,MinVerInfo,5,FALSE),TcReleaseNum&lt;=VLOOKUP(AWReleaseNum,MinVerInfo,6,FALSE))),"Available","Not Supported")))</f>
        <v>Available</v>
      </c>
      <c r="O1845" s="81" t="str">
        <f>IF(TcReleaseNum&lt;P1845,"Not Supported","Available")</f>
        <v>Available</v>
      </c>
      <c r="P1845" s="81" cm="1">
        <f t="array" ref="P1845">_xlfn.SWITCH(TcBaseVer, 14, K1845, 13, J1845, 12, I1845, 11, IFERROR(VLOOKUP(H1845,Table2[#All],3,FALSE),"N/A"),0)</f>
        <v>0</v>
      </c>
      <c r="Q1845" s="81" t="str">
        <f>IF(TcBaseVer=0,M1845,IF(AND(N1845="Available",M1845="Available",O1845="Available"),"Available",IF(M1845="","","Not Supported")))</f>
        <v>Available</v>
      </c>
      <c r="R1845" s="81" t="str">
        <f>IF(A1845&gt;=AWCurrentRel, "Future",Q1845)</f>
        <v>Available</v>
      </c>
      <c r="S1845" s="100" t="str">
        <f>HYPERLINK(U1845,T1845)</f>
        <v>DELIVER-Teamcenter What's New Spring 2024 (highspot.com)</v>
      </c>
      <c r="T1845" s="81" t="str">
        <f>IFERROR(VLOOKUP(CONCATENATE($B1845,"_",$A1845),Table4[#All],5,FALSE),"Not Available")</f>
        <v>DELIVER-Teamcenter What's New Spring 2024 (highspot.com)</v>
      </c>
      <c r="U1845" s="81" t="str">
        <f>IFERROR(VLOOKUP(CONCATENATE(B1845,"_",A1845),Table4[#All],6,FALSE),"")</f>
        <v>https://siemens.highspot.com/items/666ae5c05b3b4aa27852e67f?lfrm=srp.6</v>
      </c>
    </row>
    <row r="1846" spans="1:21" x14ac:dyDescent="0.25">
      <c r="A1846" s="81">
        <f>IF(OR('Raw Data'!A1862=0,'Raw Data'!A1862="Delete"),"",'Raw Data'!A1862)</f>
        <v>2406</v>
      </c>
      <c r="B1846" s="88" t="str">
        <f>IF(OR('Raw Data'!B1862=0,'Raw Data'!B1862="Delete"),"",'Raw Data'!B1862)</f>
        <v>Deliver</v>
      </c>
      <c r="C1846" s="89" t="str">
        <f>IF(OR('Raw Data'!C1862=0,'Raw Data'!C1862="Delete"),"",'Raw Data'!C1862)</f>
        <v>Manufacturing</v>
      </c>
      <c r="D1846" s="88" t="str">
        <f>IF(OR('Raw Data'!D1862=0,'Raw Data'!D1862="Delete"),"",'Raw Data'!D1862)</f>
        <v>Process Planning</v>
      </c>
      <c r="E1846" s="84" t="str">
        <f>IF(OR('Raw Data'!E1862=0,'Raw Data'!E1862="Delete"),"",'Raw Data'!E1862)</f>
        <v>Change Management​</v>
      </c>
      <c r="F1846" s="81" t="str" cm="1">
        <f t="array" ref="F1846">_xlfn.SWITCH(ROUND(VLOOKUP(A1846,Table1[#All],3),0),11,H1846,12,I1846,13,J1846,14,K1846,"N/A")</f>
        <v>N/A</v>
      </c>
      <c r="G1846" s="81" t="str" cm="1">
        <f t="array" ref="G1846">_xlfn.SWITCH(ROUND(VLOOKUP(A1846,Table1[#All],5),0),11,H1846,12,I1846,13,J1846,14,K1846,"N/A")</f>
        <v>N/A</v>
      </c>
      <c r="H1846" s="81" t="str">
        <f>IF(OR('Raw Data'!H1862=0,'Raw Data'!H1862="Delete"),"",'Raw Data'!H1862)</f>
        <v/>
      </c>
      <c r="I1846" s="81" t="str">
        <f>IF(OR('Raw Data'!I1862=0,'Raw Data'!I1862="Delete"),"",'Raw Data'!I1862)</f>
        <v/>
      </c>
      <c r="J1846" s="81" t="str">
        <f>IF(OR('Raw Data'!J1862=0,'Raw Data'!J1862="Delete"),"",'Raw Data'!J1862)</f>
        <v/>
      </c>
      <c r="K1846" s="81" t="str">
        <f>IF(OR('Raw Data'!K1862=0,'Raw Data'!K1862="Delete"),"",'Raw Data'!K1862)</f>
        <v/>
      </c>
      <c r="L1846" s="81" t="str">
        <f>R1846</f>
        <v>Available</v>
      </c>
      <c r="M1846" s="81" t="str">
        <f>IF(A1846="","",IF(OR(AWReleaseNum&gt;=A1846,AWReleaseNum=0),"Available","Not Supported"))</f>
        <v>Available</v>
      </c>
      <c r="N1846" s="81" t="str">
        <f>IF(A1846="","",IF(TcRelease="Any","Available",IF(OR(AND(TcReleaseNum&gt;=VLOOKUP(AWReleaseNum,MinVerInfo,3,FALSE),TcReleaseNum&lt;=VLOOKUP(AWReleaseNum,MinVerInfo,4,FALSE)),AND(TcReleaseNum&gt;=VLOOKUP(AWReleaseNum,MinVerInfo,5,FALSE),TcReleaseNum&lt;=VLOOKUP(AWReleaseNum,MinVerInfo,6,FALSE))),"Available","Not Supported")))</f>
        <v>Available</v>
      </c>
      <c r="O1846" s="81" t="str">
        <f>IF(TcReleaseNum&lt;P1846,"Not Supported","Available")</f>
        <v>Available</v>
      </c>
      <c r="P1846" s="81" cm="1">
        <f t="array" ref="P1846">_xlfn.SWITCH(TcBaseVer, 14, K1846, 13, J1846, 12, I1846, 11, IFERROR(VLOOKUP(H1846,Table2[#All],3,FALSE),"N/A"),0)</f>
        <v>0</v>
      </c>
      <c r="Q1846" s="81" t="str">
        <f>IF(TcBaseVer=0,M1846,IF(AND(N1846="Available",M1846="Available",O1846="Available"),"Available",IF(M1846="","","Not Supported")))</f>
        <v>Available</v>
      </c>
      <c r="R1846" s="81" t="str">
        <f>IF(A1846&gt;=AWCurrentRel, "Future",Q1846)</f>
        <v>Available</v>
      </c>
      <c r="S1846" s="100" t="str">
        <f>HYPERLINK(U1846,T1846)</f>
        <v>DELIVER-Teamcenter What's New Spring 2024 (highspot.com)</v>
      </c>
      <c r="T1846" s="81" t="str">
        <f>IFERROR(VLOOKUP(CONCATENATE($B1846,"_",$A1846),Table4[#All],5,FALSE),"Not Available")</f>
        <v>DELIVER-Teamcenter What's New Spring 2024 (highspot.com)</v>
      </c>
      <c r="U1846" s="81" t="str">
        <f>IFERROR(VLOOKUP(CONCATENATE(B1846,"_",A1846),Table4[#All],6,FALSE),"")</f>
        <v>https://siemens.highspot.com/items/666ae5c05b3b4aa27852e67f?lfrm=srp.6</v>
      </c>
    </row>
    <row r="1847" spans="1:21" x14ac:dyDescent="0.25">
      <c r="A1847" s="81">
        <f>IF(OR('Raw Data'!A1863=0,'Raw Data'!A1863="Delete"),"",'Raw Data'!A1863)</f>
        <v>2406</v>
      </c>
      <c r="B1847" s="88" t="str">
        <f>IF(OR('Raw Data'!B1863=0,'Raw Data'!B1863="Delete"),"",'Raw Data'!B1863)</f>
        <v>Plan</v>
      </c>
      <c r="C1847" s="89" t="str">
        <f>IF(OR('Raw Data'!C1863=0,'Raw Data'!C1863="Delete"),"",'Raw Data'!C1863)</f>
        <v>Configuration</v>
      </c>
      <c r="D1847" s="88" t="str">
        <f>IF(OR('Raw Data'!D1863=0,'Raw Data'!D1863="Delete"),"",'Raw Data'!D1863)</f>
        <v>Product Configuration</v>
      </c>
      <c r="E1847" s="84" t="str">
        <f>IF(OR('Raw Data'!E1863=0,'Raw Data'!E1863="Delete"),"",'Raw Data'!E1863)</f>
        <v>Perform where used analysis on a feature</v>
      </c>
      <c r="F1847" s="81" t="str" cm="1">
        <f t="array" ref="F1847">_xlfn.SWITCH(ROUND(VLOOKUP(A1847,Table1[#All],3),0),11,H1847,12,I1847,13,J1847,14,K1847,"N/A")</f>
        <v>N/A</v>
      </c>
      <c r="G1847" s="81" t="str" cm="1">
        <f t="array" ref="G1847">_xlfn.SWITCH(ROUND(VLOOKUP(A1847,Table1[#All],5),0),11,H1847,12,I1847,13,J1847,14,K1847,"N/A")</f>
        <v>N/A</v>
      </c>
      <c r="H1847" s="81" t="str">
        <f>IF(OR('Raw Data'!H1863=0,'Raw Data'!H1863="Delete"),"",'Raw Data'!H1863)</f>
        <v/>
      </c>
      <c r="I1847" s="81" t="str">
        <f>IF(OR('Raw Data'!I1863=0,'Raw Data'!I1863="Delete"),"",'Raw Data'!I1863)</f>
        <v/>
      </c>
      <c r="J1847" s="81" t="str">
        <f>IF(OR('Raw Data'!J1863=0,'Raw Data'!J1863="Delete"),"",'Raw Data'!J1863)</f>
        <v/>
      </c>
      <c r="K1847" s="81" t="str">
        <f>IF(OR('Raw Data'!K1863=0,'Raw Data'!K1863="Delete"),"",'Raw Data'!K1863)</f>
        <v/>
      </c>
      <c r="L1847" s="81" t="str">
        <f>R1847</f>
        <v>Available</v>
      </c>
      <c r="M1847" s="81" t="str">
        <f>IF(A1847="","",IF(OR(AWReleaseNum&gt;=A1847,AWReleaseNum=0),"Available","Not Supported"))</f>
        <v>Available</v>
      </c>
      <c r="N1847" s="81" t="str">
        <f>IF(A1847="","",IF(TcRelease="Any","Available",IF(OR(AND(TcReleaseNum&gt;=VLOOKUP(AWReleaseNum,MinVerInfo,3,FALSE),TcReleaseNum&lt;=VLOOKUP(AWReleaseNum,MinVerInfo,4,FALSE)),AND(TcReleaseNum&gt;=VLOOKUP(AWReleaseNum,MinVerInfo,5,FALSE),TcReleaseNum&lt;=VLOOKUP(AWReleaseNum,MinVerInfo,6,FALSE))),"Available","Not Supported")))</f>
        <v>Available</v>
      </c>
      <c r="O1847" s="81" t="str">
        <f>IF(TcReleaseNum&lt;P1847,"Not Supported","Available")</f>
        <v>Available</v>
      </c>
      <c r="P1847" s="81" cm="1">
        <f t="array" ref="P1847">_xlfn.SWITCH(TcBaseVer, 14, K1847, 13, J1847, 12, I1847, 11, IFERROR(VLOOKUP(H1847,Table2[#All],3,FALSE),"N/A"),0)</f>
        <v>0</v>
      </c>
      <c r="Q1847" s="81" t="str">
        <f>IF(TcBaseVer=0,M1847,IF(AND(N1847="Available",M1847="Available",O1847="Available"),"Available",IF(M1847="","","Not Supported")))</f>
        <v>Available</v>
      </c>
      <c r="R1847" s="81" t="str">
        <f>IF(A1847&gt;=AWCurrentRel, "Future",Q1847)</f>
        <v>Available</v>
      </c>
      <c r="S1847" s="100" t="str">
        <f>HYPERLINK(U1847,T1847)</f>
        <v>PLAN-Teamcenter What's New Spring 2024 (highspot.com)</v>
      </c>
      <c r="T1847" s="81" t="str">
        <f>IFERROR(VLOOKUP(CONCATENATE($B1847,"_",$A1847),Table4[#All],5,FALSE),"Not Available")</f>
        <v>PLAN-Teamcenter What's New Spring 2024 (highspot.com)</v>
      </c>
      <c r="U1847" s="81" t="str">
        <f>IFERROR(VLOOKUP(CONCATENATE(B1847,"_",A1847),Table4[#All],6,FALSE),"")</f>
        <v>https://siemens.highspot.com/items/666ae3e184fe70ab183dc105?lfrm=srp.11</v>
      </c>
    </row>
    <row r="1848" spans="1:21" x14ac:dyDescent="0.25">
      <c r="A1848" s="81">
        <f>IF(OR('Raw Data'!A1864=0,'Raw Data'!A1864="Delete"),"",'Raw Data'!A1864)</f>
        <v>2406</v>
      </c>
      <c r="B1848" s="88" t="str">
        <f>IF(OR('Raw Data'!B1864=0,'Raw Data'!B1864="Delete"),"",'Raw Data'!B1864)</f>
        <v>Plan</v>
      </c>
      <c r="C1848" s="89" t="str">
        <f>IF(OR('Raw Data'!C1864=0,'Raw Data'!C1864="Delete"),"",'Raw Data'!C1864)</f>
        <v>Configuration</v>
      </c>
      <c r="D1848" s="88" t="str">
        <f>IF(OR('Raw Data'!D1864=0,'Raw Data'!D1864="Delete"),"",'Raw Data'!D1864)</f>
        <v>Product Configuration</v>
      </c>
      <c r="E1848" s="84" t="str">
        <f>IF(OR('Raw Data'!E1864=0,'Raw Data'!E1864="Delete"),"",'Raw Data'!E1864)</f>
        <v xml:space="preserve">Advanced reuse of multiple families and features from a dictionary into a configurator context </v>
      </c>
      <c r="F1848" s="81" t="str" cm="1">
        <f t="array" ref="F1848">_xlfn.SWITCH(ROUND(VLOOKUP(A1848,Table1[#All],3),0),11,H1848,12,I1848,13,J1848,14,K1848,"N/A")</f>
        <v>N/A</v>
      </c>
      <c r="G1848" s="81" t="str" cm="1">
        <f t="array" ref="G1848">_xlfn.SWITCH(ROUND(VLOOKUP(A1848,Table1[#All],5),0),11,H1848,12,I1848,13,J1848,14,K1848,"N/A")</f>
        <v>N/A</v>
      </c>
      <c r="H1848" s="81" t="str">
        <f>IF(OR('Raw Data'!H1864=0,'Raw Data'!H1864="Delete"),"",'Raw Data'!H1864)</f>
        <v/>
      </c>
      <c r="I1848" s="81" t="str">
        <f>IF(OR('Raw Data'!I1864=0,'Raw Data'!I1864="Delete"),"",'Raw Data'!I1864)</f>
        <v/>
      </c>
      <c r="J1848" s="81" t="str">
        <f>IF(OR('Raw Data'!J1864=0,'Raw Data'!J1864="Delete"),"",'Raw Data'!J1864)</f>
        <v/>
      </c>
      <c r="K1848" s="81" t="str">
        <f>IF(OR('Raw Data'!K1864=0,'Raw Data'!K1864="Delete"),"",'Raw Data'!K1864)</f>
        <v/>
      </c>
      <c r="L1848" s="81" t="str">
        <f>R1848</f>
        <v>Available</v>
      </c>
      <c r="M1848" s="81" t="str">
        <f>IF(A1848="","",IF(OR(AWReleaseNum&gt;=A1848,AWReleaseNum=0),"Available","Not Supported"))</f>
        <v>Available</v>
      </c>
      <c r="N1848" s="81" t="str">
        <f>IF(A1848="","",IF(TcRelease="Any","Available",IF(OR(AND(TcReleaseNum&gt;=VLOOKUP(AWReleaseNum,MinVerInfo,3,FALSE),TcReleaseNum&lt;=VLOOKUP(AWReleaseNum,MinVerInfo,4,FALSE)),AND(TcReleaseNum&gt;=VLOOKUP(AWReleaseNum,MinVerInfo,5,FALSE),TcReleaseNum&lt;=VLOOKUP(AWReleaseNum,MinVerInfo,6,FALSE))),"Available","Not Supported")))</f>
        <v>Available</v>
      </c>
      <c r="O1848" s="81" t="str">
        <f>IF(TcReleaseNum&lt;P1848,"Not Supported","Available")</f>
        <v>Available</v>
      </c>
      <c r="P1848" s="81" cm="1">
        <f t="array" ref="P1848">_xlfn.SWITCH(TcBaseVer, 14, K1848, 13, J1848, 12, I1848, 11, IFERROR(VLOOKUP(H1848,Table2[#All],3,FALSE),"N/A"),0)</f>
        <v>0</v>
      </c>
      <c r="Q1848" s="81" t="str">
        <f>IF(TcBaseVer=0,M1848,IF(AND(N1848="Available",M1848="Available",O1848="Available"),"Available",IF(M1848="","","Not Supported")))</f>
        <v>Available</v>
      </c>
      <c r="R1848" s="81" t="str">
        <f>IF(A1848&gt;=AWCurrentRel, "Future",Q1848)</f>
        <v>Available</v>
      </c>
      <c r="S1848" s="100" t="str">
        <f>HYPERLINK(U1848,T1848)</f>
        <v>PLAN-Teamcenter What's New Spring 2024 (highspot.com)</v>
      </c>
      <c r="T1848" s="81" t="str">
        <f>IFERROR(VLOOKUP(CONCATENATE($B1848,"_",$A1848),Table4[#All],5,FALSE),"Not Available")</f>
        <v>PLAN-Teamcenter What's New Spring 2024 (highspot.com)</v>
      </c>
      <c r="U1848" s="81" t="str">
        <f>IFERROR(VLOOKUP(CONCATENATE(B1848,"_",A1848),Table4[#All],6,FALSE),"")</f>
        <v>https://siemens.highspot.com/items/666ae3e184fe70ab183dc105?lfrm=srp.11</v>
      </c>
    </row>
    <row r="1849" spans="1:21" x14ac:dyDescent="0.25">
      <c r="A1849" s="81">
        <f>IF(OR('Raw Data'!A1865=0,'Raw Data'!A1865="Delete"),"",'Raw Data'!A1865)</f>
        <v>2406</v>
      </c>
      <c r="B1849" s="88" t="str">
        <f>IF(OR('Raw Data'!B1865=0,'Raw Data'!B1865="Delete"),"",'Raw Data'!B1865)</f>
        <v>Plan</v>
      </c>
      <c r="C1849" s="89" t="str">
        <f>IF(OR('Raw Data'!C1865=0,'Raw Data'!C1865="Delete"),"",'Raw Data'!C1865)</f>
        <v>Configuration</v>
      </c>
      <c r="D1849" s="88" t="str">
        <f>IF(OR('Raw Data'!D1865=0,'Raw Data'!D1865="Delete"),"",'Raw Data'!D1865)</f>
        <v>Product Configuration</v>
      </c>
      <c r="E1849" s="84" t="str">
        <f>IF(OR('Raw Data'!E1865=0,'Raw Data'!E1865="Delete"),"",'Raw Data'!E1865)</f>
        <v>Default effectivity for configurations and variant condition authoring and variant configuration view</v>
      </c>
      <c r="F1849" s="81" t="str" cm="1">
        <f t="array" ref="F1849">_xlfn.SWITCH(ROUND(VLOOKUP(A1849,Table1[#All],3),0),11,H1849,12,I1849,13,J1849,14,K1849,"N/A")</f>
        <v>N/A</v>
      </c>
      <c r="G1849" s="81" t="str" cm="1">
        <f t="array" ref="G1849">_xlfn.SWITCH(ROUND(VLOOKUP(A1849,Table1[#All],5),0),11,H1849,12,I1849,13,J1849,14,K1849,"N/A")</f>
        <v>N/A</v>
      </c>
      <c r="H1849" s="81" t="str">
        <f>IF(OR('Raw Data'!H1865=0,'Raw Data'!H1865="Delete"),"",'Raw Data'!H1865)</f>
        <v/>
      </c>
      <c r="I1849" s="81" t="str">
        <f>IF(OR('Raw Data'!I1865=0,'Raw Data'!I1865="Delete"),"",'Raw Data'!I1865)</f>
        <v/>
      </c>
      <c r="J1849" s="81" t="str">
        <f>IF(OR('Raw Data'!J1865=0,'Raw Data'!J1865="Delete"),"",'Raw Data'!J1865)</f>
        <v/>
      </c>
      <c r="K1849" s="81" t="str">
        <f>IF(OR('Raw Data'!K1865=0,'Raw Data'!K1865="Delete"),"",'Raw Data'!K1865)</f>
        <v/>
      </c>
      <c r="L1849" s="81" t="str">
        <f>R1849</f>
        <v>Available</v>
      </c>
      <c r="M1849" s="81" t="str">
        <f>IF(A1849="","",IF(OR(AWReleaseNum&gt;=A1849,AWReleaseNum=0),"Available","Not Supported"))</f>
        <v>Available</v>
      </c>
      <c r="N1849" s="81" t="str">
        <f>IF(A1849="","",IF(TcRelease="Any","Available",IF(OR(AND(TcReleaseNum&gt;=VLOOKUP(AWReleaseNum,MinVerInfo,3,FALSE),TcReleaseNum&lt;=VLOOKUP(AWReleaseNum,MinVerInfo,4,FALSE)),AND(TcReleaseNum&gt;=VLOOKUP(AWReleaseNum,MinVerInfo,5,FALSE),TcReleaseNum&lt;=VLOOKUP(AWReleaseNum,MinVerInfo,6,FALSE))),"Available","Not Supported")))</f>
        <v>Available</v>
      </c>
      <c r="O1849" s="81" t="str">
        <f>IF(TcReleaseNum&lt;P1849,"Not Supported","Available")</f>
        <v>Available</v>
      </c>
      <c r="P1849" s="81" cm="1">
        <f t="array" ref="P1849">_xlfn.SWITCH(TcBaseVer, 14, K1849, 13, J1849, 12, I1849, 11, IFERROR(VLOOKUP(H1849,Table2[#All],3,FALSE),"N/A"),0)</f>
        <v>0</v>
      </c>
      <c r="Q1849" s="81" t="str">
        <f>IF(TcBaseVer=0,M1849,IF(AND(N1849="Available",M1849="Available",O1849="Available"),"Available",IF(M1849="","","Not Supported")))</f>
        <v>Available</v>
      </c>
      <c r="R1849" s="81" t="str">
        <f>IF(A1849&gt;=AWCurrentRel, "Future",Q1849)</f>
        <v>Available</v>
      </c>
      <c r="S1849" s="100" t="str">
        <f>HYPERLINK(U1849,T1849)</f>
        <v>PLAN-Teamcenter What's New Spring 2024 (highspot.com)</v>
      </c>
      <c r="T1849" s="81" t="str">
        <f>IFERROR(VLOOKUP(CONCATENATE($B1849,"_",$A1849),Table4[#All],5,FALSE),"Not Available")</f>
        <v>PLAN-Teamcenter What's New Spring 2024 (highspot.com)</v>
      </c>
      <c r="U1849" s="81" t="str">
        <f>IFERROR(VLOOKUP(CONCATENATE(B1849,"_",A1849),Table4[#All],6,FALSE),"")</f>
        <v>https://siemens.highspot.com/items/666ae3e184fe70ab183dc105?lfrm=srp.11</v>
      </c>
    </row>
    <row r="1850" spans="1:21" x14ac:dyDescent="0.25">
      <c r="A1850" s="81">
        <f>IF(OR('Raw Data'!A1866=0,'Raw Data'!A1866="Delete"),"",'Raw Data'!A1866)</f>
        <v>2406</v>
      </c>
      <c r="B1850" s="88" t="str">
        <f>IF(OR('Raw Data'!B1866=0,'Raw Data'!B1866="Delete"),"",'Raw Data'!B1866)</f>
        <v>Plan</v>
      </c>
      <c r="C1850" s="89" t="str">
        <f>IF(OR('Raw Data'!C1866=0,'Raw Data'!C1866="Delete"),"",'Raw Data'!C1866)</f>
        <v>Configuration</v>
      </c>
      <c r="D1850" s="88" t="str">
        <f>IF(OR('Raw Data'!D1866=0,'Raw Data'!D1866="Delete"),"",'Raw Data'!D1866)</f>
        <v>Product Configuration</v>
      </c>
      <c r="E1850" s="84" t="str">
        <f>IF(OR('Raw Data'!E1866=0,'Raw Data'!E1866="Delete"),"",'Raw Data'!E1866)</f>
        <v>Use dynamic families with standalone features</v>
      </c>
      <c r="F1850" s="81" t="str" cm="1">
        <f t="array" ref="F1850">_xlfn.SWITCH(ROUND(VLOOKUP(A1850,Table1[#All],3),0),11,H1850,12,I1850,13,J1850,14,K1850,"N/A")</f>
        <v>N/A</v>
      </c>
      <c r="G1850" s="81" t="str" cm="1">
        <f t="array" ref="G1850">_xlfn.SWITCH(ROUND(VLOOKUP(A1850,Table1[#All],5),0),11,H1850,12,I1850,13,J1850,14,K1850,"N/A")</f>
        <v>N/A</v>
      </c>
      <c r="H1850" s="81" t="str">
        <f>IF(OR('Raw Data'!H1866=0,'Raw Data'!H1866="Delete"),"",'Raw Data'!H1866)</f>
        <v/>
      </c>
      <c r="I1850" s="81" t="str">
        <f>IF(OR('Raw Data'!I1866=0,'Raw Data'!I1866="Delete"),"",'Raw Data'!I1866)</f>
        <v/>
      </c>
      <c r="J1850" s="81" t="str">
        <f>IF(OR('Raw Data'!J1866=0,'Raw Data'!J1866="Delete"),"",'Raw Data'!J1866)</f>
        <v/>
      </c>
      <c r="K1850" s="81" t="str">
        <f>IF(OR('Raw Data'!K1866=0,'Raw Data'!K1866="Delete"),"",'Raw Data'!K1866)</f>
        <v/>
      </c>
      <c r="L1850" s="81" t="str">
        <f>R1850</f>
        <v>Available</v>
      </c>
      <c r="M1850" s="81" t="str">
        <f>IF(A1850="","",IF(OR(AWReleaseNum&gt;=A1850,AWReleaseNum=0),"Available","Not Supported"))</f>
        <v>Available</v>
      </c>
      <c r="N1850" s="81" t="str">
        <f>IF(A1850="","",IF(TcRelease="Any","Available",IF(OR(AND(TcReleaseNum&gt;=VLOOKUP(AWReleaseNum,MinVerInfo,3,FALSE),TcReleaseNum&lt;=VLOOKUP(AWReleaseNum,MinVerInfo,4,FALSE)),AND(TcReleaseNum&gt;=VLOOKUP(AWReleaseNum,MinVerInfo,5,FALSE),TcReleaseNum&lt;=VLOOKUP(AWReleaseNum,MinVerInfo,6,FALSE))),"Available","Not Supported")))</f>
        <v>Available</v>
      </c>
      <c r="O1850" s="81" t="str">
        <f>IF(TcReleaseNum&lt;P1850,"Not Supported","Available")</f>
        <v>Available</v>
      </c>
      <c r="P1850" s="81" cm="1">
        <f t="array" ref="P1850">_xlfn.SWITCH(TcBaseVer, 14, K1850, 13, J1850, 12, I1850, 11, IFERROR(VLOOKUP(H1850,Table2[#All],3,FALSE),"N/A"),0)</f>
        <v>0</v>
      </c>
      <c r="Q1850" s="81" t="str">
        <f>IF(TcBaseVer=0,M1850,IF(AND(N1850="Available",M1850="Available",O1850="Available"),"Available",IF(M1850="","","Not Supported")))</f>
        <v>Available</v>
      </c>
      <c r="R1850" s="81" t="str">
        <f>IF(A1850&gt;=AWCurrentRel, "Future",Q1850)</f>
        <v>Available</v>
      </c>
      <c r="S1850" s="100" t="str">
        <f>HYPERLINK(U1850,T1850)</f>
        <v>PLAN-Teamcenter What's New Spring 2024 (highspot.com)</v>
      </c>
      <c r="T1850" s="81" t="str">
        <f>IFERROR(VLOOKUP(CONCATENATE($B1850,"_",$A1850),Table4[#All],5,FALSE),"Not Available")</f>
        <v>PLAN-Teamcenter What's New Spring 2024 (highspot.com)</v>
      </c>
      <c r="U1850" s="81" t="str">
        <f>IFERROR(VLOOKUP(CONCATENATE(B1850,"_",A1850),Table4[#All],6,FALSE),"")</f>
        <v>https://siemens.highspot.com/items/666ae3e184fe70ab183dc105?lfrm=srp.11</v>
      </c>
    </row>
    <row r="1851" spans="1:21" x14ac:dyDescent="0.25">
      <c r="A1851" s="81">
        <f>IF(OR('Raw Data'!A1867=0,'Raw Data'!A1867="Delete"),"",'Raw Data'!A1867)</f>
        <v>2406</v>
      </c>
      <c r="B1851" s="88" t="str">
        <f>IF(OR('Raw Data'!B1867=0,'Raw Data'!B1867="Delete"),"",'Raw Data'!B1867)</f>
        <v>Deliver</v>
      </c>
      <c r="C1851" s="89" t="str">
        <f>IF(OR('Raw Data'!C1867=0,'Raw Data'!C1867="Delete"),"",'Raw Data'!C1867)</f>
        <v>Quality</v>
      </c>
      <c r="D1851" s="88" t="str">
        <f>IF(OR('Raw Data'!D1867=0,'Raw Data'!D1867="Delete"),"",'Raw Data'!D1867)</f>
        <v>Quality Action Management</v>
      </c>
      <c r="E1851" s="84" t="str">
        <f>IF(OR('Raw Data'!E1867=0,'Raw Data'!E1867="Delete"),"",'Raw Data'!E1867)</f>
        <v>External user</v>
      </c>
      <c r="F1851" s="81" t="str" cm="1">
        <f t="array" ref="F1851">_xlfn.SWITCH(ROUND(VLOOKUP(A1851,Table1[#All],3),0),11,H1851,12,I1851,13,J1851,14,K1851,"N/A")</f>
        <v>N/A</v>
      </c>
      <c r="G1851" s="81" t="str" cm="1">
        <f t="array" ref="G1851">_xlfn.SWITCH(ROUND(VLOOKUP(A1851,Table1[#All],5),0),11,H1851,12,I1851,13,J1851,14,K1851,"N/A")</f>
        <v>N/A</v>
      </c>
      <c r="H1851" s="81" t="str">
        <f>IF(OR('Raw Data'!H1867=0,'Raw Data'!H1867="Delete"),"",'Raw Data'!H1867)</f>
        <v/>
      </c>
      <c r="I1851" s="81" t="str">
        <f>IF(OR('Raw Data'!I1867=0,'Raw Data'!I1867="Delete"),"",'Raw Data'!I1867)</f>
        <v/>
      </c>
      <c r="J1851" s="81" t="str">
        <f>IF(OR('Raw Data'!J1867=0,'Raw Data'!J1867="Delete"),"",'Raw Data'!J1867)</f>
        <v/>
      </c>
      <c r="K1851" s="81" t="str">
        <f>IF(OR('Raw Data'!K1867=0,'Raw Data'!K1867="Delete"),"",'Raw Data'!K1867)</f>
        <v/>
      </c>
      <c r="L1851" s="81" t="str">
        <f>R1851</f>
        <v>Available</v>
      </c>
      <c r="M1851" s="81" t="str">
        <f>IF(A1851="","",IF(OR(AWReleaseNum&gt;=A1851,AWReleaseNum=0),"Available","Not Supported"))</f>
        <v>Available</v>
      </c>
      <c r="N1851" s="81" t="str">
        <f>IF(A1851="","",IF(TcRelease="Any","Available",IF(OR(AND(TcReleaseNum&gt;=VLOOKUP(AWReleaseNum,MinVerInfo,3,FALSE),TcReleaseNum&lt;=VLOOKUP(AWReleaseNum,MinVerInfo,4,FALSE)),AND(TcReleaseNum&gt;=VLOOKUP(AWReleaseNum,MinVerInfo,5,FALSE),TcReleaseNum&lt;=VLOOKUP(AWReleaseNum,MinVerInfo,6,FALSE))),"Available","Not Supported")))</f>
        <v>Available</v>
      </c>
      <c r="O1851" s="81" t="str">
        <f>IF(TcReleaseNum&lt;P1851,"Not Supported","Available")</f>
        <v>Available</v>
      </c>
      <c r="P1851" s="81" cm="1">
        <f t="array" ref="P1851">_xlfn.SWITCH(TcBaseVer, 14, K1851, 13, J1851, 12, I1851, 11, IFERROR(VLOOKUP(H1851,Table2[#All],3,FALSE),"N/A"),0)</f>
        <v>0</v>
      </c>
      <c r="Q1851" s="81" t="str">
        <f>IF(TcBaseVer=0,M1851,IF(AND(N1851="Available",M1851="Available",O1851="Available"),"Available",IF(M1851="","","Not Supported")))</f>
        <v>Available</v>
      </c>
      <c r="R1851" s="81" t="str">
        <f>IF(A1851&gt;=AWCurrentRel, "Future",Q1851)</f>
        <v>Available</v>
      </c>
      <c r="S1851" s="100" t="str">
        <f>HYPERLINK(U1851,T1851)</f>
        <v>DELIVER-Teamcenter What's New Spring 2024 (highspot.com)</v>
      </c>
      <c r="T1851" s="81" t="str">
        <f>IFERROR(VLOOKUP(CONCATENATE($B1851,"_",$A1851),Table4[#All],5,FALSE),"Not Available")</f>
        <v>DELIVER-Teamcenter What's New Spring 2024 (highspot.com)</v>
      </c>
      <c r="U1851" s="81" t="str">
        <f>IFERROR(VLOOKUP(CONCATENATE(B1851,"_",A1851),Table4[#All],6,FALSE),"")</f>
        <v>https://siemens.highspot.com/items/666ae5c05b3b4aa27852e67f?lfrm=srp.6</v>
      </c>
    </row>
    <row r="1852" spans="1:21" x14ac:dyDescent="0.25">
      <c r="A1852" s="81">
        <f>IF(OR('Raw Data'!A1868=0,'Raw Data'!A1868="Delete"),"",'Raw Data'!A1868)</f>
        <v>2406</v>
      </c>
      <c r="B1852" s="88" t="str">
        <f>IF(OR('Raw Data'!B1868=0,'Raw Data'!B1868="Delete"),"",'Raw Data'!B1868)</f>
        <v>Deliver</v>
      </c>
      <c r="C1852" s="89" t="str">
        <f>IF(OR('Raw Data'!C1868=0,'Raw Data'!C1868="Delete"),"",'Raw Data'!C1868)</f>
        <v>Quality</v>
      </c>
      <c r="D1852" s="88" t="str">
        <f>IF(OR('Raw Data'!D1868=0,'Raw Data'!D1868="Delete"),"",'Raw Data'!D1868)</f>
        <v>Quality Action Management</v>
      </c>
      <c r="E1852" s="84" t="str">
        <f>IF(OR('Raw Data'!E1868=0,'Raw Data'!E1868="Delete"),"",'Raw Data'!E1868)</f>
        <v>Calendar View</v>
      </c>
      <c r="F1852" s="81" t="str" cm="1">
        <f t="array" ref="F1852">_xlfn.SWITCH(ROUND(VLOOKUP(A1852,Table1[#All],3),0),11,H1852,12,I1852,13,J1852,14,K1852,"N/A")</f>
        <v>N/A</v>
      </c>
      <c r="G1852" s="81" t="str" cm="1">
        <f t="array" ref="G1852">_xlfn.SWITCH(ROUND(VLOOKUP(A1852,Table1[#All],5),0),11,H1852,12,I1852,13,J1852,14,K1852,"N/A")</f>
        <v>N/A</v>
      </c>
      <c r="H1852" s="81" t="str">
        <f>IF(OR('Raw Data'!H1868=0,'Raw Data'!H1868="Delete"),"",'Raw Data'!H1868)</f>
        <v/>
      </c>
      <c r="I1852" s="81" t="str">
        <f>IF(OR('Raw Data'!I1868=0,'Raw Data'!I1868="Delete"),"",'Raw Data'!I1868)</f>
        <v/>
      </c>
      <c r="J1852" s="81" t="str">
        <f>IF(OR('Raw Data'!J1868=0,'Raw Data'!J1868="Delete"),"",'Raw Data'!J1868)</f>
        <v/>
      </c>
      <c r="K1852" s="81" t="str">
        <f>IF(OR('Raw Data'!K1868=0,'Raw Data'!K1868="Delete"),"",'Raw Data'!K1868)</f>
        <v/>
      </c>
      <c r="L1852" s="81" t="str">
        <f>R1852</f>
        <v>Available</v>
      </c>
      <c r="M1852" s="81" t="str">
        <f>IF(A1852="","",IF(OR(AWReleaseNum&gt;=A1852,AWReleaseNum=0),"Available","Not Supported"))</f>
        <v>Available</v>
      </c>
      <c r="N1852" s="81" t="str">
        <f>IF(A1852="","",IF(TcRelease="Any","Available",IF(OR(AND(TcReleaseNum&gt;=VLOOKUP(AWReleaseNum,MinVerInfo,3,FALSE),TcReleaseNum&lt;=VLOOKUP(AWReleaseNum,MinVerInfo,4,FALSE)),AND(TcReleaseNum&gt;=VLOOKUP(AWReleaseNum,MinVerInfo,5,FALSE),TcReleaseNum&lt;=VLOOKUP(AWReleaseNum,MinVerInfo,6,FALSE))),"Available","Not Supported")))</f>
        <v>Available</v>
      </c>
      <c r="O1852" s="81" t="str">
        <f>IF(TcReleaseNum&lt;P1852,"Not Supported","Available")</f>
        <v>Available</v>
      </c>
      <c r="P1852" s="81" cm="1">
        <f t="array" ref="P1852">_xlfn.SWITCH(TcBaseVer, 14, K1852, 13, J1852, 12, I1852, 11, IFERROR(VLOOKUP(H1852,Table2[#All],3,FALSE),"N/A"),0)</f>
        <v>0</v>
      </c>
      <c r="Q1852" s="81" t="str">
        <f>IF(TcBaseVer=0,M1852,IF(AND(N1852="Available",M1852="Available",O1852="Available"),"Available",IF(M1852="","","Not Supported")))</f>
        <v>Available</v>
      </c>
      <c r="R1852" s="81" t="str">
        <f>IF(A1852&gt;=AWCurrentRel, "Future",Q1852)</f>
        <v>Available</v>
      </c>
      <c r="S1852" s="100" t="str">
        <f>HYPERLINK(U1852,T1852)</f>
        <v>DELIVER-Teamcenter What's New Spring 2024 (highspot.com)</v>
      </c>
      <c r="T1852" s="81" t="str">
        <f>IFERROR(VLOOKUP(CONCATENATE($B1852,"_",$A1852),Table4[#All],5,FALSE),"Not Available")</f>
        <v>DELIVER-Teamcenter What's New Spring 2024 (highspot.com)</v>
      </c>
      <c r="U1852" s="81" t="str">
        <f>IFERROR(VLOOKUP(CONCATENATE(B1852,"_",A1852),Table4[#All],6,FALSE),"")</f>
        <v>https://siemens.highspot.com/items/666ae5c05b3b4aa27852e67f?lfrm=srp.6</v>
      </c>
    </row>
    <row r="1853" spans="1:21" x14ac:dyDescent="0.25">
      <c r="A1853" s="81">
        <f>IF(OR('Raw Data'!A1869=0,'Raw Data'!A1869="Delete"),"",'Raw Data'!A1869)</f>
        <v>2406</v>
      </c>
      <c r="B1853" s="88" t="str">
        <f>IF(OR('Raw Data'!B1869=0,'Raw Data'!B1869="Delete"),"",'Raw Data'!B1869)</f>
        <v>Deliver</v>
      </c>
      <c r="C1853" s="89" t="str">
        <f>IF(OR('Raw Data'!C1869=0,'Raw Data'!C1869="Delete"),"",'Raw Data'!C1869)</f>
        <v>Quality</v>
      </c>
      <c r="D1853" s="88" t="str">
        <f>IF(OR('Raw Data'!D1869=0,'Raw Data'!D1869="Delete"),"",'Raw Data'!D1869)</f>
        <v>Quality Issue / Problem Solving </v>
      </c>
      <c r="E1853" s="84" t="str">
        <f>IF(OR('Raw Data'!E1869=0,'Raw Data'!E1869="Delete"),"",'Raw Data'!E1869)</f>
        <v>New methodology: Is/Is-Not analysis</v>
      </c>
      <c r="F1853" s="81" t="str" cm="1">
        <f t="array" ref="F1853">_xlfn.SWITCH(ROUND(VLOOKUP(A1853,Table1[#All],3),0),11,H1853,12,I1853,13,J1853,14,K1853,"N/A")</f>
        <v>N/A</v>
      </c>
      <c r="G1853" s="81" t="str" cm="1">
        <f t="array" ref="G1853">_xlfn.SWITCH(ROUND(VLOOKUP(A1853,Table1[#All],5),0),11,H1853,12,I1853,13,J1853,14,K1853,"N/A")</f>
        <v>N/A</v>
      </c>
      <c r="H1853" s="81" t="str">
        <f>IF(OR('Raw Data'!H1869=0,'Raw Data'!H1869="Delete"),"",'Raw Data'!H1869)</f>
        <v/>
      </c>
      <c r="I1853" s="81" t="str">
        <f>IF(OR('Raw Data'!I1869=0,'Raw Data'!I1869="Delete"),"",'Raw Data'!I1869)</f>
        <v/>
      </c>
      <c r="J1853" s="81" t="str">
        <f>IF(OR('Raw Data'!J1869=0,'Raw Data'!J1869="Delete"),"",'Raw Data'!J1869)</f>
        <v/>
      </c>
      <c r="K1853" s="81" t="str">
        <f>IF(OR('Raw Data'!K1869=0,'Raw Data'!K1869="Delete"),"",'Raw Data'!K1869)</f>
        <v/>
      </c>
      <c r="L1853" s="81" t="str">
        <f>R1853</f>
        <v>Available</v>
      </c>
      <c r="M1853" s="81" t="str">
        <f>IF(A1853="","",IF(OR(AWReleaseNum&gt;=A1853,AWReleaseNum=0),"Available","Not Supported"))</f>
        <v>Available</v>
      </c>
      <c r="N1853" s="81" t="str">
        <f>IF(A1853="","",IF(TcRelease="Any","Available",IF(OR(AND(TcReleaseNum&gt;=VLOOKUP(AWReleaseNum,MinVerInfo,3,FALSE),TcReleaseNum&lt;=VLOOKUP(AWReleaseNum,MinVerInfo,4,FALSE)),AND(TcReleaseNum&gt;=VLOOKUP(AWReleaseNum,MinVerInfo,5,FALSE),TcReleaseNum&lt;=VLOOKUP(AWReleaseNum,MinVerInfo,6,FALSE))),"Available","Not Supported")))</f>
        <v>Available</v>
      </c>
      <c r="O1853" s="81" t="str">
        <f>IF(TcReleaseNum&lt;P1853,"Not Supported","Available")</f>
        <v>Available</v>
      </c>
      <c r="P1853" s="81" cm="1">
        <f t="array" ref="P1853">_xlfn.SWITCH(TcBaseVer, 14, K1853, 13, J1853, 12, I1853, 11, IFERROR(VLOOKUP(H1853,Table2[#All],3,FALSE),"N/A"),0)</f>
        <v>0</v>
      </c>
      <c r="Q1853" s="81" t="str">
        <f>IF(TcBaseVer=0,M1853,IF(AND(N1853="Available",M1853="Available",O1853="Available"),"Available",IF(M1853="","","Not Supported")))</f>
        <v>Available</v>
      </c>
      <c r="R1853" s="81" t="str">
        <f>IF(A1853&gt;=AWCurrentRel, "Future",Q1853)</f>
        <v>Available</v>
      </c>
      <c r="S1853" s="100" t="str">
        <f>HYPERLINK(U1853,T1853)</f>
        <v>DELIVER-Teamcenter What's New Spring 2024 (highspot.com)</v>
      </c>
      <c r="T1853" s="81" t="str">
        <f>IFERROR(VLOOKUP(CONCATENATE($B1853,"_",$A1853),Table4[#All],5,FALSE),"Not Available")</f>
        <v>DELIVER-Teamcenter What's New Spring 2024 (highspot.com)</v>
      </c>
      <c r="U1853" s="81" t="str">
        <f>IFERROR(VLOOKUP(CONCATENATE(B1853,"_",A1853),Table4[#All],6,FALSE),"")</f>
        <v>https://siemens.highspot.com/items/666ae5c05b3b4aa27852e67f?lfrm=srp.6</v>
      </c>
    </row>
    <row r="1854" spans="1:21" x14ac:dyDescent="0.25">
      <c r="A1854" s="81">
        <f>IF(OR('Raw Data'!A1870=0,'Raw Data'!A1870="Delete"),"",'Raw Data'!A1870)</f>
        <v>2406</v>
      </c>
      <c r="B1854" s="88" t="str">
        <f>IF(OR('Raw Data'!B1870=0,'Raw Data'!B1870="Delete"),"",'Raw Data'!B1870)</f>
        <v>Deliver</v>
      </c>
      <c r="C1854" s="89" t="str">
        <f>IF(OR('Raw Data'!C1870=0,'Raw Data'!C1870="Delete"),"",'Raw Data'!C1870)</f>
        <v>Quality</v>
      </c>
      <c r="D1854" s="88" t="str">
        <f>IF(OR('Raw Data'!D1870=0,'Raw Data'!D1870="Delete"),"",'Raw Data'!D1870)</f>
        <v>Quality Issue / Problem Solving </v>
      </c>
      <c r="E1854" s="84" t="str">
        <f>IF(OR('Raw Data'!E1870=0,'Raw Data'!E1870="Delete"),"",'Raw Data'!E1870)</f>
        <v>Improved save as configuration </v>
      </c>
      <c r="F1854" s="81" t="str" cm="1">
        <f t="array" ref="F1854">_xlfn.SWITCH(ROUND(VLOOKUP(A1854,Table1[#All],3),0),11,H1854,12,I1854,13,J1854,14,K1854,"N/A")</f>
        <v>N/A</v>
      </c>
      <c r="G1854" s="81" t="str" cm="1">
        <f t="array" ref="G1854">_xlfn.SWITCH(ROUND(VLOOKUP(A1854,Table1[#All],5),0),11,H1854,12,I1854,13,J1854,14,K1854,"N/A")</f>
        <v>N/A</v>
      </c>
      <c r="H1854" s="81" t="str">
        <f>IF(OR('Raw Data'!H1870=0,'Raw Data'!H1870="Delete"),"",'Raw Data'!H1870)</f>
        <v/>
      </c>
      <c r="I1854" s="81" t="str">
        <f>IF(OR('Raw Data'!I1870=0,'Raw Data'!I1870="Delete"),"",'Raw Data'!I1870)</f>
        <v/>
      </c>
      <c r="J1854" s="81" t="str">
        <f>IF(OR('Raw Data'!J1870=0,'Raw Data'!J1870="Delete"),"",'Raw Data'!J1870)</f>
        <v/>
      </c>
      <c r="K1854" s="81" t="str">
        <f>IF(OR('Raw Data'!K1870=0,'Raw Data'!K1870="Delete"),"",'Raw Data'!K1870)</f>
        <v/>
      </c>
      <c r="L1854" s="81" t="str">
        <f>R1854</f>
        <v>Available</v>
      </c>
      <c r="M1854" s="81" t="str">
        <f>IF(A1854="","",IF(OR(AWReleaseNum&gt;=A1854,AWReleaseNum=0),"Available","Not Supported"))</f>
        <v>Available</v>
      </c>
      <c r="N1854" s="81" t="str">
        <f>IF(A1854="","",IF(TcRelease="Any","Available",IF(OR(AND(TcReleaseNum&gt;=VLOOKUP(AWReleaseNum,MinVerInfo,3,FALSE),TcReleaseNum&lt;=VLOOKUP(AWReleaseNum,MinVerInfo,4,FALSE)),AND(TcReleaseNum&gt;=VLOOKUP(AWReleaseNum,MinVerInfo,5,FALSE),TcReleaseNum&lt;=VLOOKUP(AWReleaseNum,MinVerInfo,6,FALSE))),"Available","Not Supported")))</f>
        <v>Available</v>
      </c>
      <c r="O1854" s="81" t="str">
        <f>IF(TcReleaseNum&lt;P1854,"Not Supported","Available")</f>
        <v>Available</v>
      </c>
      <c r="P1854" s="81" cm="1">
        <f t="array" ref="P1854">_xlfn.SWITCH(TcBaseVer, 14, K1854, 13, J1854, 12, I1854, 11, IFERROR(VLOOKUP(H1854,Table2[#All],3,FALSE),"N/A"),0)</f>
        <v>0</v>
      </c>
      <c r="Q1854" s="81" t="str">
        <f>IF(TcBaseVer=0,M1854,IF(AND(N1854="Available",M1854="Available",O1854="Available"),"Available",IF(M1854="","","Not Supported")))</f>
        <v>Available</v>
      </c>
      <c r="R1854" s="81" t="str">
        <f>IF(A1854&gt;=AWCurrentRel, "Future",Q1854)</f>
        <v>Available</v>
      </c>
      <c r="S1854" s="100" t="str">
        <f>HYPERLINK(U1854,T1854)</f>
        <v>DELIVER-Teamcenter What's New Spring 2024 (highspot.com)</v>
      </c>
      <c r="T1854" s="81" t="str">
        <f>IFERROR(VLOOKUP(CONCATENATE($B1854,"_",$A1854),Table4[#All],5,FALSE),"Not Available")</f>
        <v>DELIVER-Teamcenter What's New Spring 2024 (highspot.com)</v>
      </c>
      <c r="U1854" s="81" t="str">
        <f>IFERROR(VLOOKUP(CONCATENATE(B1854,"_",A1854),Table4[#All],6,FALSE),"")</f>
        <v>https://siemens.highspot.com/items/666ae5c05b3b4aa27852e67f?lfrm=srp.6</v>
      </c>
    </row>
    <row r="1855" spans="1:21" x14ac:dyDescent="0.25">
      <c r="A1855" s="81">
        <f>IF(OR('Raw Data'!A1871=0,'Raw Data'!A1871="Delete"),"",'Raw Data'!A1871)</f>
        <v>2406</v>
      </c>
      <c r="B1855" s="88" t="str">
        <f>IF(OR('Raw Data'!B1871=0,'Raw Data'!B1871="Delete"),"",'Raw Data'!B1871)</f>
        <v>Deliver</v>
      </c>
      <c r="C1855" s="89" t="str">
        <f>IF(OR('Raw Data'!C1871=0,'Raw Data'!C1871="Delete"),"",'Raw Data'!C1871)</f>
        <v>Quality</v>
      </c>
      <c r="D1855" s="88" t="str">
        <f>IF(OR('Raw Data'!D1871=0,'Raw Data'!D1871="Delete"),"",'Raw Data'!D1871)</f>
        <v>Quality Issue / Problem Solving </v>
      </c>
      <c r="E1855" s="84" t="str">
        <f>IF(OR('Raw Data'!E1871=0,'Raw Data'!E1871="Delete"),"",'Raw Data'!E1871)</f>
        <v>5Why graphical view improvements</v>
      </c>
      <c r="F1855" s="81" t="str" cm="1">
        <f t="array" ref="F1855">_xlfn.SWITCH(ROUND(VLOOKUP(A1855,Table1[#All],3),0),11,H1855,12,I1855,13,J1855,14,K1855,"N/A")</f>
        <v>N/A</v>
      </c>
      <c r="G1855" s="81" t="str" cm="1">
        <f t="array" ref="G1855">_xlfn.SWITCH(ROUND(VLOOKUP(A1855,Table1[#All],5),0),11,H1855,12,I1855,13,J1855,14,K1855,"N/A")</f>
        <v>N/A</v>
      </c>
      <c r="H1855" s="81" t="str">
        <f>IF(OR('Raw Data'!H1871=0,'Raw Data'!H1871="Delete"),"",'Raw Data'!H1871)</f>
        <v/>
      </c>
      <c r="I1855" s="81" t="str">
        <f>IF(OR('Raw Data'!I1871=0,'Raw Data'!I1871="Delete"),"",'Raw Data'!I1871)</f>
        <v/>
      </c>
      <c r="J1855" s="81" t="str">
        <f>IF(OR('Raw Data'!J1871=0,'Raw Data'!J1871="Delete"),"",'Raw Data'!J1871)</f>
        <v/>
      </c>
      <c r="K1855" s="81" t="str">
        <f>IF(OR('Raw Data'!K1871=0,'Raw Data'!K1871="Delete"),"",'Raw Data'!K1871)</f>
        <v/>
      </c>
      <c r="L1855" s="81" t="str">
        <f>R1855</f>
        <v>Available</v>
      </c>
      <c r="M1855" s="81" t="str">
        <f>IF(A1855="","",IF(OR(AWReleaseNum&gt;=A1855,AWReleaseNum=0),"Available","Not Supported"))</f>
        <v>Available</v>
      </c>
      <c r="N1855" s="81" t="str">
        <f>IF(A1855="","",IF(TcRelease="Any","Available",IF(OR(AND(TcReleaseNum&gt;=VLOOKUP(AWReleaseNum,MinVerInfo,3,FALSE),TcReleaseNum&lt;=VLOOKUP(AWReleaseNum,MinVerInfo,4,FALSE)),AND(TcReleaseNum&gt;=VLOOKUP(AWReleaseNum,MinVerInfo,5,FALSE),TcReleaseNum&lt;=VLOOKUP(AWReleaseNum,MinVerInfo,6,FALSE))),"Available","Not Supported")))</f>
        <v>Available</v>
      </c>
      <c r="O1855" s="81" t="str">
        <f>IF(TcReleaseNum&lt;P1855,"Not Supported","Available")</f>
        <v>Available</v>
      </c>
      <c r="P1855" s="81" cm="1">
        <f t="array" ref="P1855">_xlfn.SWITCH(TcBaseVer, 14, K1855, 13, J1855, 12, I1855, 11, IFERROR(VLOOKUP(H1855,Table2[#All],3,FALSE),"N/A"),0)</f>
        <v>0</v>
      </c>
      <c r="Q1855" s="81" t="str">
        <f>IF(TcBaseVer=0,M1855,IF(AND(N1855="Available",M1855="Available",O1855="Available"),"Available",IF(M1855="","","Not Supported")))</f>
        <v>Available</v>
      </c>
      <c r="R1855" s="81" t="str">
        <f>IF(A1855&gt;=AWCurrentRel, "Future",Q1855)</f>
        <v>Available</v>
      </c>
      <c r="S1855" s="100" t="str">
        <f>HYPERLINK(U1855,T1855)</f>
        <v>DELIVER-Teamcenter What's New Spring 2024 (highspot.com)</v>
      </c>
      <c r="T1855" s="81" t="str">
        <f>IFERROR(VLOOKUP(CONCATENATE($B1855,"_",$A1855),Table4[#All],5,FALSE),"Not Available")</f>
        <v>DELIVER-Teamcenter What's New Spring 2024 (highspot.com)</v>
      </c>
      <c r="U1855" s="81" t="str">
        <f>IFERROR(VLOOKUP(CONCATENATE(B1855,"_",A1855),Table4[#All],6,FALSE),"")</f>
        <v>https://siemens.highspot.com/items/666ae5c05b3b4aa27852e67f?lfrm=srp.6</v>
      </c>
    </row>
    <row r="1856" spans="1:21" x14ac:dyDescent="0.25">
      <c r="A1856" s="81">
        <f>IF(OR('Raw Data'!A1872=0,'Raw Data'!A1872="Delete"),"",'Raw Data'!A1872)</f>
        <v>2406</v>
      </c>
      <c r="B1856" s="88" t="str">
        <f>IF(OR('Raw Data'!B1872=0,'Raw Data'!B1872="Delete"),"",'Raw Data'!B1872)</f>
        <v>Deliver</v>
      </c>
      <c r="C1856" s="89" t="str">
        <f>IF(OR('Raw Data'!C1872=0,'Raw Data'!C1872="Delete"),"",'Raw Data'!C1872)</f>
        <v>Quality</v>
      </c>
      <c r="D1856" s="88" t="str">
        <f>IF(OR('Raw Data'!D1872=0,'Raw Data'!D1872="Delete"),"",'Raw Data'!D1872)</f>
        <v>Quality Issue / Problem Solving </v>
      </c>
      <c r="E1856" s="84" t="str">
        <f>IF(OR('Raw Data'!E1872=0,'Raw Data'!E1872="Delete"),"",'Raw Data'!E1872)</f>
        <v>Optimization in usability and reports</v>
      </c>
      <c r="F1856" s="81" t="str" cm="1">
        <f t="array" ref="F1856">_xlfn.SWITCH(ROUND(VLOOKUP(A1856,Table1[#All],3),0),11,H1856,12,I1856,13,J1856,14,K1856,"N/A")</f>
        <v>N/A</v>
      </c>
      <c r="G1856" s="81" t="str" cm="1">
        <f t="array" ref="G1856">_xlfn.SWITCH(ROUND(VLOOKUP(A1856,Table1[#All],5),0),11,H1856,12,I1856,13,J1856,14,K1856,"N/A")</f>
        <v>N/A</v>
      </c>
      <c r="H1856" s="81" t="str">
        <f>IF(OR('Raw Data'!H1872=0,'Raw Data'!H1872="Delete"),"",'Raw Data'!H1872)</f>
        <v/>
      </c>
      <c r="I1856" s="81" t="str">
        <f>IF(OR('Raw Data'!I1872=0,'Raw Data'!I1872="Delete"),"",'Raw Data'!I1872)</f>
        <v/>
      </c>
      <c r="J1856" s="81" t="str">
        <f>IF(OR('Raw Data'!J1872=0,'Raw Data'!J1872="Delete"),"",'Raw Data'!J1872)</f>
        <v/>
      </c>
      <c r="K1856" s="81" t="str">
        <f>IF(OR('Raw Data'!K1872=0,'Raw Data'!K1872="Delete"),"",'Raw Data'!K1872)</f>
        <v/>
      </c>
      <c r="L1856" s="81" t="str">
        <f>R1856</f>
        <v>Available</v>
      </c>
      <c r="M1856" s="81" t="str">
        <f>IF(A1856="","",IF(OR(AWReleaseNum&gt;=A1856,AWReleaseNum=0),"Available","Not Supported"))</f>
        <v>Available</v>
      </c>
      <c r="N1856" s="81" t="str">
        <f>IF(A1856="","",IF(TcRelease="Any","Available",IF(OR(AND(TcReleaseNum&gt;=VLOOKUP(AWReleaseNum,MinVerInfo,3,FALSE),TcReleaseNum&lt;=VLOOKUP(AWReleaseNum,MinVerInfo,4,FALSE)),AND(TcReleaseNum&gt;=VLOOKUP(AWReleaseNum,MinVerInfo,5,FALSE),TcReleaseNum&lt;=VLOOKUP(AWReleaseNum,MinVerInfo,6,FALSE))),"Available","Not Supported")))</f>
        <v>Available</v>
      </c>
      <c r="O1856" s="81" t="str">
        <f>IF(TcReleaseNum&lt;P1856,"Not Supported","Available")</f>
        <v>Available</v>
      </c>
      <c r="P1856" s="81" cm="1">
        <f t="array" ref="P1856">_xlfn.SWITCH(TcBaseVer, 14, K1856, 13, J1856, 12, I1856, 11, IFERROR(VLOOKUP(H1856,Table2[#All],3,FALSE),"N/A"),0)</f>
        <v>0</v>
      </c>
      <c r="Q1856" s="81" t="str">
        <f>IF(TcBaseVer=0,M1856,IF(AND(N1856="Available",M1856="Available",O1856="Available"),"Available",IF(M1856="","","Not Supported")))</f>
        <v>Available</v>
      </c>
      <c r="R1856" s="81" t="str">
        <f>IF(A1856&gt;=AWCurrentRel, "Future",Q1856)</f>
        <v>Available</v>
      </c>
      <c r="S1856" s="100" t="str">
        <f>HYPERLINK(U1856,T1856)</f>
        <v>DELIVER-Teamcenter What's New Spring 2024 (highspot.com)</v>
      </c>
      <c r="T1856" s="81" t="str">
        <f>IFERROR(VLOOKUP(CONCATENATE($B1856,"_",$A1856),Table4[#All],5,FALSE),"Not Available")</f>
        <v>DELIVER-Teamcenter What's New Spring 2024 (highspot.com)</v>
      </c>
      <c r="U1856" s="81" t="str">
        <f>IFERROR(VLOOKUP(CONCATENATE(B1856,"_",A1856),Table4[#All],6,FALSE),"")</f>
        <v>https://siemens.highspot.com/items/666ae5c05b3b4aa27852e67f?lfrm=srp.6</v>
      </c>
    </row>
    <row r="1857" spans="1:21" x14ac:dyDescent="0.25">
      <c r="A1857" s="81">
        <f>IF(OR('Raw Data'!A1873=0,'Raw Data'!A1873="Delete"),"",'Raw Data'!A1873)</f>
        <v>2406</v>
      </c>
      <c r="B1857" s="88" t="str">
        <f>IF(OR('Raw Data'!B1873=0,'Raw Data'!B1873="Delete"),"",'Raw Data'!B1873)</f>
        <v>Deliver</v>
      </c>
      <c r="C1857" s="89" t="str">
        <f>IF(OR('Raw Data'!C1873=0,'Raw Data'!C1873="Delete"),"",'Raw Data'!C1873)</f>
        <v>Quality</v>
      </c>
      <c r="D1857" s="88" t="str">
        <f>IF(OR('Raw Data'!D1873=0,'Raw Data'!D1873="Delete"),"",'Raw Data'!D1873)</f>
        <v>Quality Project Management</v>
      </c>
      <c r="E1857" s="84" t="str">
        <f>IF(OR('Raw Data'!E1873=0,'Raw Data'!E1873="Delete"),"",'Raw Data'!E1873)</f>
        <v>Longer text fields including the possibility to integrate images supports user during creation of standard checklists, especially for PPAP checklists</v>
      </c>
      <c r="F1857" s="81" t="str" cm="1">
        <f t="array" ref="F1857">_xlfn.SWITCH(ROUND(VLOOKUP(A1857,Table1[#All],3),0),11,H1857,12,I1857,13,J1857,14,K1857,"N/A")</f>
        <v>N/A</v>
      </c>
      <c r="G1857" s="81" t="str" cm="1">
        <f t="array" ref="G1857">_xlfn.SWITCH(ROUND(VLOOKUP(A1857,Table1[#All],5),0),11,H1857,12,I1857,13,J1857,14,K1857,"N/A")</f>
        <v>N/A</v>
      </c>
      <c r="H1857" s="81" t="str">
        <f>IF(OR('Raw Data'!H1873=0,'Raw Data'!H1873="Delete"),"",'Raw Data'!H1873)</f>
        <v/>
      </c>
      <c r="I1857" s="81" t="str">
        <f>IF(OR('Raw Data'!I1873=0,'Raw Data'!I1873="Delete"),"",'Raw Data'!I1873)</f>
        <v/>
      </c>
      <c r="J1857" s="81" t="str">
        <f>IF(OR('Raw Data'!J1873=0,'Raw Data'!J1873="Delete"),"",'Raw Data'!J1873)</f>
        <v/>
      </c>
      <c r="K1857" s="81" t="str">
        <f>IF(OR('Raw Data'!K1873=0,'Raw Data'!K1873="Delete"),"",'Raw Data'!K1873)</f>
        <v/>
      </c>
      <c r="L1857" s="81" t="str">
        <f>R1857</f>
        <v>Available</v>
      </c>
      <c r="M1857" s="81" t="str">
        <f>IF(A1857="","",IF(OR(AWReleaseNum&gt;=A1857,AWReleaseNum=0),"Available","Not Supported"))</f>
        <v>Available</v>
      </c>
      <c r="N1857" s="81" t="str">
        <f>IF(A1857="","",IF(TcRelease="Any","Available",IF(OR(AND(TcReleaseNum&gt;=VLOOKUP(AWReleaseNum,MinVerInfo,3,FALSE),TcReleaseNum&lt;=VLOOKUP(AWReleaseNum,MinVerInfo,4,FALSE)),AND(TcReleaseNum&gt;=VLOOKUP(AWReleaseNum,MinVerInfo,5,FALSE),TcReleaseNum&lt;=VLOOKUP(AWReleaseNum,MinVerInfo,6,FALSE))),"Available","Not Supported")))</f>
        <v>Available</v>
      </c>
      <c r="O1857" s="81" t="str">
        <f>IF(TcReleaseNum&lt;P1857,"Not Supported","Available")</f>
        <v>Available</v>
      </c>
      <c r="P1857" s="81" cm="1">
        <f t="array" ref="P1857">_xlfn.SWITCH(TcBaseVer, 14, K1857, 13, J1857, 12, I1857, 11, IFERROR(VLOOKUP(H1857,Table2[#All],3,FALSE),"N/A"),0)</f>
        <v>0</v>
      </c>
      <c r="Q1857" s="81" t="str">
        <f>IF(TcBaseVer=0,M1857,IF(AND(N1857="Available",M1857="Available",O1857="Available"),"Available",IF(M1857="","","Not Supported")))</f>
        <v>Available</v>
      </c>
      <c r="R1857" s="81" t="str">
        <f>IF(A1857&gt;=AWCurrentRel, "Future",Q1857)</f>
        <v>Available</v>
      </c>
      <c r="S1857" s="100" t="str">
        <f>HYPERLINK(U1857,T1857)</f>
        <v>DELIVER-Teamcenter What's New Spring 2024 (highspot.com)</v>
      </c>
      <c r="T1857" s="81" t="str">
        <f>IFERROR(VLOOKUP(CONCATENATE($B1857,"_",$A1857),Table4[#All],5,FALSE),"Not Available")</f>
        <v>DELIVER-Teamcenter What's New Spring 2024 (highspot.com)</v>
      </c>
      <c r="U1857" s="81" t="str">
        <f>IFERROR(VLOOKUP(CONCATENATE(B1857,"_",A1857),Table4[#All],6,FALSE),"")</f>
        <v>https://siemens.highspot.com/items/666ae5c05b3b4aa27852e67f?lfrm=srp.6</v>
      </c>
    </row>
    <row r="1858" spans="1:21" x14ac:dyDescent="0.25">
      <c r="A1858" s="81">
        <f>IF(OR('Raw Data'!A1874=0,'Raw Data'!A1874="Delete"),"",'Raw Data'!A1874)</f>
        <v>2406</v>
      </c>
      <c r="B1858" s="88" t="str">
        <f>IF(OR('Raw Data'!B1874=0,'Raw Data'!B1874="Delete"),"",'Raw Data'!B1874)</f>
        <v>Deliver</v>
      </c>
      <c r="C1858" s="89" t="str">
        <f>IF(OR('Raw Data'!C1874=0,'Raw Data'!C1874="Delete"),"",'Raw Data'!C1874)</f>
        <v>Quality</v>
      </c>
      <c r="D1858" s="88" t="str">
        <f>IF(OR('Raw Data'!D1874=0,'Raw Data'!D1874="Delete"),"",'Raw Data'!D1874)</f>
        <v>Quality Project Management</v>
      </c>
      <c r="E1858" s="84" t="str">
        <f>IF(OR('Raw Data'!E1874=0,'Raw Data'!E1874="Delete"),"",'Raw Data'!E1874)</f>
        <v>New selection field "Checklist Process Type" supports the user regarding PPAP/PPA process at each level of the checklist</v>
      </c>
      <c r="F1858" s="81" t="str" cm="1">
        <f t="array" ref="F1858">_xlfn.SWITCH(ROUND(VLOOKUP(A1858,Table1[#All],3),0),11,H1858,12,I1858,13,J1858,14,K1858,"N/A")</f>
        <v>N/A</v>
      </c>
      <c r="G1858" s="81" t="str" cm="1">
        <f t="array" ref="G1858">_xlfn.SWITCH(ROUND(VLOOKUP(A1858,Table1[#All],5),0),11,H1858,12,I1858,13,J1858,14,K1858,"N/A")</f>
        <v>N/A</v>
      </c>
      <c r="H1858" s="81" t="str">
        <f>IF(OR('Raw Data'!H1874=0,'Raw Data'!H1874="Delete"),"",'Raw Data'!H1874)</f>
        <v/>
      </c>
      <c r="I1858" s="81" t="str">
        <f>IF(OR('Raw Data'!I1874=0,'Raw Data'!I1874="Delete"),"",'Raw Data'!I1874)</f>
        <v/>
      </c>
      <c r="J1858" s="81" t="str">
        <f>IF(OR('Raw Data'!J1874=0,'Raw Data'!J1874="Delete"),"",'Raw Data'!J1874)</f>
        <v/>
      </c>
      <c r="K1858" s="81" t="str">
        <f>IF(OR('Raw Data'!K1874=0,'Raw Data'!K1874="Delete"),"",'Raw Data'!K1874)</f>
        <v/>
      </c>
      <c r="L1858" s="81" t="str">
        <f>R1858</f>
        <v>Available</v>
      </c>
      <c r="M1858" s="81" t="str">
        <f>IF(A1858="","",IF(OR(AWReleaseNum&gt;=A1858,AWReleaseNum=0),"Available","Not Supported"))</f>
        <v>Available</v>
      </c>
      <c r="N1858" s="81" t="str">
        <f>IF(A1858="","",IF(TcRelease="Any","Available",IF(OR(AND(TcReleaseNum&gt;=VLOOKUP(AWReleaseNum,MinVerInfo,3,FALSE),TcReleaseNum&lt;=VLOOKUP(AWReleaseNum,MinVerInfo,4,FALSE)),AND(TcReleaseNum&gt;=VLOOKUP(AWReleaseNum,MinVerInfo,5,FALSE),TcReleaseNum&lt;=VLOOKUP(AWReleaseNum,MinVerInfo,6,FALSE))),"Available","Not Supported")))</f>
        <v>Available</v>
      </c>
      <c r="O1858" s="81" t="str">
        <f>IF(TcReleaseNum&lt;P1858,"Not Supported","Available")</f>
        <v>Available</v>
      </c>
      <c r="P1858" s="81" cm="1">
        <f t="array" ref="P1858">_xlfn.SWITCH(TcBaseVer, 14, K1858, 13, J1858, 12, I1858, 11, IFERROR(VLOOKUP(H1858,Table2[#All],3,FALSE),"N/A"),0)</f>
        <v>0</v>
      </c>
      <c r="Q1858" s="81" t="str">
        <f>IF(TcBaseVer=0,M1858,IF(AND(N1858="Available",M1858="Available",O1858="Available"),"Available",IF(M1858="","","Not Supported")))</f>
        <v>Available</v>
      </c>
      <c r="R1858" s="81" t="str">
        <f>IF(A1858&gt;=AWCurrentRel, "Future",Q1858)</f>
        <v>Available</v>
      </c>
      <c r="S1858" s="100" t="str">
        <f>HYPERLINK(U1858,T1858)</f>
        <v>DELIVER-Teamcenter What's New Spring 2024 (highspot.com)</v>
      </c>
      <c r="T1858" s="81" t="str">
        <f>IFERROR(VLOOKUP(CONCATENATE($B1858,"_",$A1858),Table4[#All],5,FALSE),"Not Available")</f>
        <v>DELIVER-Teamcenter What's New Spring 2024 (highspot.com)</v>
      </c>
      <c r="U1858" s="81" t="str">
        <f>IFERROR(VLOOKUP(CONCATENATE(B1858,"_",A1858),Table4[#All],6,FALSE),"")</f>
        <v>https://siemens.highspot.com/items/666ae5c05b3b4aa27852e67f?lfrm=srp.6</v>
      </c>
    </row>
    <row r="1859" spans="1:21" x14ac:dyDescent="0.25">
      <c r="A1859" s="81">
        <f>IF(OR('Raw Data'!A1875=0,'Raw Data'!A1875="Delete"),"",'Raw Data'!A1875)</f>
        <v>2406</v>
      </c>
      <c r="B1859" s="88" t="str">
        <f>IF(OR('Raw Data'!B1875=0,'Raw Data'!B1875="Delete"),"",'Raw Data'!B1875)</f>
        <v>Deliver</v>
      </c>
      <c r="C1859" s="89" t="str">
        <f>IF(OR('Raw Data'!C1875=0,'Raw Data'!C1875="Delete"),"",'Raw Data'!C1875)</f>
        <v>Quality</v>
      </c>
      <c r="D1859" s="88" t="str">
        <f>IF(OR('Raw Data'!D1875=0,'Raw Data'!D1875="Delete"),"",'Raw Data'!D1875)</f>
        <v>Quality Project Management</v>
      </c>
      <c r="E1859" s="84" t="str">
        <f>IF(OR('Raw Data'!E1875=0,'Raw Data'!E1875="Delete"),"",'Raw Data'!E1875)</f>
        <v>The user is able to see his created and scheduled programs and projects in a calendar for better visual tracking</v>
      </c>
      <c r="F1859" s="81" t="str" cm="1">
        <f t="array" ref="F1859">_xlfn.SWITCH(ROUND(VLOOKUP(A1859,Table1[#All],3),0),11,H1859,12,I1859,13,J1859,14,K1859,"N/A")</f>
        <v>N/A</v>
      </c>
      <c r="G1859" s="81" t="str" cm="1">
        <f t="array" ref="G1859">_xlfn.SWITCH(ROUND(VLOOKUP(A1859,Table1[#All],5),0),11,H1859,12,I1859,13,J1859,14,K1859,"N/A")</f>
        <v>N/A</v>
      </c>
      <c r="H1859" s="81" t="str">
        <f>IF(OR('Raw Data'!H1875=0,'Raw Data'!H1875="Delete"),"",'Raw Data'!H1875)</f>
        <v/>
      </c>
      <c r="I1859" s="81" t="str">
        <f>IF(OR('Raw Data'!I1875=0,'Raw Data'!I1875="Delete"),"",'Raw Data'!I1875)</f>
        <v/>
      </c>
      <c r="J1859" s="81" t="str">
        <f>IF(OR('Raw Data'!J1875=0,'Raw Data'!J1875="Delete"),"",'Raw Data'!J1875)</f>
        <v/>
      </c>
      <c r="K1859" s="81" t="str">
        <f>IF(OR('Raw Data'!K1875=0,'Raw Data'!K1875="Delete"),"",'Raw Data'!K1875)</f>
        <v/>
      </c>
      <c r="L1859" s="81" t="str">
        <f>R1859</f>
        <v>Available</v>
      </c>
      <c r="M1859" s="81" t="str">
        <f>IF(A1859="","",IF(OR(AWReleaseNum&gt;=A1859,AWReleaseNum=0),"Available","Not Supported"))</f>
        <v>Available</v>
      </c>
      <c r="N1859" s="81" t="str">
        <f>IF(A1859="","",IF(TcRelease="Any","Available",IF(OR(AND(TcReleaseNum&gt;=VLOOKUP(AWReleaseNum,MinVerInfo,3,FALSE),TcReleaseNum&lt;=VLOOKUP(AWReleaseNum,MinVerInfo,4,FALSE)),AND(TcReleaseNum&gt;=VLOOKUP(AWReleaseNum,MinVerInfo,5,FALSE),TcReleaseNum&lt;=VLOOKUP(AWReleaseNum,MinVerInfo,6,FALSE))),"Available","Not Supported")))</f>
        <v>Available</v>
      </c>
      <c r="O1859" s="81" t="str">
        <f>IF(TcReleaseNum&lt;P1859,"Not Supported","Available")</f>
        <v>Available</v>
      </c>
      <c r="P1859" s="81" cm="1">
        <f t="array" ref="P1859">_xlfn.SWITCH(TcBaseVer, 14, K1859, 13, J1859, 12, I1859, 11, IFERROR(VLOOKUP(H1859,Table2[#All],3,FALSE),"N/A"),0)</f>
        <v>0</v>
      </c>
      <c r="Q1859" s="81" t="str">
        <f>IF(TcBaseVer=0,M1859,IF(AND(N1859="Available",M1859="Available",O1859="Available"),"Available",IF(M1859="","","Not Supported")))</f>
        <v>Available</v>
      </c>
      <c r="R1859" s="81" t="str">
        <f>IF(A1859&gt;=AWCurrentRel, "Future",Q1859)</f>
        <v>Available</v>
      </c>
      <c r="S1859" s="100" t="str">
        <f>HYPERLINK(U1859,T1859)</f>
        <v>DELIVER-Teamcenter What's New Spring 2024 (highspot.com)</v>
      </c>
      <c r="T1859" s="81" t="str">
        <f>IFERROR(VLOOKUP(CONCATENATE($B1859,"_",$A1859),Table4[#All],5,FALSE),"Not Available")</f>
        <v>DELIVER-Teamcenter What's New Spring 2024 (highspot.com)</v>
      </c>
      <c r="U1859" s="81" t="str">
        <f>IFERROR(VLOOKUP(CONCATENATE(B1859,"_",A1859),Table4[#All],6,FALSE),"")</f>
        <v>https://siemens.highspot.com/items/666ae5c05b3b4aa27852e67f?lfrm=srp.6</v>
      </c>
    </row>
    <row r="1860" spans="1:21" x14ac:dyDescent="0.25">
      <c r="A1860" s="81">
        <f>IF(OR('Raw Data'!A1876=0,'Raw Data'!A1876="Delete"),"",'Raw Data'!A1876)</f>
        <v>2406</v>
      </c>
      <c r="B1860" s="88" t="str">
        <f>IF(OR('Raw Data'!B1876=0,'Raw Data'!B1876="Delete"),"",'Raw Data'!B1876)</f>
        <v>Plan</v>
      </c>
      <c r="C1860" s="89" t="str">
        <f>IF(OR('Raw Data'!C1876=0,'Raw Data'!C1876="Delete"),"",'Raw Data'!C1876)</f>
        <v>Requirements</v>
      </c>
      <c r="D1860" s="88" t="str">
        <f>IF(OR('Raw Data'!D1876=0,'Raw Data'!D1876="Delete"),"",'Raw Data'!D1876)</f>
        <v>Requirements Management</v>
      </c>
      <c r="E1860" s="84" t="str">
        <f>IF(OR('Raw Data'!E1876=0,'Raw Data'!E1876="Delete"),"",'Raw Data'!E1876)</f>
        <v>Minimized steps for new requirements</v>
      </c>
      <c r="F1860" s="81" t="str" cm="1">
        <f t="array" ref="F1860">_xlfn.SWITCH(ROUND(VLOOKUP(A1860,Table1[#All],3),0),11,H1860,12,I1860,13,J1860,14,K1860,"N/A")</f>
        <v>N/A</v>
      </c>
      <c r="G1860" s="81" t="str" cm="1">
        <f t="array" ref="G1860">_xlfn.SWITCH(ROUND(VLOOKUP(A1860,Table1[#All],5),0),11,H1860,12,I1860,13,J1860,14,K1860,"N/A")</f>
        <v>N/A</v>
      </c>
      <c r="H1860" s="81" t="str">
        <f>IF(OR('Raw Data'!H1876=0,'Raw Data'!H1876="Delete"),"",'Raw Data'!H1876)</f>
        <v/>
      </c>
      <c r="I1860" s="81" t="str">
        <f>IF(OR('Raw Data'!I1876=0,'Raw Data'!I1876="Delete"),"",'Raw Data'!I1876)</f>
        <v/>
      </c>
      <c r="J1860" s="81" t="str">
        <f>IF(OR('Raw Data'!J1876=0,'Raw Data'!J1876="Delete"),"",'Raw Data'!J1876)</f>
        <v/>
      </c>
      <c r="K1860" s="81" t="str">
        <f>IF(OR('Raw Data'!K1876=0,'Raw Data'!K1876="Delete"),"",'Raw Data'!K1876)</f>
        <v/>
      </c>
      <c r="L1860" s="81" t="str">
        <f>R1860</f>
        <v>Available</v>
      </c>
      <c r="M1860" s="81" t="str">
        <f>IF(A1860="","",IF(OR(AWReleaseNum&gt;=A1860,AWReleaseNum=0),"Available","Not Supported"))</f>
        <v>Available</v>
      </c>
      <c r="N1860" s="81" t="str">
        <f>IF(A1860="","",IF(TcRelease="Any","Available",IF(OR(AND(TcReleaseNum&gt;=VLOOKUP(AWReleaseNum,MinVerInfo,3,FALSE),TcReleaseNum&lt;=VLOOKUP(AWReleaseNum,MinVerInfo,4,FALSE)),AND(TcReleaseNum&gt;=VLOOKUP(AWReleaseNum,MinVerInfo,5,FALSE),TcReleaseNum&lt;=VLOOKUP(AWReleaseNum,MinVerInfo,6,FALSE))),"Available","Not Supported")))</f>
        <v>Available</v>
      </c>
      <c r="O1860" s="81" t="str">
        <f>IF(TcReleaseNum&lt;P1860,"Not Supported","Available")</f>
        <v>Available</v>
      </c>
      <c r="P1860" s="81" cm="1">
        <f t="array" ref="P1860">_xlfn.SWITCH(TcBaseVer, 14, K1860, 13, J1860, 12, I1860, 11, IFERROR(VLOOKUP(H1860,Table2[#All],3,FALSE),"N/A"),0)</f>
        <v>0</v>
      </c>
      <c r="Q1860" s="81" t="str">
        <f>IF(TcBaseVer=0,M1860,IF(AND(N1860="Available",M1860="Available",O1860="Available"),"Available",IF(M1860="","","Not Supported")))</f>
        <v>Available</v>
      </c>
      <c r="R1860" s="81" t="str">
        <f>IF(A1860&gt;=AWCurrentRel, "Future",Q1860)</f>
        <v>Available</v>
      </c>
      <c r="S1860" s="100" t="str">
        <f>HYPERLINK(U1860,T1860)</f>
        <v>PLAN-Teamcenter What's New Spring 2024 (highspot.com)</v>
      </c>
      <c r="T1860" s="81" t="str">
        <f>IFERROR(VLOOKUP(CONCATENATE($B1860,"_",$A1860),Table4[#All],5,FALSE),"Not Available")</f>
        <v>PLAN-Teamcenter What's New Spring 2024 (highspot.com)</v>
      </c>
      <c r="U1860" s="81" t="str">
        <f>IFERROR(VLOOKUP(CONCATENATE(B1860,"_",A1860),Table4[#All],6,FALSE),"")</f>
        <v>https://siemens.highspot.com/items/666ae3e184fe70ab183dc105?lfrm=srp.11</v>
      </c>
    </row>
    <row r="1861" spans="1:21" x14ac:dyDescent="0.25">
      <c r="A1861" s="81">
        <f>IF(OR('Raw Data'!A1877=0,'Raw Data'!A1877="Delete"),"",'Raw Data'!A1877)</f>
        <v>2406</v>
      </c>
      <c r="B1861" s="88" t="str">
        <f>IF(OR('Raw Data'!B1877=0,'Raw Data'!B1877="Delete"),"",'Raw Data'!B1877)</f>
        <v>Plan</v>
      </c>
      <c r="C1861" s="89" t="str">
        <f>IF(OR('Raw Data'!C1877=0,'Raw Data'!C1877="Delete"),"",'Raw Data'!C1877)</f>
        <v>Requirements</v>
      </c>
      <c r="D1861" s="88" t="str">
        <f>IF(OR('Raw Data'!D1877=0,'Raw Data'!D1877="Delete"),"",'Raw Data'!D1877)</f>
        <v>Requirements Management</v>
      </c>
      <c r="E1861" s="84" t="str">
        <f>IF(OR('Raw Data'!E1877=0,'Raw Data'!E1877="Delete"),"",'Raw Data'!E1877)</f>
        <v>Configure the Requirement Headers</v>
      </c>
      <c r="F1861" s="81" t="str" cm="1">
        <f t="array" ref="F1861">_xlfn.SWITCH(ROUND(VLOOKUP(A1861,Table1[#All],3),0),11,H1861,12,I1861,13,J1861,14,K1861,"N/A")</f>
        <v>N/A</v>
      </c>
      <c r="G1861" s="81" t="str" cm="1">
        <f t="array" ref="G1861">_xlfn.SWITCH(ROUND(VLOOKUP(A1861,Table1[#All],5),0),11,H1861,12,I1861,13,J1861,14,K1861,"N/A")</f>
        <v>N/A</v>
      </c>
      <c r="H1861" s="81" t="str">
        <f>IF(OR('Raw Data'!H1877=0,'Raw Data'!H1877="Delete"),"",'Raw Data'!H1877)</f>
        <v/>
      </c>
      <c r="I1861" s="81" t="str">
        <f>IF(OR('Raw Data'!I1877=0,'Raw Data'!I1877="Delete"),"",'Raw Data'!I1877)</f>
        <v/>
      </c>
      <c r="J1861" s="81" t="str">
        <f>IF(OR('Raw Data'!J1877=0,'Raw Data'!J1877="Delete"),"",'Raw Data'!J1877)</f>
        <v/>
      </c>
      <c r="K1861" s="81" t="str">
        <f>IF(OR('Raw Data'!K1877=0,'Raw Data'!K1877="Delete"),"",'Raw Data'!K1877)</f>
        <v/>
      </c>
      <c r="L1861" s="81" t="str">
        <f>R1861</f>
        <v>Available</v>
      </c>
      <c r="M1861" s="81" t="str">
        <f>IF(A1861="","",IF(OR(AWReleaseNum&gt;=A1861,AWReleaseNum=0),"Available","Not Supported"))</f>
        <v>Available</v>
      </c>
      <c r="N1861" s="81" t="str">
        <f>IF(A1861="","",IF(TcRelease="Any","Available",IF(OR(AND(TcReleaseNum&gt;=VLOOKUP(AWReleaseNum,MinVerInfo,3,FALSE),TcReleaseNum&lt;=VLOOKUP(AWReleaseNum,MinVerInfo,4,FALSE)),AND(TcReleaseNum&gt;=VLOOKUP(AWReleaseNum,MinVerInfo,5,FALSE),TcReleaseNum&lt;=VLOOKUP(AWReleaseNum,MinVerInfo,6,FALSE))),"Available","Not Supported")))</f>
        <v>Available</v>
      </c>
      <c r="O1861" s="81" t="str">
        <f>IF(TcReleaseNum&lt;P1861,"Not Supported","Available")</f>
        <v>Available</v>
      </c>
      <c r="P1861" s="81" cm="1">
        <f t="array" ref="P1861">_xlfn.SWITCH(TcBaseVer, 14, K1861, 13, J1861, 12, I1861, 11, IFERROR(VLOOKUP(H1861,Table2[#All],3,FALSE),"N/A"),0)</f>
        <v>0</v>
      </c>
      <c r="Q1861" s="81" t="str">
        <f>IF(TcBaseVer=0,M1861,IF(AND(N1861="Available",M1861="Available",O1861="Available"),"Available",IF(M1861="","","Not Supported")))</f>
        <v>Available</v>
      </c>
      <c r="R1861" s="81" t="str">
        <f>IF(A1861&gt;=AWCurrentRel, "Future",Q1861)</f>
        <v>Available</v>
      </c>
      <c r="S1861" s="100" t="str">
        <f>HYPERLINK(U1861,T1861)</f>
        <v>PLAN-Teamcenter What's New Spring 2024 (highspot.com)</v>
      </c>
      <c r="T1861" s="81" t="str">
        <f>IFERROR(VLOOKUP(CONCATENATE($B1861,"_",$A1861),Table4[#All],5,FALSE),"Not Available")</f>
        <v>PLAN-Teamcenter What's New Spring 2024 (highspot.com)</v>
      </c>
      <c r="U1861" s="81" t="str">
        <f>IFERROR(VLOOKUP(CONCATENATE(B1861,"_",A1861),Table4[#All],6,FALSE),"")</f>
        <v>https://siemens.highspot.com/items/666ae3e184fe70ab183dc105?lfrm=srp.11</v>
      </c>
    </row>
    <row r="1862" spans="1:21" x14ac:dyDescent="0.25">
      <c r="A1862" s="81">
        <f>IF(OR('Raw Data'!A1878=0,'Raw Data'!A1878="Delete"),"",'Raw Data'!A1878)</f>
        <v>2406</v>
      </c>
      <c r="B1862" s="88" t="str">
        <f>IF(OR('Raw Data'!B1878=0,'Raw Data'!B1878="Delete"),"",'Raw Data'!B1878)</f>
        <v>Plan</v>
      </c>
      <c r="C1862" s="89" t="str">
        <f>IF(OR('Raw Data'!C1878=0,'Raw Data'!C1878="Delete"),"",'Raw Data'!C1878)</f>
        <v>Requirements</v>
      </c>
      <c r="D1862" s="88" t="str">
        <f>IF(OR('Raw Data'!D1878=0,'Raw Data'!D1878="Delete"),"",'Raw Data'!D1878)</f>
        <v>Requirements Management</v>
      </c>
      <c r="E1862" s="84" t="str">
        <f>IF(OR('Raw Data'!E1878=0,'Raw Data'!E1878="Delete"),"",'Raw Data'!E1878)</f>
        <v>Re-organized shortcut panel summary layout​</v>
      </c>
      <c r="F1862" s="81" t="str" cm="1">
        <f t="array" ref="F1862">_xlfn.SWITCH(ROUND(VLOOKUP(A1862,Table1[#All],3),0),11,H1862,12,I1862,13,J1862,14,K1862,"N/A")</f>
        <v>N/A</v>
      </c>
      <c r="G1862" s="81" t="str" cm="1">
        <f t="array" ref="G1862">_xlfn.SWITCH(ROUND(VLOOKUP(A1862,Table1[#All],5),0),11,H1862,12,I1862,13,J1862,14,K1862,"N/A")</f>
        <v>N/A</v>
      </c>
      <c r="H1862" s="81" t="str">
        <f>IF(OR('Raw Data'!H1878=0,'Raw Data'!H1878="Delete"),"",'Raw Data'!H1878)</f>
        <v/>
      </c>
      <c r="I1862" s="81" t="str">
        <f>IF(OR('Raw Data'!I1878=0,'Raw Data'!I1878="Delete"),"",'Raw Data'!I1878)</f>
        <v/>
      </c>
      <c r="J1862" s="81" t="str">
        <f>IF(OR('Raw Data'!J1878=0,'Raw Data'!J1878="Delete"),"",'Raw Data'!J1878)</f>
        <v/>
      </c>
      <c r="K1862" s="81" t="str">
        <f>IF(OR('Raw Data'!K1878=0,'Raw Data'!K1878="Delete"),"",'Raw Data'!K1878)</f>
        <v/>
      </c>
      <c r="L1862" s="81" t="str">
        <f>R1862</f>
        <v>Available</v>
      </c>
      <c r="M1862" s="81" t="str">
        <f>IF(A1862="","",IF(OR(AWReleaseNum&gt;=A1862,AWReleaseNum=0),"Available","Not Supported"))</f>
        <v>Available</v>
      </c>
      <c r="N1862" s="81" t="str">
        <f>IF(A1862="","",IF(TcRelease="Any","Available",IF(OR(AND(TcReleaseNum&gt;=VLOOKUP(AWReleaseNum,MinVerInfo,3,FALSE),TcReleaseNum&lt;=VLOOKUP(AWReleaseNum,MinVerInfo,4,FALSE)),AND(TcReleaseNum&gt;=VLOOKUP(AWReleaseNum,MinVerInfo,5,FALSE),TcReleaseNum&lt;=VLOOKUP(AWReleaseNum,MinVerInfo,6,FALSE))),"Available","Not Supported")))</f>
        <v>Available</v>
      </c>
      <c r="O1862" s="81" t="str">
        <f>IF(TcReleaseNum&lt;P1862,"Not Supported","Available")</f>
        <v>Available</v>
      </c>
      <c r="P1862" s="81" cm="1">
        <f t="array" ref="P1862">_xlfn.SWITCH(TcBaseVer, 14, K1862, 13, J1862, 12, I1862, 11, IFERROR(VLOOKUP(H1862,Table2[#All],3,FALSE),"N/A"),0)</f>
        <v>0</v>
      </c>
      <c r="Q1862" s="81" t="str">
        <f>IF(TcBaseVer=0,M1862,IF(AND(N1862="Available",M1862="Available",O1862="Available"),"Available",IF(M1862="","","Not Supported")))</f>
        <v>Available</v>
      </c>
      <c r="R1862" s="81" t="str">
        <f>IF(A1862&gt;=AWCurrentRel, "Future",Q1862)</f>
        <v>Available</v>
      </c>
      <c r="S1862" s="100" t="str">
        <f>HYPERLINK(U1862,T1862)</f>
        <v>PLAN-Teamcenter What's New Spring 2024 (highspot.com)</v>
      </c>
      <c r="T1862" s="81" t="str">
        <f>IFERROR(VLOOKUP(CONCATENATE($B1862,"_",$A1862),Table4[#All],5,FALSE),"Not Available")</f>
        <v>PLAN-Teamcenter What's New Spring 2024 (highspot.com)</v>
      </c>
      <c r="U1862" s="81" t="str">
        <f>IFERROR(VLOOKUP(CONCATENATE(B1862,"_",A1862),Table4[#All],6,FALSE),"")</f>
        <v>https://siemens.highspot.com/items/666ae3e184fe70ab183dc105?lfrm=srp.11</v>
      </c>
    </row>
    <row r="1863" spans="1:21" x14ac:dyDescent="0.25">
      <c r="A1863" s="81">
        <f>IF(OR('Raw Data'!A1879=0,'Raw Data'!A1879="Delete"),"",'Raw Data'!A1879)</f>
        <v>2406</v>
      </c>
      <c r="B1863" s="88" t="str">
        <f>IF(OR('Raw Data'!B1879=0,'Raw Data'!B1879="Delete"),"",'Raw Data'!B1879)</f>
        <v>Plan</v>
      </c>
      <c r="C1863" s="89" t="str">
        <f>IF(OR('Raw Data'!C1879=0,'Raw Data'!C1879="Delete"),"",'Raw Data'!C1879)</f>
        <v>Requirements</v>
      </c>
      <c r="D1863" s="88" t="str">
        <f>IF(OR('Raw Data'!D1879=0,'Raw Data'!D1879="Delete"),"",'Raw Data'!D1879)</f>
        <v>Requirements Management</v>
      </c>
      <c r="E1863" s="84" t="str">
        <f>IF(OR('Raw Data'!E1879=0,'Raw Data'!E1879="Delete"),"",'Raw Data'!E1879)</f>
        <v>Optimize requirement authoring with reduced clicks, keyboard shortcuts, and configurable editor</v>
      </c>
      <c r="F1863" s="81" t="str" cm="1">
        <f t="array" ref="F1863">_xlfn.SWITCH(ROUND(VLOOKUP(A1863,Table1[#All],3),0),11,H1863,12,I1863,13,J1863,14,K1863,"N/A")</f>
        <v>N/A</v>
      </c>
      <c r="G1863" s="81" t="str" cm="1">
        <f t="array" ref="G1863">_xlfn.SWITCH(ROUND(VLOOKUP(A1863,Table1[#All],5),0),11,H1863,12,I1863,13,J1863,14,K1863,"N/A")</f>
        <v>N/A</v>
      </c>
      <c r="H1863" s="81" t="str">
        <f>IF(OR('Raw Data'!H1879=0,'Raw Data'!H1879="Delete"),"",'Raw Data'!H1879)</f>
        <v/>
      </c>
      <c r="I1863" s="81" t="str">
        <f>IF(OR('Raw Data'!I1879=0,'Raw Data'!I1879="Delete"),"",'Raw Data'!I1879)</f>
        <v/>
      </c>
      <c r="J1863" s="81" t="str">
        <f>IF(OR('Raw Data'!J1879=0,'Raw Data'!J1879="Delete"),"",'Raw Data'!J1879)</f>
        <v/>
      </c>
      <c r="K1863" s="81" t="str">
        <f>IF(OR('Raw Data'!K1879=0,'Raw Data'!K1879="Delete"),"",'Raw Data'!K1879)</f>
        <v/>
      </c>
      <c r="L1863" s="81" t="str">
        <f>R1863</f>
        <v>Available</v>
      </c>
      <c r="M1863" s="81" t="str">
        <f>IF(A1863="","",IF(OR(AWReleaseNum&gt;=A1863,AWReleaseNum=0),"Available","Not Supported"))</f>
        <v>Available</v>
      </c>
      <c r="N1863" s="81" t="str">
        <f>IF(A1863="","",IF(TcRelease="Any","Available",IF(OR(AND(TcReleaseNum&gt;=VLOOKUP(AWReleaseNum,MinVerInfo,3,FALSE),TcReleaseNum&lt;=VLOOKUP(AWReleaseNum,MinVerInfo,4,FALSE)),AND(TcReleaseNum&gt;=VLOOKUP(AWReleaseNum,MinVerInfo,5,FALSE),TcReleaseNum&lt;=VLOOKUP(AWReleaseNum,MinVerInfo,6,FALSE))),"Available","Not Supported")))</f>
        <v>Available</v>
      </c>
      <c r="O1863" s="81" t="str">
        <f>IF(TcReleaseNum&lt;P1863,"Not Supported","Available")</f>
        <v>Available</v>
      </c>
      <c r="P1863" s="81" cm="1">
        <f t="array" ref="P1863">_xlfn.SWITCH(TcBaseVer, 14, K1863, 13, J1863, 12, I1863, 11, IFERROR(VLOOKUP(H1863,Table2[#All],3,FALSE),"N/A"),0)</f>
        <v>0</v>
      </c>
      <c r="Q1863" s="81" t="str">
        <f>IF(TcBaseVer=0,M1863,IF(AND(N1863="Available",M1863="Available",O1863="Available"),"Available",IF(M1863="","","Not Supported")))</f>
        <v>Available</v>
      </c>
      <c r="R1863" s="81" t="str">
        <f>IF(A1863&gt;=AWCurrentRel, "Future",Q1863)</f>
        <v>Available</v>
      </c>
      <c r="S1863" s="100" t="str">
        <f>HYPERLINK(U1863,T1863)</f>
        <v>PLAN-Teamcenter What's New Spring 2024 (highspot.com)</v>
      </c>
      <c r="T1863" s="81" t="str">
        <f>IFERROR(VLOOKUP(CONCATENATE($B1863,"_",$A1863),Table4[#All],5,FALSE),"Not Available")</f>
        <v>PLAN-Teamcenter What's New Spring 2024 (highspot.com)</v>
      </c>
      <c r="U1863" s="81" t="str">
        <f>IFERROR(VLOOKUP(CONCATENATE(B1863,"_",A1863),Table4[#All],6,FALSE),"")</f>
        <v>https://siemens.highspot.com/items/666ae3e184fe70ab183dc105?lfrm=srp.11</v>
      </c>
    </row>
    <row r="1864" spans="1:21" x14ac:dyDescent="0.25">
      <c r="A1864" s="81">
        <f>IF(OR('Raw Data'!A1880=0,'Raw Data'!A1880="Delete"),"",'Raw Data'!A1880)</f>
        <v>2406</v>
      </c>
      <c r="B1864" s="88" t="str">
        <f>IF(OR('Raw Data'!B1880=0,'Raw Data'!B1880="Delete"),"",'Raw Data'!B1880)</f>
        <v>Plan</v>
      </c>
      <c r="C1864" s="89" t="str">
        <f>IF(OR('Raw Data'!C1880=0,'Raw Data'!C1880="Delete"),"",'Raw Data'!C1880)</f>
        <v>Requirements</v>
      </c>
      <c r="D1864" s="88" t="str">
        <f>IF(OR('Raw Data'!D1880=0,'Raw Data'!D1880="Delete"),"",'Raw Data'!D1880)</f>
        <v>Requirements Management</v>
      </c>
      <c r="E1864" s="84" t="str">
        <f>IF(OR('Raw Data'!E1880=0,'Raw Data'!E1880="Delete"),"",'Raw Data'!E1880)</f>
        <v>Configure your Excel roundtrip column</v>
      </c>
      <c r="F1864" s="81" t="str" cm="1">
        <f t="array" ref="F1864">_xlfn.SWITCH(ROUND(VLOOKUP(A1864,Table1[#All],3),0),11,H1864,12,I1864,13,J1864,14,K1864,"N/A")</f>
        <v>N/A</v>
      </c>
      <c r="G1864" s="81" t="str" cm="1">
        <f t="array" ref="G1864">_xlfn.SWITCH(ROUND(VLOOKUP(A1864,Table1[#All],5),0),11,H1864,12,I1864,13,J1864,14,K1864,"N/A")</f>
        <v>N/A</v>
      </c>
      <c r="H1864" s="81" t="str">
        <f>IF(OR('Raw Data'!H1880=0,'Raw Data'!H1880="Delete"),"",'Raw Data'!H1880)</f>
        <v/>
      </c>
      <c r="I1864" s="81" t="str">
        <f>IF(OR('Raw Data'!I1880=0,'Raw Data'!I1880="Delete"),"",'Raw Data'!I1880)</f>
        <v/>
      </c>
      <c r="J1864" s="81" t="str">
        <f>IF(OR('Raw Data'!J1880=0,'Raw Data'!J1880="Delete"),"",'Raw Data'!J1880)</f>
        <v/>
      </c>
      <c r="K1864" s="81" t="str">
        <f>IF(OR('Raw Data'!K1880=0,'Raw Data'!K1880="Delete"),"",'Raw Data'!K1880)</f>
        <v/>
      </c>
      <c r="L1864" s="81" t="str">
        <f>R1864</f>
        <v>Available</v>
      </c>
      <c r="M1864" s="81" t="str">
        <f>IF(A1864="","",IF(OR(AWReleaseNum&gt;=A1864,AWReleaseNum=0),"Available","Not Supported"))</f>
        <v>Available</v>
      </c>
      <c r="N1864" s="81" t="str">
        <f>IF(A1864="","",IF(TcRelease="Any","Available",IF(OR(AND(TcReleaseNum&gt;=VLOOKUP(AWReleaseNum,MinVerInfo,3,FALSE),TcReleaseNum&lt;=VLOOKUP(AWReleaseNum,MinVerInfo,4,FALSE)),AND(TcReleaseNum&gt;=VLOOKUP(AWReleaseNum,MinVerInfo,5,FALSE),TcReleaseNum&lt;=VLOOKUP(AWReleaseNum,MinVerInfo,6,FALSE))),"Available","Not Supported")))</f>
        <v>Available</v>
      </c>
      <c r="O1864" s="81" t="str">
        <f>IF(TcReleaseNum&lt;P1864,"Not Supported","Available")</f>
        <v>Available</v>
      </c>
      <c r="P1864" s="81" cm="1">
        <f t="array" ref="P1864">_xlfn.SWITCH(TcBaseVer, 14, K1864, 13, J1864, 12, I1864, 11, IFERROR(VLOOKUP(H1864,Table2[#All],3,FALSE),"N/A"),0)</f>
        <v>0</v>
      </c>
      <c r="Q1864" s="81" t="str">
        <f>IF(TcBaseVer=0,M1864,IF(AND(N1864="Available",M1864="Available",O1864="Available"),"Available",IF(M1864="","","Not Supported")))</f>
        <v>Available</v>
      </c>
      <c r="R1864" s="81" t="str">
        <f>IF(A1864&gt;=AWCurrentRel, "Future",Q1864)</f>
        <v>Available</v>
      </c>
      <c r="S1864" s="100" t="str">
        <f>HYPERLINK(U1864,T1864)</f>
        <v>PLAN-Teamcenter What's New Spring 2024 (highspot.com)</v>
      </c>
      <c r="T1864" s="81" t="str">
        <f>IFERROR(VLOOKUP(CONCATENATE($B1864,"_",$A1864),Table4[#All],5,FALSE),"Not Available")</f>
        <v>PLAN-Teamcenter What's New Spring 2024 (highspot.com)</v>
      </c>
      <c r="U1864" s="81" t="str">
        <f>IFERROR(VLOOKUP(CONCATENATE(B1864,"_",A1864),Table4[#All],6,FALSE),"")</f>
        <v>https://siemens.highspot.com/items/666ae3e184fe70ab183dc105?lfrm=srp.11</v>
      </c>
    </row>
    <row r="1865" spans="1:21" x14ac:dyDescent="0.25">
      <c r="A1865" s="81">
        <f>IF(OR('Raw Data'!A1881=0,'Raw Data'!A1881="Delete"),"",'Raw Data'!A1881)</f>
        <v>2406</v>
      </c>
      <c r="B1865" s="88" t="str">
        <f>IF(OR('Raw Data'!B1881=0,'Raw Data'!B1881="Delete"),"",'Raw Data'!B1881)</f>
        <v>Deliver</v>
      </c>
      <c r="C1865" s="89" t="str">
        <f>IF(OR('Raw Data'!C1881=0,'Raw Data'!C1881="Delete"),"",'Raw Data'!C1881)</f>
        <v>Analytics</v>
      </c>
      <c r="D1865" s="88" t="str">
        <f>IF(OR('Raw Data'!D1881=0,'Raw Data'!D1881="Delete"),"",'Raw Data'!D1881)</f>
        <v>Search and Analytics - Reporting and Analytics</v>
      </c>
      <c r="E1865" s="84" t="str">
        <f>IF(OR('Raw Data'!E1881=0,'Raw Data'!E1881="Delete"),"",'Raw Data'!E1881)</f>
        <v>Get more from your reports with better data</v>
      </c>
      <c r="F1865" s="81" t="str" cm="1">
        <f t="array" ref="F1865">_xlfn.SWITCH(ROUND(VLOOKUP(A1865,Table1[#All],3),0),11,H1865,12,I1865,13,J1865,14,K1865,"N/A")</f>
        <v>N/A</v>
      </c>
      <c r="G1865" s="81" t="str" cm="1">
        <f t="array" ref="G1865">_xlfn.SWITCH(ROUND(VLOOKUP(A1865,Table1[#All],5),0),11,H1865,12,I1865,13,J1865,14,K1865,"N/A")</f>
        <v>N/A</v>
      </c>
      <c r="H1865" s="81" t="str">
        <f>IF(OR('Raw Data'!H1881=0,'Raw Data'!H1881="Delete"),"",'Raw Data'!H1881)</f>
        <v/>
      </c>
      <c r="I1865" s="81" t="str">
        <f>IF(OR('Raw Data'!I1881=0,'Raw Data'!I1881="Delete"),"",'Raw Data'!I1881)</f>
        <v/>
      </c>
      <c r="J1865" s="81" t="str">
        <f>IF(OR('Raw Data'!J1881=0,'Raw Data'!J1881="Delete"),"",'Raw Data'!J1881)</f>
        <v/>
      </c>
      <c r="K1865" s="81" t="str">
        <f>IF(OR('Raw Data'!K1881=0,'Raw Data'!K1881="Delete"),"",'Raw Data'!K1881)</f>
        <v/>
      </c>
      <c r="L1865" s="81" t="str">
        <f>R1865</f>
        <v>Available</v>
      </c>
      <c r="M1865" s="81" t="str">
        <f>IF(A1865="","",IF(OR(AWReleaseNum&gt;=A1865,AWReleaseNum=0),"Available","Not Supported"))</f>
        <v>Available</v>
      </c>
      <c r="N1865" s="81" t="str">
        <f>IF(A1865="","",IF(TcRelease="Any","Available",IF(OR(AND(TcReleaseNum&gt;=VLOOKUP(AWReleaseNum,MinVerInfo,3,FALSE),TcReleaseNum&lt;=VLOOKUP(AWReleaseNum,MinVerInfo,4,FALSE)),AND(TcReleaseNum&gt;=VLOOKUP(AWReleaseNum,MinVerInfo,5,FALSE),TcReleaseNum&lt;=VLOOKUP(AWReleaseNum,MinVerInfo,6,FALSE))),"Available","Not Supported")))</f>
        <v>Available</v>
      </c>
      <c r="O1865" s="81" t="str">
        <f>IF(TcReleaseNum&lt;P1865,"Not Supported","Available")</f>
        <v>Available</v>
      </c>
      <c r="P1865" s="81" cm="1">
        <f t="array" ref="P1865">_xlfn.SWITCH(TcBaseVer, 14, K1865, 13, J1865, 12, I1865, 11, IFERROR(VLOOKUP(H1865,Table2[#All],3,FALSE),"N/A"),0)</f>
        <v>0</v>
      </c>
      <c r="Q1865" s="81" t="str">
        <f>IF(TcBaseVer=0,M1865,IF(AND(N1865="Available",M1865="Available",O1865="Available"),"Available",IF(M1865="","","Not Supported")))</f>
        <v>Available</v>
      </c>
      <c r="R1865" s="81" t="str">
        <f>IF(A1865&gt;=AWCurrentRel, "Future",Q1865)</f>
        <v>Available</v>
      </c>
      <c r="S1865" s="100" t="str">
        <f>HYPERLINK(U1865,T1865)</f>
        <v>DELIVER-Teamcenter What's New Spring 2024 (highspot.com)</v>
      </c>
      <c r="T1865" s="81" t="str">
        <f>IFERROR(VLOOKUP(CONCATENATE($B1865,"_",$A1865),Table4[#All],5,FALSE),"Not Available")</f>
        <v>DELIVER-Teamcenter What's New Spring 2024 (highspot.com)</v>
      </c>
      <c r="U1865" s="81" t="str">
        <f>IFERROR(VLOOKUP(CONCATENATE(B1865,"_",A1865),Table4[#All],6,FALSE),"")</f>
        <v>https://siemens.highspot.com/items/666ae5c05b3b4aa27852e67f?lfrm=srp.6</v>
      </c>
    </row>
    <row r="1866" spans="1:21" x14ac:dyDescent="0.25">
      <c r="A1866" s="81">
        <f>IF(OR('Raw Data'!A1882=0,'Raw Data'!A1882="Delete"),"",'Raw Data'!A1882)</f>
        <v>2406</v>
      </c>
      <c r="B1866" s="88" t="str">
        <f>IF(OR('Raw Data'!B1882=0,'Raw Data'!B1882="Delete"),"",'Raw Data'!B1882)</f>
        <v>Deliver</v>
      </c>
      <c r="C1866" s="89" t="str">
        <f>IF(OR('Raw Data'!C1882=0,'Raw Data'!C1882="Delete"),"",'Raw Data'!C1882)</f>
        <v>Analytics</v>
      </c>
      <c r="D1866" s="88" t="str">
        <f>IF(OR('Raw Data'!D1882=0,'Raw Data'!D1882="Delete"),"",'Raw Data'!D1882)</f>
        <v>Search and Analytics - Search</v>
      </c>
      <c r="E1866" s="84" t="str">
        <f>IF(OR('Raw Data'!E1882=0,'Raw Data'!E1882="Delete"),"",'Raw Data'!E1882)</f>
        <v>Introducing question and answer AI Chat copilot powered by artificial intelligence and large language models</v>
      </c>
      <c r="F1866" s="81" t="str" cm="1">
        <f t="array" ref="F1866">_xlfn.SWITCH(ROUND(VLOOKUP(A1866,Table1[#All],3),0),11,H1866,12,I1866,13,J1866,14,K1866,"N/A")</f>
        <v>N/A</v>
      </c>
      <c r="G1866" s="81" t="str" cm="1">
        <f t="array" ref="G1866">_xlfn.SWITCH(ROUND(VLOOKUP(A1866,Table1[#All],5),0),11,H1866,12,I1866,13,J1866,14,K1866,"N/A")</f>
        <v>N/A</v>
      </c>
      <c r="H1866" s="81" t="str">
        <f>IF(OR('Raw Data'!H1882=0,'Raw Data'!H1882="Delete"),"",'Raw Data'!H1882)</f>
        <v/>
      </c>
      <c r="I1866" s="81" t="str">
        <f>IF(OR('Raw Data'!I1882=0,'Raw Data'!I1882="Delete"),"",'Raw Data'!I1882)</f>
        <v/>
      </c>
      <c r="J1866" s="81" t="str">
        <f>IF(OR('Raw Data'!J1882=0,'Raw Data'!J1882="Delete"),"",'Raw Data'!J1882)</f>
        <v/>
      </c>
      <c r="K1866" s="81" t="str">
        <f>IF(OR('Raw Data'!K1882=0,'Raw Data'!K1882="Delete"),"",'Raw Data'!K1882)</f>
        <v/>
      </c>
      <c r="L1866" s="81" t="str">
        <f>R1866</f>
        <v>Available</v>
      </c>
      <c r="M1866" s="81" t="str">
        <f>IF(A1866="","",IF(OR(AWReleaseNum&gt;=A1866,AWReleaseNum=0),"Available","Not Supported"))</f>
        <v>Available</v>
      </c>
      <c r="N1866" s="81" t="str">
        <f>IF(A1866="","",IF(TcRelease="Any","Available",IF(OR(AND(TcReleaseNum&gt;=VLOOKUP(AWReleaseNum,MinVerInfo,3,FALSE),TcReleaseNum&lt;=VLOOKUP(AWReleaseNum,MinVerInfo,4,FALSE)),AND(TcReleaseNum&gt;=VLOOKUP(AWReleaseNum,MinVerInfo,5,FALSE),TcReleaseNum&lt;=VLOOKUP(AWReleaseNum,MinVerInfo,6,FALSE))),"Available","Not Supported")))</f>
        <v>Available</v>
      </c>
      <c r="O1866" s="81" t="str">
        <f>IF(TcReleaseNum&lt;P1866,"Not Supported","Available")</f>
        <v>Available</v>
      </c>
      <c r="P1866" s="81" cm="1">
        <f t="array" ref="P1866">_xlfn.SWITCH(TcBaseVer, 14, K1866, 13, J1866, 12, I1866, 11, IFERROR(VLOOKUP(H1866,Table2[#All],3,FALSE),"N/A"),0)</f>
        <v>0</v>
      </c>
      <c r="Q1866" s="81" t="str">
        <f>IF(TcBaseVer=0,M1866,IF(AND(N1866="Available",M1866="Available",O1866="Available"),"Available",IF(M1866="","","Not Supported")))</f>
        <v>Available</v>
      </c>
      <c r="R1866" s="81" t="str">
        <f>IF(A1866&gt;=AWCurrentRel, "Future",Q1866)</f>
        <v>Available</v>
      </c>
      <c r="S1866" s="100" t="str">
        <f>HYPERLINK(U1866,T1866)</f>
        <v>DELIVER-Teamcenter What's New Spring 2024 (highspot.com)</v>
      </c>
      <c r="T1866" s="81" t="str">
        <f>IFERROR(VLOOKUP(CONCATENATE($B1866,"_",$A1866),Table4[#All],5,FALSE),"Not Available")</f>
        <v>DELIVER-Teamcenter What's New Spring 2024 (highspot.com)</v>
      </c>
      <c r="U1866" s="81" t="str">
        <f>IFERROR(VLOOKUP(CONCATENATE(B1866,"_",A1866),Table4[#All],6,FALSE),"")</f>
        <v>https://siemens.highspot.com/items/666ae5c05b3b4aa27852e67f?lfrm=srp.6</v>
      </c>
    </row>
    <row r="1867" spans="1:21" x14ac:dyDescent="0.25">
      <c r="A1867" s="81">
        <f>IF(OR('Raw Data'!A1883=0,'Raw Data'!A1883="Delete"),"",'Raw Data'!A1883)</f>
        <v>2406</v>
      </c>
      <c r="B1867" s="88" t="str">
        <f>IF(OR('Raw Data'!B1883=0,'Raw Data'!B1883="Delete"),"",'Raw Data'!B1883)</f>
        <v>Deliver</v>
      </c>
      <c r="C1867" s="89" t="str">
        <f>IF(OR('Raw Data'!C1883=0,'Raw Data'!C1883="Delete"),"",'Raw Data'!C1883)</f>
        <v>Analytics</v>
      </c>
      <c r="D1867" s="88" t="str">
        <f>IF(OR('Raw Data'!D1883=0,'Raw Data'!D1883="Delete"),"",'Raw Data'!D1883)</f>
        <v>Search and Analytics - Search</v>
      </c>
      <c r="E1867" s="84" t="str">
        <f>IF(OR('Raw Data'!E1883=0,'Raw Data'!E1883="Delete"),"",'Raw Data'!E1883)</f>
        <v>Export comprehensive search results to Microsoft Excel, including dynamic compound properties</v>
      </c>
      <c r="F1867" s="81" t="str" cm="1">
        <f t="array" ref="F1867">_xlfn.SWITCH(ROUND(VLOOKUP(A1867,Table1[#All],3),0),11,H1867,12,I1867,13,J1867,14,K1867,"N/A")</f>
        <v>N/A</v>
      </c>
      <c r="G1867" s="81" t="str" cm="1">
        <f t="array" ref="G1867">_xlfn.SWITCH(ROUND(VLOOKUP(A1867,Table1[#All],5),0),11,H1867,12,I1867,13,J1867,14,K1867,"N/A")</f>
        <v>N/A</v>
      </c>
      <c r="H1867" s="81" t="str">
        <f>IF(OR('Raw Data'!H1883=0,'Raw Data'!H1883="Delete"),"",'Raw Data'!H1883)</f>
        <v/>
      </c>
      <c r="I1867" s="81" t="str">
        <f>IF(OR('Raw Data'!I1883=0,'Raw Data'!I1883="Delete"),"",'Raw Data'!I1883)</f>
        <v/>
      </c>
      <c r="J1867" s="81" t="str">
        <f>IF(OR('Raw Data'!J1883=0,'Raw Data'!J1883="Delete"),"",'Raw Data'!J1883)</f>
        <v/>
      </c>
      <c r="K1867" s="81" t="str">
        <f>IF(OR('Raw Data'!K1883=0,'Raw Data'!K1883="Delete"),"",'Raw Data'!K1883)</f>
        <v/>
      </c>
      <c r="L1867" s="81" t="str">
        <f>R1867</f>
        <v>Available</v>
      </c>
      <c r="M1867" s="81" t="str">
        <f>IF(A1867="","",IF(OR(AWReleaseNum&gt;=A1867,AWReleaseNum=0),"Available","Not Supported"))</f>
        <v>Available</v>
      </c>
      <c r="N1867" s="81" t="str">
        <f>IF(A1867="","",IF(TcRelease="Any","Available",IF(OR(AND(TcReleaseNum&gt;=VLOOKUP(AWReleaseNum,MinVerInfo,3,FALSE),TcReleaseNum&lt;=VLOOKUP(AWReleaseNum,MinVerInfo,4,FALSE)),AND(TcReleaseNum&gt;=VLOOKUP(AWReleaseNum,MinVerInfo,5,FALSE),TcReleaseNum&lt;=VLOOKUP(AWReleaseNum,MinVerInfo,6,FALSE))),"Available","Not Supported")))</f>
        <v>Available</v>
      </c>
      <c r="O1867" s="81" t="str">
        <f>IF(TcReleaseNum&lt;P1867,"Not Supported","Available")</f>
        <v>Available</v>
      </c>
      <c r="P1867" s="81" cm="1">
        <f t="array" ref="P1867">_xlfn.SWITCH(TcBaseVer, 14, K1867, 13, J1867, 12, I1867, 11, IFERROR(VLOOKUP(H1867,Table2[#All],3,FALSE),"N/A"),0)</f>
        <v>0</v>
      </c>
      <c r="Q1867" s="81" t="str">
        <f>IF(TcBaseVer=0,M1867,IF(AND(N1867="Available",M1867="Available",O1867="Available"),"Available",IF(M1867="","","Not Supported")))</f>
        <v>Available</v>
      </c>
      <c r="R1867" s="81" t="str">
        <f>IF(A1867&gt;=AWCurrentRel, "Future",Q1867)</f>
        <v>Available</v>
      </c>
      <c r="S1867" s="100" t="str">
        <f>HYPERLINK(U1867,T1867)</f>
        <v>DELIVER-Teamcenter What's New Spring 2024 (highspot.com)</v>
      </c>
      <c r="T1867" s="81" t="str">
        <f>IFERROR(VLOOKUP(CONCATENATE($B1867,"_",$A1867),Table4[#All],5,FALSE),"Not Available")</f>
        <v>DELIVER-Teamcenter What's New Spring 2024 (highspot.com)</v>
      </c>
      <c r="U1867" s="81" t="str">
        <f>IFERROR(VLOOKUP(CONCATENATE(B1867,"_",A1867),Table4[#All],6,FALSE),"")</f>
        <v>https://siemens.highspot.com/items/666ae5c05b3b4aa27852e67f?lfrm=srp.6</v>
      </c>
    </row>
    <row r="1868" spans="1:21" x14ac:dyDescent="0.25">
      <c r="A1868" s="81">
        <f>IF(OR('Raw Data'!A1884=0,'Raw Data'!A1884="Delete"),"",'Raw Data'!A1884)</f>
        <v>2406</v>
      </c>
      <c r="B1868" s="88" t="str">
        <f>IF(OR('Raw Data'!B1884=0,'Raw Data'!B1884="Delete"),"",'Raw Data'!B1884)</f>
        <v>Deliver</v>
      </c>
      <c r="C1868" s="89" t="str">
        <f>IF(OR('Raw Data'!C1884=0,'Raw Data'!C1884="Delete"),"",'Raw Data'!C1884)</f>
        <v>Service</v>
      </c>
      <c r="D1868" s="88" t="str">
        <f>IF(OR('Raw Data'!D1884=0,'Raw Data'!D1884="Delete"),"",'Raw Data'!D1884)</f>
        <v>Service Asset Management​</v>
      </c>
      <c r="E1868" s="84" t="str">
        <f>IF(OR('Raw Data'!E1884=0,'Raw Data'!E1884="Delete"),"",'Raw Data'!E1884)</f>
        <v>Rebase enhancements</v>
      </c>
      <c r="F1868" s="81" t="str" cm="1">
        <f t="array" ref="F1868">_xlfn.SWITCH(ROUND(VLOOKUP(A1868,Table1[#All],3),0),11,H1868,12,I1868,13,J1868,14,K1868,"N/A")</f>
        <v>N/A</v>
      </c>
      <c r="G1868" s="81" t="str" cm="1">
        <f t="array" ref="G1868">_xlfn.SWITCH(ROUND(VLOOKUP(A1868,Table1[#All],5),0),11,H1868,12,I1868,13,J1868,14,K1868,"N/A")</f>
        <v>N/A</v>
      </c>
      <c r="H1868" s="81" t="str">
        <f>IF(OR('Raw Data'!H1884=0,'Raw Data'!H1884="Delete"),"",'Raw Data'!H1884)</f>
        <v/>
      </c>
      <c r="I1868" s="81" t="str">
        <f>IF(OR('Raw Data'!I1884=0,'Raw Data'!I1884="Delete"),"",'Raw Data'!I1884)</f>
        <v/>
      </c>
      <c r="J1868" s="81" t="str">
        <f>IF(OR('Raw Data'!J1884=0,'Raw Data'!J1884="Delete"),"",'Raw Data'!J1884)</f>
        <v/>
      </c>
      <c r="K1868" s="81" t="str">
        <f>IF(OR('Raw Data'!K1884=0,'Raw Data'!K1884="Delete"),"",'Raw Data'!K1884)</f>
        <v/>
      </c>
      <c r="L1868" s="81" t="str">
        <f>R1868</f>
        <v>Available</v>
      </c>
      <c r="M1868" s="81" t="str">
        <f>IF(A1868="","",IF(OR(AWReleaseNum&gt;=A1868,AWReleaseNum=0),"Available","Not Supported"))</f>
        <v>Available</v>
      </c>
      <c r="N1868" s="81" t="str">
        <f>IF(A1868="","",IF(TcRelease="Any","Available",IF(OR(AND(TcReleaseNum&gt;=VLOOKUP(AWReleaseNum,MinVerInfo,3,FALSE),TcReleaseNum&lt;=VLOOKUP(AWReleaseNum,MinVerInfo,4,FALSE)),AND(TcReleaseNum&gt;=VLOOKUP(AWReleaseNum,MinVerInfo,5,FALSE),TcReleaseNum&lt;=VLOOKUP(AWReleaseNum,MinVerInfo,6,FALSE))),"Available","Not Supported")))</f>
        <v>Available</v>
      </c>
      <c r="O1868" s="81" t="str">
        <f>IF(TcReleaseNum&lt;P1868,"Not Supported","Available")</f>
        <v>Available</v>
      </c>
      <c r="P1868" s="81" cm="1">
        <f t="array" ref="P1868">_xlfn.SWITCH(TcBaseVer, 14, K1868, 13, J1868, 12, I1868, 11, IFERROR(VLOOKUP(H1868,Table2[#All],3,FALSE),"N/A"),0)</f>
        <v>0</v>
      </c>
      <c r="Q1868" s="81" t="str">
        <f>IF(TcBaseVer=0,M1868,IF(AND(N1868="Available",M1868="Available",O1868="Available"),"Available",IF(M1868="","","Not Supported")))</f>
        <v>Available</v>
      </c>
      <c r="R1868" s="81" t="str">
        <f>IF(A1868&gt;=AWCurrentRel, "Future",Q1868)</f>
        <v>Available</v>
      </c>
      <c r="S1868" s="100" t="str">
        <f>HYPERLINK(U1868,T1868)</f>
        <v>DELIVER-Teamcenter What's New Spring 2024 (highspot.com)</v>
      </c>
      <c r="T1868" s="81" t="str">
        <f>IFERROR(VLOOKUP(CONCATENATE($B1868,"_",$A1868),Table4[#All],5,FALSE),"Not Available")</f>
        <v>DELIVER-Teamcenter What's New Spring 2024 (highspot.com)</v>
      </c>
      <c r="U1868" s="81" t="str">
        <f>IFERROR(VLOOKUP(CONCATENATE(B1868,"_",A1868),Table4[#All],6,FALSE),"")</f>
        <v>https://siemens.highspot.com/items/666ae5c05b3b4aa27852e67f?lfrm=srp.6</v>
      </c>
    </row>
    <row r="1869" spans="1:21" x14ac:dyDescent="0.25">
      <c r="A1869" s="81">
        <f>IF(OR('Raw Data'!A1885=0,'Raw Data'!A1885="Delete"),"",'Raw Data'!A1885)</f>
        <v>2406</v>
      </c>
      <c r="B1869" s="88" t="str">
        <f>IF(OR('Raw Data'!B1885=0,'Raw Data'!B1885="Delete"),"",'Raw Data'!B1885)</f>
        <v>Deliver</v>
      </c>
      <c r="C1869" s="89" t="str">
        <f>IF(OR('Raw Data'!C1885=0,'Raw Data'!C1885="Delete"),"",'Raw Data'!C1885)</f>
        <v>Service</v>
      </c>
      <c r="D1869" s="88" t="str">
        <f>IF(OR('Raw Data'!D1885=0,'Raw Data'!D1885="Delete"),"",'Raw Data'!D1885)</f>
        <v>Service Asset Management​</v>
      </c>
      <c r="E1869" s="84" t="str">
        <f>IF(OR('Raw Data'!E1885=0,'Raw Data'!E1885="Delete"),"",'Raw Data'!E1885)</f>
        <v>​Connect Characteristics to Neutral asset​</v>
      </c>
      <c r="F1869" s="81" t="str" cm="1">
        <f t="array" ref="F1869">_xlfn.SWITCH(ROUND(VLOOKUP(A1869,Table1[#All],3),0),11,H1869,12,I1869,13,J1869,14,K1869,"N/A")</f>
        <v>N/A</v>
      </c>
      <c r="G1869" s="81" t="str" cm="1">
        <f t="array" ref="G1869">_xlfn.SWITCH(ROUND(VLOOKUP(A1869,Table1[#All],5),0),11,H1869,12,I1869,13,J1869,14,K1869,"N/A")</f>
        <v>N/A</v>
      </c>
      <c r="H1869" s="81" t="str">
        <f>IF(OR('Raw Data'!H1885=0,'Raw Data'!H1885="Delete"),"",'Raw Data'!H1885)</f>
        <v/>
      </c>
      <c r="I1869" s="81" t="str">
        <f>IF(OR('Raw Data'!I1885=0,'Raw Data'!I1885="Delete"),"",'Raw Data'!I1885)</f>
        <v/>
      </c>
      <c r="J1869" s="81" t="str">
        <f>IF(OR('Raw Data'!J1885=0,'Raw Data'!J1885="Delete"),"",'Raw Data'!J1885)</f>
        <v/>
      </c>
      <c r="K1869" s="81" t="str">
        <f>IF(OR('Raw Data'!K1885=0,'Raw Data'!K1885="Delete"),"",'Raw Data'!K1885)</f>
        <v/>
      </c>
      <c r="L1869" s="81" t="str">
        <f>R1869</f>
        <v>Available</v>
      </c>
      <c r="M1869" s="81" t="str">
        <f>IF(A1869="","",IF(OR(AWReleaseNum&gt;=A1869,AWReleaseNum=0),"Available","Not Supported"))</f>
        <v>Available</v>
      </c>
      <c r="N1869" s="81" t="str">
        <f>IF(A1869="","",IF(TcRelease="Any","Available",IF(OR(AND(TcReleaseNum&gt;=VLOOKUP(AWReleaseNum,MinVerInfo,3,FALSE),TcReleaseNum&lt;=VLOOKUP(AWReleaseNum,MinVerInfo,4,FALSE)),AND(TcReleaseNum&gt;=VLOOKUP(AWReleaseNum,MinVerInfo,5,FALSE),TcReleaseNum&lt;=VLOOKUP(AWReleaseNum,MinVerInfo,6,FALSE))),"Available","Not Supported")))</f>
        <v>Available</v>
      </c>
      <c r="O1869" s="81" t="str">
        <f>IF(TcReleaseNum&lt;P1869,"Not Supported","Available")</f>
        <v>Available</v>
      </c>
      <c r="P1869" s="81" cm="1">
        <f t="array" ref="P1869">_xlfn.SWITCH(TcBaseVer, 14, K1869, 13, J1869, 12, I1869, 11, IFERROR(VLOOKUP(H1869,Table2[#All],3,FALSE),"N/A"),0)</f>
        <v>0</v>
      </c>
      <c r="Q1869" s="81" t="str">
        <f>IF(TcBaseVer=0,M1869,IF(AND(N1869="Available",M1869="Available",O1869="Available"),"Available",IF(M1869="","","Not Supported")))</f>
        <v>Available</v>
      </c>
      <c r="R1869" s="81" t="str">
        <f>IF(A1869&gt;=AWCurrentRel, "Future",Q1869)</f>
        <v>Available</v>
      </c>
      <c r="S1869" s="100" t="str">
        <f>HYPERLINK(U1869,T1869)</f>
        <v>DELIVER-Teamcenter What's New Spring 2024 (highspot.com)</v>
      </c>
      <c r="T1869" s="81" t="str">
        <f>IFERROR(VLOOKUP(CONCATENATE($B1869,"_",$A1869),Table4[#All],5,FALSE),"Not Available")</f>
        <v>DELIVER-Teamcenter What's New Spring 2024 (highspot.com)</v>
      </c>
      <c r="U1869" s="81" t="str">
        <f>IFERROR(VLOOKUP(CONCATENATE(B1869,"_",A1869),Table4[#All],6,FALSE),"")</f>
        <v>https://siemens.highspot.com/items/666ae5c05b3b4aa27852e67f?lfrm=srp.6</v>
      </c>
    </row>
    <row r="1870" spans="1:21" x14ac:dyDescent="0.25">
      <c r="A1870" s="81">
        <f>IF(OR('Raw Data'!A1347=0,'Raw Data'!A1347="Delete"),"",'Raw Data'!A1347)</f>
        <v>2406</v>
      </c>
      <c r="B1870" s="88" t="str">
        <f>IF(OR('Raw Data'!B1347=0,'Raw Data'!B1347="Delete"),"",'Raw Data'!B1347)</f>
        <v>Deliver</v>
      </c>
      <c r="C1870" s="89" t="str">
        <f>IF(OR('Raw Data'!C1347=0,'Raw Data'!C1347="Delete"),"",'Raw Data'!C1347)</f>
        <v>Service</v>
      </c>
      <c r="D1870" s="88" t="str">
        <f>IF(OR('Raw Data'!D1347=0,'Raw Data'!D1347="Delete"),"",'Raw Data'!D1347)</f>
        <v>Service BOM</v>
      </c>
      <c r="E1870" s="84" t="str">
        <f>IF(OR('Raw Data'!E1347=0,'Raw Data'!E1347="Delete"),"",'Raw Data'!E1347)</f>
        <v>On demand accountability check</v>
      </c>
      <c r="F1870" s="81" t="str" cm="1">
        <f t="array" ref="F1870">_xlfn.SWITCH(ROUND(VLOOKUP(A1870,Table1[#All],3),0),11,H1870,12,I1870,13,J1870,14,K1870,"N/A")</f>
        <v>N/A</v>
      </c>
      <c r="G1870" s="81" t="str" cm="1">
        <f t="array" ref="G1870">_xlfn.SWITCH(ROUND(VLOOKUP(A1870,Table1[#All],5),0),11,H1870,12,I1870,13,J1870,14,K1870,"N/A")</f>
        <v>N/A</v>
      </c>
      <c r="H1870" s="81" t="str">
        <f>IF(OR('Raw Data'!H1347=0,'Raw Data'!H1347="Delete"),"",'Raw Data'!H1347)</f>
        <v/>
      </c>
      <c r="I1870" s="81" t="str">
        <f>IF(OR('Raw Data'!I1347=0,'Raw Data'!I1347="Delete"),"",'Raw Data'!I1347)</f>
        <v/>
      </c>
      <c r="J1870" s="81" t="str">
        <f>IF(OR('Raw Data'!J1347=0,'Raw Data'!J1347="Delete"),"",'Raw Data'!J1347)</f>
        <v/>
      </c>
      <c r="K1870" s="81" t="str">
        <f>IF(OR('Raw Data'!K1347=0,'Raw Data'!K1347="Delete"),"",'Raw Data'!K1347)</f>
        <v/>
      </c>
      <c r="L1870" s="81" t="str">
        <f>R1870</f>
        <v>Available</v>
      </c>
      <c r="M1870" s="81" t="str">
        <f>IF(A1870="","",IF(OR(AWReleaseNum&gt;=A1870,AWReleaseNum=0),"Available","Not Supported"))</f>
        <v>Available</v>
      </c>
      <c r="N1870" s="81" t="str">
        <f>IF(A1870="","",IF(TcRelease="Any","Available",IF(OR(AND(TcReleaseNum&gt;=VLOOKUP(AWReleaseNum,MinVerInfo,3,FALSE),TcReleaseNum&lt;=VLOOKUP(AWReleaseNum,MinVerInfo,4,FALSE)),AND(TcReleaseNum&gt;=VLOOKUP(AWReleaseNum,MinVerInfo,5,FALSE),TcReleaseNum&lt;=VLOOKUP(AWReleaseNum,MinVerInfo,6,FALSE))),"Available","Not Supported")))</f>
        <v>Available</v>
      </c>
      <c r="O1870" s="81" t="str">
        <f>IF(TcReleaseNum&lt;P1870,"Not Supported","Available")</f>
        <v>Available</v>
      </c>
      <c r="P1870" s="81" cm="1">
        <f t="array" ref="P1870">_xlfn.SWITCH(TcBaseVer, 14, K1870, 13, J1870, 12, I1870, 11, IFERROR(VLOOKUP(H1870,Table2[#All],3,FALSE),"N/A"),0)</f>
        <v>0</v>
      </c>
      <c r="Q1870" s="81" t="str">
        <f>IF(TcBaseVer=0,M1870,IF(AND(N1870="Available",M1870="Available",O1870="Available"),"Available",IF(M1870="","","Not Supported")))</f>
        <v>Available</v>
      </c>
      <c r="R1870" s="81" t="str">
        <f>IF(A1870&gt;=AWCurrentRel, "Future",Q1870)</f>
        <v>Available</v>
      </c>
      <c r="S1870" s="100" t="str">
        <f>HYPERLINK(U1870,T1870)</f>
        <v>DELIVER-Teamcenter What's New Spring 2024 (highspot.com)</v>
      </c>
      <c r="T1870" s="81" t="str">
        <f>IFERROR(VLOOKUP(CONCATENATE($B1870,"_",$A1870),Table4[#All],5,FALSE),"Not Available")</f>
        <v>DELIVER-Teamcenter What's New Spring 2024 (highspot.com)</v>
      </c>
      <c r="U1870" s="81" t="str">
        <f>IFERROR(VLOOKUP(CONCATENATE(B1870,"_",A1870),Table4[#All],6,FALSE),"")</f>
        <v>https://siemens.highspot.com/items/666ae5c05b3b4aa27852e67f?lfrm=srp.6</v>
      </c>
    </row>
    <row r="1871" spans="1:21" x14ac:dyDescent="0.25">
      <c r="A1871" s="81">
        <f>IF(OR('Raw Data'!A1348=0,'Raw Data'!A1348="Delete"),"",'Raw Data'!A1348)</f>
        <v>2406</v>
      </c>
      <c r="B1871" s="88" t="str">
        <f>IF(OR('Raw Data'!B1348=0,'Raw Data'!B1348="Delete"),"",'Raw Data'!B1348)</f>
        <v>Deliver</v>
      </c>
      <c r="C1871" s="89" t="str">
        <f>IF(OR('Raw Data'!C1348=0,'Raw Data'!C1348="Delete"),"",'Raw Data'!C1348)</f>
        <v>Service</v>
      </c>
      <c r="D1871" s="88" t="str">
        <f>IF(OR('Raw Data'!D1348=0,'Raw Data'!D1348="Delete"),"",'Raw Data'!D1348)</f>
        <v>Service BOM</v>
      </c>
      <c r="E1871" s="84" t="str">
        <f>IF(OR('Raw Data'!E1348=0,'Raw Data'!E1348="Delete"),"",'Raw Data'!E1348)</f>
        <v>​Spare part management in Enterprise Service BOM</v>
      </c>
      <c r="F1871" s="81" t="str" cm="1">
        <f t="array" ref="F1871">_xlfn.SWITCH(ROUND(VLOOKUP(A1871,Table1[#All],3),0),11,H1871,12,I1871,13,J1871,14,K1871,"N/A")</f>
        <v>N/A</v>
      </c>
      <c r="G1871" s="81" t="str" cm="1">
        <f t="array" ref="G1871">_xlfn.SWITCH(ROUND(VLOOKUP(A1871,Table1[#All],5),0),11,H1871,12,I1871,13,J1871,14,K1871,"N/A")</f>
        <v>N/A</v>
      </c>
      <c r="H1871" s="81" t="str">
        <f>IF(OR('Raw Data'!H1348=0,'Raw Data'!H1348="Delete"),"",'Raw Data'!H1348)</f>
        <v/>
      </c>
      <c r="I1871" s="81" t="str">
        <f>IF(OR('Raw Data'!I1348=0,'Raw Data'!I1348="Delete"),"",'Raw Data'!I1348)</f>
        <v/>
      </c>
      <c r="J1871" s="81" t="str">
        <f>IF(OR('Raw Data'!J1348=0,'Raw Data'!J1348="Delete"),"",'Raw Data'!J1348)</f>
        <v/>
      </c>
      <c r="K1871" s="81" t="str">
        <f>IF(OR('Raw Data'!K1348=0,'Raw Data'!K1348="Delete"),"",'Raw Data'!K1348)</f>
        <v/>
      </c>
      <c r="L1871" s="81" t="str">
        <f>R1871</f>
        <v>Available</v>
      </c>
      <c r="M1871" s="81" t="str">
        <f>IF(A1871="","",IF(OR(AWReleaseNum&gt;=A1871,AWReleaseNum=0),"Available","Not Supported"))</f>
        <v>Available</v>
      </c>
      <c r="N1871" s="81" t="str">
        <f>IF(A1871="","",IF(TcRelease="Any","Available",IF(OR(AND(TcReleaseNum&gt;=VLOOKUP(AWReleaseNum,MinVerInfo,3,FALSE),TcReleaseNum&lt;=VLOOKUP(AWReleaseNum,MinVerInfo,4,FALSE)),AND(TcReleaseNum&gt;=VLOOKUP(AWReleaseNum,MinVerInfo,5,FALSE),TcReleaseNum&lt;=VLOOKUP(AWReleaseNum,MinVerInfo,6,FALSE))),"Available","Not Supported")))</f>
        <v>Available</v>
      </c>
      <c r="O1871" s="81" t="str">
        <f>IF(TcReleaseNum&lt;P1871,"Not Supported","Available")</f>
        <v>Available</v>
      </c>
      <c r="P1871" s="81" cm="1">
        <f t="array" ref="P1871">_xlfn.SWITCH(TcBaseVer, 14, K1871, 13, J1871, 12, I1871, 11, IFERROR(VLOOKUP(H1871,Table2[#All],3,FALSE),"N/A"),0)</f>
        <v>0</v>
      </c>
      <c r="Q1871" s="81" t="str">
        <f>IF(TcBaseVer=0,M1871,IF(AND(N1871="Available",M1871="Available",O1871="Available"),"Available",IF(M1871="","","Not Supported")))</f>
        <v>Available</v>
      </c>
      <c r="R1871" s="81" t="str">
        <f>IF(A1871&gt;=AWCurrentRel, "Future",Q1871)</f>
        <v>Available</v>
      </c>
      <c r="S1871" s="100" t="str">
        <f>HYPERLINK(U1871,T1871)</f>
        <v>DELIVER-Teamcenter What's New Spring 2024 (highspot.com)</v>
      </c>
      <c r="T1871" s="81" t="str">
        <f>IFERROR(VLOOKUP(CONCATENATE($B1871,"_",$A1871),Table4[#All],5,FALSE),"Not Available")</f>
        <v>DELIVER-Teamcenter What's New Spring 2024 (highspot.com)</v>
      </c>
      <c r="U1871" s="81" t="str">
        <f>IFERROR(VLOOKUP(CONCATENATE(B1871,"_",A1871),Table4[#All],6,FALSE),"")</f>
        <v>https://siemens.highspot.com/items/666ae5c05b3b4aa27852e67f?lfrm=srp.6</v>
      </c>
    </row>
    <row r="1872" spans="1:21" x14ac:dyDescent="0.25">
      <c r="A1872" s="81">
        <f>IF(OR('Raw Data'!A1349=0,'Raw Data'!A1349="Delete"),"",'Raw Data'!A1349)</f>
        <v>2406</v>
      </c>
      <c r="B1872" s="88" t="str">
        <f>IF(OR('Raw Data'!B1349=0,'Raw Data'!B1349="Delete"),"",'Raw Data'!B1349)</f>
        <v>Deliver</v>
      </c>
      <c r="C1872" s="89" t="str">
        <f>IF(OR('Raw Data'!C1349=0,'Raw Data'!C1349="Delete"),"",'Raw Data'!C1349)</f>
        <v>Service</v>
      </c>
      <c r="D1872" s="88" t="str">
        <f>IF(OR('Raw Data'!D1349=0,'Raw Data'!D1349="Delete"),"",'Raw Data'!D1349)</f>
        <v>Service BOM</v>
      </c>
      <c r="E1872" s="84" t="str">
        <f>IF(OR('Raw Data'!E1349=0,'Raw Data'!E1349="Delete"),"",'Raw Data'!E1349)</f>
        <v>Partitions and Partition schemes</v>
      </c>
      <c r="F1872" s="81" t="str" cm="1">
        <f t="array" ref="F1872">_xlfn.SWITCH(ROUND(VLOOKUP(A1872,Table1[#All],3),0),11,H1872,12,I1872,13,J1872,14,K1872,"N/A")</f>
        <v>N/A</v>
      </c>
      <c r="G1872" s="81" t="str" cm="1">
        <f t="array" ref="G1872">_xlfn.SWITCH(ROUND(VLOOKUP(A1872,Table1[#All],5),0),11,H1872,12,I1872,13,J1872,14,K1872,"N/A")</f>
        <v>N/A</v>
      </c>
      <c r="H1872" s="81" t="str">
        <f>IF(OR('Raw Data'!H1349=0,'Raw Data'!H1349="Delete"),"",'Raw Data'!H1349)</f>
        <v/>
      </c>
      <c r="I1872" s="81" t="str">
        <f>IF(OR('Raw Data'!I1349=0,'Raw Data'!I1349="Delete"),"",'Raw Data'!I1349)</f>
        <v/>
      </c>
      <c r="J1872" s="81" t="str">
        <f>IF(OR('Raw Data'!J1349=0,'Raw Data'!J1349="Delete"),"",'Raw Data'!J1349)</f>
        <v/>
      </c>
      <c r="K1872" s="81" t="str">
        <f>IF(OR('Raw Data'!K1349=0,'Raw Data'!K1349="Delete"),"",'Raw Data'!K1349)</f>
        <v/>
      </c>
      <c r="L1872" s="81" t="str">
        <f>R1872</f>
        <v>Available</v>
      </c>
      <c r="M1872" s="81" t="str">
        <f>IF(A1872="","",IF(OR(AWReleaseNum&gt;=A1872,AWReleaseNum=0),"Available","Not Supported"))</f>
        <v>Available</v>
      </c>
      <c r="N1872" s="81" t="str">
        <f>IF(A1872="","",IF(TcRelease="Any","Available",IF(OR(AND(TcReleaseNum&gt;=VLOOKUP(AWReleaseNum,MinVerInfo,3,FALSE),TcReleaseNum&lt;=VLOOKUP(AWReleaseNum,MinVerInfo,4,FALSE)),AND(TcReleaseNum&gt;=VLOOKUP(AWReleaseNum,MinVerInfo,5,FALSE),TcReleaseNum&lt;=VLOOKUP(AWReleaseNum,MinVerInfo,6,FALSE))),"Available","Not Supported")))</f>
        <v>Available</v>
      </c>
      <c r="O1872" s="81" t="str">
        <f>IF(TcReleaseNum&lt;P1872,"Not Supported","Available")</f>
        <v>Available</v>
      </c>
      <c r="P1872" s="81" cm="1">
        <f t="array" ref="P1872">_xlfn.SWITCH(TcBaseVer, 14, K1872, 13, J1872, 12, I1872, 11, IFERROR(VLOOKUP(H1872,Table2[#All],3,FALSE),"N/A"),0)</f>
        <v>0</v>
      </c>
      <c r="Q1872" s="81" t="str">
        <f>IF(TcBaseVer=0,M1872,IF(AND(N1872="Available",M1872="Available",O1872="Available"),"Available",IF(M1872="","","Not Supported")))</f>
        <v>Available</v>
      </c>
      <c r="R1872" s="81" t="str">
        <f>IF(A1872&gt;=AWCurrentRel, "Future",Q1872)</f>
        <v>Available</v>
      </c>
      <c r="S1872" s="100" t="str">
        <f>HYPERLINK(U1872,T1872)</f>
        <v>DELIVER-Teamcenter What's New Spring 2024 (highspot.com)</v>
      </c>
      <c r="T1872" s="81" t="str">
        <f>IFERROR(VLOOKUP(CONCATENATE($B1872,"_",$A1872),Table4[#All],5,FALSE),"Not Available")</f>
        <v>DELIVER-Teamcenter What's New Spring 2024 (highspot.com)</v>
      </c>
      <c r="U1872" s="81" t="str">
        <f>IFERROR(VLOOKUP(CONCATENATE(B1872,"_",A1872),Table4[#All],6,FALSE),"")</f>
        <v>https://siemens.highspot.com/items/666ae5c05b3b4aa27852e67f?lfrm=srp.6</v>
      </c>
    </row>
    <row r="1873" spans="1:21" x14ac:dyDescent="0.25">
      <c r="A1873" s="81">
        <f>IF(OR('Raw Data'!A1350=0,'Raw Data'!A1350="Delete"),"",'Raw Data'!A1350)</f>
        <v>2406</v>
      </c>
      <c r="B1873" s="88" t="str">
        <f>IF(OR('Raw Data'!B1350=0,'Raw Data'!B1350="Delete"),"",'Raw Data'!B1350)</f>
        <v>Deliver</v>
      </c>
      <c r="C1873" s="89" t="str">
        <f>IF(OR('Raw Data'!C1350=0,'Raw Data'!C1350="Delete"),"",'Raw Data'!C1350)</f>
        <v>Service</v>
      </c>
      <c r="D1873" s="88" t="str">
        <f>IF(OR('Raw Data'!D1350=0,'Raw Data'!D1350="Delete"),"",'Raw Data'!D1350)</f>
        <v>Service BOM</v>
      </c>
      <c r="E1873" s="84" t="str">
        <f>IF(OR('Raw Data'!E1350=0,'Raw Data'!E1350="Delete"),"",'Raw Data'!E1350)</f>
        <v>Submit to workflow</v>
      </c>
      <c r="F1873" s="81" t="str" cm="1">
        <f t="array" ref="F1873">_xlfn.SWITCH(ROUND(VLOOKUP(A1873,Table1[#All],3),0),11,H1873,12,I1873,13,J1873,14,K1873,"N/A")</f>
        <v>N/A</v>
      </c>
      <c r="G1873" s="81" t="str" cm="1">
        <f t="array" ref="G1873">_xlfn.SWITCH(ROUND(VLOOKUP(A1873,Table1[#All],5),0),11,H1873,12,I1873,13,J1873,14,K1873,"N/A")</f>
        <v>N/A</v>
      </c>
      <c r="H1873" s="81" t="str">
        <f>IF(OR('Raw Data'!H1350=0,'Raw Data'!H1350="Delete"),"",'Raw Data'!H1350)</f>
        <v/>
      </c>
      <c r="I1873" s="81" t="str">
        <f>IF(OR('Raw Data'!I1350=0,'Raw Data'!I1350="Delete"),"",'Raw Data'!I1350)</f>
        <v/>
      </c>
      <c r="J1873" s="81" t="str">
        <f>IF(OR('Raw Data'!J1350=0,'Raw Data'!J1350="Delete"),"",'Raw Data'!J1350)</f>
        <v/>
      </c>
      <c r="K1873" s="81" t="str">
        <f>IF(OR('Raw Data'!K1350=0,'Raw Data'!K1350="Delete"),"",'Raw Data'!K1350)</f>
        <v/>
      </c>
      <c r="L1873" s="81" t="str">
        <f>R1873</f>
        <v>Available</v>
      </c>
      <c r="M1873" s="81" t="str">
        <f>IF(A1873="","",IF(OR(AWReleaseNum&gt;=A1873,AWReleaseNum=0),"Available","Not Supported"))</f>
        <v>Available</v>
      </c>
      <c r="N1873" s="81" t="str">
        <f>IF(A1873="","",IF(TcRelease="Any","Available",IF(OR(AND(TcReleaseNum&gt;=VLOOKUP(AWReleaseNum,MinVerInfo,3,FALSE),TcReleaseNum&lt;=VLOOKUP(AWReleaseNum,MinVerInfo,4,FALSE)),AND(TcReleaseNum&gt;=VLOOKUP(AWReleaseNum,MinVerInfo,5,FALSE),TcReleaseNum&lt;=VLOOKUP(AWReleaseNum,MinVerInfo,6,FALSE))),"Available","Not Supported")))</f>
        <v>Available</v>
      </c>
      <c r="O1873" s="81" t="str">
        <f>IF(TcReleaseNum&lt;P1873,"Not Supported","Available")</f>
        <v>Available</v>
      </c>
      <c r="P1873" s="81" cm="1">
        <f t="array" ref="P1873">_xlfn.SWITCH(TcBaseVer, 14, K1873, 13, J1873, 12, I1873, 11, IFERROR(VLOOKUP(H1873,Table2[#All],3,FALSE),"N/A"),0)</f>
        <v>0</v>
      </c>
      <c r="Q1873" s="81" t="str">
        <f>IF(TcBaseVer=0,M1873,IF(AND(N1873="Available",M1873="Available",O1873="Available"),"Available",IF(M1873="","","Not Supported")))</f>
        <v>Available</v>
      </c>
      <c r="R1873" s="81" t="str">
        <f>IF(A1873&gt;=AWCurrentRel, "Future",Q1873)</f>
        <v>Available</v>
      </c>
      <c r="S1873" s="100" t="str">
        <f>HYPERLINK(U1873,T1873)</f>
        <v>DELIVER-Teamcenter What's New Spring 2024 (highspot.com)</v>
      </c>
      <c r="T1873" s="81" t="str">
        <f>IFERROR(VLOOKUP(CONCATENATE($B1873,"_",$A1873),Table4[#All],5,FALSE),"Not Available")</f>
        <v>DELIVER-Teamcenter What's New Spring 2024 (highspot.com)</v>
      </c>
      <c r="U1873" s="81" t="str">
        <f>IFERROR(VLOOKUP(CONCATENATE(B1873,"_",A1873),Table4[#All],6,FALSE),"")</f>
        <v>https://siemens.highspot.com/items/666ae5c05b3b4aa27852e67f?lfrm=srp.6</v>
      </c>
    </row>
    <row r="1874" spans="1:21" x14ac:dyDescent="0.25">
      <c r="A1874" s="81">
        <f>IF(OR('Raw Data'!A1890=0,'Raw Data'!A1890="Delete"),"",'Raw Data'!A1890)</f>
        <v>2406</v>
      </c>
      <c r="B1874" s="88" t="str">
        <f>IF(OR('Raw Data'!B1890=0,'Raw Data'!B1890="Delete"),"",'Raw Data'!B1890)</f>
        <v>Deliver</v>
      </c>
      <c r="C1874" s="89" t="str">
        <f>IF(OR('Raw Data'!C1890=0,'Raw Data'!C1890="Delete"),"",'Raw Data'!C1890)</f>
        <v>Service</v>
      </c>
      <c r="D1874" s="88" t="str">
        <f>IF(OR('Raw Data'!D1890=0,'Raw Data'!D1890="Delete"),"",'Raw Data'!D1890)</f>
        <v>Service Events</v>
      </c>
      <c r="E1874" s="84" t="str">
        <f>IF(OR('Raw Data'!E1890=0,'Raw Data'!E1890="Delete"),"",'Raw Data'!E1890)</f>
        <v>Work faster with multiple delete feature for install part movements</v>
      </c>
      <c r="F1874" s="81" t="str" cm="1">
        <f t="array" ref="F1874">_xlfn.SWITCH(ROUND(VLOOKUP(A1874,Table1[#All],3),0),11,H1874,12,I1874,13,J1874,14,K1874,"N/A")</f>
        <v>N/A</v>
      </c>
      <c r="G1874" s="81" t="str" cm="1">
        <f t="array" ref="G1874">_xlfn.SWITCH(ROUND(VLOOKUP(A1874,Table1[#All],5),0),11,H1874,12,I1874,13,J1874,14,K1874,"N/A")</f>
        <v>N/A</v>
      </c>
      <c r="H1874" s="81" t="str">
        <f>IF(OR('Raw Data'!H1890=0,'Raw Data'!H1890="Delete"),"",'Raw Data'!H1890)</f>
        <v/>
      </c>
      <c r="I1874" s="81" t="str">
        <f>IF(OR('Raw Data'!I1890=0,'Raw Data'!I1890="Delete"),"",'Raw Data'!I1890)</f>
        <v/>
      </c>
      <c r="J1874" s="81" t="str">
        <f>IF(OR('Raw Data'!J1890=0,'Raw Data'!J1890="Delete"),"",'Raw Data'!J1890)</f>
        <v/>
      </c>
      <c r="K1874" s="81" t="str">
        <f>IF(OR('Raw Data'!K1890=0,'Raw Data'!K1890="Delete"),"",'Raw Data'!K1890)</f>
        <v/>
      </c>
      <c r="L1874" s="81" t="str">
        <f>R1874</f>
        <v>Available</v>
      </c>
      <c r="M1874" s="81" t="str">
        <f>IF(A1874="","",IF(OR(AWReleaseNum&gt;=A1874,AWReleaseNum=0),"Available","Not Supported"))</f>
        <v>Available</v>
      </c>
      <c r="N1874" s="81" t="str">
        <f>IF(A1874="","",IF(TcRelease="Any","Available",IF(OR(AND(TcReleaseNum&gt;=VLOOKUP(AWReleaseNum,MinVerInfo,3,FALSE),TcReleaseNum&lt;=VLOOKUP(AWReleaseNum,MinVerInfo,4,FALSE)),AND(TcReleaseNum&gt;=VLOOKUP(AWReleaseNum,MinVerInfo,5,FALSE),TcReleaseNum&lt;=VLOOKUP(AWReleaseNum,MinVerInfo,6,FALSE))),"Available","Not Supported")))</f>
        <v>Available</v>
      </c>
      <c r="O1874" s="81" t="str">
        <f>IF(TcReleaseNum&lt;P1874,"Not Supported","Available")</f>
        <v>Available</v>
      </c>
      <c r="P1874" s="81" cm="1">
        <f t="array" ref="P1874">_xlfn.SWITCH(TcBaseVer, 14, K1874, 13, J1874, 12, I1874, 11, IFERROR(VLOOKUP(H1874,Table2[#All],3,FALSE),"N/A"),0)</f>
        <v>0</v>
      </c>
      <c r="Q1874" s="81" t="str">
        <f>IF(TcBaseVer=0,M1874,IF(AND(N1874="Available",M1874="Available",O1874="Available"),"Available",IF(M1874="","","Not Supported")))</f>
        <v>Available</v>
      </c>
      <c r="R1874" s="81" t="str">
        <f>IF(A1874&gt;=AWCurrentRel, "Future",Q1874)</f>
        <v>Available</v>
      </c>
      <c r="S1874" s="100" t="str">
        <f>HYPERLINK(U1874,T1874)</f>
        <v>DELIVER-Teamcenter What's New Spring 2024 (highspot.com)</v>
      </c>
      <c r="T1874" s="81" t="str">
        <f>IFERROR(VLOOKUP(CONCATENATE($B1874,"_",$A1874),Table4[#All],5,FALSE),"Not Available")</f>
        <v>DELIVER-Teamcenter What's New Spring 2024 (highspot.com)</v>
      </c>
      <c r="U1874" s="81" t="str">
        <f>IFERROR(VLOOKUP(CONCATENATE(B1874,"_",A1874),Table4[#All],6,FALSE),"")</f>
        <v>https://siemens.highspot.com/items/666ae5c05b3b4aa27852e67f?lfrm=srp.6</v>
      </c>
    </row>
    <row r="1875" spans="1:21" x14ac:dyDescent="0.25">
      <c r="A1875" s="81">
        <f>IF(OR('Raw Data'!A1891=0,'Raw Data'!A1891="Delete"),"",'Raw Data'!A1891)</f>
        <v>2406</v>
      </c>
      <c r="B1875" s="88" t="str">
        <f>IF(OR('Raw Data'!B1891=0,'Raw Data'!B1891="Delete"),"",'Raw Data'!B1891)</f>
        <v>Deliver</v>
      </c>
      <c r="C1875" s="89" t="str">
        <f>IF(OR('Raw Data'!C1891=0,'Raw Data'!C1891="Delete"),"",'Raw Data'!C1891)</f>
        <v>Service</v>
      </c>
      <c r="D1875" s="88" t="str">
        <f>IF(OR('Raw Data'!D1891=0,'Raw Data'!D1891="Delete"),"",'Raw Data'!D1891)</f>
        <v>Service Events</v>
      </c>
      <c r="E1875" s="84" t="str">
        <f>IF(OR('Raw Data'!E1891=0,'Raw Data'!E1891="Delete"),"",'Raw Data'!E1891)</f>
        <v xml:space="preserve">Improved visibility to Install Part Movements with ability to modify the Action date </v>
      </c>
      <c r="F1875" s="81" t="str" cm="1">
        <f t="array" ref="F1875">_xlfn.SWITCH(ROUND(VLOOKUP(A1875,Table1[#All],3),0),11,H1875,12,I1875,13,J1875,14,K1875,"N/A")</f>
        <v>N/A</v>
      </c>
      <c r="G1875" s="81" t="str" cm="1">
        <f t="array" ref="G1875">_xlfn.SWITCH(ROUND(VLOOKUP(A1875,Table1[#All],5),0),11,H1875,12,I1875,13,J1875,14,K1875,"N/A")</f>
        <v>N/A</v>
      </c>
      <c r="H1875" s="81" t="str">
        <f>IF(OR('Raw Data'!H1891=0,'Raw Data'!H1891="Delete"),"",'Raw Data'!H1891)</f>
        <v/>
      </c>
      <c r="I1875" s="81" t="str">
        <f>IF(OR('Raw Data'!I1891=0,'Raw Data'!I1891="Delete"),"",'Raw Data'!I1891)</f>
        <v/>
      </c>
      <c r="J1875" s="81" t="str">
        <f>IF(OR('Raw Data'!J1891=0,'Raw Data'!J1891="Delete"),"",'Raw Data'!J1891)</f>
        <v/>
      </c>
      <c r="K1875" s="81" t="str">
        <f>IF(OR('Raw Data'!K1891=0,'Raw Data'!K1891="Delete"),"",'Raw Data'!K1891)</f>
        <v/>
      </c>
      <c r="L1875" s="81" t="str">
        <f>R1875</f>
        <v>Available</v>
      </c>
      <c r="M1875" s="81" t="str">
        <f>IF(A1875="","",IF(OR(AWReleaseNum&gt;=A1875,AWReleaseNum=0),"Available","Not Supported"))</f>
        <v>Available</v>
      </c>
      <c r="N1875" s="81" t="str">
        <f>IF(A1875="","",IF(TcRelease="Any","Available",IF(OR(AND(TcReleaseNum&gt;=VLOOKUP(AWReleaseNum,MinVerInfo,3,FALSE),TcReleaseNum&lt;=VLOOKUP(AWReleaseNum,MinVerInfo,4,FALSE)),AND(TcReleaseNum&gt;=VLOOKUP(AWReleaseNum,MinVerInfo,5,FALSE),TcReleaseNum&lt;=VLOOKUP(AWReleaseNum,MinVerInfo,6,FALSE))),"Available","Not Supported")))</f>
        <v>Available</v>
      </c>
      <c r="O1875" s="81" t="str">
        <f>IF(TcReleaseNum&lt;P1875,"Not Supported","Available")</f>
        <v>Available</v>
      </c>
      <c r="P1875" s="81" cm="1">
        <f t="array" ref="P1875">_xlfn.SWITCH(TcBaseVer, 14, K1875, 13, J1875, 12, I1875, 11, IFERROR(VLOOKUP(H1875,Table2[#All],3,FALSE),"N/A"),0)</f>
        <v>0</v>
      </c>
      <c r="Q1875" s="81" t="str">
        <f>IF(TcBaseVer=0,M1875,IF(AND(N1875="Available",M1875="Available",O1875="Available"),"Available",IF(M1875="","","Not Supported")))</f>
        <v>Available</v>
      </c>
      <c r="R1875" s="81" t="str">
        <f>IF(A1875&gt;=AWCurrentRel, "Future",Q1875)</f>
        <v>Available</v>
      </c>
      <c r="S1875" s="100" t="str">
        <f>HYPERLINK(U1875,T1875)</f>
        <v>DELIVER-Teamcenter What's New Spring 2024 (highspot.com)</v>
      </c>
      <c r="T1875" s="81" t="str">
        <f>IFERROR(VLOOKUP(CONCATENATE($B1875,"_",$A1875),Table4[#All],5,FALSE),"Not Available")</f>
        <v>DELIVER-Teamcenter What's New Spring 2024 (highspot.com)</v>
      </c>
      <c r="U1875" s="81" t="str">
        <f>IFERROR(VLOOKUP(CONCATENATE(B1875,"_",A1875),Table4[#All],6,FALSE),"")</f>
        <v>https://siemens.highspot.com/items/666ae5c05b3b4aa27852e67f?lfrm=srp.6</v>
      </c>
    </row>
    <row r="1876" spans="1:21" x14ac:dyDescent="0.25">
      <c r="A1876" s="81">
        <f>IF(OR('Raw Data'!A1892=0,'Raw Data'!A1892="Delete"),"",'Raw Data'!A1892)</f>
        <v>2406</v>
      </c>
      <c r="B1876" s="88" t="str">
        <f>IF(OR('Raw Data'!B1892=0,'Raw Data'!B1892="Delete"),"",'Raw Data'!B1892)</f>
        <v>Deliver</v>
      </c>
      <c r="C1876" s="89" t="str">
        <f>IF(OR('Raw Data'!C1892=0,'Raw Data'!C1892="Delete"),"",'Raw Data'!C1892)</f>
        <v>Service</v>
      </c>
      <c r="D1876" s="88" t="str">
        <f>IF(OR('Raw Data'!D1892=0,'Raw Data'!D1892="Delete"),"",'Raw Data'!D1892)</f>
        <v>Service Planning</v>
      </c>
      <c r="E1876" s="84" t="str">
        <f>IF(OR('Raw Data'!E1892=0,'Raw Data'!E1892="Delete"),"",'Raw Data'!E1892)</f>
        <v>More intuitive service planning with display of revision rules on service plan</v>
      </c>
      <c r="F1876" s="81" t="str" cm="1">
        <f t="array" ref="F1876">_xlfn.SWITCH(ROUND(VLOOKUP(A1876,Table1[#All],3),0),11,H1876,12,I1876,13,J1876,14,K1876,"N/A")</f>
        <v>N/A</v>
      </c>
      <c r="G1876" s="81" t="str" cm="1">
        <f t="array" ref="G1876">_xlfn.SWITCH(ROUND(VLOOKUP(A1876,Table1[#All],5),0),11,H1876,12,I1876,13,J1876,14,K1876,"N/A")</f>
        <v>N/A</v>
      </c>
      <c r="H1876" s="81" t="str">
        <f>IF(OR('Raw Data'!H1892=0,'Raw Data'!H1892="Delete"),"",'Raw Data'!H1892)</f>
        <v/>
      </c>
      <c r="I1876" s="81" t="str">
        <f>IF(OR('Raw Data'!I1892=0,'Raw Data'!I1892="Delete"),"",'Raw Data'!I1892)</f>
        <v/>
      </c>
      <c r="J1876" s="81" t="str">
        <f>IF(OR('Raw Data'!J1892=0,'Raw Data'!J1892="Delete"),"",'Raw Data'!J1892)</f>
        <v/>
      </c>
      <c r="K1876" s="81" t="str">
        <f>IF(OR('Raw Data'!K1892=0,'Raw Data'!K1892="Delete"),"",'Raw Data'!K1892)</f>
        <v/>
      </c>
      <c r="L1876" s="81" t="str">
        <f>R1876</f>
        <v>Available</v>
      </c>
      <c r="M1876" s="81" t="str">
        <f>IF(A1876="","",IF(OR(AWReleaseNum&gt;=A1876,AWReleaseNum=0),"Available","Not Supported"))</f>
        <v>Available</v>
      </c>
      <c r="N1876" s="81" t="str">
        <f>IF(A1876="","",IF(TcRelease="Any","Available",IF(OR(AND(TcReleaseNum&gt;=VLOOKUP(AWReleaseNum,MinVerInfo,3,FALSE),TcReleaseNum&lt;=VLOOKUP(AWReleaseNum,MinVerInfo,4,FALSE)),AND(TcReleaseNum&gt;=VLOOKUP(AWReleaseNum,MinVerInfo,5,FALSE),TcReleaseNum&lt;=VLOOKUP(AWReleaseNum,MinVerInfo,6,FALSE))),"Available","Not Supported")))</f>
        <v>Available</v>
      </c>
      <c r="O1876" s="81" t="str">
        <f>IF(TcReleaseNum&lt;P1876,"Not Supported","Available")</f>
        <v>Available</v>
      </c>
      <c r="P1876" s="81" cm="1">
        <f t="array" ref="P1876">_xlfn.SWITCH(TcBaseVer, 14, K1876, 13, J1876, 12, I1876, 11, IFERROR(VLOOKUP(H1876,Table2[#All],3,FALSE),"N/A"),0)</f>
        <v>0</v>
      </c>
      <c r="Q1876" s="81" t="str">
        <f>IF(TcBaseVer=0,M1876,IF(AND(N1876="Available",M1876="Available",O1876="Available"),"Available",IF(M1876="","","Not Supported")))</f>
        <v>Available</v>
      </c>
      <c r="R1876" s="81" t="str">
        <f>IF(A1876&gt;=AWCurrentRel, "Future",Q1876)</f>
        <v>Available</v>
      </c>
      <c r="S1876" s="100" t="str">
        <f>HYPERLINK(U1876,T1876)</f>
        <v>DELIVER-Teamcenter What's New Spring 2024 (highspot.com)</v>
      </c>
      <c r="T1876" s="81" t="str">
        <f>IFERROR(VLOOKUP(CONCATENATE($B1876,"_",$A1876),Table4[#All],5,FALSE),"Not Available")</f>
        <v>DELIVER-Teamcenter What's New Spring 2024 (highspot.com)</v>
      </c>
      <c r="U1876" s="81" t="str">
        <f>IFERROR(VLOOKUP(CONCATENATE(B1876,"_",A1876),Table4[#All],6,FALSE),"")</f>
        <v>https://siemens.highspot.com/items/666ae5c05b3b4aa27852e67f?lfrm=srp.6</v>
      </c>
    </row>
    <row r="1877" spans="1:21" x14ac:dyDescent="0.25">
      <c r="A1877" s="81">
        <f>IF(OR('Raw Data'!A1893=0,'Raw Data'!A1893="Delete"),"",'Raw Data'!A1893)</f>
        <v>2406</v>
      </c>
      <c r="B1877" s="88" t="str">
        <f>IF(OR('Raw Data'!B1893=0,'Raw Data'!B1893="Delete"),"",'Raw Data'!B1893)</f>
        <v>Deliver</v>
      </c>
      <c r="C1877" s="89" t="str">
        <f>IF(OR('Raw Data'!C1893=0,'Raw Data'!C1893="Delete"),"",'Raw Data'!C1893)</f>
        <v>Service</v>
      </c>
      <c r="D1877" s="88" t="str">
        <f>IF(OR('Raw Data'!D1893=0,'Raw Data'!D1893="Delete"),"",'Raw Data'!D1893)</f>
        <v>Service Planning</v>
      </c>
      <c r="E1877" s="84" t="str">
        <f>IF(OR('Raw Data'!E1893=0,'Raw Data'!E1893="Delete"),"",'Raw Data'!E1893)</f>
        <v>Efficient planning with ability to add Existing Skills to Service Requirement and Work Card</v>
      </c>
      <c r="F1877" s="81" t="str" cm="1">
        <f t="array" ref="F1877">_xlfn.SWITCH(ROUND(VLOOKUP(A1877,Table1[#All],3),0),11,H1877,12,I1877,13,J1877,14,K1877,"N/A")</f>
        <v>N/A</v>
      </c>
      <c r="G1877" s="81" t="str" cm="1">
        <f t="array" ref="G1877">_xlfn.SWITCH(ROUND(VLOOKUP(A1877,Table1[#All],5),0),11,H1877,12,I1877,13,J1877,14,K1877,"N/A")</f>
        <v>N/A</v>
      </c>
      <c r="H1877" s="81" t="str">
        <f>IF(OR('Raw Data'!H1893=0,'Raw Data'!H1893="Delete"),"",'Raw Data'!H1893)</f>
        <v/>
      </c>
      <c r="I1877" s="81" t="str">
        <f>IF(OR('Raw Data'!I1893=0,'Raw Data'!I1893="Delete"),"",'Raw Data'!I1893)</f>
        <v/>
      </c>
      <c r="J1877" s="81" t="str">
        <f>IF(OR('Raw Data'!J1893=0,'Raw Data'!J1893="Delete"),"",'Raw Data'!J1893)</f>
        <v/>
      </c>
      <c r="K1877" s="81" t="str">
        <f>IF(OR('Raw Data'!K1893=0,'Raw Data'!K1893="Delete"),"",'Raw Data'!K1893)</f>
        <v/>
      </c>
      <c r="L1877" s="81" t="str">
        <f>R1877</f>
        <v>Available</v>
      </c>
      <c r="M1877" s="81" t="str">
        <f>IF(A1877="","",IF(OR(AWReleaseNum&gt;=A1877,AWReleaseNum=0),"Available","Not Supported"))</f>
        <v>Available</v>
      </c>
      <c r="N1877" s="81" t="str">
        <f>IF(A1877="","",IF(TcRelease="Any","Available",IF(OR(AND(TcReleaseNum&gt;=VLOOKUP(AWReleaseNum,MinVerInfo,3,FALSE),TcReleaseNum&lt;=VLOOKUP(AWReleaseNum,MinVerInfo,4,FALSE)),AND(TcReleaseNum&gt;=VLOOKUP(AWReleaseNum,MinVerInfo,5,FALSE),TcReleaseNum&lt;=VLOOKUP(AWReleaseNum,MinVerInfo,6,FALSE))),"Available","Not Supported")))</f>
        <v>Available</v>
      </c>
      <c r="O1877" s="81" t="str">
        <f>IF(TcReleaseNum&lt;P1877,"Not Supported","Available")</f>
        <v>Available</v>
      </c>
      <c r="P1877" s="81" cm="1">
        <f t="array" ref="P1877">_xlfn.SWITCH(TcBaseVer, 14, K1877, 13, J1877, 12, I1877, 11, IFERROR(VLOOKUP(H1877,Table2[#All],3,FALSE),"N/A"),0)</f>
        <v>0</v>
      </c>
      <c r="Q1877" s="81" t="str">
        <f>IF(TcBaseVer=0,M1877,IF(AND(N1877="Available",M1877="Available",O1877="Available"),"Available",IF(M1877="","","Not Supported")))</f>
        <v>Available</v>
      </c>
      <c r="R1877" s="81" t="str">
        <f>IF(A1877&gt;=AWCurrentRel, "Future",Q1877)</f>
        <v>Available</v>
      </c>
      <c r="S1877" s="100" t="str">
        <f>HYPERLINK(U1877,T1877)</f>
        <v>DELIVER-Teamcenter What's New Spring 2024 (highspot.com)</v>
      </c>
      <c r="T1877" s="81" t="str">
        <f>IFERROR(VLOOKUP(CONCATENATE($B1877,"_",$A1877),Table4[#All],5,FALSE),"Not Available")</f>
        <v>DELIVER-Teamcenter What's New Spring 2024 (highspot.com)</v>
      </c>
      <c r="U1877" s="81" t="str">
        <f>IFERROR(VLOOKUP(CONCATENATE(B1877,"_",A1877),Table4[#All],6,FALSE),"")</f>
        <v>https://siemens.highspot.com/items/666ae5c05b3b4aa27852e67f?lfrm=srp.6</v>
      </c>
    </row>
    <row r="1878" spans="1:21" x14ac:dyDescent="0.25">
      <c r="A1878" s="81">
        <f>IF(OR('Raw Data'!A1894=0,'Raw Data'!A1894="Delete"),"",'Raw Data'!A1894)</f>
        <v>2406</v>
      </c>
      <c r="B1878" s="88" t="str">
        <f>IF(OR('Raw Data'!B1894=0,'Raw Data'!B1894="Delete"),"",'Raw Data'!B1894)</f>
        <v>Deliver</v>
      </c>
      <c r="C1878" s="89" t="str">
        <f>IF(OR('Raw Data'!C1894=0,'Raw Data'!C1894="Delete"),"",'Raw Data'!C1894)</f>
        <v>Service</v>
      </c>
      <c r="D1878" s="88" t="str">
        <f>IF(OR('Raw Data'!D1894=0,'Raw Data'!D1894="Delete"),"",'Raw Data'!D1894)</f>
        <v>Service Planning</v>
      </c>
      <c r="E1878" s="84" t="str">
        <f>IF(OR('Raw Data'!E1894=0,'Raw Data'!E1894="Delete"),"",'Raw Data'!E1894)</f>
        <v>Enhanced user experience for Service Plan editing  of Activities</v>
      </c>
      <c r="F1878" s="81" t="str" cm="1">
        <f t="array" ref="F1878">_xlfn.SWITCH(ROUND(VLOOKUP(A1878,Table1[#All],3),0),11,H1878,12,I1878,13,J1878,14,K1878,"N/A")</f>
        <v>N/A</v>
      </c>
      <c r="G1878" s="81" t="str" cm="1">
        <f t="array" ref="G1878">_xlfn.SWITCH(ROUND(VLOOKUP(A1878,Table1[#All],5),0),11,H1878,12,I1878,13,J1878,14,K1878,"N/A")</f>
        <v>N/A</v>
      </c>
      <c r="H1878" s="81" t="str">
        <f>IF(OR('Raw Data'!H1894=0,'Raw Data'!H1894="Delete"),"",'Raw Data'!H1894)</f>
        <v/>
      </c>
      <c r="I1878" s="81" t="str">
        <f>IF(OR('Raw Data'!I1894=0,'Raw Data'!I1894="Delete"),"",'Raw Data'!I1894)</f>
        <v/>
      </c>
      <c r="J1878" s="81" t="str">
        <f>IF(OR('Raw Data'!J1894=0,'Raw Data'!J1894="Delete"),"",'Raw Data'!J1894)</f>
        <v/>
      </c>
      <c r="K1878" s="81" t="str">
        <f>IF(OR('Raw Data'!K1894=0,'Raw Data'!K1894="Delete"),"",'Raw Data'!K1894)</f>
        <v/>
      </c>
      <c r="L1878" s="81" t="str">
        <f>R1878</f>
        <v>Available</v>
      </c>
      <c r="M1878" s="81" t="str">
        <f>IF(A1878="","",IF(OR(AWReleaseNum&gt;=A1878,AWReleaseNum=0),"Available","Not Supported"))</f>
        <v>Available</v>
      </c>
      <c r="N1878" s="81" t="str">
        <f>IF(A1878="","",IF(TcRelease="Any","Available",IF(OR(AND(TcReleaseNum&gt;=VLOOKUP(AWReleaseNum,MinVerInfo,3,FALSE),TcReleaseNum&lt;=VLOOKUP(AWReleaseNum,MinVerInfo,4,FALSE)),AND(TcReleaseNum&gt;=VLOOKUP(AWReleaseNum,MinVerInfo,5,FALSE),TcReleaseNum&lt;=VLOOKUP(AWReleaseNum,MinVerInfo,6,FALSE))),"Available","Not Supported")))</f>
        <v>Available</v>
      </c>
      <c r="O1878" s="81" t="str">
        <f>IF(TcReleaseNum&lt;P1878,"Not Supported","Available")</f>
        <v>Available</v>
      </c>
      <c r="P1878" s="81" cm="1">
        <f t="array" ref="P1878">_xlfn.SWITCH(TcBaseVer, 14, K1878, 13, J1878, 12, I1878, 11, IFERROR(VLOOKUP(H1878,Table2[#All],3,FALSE),"N/A"),0)</f>
        <v>0</v>
      </c>
      <c r="Q1878" s="81" t="str">
        <f>IF(TcBaseVer=0,M1878,IF(AND(N1878="Available",M1878="Available",O1878="Available"),"Available",IF(M1878="","","Not Supported")))</f>
        <v>Available</v>
      </c>
      <c r="R1878" s="81" t="str">
        <f>IF(A1878&gt;=AWCurrentRel, "Future",Q1878)</f>
        <v>Available</v>
      </c>
      <c r="S1878" s="100" t="str">
        <f>HYPERLINK(U1878,T1878)</f>
        <v>DELIVER-Teamcenter What's New Spring 2024 (highspot.com)</v>
      </c>
      <c r="T1878" s="81" t="str">
        <f>IFERROR(VLOOKUP(CONCATENATE($B1878,"_",$A1878),Table4[#All],5,FALSE),"Not Available")</f>
        <v>DELIVER-Teamcenter What's New Spring 2024 (highspot.com)</v>
      </c>
      <c r="U1878" s="81" t="str">
        <f>IFERROR(VLOOKUP(CONCATENATE(B1878,"_",A1878),Table4[#All],6,FALSE),"")</f>
        <v>https://siemens.highspot.com/items/666ae5c05b3b4aa27852e67f?lfrm=srp.6</v>
      </c>
    </row>
    <row r="1879" spans="1:21" x14ac:dyDescent="0.25">
      <c r="A1879" s="81">
        <f>IF(OR('Raw Data'!A1895=0,'Raw Data'!A1895="Delete"),"",'Raw Data'!A1895)</f>
        <v>2406</v>
      </c>
      <c r="B1879" s="88" t="str">
        <f>IF(OR('Raw Data'!B1895=0,'Raw Data'!B1895="Delete"),"",'Raw Data'!B1895)</f>
        <v>Deliver</v>
      </c>
      <c r="C1879" s="89" t="str">
        <f>IF(OR('Raw Data'!C1895=0,'Raw Data'!C1895="Delete"),"",'Raw Data'!C1895)</f>
        <v>Service</v>
      </c>
      <c r="D1879" s="88" t="str">
        <f>IF(OR('Raw Data'!D1895=0,'Raw Data'!D1895="Delete"),"",'Raw Data'!D1895)</f>
        <v>Service Planning</v>
      </c>
      <c r="E1879" s="84" t="str">
        <f>IF(OR('Raw Data'!E1895=0,'Raw Data'!E1895="Delete"),"",'Raw Data'!E1895)</f>
        <v>Plan efficiently with Fault Codes addition to Service Requirement in the Service Plan</v>
      </c>
      <c r="F1879" s="81" t="str" cm="1">
        <f t="array" ref="F1879">_xlfn.SWITCH(ROUND(VLOOKUP(A1879,Table1[#All],3),0),11,H1879,12,I1879,13,J1879,14,K1879,"N/A")</f>
        <v>N/A</v>
      </c>
      <c r="G1879" s="81" t="str" cm="1">
        <f t="array" ref="G1879">_xlfn.SWITCH(ROUND(VLOOKUP(A1879,Table1[#All],5),0),11,H1879,12,I1879,13,J1879,14,K1879,"N/A")</f>
        <v>N/A</v>
      </c>
      <c r="H1879" s="81" t="str">
        <f>IF(OR('Raw Data'!H1895=0,'Raw Data'!H1895="Delete"),"",'Raw Data'!H1895)</f>
        <v/>
      </c>
      <c r="I1879" s="81" t="str">
        <f>IF(OR('Raw Data'!I1895=0,'Raw Data'!I1895="Delete"),"",'Raw Data'!I1895)</f>
        <v/>
      </c>
      <c r="J1879" s="81" t="str">
        <f>IF(OR('Raw Data'!J1895=0,'Raw Data'!J1895="Delete"),"",'Raw Data'!J1895)</f>
        <v/>
      </c>
      <c r="K1879" s="81" t="str">
        <f>IF(OR('Raw Data'!K1895=0,'Raw Data'!K1895="Delete"),"",'Raw Data'!K1895)</f>
        <v/>
      </c>
      <c r="L1879" s="81" t="str">
        <f>R1879</f>
        <v>Available</v>
      </c>
      <c r="M1879" s="81" t="str">
        <f>IF(A1879="","",IF(OR(AWReleaseNum&gt;=A1879,AWReleaseNum=0),"Available","Not Supported"))</f>
        <v>Available</v>
      </c>
      <c r="N1879" s="81" t="str">
        <f>IF(A1879="","",IF(TcRelease="Any","Available",IF(OR(AND(TcReleaseNum&gt;=VLOOKUP(AWReleaseNum,MinVerInfo,3,FALSE),TcReleaseNum&lt;=VLOOKUP(AWReleaseNum,MinVerInfo,4,FALSE)),AND(TcReleaseNum&gt;=VLOOKUP(AWReleaseNum,MinVerInfo,5,FALSE),TcReleaseNum&lt;=VLOOKUP(AWReleaseNum,MinVerInfo,6,FALSE))),"Available","Not Supported")))</f>
        <v>Available</v>
      </c>
      <c r="O1879" s="81" t="str">
        <f>IF(TcReleaseNum&lt;P1879,"Not Supported","Available")</f>
        <v>Available</v>
      </c>
      <c r="P1879" s="81" cm="1">
        <f t="array" ref="P1879">_xlfn.SWITCH(TcBaseVer, 14, K1879, 13, J1879, 12, I1879, 11, IFERROR(VLOOKUP(H1879,Table2[#All],3,FALSE),"N/A"),0)</f>
        <v>0</v>
      </c>
      <c r="Q1879" s="81" t="str">
        <f>IF(TcBaseVer=0,M1879,IF(AND(N1879="Available",M1879="Available",O1879="Available"),"Available",IF(M1879="","","Not Supported")))</f>
        <v>Available</v>
      </c>
      <c r="R1879" s="81" t="str">
        <f>IF(A1879&gt;=AWCurrentRel, "Future",Q1879)</f>
        <v>Available</v>
      </c>
      <c r="S1879" s="100" t="str">
        <f>HYPERLINK(U1879,T1879)</f>
        <v>DELIVER-Teamcenter What's New Spring 2024 (highspot.com)</v>
      </c>
      <c r="T1879" s="81" t="str">
        <f>IFERROR(VLOOKUP(CONCATENATE($B1879,"_",$A1879),Table4[#All],5,FALSE),"Not Available")</f>
        <v>DELIVER-Teamcenter What's New Spring 2024 (highspot.com)</v>
      </c>
      <c r="U1879" s="81" t="str">
        <f>IFERROR(VLOOKUP(CONCATENATE(B1879,"_",A1879),Table4[#All],6,FALSE),"")</f>
        <v>https://siemens.highspot.com/items/666ae5c05b3b4aa27852e67f?lfrm=srp.6</v>
      </c>
    </row>
    <row r="1880" spans="1:21" x14ac:dyDescent="0.25">
      <c r="A1880" s="81">
        <f>IF(OR('Raw Data'!A1896=0,'Raw Data'!A1896="Delete"),"",'Raw Data'!A1896)</f>
        <v>2406</v>
      </c>
      <c r="B1880" s="88" t="str">
        <f>IF(OR('Raw Data'!B1896=0,'Raw Data'!B1896="Delete"),"",'Raw Data'!B1896)</f>
        <v>Deliver</v>
      </c>
      <c r="C1880" s="89" t="str">
        <f>IF(OR('Raw Data'!C1896=0,'Raw Data'!C1896="Delete"),"",'Raw Data'!C1896)</f>
        <v>Service</v>
      </c>
      <c r="D1880" s="88" t="str">
        <f>IF(OR('Raw Data'!D1896=0,'Raw Data'!D1896="Delete"),"",'Raw Data'!D1896)</f>
        <v>Service Planning</v>
      </c>
      <c r="E1880" s="84" t="str">
        <f>IF(OR('Raw Data'!E1896=0,'Raw Data'!E1896="Delete"),"",'Raw Data'!E1896)</f>
        <v>Visual reference indicators provide a quick, clear understanding of the referenced objects</v>
      </c>
      <c r="F1880" s="81" t="str" cm="1">
        <f t="array" ref="F1880">_xlfn.SWITCH(ROUND(VLOOKUP(A1880,Table1[#All],3),0),11,H1880,12,I1880,13,J1880,14,K1880,"N/A")</f>
        <v>N/A</v>
      </c>
      <c r="G1880" s="81" t="str" cm="1">
        <f t="array" ref="G1880">_xlfn.SWITCH(ROUND(VLOOKUP(A1880,Table1[#All],5),0),11,H1880,12,I1880,13,J1880,14,K1880,"N/A")</f>
        <v>N/A</v>
      </c>
      <c r="H1880" s="81" t="str">
        <f>IF(OR('Raw Data'!H1896=0,'Raw Data'!H1896="Delete"),"",'Raw Data'!H1896)</f>
        <v/>
      </c>
      <c r="I1880" s="81" t="str">
        <f>IF(OR('Raw Data'!I1896=0,'Raw Data'!I1896="Delete"),"",'Raw Data'!I1896)</f>
        <v/>
      </c>
      <c r="J1880" s="81" t="str">
        <f>IF(OR('Raw Data'!J1896=0,'Raw Data'!J1896="Delete"),"",'Raw Data'!J1896)</f>
        <v/>
      </c>
      <c r="K1880" s="81" t="str">
        <f>IF(OR('Raw Data'!K1896=0,'Raw Data'!K1896="Delete"),"",'Raw Data'!K1896)</f>
        <v/>
      </c>
      <c r="L1880" s="81" t="str">
        <f>R1880</f>
        <v>Available</v>
      </c>
      <c r="M1880" s="81" t="str">
        <f>IF(A1880="","",IF(OR(AWReleaseNum&gt;=A1880,AWReleaseNum=0),"Available","Not Supported"))</f>
        <v>Available</v>
      </c>
      <c r="N1880" s="81" t="str">
        <f>IF(A1880="","",IF(TcRelease="Any","Available",IF(OR(AND(TcReleaseNum&gt;=VLOOKUP(AWReleaseNum,MinVerInfo,3,FALSE),TcReleaseNum&lt;=VLOOKUP(AWReleaseNum,MinVerInfo,4,FALSE)),AND(TcReleaseNum&gt;=VLOOKUP(AWReleaseNum,MinVerInfo,5,FALSE),TcReleaseNum&lt;=VLOOKUP(AWReleaseNum,MinVerInfo,6,FALSE))),"Available","Not Supported")))</f>
        <v>Available</v>
      </c>
      <c r="O1880" s="81" t="str">
        <f>IF(TcReleaseNum&lt;P1880,"Not Supported","Available")</f>
        <v>Available</v>
      </c>
      <c r="P1880" s="81" cm="1">
        <f t="array" ref="P1880">_xlfn.SWITCH(TcBaseVer, 14, K1880, 13, J1880, 12, I1880, 11, IFERROR(VLOOKUP(H1880,Table2[#All],3,FALSE),"N/A"),0)</f>
        <v>0</v>
      </c>
      <c r="Q1880" s="81" t="str">
        <f>IF(TcBaseVer=0,M1880,IF(AND(N1880="Available",M1880="Available",O1880="Available"),"Available",IF(M1880="","","Not Supported")))</f>
        <v>Available</v>
      </c>
      <c r="R1880" s="81" t="str">
        <f>IF(A1880&gt;=AWCurrentRel, "Future",Q1880)</f>
        <v>Available</v>
      </c>
      <c r="S1880" s="100" t="str">
        <f>HYPERLINK(U1880,T1880)</f>
        <v>DELIVER-Teamcenter What's New Spring 2024 (highspot.com)</v>
      </c>
      <c r="T1880" s="81" t="str">
        <f>IFERROR(VLOOKUP(CONCATENATE($B1880,"_",$A1880),Table4[#All],5,FALSE),"Not Available")</f>
        <v>DELIVER-Teamcenter What's New Spring 2024 (highspot.com)</v>
      </c>
      <c r="U1880" s="81" t="str">
        <f>IFERROR(VLOOKUP(CONCATENATE(B1880,"_",A1880),Table4[#All],6,FALSE),"")</f>
        <v>https://siemens.highspot.com/items/666ae5c05b3b4aa27852e67f?lfrm=srp.6</v>
      </c>
    </row>
    <row r="1881" spans="1:21" x14ac:dyDescent="0.25">
      <c r="A1881" s="81">
        <f>IF(OR('Raw Data'!A1897=0,'Raw Data'!A1897="Delete"),"",'Raw Data'!A1897)</f>
        <v>2406</v>
      </c>
      <c r="B1881" s="88" t="str">
        <f>IF(OR('Raw Data'!B1897=0,'Raw Data'!B1897="Delete"),"",'Raw Data'!B1897)</f>
        <v>Deliver</v>
      </c>
      <c r="C1881" s="89" t="str">
        <f>IF(OR('Raw Data'!C1897=0,'Raw Data'!C1897="Delete"),"",'Raw Data'!C1897)</f>
        <v>Service</v>
      </c>
      <c r="D1881" s="88" t="str">
        <f>IF(OR('Raw Data'!D1897=0,'Raw Data'!D1897="Delete"),"",'Raw Data'!D1897)</f>
        <v>Service Planning</v>
      </c>
      <c r="E1881" s="84" t="str">
        <f>IF(OR('Raw Data'!E1897=0,'Raw Data'!E1897="Delete"),"",'Raw Data'!E1897)</f>
        <v>More intuitive and efficient service planning with default occurrence type for Parts and Tools</v>
      </c>
      <c r="F1881" s="81" t="str" cm="1">
        <f t="array" ref="F1881">_xlfn.SWITCH(ROUND(VLOOKUP(A1881,Table1[#All],3),0),11,H1881,12,I1881,13,J1881,14,K1881,"N/A")</f>
        <v>N/A</v>
      </c>
      <c r="G1881" s="81" t="str" cm="1">
        <f t="array" ref="G1881">_xlfn.SWITCH(ROUND(VLOOKUP(A1881,Table1[#All],5),0),11,H1881,12,I1881,13,J1881,14,K1881,"N/A")</f>
        <v>N/A</v>
      </c>
      <c r="H1881" s="81" t="str">
        <f>IF(OR('Raw Data'!H1897=0,'Raw Data'!H1897="Delete"),"",'Raw Data'!H1897)</f>
        <v/>
      </c>
      <c r="I1881" s="81" t="str">
        <f>IF(OR('Raw Data'!I1897=0,'Raw Data'!I1897="Delete"),"",'Raw Data'!I1897)</f>
        <v/>
      </c>
      <c r="J1881" s="81" t="str">
        <f>IF(OR('Raw Data'!J1897=0,'Raw Data'!J1897="Delete"),"",'Raw Data'!J1897)</f>
        <v/>
      </c>
      <c r="K1881" s="81" t="str">
        <f>IF(OR('Raw Data'!K1897=0,'Raw Data'!K1897="Delete"),"",'Raw Data'!K1897)</f>
        <v/>
      </c>
      <c r="L1881" s="81" t="str">
        <f>R1881</f>
        <v>Available</v>
      </c>
      <c r="M1881" s="81" t="str">
        <f>IF(A1881="","",IF(OR(AWReleaseNum&gt;=A1881,AWReleaseNum=0),"Available","Not Supported"))</f>
        <v>Available</v>
      </c>
      <c r="N1881" s="81" t="str">
        <f>IF(A1881="","",IF(TcRelease="Any","Available",IF(OR(AND(TcReleaseNum&gt;=VLOOKUP(AWReleaseNum,MinVerInfo,3,FALSE),TcReleaseNum&lt;=VLOOKUP(AWReleaseNum,MinVerInfo,4,FALSE)),AND(TcReleaseNum&gt;=VLOOKUP(AWReleaseNum,MinVerInfo,5,FALSE),TcReleaseNum&lt;=VLOOKUP(AWReleaseNum,MinVerInfo,6,FALSE))),"Available","Not Supported")))</f>
        <v>Available</v>
      </c>
      <c r="O1881" s="81" t="str">
        <f>IF(TcReleaseNum&lt;P1881,"Not Supported","Available")</f>
        <v>Available</v>
      </c>
      <c r="P1881" s="81" cm="1">
        <f t="array" ref="P1881">_xlfn.SWITCH(TcBaseVer, 14, K1881, 13, J1881, 12, I1881, 11, IFERROR(VLOOKUP(H1881,Table2[#All],3,FALSE),"N/A"),0)</f>
        <v>0</v>
      </c>
      <c r="Q1881" s="81" t="str">
        <f>IF(TcBaseVer=0,M1881,IF(AND(N1881="Available",M1881="Available",O1881="Available"),"Available",IF(M1881="","","Not Supported")))</f>
        <v>Available</v>
      </c>
      <c r="R1881" s="81" t="str">
        <f>IF(A1881&gt;=AWCurrentRel, "Future",Q1881)</f>
        <v>Available</v>
      </c>
      <c r="S1881" s="100" t="str">
        <f>HYPERLINK(U1881,T1881)</f>
        <v>DELIVER-Teamcenter What's New Spring 2024 (highspot.com)</v>
      </c>
      <c r="T1881" s="81" t="str">
        <f>IFERROR(VLOOKUP(CONCATENATE($B1881,"_",$A1881),Table4[#All],5,FALSE),"Not Available")</f>
        <v>DELIVER-Teamcenter What's New Spring 2024 (highspot.com)</v>
      </c>
      <c r="U1881" s="81" t="str">
        <f>IFERROR(VLOOKUP(CONCATENATE(B1881,"_",A1881),Table4[#All],6,FALSE),"")</f>
        <v>https://siemens.highspot.com/items/666ae5c05b3b4aa27852e67f?lfrm=srp.6</v>
      </c>
    </row>
    <row r="1882" spans="1:21" x14ac:dyDescent="0.25">
      <c r="A1882" s="81">
        <f>IF(OR('Raw Data'!A1898=0,'Raw Data'!A1898="Delete"),"",'Raw Data'!A1898)</f>
        <v>2406</v>
      </c>
      <c r="B1882" s="88" t="str">
        <f>IF(OR('Raw Data'!B1898=0,'Raw Data'!B1898="Delete"),"",'Raw Data'!B1898)</f>
        <v>Deliver</v>
      </c>
      <c r="C1882" s="89" t="str">
        <f>IF(OR('Raw Data'!C1898=0,'Raw Data'!C1898="Delete"),"",'Raw Data'!C1898)</f>
        <v>Service</v>
      </c>
      <c r="D1882" s="88" t="str">
        <f>IF(OR('Raw Data'!D1898=0,'Raw Data'!D1898="Delete"),"",'Raw Data'!D1898)</f>
        <v>Service Planning</v>
      </c>
      <c r="E1882" s="84" t="str">
        <f>IF(OR('Raw Data'!E1898=0,'Raw Data'!E1898="Delete"),"",'Raw Data'!E1898)</f>
        <v>Plan smartly by defining Sequence of work cards during creation with Find Number attribute</v>
      </c>
      <c r="F1882" s="81" t="str" cm="1">
        <f t="array" ref="F1882">_xlfn.SWITCH(ROUND(VLOOKUP(A1882,Table1[#All],3),0),11,H1882,12,I1882,13,J1882,14,K1882,"N/A")</f>
        <v>N/A</v>
      </c>
      <c r="G1882" s="81" t="str" cm="1">
        <f t="array" ref="G1882">_xlfn.SWITCH(ROUND(VLOOKUP(A1882,Table1[#All],5),0),11,H1882,12,I1882,13,J1882,14,K1882,"N/A")</f>
        <v>N/A</v>
      </c>
      <c r="H1882" s="81" t="str">
        <f>IF(OR('Raw Data'!H1898=0,'Raw Data'!H1898="Delete"),"",'Raw Data'!H1898)</f>
        <v/>
      </c>
      <c r="I1882" s="81" t="str">
        <f>IF(OR('Raw Data'!I1898=0,'Raw Data'!I1898="Delete"),"",'Raw Data'!I1898)</f>
        <v/>
      </c>
      <c r="J1882" s="81" t="str">
        <f>IF(OR('Raw Data'!J1898=0,'Raw Data'!J1898="Delete"),"",'Raw Data'!J1898)</f>
        <v/>
      </c>
      <c r="K1882" s="81" t="str">
        <f>IF(OR('Raw Data'!K1898=0,'Raw Data'!K1898="Delete"),"",'Raw Data'!K1898)</f>
        <v/>
      </c>
      <c r="L1882" s="81" t="str">
        <f>R1882</f>
        <v>Available</v>
      </c>
      <c r="M1882" s="81" t="str">
        <f>IF(A1882="","",IF(OR(AWReleaseNum&gt;=A1882,AWReleaseNum=0),"Available","Not Supported"))</f>
        <v>Available</v>
      </c>
      <c r="N1882" s="81" t="str">
        <f>IF(A1882="","",IF(TcRelease="Any","Available",IF(OR(AND(TcReleaseNum&gt;=VLOOKUP(AWReleaseNum,MinVerInfo,3,FALSE),TcReleaseNum&lt;=VLOOKUP(AWReleaseNum,MinVerInfo,4,FALSE)),AND(TcReleaseNum&gt;=VLOOKUP(AWReleaseNum,MinVerInfo,5,FALSE),TcReleaseNum&lt;=VLOOKUP(AWReleaseNum,MinVerInfo,6,FALSE))),"Available","Not Supported")))</f>
        <v>Available</v>
      </c>
      <c r="O1882" s="81" t="str">
        <f>IF(TcReleaseNum&lt;P1882,"Not Supported","Available")</f>
        <v>Available</v>
      </c>
      <c r="P1882" s="81" cm="1">
        <f t="array" ref="P1882">_xlfn.SWITCH(TcBaseVer, 14, K1882, 13, J1882, 12, I1882, 11, IFERROR(VLOOKUP(H1882,Table2[#All],3,FALSE),"N/A"),0)</f>
        <v>0</v>
      </c>
      <c r="Q1882" s="81" t="str">
        <f>IF(TcBaseVer=0,M1882,IF(AND(N1882="Available",M1882="Available",O1882="Available"),"Available",IF(M1882="","","Not Supported")))</f>
        <v>Available</v>
      </c>
      <c r="R1882" s="81" t="str">
        <f>IF(A1882&gt;=AWCurrentRel, "Future",Q1882)</f>
        <v>Available</v>
      </c>
      <c r="S1882" s="100" t="str">
        <f>HYPERLINK(U1882,T1882)</f>
        <v>DELIVER-Teamcenter What's New Spring 2024 (highspot.com)</v>
      </c>
      <c r="T1882" s="81" t="str">
        <f>IFERROR(VLOOKUP(CONCATENATE($B1882,"_",$A1882),Table4[#All],5,FALSE),"Not Available")</f>
        <v>DELIVER-Teamcenter What's New Spring 2024 (highspot.com)</v>
      </c>
      <c r="U1882" s="81" t="str">
        <f>IFERROR(VLOOKUP(CONCATENATE(B1882,"_",A1882),Table4[#All],6,FALSE),"")</f>
        <v>https://siemens.highspot.com/items/666ae5c05b3b4aa27852e67f?lfrm=srp.6</v>
      </c>
    </row>
    <row r="1883" spans="1:21" x14ac:dyDescent="0.25">
      <c r="A1883" s="81">
        <f>IF(OR('Raw Data'!A1899=0,'Raw Data'!A1899="Delete"),"",'Raw Data'!A1899)</f>
        <v>2406</v>
      </c>
      <c r="B1883" s="88" t="str">
        <f>IF(OR('Raw Data'!B1899=0,'Raw Data'!B1899="Delete"),"",'Raw Data'!B1899)</f>
        <v>Deliver</v>
      </c>
      <c r="C1883" s="89" t="str">
        <f>IF(OR('Raw Data'!C1899=0,'Raw Data'!C1899="Delete"),"",'Raw Data'!C1899)</f>
        <v>Service</v>
      </c>
      <c r="D1883" s="88" t="str">
        <f>IF(OR('Raw Data'!D1899=0,'Raw Data'!D1899="Delete"),"",'Raw Data'!D1899)</f>
        <v>Service Planning</v>
      </c>
      <c r="E1883" s="84" t="str">
        <f>IF(OR('Raw Data'!E1899=0,'Raw Data'!E1899="Delete"),"",'Raw Data'!E1899)</f>
        <v>Work efficiently by using Remove command to restructure the Service Plan</v>
      </c>
      <c r="F1883" s="81" t="str" cm="1">
        <f t="array" ref="F1883">_xlfn.SWITCH(ROUND(VLOOKUP(A1883,Table1[#All],3),0),11,H1883,12,I1883,13,J1883,14,K1883,"N/A")</f>
        <v>N/A</v>
      </c>
      <c r="G1883" s="81" t="str" cm="1">
        <f t="array" ref="G1883">_xlfn.SWITCH(ROUND(VLOOKUP(A1883,Table1[#All],5),0),11,H1883,12,I1883,13,J1883,14,K1883,"N/A")</f>
        <v>N/A</v>
      </c>
      <c r="H1883" s="81" t="str">
        <f>IF(OR('Raw Data'!H1899=0,'Raw Data'!H1899="Delete"),"",'Raw Data'!H1899)</f>
        <v/>
      </c>
      <c r="I1883" s="81" t="str">
        <f>IF(OR('Raw Data'!I1899=0,'Raw Data'!I1899="Delete"),"",'Raw Data'!I1899)</f>
        <v/>
      </c>
      <c r="J1883" s="81" t="str">
        <f>IF(OR('Raw Data'!J1899=0,'Raw Data'!J1899="Delete"),"",'Raw Data'!J1899)</f>
        <v/>
      </c>
      <c r="K1883" s="81" t="str">
        <f>IF(OR('Raw Data'!K1899=0,'Raw Data'!K1899="Delete"),"",'Raw Data'!K1899)</f>
        <v/>
      </c>
      <c r="L1883" s="81" t="str">
        <f>R1883</f>
        <v>Available</v>
      </c>
      <c r="M1883" s="81" t="str">
        <f>IF(A1883="","",IF(OR(AWReleaseNum&gt;=A1883,AWReleaseNum=0),"Available","Not Supported"))</f>
        <v>Available</v>
      </c>
      <c r="N1883" s="81" t="str">
        <f>IF(A1883="","",IF(TcRelease="Any","Available",IF(OR(AND(TcReleaseNum&gt;=VLOOKUP(AWReleaseNum,MinVerInfo,3,FALSE),TcReleaseNum&lt;=VLOOKUP(AWReleaseNum,MinVerInfo,4,FALSE)),AND(TcReleaseNum&gt;=VLOOKUP(AWReleaseNum,MinVerInfo,5,FALSE),TcReleaseNum&lt;=VLOOKUP(AWReleaseNum,MinVerInfo,6,FALSE))),"Available","Not Supported")))</f>
        <v>Available</v>
      </c>
      <c r="O1883" s="81" t="str">
        <f>IF(TcReleaseNum&lt;P1883,"Not Supported","Available")</f>
        <v>Available</v>
      </c>
      <c r="P1883" s="81" cm="1">
        <f t="array" ref="P1883">_xlfn.SWITCH(TcBaseVer, 14, K1883, 13, J1883, 12, I1883, 11, IFERROR(VLOOKUP(H1883,Table2[#All],3,FALSE),"N/A"),0)</f>
        <v>0</v>
      </c>
      <c r="Q1883" s="81" t="str">
        <f>IF(TcBaseVer=0,M1883,IF(AND(N1883="Available",M1883="Available",O1883="Available"),"Available",IF(M1883="","","Not Supported")))</f>
        <v>Available</v>
      </c>
      <c r="R1883" s="81" t="str">
        <f>IF(A1883&gt;=AWCurrentRel, "Future",Q1883)</f>
        <v>Available</v>
      </c>
      <c r="S1883" s="100" t="str">
        <f>HYPERLINK(U1883,T1883)</f>
        <v>DELIVER-Teamcenter What's New Spring 2024 (highspot.com)</v>
      </c>
      <c r="T1883" s="81" t="str">
        <f>IFERROR(VLOOKUP(CONCATENATE($B1883,"_",$A1883),Table4[#All],5,FALSE),"Not Available")</f>
        <v>DELIVER-Teamcenter What's New Spring 2024 (highspot.com)</v>
      </c>
      <c r="U1883" s="81" t="str">
        <f>IFERROR(VLOOKUP(CONCATENATE(B1883,"_",A1883),Table4[#All],6,FALSE),"")</f>
        <v>https://siemens.highspot.com/items/666ae5c05b3b4aa27852e67f?lfrm=srp.6</v>
      </c>
    </row>
    <row r="1884" spans="1:21" x14ac:dyDescent="0.25">
      <c r="A1884" s="81">
        <f>IF(OR('Raw Data'!A1900=0,'Raw Data'!A1900="Delete"),"",'Raw Data'!A1900)</f>
        <v>2406</v>
      </c>
      <c r="B1884" s="88" t="str">
        <f>IF(OR('Raw Data'!B1900=0,'Raw Data'!B1900="Delete"),"",'Raw Data'!B1900)</f>
        <v>Deliver</v>
      </c>
      <c r="C1884" s="89" t="str">
        <f>IF(OR('Raw Data'!C1900=0,'Raw Data'!C1900="Delete"),"",'Raw Data'!C1900)</f>
        <v>Service</v>
      </c>
      <c r="D1884" s="88" t="str">
        <f>IF(OR('Raw Data'!D1900=0,'Raw Data'!D1900="Delete"),"",'Raw Data'!D1900)</f>
        <v>Service Planning</v>
      </c>
      <c r="E1884" s="84" t="str">
        <f>IF(OR('Raw Data'!E1900=0,'Raw Data'!E1900="Delete"),"",'Raw Data'!E1900)</f>
        <v>Comprehensive service planning by populating the time needed for different activities</v>
      </c>
      <c r="F1884" s="81" t="str" cm="1">
        <f t="array" ref="F1884">_xlfn.SWITCH(ROUND(VLOOKUP(A1884,Table1[#All],3),0),11,H1884,12,I1884,13,J1884,14,K1884,"N/A")</f>
        <v>N/A</v>
      </c>
      <c r="G1884" s="81" t="str" cm="1">
        <f t="array" ref="G1884">_xlfn.SWITCH(ROUND(VLOOKUP(A1884,Table1[#All],5),0),11,H1884,12,I1884,13,J1884,14,K1884,"N/A")</f>
        <v>N/A</v>
      </c>
      <c r="H1884" s="81" t="str">
        <f>IF(OR('Raw Data'!H1900=0,'Raw Data'!H1900="Delete"),"",'Raw Data'!H1900)</f>
        <v/>
      </c>
      <c r="I1884" s="81" t="str">
        <f>IF(OR('Raw Data'!I1900=0,'Raw Data'!I1900="Delete"),"",'Raw Data'!I1900)</f>
        <v/>
      </c>
      <c r="J1884" s="81" t="str">
        <f>IF(OR('Raw Data'!J1900=0,'Raw Data'!J1900="Delete"),"",'Raw Data'!J1900)</f>
        <v/>
      </c>
      <c r="K1884" s="81" t="str">
        <f>IF(OR('Raw Data'!K1900=0,'Raw Data'!K1900="Delete"),"",'Raw Data'!K1900)</f>
        <v/>
      </c>
      <c r="L1884" s="81" t="str">
        <f>R1884</f>
        <v>Available</v>
      </c>
      <c r="M1884" s="81" t="str">
        <f>IF(A1884="","",IF(OR(AWReleaseNum&gt;=A1884,AWReleaseNum=0),"Available","Not Supported"))</f>
        <v>Available</v>
      </c>
      <c r="N1884" s="81" t="str">
        <f>IF(A1884="","",IF(TcRelease="Any","Available",IF(OR(AND(TcReleaseNum&gt;=VLOOKUP(AWReleaseNum,MinVerInfo,3,FALSE),TcReleaseNum&lt;=VLOOKUP(AWReleaseNum,MinVerInfo,4,FALSE)),AND(TcReleaseNum&gt;=VLOOKUP(AWReleaseNum,MinVerInfo,5,FALSE),TcReleaseNum&lt;=VLOOKUP(AWReleaseNum,MinVerInfo,6,FALSE))),"Available","Not Supported")))</f>
        <v>Available</v>
      </c>
      <c r="O1884" s="81" t="str">
        <f>IF(TcReleaseNum&lt;P1884,"Not Supported","Available")</f>
        <v>Available</v>
      </c>
      <c r="P1884" s="81" cm="1">
        <f t="array" ref="P1884">_xlfn.SWITCH(TcBaseVer, 14, K1884, 13, J1884, 12, I1884, 11, IFERROR(VLOOKUP(H1884,Table2[#All],3,FALSE),"N/A"),0)</f>
        <v>0</v>
      </c>
      <c r="Q1884" s="81" t="str">
        <f>IF(TcBaseVer=0,M1884,IF(AND(N1884="Available",M1884="Available",O1884="Available"),"Available",IF(M1884="","","Not Supported")))</f>
        <v>Available</v>
      </c>
      <c r="R1884" s="81" t="str">
        <f>IF(A1884&gt;=AWCurrentRel, "Future",Q1884)</f>
        <v>Available</v>
      </c>
      <c r="S1884" s="100" t="str">
        <f>HYPERLINK(U1884,T1884)</f>
        <v>DELIVER-Teamcenter What's New Spring 2024 (highspot.com)</v>
      </c>
      <c r="T1884" s="81" t="str">
        <f>IFERROR(VLOOKUP(CONCATENATE($B1884,"_",$A1884),Table4[#All],5,FALSE),"Not Available")</f>
        <v>DELIVER-Teamcenter What's New Spring 2024 (highspot.com)</v>
      </c>
      <c r="U1884" s="81" t="str">
        <f>IFERROR(VLOOKUP(CONCATENATE(B1884,"_",A1884),Table4[#All],6,FALSE),"")</f>
        <v>https://siemens.highspot.com/items/666ae5c05b3b4aa27852e67f?lfrm=srp.6</v>
      </c>
    </row>
    <row r="1885" spans="1:21" x14ac:dyDescent="0.25">
      <c r="A1885" s="81">
        <f>IF(OR('Raw Data'!A1901=0,'Raw Data'!A1901="Delete"),"",'Raw Data'!A1901)</f>
        <v>2406</v>
      </c>
      <c r="B1885" s="88" t="str">
        <f>IF(OR('Raw Data'!B1901=0,'Raw Data'!B1901="Delete"),"",'Raw Data'!B1901)</f>
        <v>Deliver</v>
      </c>
      <c r="C1885" s="89" t="str">
        <f>IF(OR('Raw Data'!C1901=0,'Raw Data'!C1901="Delete"),"",'Raw Data'!C1901)</f>
        <v>Service</v>
      </c>
      <c r="D1885" s="88" t="str">
        <f>IF(OR('Raw Data'!D1901=0,'Raw Data'!D1901="Delete"),"",'Raw Data'!D1901)</f>
        <v>Service Planning</v>
      </c>
      <c r="E1885" s="84" t="str">
        <f>IF(OR('Raw Data'!E1901=0,'Raw Data'!E1901="Delete"),"",'Raw Data'!E1901)</f>
        <v>Work smarter with ability to open in NX and Vis directly from Service Plan</v>
      </c>
      <c r="F1885" s="81" t="str" cm="1">
        <f t="array" ref="F1885">_xlfn.SWITCH(ROUND(VLOOKUP(A1885,Table1[#All],3),0),11,H1885,12,I1885,13,J1885,14,K1885,"N/A")</f>
        <v>N/A</v>
      </c>
      <c r="G1885" s="81" t="str" cm="1">
        <f t="array" ref="G1885">_xlfn.SWITCH(ROUND(VLOOKUP(A1885,Table1[#All],5),0),11,H1885,12,I1885,13,J1885,14,K1885,"N/A")</f>
        <v>N/A</v>
      </c>
      <c r="H1885" s="81" t="str">
        <f>IF(OR('Raw Data'!H1901=0,'Raw Data'!H1901="Delete"),"",'Raw Data'!H1901)</f>
        <v/>
      </c>
      <c r="I1885" s="81" t="str">
        <f>IF(OR('Raw Data'!I1901=0,'Raw Data'!I1901="Delete"),"",'Raw Data'!I1901)</f>
        <v/>
      </c>
      <c r="J1885" s="81" t="str">
        <f>IF(OR('Raw Data'!J1901=0,'Raw Data'!J1901="Delete"),"",'Raw Data'!J1901)</f>
        <v/>
      </c>
      <c r="K1885" s="81" t="str">
        <f>IF(OR('Raw Data'!K1901=0,'Raw Data'!K1901="Delete"),"",'Raw Data'!K1901)</f>
        <v/>
      </c>
      <c r="L1885" s="81" t="str">
        <f>R1885</f>
        <v>Available</v>
      </c>
      <c r="M1885" s="81" t="str">
        <f>IF(A1885="","",IF(OR(AWReleaseNum&gt;=A1885,AWReleaseNum=0),"Available","Not Supported"))</f>
        <v>Available</v>
      </c>
      <c r="N1885" s="81" t="str">
        <f>IF(A1885="","",IF(TcRelease="Any","Available",IF(OR(AND(TcReleaseNum&gt;=VLOOKUP(AWReleaseNum,MinVerInfo,3,FALSE),TcReleaseNum&lt;=VLOOKUP(AWReleaseNum,MinVerInfo,4,FALSE)),AND(TcReleaseNum&gt;=VLOOKUP(AWReleaseNum,MinVerInfo,5,FALSE),TcReleaseNum&lt;=VLOOKUP(AWReleaseNum,MinVerInfo,6,FALSE))),"Available","Not Supported")))</f>
        <v>Available</v>
      </c>
      <c r="O1885" s="81" t="str">
        <f>IF(TcReleaseNum&lt;P1885,"Not Supported","Available")</f>
        <v>Available</v>
      </c>
      <c r="P1885" s="81" cm="1">
        <f t="array" ref="P1885">_xlfn.SWITCH(TcBaseVer, 14, K1885, 13, J1885, 12, I1885, 11, IFERROR(VLOOKUP(H1885,Table2[#All],3,FALSE),"N/A"),0)</f>
        <v>0</v>
      </c>
      <c r="Q1885" s="81" t="str">
        <f>IF(TcBaseVer=0,M1885,IF(AND(N1885="Available",M1885="Available",O1885="Available"),"Available",IF(M1885="","","Not Supported")))</f>
        <v>Available</v>
      </c>
      <c r="R1885" s="81" t="str">
        <f>IF(A1885&gt;=AWCurrentRel, "Future",Q1885)</f>
        <v>Available</v>
      </c>
      <c r="S1885" s="100" t="str">
        <f>HYPERLINK(U1885,T1885)</f>
        <v>DELIVER-Teamcenter What's New Spring 2024 (highspot.com)</v>
      </c>
      <c r="T1885" s="81" t="str">
        <f>IFERROR(VLOOKUP(CONCATENATE($B1885,"_",$A1885),Table4[#All],5,FALSE),"Not Available")</f>
        <v>DELIVER-Teamcenter What's New Spring 2024 (highspot.com)</v>
      </c>
      <c r="U1885" s="81" t="str">
        <f>IFERROR(VLOOKUP(CONCATENATE(B1885,"_",A1885),Table4[#All],6,FALSE),"")</f>
        <v>https://siemens.highspot.com/items/666ae5c05b3b4aa27852e67f?lfrm=srp.6</v>
      </c>
    </row>
    <row r="1886" spans="1:21" x14ac:dyDescent="0.25">
      <c r="A1886" s="81">
        <f>IF(OR('Raw Data'!A1902=0,'Raw Data'!A1902="Delete"),"",'Raw Data'!A1902)</f>
        <v>2406</v>
      </c>
      <c r="B1886" s="88" t="str">
        <f>IF(OR('Raw Data'!B1902=0,'Raw Data'!B1902="Delete"),"",'Raw Data'!B1902)</f>
        <v>Deliver</v>
      </c>
      <c r="C1886" s="89" t="str">
        <f>IF(OR('Raw Data'!C1902=0,'Raw Data'!C1902="Delete"),"",'Raw Data'!C1902)</f>
        <v>Service</v>
      </c>
      <c r="D1886" s="88" t="str">
        <f>IF(OR('Raw Data'!D1902=0,'Raw Data'!D1902="Delete"),"",'Raw Data'!D1902)</f>
        <v>Service Planning</v>
      </c>
      <c r="E1886" s="84" t="str">
        <f>IF(OR('Raw Data'!E1902=0,'Raw Data'!E1902="Delete"),"",'Raw Data'!E1902)</f>
        <v>Enhanced planning experience with views of Resources, Skills and Parts needed in Service Plan</v>
      </c>
      <c r="F1886" s="81" t="str" cm="1">
        <f t="array" ref="F1886">_xlfn.SWITCH(ROUND(VLOOKUP(A1886,Table1[#All],3),0),11,H1886,12,I1886,13,J1886,14,K1886,"N/A")</f>
        <v>N/A</v>
      </c>
      <c r="G1886" s="81" t="str" cm="1">
        <f t="array" ref="G1886">_xlfn.SWITCH(ROUND(VLOOKUP(A1886,Table1[#All],5),0),11,H1886,12,I1886,13,J1886,14,K1886,"N/A")</f>
        <v>N/A</v>
      </c>
      <c r="H1886" s="81" t="str">
        <f>IF(OR('Raw Data'!H1902=0,'Raw Data'!H1902="Delete"),"",'Raw Data'!H1902)</f>
        <v/>
      </c>
      <c r="I1886" s="81" t="str">
        <f>IF(OR('Raw Data'!I1902=0,'Raw Data'!I1902="Delete"),"",'Raw Data'!I1902)</f>
        <v/>
      </c>
      <c r="J1886" s="81" t="str">
        <f>IF(OR('Raw Data'!J1902=0,'Raw Data'!J1902="Delete"),"",'Raw Data'!J1902)</f>
        <v/>
      </c>
      <c r="K1886" s="81" t="str">
        <f>IF(OR('Raw Data'!K1902=0,'Raw Data'!K1902="Delete"),"",'Raw Data'!K1902)</f>
        <v/>
      </c>
      <c r="L1886" s="81" t="str">
        <f>R1886</f>
        <v>Available</v>
      </c>
      <c r="M1886" s="81" t="str">
        <f>IF(A1886="","",IF(OR(AWReleaseNum&gt;=A1886,AWReleaseNum=0),"Available","Not Supported"))</f>
        <v>Available</v>
      </c>
      <c r="N1886" s="81" t="str">
        <f>IF(A1886="","",IF(TcRelease="Any","Available",IF(OR(AND(TcReleaseNum&gt;=VLOOKUP(AWReleaseNum,MinVerInfo,3,FALSE),TcReleaseNum&lt;=VLOOKUP(AWReleaseNum,MinVerInfo,4,FALSE)),AND(TcReleaseNum&gt;=VLOOKUP(AWReleaseNum,MinVerInfo,5,FALSE),TcReleaseNum&lt;=VLOOKUP(AWReleaseNum,MinVerInfo,6,FALSE))),"Available","Not Supported")))</f>
        <v>Available</v>
      </c>
      <c r="O1886" s="81" t="str">
        <f>IF(TcReleaseNum&lt;P1886,"Not Supported","Available")</f>
        <v>Available</v>
      </c>
      <c r="P1886" s="81" cm="1">
        <f t="array" ref="P1886">_xlfn.SWITCH(TcBaseVer, 14, K1886, 13, J1886, 12, I1886, 11, IFERROR(VLOOKUP(H1886,Table2[#All],3,FALSE),"N/A"),0)</f>
        <v>0</v>
      </c>
      <c r="Q1886" s="81" t="str">
        <f>IF(TcBaseVer=0,M1886,IF(AND(N1886="Available",M1886="Available",O1886="Available"),"Available",IF(M1886="","","Not Supported")))</f>
        <v>Available</v>
      </c>
      <c r="R1886" s="81" t="str">
        <f>IF(A1886&gt;=AWCurrentRel, "Future",Q1886)</f>
        <v>Available</v>
      </c>
      <c r="S1886" s="100" t="str">
        <f>HYPERLINK(U1886,T1886)</f>
        <v>DELIVER-Teamcenter What's New Spring 2024 (highspot.com)</v>
      </c>
      <c r="T1886" s="81" t="str">
        <f>IFERROR(VLOOKUP(CONCATENATE($B1886,"_",$A1886),Table4[#All],5,FALSE),"Not Available")</f>
        <v>DELIVER-Teamcenter What's New Spring 2024 (highspot.com)</v>
      </c>
      <c r="U1886" s="81" t="str">
        <f>IFERROR(VLOOKUP(CONCATENATE(B1886,"_",A1886),Table4[#All],6,FALSE),"")</f>
        <v>https://siemens.highspot.com/items/666ae5c05b3b4aa27852e67f?lfrm=srp.6</v>
      </c>
    </row>
    <row r="1887" spans="1:21" x14ac:dyDescent="0.25">
      <c r="A1887" s="81">
        <f>IF(OR('Raw Data'!A1903=0,'Raw Data'!A1903="Delete"),"",'Raw Data'!A1903)</f>
        <v>2406</v>
      </c>
      <c r="B1887" s="88" t="str">
        <f>IF(OR('Raw Data'!B1903=0,'Raw Data'!B1903="Delete"),"",'Raw Data'!B1903)</f>
        <v>Deliver</v>
      </c>
      <c r="C1887" s="89" t="str">
        <f>IF(OR('Raw Data'!C1903=0,'Raw Data'!C1903="Delete"),"",'Raw Data'!C1903)</f>
        <v>Service</v>
      </c>
      <c r="D1887" s="88" t="str">
        <f>IF(OR('Raw Data'!D1903=0,'Raw Data'!D1903="Delete"),"",'Raw Data'!D1903)</f>
        <v>Service Planning</v>
      </c>
      <c r="E1887" s="84" t="str">
        <f>IF(OR('Raw Data'!E1903=0,'Raw Data'!E1903="Delete"),"",'Raw Data'!E1903)</f>
        <v>Enhanced user experience with column arrangements in Parts, tools, Skills and Notices tables</v>
      </c>
      <c r="F1887" s="81" t="str" cm="1">
        <f t="array" ref="F1887">_xlfn.SWITCH(ROUND(VLOOKUP(A1887,Table1[#All],3),0),11,H1887,12,I1887,13,J1887,14,K1887,"N/A")</f>
        <v>N/A</v>
      </c>
      <c r="G1887" s="81" t="str" cm="1">
        <f t="array" ref="G1887">_xlfn.SWITCH(ROUND(VLOOKUP(A1887,Table1[#All],5),0),11,H1887,12,I1887,13,J1887,14,K1887,"N/A")</f>
        <v>N/A</v>
      </c>
      <c r="H1887" s="81" t="str">
        <f>IF(OR('Raw Data'!H1903=0,'Raw Data'!H1903="Delete"),"",'Raw Data'!H1903)</f>
        <v/>
      </c>
      <c r="I1887" s="81" t="str">
        <f>IF(OR('Raw Data'!I1903=0,'Raw Data'!I1903="Delete"),"",'Raw Data'!I1903)</f>
        <v/>
      </c>
      <c r="J1887" s="81" t="str">
        <f>IF(OR('Raw Data'!J1903=0,'Raw Data'!J1903="Delete"),"",'Raw Data'!J1903)</f>
        <v/>
      </c>
      <c r="K1887" s="81" t="str">
        <f>IF(OR('Raw Data'!K1903=0,'Raw Data'!K1903="Delete"),"",'Raw Data'!K1903)</f>
        <v/>
      </c>
      <c r="L1887" s="81" t="str">
        <f>R1887</f>
        <v>Available</v>
      </c>
      <c r="M1887" s="81" t="str">
        <f>IF(A1887="","",IF(OR(AWReleaseNum&gt;=A1887,AWReleaseNum=0),"Available","Not Supported"))</f>
        <v>Available</v>
      </c>
      <c r="N1887" s="81" t="str">
        <f>IF(A1887="","",IF(TcRelease="Any","Available",IF(OR(AND(TcReleaseNum&gt;=VLOOKUP(AWReleaseNum,MinVerInfo,3,FALSE),TcReleaseNum&lt;=VLOOKUP(AWReleaseNum,MinVerInfo,4,FALSE)),AND(TcReleaseNum&gt;=VLOOKUP(AWReleaseNum,MinVerInfo,5,FALSE),TcReleaseNum&lt;=VLOOKUP(AWReleaseNum,MinVerInfo,6,FALSE))),"Available","Not Supported")))</f>
        <v>Available</v>
      </c>
      <c r="O1887" s="81" t="str">
        <f>IF(TcReleaseNum&lt;P1887,"Not Supported","Available")</f>
        <v>Available</v>
      </c>
      <c r="P1887" s="81" cm="1">
        <f t="array" ref="P1887">_xlfn.SWITCH(TcBaseVer, 14, K1887, 13, J1887, 12, I1887, 11, IFERROR(VLOOKUP(H1887,Table2[#All],3,FALSE),"N/A"),0)</f>
        <v>0</v>
      </c>
      <c r="Q1887" s="81" t="str">
        <f>IF(TcBaseVer=0,M1887,IF(AND(N1887="Available",M1887="Available",O1887="Available"),"Available",IF(M1887="","","Not Supported")))</f>
        <v>Available</v>
      </c>
      <c r="R1887" s="81" t="str">
        <f>IF(A1887&gt;=AWCurrentRel, "Future",Q1887)</f>
        <v>Available</v>
      </c>
      <c r="S1887" s="100" t="str">
        <f>HYPERLINK(U1887,T1887)</f>
        <v>DELIVER-Teamcenter What's New Spring 2024 (highspot.com)</v>
      </c>
      <c r="T1887" s="81" t="str">
        <f>IFERROR(VLOOKUP(CONCATENATE($B1887,"_",$A1887),Table4[#All],5,FALSE),"Not Available")</f>
        <v>DELIVER-Teamcenter What's New Spring 2024 (highspot.com)</v>
      </c>
      <c r="U1887" s="81" t="str">
        <f>IFERROR(VLOOKUP(CONCATENATE(B1887,"_",A1887),Table4[#All],6,FALSE),"")</f>
        <v>https://siemens.highspot.com/items/666ae5c05b3b4aa27852e67f?lfrm=srp.6</v>
      </c>
    </row>
    <row r="1888" spans="1:21" x14ac:dyDescent="0.25">
      <c r="A1888" s="81">
        <f>IF(OR('Raw Data'!A1904=0,'Raw Data'!A1904="Delete"),"",'Raw Data'!A1904)</f>
        <v>2406</v>
      </c>
      <c r="B1888" s="88" t="str">
        <f>IF(OR('Raw Data'!B1904=0,'Raw Data'!B1904="Delete"),"",'Raw Data'!B1904)</f>
        <v>Deliver</v>
      </c>
      <c r="C1888" s="89" t="str">
        <f>IF(OR('Raw Data'!C1904=0,'Raw Data'!C1904="Delete"),"",'Raw Data'!C1904)</f>
        <v>Service</v>
      </c>
      <c r="D1888" s="88" t="str">
        <f>IF(OR('Raw Data'!D1904=0,'Raw Data'!D1904="Delete"),"",'Raw Data'!D1904)</f>
        <v>Service Planning</v>
      </c>
      <c r="E1888" s="84" t="str">
        <f>IF(OR('Raw Data'!E1904=0,'Raw Data'!E1904="Delete"),"",'Raw Data'!E1904)</f>
        <v>Efficiently plan for service by modifying, revising and deleting the Frequency when needed</v>
      </c>
      <c r="F1888" s="81" t="str" cm="1">
        <f t="array" ref="F1888">_xlfn.SWITCH(ROUND(VLOOKUP(A1888,Table1[#All],3),0),11,H1888,12,I1888,13,J1888,14,K1888,"N/A")</f>
        <v>N/A</v>
      </c>
      <c r="G1888" s="81" t="str" cm="1">
        <f t="array" ref="G1888">_xlfn.SWITCH(ROUND(VLOOKUP(A1888,Table1[#All],5),0),11,H1888,12,I1888,13,J1888,14,K1888,"N/A")</f>
        <v>N/A</v>
      </c>
      <c r="H1888" s="81" t="str">
        <f>IF(OR('Raw Data'!H1904=0,'Raw Data'!H1904="Delete"),"",'Raw Data'!H1904)</f>
        <v/>
      </c>
      <c r="I1888" s="81" t="str">
        <f>IF(OR('Raw Data'!I1904=0,'Raw Data'!I1904="Delete"),"",'Raw Data'!I1904)</f>
        <v/>
      </c>
      <c r="J1888" s="81" t="str">
        <f>IF(OR('Raw Data'!J1904=0,'Raw Data'!J1904="Delete"),"",'Raw Data'!J1904)</f>
        <v/>
      </c>
      <c r="K1888" s="81" t="str">
        <f>IF(OR('Raw Data'!K1904=0,'Raw Data'!K1904="Delete"),"",'Raw Data'!K1904)</f>
        <v/>
      </c>
      <c r="L1888" s="81" t="str">
        <f>R1888</f>
        <v>Available</v>
      </c>
      <c r="M1888" s="81" t="str">
        <f>IF(A1888="","",IF(OR(AWReleaseNum&gt;=A1888,AWReleaseNum=0),"Available","Not Supported"))</f>
        <v>Available</v>
      </c>
      <c r="N1888" s="81" t="str">
        <f>IF(A1888="","",IF(TcRelease="Any","Available",IF(OR(AND(TcReleaseNum&gt;=VLOOKUP(AWReleaseNum,MinVerInfo,3,FALSE),TcReleaseNum&lt;=VLOOKUP(AWReleaseNum,MinVerInfo,4,FALSE)),AND(TcReleaseNum&gt;=VLOOKUP(AWReleaseNum,MinVerInfo,5,FALSE),TcReleaseNum&lt;=VLOOKUP(AWReleaseNum,MinVerInfo,6,FALSE))),"Available","Not Supported")))</f>
        <v>Available</v>
      </c>
      <c r="O1888" s="81" t="str">
        <f>IF(TcReleaseNum&lt;P1888,"Not Supported","Available")</f>
        <v>Available</v>
      </c>
      <c r="P1888" s="81" cm="1">
        <f t="array" ref="P1888">_xlfn.SWITCH(TcBaseVer, 14, K1888, 13, J1888, 12, I1888, 11, IFERROR(VLOOKUP(H1888,Table2[#All],3,FALSE),"N/A"),0)</f>
        <v>0</v>
      </c>
      <c r="Q1888" s="81" t="str">
        <f>IF(TcBaseVer=0,M1888,IF(AND(N1888="Available",M1888="Available",O1888="Available"),"Available",IF(M1888="","","Not Supported")))</f>
        <v>Available</v>
      </c>
      <c r="R1888" s="81" t="str">
        <f>IF(A1888&gt;=AWCurrentRel, "Future",Q1888)</f>
        <v>Available</v>
      </c>
      <c r="S1888" s="100" t="str">
        <f>HYPERLINK(U1888,T1888)</f>
        <v>DELIVER-Teamcenter What's New Spring 2024 (highspot.com)</v>
      </c>
      <c r="T1888" s="81" t="str">
        <f>IFERROR(VLOOKUP(CONCATENATE($B1888,"_",$A1888),Table4[#All],5,FALSE),"Not Available")</f>
        <v>DELIVER-Teamcenter What's New Spring 2024 (highspot.com)</v>
      </c>
      <c r="U1888" s="81" t="str">
        <f>IFERROR(VLOOKUP(CONCATENATE(B1888,"_",A1888),Table4[#All],6,FALSE),"")</f>
        <v>https://siemens.highspot.com/items/666ae5c05b3b4aa27852e67f?lfrm=srp.6</v>
      </c>
    </row>
    <row r="1889" spans="1:21" x14ac:dyDescent="0.25">
      <c r="A1889" s="81">
        <f>IF(OR('Raw Data'!A1905=0,'Raw Data'!A1905="Delete"),"",'Raw Data'!A1905)</f>
        <v>2406</v>
      </c>
      <c r="B1889" s="88" t="str">
        <f>IF(OR('Raw Data'!B1905=0,'Raw Data'!B1905="Delete"),"",'Raw Data'!B1905)</f>
        <v>Develop</v>
      </c>
      <c r="C1889" s="89" t="str">
        <f>IF(OR('Raw Data'!C1905=0,'Raw Data'!C1905="Delete"),"",'Raw Data'!C1905)</f>
        <v>Simulation</v>
      </c>
      <c r="D1889" s="88" t="str">
        <f>IF(OR('Raw Data'!D1905=0,'Raw Data'!D1905="Delete"),"",'Raw Data'!D1905)</f>
        <v>Simulation Process Management</v>
      </c>
      <c r="E1889" s="84" t="str">
        <f>IF(OR('Raw Data'!E1905=0,'Raw Data'!E1905="Delete"),"",'Raw Data'!E1905)</f>
        <v>Seamless interaction with Teamcenter Simulation from desktop​</v>
      </c>
      <c r="F1889" s="81" t="str" cm="1">
        <f t="array" ref="F1889">_xlfn.SWITCH(ROUND(VLOOKUP(A1889,Table1[#All],3),0),11,H1889,12,I1889,13,J1889,14,K1889,"N/A")</f>
        <v>N/A</v>
      </c>
      <c r="G1889" s="81" t="str" cm="1">
        <f t="array" ref="G1889">_xlfn.SWITCH(ROUND(VLOOKUP(A1889,Table1[#All],5),0),11,H1889,12,I1889,13,J1889,14,K1889,"N/A")</f>
        <v>N/A</v>
      </c>
      <c r="H1889" s="81" t="str">
        <f>IF(OR('Raw Data'!H1905=0,'Raw Data'!H1905="Delete"),"",'Raw Data'!H1905)</f>
        <v/>
      </c>
      <c r="I1889" s="81" t="str">
        <f>IF(OR('Raw Data'!I1905=0,'Raw Data'!I1905="Delete"),"",'Raw Data'!I1905)</f>
        <v/>
      </c>
      <c r="J1889" s="81" t="str">
        <f>IF(OR('Raw Data'!J1905=0,'Raw Data'!J1905="Delete"),"",'Raw Data'!J1905)</f>
        <v/>
      </c>
      <c r="K1889" s="81" t="str">
        <f>IF(OR('Raw Data'!K1905=0,'Raw Data'!K1905="Delete"),"",'Raw Data'!K1905)</f>
        <v/>
      </c>
      <c r="L1889" s="81" t="str">
        <f>R1889</f>
        <v>Available</v>
      </c>
      <c r="M1889" s="81" t="str">
        <f>IF(A1889="","",IF(OR(AWReleaseNum&gt;=A1889,AWReleaseNum=0),"Available","Not Supported"))</f>
        <v>Available</v>
      </c>
      <c r="N1889" s="81" t="str">
        <f>IF(A1889="","",IF(TcRelease="Any","Available",IF(OR(AND(TcReleaseNum&gt;=VLOOKUP(AWReleaseNum,MinVerInfo,3,FALSE),TcReleaseNum&lt;=VLOOKUP(AWReleaseNum,MinVerInfo,4,FALSE)),AND(TcReleaseNum&gt;=VLOOKUP(AWReleaseNum,MinVerInfo,5,FALSE),TcReleaseNum&lt;=VLOOKUP(AWReleaseNum,MinVerInfo,6,FALSE))),"Available","Not Supported")))</f>
        <v>Available</v>
      </c>
      <c r="O1889" s="81" t="str">
        <f>IF(TcReleaseNum&lt;P1889,"Not Supported","Available")</f>
        <v>Available</v>
      </c>
      <c r="P1889" s="81" cm="1">
        <f t="array" ref="P1889">_xlfn.SWITCH(TcBaseVer, 14, K1889, 13, J1889, 12, I1889, 11, IFERROR(VLOOKUP(H1889,Table2[#All],3,FALSE),"N/A"),0)</f>
        <v>0</v>
      </c>
      <c r="Q1889" s="81" t="str">
        <f>IF(TcBaseVer=0,M1889,IF(AND(N1889="Available",M1889="Available",O1889="Available"),"Available",IF(M1889="","","Not Supported")))</f>
        <v>Available</v>
      </c>
      <c r="R1889" s="81" t="str">
        <f>IF(A1889&gt;=AWCurrentRel, "Future",Q1889)</f>
        <v>Available</v>
      </c>
      <c r="S1889" s="100" t="str">
        <f>HYPERLINK(U1889,T1889)</f>
        <v>DEVELOP-Teamcenter What's New Spring 2024 (highspot.com)</v>
      </c>
      <c r="T1889" s="81" t="str">
        <f>IFERROR(VLOOKUP(CONCATENATE($B1889,"_",$A1889),Table4[#All],5,FALSE),"Not Available")</f>
        <v>DEVELOP-Teamcenter What's New Spring 2024 (highspot.com)</v>
      </c>
      <c r="U1889" s="81" t="str">
        <f>IFERROR(VLOOKUP(CONCATENATE(B1889,"_",A1889),Table4[#All],6,FALSE),"")</f>
        <v>https://siemens.highspot.com/items/666ae5d0edfdf283eba361d0?lfrm=srp.8</v>
      </c>
    </row>
    <row r="1890" spans="1:21" x14ac:dyDescent="0.25">
      <c r="A1890" s="81">
        <f>IF(OR('Raw Data'!A1906=0,'Raw Data'!A1906="Delete"),"",'Raw Data'!A1906)</f>
        <v>2406</v>
      </c>
      <c r="B1890" s="88" t="str">
        <f>IF(OR('Raw Data'!B1906=0,'Raw Data'!B1906="Delete"),"",'Raw Data'!B1906)</f>
        <v>Develop</v>
      </c>
      <c r="C1890" s="89" t="str">
        <f>IF(OR('Raw Data'!C1906=0,'Raw Data'!C1906="Delete"),"",'Raw Data'!C1906)</f>
        <v>Simulation</v>
      </c>
      <c r="D1890" s="88" t="str">
        <f>IF(OR('Raw Data'!D1906=0,'Raw Data'!D1906="Delete"),"",'Raw Data'!D1906)</f>
        <v>Simulation Process Management</v>
      </c>
      <c r="E1890" s="84" t="str">
        <f>IF(OR('Raw Data'!E1906=0,'Raw Data'!E1906="Delete"),"",'Raw Data'!E1906)</f>
        <v>Recommender support in Verification Management</v>
      </c>
      <c r="F1890" s="81" t="str" cm="1">
        <f t="array" ref="F1890">_xlfn.SWITCH(ROUND(VLOOKUP(A1890,Table1[#All],3),0),11,H1890,12,I1890,13,J1890,14,K1890,"N/A")</f>
        <v>N/A</v>
      </c>
      <c r="G1890" s="81" t="str" cm="1">
        <f t="array" ref="G1890">_xlfn.SWITCH(ROUND(VLOOKUP(A1890,Table1[#All],5),0),11,H1890,12,I1890,13,J1890,14,K1890,"N/A")</f>
        <v>N/A</v>
      </c>
      <c r="H1890" s="81" t="str">
        <f>IF(OR('Raw Data'!H1906=0,'Raw Data'!H1906="Delete"),"",'Raw Data'!H1906)</f>
        <v/>
      </c>
      <c r="I1890" s="81" t="str">
        <f>IF(OR('Raw Data'!I1906=0,'Raw Data'!I1906="Delete"),"",'Raw Data'!I1906)</f>
        <v/>
      </c>
      <c r="J1890" s="81" t="str">
        <f>IF(OR('Raw Data'!J1906=0,'Raw Data'!J1906="Delete"),"",'Raw Data'!J1906)</f>
        <v/>
      </c>
      <c r="K1890" s="81" t="str">
        <f>IF(OR('Raw Data'!K1906=0,'Raw Data'!K1906="Delete"),"",'Raw Data'!K1906)</f>
        <v/>
      </c>
      <c r="L1890" s="81" t="str">
        <f>R1890</f>
        <v>Available</v>
      </c>
      <c r="M1890" s="81" t="str">
        <f>IF(A1890="","",IF(OR(AWReleaseNum&gt;=A1890,AWReleaseNum=0),"Available","Not Supported"))</f>
        <v>Available</v>
      </c>
      <c r="N1890" s="81" t="str">
        <f>IF(A1890="","",IF(TcRelease="Any","Available",IF(OR(AND(TcReleaseNum&gt;=VLOOKUP(AWReleaseNum,MinVerInfo,3,FALSE),TcReleaseNum&lt;=VLOOKUP(AWReleaseNum,MinVerInfo,4,FALSE)),AND(TcReleaseNum&gt;=VLOOKUP(AWReleaseNum,MinVerInfo,5,FALSE),TcReleaseNum&lt;=VLOOKUP(AWReleaseNum,MinVerInfo,6,FALSE))),"Available","Not Supported")))</f>
        <v>Available</v>
      </c>
      <c r="O1890" s="81" t="str">
        <f>IF(TcReleaseNum&lt;P1890,"Not Supported","Available")</f>
        <v>Available</v>
      </c>
      <c r="P1890" s="81" cm="1">
        <f t="array" ref="P1890">_xlfn.SWITCH(TcBaseVer, 14, K1890, 13, J1890, 12, I1890, 11, IFERROR(VLOOKUP(H1890,Table2[#All],3,FALSE),"N/A"),0)</f>
        <v>0</v>
      </c>
      <c r="Q1890" s="81" t="str">
        <f>IF(TcBaseVer=0,M1890,IF(AND(N1890="Available",M1890="Available",O1890="Available"),"Available",IF(M1890="","","Not Supported")))</f>
        <v>Available</v>
      </c>
      <c r="R1890" s="81" t="str">
        <f>IF(A1890&gt;=AWCurrentRel, "Future",Q1890)</f>
        <v>Available</v>
      </c>
      <c r="S1890" s="100" t="str">
        <f>HYPERLINK(U1890,T1890)</f>
        <v>DEVELOP-Teamcenter What's New Spring 2024 (highspot.com)</v>
      </c>
      <c r="T1890" s="81" t="str">
        <f>IFERROR(VLOOKUP(CONCATENATE($B1890,"_",$A1890),Table4[#All],5,FALSE),"Not Available")</f>
        <v>DEVELOP-Teamcenter What's New Spring 2024 (highspot.com)</v>
      </c>
      <c r="U1890" s="81" t="str">
        <f>IFERROR(VLOOKUP(CONCATENATE(B1890,"_",A1890),Table4[#All],6,FALSE),"")</f>
        <v>https://siemens.highspot.com/items/666ae5d0edfdf283eba361d0?lfrm=srp.8</v>
      </c>
    </row>
    <row r="1891" spans="1:21" x14ac:dyDescent="0.25">
      <c r="A1891" s="81">
        <f>IF(OR('Raw Data'!A1907=0,'Raw Data'!A1907="Delete"),"",'Raw Data'!A1907)</f>
        <v>2406</v>
      </c>
      <c r="B1891" s="88" t="str">
        <f>IF(OR('Raw Data'!B1907=0,'Raw Data'!B1907="Delete"),"",'Raw Data'!B1907)</f>
        <v>Develop</v>
      </c>
      <c r="C1891" s="89" t="str">
        <f>IF(OR('Raw Data'!C1907=0,'Raw Data'!C1907="Delete"),"",'Raw Data'!C1907)</f>
        <v>Simulation</v>
      </c>
      <c r="D1891" s="88" t="str">
        <f>IF(OR('Raw Data'!D1907=0,'Raw Data'!D1907="Delete"),"",'Raw Data'!D1907)</f>
        <v>Simulation Process Management</v>
      </c>
      <c r="E1891" s="84" t="str">
        <f>IF(OR('Raw Data'!E1907=0,'Raw Data'!E1907="Delete"),"",'Raw Data'!E1907)</f>
        <v>Reorganization and consolidation of CAE objects’ information</v>
      </c>
      <c r="F1891" s="81" t="str" cm="1">
        <f t="array" ref="F1891">_xlfn.SWITCH(ROUND(VLOOKUP(A1891,Table1[#All],3),0),11,H1891,12,I1891,13,J1891,14,K1891,"N/A")</f>
        <v>N/A</v>
      </c>
      <c r="G1891" s="81" t="str" cm="1">
        <f t="array" ref="G1891">_xlfn.SWITCH(ROUND(VLOOKUP(A1891,Table1[#All],5),0),11,H1891,12,I1891,13,J1891,14,K1891,"N/A")</f>
        <v>N/A</v>
      </c>
      <c r="H1891" s="81" t="str">
        <f>IF(OR('Raw Data'!H1907=0,'Raw Data'!H1907="Delete"),"",'Raw Data'!H1907)</f>
        <v/>
      </c>
      <c r="I1891" s="81" t="str">
        <f>IF(OR('Raw Data'!I1907=0,'Raw Data'!I1907="Delete"),"",'Raw Data'!I1907)</f>
        <v/>
      </c>
      <c r="J1891" s="81" t="str">
        <f>IF(OR('Raw Data'!J1907=0,'Raw Data'!J1907="Delete"),"",'Raw Data'!J1907)</f>
        <v/>
      </c>
      <c r="K1891" s="81" t="str">
        <f>IF(OR('Raw Data'!K1907=0,'Raw Data'!K1907="Delete"),"",'Raw Data'!K1907)</f>
        <v/>
      </c>
      <c r="L1891" s="81" t="str">
        <f>R1891</f>
        <v>Available</v>
      </c>
      <c r="M1891" s="81" t="str">
        <f>IF(A1891="","",IF(OR(AWReleaseNum&gt;=A1891,AWReleaseNum=0),"Available","Not Supported"))</f>
        <v>Available</v>
      </c>
      <c r="N1891" s="81" t="str">
        <f>IF(A1891="","",IF(TcRelease="Any","Available",IF(OR(AND(TcReleaseNum&gt;=VLOOKUP(AWReleaseNum,MinVerInfo,3,FALSE),TcReleaseNum&lt;=VLOOKUP(AWReleaseNum,MinVerInfo,4,FALSE)),AND(TcReleaseNum&gt;=VLOOKUP(AWReleaseNum,MinVerInfo,5,FALSE),TcReleaseNum&lt;=VLOOKUP(AWReleaseNum,MinVerInfo,6,FALSE))),"Available","Not Supported")))</f>
        <v>Available</v>
      </c>
      <c r="O1891" s="81" t="str">
        <f>IF(TcReleaseNum&lt;P1891,"Not Supported","Available")</f>
        <v>Available</v>
      </c>
      <c r="P1891" s="81" cm="1">
        <f t="array" ref="P1891">_xlfn.SWITCH(TcBaseVer, 14, K1891, 13, J1891, 12, I1891, 11, IFERROR(VLOOKUP(H1891,Table2[#All],3,FALSE),"N/A"),0)</f>
        <v>0</v>
      </c>
      <c r="Q1891" s="81" t="str">
        <f>IF(TcBaseVer=0,M1891,IF(AND(N1891="Available",M1891="Available",O1891="Available"),"Available",IF(M1891="","","Not Supported")))</f>
        <v>Available</v>
      </c>
      <c r="R1891" s="81" t="str">
        <f>IF(A1891&gt;=AWCurrentRel, "Future",Q1891)</f>
        <v>Available</v>
      </c>
      <c r="S1891" s="100" t="str">
        <f>HYPERLINK(U1891,T1891)</f>
        <v>DEVELOP-Teamcenter What's New Spring 2024 (highspot.com)</v>
      </c>
      <c r="T1891" s="81" t="str">
        <f>IFERROR(VLOOKUP(CONCATENATE($B1891,"_",$A1891),Table4[#All],5,FALSE),"Not Available")</f>
        <v>DEVELOP-Teamcenter What's New Spring 2024 (highspot.com)</v>
      </c>
      <c r="U1891" s="81" t="str">
        <f>IFERROR(VLOOKUP(CONCATENATE(B1891,"_",A1891),Table4[#All],6,FALSE),"")</f>
        <v>https://siemens.highspot.com/items/666ae5d0edfdf283eba361d0?lfrm=srp.8</v>
      </c>
    </row>
    <row r="1892" spans="1:21" x14ac:dyDescent="0.25">
      <c r="A1892" s="81">
        <f>IF(OR('Raw Data'!A1908=0,'Raw Data'!A1908="Delete"),"",'Raw Data'!A1908)</f>
        <v>2406</v>
      </c>
      <c r="B1892" s="88" t="str">
        <f>IF(OR('Raw Data'!B1908=0,'Raw Data'!B1908="Delete"),"",'Raw Data'!B1908)</f>
        <v>Develop</v>
      </c>
      <c r="C1892" s="89" t="str">
        <f>IF(OR('Raw Data'!C1908=0,'Raw Data'!C1908="Delete"),"",'Raw Data'!C1908)</f>
        <v>Simulation</v>
      </c>
      <c r="D1892" s="88" t="str">
        <f>IF(OR('Raw Data'!D1908=0,'Raw Data'!D1908="Delete"),"",'Raw Data'!D1908)</f>
        <v>Simulation Process Management</v>
      </c>
      <c r="E1892" s="84" t="str">
        <f>IF(OR('Raw Data'!E1908=0,'Raw Data'!E1908="Delete"),"",'Raw Data'!E1908)</f>
        <v>Seamless consumption of MBSE parameters across simulation domains</v>
      </c>
      <c r="F1892" s="81" t="str" cm="1">
        <f t="array" ref="F1892">_xlfn.SWITCH(ROUND(VLOOKUP(A1892,Table1[#All],3),0),11,H1892,12,I1892,13,J1892,14,K1892,"N/A")</f>
        <v>N/A</v>
      </c>
      <c r="G1892" s="81" t="str" cm="1">
        <f t="array" ref="G1892">_xlfn.SWITCH(ROUND(VLOOKUP(A1892,Table1[#All],5),0),11,H1892,12,I1892,13,J1892,14,K1892,"N/A")</f>
        <v>N/A</v>
      </c>
      <c r="H1892" s="81" t="str">
        <f>IF(OR('Raw Data'!H1908=0,'Raw Data'!H1908="Delete"),"",'Raw Data'!H1908)</f>
        <v/>
      </c>
      <c r="I1892" s="81" t="str">
        <f>IF(OR('Raw Data'!I1908=0,'Raw Data'!I1908="Delete"),"",'Raw Data'!I1908)</f>
        <v/>
      </c>
      <c r="J1892" s="81" t="str">
        <f>IF(OR('Raw Data'!J1908=0,'Raw Data'!J1908="Delete"),"",'Raw Data'!J1908)</f>
        <v/>
      </c>
      <c r="K1892" s="81" t="str">
        <f>IF(OR('Raw Data'!K1908=0,'Raw Data'!K1908="Delete"),"",'Raw Data'!K1908)</f>
        <v/>
      </c>
      <c r="L1892" s="81" t="str">
        <f>R1892</f>
        <v>Available</v>
      </c>
      <c r="M1892" s="81" t="str">
        <f>IF(A1892="","",IF(OR(AWReleaseNum&gt;=A1892,AWReleaseNum=0),"Available","Not Supported"))</f>
        <v>Available</v>
      </c>
      <c r="N1892" s="81" t="str">
        <f>IF(A1892="","",IF(TcRelease="Any","Available",IF(OR(AND(TcReleaseNum&gt;=VLOOKUP(AWReleaseNum,MinVerInfo,3,FALSE),TcReleaseNum&lt;=VLOOKUP(AWReleaseNum,MinVerInfo,4,FALSE)),AND(TcReleaseNum&gt;=VLOOKUP(AWReleaseNum,MinVerInfo,5,FALSE),TcReleaseNum&lt;=VLOOKUP(AWReleaseNum,MinVerInfo,6,FALSE))),"Available","Not Supported")))</f>
        <v>Available</v>
      </c>
      <c r="O1892" s="81" t="str">
        <f>IF(TcReleaseNum&lt;P1892,"Not Supported","Available")</f>
        <v>Available</v>
      </c>
      <c r="P1892" s="81" cm="1">
        <f t="array" ref="P1892">_xlfn.SWITCH(TcBaseVer, 14, K1892, 13, J1892, 12, I1892, 11, IFERROR(VLOOKUP(H1892,Table2[#All],3,FALSE),"N/A"),0)</f>
        <v>0</v>
      </c>
      <c r="Q1892" s="81" t="str">
        <f>IF(TcBaseVer=0,M1892,IF(AND(N1892="Available",M1892="Available",O1892="Available"),"Available",IF(M1892="","","Not Supported")))</f>
        <v>Available</v>
      </c>
      <c r="R1892" s="81" t="str">
        <f>IF(A1892&gt;=AWCurrentRel, "Future",Q1892)</f>
        <v>Available</v>
      </c>
      <c r="S1892" s="100" t="str">
        <f>HYPERLINK(U1892,T1892)</f>
        <v>DEVELOP-Teamcenter What's New Spring 2024 (highspot.com)</v>
      </c>
      <c r="T1892" s="81" t="str">
        <f>IFERROR(VLOOKUP(CONCATENATE($B1892,"_",$A1892),Table4[#All],5,FALSE),"Not Available")</f>
        <v>DEVELOP-Teamcenter What's New Spring 2024 (highspot.com)</v>
      </c>
      <c r="U1892" s="81" t="str">
        <f>IFERROR(VLOOKUP(CONCATENATE(B1892,"_",A1892),Table4[#All],6,FALSE),"")</f>
        <v>https://siemens.highspot.com/items/666ae5d0edfdf283eba361d0?lfrm=srp.8</v>
      </c>
    </row>
    <row r="1893" spans="1:21" x14ac:dyDescent="0.25">
      <c r="A1893" s="81">
        <f>IF(OR('Raw Data'!A1909=0,'Raw Data'!A1909="Delete"),"",'Raw Data'!A1909)</f>
        <v>2406</v>
      </c>
      <c r="B1893" s="88" t="str">
        <f>IF(OR('Raw Data'!B1909=0,'Raw Data'!B1909="Delete"),"",'Raw Data'!B1909)</f>
        <v>Develop</v>
      </c>
      <c r="C1893" s="89" t="str">
        <f>IF(OR('Raw Data'!C1909=0,'Raw Data'!C1909="Delete"),"",'Raw Data'!C1909)</f>
        <v>Simulation</v>
      </c>
      <c r="D1893" s="88" t="str">
        <f>IF(OR('Raw Data'!D1909=0,'Raw Data'!D1909="Delete"),"",'Raw Data'!D1909)</f>
        <v>Simulation Process Management</v>
      </c>
      <c r="E1893" s="84" t="str">
        <f>IF(OR('Raw Data'!E1909=0,'Raw Data'!E1909="Delete"),"",'Raw Data'!E1909)</f>
        <v>Home tab allows for quick access to recent files and tasks</v>
      </c>
      <c r="F1893" s="81" t="str" cm="1">
        <f t="array" ref="F1893">_xlfn.SWITCH(ROUND(VLOOKUP(A1893,Table1[#All],3),0),11,H1893,12,I1893,13,J1893,14,K1893,"N/A")</f>
        <v>N/A</v>
      </c>
      <c r="G1893" s="81" t="str" cm="1">
        <f t="array" ref="G1893">_xlfn.SWITCH(ROUND(VLOOKUP(A1893,Table1[#All],5),0),11,H1893,12,I1893,13,J1893,14,K1893,"N/A")</f>
        <v>N/A</v>
      </c>
      <c r="H1893" s="81" t="str">
        <f>IF(OR('Raw Data'!H1909=0,'Raw Data'!H1909="Delete"),"",'Raw Data'!H1909)</f>
        <v/>
      </c>
      <c r="I1893" s="81" t="str">
        <f>IF(OR('Raw Data'!I1909=0,'Raw Data'!I1909="Delete"),"",'Raw Data'!I1909)</f>
        <v/>
      </c>
      <c r="J1893" s="81" t="str">
        <f>IF(OR('Raw Data'!J1909=0,'Raw Data'!J1909="Delete"),"",'Raw Data'!J1909)</f>
        <v/>
      </c>
      <c r="K1893" s="81" t="str">
        <f>IF(OR('Raw Data'!K1909=0,'Raw Data'!K1909="Delete"),"",'Raw Data'!K1909)</f>
        <v/>
      </c>
      <c r="L1893" s="81" t="str">
        <f>R1893</f>
        <v>Available</v>
      </c>
      <c r="M1893" s="81" t="str">
        <f>IF(A1893="","",IF(OR(AWReleaseNum&gt;=A1893,AWReleaseNum=0),"Available","Not Supported"))</f>
        <v>Available</v>
      </c>
      <c r="N1893" s="81" t="str">
        <f>IF(A1893="","",IF(TcRelease="Any","Available",IF(OR(AND(TcReleaseNum&gt;=VLOOKUP(AWReleaseNum,MinVerInfo,3,FALSE),TcReleaseNum&lt;=VLOOKUP(AWReleaseNum,MinVerInfo,4,FALSE)),AND(TcReleaseNum&gt;=VLOOKUP(AWReleaseNum,MinVerInfo,5,FALSE),TcReleaseNum&lt;=VLOOKUP(AWReleaseNum,MinVerInfo,6,FALSE))),"Available","Not Supported")))</f>
        <v>Available</v>
      </c>
      <c r="O1893" s="81" t="str">
        <f>IF(TcReleaseNum&lt;P1893,"Not Supported","Available")</f>
        <v>Available</v>
      </c>
      <c r="P1893" s="81" cm="1">
        <f t="array" ref="P1893">_xlfn.SWITCH(TcBaseVer, 14, K1893, 13, J1893, 12, I1893, 11, IFERROR(VLOOKUP(H1893,Table2[#All],3,FALSE),"N/A"),0)</f>
        <v>0</v>
      </c>
      <c r="Q1893" s="81" t="str">
        <f>IF(TcBaseVer=0,M1893,IF(AND(N1893="Available",M1893="Available",O1893="Available"),"Available",IF(M1893="","","Not Supported")))</f>
        <v>Available</v>
      </c>
      <c r="R1893" s="81" t="str">
        <f>IF(A1893&gt;=AWCurrentRel, "Future",Q1893)</f>
        <v>Available</v>
      </c>
      <c r="S1893" s="100" t="str">
        <f>HYPERLINK(U1893,T1893)</f>
        <v>DEVELOP-Teamcenter What's New Spring 2024 (highspot.com)</v>
      </c>
      <c r="T1893" s="81" t="str">
        <f>IFERROR(VLOOKUP(CONCATENATE($B1893,"_",$A1893),Table4[#All],5,FALSE),"Not Available")</f>
        <v>DEVELOP-Teamcenter What's New Spring 2024 (highspot.com)</v>
      </c>
      <c r="U1893" s="81" t="str">
        <f>IFERROR(VLOOKUP(CONCATENATE(B1893,"_",A1893),Table4[#All],6,FALSE),"")</f>
        <v>https://siemens.highspot.com/items/666ae5d0edfdf283eba361d0?lfrm=srp.8</v>
      </c>
    </row>
    <row r="1894" spans="1:21" x14ac:dyDescent="0.25">
      <c r="A1894" s="81">
        <f>IF(OR('Raw Data'!A1910=0,'Raw Data'!A1910="Delete"),"",'Raw Data'!A1910)</f>
        <v>2406</v>
      </c>
      <c r="B1894" s="88" t="str">
        <f>IF(OR('Raw Data'!B1910=0,'Raw Data'!B1910="Delete"),"",'Raw Data'!B1910)</f>
        <v>Develop</v>
      </c>
      <c r="C1894" s="89" t="str">
        <f>IF(OR('Raw Data'!C1910=0,'Raw Data'!C1910="Delete"),"",'Raw Data'!C1910)</f>
        <v>Simulation</v>
      </c>
      <c r="D1894" s="88" t="str">
        <f>IF(OR('Raw Data'!D1910=0,'Raw Data'!D1910="Delete"),"",'Raw Data'!D1910)</f>
        <v>Simulation Process Management</v>
      </c>
      <c r="E1894" s="84" t="str">
        <f>IF(OR('Raw Data'!E1910=0,'Raw Data'!E1910="Delete"),"",'Raw Data'!E1910)</f>
        <v xml:space="preserve">CAE Status based on materials and parameters updates </v>
      </c>
      <c r="F1894" s="81" t="str" cm="1">
        <f t="array" ref="F1894">_xlfn.SWITCH(ROUND(VLOOKUP(A1894,Table1[#All],3),0),11,H1894,12,I1894,13,J1894,14,K1894,"N/A")</f>
        <v>N/A</v>
      </c>
      <c r="G1894" s="81" t="str" cm="1">
        <f t="array" ref="G1894">_xlfn.SWITCH(ROUND(VLOOKUP(A1894,Table1[#All],5),0),11,H1894,12,I1894,13,J1894,14,K1894,"N/A")</f>
        <v>N/A</v>
      </c>
      <c r="H1894" s="81" t="str">
        <f>IF(OR('Raw Data'!H1910=0,'Raw Data'!H1910="Delete"),"",'Raw Data'!H1910)</f>
        <v/>
      </c>
      <c r="I1894" s="81" t="str">
        <f>IF(OR('Raw Data'!I1910=0,'Raw Data'!I1910="Delete"),"",'Raw Data'!I1910)</f>
        <v/>
      </c>
      <c r="J1894" s="81" t="str">
        <f>IF(OR('Raw Data'!J1910=0,'Raw Data'!J1910="Delete"),"",'Raw Data'!J1910)</f>
        <v/>
      </c>
      <c r="K1894" s="81" t="str">
        <f>IF(OR('Raw Data'!K1910=0,'Raw Data'!K1910="Delete"),"",'Raw Data'!K1910)</f>
        <v/>
      </c>
      <c r="L1894" s="81" t="str">
        <f>R1894</f>
        <v>Available</v>
      </c>
      <c r="M1894" s="81" t="str">
        <f>IF(A1894="","",IF(OR(AWReleaseNum&gt;=A1894,AWReleaseNum=0),"Available","Not Supported"))</f>
        <v>Available</v>
      </c>
      <c r="N1894" s="81" t="str">
        <f>IF(A1894="","",IF(TcRelease="Any","Available",IF(OR(AND(TcReleaseNum&gt;=VLOOKUP(AWReleaseNum,MinVerInfo,3,FALSE),TcReleaseNum&lt;=VLOOKUP(AWReleaseNum,MinVerInfo,4,FALSE)),AND(TcReleaseNum&gt;=VLOOKUP(AWReleaseNum,MinVerInfo,5,FALSE),TcReleaseNum&lt;=VLOOKUP(AWReleaseNum,MinVerInfo,6,FALSE))),"Available","Not Supported")))</f>
        <v>Available</v>
      </c>
      <c r="O1894" s="81" t="str">
        <f>IF(TcReleaseNum&lt;P1894,"Not Supported","Available")</f>
        <v>Available</v>
      </c>
      <c r="P1894" s="81" cm="1">
        <f t="array" ref="P1894">_xlfn.SWITCH(TcBaseVer, 14, K1894, 13, J1894, 12, I1894, 11, IFERROR(VLOOKUP(H1894,Table2[#All],3,FALSE),"N/A"),0)</f>
        <v>0</v>
      </c>
      <c r="Q1894" s="81" t="str">
        <f>IF(TcBaseVer=0,M1894,IF(AND(N1894="Available",M1894="Available",O1894="Available"),"Available",IF(M1894="","","Not Supported")))</f>
        <v>Available</v>
      </c>
      <c r="R1894" s="81" t="str">
        <f>IF(A1894&gt;=AWCurrentRel, "Future",Q1894)</f>
        <v>Available</v>
      </c>
      <c r="S1894" s="100" t="str">
        <f>HYPERLINK(U1894,T1894)</f>
        <v>DEVELOP-Teamcenter What's New Spring 2024 (highspot.com)</v>
      </c>
      <c r="T1894" s="81" t="str">
        <f>IFERROR(VLOOKUP(CONCATENATE($B1894,"_",$A1894),Table4[#All],5,FALSE),"Not Available")</f>
        <v>DEVELOP-Teamcenter What's New Spring 2024 (highspot.com)</v>
      </c>
      <c r="U1894" s="81" t="str">
        <f>IFERROR(VLOOKUP(CONCATENATE(B1894,"_",A1894),Table4[#All],6,FALSE),"")</f>
        <v>https://siemens.highspot.com/items/666ae5d0edfdf283eba361d0?lfrm=srp.8</v>
      </c>
    </row>
    <row r="1895" spans="1:21" x14ac:dyDescent="0.25">
      <c r="A1895" s="81">
        <f>IF(OR('Raw Data'!A1911=0,'Raw Data'!A1911="Delete"),"",'Raw Data'!A1911)</f>
        <v>2406</v>
      </c>
      <c r="B1895" s="88" t="str">
        <f>IF(OR('Raw Data'!B1911=0,'Raw Data'!B1911="Delete"),"",'Raw Data'!B1911)</f>
        <v>Plan</v>
      </c>
      <c r="C1895" s="89" t="str">
        <f>IF(OR('Raw Data'!C1911=0,'Raw Data'!C1911="Delete"),"",'Raw Data'!C1911)</f>
        <v>Bill of Materials</v>
      </c>
      <c r="D1895" s="88" t="str">
        <f>IF(OR('Raw Data'!D1911=0,'Raw Data'!D1911="Delete"),"",'Raw Data'!D1911)</f>
        <v>Smart Discovery</v>
      </c>
      <c r="E1895" s="84" t="str">
        <f>IF(OR('Raw Data'!E1911=0,'Raw Data'!E1911="Delete"),"",'Raw Data'!E1911)</f>
        <v>Spatially Filter on more of your EBOM​</v>
      </c>
      <c r="F1895" s="81" t="str" cm="1">
        <f t="array" ref="F1895">_xlfn.SWITCH(ROUND(VLOOKUP(A1895,Table1[#All],3),0),11,H1895,12,I1895,13,J1895,14,K1895,"N/A")</f>
        <v>N/A</v>
      </c>
      <c r="G1895" s="81" t="str" cm="1">
        <f t="array" ref="G1895">_xlfn.SWITCH(ROUND(VLOOKUP(A1895,Table1[#All],5),0),11,H1895,12,I1895,13,J1895,14,K1895,"N/A")</f>
        <v>N/A</v>
      </c>
      <c r="H1895" s="81" t="str">
        <f>IF(OR('Raw Data'!H1911=0,'Raw Data'!H1911="Delete"),"",'Raw Data'!H1911)</f>
        <v/>
      </c>
      <c r="I1895" s="81" t="str">
        <f>IF(OR('Raw Data'!I1911=0,'Raw Data'!I1911="Delete"),"",'Raw Data'!I1911)</f>
        <v/>
      </c>
      <c r="J1895" s="81" t="str">
        <f>IF(OR('Raw Data'!J1911=0,'Raw Data'!J1911="Delete"),"",'Raw Data'!J1911)</f>
        <v/>
      </c>
      <c r="K1895" s="81" t="str">
        <f>IF(OR('Raw Data'!K1911=0,'Raw Data'!K1911="Delete"),"",'Raw Data'!K1911)</f>
        <v/>
      </c>
      <c r="L1895" s="81" t="str">
        <f>R1895</f>
        <v>Available</v>
      </c>
      <c r="M1895" s="81" t="str">
        <f>IF(A1895="","",IF(OR(AWReleaseNum&gt;=A1895,AWReleaseNum=0),"Available","Not Supported"))</f>
        <v>Available</v>
      </c>
      <c r="N1895" s="81" t="str">
        <f>IF(A1895="","",IF(TcRelease="Any","Available",IF(OR(AND(TcReleaseNum&gt;=VLOOKUP(AWReleaseNum,MinVerInfo,3,FALSE),TcReleaseNum&lt;=VLOOKUP(AWReleaseNum,MinVerInfo,4,FALSE)),AND(TcReleaseNum&gt;=VLOOKUP(AWReleaseNum,MinVerInfo,5,FALSE),TcReleaseNum&lt;=VLOOKUP(AWReleaseNum,MinVerInfo,6,FALSE))),"Available","Not Supported")))</f>
        <v>Available</v>
      </c>
      <c r="O1895" s="81" t="str">
        <f>IF(TcReleaseNum&lt;P1895,"Not Supported","Available")</f>
        <v>Available</v>
      </c>
      <c r="P1895" s="81" cm="1">
        <f t="array" ref="P1895">_xlfn.SWITCH(TcBaseVer, 14, K1895, 13, J1895, 12, I1895, 11, IFERROR(VLOOKUP(H1895,Table2[#All],3,FALSE),"N/A"),0)</f>
        <v>0</v>
      </c>
      <c r="Q1895" s="81" t="str">
        <f>IF(TcBaseVer=0,M1895,IF(AND(N1895="Available",M1895="Available",O1895="Available"),"Available",IF(M1895="","","Not Supported")))</f>
        <v>Available</v>
      </c>
      <c r="R1895" s="81" t="str">
        <f>IF(A1895&gt;=AWCurrentRel, "Future",Q1895)</f>
        <v>Available</v>
      </c>
      <c r="S1895" s="100" t="str">
        <f>HYPERLINK(U1895,T1895)</f>
        <v>PLAN-Teamcenter What's New Spring 2024 (highspot.com)</v>
      </c>
      <c r="T1895" s="81" t="str">
        <f>IFERROR(VLOOKUP(CONCATENATE($B1895,"_",$A1895),Table4[#All],5,FALSE),"Not Available")</f>
        <v>PLAN-Teamcenter What's New Spring 2024 (highspot.com)</v>
      </c>
      <c r="U1895" s="81" t="str">
        <f>IFERROR(VLOOKUP(CONCATENATE(B1895,"_",A1895),Table4[#All],6,FALSE),"")</f>
        <v>https://siemens.highspot.com/items/666ae3e184fe70ab183dc105?lfrm=srp.11</v>
      </c>
    </row>
    <row r="1896" spans="1:21" x14ac:dyDescent="0.25">
      <c r="A1896" s="81">
        <f>IF(OR('Raw Data'!A1912=0,'Raw Data'!A1912="Delete"),"",'Raw Data'!A1912)</f>
        <v>2406</v>
      </c>
      <c r="B1896" s="88" t="str">
        <f>IF(OR('Raw Data'!B1912=0,'Raw Data'!B1912="Delete"),"",'Raw Data'!B1912)</f>
        <v>Plan</v>
      </c>
      <c r="C1896" s="89" t="str">
        <f>IF(OR('Raw Data'!C1912=0,'Raw Data'!C1912="Delete"),"",'Raw Data'!C1912)</f>
        <v>Bill of Materials</v>
      </c>
      <c r="D1896" s="88" t="str">
        <f>IF(OR('Raw Data'!D1912=0,'Raw Data'!D1912="Delete"),"",'Raw Data'!D1912)</f>
        <v>Smart Discovery</v>
      </c>
      <c r="E1896" s="84" t="str">
        <f>IF(OR('Raw Data'!E1912=0,'Raw Data'!E1912="Delete"),"",'Raw Data'!E1912)</f>
        <v>Locate your related Contexts easily</v>
      </c>
      <c r="F1896" s="81" t="str" cm="1">
        <f t="array" ref="F1896">_xlfn.SWITCH(ROUND(VLOOKUP(A1896,Table1[#All],3),0),11,H1896,12,I1896,13,J1896,14,K1896,"N/A")</f>
        <v>N/A</v>
      </c>
      <c r="G1896" s="81" t="str" cm="1">
        <f t="array" ref="G1896">_xlfn.SWITCH(ROUND(VLOOKUP(A1896,Table1[#All],5),0),11,H1896,12,I1896,13,J1896,14,K1896,"N/A")</f>
        <v>N/A</v>
      </c>
      <c r="H1896" s="81" t="str">
        <f>IF(OR('Raw Data'!H1912=0,'Raw Data'!H1912="Delete"),"",'Raw Data'!H1912)</f>
        <v/>
      </c>
      <c r="I1896" s="81" t="str">
        <f>IF(OR('Raw Data'!I1912=0,'Raw Data'!I1912="Delete"),"",'Raw Data'!I1912)</f>
        <v/>
      </c>
      <c r="J1896" s="81" t="str">
        <f>IF(OR('Raw Data'!J1912=0,'Raw Data'!J1912="Delete"),"",'Raw Data'!J1912)</f>
        <v/>
      </c>
      <c r="K1896" s="81" t="str">
        <f>IF(OR('Raw Data'!K1912=0,'Raw Data'!K1912="Delete"),"",'Raw Data'!K1912)</f>
        <v/>
      </c>
      <c r="L1896" s="81" t="str">
        <f>R1896</f>
        <v>Available</v>
      </c>
      <c r="M1896" s="81" t="str">
        <f>IF(A1896="","",IF(OR(AWReleaseNum&gt;=A1896,AWReleaseNum=0),"Available","Not Supported"))</f>
        <v>Available</v>
      </c>
      <c r="N1896" s="81" t="str">
        <f>IF(A1896="","",IF(TcRelease="Any","Available",IF(OR(AND(TcReleaseNum&gt;=VLOOKUP(AWReleaseNum,MinVerInfo,3,FALSE),TcReleaseNum&lt;=VLOOKUP(AWReleaseNum,MinVerInfo,4,FALSE)),AND(TcReleaseNum&gt;=VLOOKUP(AWReleaseNum,MinVerInfo,5,FALSE),TcReleaseNum&lt;=VLOOKUP(AWReleaseNum,MinVerInfo,6,FALSE))),"Available","Not Supported")))</f>
        <v>Available</v>
      </c>
      <c r="O1896" s="81" t="str">
        <f>IF(TcReleaseNum&lt;P1896,"Not Supported","Available")</f>
        <v>Available</v>
      </c>
      <c r="P1896" s="81" cm="1">
        <f t="array" ref="P1896">_xlfn.SWITCH(TcBaseVer, 14, K1896, 13, J1896, 12, I1896, 11, IFERROR(VLOOKUP(H1896,Table2[#All],3,FALSE),"N/A"),0)</f>
        <v>0</v>
      </c>
      <c r="Q1896" s="81" t="str">
        <f>IF(TcBaseVer=0,M1896,IF(AND(N1896="Available",M1896="Available",O1896="Available"),"Available",IF(M1896="","","Not Supported")))</f>
        <v>Available</v>
      </c>
      <c r="R1896" s="81" t="str">
        <f>IF(A1896&gt;=AWCurrentRel, "Future",Q1896)</f>
        <v>Available</v>
      </c>
      <c r="S1896" s="100" t="str">
        <f>HYPERLINK(U1896,T1896)</f>
        <v>PLAN-Teamcenter What's New Spring 2024 (highspot.com)</v>
      </c>
      <c r="T1896" s="81" t="str">
        <f>IFERROR(VLOOKUP(CONCATENATE($B1896,"_",$A1896),Table4[#All],5,FALSE),"Not Available")</f>
        <v>PLAN-Teamcenter What's New Spring 2024 (highspot.com)</v>
      </c>
      <c r="U1896" s="81" t="str">
        <f>IFERROR(VLOOKUP(CONCATENATE(B1896,"_",A1896),Table4[#All],6,FALSE),"")</f>
        <v>https://siemens.highspot.com/items/666ae3e184fe70ab183dc105?lfrm=srp.11</v>
      </c>
    </row>
    <row r="1897" spans="1:21" x14ac:dyDescent="0.25">
      <c r="A1897" s="81">
        <f>IF(OR('Raw Data'!A2258=0,'Raw Data'!A2258="Delete"),"",'Raw Data'!A2258)</f>
        <v>2406</v>
      </c>
      <c r="B1897" s="88" t="str">
        <f>IF(OR('Raw Data'!B2258=0,'Raw Data'!B2258="Delete"),"",'Raw Data'!B2258)</f>
        <v>Plan</v>
      </c>
      <c r="C1897" s="89" t="str">
        <f>IF(OR('Raw Data'!C2258=0,'Raw Data'!C2258="Delete"),"",'Raw Data'!C2258)</f>
        <v>Bill of Materials</v>
      </c>
      <c r="D1897" s="88" t="str">
        <f>IF(OR('Raw Data'!D2258=0,'Raw Data'!D2258="Delete"),"",'Raw Data'!D2258)</f>
        <v>Structure Management</v>
      </c>
      <c r="E1897" s="84" t="str">
        <f>IF(OR('Raw Data'!E2258=0,'Raw Data'!E2258="Delete"),"",'Raw Data'!E2258)</f>
        <v>Automatically incorporate changes to product timing by updating effectivity of all items impacted by a released change notice</v>
      </c>
      <c r="F1897" s="81" t="str" cm="1">
        <f t="array" ref="F1897">_xlfn.SWITCH(ROUND(VLOOKUP(A1897,Table1[#All],3),0),11,H1897,12,I1897,13,J1897,14,K1897,"N/A")</f>
        <v>N/A</v>
      </c>
      <c r="G1897" s="81" t="str" cm="1">
        <f t="array" ref="G1897">_xlfn.SWITCH(ROUND(VLOOKUP(A1897,Table1[#All],5),0),11,H1897,12,I1897,13,J1897,14,K1897,"N/A")</f>
        <v>N/A</v>
      </c>
      <c r="H1897" s="81" t="str">
        <f>IF(OR('Raw Data'!H2258=0,'Raw Data'!H2258="Delete"),"",'Raw Data'!H2258)</f>
        <v/>
      </c>
      <c r="I1897" s="81" t="str">
        <f>IF(OR('Raw Data'!I2258=0,'Raw Data'!I2258="Delete"),"",'Raw Data'!I2258)</f>
        <v/>
      </c>
      <c r="J1897" s="81" t="str">
        <f>IF(OR('Raw Data'!J2258=0,'Raw Data'!J2258="Delete"),"",'Raw Data'!J2258)</f>
        <v/>
      </c>
      <c r="K1897" s="81" t="str">
        <f>IF(OR('Raw Data'!K2258=0,'Raw Data'!K2258="Delete"),"",'Raw Data'!K2258)</f>
        <v/>
      </c>
      <c r="L1897" s="81" t="str">
        <f>R1897</f>
        <v>Available</v>
      </c>
      <c r="M1897" s="81" t="str">
        <f>IF(A1897="","",IF(OR(AWReleaseNum&gt;=A1897,AWReleaseNum=0),"Available","Not Supported"))</f>
        <v>Available</v>
      </c>
      <c r="N1897" s="81" t="str">
        <f>IF(A1897="","",IF(TcRelease="Any","Available",IF(OR(AND(TcReleaseNum&gt;=VLOOKUP(AWReleaseNum,MinVerInfo,3,FALSE),TcReleaseNum&lt;=VLOOKUP(AWReleaseNum,MinVerInfo,4,FALSE)),AND(TcReleaseNum&gt;=VLOOKUP(AWReleaseNum,MinVerInfo,5,FALSE),TcReleaseNum&lt;=VLOOKUP(AWReleaseNum,MinVerInfo,6,FALSE))),"Available","Not Supported")))</f>
        <v>Available</v>
      </c>
      <c r="O1897" s="81" t="str">
        <f>IF(TcReleaseNum&lt;P1897,"Not Supported","Available")</f>
        <v>Available</v>
      </c>
      <c r="P1897" s="81" cm="1">
        <f t="array" ref="P1897">_xlfn.SWITCH(TcBaseVer, 14, K1897, 13, J1897, 12, I1897, 11, IFERROR(VLOOKUP(H1897,Table2[#All],3,FALSE),"N/A"),0)</f>
        <v>0</v>
      </c>
      <c r="Q1897" s="81" t="str">
        <f>IF(TcBaseVer=0,M1897,IF(AND(N1897="Available",M1897="Available",O1897="Available"),"Available",IF(M1897="","","Not Supported")))</f>
        <v>Available</v>
      </c>
      <c r="R1897" s="81" t="str">
        <f>IF(A1897&gt;=AWCurrentRel, "Future",Q1897)</f>
        <v>Available</v>
      </c>
      <c r="S1897" s="100" t="str">
        <f>HYPERLINK(U1897,T1897)</f>
        <v>PLAN-Teamcenter What's New Spring 2024 (highspot.com)</v>
      </c>
      <c r="T1897" s="81" t="str">
        <f>IFERROR(VLOOKUP(CONCATENATE($B1897,"_",$A1897),Table4[#All],5,FALSE),"Not Available")</f>
        <v>PLAN-Teamcenter What's New Spring 2024 (highspot.com)</v>
      </c>
      <c r="U1897" s="81" t="str">
        <f>IFERROR(VLOOKUP(CONCATENATE(B1897,"_",A1897),Table4[#All],6,FALSE),"")</f>
        <v>https://siemens.highspot.com/items/666ae3e184fe70ab183dc105?lfrm=srp.11</v>
      </c>
    </row>
    <row r="1898" spans="1:21" x14ac:dyDescent="0.25">
      <c r="A1898" s="81">
        <f>IF(OR('Raw Data'!A2259=0,'Raw Data'!A2259="Delete"),"",'Raw Data'!A2259)</f>
        <v>2406</v>
      </c>
      <c r="B1898" s="88" t="str">
        <f>IF(OR('Raw Data'!B2259=0,'Raw Data'!B2259="Delete"),"",'Raw Data'!B2259)</f>
        <v>Plan</v>
      </c>
      <c r="C1898" s="89" t="str">
        <f>IF(OR('Raw Data'!C2259=0,'Raw Data'!C2259="Delete"),"",'Raw Data'!C2259)</f>
        <v>Bill of Materials</v>
      </c>
      <c r="D1898" s="88" t="str">
        <f>IF(OR('Raw Data'!D2259=0,'Raw Data'!D2259="Delete"),"",'Raw Data'!D2259)</f>
        <v>Structure Management</v>
      </c>
      <c r="E1898" s="84" t="str">
        <f>IF(OR('Raw Data'!E2259=0,'Raw Data'!E2259="Delete"),"",'Raw Data'!E2259)</f>
        <v>Automate effectivity assignments, cutbacks and repropagation based on an Engineering Change Notice (ECN) for assembly-based BOM</v>
      </c>
      <c r="F1898" s="81" t="str" cm="1">
        <f t="array" ref="F1898">_xlfn.SWITCH(ROUND(VLOOKUP(A1898,Table1[#All],3),0),11,H1898,12,I1898,13,J1898,14,K1898,"N/A")</f>
        <v>N/A</v>
      </c>
      <c r="G1898" s="81" t="str" cm="1">
        <f t="array" ref="G1898">_xlfn.SWITCH(ROUND(VLOOKUP(A1898,Table1[#All],5),0),11,H1898,12,I1898,13,J1898,14,K1898,"N/A")</f>
        <v>N/A</v>
      </c>
      <c r="H1898" s="81" t="str">
        <f>IF(OR('Raw Data'!H2259=0,'Raw Data'!H2259="Delete"),"",'Raw Data'!H2259)</f>
        <v/>
      </c>
      <c r="I1898" s="81" t="str">
        <f>IF(OR('Raw Data'!I2259=0,'Raw Data'!I2259="Delete"),"",'Raw Data'!I2259)</f>
        <v/>
      </c>
      <c r="J1898" s="81" t="str">
        <f>IF(OR('Raw Data'!J2259=0,'Raw Data'!J2259="Delete"),"",'Raw Data'!J2259)</f>
        <v/>
      </c>
      <c r="K1898" s="81" t="str">
        <f>IF(OR('Raw Data'!K2259=0,'Raw Data'!K2259="Delete"),"",'Raw Data'!K2259)</f>
        <v/>
      </c>
      <c r="L1898" s="81" t="str">
        <f>R1898</f>
        <v>Available</v>
      </c>
      <c r="M1898" s="81" t="str">
        <f>IF(A1898="","",IF(OR(AWReleaseNum&gt;=A1898,AWReleaseNum=0),"Available","Not Supported"))</f>
        <v>Available</v>
      </c>
      <c r="N1898" s="81" t="str">
        <f>IF(A1898="","",IF(TcRelease="Any","Available",IF(OR(AND(TcReleaseNum&gt;=VLOOKUP(AWReleaseNum,MinVerInfo,3,FALSE),TcReleaseNum&lt;=VLOOKUP(AWReleaseNum,MinVerInfo,4,FALSE)),AND(TcReleaseNum&gt;=VLOOKUP(AWReleaseNum,MinVerInfo,5,FALSE),TcReleaseNum&lt;=VLOOKUP(AWReleaseNum,MinVerInfo,6,FALSE))),"Available","Not Supported")))</f>
        <v>Available</v>
      </c>
      <c r="O1898" s="81" t="str">
        <f>IF(TcReleaseNum&lt;P1898,"Not Supported","Available")</f>
        <v>Available</v>
      </c>
      <c r="P1898" s="81" cm="1">
        <f t="array" ref="P1898">_xlfn.SWITCH(TcBaseVer, 14, K1898, 13, J1898, 12, I1898, 11, IFERROR(VLOOKUP(H1898,Table2[#All],3,FALSE),"N/A"),0)</f>
        <v>0</v>
      </c>
      <c r="Q1898" s="81" t="str">
        <f>IF(TcBaseVer=0,M1898,IF(AND(N1898="Available",M1898="Available",O1898="Available"),"Available",IF(M1898="","","Not Supported")))</f>
        <v>Available</v>
      </c>
      <c r="R1898" s="81" t="str">
        <f>IF(A1898&gt;=AWCurrentRel, "Future",Q1898)</f>
        <v>Available</v>
      </c>
      <c r="S1898" s="100" t="str">
        <f>HYPERLINK(U1898,T1898)</f>
        <v>PLAN-Teamcenter What's New Spring 2024 (highspot.com)</v>
      </c>
      <c r="T1898" s="81" t="str">
        <f>IFERROR(VLOOKUP(CONCATENATE($B1898,"_",$A1898),Table4[#All],5,FALSE),"Not Available")</f>
        <v>PLAN-Teamcenter What's New Spring 2024 (highspot.com)</v>
      </c>
      <c r="U1898" s="81" t="str">
        <f>IFERROR(VLOOKUP(CONCATENATE(B1898,"_",A1898),Table4[#All],6,FALSE),"")</f>
        <v>https://siemens.highspot.com/items/666ae3e184fe70ab183dc105?lfrm=srp.11</v>
      </c>
    </row>
    <row r="1899" spans="1:21" x14ac:dyDescent="0.25">
      <c r="A1899" s="81">
        <f>IF(OR('Raw Data'!A2260=0,'Raw Data'!A2260="Delete"),"",'Raw Data'!A2260)</f>
        <v>2406</v>
      </c>
      <c r="B1899" s="88" t="str">
        <f>IF(OR('Raw Data'!B2260=0,'Raw Data'!B2260="Delete"),"",'Raw Data'!B2260)</f>
        <v>Plan</v>
      </c>
      <c r="C1899" s="89" t="str">
        <f>IF(OR('Raw Data'!C2260=0,'Raw Data'!C2260="Delete"),"",'Raw Data'!C2260)</f>
        <v>Bill of Materials</v>
      </c>
      <c r="D1899" s="88" t="str">
        <f>IF(OR('Raw Data'!D2260=0,'Raw Data'!D2260="Delete"),"",'Raw Data'!D2260)</f>
        <v>Structure Management</v>
      </c>
      <c r="E1899" s="84" t="str">
        <f>IF(OR('Raw Data'!E2260=0,'Raw Data'!E2260="Delete"),"",'Raw Data'!E2260)</f>
        <v>Understand the product evolution by configuring the product for an end-item with a date range</v>
      </c>
      <c r="F1899" s="81" t="str" cm="1">
        <f t="array" ref="F1899">_xlfn.SWITCH(ROUND(VLOOKUP(A1899,Table1[#All],3),0),11,H1899,12,I1899,13,J1899,14,K1899,"N/A")</f>
        <v>N/A</v>
      </c>
      <c r="G1899" s="81" t="str" cm="1">
        <f t="array" ref="G1899">_xlfn.SWITCH(ROUND(VLOOKUP(A1899,Table1[#All],5),0),11,H1899,12,I1899,13,J1899,14,K1899,"N/A")</f>
        <v>N/A</v>
      </c>
      <c r="H1899" s="81" t="str">
        <f>IF(OR('Raw Data'!H2260=0,'Raw Data'!H2260="Delete"),"",'Raw Data'!H2260)</f>
        <v/>
      </c>
      <c r="I1899" s="81" t="str">
        <f>IF(OR('Raw Data'!I2260=0,'Raw Data'!I2260="Delete"),"",'Raw Data'!I2260)</f>
        <v/>
      </c>
      <c r="J1899" s="81" t="str">
        <f>IF(OR('Raw Data'!J2260=0,'Raw Data'!J2260="Delete"),"",'Raw Data'!J2260)</f>
        <v/>
      </c>
      <c r="K1899" s="81" t="str">
        <f>IF(OR('Raw Data'!K2260=0,'Raw Data'!K2260="Delete"),"",'Raw Data'!K2260)</f>
        <v/>
      </c>
      <c r="L1899" s="81" t="str">
        <f>R1899</f>
        <v>Available</v>
      </c>
      <c r="M1899" s="81" t="str">
        <f>IF(A1899="","",IF(OR(AWReleaseNum&gt;=A1899,AWReleaseNum=0),"Available","Not Supported"))</f>
        <v>Available</v>
      </c>
      <c r="N1899" s="81" t="str">
        <f>IF(A1899="","",IF(TcRelease="Any","Available",IF(OR(AND(TcReleaseNum&gt;=VLOOKUP(AWReleaseNum,MinVerInfo,3,FALSE),TcReleaseNum&lt;=VLOOKUP(AWReleaseNum,MinVerInfo,4,FALSE)),AND(TcReleaseNum&gt;=VLOOKUP(AWReleaseNum,MinVerInfo,5,FALSE),TcReleaseNum&lt;=VLOOKUP(AWReleaseNum,MinVerInfo,6,FALSE))),"Available","Not Supported")))</f>
        <v>Available</v>
      </c>
      <c r="O1899" s="81" t="str">
        <f>IF(TcReleaseNum&lt;P1899,"Not Supported","Available")</f>
        <v>Available</v>
      </c>
      <c r="P1899" s="81" cm="1">
        <f t="array" ref="P1899">_xlfn.SWITCH(TcBaseVer, 14, K1899, 13, J1899, 12, I1899, 11, IFERROR(VLOOKUP(H1899,Table2[#All],3,FALSE),"N/A"),0)</f>
        <v>0</v>
      </c>
      <c r="Q1899" s="81" t="str">
        <f>IF(TcBaseVer=0,M1899,IF(AND(N1899="Available",M1899="Available",O1899="Available"),"Available",IF(M1899="","","Not Supported")))</f>
        <v>Available</v>
      </c>
      <c r="R1899" s="81" t="str">
        <f>IF(A1899&gt;=AWCurrentRel, "Future",Q1899)</f>
        <v>Available</v>
      </c>
      <c r="S1899" s="100" t="str">
        <f>HYPERLINK(U1899,T1899)</f>
        <v>PLAN-Teamcenter What's New Spring 2024 (highspot.com)</v>
      </c>
      <c r="T1899" s="81" t="str">
        <f>IFERROR(VLOOKUP(CONCATENATE($B1899,"_",$A1899),Table4[#All],5,FALSE),"Not Available")</f>
        <v>PLAN-Teamcenter What's New Spring 2024 (highspot.com)</v>
      </c>
      <c r="U1899" s="81" t="str">
        <f>IFERROR(VLOOKUP(CONCATENATE(B1899,"_",A1899),Table4[#All],6,FALSE),"")</f>
        <v>https://siemens.highspot.com/items/666ae3e184fe70ab183dc105?lfrm=srp.11</v>
      </c>
    </row>
    <row r="1900" spans="1:21" x14ac:dyDescent="0.25">
      <c r="A1900" s="81">
        <f>IF(OR('Raw Data'!A2261=0,'Raw Data'!A2261="Delete"),"",'Raw Data'!A2261)</f>
        <v>2406</v>
      </c>
      <c r="B1900" s="88" t="str">
        <f>IF(OR('Raw Data'!B2261=0,'Raw Data'!B2261="Delete"),"",'Raw Data'!B2261)</f>
        <v>Plan</v>
      </c>
      <c r="C1900" s="89" t="str">
        <f>IF(OR('Raw Data'!C2261=0,'Raw Data'!C2261="Delete"),"",'Raw Data'!C2261)</f>
        <v>Bill of Materials</v>
      </c>
      <c r="D1900" s="88" t="str">
        <f>IF(OR('Raw Data'!D2261=0,'Raw Data'!D2261="Delete"),"",'Raw Data'!D2261)</f>
        <v>Structure Management</v>
      </c>
      <c r="E1900" s="84" t="str">
        <f>IF(OR('Raw Data'!E2261=0,'Raw Data'!E2261="Delete"),"",'Raw Data'!E2261)</f>
        <v>Retry Excel Import after errors​</v>
      </c>
      <c r="F1900" s="81" t="str" cm="1">
        <f t="array" ref="F1900">_xlfn.SWITCH(ROUND(VLOOKUP(A1900,Table1[#All],3),0),11,H1900,12,I1900,13,J1900,14,K1900,"N/A")</f>
        <v>N/A</v>
      </c>
      <c r="G1900" s="81" t="str" cm="1">
        <f t="array" ref="G1900">_xlfn.SWITCH(ROUND(VLOOKUP(A1900,Table1[#All],5),0),11,H1900,12,I1900,13,J1900,14,K1900,"N/A")</f>
        <v>N/A</v>
      </c>
      <c r="H1900" s="81" t="str">
        <f>IF(OR('Raw Data'!H2261=0,'Raw Data'!H2261="Delete"),"",'Raw Data'!H2261)</f>
        <v/>
      </c>
      <c r="I1900" s="81" t="str">
        <f>IF(OR('Raw Data'!I2261=0,'Raw Data'!I2261="Delete"),"",'Raw Data'!I2261)</f>
        <v/>
      </c>
      <c r="J1900" s="81" t="str">
        <f>IF(OR('Raw Data'!J2261=0,'Raw Data'!J2261="Delete"),"",'Raw Data'!J2261)</f>
        <v/>
      </c>
      <c r="K1900" s="81" t="str">
        <f>IF(OR('Raw Data'!K2261=0,'Raw Data'!K2261="Delete"),"",'Raw Data'!K2261)</f>
        <v/>
      </c>
      <c r="L1900" s="81" t="str">
        <f>R1900</f>
        <v>Available</v>
      </c>
      <c r="M1900" s="81" t="str">
        <f>IF(A1900="","",IF(OR(AWReleaseNum&gt;=A1900,AWReleaseNum=0),"Available","Not Supported"))</f>
        <v>Available</v>
      </c>
      <c r="N1900" s="81" t="str">
        <f>IF(A1900="","",IF(TcRelease="Any","Available",IF(OR(AND(TcReleaseNum&gt;=VLOOKUP(AWReleaseNum,MinVerInfo,3,FALSE),TcReleaseNum&lt;=VLOOKUP(AWReleaseNum,MinVerInfo,4,FALSE)),AND(TcReleaseNum&gt;=VLOOKUP(AWReleaseNum,MinVerInfo,5,FALSE),TcReleaseNum&lt;=VLOOKUP(AWReleaseNum,MinVerInfo,6,FALSE))),"Available","Not Supported")))</f>
        <v>Available</v>
      </c>
      <c r="O1900" s="81" t="str">
        <f>IF(TcReleaseNum&lt;P1900,"Not Supported","Available")</f>
        <v>Available</v>
      </c>
      <c r="P1900" s="81" cm="1">
        <f t="array" ref="P1900">_xlfn.SWITCH(TcBaseVer, 14, K1900, 13, J1900, 12, I1900, 11, IFERROR(VLOOKUP(H1900,Table2[#All],3,FALSE),"N/A"),0)</f>
        <v>0</v>
      </c>
      <c r="Q1900" s="81" t="str">
        <f>IF(TcBaseVer=0,M1900,IF(AND(N1900="Available",M1900="Available",O1900="Available"),"Available",IF(M1900="","","Not Supported")))</f>
        <v>Available</v>
      </c>
      <c r="R1900" s="81" t="str">
        <f>IF(A1900&gt;=AWCurrentRel, "Future",Q1900)</f>
        <v>Available</v>
      </c>
      <c r="S1900" s="100" t="str">
        <f>HYPERLINK(U1900,T1900)</f>
        <v>PLAN-Teamcenter What's New Spring 2024 (highspot.com)</v>
      </c>
      <c r="T1900" s="81" t="str">
        <f>IFERROR(VLOOKUP(CONCATENATE($B1900,"_",$A1900),Table4[#All],5,FALSE),"Not Available")</f>
        <v>PLAN-Teamcenter What's New Spring 2024 (highspot.com)</v>
      </c>
      <c r="U1900" s="81" t="str">
        <f>IFERROR(VLOOKUP(CONCATENATE(B1900,"_",A1900),Table4[#All],6,FALSE),"")</f>
        <v>https://siemens.highspot.com/items/666ae3e184fe70ab183dc105?lfrm=srp.11</v>
      </c>
    </row>
    <row r="1901" spans="1:21" x14ac:dyDescent="0.25">
      <c r="A1901" s="81">
        <f>IF(OR('Raw Data'!A2262=0,'Raw Data'!A2262="Delete"),"",'Raw Data'!A2262)</f>
        <v>2406</v>
      </c>
      <c r="B1901" s="88" t="str">
        <f>IF(OR('Raw Data'!B2262=0,'Raw Data'!B2262="Delete"),"",'Raw Data'!B2262)</f>
        <v>Plan</v>
      </c>
      <c r="C1901" s="89" t="str">
        <f>IF(OR('Raw Data'!C2262=0,'Raw Data'!C2262="Delete"),"",'Raw Data'!C2262)</f>
        <v>Bill of Materials</v>
      </c>
      <c r="D1901" s="88" t="str">
        <f>IF(OR('Raw Data'!D2262=0,'Raw Data'!D2262="Delete"),"",'Raw Data'!D2262)</f>
        <v>Structure Management</v>
      </c>
      <c r="E1901" s="84" t="str">
        <f>IF(OR('Raw Data'!E2262=0,'Raw Data'!E2262="Delete"),"",'Raw Data'!E2262)</f>
        <v>View new context bar for structure content ​</v>
      </c>
      <c r="F1901" s="81" t="str" cm="1">
        <f t="array" ref="F1901">_xlfn.SWITCH(ROUND(VLOOKUP(A1901,Table1[#All],3),0),11,H1901,12,I1901,13,J1901,14,K1901,"N/A")</f>
        <v>N/A</v>
      </c>
      <c r="G1901" s="81" t="str" cm="1">
        <f t="array" ref="G1901">_xlfn.SWITCH(ROUND(VLOOKUP(A1901,Table1[#All],5),0),11,H1901,12,I1901,13,J1901,14,K1901,"N/A")</f>
        <v>N/A</v>
      </c>
      <c r="H1901" s="81" t="str">
        <f>IF(OR('Raw Data'!H2262=0,'Raw Data'!H2262="Delete"),"",'Raw Data'!H2262)</f>
        <v/>
      </c>
      <c r="I1901" s="81" t="str">
        <f>IF(OR('Raw Data'!I2262=0,'Raw Data'!I2262="Delete"),"",'Raw Data'!I2262)</f>
        <v/>
      </c>
      <c r="J1901" s="81" t="str">
        <f>IF(OR('Raw Data'!J2262=0,'Raw Data'!J2262="Delete"),"",'Raw Data'!J2262)</f>
        <v/>
      </c>
      <c r="K1901" s="81" t="str">
        <f>IF(OR('Raw Data'!K2262=0,'Raw Data'!K2262="Delete"),"",'Raw Data'!K2262)</f>
        <v/>
      </c>
      <c r="L1901" s="81" t="str">
        <f>R1901</f>
        <v>Available</v>
      </c>
      <c r="M1901" s="81" t="str">
        <f>IF(A1901="","",IF(OR(AWReleaseNum&gt;=A1901,AWReleaseNum=0),"Available","Not Supported"))</f>
        <v>Available</v>
      </c>
      <c r="N1901" s="81" t="str">
        <f>IF(A1901="","",IF(TcRelease="Any","Available",IF(OR(AND(TcReleaseNum&gt;=VLOOKUP(AWReleaseNum,MinVerInfo,3,FALSE),TcReleaseNum&lt;=VLOOKUP(AWReleaseNum,MinVerInfo,4,FALSE)),AND(TcReleaseNum&gt;=VLOOKUP(AWReleaseNum,MinVerInfo,5,FALSE),TcReleaseNum&lt;=VLOOKUP(AWReleaseNum,MinVerInfo,6,FALSE))),"Available","Not Supported")))</f>
        <v>Available</v>
      </c>
      <c r="O1901" s="81" t="str">
        <f>IF(TcReleaseNum&lt;P1901,"Not Supported","Available")</f>
        <v>Available</v>
      </c>
      <c r="P1901" s="81" cm="1">
        <f t="array" ref="P1901">_xlfn.SWITCH(TcBaseVer, 14, K1901, 13, J1901, 12, I1901, 11, IFERROR(VLOOKUP(H1901,Table2[#All],3,FALSE),"N/A"),0)</f>
        <v>0</v>
      </c>
      <c r="Q1901" s="81" t="str">
        <f>IF(TcBaseVer=0,M1901,IF(AND(N1901="Available",M1901="Available",O1901="Available"),"Available",IF(M1901="","","Not Supported")))</f>
        <v>Available</v>
      </c>
      <c r="R1901" s="81" t="str">
        <f>IF(A1901&gt;=AWCurrentRel, "Future",Q1901)</f>
        <v>Available</v>
      </c>
      <c r="S1901" s="100" t="str">
        <f>HYPERLINK(U1901,T1901)</f>
        <v>PLAN-Teamcenter What's New Spring 2024 (highspot.com)</v>
      </c>
      <c r="T1901" s="81" t="str">
        <f>IFERROR(VLOOKUP(CONCATENATE($B1901,"_",$A1901),Table4[#All],5,FALSE),"Not Available")</f>
        <v>PLAN-Teamcenter What's New Spring 2024 (highspot.com)</v>
      </c>
      <c r="U1901" s="81" t="str">
        <f>IFERROR(VLOOKUP(CONCATENATE(B1901,"_",A1901),Table4[#All],6,FALSE),"")</f>
        <v>https://siemens.highspot.com/items/666ae3e184fe70ab183dc105?lfrm=srp.11</v>
      </c>
    </row>
    <row r="1902" spans="1:21" x14ac:dyDescent="0.25">
      <c r="A1902" s="81">
        <f>IF(OR('Raw Data'!A2263=0,'Raw Data'!A2263="Delete"),"",'Raw Data'!A2263)</f>
        <v>2406</v>
      </c>
      <c r="B1902" s="88" t="str">
        <f>IF(OR('Raw Data'!B2263=0,'Raw Data'!B2263="Delete"),"",'Raw Data'!B2263)</f>
        <v>Plan</v>
      </c>
      <c r="C1902" s="89" t="str">
        <f>IF(OR('Raw Data'!C2263=0,'Raw Data'!C2263="Delete"),"",'Raw Data'!C2263)</f>
        <v>Bill of Materials</v>
      </c>
      <c r="D1902" s="88" t="str">
        <f>IF(OR('Raw Data'!D2263=0,'Raw Data'!D2263="Delete"),"",'Raw Data'!D2263)</f>
        <v>Structure Management</v>
      </c>
      <c r="E1902" s="84" t="str">
        <f>IF(OR('Raw Data'!E2263=0,'Raw Data'!E2263="Delete"),"",'Raw Data'!E2263)</f>
        <v>View BOMline properties as table columns in Active Workspace​</v>
      </c>
      <c r="F1902" s="81" t="str" cm="1">
        <f t="array" ref="F1902">_xlfn.SWITCH(ROUND(VLOOKUP(A1902,Table1[#All],3),0),11,H1902,12,I1902,13,J1902,14,K1902,"N/A")</f>
        <v>N/A</v>
      </c>
      <c r="G1902" s="81" t="str" cm="1">
        <f t="array" ref="G1902">_xlfn.SWITCH(ROUND(VLOOKUP(A1902,Table1[#All],5),0),11,H1902,12,I1902,13,J1902,14,K1902,"N/A")</f>
        <v>N/A</v>
      </c>
      <c r="H1902" s="81" t="str">
        <f>IF(OR('Raw Data'!H2263=0,'Raw Data'!H2263="Delete"),"",'Raw Data'!H2263)</f>
        <v/>
      </c>
      <c r="I1902" s="81" t="str">
        <f>IF(OR('Raw Data'!I2263=0,'Raw Data'!I2263="Delete"),"",'Raw Data'!I2263)</f>
        <v/>
      </c>
      <c r="J1902" s="81" t="str">
        <f>IF(OR('Raw Data'!J2263=0,'Raw Data'!J2263="Delete"),"",'Raw Data'!J2263)</f>
        <v/>
      </c>
      <c r="K1902" s="81" t="str">
        <f>IF(OR('Raw Data'!K2263=0,'Raw Data'!K2263="Delete"),"",'Raw Data'!K2263)</f>
        <v/>
      </c>
      <c r="L1902" s="81" t="str">
        <f>R1902</f>
        <v>Available</v>
      </c>
      <c r="M1902" s="81" t="str">
        <f>IF(A1902="","",IF(OR(AWReleaseNum&gt;=A1902,AWReleaseNum=0),"Available","Not Supported"))</f>
        <v>Available</v>
      </c>
      <c r="N1902" s="81" t="str">
        <f>IF(A1902="","",IF(TcRelease="Any","Available",IF(OR(AND(TcReleaseNum&gt;=VLOOKUP(AWReleaseNum,MinVerInfo,3,FALSE),TcReleaseNum&lt;=VLOOKUP(AWReleaseNum,MinVerInfo,4,FALSE)),AND(TcReleaseNum&gt;=VLOOKUP(AWReleaseNum,MinVerInfo,5,FALSE),TcReleaseNum&lt;=VLOOKUP(AWReleaseNum,MinVerInfo,6,FALSE))),"Available","Not Supported")))</f>
        <v>Available</v>
      </c>
      <c r="O1902" s="81" t="str">
        <f>IF(TcReleaseNum&lt;P1902,"Not Supported","Available")</f>
        <v>Available</v>
      </c>
      <c r="P1902" s="81" cm="1">
        <f t="array" ref="P1902">_xlfn.SWITCH(TcBaseVer, 14, K1902, 13, J1902, 12, I1902, 11, IFERROR(VLOOKUP(H1902,Table2[#All],3,FALSE),"N/A"),0)</f>
        <v>0</v>
      </c>
      <c r="Q1902" s="81" t="str">
        <f>IF(TcBaseVer=0,M1902,IF(AND(N1902="Available",M1902="Available",O1902="Available"),"Available",IF(M1902="","","Not Supported")))</f>
        <v>Available</v>
      </c>
      <c r="R1902" s="81" t="str">
        <f>IF(A1902&gt;=AWCurrentRel, "Future",Q1902)</f>
        <v>Available</v>
      </c>
      <c r="S1902" s="100" t="str">
        <f>HYPERLINK(U1902,T1902)</f>
        <v>PLAN-Teamcenter What's New Spring 2024 (highspot.com)</v>
      </c>
      <c r="T1902" s="81" t="str">
        <f>IFERROR(VLOOKUP(CONCATENATE($B1902,"_",$A1902),Table4[#All],5,FALSE),"Not Available")</f>
        <v>PLAN-Teamcenter What's New Spring 2024 (highspot.com)</v>
      </c>
      <c r="U1902" s="81" t="str">
        <f>IFERROR(VLOOKUP(CONCATENATE(B1902,"_",A1902),Table4[#All],6,FALSE),"")</f>
        <v>https://siemens.highspot.com/items/666ae3e184fe70ab183dc105?lfrm=srp.11</v>
      </c>
    </row>
    <row r="1903" spans="1:21" x14ac:dyDescent="0.25">
      <c r="A1903" s="81">
        <f>IF(OR('Raw Data'!A2264=0,'Raw Data'!A2264="Delete"),"",'Raw Data'!A2264)</f>
        <v>2406</v>
      </c>
      <c r="B1903" s="88" t="str">
        <f>IF(OR('Raw Data'!B2264=0,'Raw Data'!B2264="Delete"),"",'Raw Data'!B2264)</f>
        <v>Plan</v>
      </c>
      <c r="C1903" s="89" t="str">
        <f>IF(OR('Raw Data'!C2264=0,'Raw Data'!C2264="Delete"),"",'Raw Data'!C2264)</f>
        <v>Bill of Materials</v>
      </c>
      <c r="D1903" s="88" t="str">
        <f>IF(OR('Raw Data'!D2264=0,'Raw Data'!D2264="Delete"),"",'Raw Data'!D2264)</f>
        <v>Structure Management</v>
      </c>
      <c r="E1903" s="84" t="str">
        <f>IF(OR('Raw Data'!E2264=0,'Raw Data'!E2264="Delete"),"",'Raw Data'!E2264)</f>
        <v>Configure start and increment for find numbers​</v>
      </c>
      <c r="F1903" s="81" t="str" cm="1">
        <f t="array" ref="F1903">_xlfn.SWITCH(ROUND(VLOOKUP(A1903,Table1[#All],3),0),11,H1903,12,I1903,13,J1903,14,K1903,"N/A")</f>
        <v>N/A</v>
      </c>
      <c r="G1903" s="81" t="str" cm="1">
        <f t="array" ref="G1903">_xlfn.SWITCH(ROUND(VLOOKUP(A1903,Table1[#All],5),0),11,H1903,12,I1903,13,J1903,14,K1903,"N/A")</f>
        <v>N/A</v>
      </c>
      <c r="H1903" s="81" t="str">
        <f>IF(OR('Raw Data'!H2264=0,'Raw Data'!H2264="Delete"),"",'Raw Data'!H2264)</f>
        <v/>
      </c>
      <c r="I1903" s="81" t="str">
        <f>IF(OR('Raw Data'!I2264=0,'Raw Data'!I2264="Delete"),"",'Raw Data'!I2264)</f>
        <v/>
      </c>
      <c r="J1903" s="81" t="str">
        <f>IF(OR('Raw Data'!J2264=0,'Raw Data'!J2264="Delete"),"",'Raw Data'!J2264)</f>
        <v/>
      </c>
      <c r="K1903" s="81" t="str">
        <f>IF(OR('Raw Data'!K2264=0,'Raw Data'!K2264="Delete"),"",'Raw Data'!K2264)</f>
        <v/>
      </c>
      <c r="L1903" s="81" t="str">
        <f>R1903</f>
        <v>Available</v>
      </c>
      <c r="M1903" s="81" t="str">
        <f>IF(A1903="","",IF(OR(AWReleaseNum&gt;=A1903,AWReleaseNum=0),"Available","Not Supported"))</f>
        <v>Available</v>
      </c>
      <c r="N1903" s="81" t="str">
        <f>IF(A1903="","",IF(TcRelease="Any","Available",IF(OR(AND(TcReleaseNum&gt;=VLOOKUP(AWReleaseNum,MinVerInfo,3,FALSE),TcReleaseNum&lt;=VLOOKUP(AWReleaseNum,MinVerInfo,4,FALSE)),AND(TcReleaseNum&gt;=VLOOKUP(AWReleaseNum,MinVerInfo,5,FALSE),TcReleaseNum&lt;=VLOOKUP(AWReleaseNum,MinVerInfo,6,FALSE))),"Available","Not Supported")))</f>
        <v>Available</v>
      </c>
      <c r="O1903" s="81" t="str">
        <f>IF(TcReleaseNum&lt;P1903,"Not Supported","Available")</f>
        <v>Available</v>
      </c>
      <c r="P1903" s="81" cm="1">
        <f t="array" ref="P1903">_xlfn.SWITCH(TcBaseVer, 14, K1903, 13, J1903, 12, I1903, 11, IFERROR(VLOOKUP(H1903,Table2[#All],3,FALSE),"N/A"),0)</f>
        <v>0</v>
      </c>
      <c r="Q1903" s="81" t="str">
        <f>IF(TcBaseVer=0,M1903,IF(AND(N1903="Available",M1903="Available",O1903="Available"),"Available",IF(M1903="","","Not Supported")))</f>
        <v>Available</v>
      </c>
      <c r="R1903" s="81" t="str">
        <f>IF(A1903&gt;=AWCurrentRel, "Future",Q1903)</f>
        <v>Available</v>
      </c>
      <c r="S1903" s="100" t="str">
        <f>HYPERLINK(U1903,T1903)</f>
        <v>PLAN-Teamcenter What's New Spring 2024 (highspot.com)</v>
      </c>
      <c r="T1903" s="81" t="str">
        <f>IFERROR(VLOOKUP(CONCATENATE($B1903,"_",$A1903),Table4[#All],5,FALSE),"Not Available")</f>
        <v>PLAN-Teamcenter What's New Spring 2024 (highspot.com)</v>
      </c>
      <c r="U1903" s="81" t="str">
        <f>IFERROR(VLOOKUP(CONCATENATE(B1903,"_",A1903),Table4[#All],6,FALSE),"")</f>
        <v>https://siemens.highspot.com/items/666ae3e184fe70ab183dc105?lfrm=srp.11</v>
      </c>
    </row>
    <row r="1904" spans="1:21" x14ac:dyDescent="0.25">
      <c r="A1904" s="81">
        <f>IF(OR('Raw Data'!A2265=0,'Raw Data'!A2265="Delete"),"",'Raw Data'!A2265)</f>
        <v>2406</v>
      </c>
      <c r="B1904" s="88" t="str">
        <f>IF(OR('Raw Data'!B2265=0,'Raw Data'!B2265="Delete"),"",'Raw Data'!B2265)</f>
        <v>Plan</v>
      </c>
      <c r="C1904" s="89" t="str">
        <f>IF(OR('Raw Data'!C2265=0,'Raw Data'!C2265="Delete"),"",'Raw Data'!C2265)</f>
        <v>Bill of Materials</v>
      </c>
      <c r="D1904" s="88" t="str">
        <f>IF(OR('Raw Data'!D2265=0,'Raw Data'!D2265="Delete"),"",'Raw Data'!D2265)</f>
        <v>Structure Management</v>
      </c>
      <c r="E1904" s="84" t="str">
        <f>IF(OR('Raw Data'!E2265=0,'Raw Data'!E2265="Delete"),"",'Raw Data'!E2265)</f>
        <v>Detect differences in quantity when comparing structures​</v>
      </c>
      <c r="F1904" s="81" t="str" cm="1">
        <f t="array" ref="F1904">_xlfn.SWITCH(ROUND(VLOOKUP(A1904,Table1[#All],3),0),11,H1904,12,I1904,13,J1904,14,K1904,"N/A")</f>
        <v>N/A</v>
      </c>
      <c r="G1904" s="81" t="str" cm="1">
        <f t="array" ref="G1904">_xlfn.SWITCH(ROUND(VLOOKUP(A1904,Table1[#All],5),0),11,H1904,12,I1904,13,J1904,14,K1904,"N/A")</f>
        <v>N/A</v>
      </c>
      <c r="H1904" s="81" t="str">
        <f>IF(OR('Raw Data'!H2265=0,'Raw Data'!H2265="Delete"),"",'Raw Data'!H2265)</f>
        <v/>
      </c>
      <c r="I1904" s="81" t="str">
        <f>IF(OR('Raw Data'!I2265=0,'Raw Data'!I2265="Delete"),"",'Raw Data'!I2265)</f>
        <v/>
      </c>
      <c r="J1904" s="81" t="str">
        <f>IF(OR('Raw Data'!J2265=0,'Raw Data'!J2265="Delete"),"",'Raw Data'!J2265)</f>
        <v/>
      </c>
      <c r="K1904" s="81" t="str">
        <f>IF(OR('Raw Data'!K2265=0,'Raw Data'!K2265="Delete"),"",'Raw Data'!K2265)</f>
        <v/>
      </c>
      <c r="L1904" s="81" t="str">
        <f>R1904</f>
        <v>Available</v>
      </c>
      <c r="M1904" s="81" t="str">
        <f>IF(A1904="","",IF(OR(AWReleaseNum&gt;=A1904,AWReleaseNum=0),"Available","Not Supported"))</f>
        <v>Available</v>
      </c>
      <c r="N1904" s="81" t="str">
        <f>IF(A1904="","",IF(TcRelease="Any","Available",IF(OR(AND(TcReleaseNum&gt;=VLOOKUP(AWReleaseNum,MinVerInfo,3,FALSE),TcReleaseNum&lt;=VLOOKUP(AWReleaseNum,MinVerInfo,4,FALSE)),AND(TcReleaseNum&gt;=VLOOKUP(AWReleaseNum,MinVerInfo,5,FALSE),TcReleaseNum&lt;=VLOOKUP(AWReleaseNum,MinVerInfo,6,FALSE))),"Available","Not Supported")))</f>
        <v>Available</v>
      </c>
      <c r="O1904" s="81" t="str">
        <f>IF(TcReleaseNum&lt;P1904,"Not Supported","Available")</f>
        <v>Available</v>
      </c>
      <c r="P1904" s="81" cm="1">
        <f t="array" ref="P1904">_xlfn.SWITCH(TcBaseVer, 14, K1904, 13, J1904, 12, I1904, 11, IFERROR(VLOOKUP(H1904,Table2[#All],3,FALSE),"N/A"),0)</f>
        <v>0</v>
      </c>
      <c r="Q1904" s="81" t="str">
        <f>IF(TcBaseVer=0,M1904,IF(AND(N1904="Available",M1904="Available",O1904="Available"),"Available",IF(M1904="","","Not Supported")))</f>
        <v>Available</v>
      </c>
      <c r="R1904" s="81" t="str">
        <f>IF(A1904&gt;=AWCurrentRel, "Future",Q1904)</f>
        <v>Available</v>
      </c>
      <c r="S1904" s="100" t="str">
        <f>HYPERLINK(U1904,T1904)</f>
        <v>PLAN-Teamcenter What's New Spring 2024 (highspot.com)</v>
      </c>
      <c r="T1904" s="81" t="str">
        <f>IFERROR(VLOOKUP(CONCATENATE($B1904,"_",$A1904),Table4[#All],5,FALSE),"Not Available")</f>
        <v>PLAN-Teamcenter What's New Spring 2024 (highspot.com)</v>
      </c>
      <c r="U1904" s="81" t="str">
        <f>IFERROR(VLOOKUP(CONCATENATE(B1904,"_",A1904),Table4[#All],6,FALSE),"")</f>
        <v>https://siemens.highspot.com/items/666ae3e184fe70ab183dc105?lfrm=srp.11</v>
      </c>
    </row>
    <row r="1905" spans="1:21" x14ac:dyDescent="0.25">
      <c r="A1905" s="81">
        <f>IF(OR('Raw Data'!A1921=0,'Raw Data'!A1921="Delete"),"",'Raw Data'!A1921)</f>
        <v>2406</v>
      </c>
      <c r="B1905" s="88" t="str">
        <f>IF(OR('Raw Data'!B1921=0,'Raw Data'!B1921="Delete"),"",'Raw Data'!B1921)</f>
        <v>Deliver</v>
      </c>
      <c r="C1905" s="89" t="str">
        <f>IF(OR('Raw Data'!C1921=0,'Raw Data'!C1921="Delete"),"",'Raw Data'!C1921)</f>
        <v>Suppliers</v>
      </c>
      <c r="D1905" s="88" t="str">
        <f>IF(OR('Raw Data'!D1921=0,'Raw Data'!D1921="Delete"),"",'Raw Data'!D1921)</f>
        <v>Supplier Connect</v>
      </c>
      <c r="E1905" s="84" t="str">
        <f>IF(OR('Raw Data'!E1921=0,'Raw Data'!E1921="Delete"),"",'Raw Data'!E1921)</f>
        <v>Empowering suppliers to share files with essential product information strengthens collaboration and accelerates product development</v>
      </c>
      <c r="F1905" s="81" t="str" cm="1">
        <f t="array" ref="F1905">_xlfn.SWITCH(ROUND(VLOOKUP(A1905,Table1[#All],3),0),11,H1905,12,I1905,13,J1905,14,K1905,"N/A")</f>
        <v>N/A</v>
      </c>
      <c r="G1905" s="81" t="str" cm="1">
        <f t="array" ref="G1905">_xlfn.SWITCH(ROUND(VLOOKUP(A1905,Table1[#All],5),0),11,H1905,12,I1905,13,J1905,14,K1905,"N/A")</f>
        <v>N/A</v>
      </c>
      <c r="H1905" s="81" t="str">
        <f>IF(OR('Raw Data'!H1921=0,'Raw Data'!H1921="Delete"),"",'Raw Data'!H1921)</f>
        <v/>
      </c>
      <c r="I1905" s="81" t="str">
        <f>IF(OR('Raw Data'!I1921=0,'Raw Data'!I1921="Delete"),"",'Raw Data'!I1921)</f>
        <v/>
      </c>
      <c r="J1905" s="81" t="str">
        <f>IF(OR('Raw Data'!J1921=0,'Raw Data'!J1921="Delete"),"",'Raw Data'!J1921)</f>
        <v/>
      </c>
      <c r="K1905" s="81" t="str">
        <f>IF(OR('Raw Data'!K1921=0,'Raw Data'!K1921="Delete"),"",'Raw Data'!K1921)</f>
        <v/>
      </c>
      <c r="L1905" s="81" t="str">
        <f>R1905</f>
        <v>Available</v>
      </c>
      <c r="M1905" s="81" t="str">
        <f>IF(A1905="","",IF(OR(AWReleaseNum&gt;=A1905,AWReleaseNum=0),"Available","Not Supported"))</f>
        <v>Available</v>
      </c>
      <c r="N1905" s="81" t="str">
        <f>IF(A1905="","",IF(TcRelease="Any","Available",IF(OR(AND(TcReleaseNum&gt;=VLOOKUP(AWReleaseNum,MinVerInfo,3,FALSE),TcReleaseNum&lt;=VLOOKUP(AWReleaseNum,MinVerInfo,4,FALSE)),AND(TcReleaseNum&gt;=VLOOKUP(AWReleaseNum,MinVerInfo,5,FALSE),TcReleaseNum&lt;=VLOOKUP(AWReleaseNum,MinVerInfo,6,FALSE))),"Available","Not Supported")))</f>
        <v>Available</v>
      </c>
      <c r="O1905" s="81" t="str">
        <f>IF(TcReleaseNum&lt;P1905,"Not Supported","Available")</f>
        <v>Available</v>
      </c>
      <c r="P1905" s="81" cm="1">
        <f t="array" ref="P1905">_xlfn.SWITCH(TcBaseVer, 14, K1905, 13, J1905, 12, I1905, 11, IFERROR(VLOOKUP(H1905,Table2[#All],3,FALSE),"N/A"),0)</f>
        <v>0</v>
      </c>
      <c r="Q1905" s="81" t="str">
        <f>IF(TcBaseVer=0,M1905,IF(AND(N1905="Available",M1905="Available",O1905="Available"),"Available",IF(M1905="","","Not Supported")))</f>
        <v>Available</v>
      </c>
      <c r="R1905" s="81" t="str">
        <f>IF(A1905&gt;=AWCurrentRel, "Future",Q1905)</f>
        <v>Available</v>
      </c>
      <c r="S1905" s="100" t="str">
        <f>HYPERLINK(U1905,T1905)</f>
        <v>DELIVER-Teamcenter What's New Spring 2024 (highspot.com)</v>
      </c>
      <c r="T1905" s="81" t="str">
        <f>IFERROR(VLOOKUP(CONCATENATE($B1905,"_",$A1905),Table4[#All],5,FALSE),"Not Available")</f>
        <v>DELIVER-Teamcenter What's New Spring 2024 (highspot.com)</v>
      </c>
      <c r="U1905" s="81" t="str">
        <f>IFERROR(VLOOKUP(CONCATENATE(B1905,"_",A1905),Table4[#All],6,FALSE),"")</f>
        <v>https://siemens.highspot.com/items/666ae5c05b3b4aa27852e67f?lfrm=srp.6</v>
      </c>
    </row>
    <row r="1906" spans="1:21" x14ac:dyDescent="0.25">
      <c r="A1906" s="81">
        <f>IF(OR('Raw Data'!A1922=0,'Raw Data'!A1922="Delete"),"",'Raw Data'!A1922)</f>
        <v>2406</v>
      </c>
      <c r="B1906" s="88" t="str">
        <f>IF(OR('Raw Data'!B1922=0,'Raw Data'!B1922="Delete"),"",'Raw Data'!B1922)</f>
        <v>Deliver</v>
      </c>
      <c r="C1906" s="89" t="str">
        <f>IF(OR('Raw Data'!C1922=0,'Raw Data'!C1922="Delete"),"",'Raw Data'!C1922)</f>
        <v>Suppliers</v>
      </c>
      <c r="D1906" s="88" t="str">
        <f>IF(OR('Raw Data'!D1922=0,'Raw Data'!D1922="Delete"),"",'Raw Data'!D1922)</f>
        <v>Supplier Connect</v>
      </c>
      <c r="E1906" s="84" t="str">
        <f>IF(OR('Raw Data'!E1922=0,'Raw Data'!E1922="Delete"),"",'Raw Data'!E1922)</f>
        <v>Simplified sharing of BOM and CAD data with suppliers who also use Teamcenter</v>
      </c>
      <c r="F1906" s="81" t="str" cm="1">
        <f t="array" ref="F1906">_xlfn.SWITCH(ROUND(VLOOKUP(A1906,Table1[#All],3),0),11,H1906,12,I1906,13,J1906,14,K1906,"N/A")</f>
        <v>N/A</v>
      </c>
      <c r="G1906" s="81" t="str" cm="1">
        <f t="array" ref="G1906">_xlfn.SWITCH(ROUND(VLOOKUP(A1906,Table1[#All],5),0),11,H1906,12,I1906,13,J1906,14,K1906,"N/A")</f>
        <v>N/A</v>
      </c>
      <c r="H1906" s="81" t="str">
        <f>IF(OR('Raw Data'!H1922=0,'Raw Data'!H1922="Delete"),"",'Raw Data'!H1922)</f>
        <v/>
      </c>
      <c r="I1906" s="81" t="str">
        <f>IF(OR('Raw Data'!I1922=0,'Raw Data'!I1922="Delete"),"",'Raw Data'!I1922)</f>
        <v/>
      </c>
      <c r="J1906" s="81" t="str">
        <f>IF(OR('Raw Data'!J1922=0,'Raw Data'!J1922="Delete"),"",'Raw Data'!J1922)</f>
        <v/>
      </c>
      <c r="K1906" s="81" t="str">
        <f>IF(OR('Raw Data'!K1922=0,'Raw Data'!K1922="Delete"),"",'Raw Data'!K1922)</f>
        <v/>
      </c>
      <c r="L1906" s="81" t="str">
        <f>R1906</f>
        <v>Available</v>
      </c>
      <c r="M1906" s="81" t="str">
        <f>IF(A1906="","",IF(OR(AWReleaseNum&gt;=A1906,AWReleaseNum=0),"Available","Not Supported"))</f>
        <v>Available</v>
      </c>
      <c r="N1906" s="81" t="str">
        <f>IF(A1906="","",IF(TcRelease="Any","Available",IF(OR(AND(TcReleaseNum&gt;=VLOOKUP(AWReleaseNum,MinVerInfo,3,FALSE),TcReleaseNum&lt;=VLOOKUP(AWReleaseNum,MinVerInfo,4,FALSE)),AND(TcReleaseNum&gt;=VLOOKUP(AWReleaseNum,MinVerInfo,5,FALSE),TcReleaseNum&lt;=VLOOKUP(AWReleaseNum,MinVerInfo,6,FALSE))),"Available","Not Supported")))</f>
        <v>Available</v>
      </c>
      <c r="O1906" s="81" t="str">
        <f>IF(TcReleaseNum&lt;P1906,"Not Supported","Available")</f>
        <v>Available</v>
      </c>
      <c r="P1906" s="81" cm="1">
        <f t="array" ref="P1906">_xlfn.SWITCH(TcBaseVer, 14, K1906, 13, J1906, 12, I1906, 11, IFERROR(VLOOKUP(H1906,Table2[#All],3,FALSE),"N/A"),0)</f>
        <v>0</v>
      </c>
      <c r="Q1906" s="81" t="str">
        <f>IF(TcBaseVer=0,M1906,IF(AND(N1906="Available",M1906="Available",O1906="Available"),"Available",IF(M1906="","","Not Supported")))</f>
        <v>Available</v>
      </c>
      <c r="R1906" s="81" t="str">
        <f>IF(A1906&gt;=AWCurrentRel, "Future",Q1906)</f>
        <v>Available</v>
      </c>
      <c r="S1906" s="100" t="str">
        <f>HYPERLINK(U1906,T1906)</f>
        <v>DELIVER-Teamcenter What's New Spring 2024 (highspot.com)</v>
      </c>
      <c r="T1906" s="81" t="str">
        <f>IFERROR(VLOOKUP(CONCATENATE($B1906,"_",$A1906),Table4[#All],5,FALSE),"Not Available")</f>
        <v>DELIVER-Teamcenter What's New Spring 2024 (highspot.com)</v>
      </c>
      <c r="U1906" s="81" t="str">
        <f>IFERROR(VLOOKUP(CONCATENATE(B1906,"_",A1906),Table4[#All],6,FALSE),"")</f>
        <v>https://siemens.highspot.com/items/666ae5c05b3b4aa27852e67f?lfrm=srp.6</v>
      </c>
    </row>
    <row r="1907" spans="1:21" x14ac:dyDescent="0.25">
      <c r="A1907" s="81">
        <f>IF(OR('Raw Data'!A1923=0,'Raw Data'!A1923="Delete"),"",'Raw Data'!A1923)</f>
        <v>2406</v>
      </c>
      <c r="B1907" s="88" t="str">
        <f>IF(OR('Raw Data'!B1923=0,'Raw Data'!B1923="Delete"),"",'Raw Data'!B1923)</f>
        <v>Deliver</v>
      </c>
      <c r="C1907" s="89" t="str">
        <f>IF(OR('Raw Data'!C1923=0,'Raw Data'!C1923="Delete"),"",'Raw Data'!C1923)</f>
        <v>Service</v>
      </c>
      <c r="D1907" s="88" t="str">
        <f>IF(OR('Raw Data'!D1923=0,'Raw Data'!D1923="Delete"),"",'Raw Data'!D1923)</f>
        <v>Teamcenter SLM for Salesforce</v>
      </c>
      <c r="E1907" s="84" t="str">
        <f>IF(OR('Raw Data'!E1923=0,'Raw Data'!E1923="Delete"),"",'Raw Data'!E1923)</f>
        <v>Easily view the history of your assets and verify upgrades</v>
      </c>
      <c r="F1907" s="81" t="str" cm="1">
        <f t="array" ref="F1907">_xlfn.SWITCH(ROUND(VLOOKUP(A1907,Table1[#All],3),0),11,H1907,12,I1907,13,J1907,14,K1907,"N/A")</f>
        <v>N/A</v>
      </c>
      <c r="G1907" s="81" t="str" cm="1">
        <f t="array" ref="G1907">_xlfn.SWITCH(ROUND(VLOOKUP(A1907,Table1[#All],5),0),11,H1907,12,I1907,13,J1907,14,K1907,"N/A")</f>
        <v>N/A</v>
      </c>
      <c r="H1907" s="81" t="str">
        <f>IF(OR('Raw Data'!H1923=0,'Raw Data'!H1923="Delete"),"",'Raw Data'!H1923)</f>
        <v/>
      </c>
      <c r="I1907" s="81" t="str">
        <f>IF(OR('Raw Data'!I1923=0,'Raw Data'!I1923="Delete"),"",'Raw Data'!I1923)</f>
        <v/>
      </c>
      <c r="J1907" s="81" t="str">
        <f>IF(OR('Raw Data'!J1923=0,'Raw Data'!J1923="Delete"),"",'Raw Data'!J1923)</f>
        <v/>
      </c>
      <c r="K1907" s="81" t="str">
        <f>IF(OR('Raw Data'!K1923=0,'Raw Data'!K1923="Delete"),"",'Raw Data'!K1923)</f>
        <v/>
      </c>
      <c r="L1907" s="81" t="str">
        <f>R1907</f>
        <v>Available</v>
      </c>
      <c r="M1907" s="81" t="str">
        <f>IF(A1907="","",IF(OR(AWReleaseNum&gt;=A1907,AWReleaseNum=0),"Available","Not Supported"))</f>
        <v>Available</v>
      </c>
      <c r="N1907" s="81" t="str">
        <f>IF(A1907="","",IF(TcRelease="Any","Available",IF(OR(AND(TcReleaseNum&gt;=VLOOKUP(AWReleaseNum,MinVerInfo,3,FALSE),TcReleaseNum&lt;=VLOOKUP(AWReleaseNum,MinVerInfo,4,FALSE)),AND(TcReleaseNum&gt;=VLOOKUP(AWReleaseNum,MinVerInfo,5,FALSE),TcReleaseNum&lt;=VLOOKUP(AWReleaseNum,MinVerInfo,6,FALSE))),"Available","Not Supported")))</f>
        <v>Available</v>
      </c>
      <c r="O1907" s="81" t="str">
        <f>IF(TcReleaseNum&lt;P1907,"Not Supported","Available")</f>
        <v>Available</v>
      </c>
      <c r="P1907" s="81" cm="1">
        <f t="array" ref="P1907">_xlfn.SWITCH(TcBaseVer, 14, K1907, 13, J1907, 12, I1907, 11, IFERROR(VLOOKUP(H1907,Table2[#All],3,FALSE),"N/A"),0)</f>
        <v>0</v>
      </c>
      <c r="Q1907" s="81" t="str">
        <f>IF(TcBaseVer=0,M1907,IF(AND(N1907="Available",M1907="Available",O1907="Available"),"Available",IF(M1907="","","Not Supported")))</f>
        <v>Available</v>
      </c>
      <c r="R1907" s="81" t="str">
        <f>IF(A1907&gt;=AWCurrentRel, "Future",Q1907)</f>
        <v>Available</v>
      </c>
      <c r="S1907" s="100" t="str">
        <f>HYPERLINK(U1907,T1907)</f>
        <v>DELIVER-Teamcenter What's New Spring 2024 (highspot.com)</v>
      </c>
      <c r="T1907" s="81" t="str">
        <f>IFERROR(VLOOKUP(CONCATENATE($B1907,"_",$A1907),Table4[#All],5,FALSE),"Not Available")</f>
        <v>DELIVER-Teamcenter What's New Spring 2024 (highspot.com)</v>
      </c>
      <c r="U1907" s="81" t="str">
        <f>IFERROR(VLOOKUP(CONCATENATE(B1907,"_",A1907),Table4[#All],6,FALSE),"")</f>
        <v>https://siemens.highspot.com/items/666ae5c05b3b4aa27852e67f?lfrm=srp.6</v>
      </c>
    </row>
    <row r="1908" spans="1:21" x14ac:dyDescent="0.25">
      <c r="A1908" s="81">
        <f>IF(OR('Raw Data'!A1924=0,'Raw Data'!A1924="Delete"),"",'Raw Data'!A1924)</f>
        <v>2406</v>
      </c>
      <c r="B1908" s="88" t="str">
        <f>IF(OR('Raw Data'!B1924=0,'Raw Data'!B1924="Delete"),"",'Raw Data'!B1924)</f>
        <v>Deliver</v>
      </c>
      <c r="C1908" s="89" t="str">
        <f>IF(OR('Raw Data'!C1924=0,'Raw Data'!C1924="Delete"),"",'Raw Data'!C1924)</f>
        <v>Service</v>
      </c>
      <c r="D1908" s="88" t="str">
        <f>IF(OR('Raw Data'!D1924=0,'Raw Data'!D1924="Delete"),"",'Raw Data'!D1924)</f>
        <v>Teamcenter SLM for Salesforce</v>
      </c>
      <c r="E1908" s="84" t="str">
        <f>IF(OR('Raw Data'!E1924=0,'Raw Data'!E1924="Delete"),"",'Raw Data'!E1924)</f>
        <v xml:space="preserve">Asset Visualization in Salesforce using Teamcenter visualization data </v>
      </c>
      <c r="F1908" s="81" t="str" cm="1">
        <f t="array" ref="F1908">_xlfn.SWITCH(ROUND(VLOOKUP(A1908,Table1[#All],3),0),11,H1908,12,I1908,13,J1908,14,K1908,"N/A")</f>
        <v>N/A</v>
      </c>
      <c r="G1908" s="81" t="str" cm="1">
        <f t="array" ref="G1908">_xlfn.SWITCH(ROUND(VLOOKUP(A1908,Table1[#All],5),0),11,H1908,12,I1908,13,J1908,14,K1908,"N/A")</f>
        <v>N/A</v>
      </c>
      <c r="H1908" s="81" t="str">
        <f>IF(OR('Raw Data'!H1924=0,'Raw Data'!H1924="Delete"),"",'Raw Data'!H1924)</f>
        <v/>
      </c>
      <c r="I1908" s="81" t="str">
        <f>IF(OR('Raw Data'!I1924=0,'Raw Data'!I1924="Delete"),"",'Raw Data'!I1924)</f>
        <v/>
      </c>
      <c r="J1908" s="81" t="str">
        <f>IF(OR('Raw Data'!J1924=0,'Raw Data'!J1924="Delete"),"",'Raw Data'!J1924)</f>
        <v/>
      </c>
      <c r="K1908" s="81" t="str">
        <f>IF(OR('Raw Data'!K1924=0,'Raw Data'!K1924="Delete"),"",'Raw Data'!K1924)</f>
        <v/>
      </c>
      <c r="L1908" s="81" t="str">
        <f>R1908</f>
        <v>Available</v>
      </c>
      <c r="M1908" s="81" t="str">
        <f>IF(A1908="","",IF(OR(AWReleaseNum&gt;=A1908,AWReleaseNum=0),"Available","Not Supported"))</f>
        <v>Available</v>
      </c>
      <c r="N1908" s="81" t="str">
        <f>IF(A1908="","",IF(TcRelease="Any","Available",IF(OR(AND(TcReleaseNum&gt;=VLOOKUP(AWReleaseNum,MinVerInfo,3,FALSE),TcReleaseNum&lt;=VLOOKUP(AWReleaseNum,MinVerInfo,4,FALSE)),AND(TcReleaseNum&gt;=VLOOKUP(AWReleaseNum,MinVerInfo,5,FALSE),TcReleaseNum&lt;=VLOOKUP(AWReleaseNum,MinVerInfo,6,FALSE))),"Available","Not Supported")))</f>
        <v>Available</v>
      </c>
      <c r="O1908" s="81" t="str">
        <f>IF(TcReleaseNum&lt;P1908,"Not Supported","Available")</f>
        <v>Available</v>
      </c>
      <c r="P1908" s="81" cm="1">
        <f t="array" ref="P1908">_xlfn.SWITCH(TcBaseVer, 14, K1908, 13, J1908, 12, I1908, 11, IFERROR(VLOOKUP(H1908,Table2[#All],3,FALSE),"N/A"),0)</f>
        <v>0</v>
      </c>
      <c r="Q1908" s="81" t="str">
        <f>IF(TcBaseVer=0,M1908,IF(AND(N1908="Available",M1908="Available",O1908="Available"),"Available",IF(M1908="","","Not Supported")))</f>
        <v>Available</v>
      </c>
      <c r="R1908" s="81" t="str">
        <f>IF(A1908&gt;=AWCurrentRel, "Future",Q1908)</f>
        <v>Available</v>
      </c>
      <c r="S1908" s="100" t="str">
        <f>HYPERLINK(U1908,T1908)</f>
        <v>DELIVER-Teamcenter What's New Spring 2024 (highspot.com)</v>
      </c>
      <c r="T1908" s="81" t="str">
        <f>IFERROR(VLOOKUP(CONCATENATE($B1908,"_",$A1908),Table4[#All],5,FALSE),"Not Available")</f>
        <v>DELIVER-Teamcenter What's New Spring 2024 (highspot.com)</v>
      </c>
      <c r="U1908" s="81" t="str">
        <f>IFERROR(VLOOKUP(CONCATENATE(B1908,"_",A1908),Table4[#All],6,FALSE),"")</f>
        <v>https://siemens.highspot.com/items/666ae5c05b3b4aa27852e67f?lfrm=srp.6</v>
      </c>
    </row>
    <row r="1909" spans="1:21" x14ac:dyDescent="0.25">
      <c r="A1909" s="81">
        <f>IF(OR('Raw Data'!A1925=0,'Raw Data'!A1925="Delete"),"",'Raw Data'!A1925)</f>
        <v>2406</v>
      </c>
      <c r="B1909" s="88" t="str">
        <f>IF(OR('Raw Data'!B1925=0,'Raw Data'!B1925="Delete"),"",'Raw Data'!B1925)</f>
        <v>Deliver</v>
      </c>
      <c r="C1909" s="89" t="str">
        <f>IF(OR('Raw Data'!C1925=0,'Raw Data'!C1925="Delete"),"",'Raw Data'!C1925)</f>
        <v>Service</v>
      </c>
      <c r="D1909" s="88" t="str">
        <f>IF(OR('Raw Data'!D1925=0,'Raw Data'!D1925="Delete"),"",'Raw Data'!D1925)</f>
        <v>Teamcenter SLM for Salesforce</v>
      </c>
      <c r="E1909" s="84" t="str">
        <f>IF(OR('Raw Data'!E1925=0,'Raw Data'!E1925="Delete"),"",'Raw Data'!E1925)</f>
        <v>Work smarter with knowledge articles in Salesforce </v>
      </c>
      <c r="F1909" s="81" t="str" cm="1">
        <f t="array" ref="F1909">_xlfn.SWITCH(ROUND(VLOOKUP(A1909,Table1[#All],3),0),11,H1909,12,I1909,13,J1909,14,K1909,"N/A")</f>
        <v>N/A</v>
      </c>
      <c r="G1909" s="81" t="str" cm="1">
        <f t="array" ref="G1909">_xlfn.SWITCH(ROUND(VLOOKUP(A1909,Table1[#All],5),0),11,H1909,12,I1909,13,J1909,14,K1909,"N/A")</f>
        <v>N/A</v>
      </c>
      <c r="H1909" s="81" t="str">
        <f>IF(OR('Raw Data'!H1925=0,'Raw Data'!H1925="Delete"),"",'Raw Data'!H1925)</f>
        <v/>
      </c>
      <c r="I1909" s="81" t="str">
        <f>IF(OR('Raw Data'!I1925=0,'Raw Data'!I1925="Delete"),"",'Raw Data'!I1925)</f>
        <v/>
      </c>
      <c r="J1909" s="81" t="str">
        <f>IF(OR('Raw Data'!J1925=0,'Raw Data'!J1925="Delete"),"",'Raw Data'!J1925)</f>
        <v/>
      </c>
      <c r="K1909" s="81" t="str">
        <f>IF(OR('Raw Data'!K1925=0,'Raw Data'!K1925="Delete"),"",'Raw Data'!K1925)</f>
        <v/>
      </c>
      <c r="L1909" s="81" t="str">
        <f>R1909</f>
        <v>Available</v>
      </c>
      <c r="M1909" s="81" t="str">
        <f>IF(A1909="","",IF(OR(AWReleaseNum&gt;=A1909,AWReleaseNum=0),"Available","Not Supported"))</f>
        <v>Available</v>
      </c>
      <c r="N1909" s="81" t="str">
        <f>IF(A1909="","",IF(TcRelease="Any","Available",IF(OR(AND(TcReleaseNum&gt;=VLOOKUP(AWReleaseNum,MinVerInfo,3,FALSE),TcReleaseNum&lt;=VLOOKUP(AWReleaseNum,MinVerInfo,4,FALSE)),AND(TcReleaseNum&gt;=VLOOKUP(AWReleaseNum,MinVerInfo,5,FALSE),TcReleaseNum&lt;=VLOOKUP(AWReleaseNum,MinVerInfo,6,FALSE))),"Available","Not Supported")))</f>
        <v>Available</v>
      </c>
      <c r="O1909" s="81" t="str">
        <f>IF(TcReleaseNum&lt;P1909,"Not Supported","Available")</f>
        <v>Available</v>
      </c>
      <c r="P1909" s="81" cm="1">
        <f t="array" ref="P1909">_xlfn.SWITCH(TcBaseVer, 14, K1909, 13, J1909, 12, I1909, 11, IFERROR(VLOOKUP(H1909,Table2[#All],3,FALSE),"N/A"),0)</f>
        <v>0</v>
      </c>
      <c r="Q1909" s="81" t="str">
        <f>IF(TcBaseVer=0,M1909,IF(AND(N1909="Available",M1909="Available",O1909="Available"),"Available",IF(M1909="","","Not Supported")))</f>
        <v>Available</v>
      </c>
      <c r="R1909" s="81" t="str">
        <f>IF(A1909&gt;=AWCurrentRel, "Future",Q1909)</f>
        <v>Available</v>
      </c>
      <c r="S1909" s="100" t="str">
        <f>HYPERLINK(U1909,T1909)</f>
        <v>DELIVER-Teamcenter What's New Spring 2024 (highspot.com)</v>
      </c>
      <c r="T1909" s="81" t="str">
        <f>IFERROR(VLOOKUP(CONCATENATE($B1909,"_",$A1909),Table4[#All],5,FALSE),"Not Available")</f>
        <v>DELIVER-Teamcenter What's New Spring 2024 (highspot.com)</v>
      </c>
      <c r="U1909" s="81" t="str">
        <f>IFERROR(VLOOKUP(CONCATENATE(B1909,"_",A1909),Table4[#All],6,FALSE),"")</f>
        <v>https://siemens.highspot.com/items/666ae5c05b3b4aa27852e67f?lfrm=srp.6</v>
      </c>
    </row>
    <row r="1910" spans="1:21" x14ac:dyDescent="0.25">
      <c r="A1910" s="81">
        <f>IF(OR('Raw Data'!A2367=0,'Raw Data'!A2367="Delete"),"",'Raw Data'!A2367)</f>
        <v>2406</v>
      </c>
      <c r="B1910" s="88" t="str">
        <f>IF(OR('Raw Data'!B2367=0,'Raw Data'!B2367="Delete"),"",'Raw Data'!B2367)</f>
        <v>Develop</v>
      </c>
      <c r="C1910" s="89" t="str">
        <f>IF(OR('Raw Data'!C2367=0,'Raw Data'!C2367="Delete"),"",'Raw Data'!C2367)</f>
        <v>Visualization</v>
      </c>
      <c r="D1910" s="88" t="str">
        <f>IF(OR('Raw Data'!D2367=0,'Raw Data'!D2367="Delete"),"",'Raw Data'!D2367)</f>
        <v>Visualization - BOM Integration</v>
      </c>
      <c r="E1910" s="84" t="str">
        <f>IF(OR('Raw Data'!E2367=0,'Raw Data'!E2367="Delete"),"",'Raw Data'!E2367)</f>
        <v>Use AWConnect's live integration to enable Active Workspace to drive Teamcenter Visualization configuration and context</v>
      </c>
      <c r="F1910" s="81" t="str" cm="1">
        <f t="array" ref="F1910">_xlfn.SWITCH(ROUND(VLOOKUP(A1910,Table1[#All],3),0),11,H1910,12,I1910,13,J1910,14,K1910,"N/A")</f>
        <v>N/A</v>
      </c>
      <c r="G1910" s="81" t="str" cm="1">
        <f t="array" ref="G1910">_xlfn.SWITCH(ROUND(VLOOKUP(A1910,Table1[#All],5),0),11,H1910,12,I1910,13,J1910,14,K1910,"N/A")</f>
        <v>N/A</v>
      </c>
      <c r="H1910" s="81" t="str">
        <f>IF(OR('Raw Data'!H2367=0,'Raw Data'!H2367="Delete"),"",'Raw Data'!H2367)</f>
        <v/>
      </c>
      <c r="I1910" s="81" t="str">
        <f>IF(OR('Raw Data'!I2367=0,'Raw Data'!I2367="Delete"),"",'Raw Data'!I2367)</f>
        <v/>
      </c>
      <c r="J1910" s="81" t="str">
        <f>IF(OR('Raw Data'!J2367=0,'Raw Data'!J2367="Delete"),"",'Raw Data'!J2367)</f>
        <v/>
      </c>
      <c r="K1910" s="81" t="str">
        <f>IF(OR('Raw Data'!K2367=0,'Raw Data'!K2367="Delete"),"",'Raw Data'!K2367)</f>
        <v/>
      </c>
      <c r="L1910" s="81" t="str">
        <f>R1910</f>
        <v>Available</v>
      </c>
      <c r="M1910" s="81" t="str">
        <f>IF(A1910="","",IF(OR(AWReleaseNum&gt;=A1910,AWReleaseNum=0),"Available","Not Supported"))</f>
        <v>Available</v>
      </c>
      <c r="N1910" s="81" t="str">
        <f>IF(A1910="","",IF(TcRelease="Any","Available",IF(OR(AND(TcReleaseNum&gt;=VLOOKUP(AWReleaseNum,MinVerInfo,3,FALSE),TcReleaseNum&lt;=VLOOKUP(AWReleaseNum,MinVerInfo,4,FALSE)),AND(TcReleaseNum&gt;=VLOOKUP(AWReleaseNum,MinVerInfo,5,FALSE),TcReleaseNum&lt;=VLOOKUP(AWReleaseNum,MinVerInfo,6,FALSE))),"Available","Not Supported")))</f>
        <v>Available</v>
      </c>
      <c r="O1910" s="81" t="str">
        <f>IF(TcReleaseNum&lt;P1910,"Not Supported","Available")</f>
        <v>Available</v>
      </c>
      <c r="P1910" s="81" cm="1">
        <f t="array" ref="P1910">_xlfn.SWITCH(TcBaseVer, 14, K1910, 13, J1910, 12, I1910, 11, IFERROR(VLOOKUP(H1910,Table2[#All],3,FALSE),"N/A"),0)</f>
        <v>0</v>
      </c>
      <c r="Q1910" s="81" t="str">
        <f>IF(TcBaseVer=0,M1910,IF(AND(N1910="Available",M1910="Available",O1910="Available"),"Available",IF(M1910="","","Not Supported")))</f>
        <v>Available</v>
      </c>
      <c r="R1910" s="81" t="str">
        <f>IF(A1910&gt;=AWCurrentRel, "Future",Q1910)</f>
        <v>Available</v>
      </c>
      <c r="S1910" s="100" t="str">
        <f>HYPERLINK(U1910,T1910)</f>
        <v>DEVELOP-Teamcenter What's New Spring 2024 (highspot.com)</v>
      </c>
      <c r="T1910" s="81" t="str">
        <f>IFERROR(VLOOKUP(CONCATENATE($B1910,"_",$A1910),Table4[#All],5,FALSE),"Not Available")</f>
        <v>DEVELOP-Teamcenter What's New Spring 2024 (highspot.com)</v>
      </c>
      <c r="U1910" s="81" t="str">
        <f>IFERROR(VLOOKUP(CONCATENATE(B1910,"_",A1910),Table4[#All],6,FALSE),"")</f>
        <v>https://siemens.highspot.com/items/666ae5d0edfdf283eba361d0?lfrm=srp.8</v>
      </c>
    </row>
    <row r="1911" spans="1:21" x14ac:dyDescent="0.25">
      <c r="A1911" s="81">
        <f>IF(OR('Raw Data'!A1927=0,'Raw Data'!A1927="Delete"),"",'Raw Data'!A1927)</f>
        <v>2406</v>
      </c>
      <c r="B1911" s="88" t="str">
        <f>IF(OR('Raw Data'!B1927=0,'Raw Data'!B1927="Delete"),"",'Raw Data'!B1927)</f>
        <v>Develop</v>
      </c>
      <c r="C1911" s="89" t="str">
        <f>IF(OR('Raw Data'!C1927=0,'Raw Data'!C1927="Delete"),"",'Raw Data'!C1927)</f>
        <v>Visualization</v>
      </c>
      <c r="D1911" s="88" t="str">
        <f>IF(OR('Raw Data'!D1927=0,'Raw Data'!D1927="Delete"),"",'Raw Data'!D1927)</f>
        <v>Visualization - Clearance Management</v>
      </c>
      <c r="E1911" s="84" t="str">
        <f>IF(OR('Raw Data'!E1927=0,'Raw Data'!E1927="Delete"),"",'Raw Data'!E1927)</f>
        <v>View and disposition clearance results in the web client</v>
      </c>
      <c r="F1911" s="81" t="str" cm="1">
        <f t="array" ref="F1911">_xlfn.SWITCH(ROUND(VLOOKUP(A1911,Table1[#All],3),0),11,H1911,12,I1911,13,J1911,14,K1911,"N/A")</f>
        <v>N/A</v>
      </c>
      <c r="G1911" s="81" t="str" cm="1">
        <f t="array" ref="G1911">_xlfn.SWITCH(ROUND(VLOOKUP(A1911,Table1[#All],5),0),11,H1911,12,I1911,13,J1911,14,K1911,"N/A")</f>
        <v>N/A</v>
      </c>
      <c r="H1911" s="81" t="str">
        <f>IF(OR('Raw Data'!H1927=0,'Raw Data'!H1927="Delete"),"",'Raw Data'!H1927)</f>
        <v/>
      </c>
      <c r="I1911" s="81" t="str">
        <f>IF(OR('Raw Data'!I1927=0,'Raw Data'!I1927="Delete"),"",'Raw Data'!I1927)</f>
        <v/>
      </c>
      <c r="J1911" s="81" t="str">
        <f>IF(OR('Raw Data'!J1927=0,'Raw Data'!J1927="Delete"),"",'Raw Data'!J1927)</f>
        <v/>
      </c>
      <c r="K1911" s="81" t="str">
        <f>IF(OR('Raw Data'!K1927=0,'Raw Data'!K1927="Delete"),"",'Raw Data'!K1927)</f>
        <v/>
      </c>
      <c r="L1911" s="81" t="str">
        <f>R1911</f>
        <v>Available</v>
      </c>
      <c r="M1911" s="81" t="str">
        <f>IF(A1911="","",IF(OR(AWReleaseNum&gt;=A1911,AWReleaseNum=0),"Available","Not Supported"))</f>
        <v>Available</v>
      </c>
      <c r="N1911" s="81" t="str">
        <f>IF(A1911="","",IF(TcRelease="Any","Available",IF(OR(AND(TcReleaseNum&gt;=VLOOKUP(AWReleaseNum,MinVerInfo,3,FALSE),TcReleaseNum&lt;=VLOOKUP(AWReleaseNum,MinVerInfo,4,FALSE)),AND(TcReleaseNum&gt;=VLOOKUP(AWReleaseNum,MinVerInfo,5,FALSE),TcReleaseNum&lt;=VLOOKUP(AWReleaseNum,MinVerInfo,6,FALSE))),"Available","Not Supported")))</f>
        <v>Available</v>
      </c>
      <c r="O1911" s="81" t="str">
        <f>IF(TcReleaseNum&lt;P1911,"Not Supported","Available")</f>
        <v>Available</v>
      </c>
      <c r="P1911" s="81" cm="1">
        <f t="array" ref="P1911">_xlfn.SWITCH(TcBaseVer, 14, K1911, 13, J1911, 12, I1911, 11, IFERROR(VLOOKUP(H1911,Table2[#All],3,FALSE),"N/A"),0)</f>
        <v>0</v>
      </c>
      <c r="Q1911" s="81" t="str">
        <f>IF(TcBaseVer=0,M1911,IF(AND(N1911="Available",M1911="Available",O1911="Available"),"Available",IF(M1911="","","Not Supported")))</f>
        <v>Available</v>
      </c>
      <c r="R1911" s="81" t="str">
        <f>IF(A1911&gt;=AWCurrentRel, "Future",Q1911)</f>
        <v>Available</v>
      </c>
      <c r="S1911" s="100" t="str">
        <f>HYPERLINK(U1911,T1911)</f>
        <v>DEVELOP-Teamcenter What's New Spring 2024 (highspot.com)</v>
      </c>
      <c r="T1911" s="81" t="str">
        <f>IFERROR(VLOOKUP(CONCATENATE($B1911,"_",$A1911),Table4[#All],5,FALSE),"Not Available")</f>
        <v>DEVELOP-Teamcenter What's New Spring 2024 (highspot.com)</v>
      </c>
      <c r="U1911" s="81" t="str">
        <f>IFERROR(VLOOKUP(CONCATENATE(B1911,"_",A1911),Table4[#All],6,FALSE),"")</f>
        <v>https://siemens.highspot.com/items/666ae5d0edfdf283eba361d0?lfrm=srp.8</v>
      </c>
    </row>
    <row r="1912" spans="1:21" x14ac:dyDescent="0.25">
      <c r="A1912" s="81">
        <f>IF(OR('Raw Data'!A1928=0,'Raw Data'!A1928="Delete"),"",'Raw Data'!A1928)</f>
        <v>2406</v>
      </c>
      <c r="B1912" s="88" t="str">
        <f>IF(OR('Raw Data'!B1928=0,'Raw Data'!B1928="Delete"),"",'Raw Data'!B1928)</f>
        <v>Develop</v>
      </c>
      <c r="C1912" s="89" t="str">
        <f>IF(OR('Raw Data'!C1928=0,'Raw Data'!C1928="Delete"),"",'Raw Data'!C1928)</f>
        <v>Visualization</v>
      </c>
      <c r="D1912" s="88" t="str">
        <f>IF(OR('Raw Data'!D1928=0,'Raw Data'!D1928="Delete"),"",'Raw Data'!D1928)</f>
        <v>Visualization - Clearance Management</v>
      </c>
      <c r="E1912" s="84" t="str">
        <f>IF(OR('Raw Data'!E1928=0,'Raw Data'!E1928="Delete"),"",'Raw Data'!E1928)</f>
        <v>Be a part of the geometric validation process with fast and easy access to clash results</v>
      </c>
      <c r="F1912" s="81" t="str" cm="1">
        <f t="array" ref="F1912">_xlfn.SWITCH(ROUND(VLOOKUP(A1912,Table1[#All],3),0),11,H1912,12,I1912,13,J1912,14,K1912,"N/A")</f>
        <v>N/A</v>
      </c>
      <c r="G1912" s="81" t="str" cm="1">
        <f t="array" ref="G1912">_xlfn.SWITCH(ROUND(VLOOKUP(A1912,Table1[#All],5),0),11,H1912,12,I1912,13,J1912,14,K1912,"N/A")</f>
        <v>N/A</v>
      </c>
      <c r="H1912" s="81" t="str">
        <f>IF(OR('Raw Data'!H1928=0,'Raw Data'!H1928="Delete"),"",'Raw Data'!H1928)</f>
        <v/>
      </c>
      <c r="I1912" s="81" t="str">
        <f>IF(OR('Raw Data'!I1928=0,'Raw Data'!I1928="Delete"),"",'Raw Data'!I1928)</f>
        <v/>
      </c>
      <c r="J1912" s="81" t="str">
        <f>IF(OR('Raw Data'!J1928=0,'Raw Data'!J1928="Delete"),"",'Raw Data'!J1928)</f>
        <v/>
      </c>
      <c r="K1912" s="81" t="str">
        <f>IF(OR('Raw Data'!K1928=0,'Raw Data'!K1928="Delete"),"",'Raw Data'!K1928)</f>
        <v/>
      </c>
      <c r="L1912" s="81" t="str">
        <f>R1912</f>
        <v>Available</v>
      </c>
      <c r="M1912" s="81" t="str">
        <f>IF(A1912="","",IF(OR(AWReleaseNum&gt;=A1912,AWReleaseNum=0),"Available","Not Supported"))</f>
        <v>Available</v>
      </c>
      <c r="N1912" s="81" t="str">
        <f>IF(A1912="","",IF(TcRelease="Any","Available",IF(OR(AND(TcReleaseNum&gt;=VLOOKUP(AWReleaseNum,MinVerInfo,3,FALSE),TcReleaseNum&lt;=VLOOKUP(AWReleaseNum,MinVerInfo,4,FALSE)),AND(TcReleaseNum&gt;=VLOOKUP(AWReleaseNum,MinVerInfo,5,FALSE),TcReleaseNum&lt;=VLOOKUP(AWReleaseNum,MinVerInfo,6,FALSE))),"Available","Not Supported")))</f>
        <v>Available</v>
      </c>
      <c r="O1912" s="81" t="str">
        <f>IF(TcReleaseNum&lt;P1912,"Not Supported","Available")</f>
        <v>Available</v>
      </c>
      <c r="P1912" s="81" cm="1">
        <f t="array" ref="P1912">_xlfn.SWITCH(TcBaseVer, 14, K1912, 13, J1912, 12, I1912, 11, IFERROR(VLOOKUP(H1912,Table2[#All],3,FALSE),"N/A"),0)</f>
        <v>0</v>
      </c>
      <c r="Q1912" s="81" t="str">
        <f>IF(TcBaseVer=0,M1912,IF(AND(N1912="Available",M1912="Available",O1912="Available"),"Available",IF(M1912="","","Not Supported")))</f>
        <v>Available</v>
      </c>
      <c r="R1912" s="81" t="str">
        <f>IF(A1912&gt;=AWCurrentRel, "Future",Q1912)</f>
        <v>Available</v>
      </c>
      <c r="S1912" s="100" t="str">
        <f>HYPERLINK(U1912,T1912)</f>
        <v>DEVELOP-Teamcenter What's New Spring 2024 (highspot.com)</v>
      </c>
      <c r="T1912" s="81" t="str">
        <f>IFERROR(VLOOKUP(CONCATENATE($B1912,"_",$A1912),Table4[#All],5,FALSE),"Not Available")</f>
        <v>DEVELOP-Teamcenter What's New Spring 2024 (highspot.com)</v>
      </c>
      <c r="U1912" s="81" t="str">
        <f>IFERROR(VLOOKUP(CONCATENATE(B1912,"_",A1912),Table4[#All],6,FALSE),"")</f>
        <v>https://siemens.highspot.com/items/666ae5d0edfdf283eba361d0?lfrm=srp.8</v>
      </c>
    </row>
    <row r="1913" spans="1:21" x14ac:dyDescent="0.25">
      <c r="A1913" s="81">
        <f>IF(OR('Raw Data'!A1929=0,'Raw Data'!A1929="Delete"),"",'Raw Data'!A1929)</f>
        <v>2406</v>
      </c>
      <c r="B1913" s="88" t="str">
        <f>IF(OR('Raw Data'!B1929=0,'Raw Data'!B1929="Delete"),"",'Raw Data'!B1929)</f>
        <v>Develop</v>
      </c>
      <c r="C1913" s="89" t="str">
        <f>IF(OR('Raw Data'!C1929=0,'Raw Data'!C1929="Delete"),"",'Raw Data'!C1929)</f>
        <v>Visualization</v>
      </c>
      <c r="D1913" s="88" t="str">
        <f>IF(OR('Raw Data'!D1929=0,'Raw Data'!D1929="Delete"),"",'Raw Data'!D1929)</f>
        <v>Visualization - Clearance Management</v>
      </c>
      <c r="E1913" s="84" t="str">
        <f>IF(OR('Raw Data'!E1929=0,'Raw Data'!E1929="Delete"),"",'Raw Data'!E1929)</f>
        <v xml:space="preserve">Evaluate and process clash results accross the extended enterprise </v>
      </c>
      <c r="F1913" s="81" t="str" cm="1">
        <f t="array" ref="F1913">_xlfn.SWITCH(ROUND(VLOOKUP(A1913,Table1[#All],3),0),11,H1913,12,I1913,13,J1913,14,K1913,"N/A")</f>
        <v>N/A</v>
      </c>
      <c r="G1913" s="81" t="str" cm="1">
        <f t="array" ref="G1913">_xlfn.SWITCH(ROUND(VLOOKUP(A1913,Table1[#All],5),0),11,H1913,12,I1913,13,J1913,14,K1913,"N/A")</f>
        <v>N/A</v>
      </c>
      <c r="H1913" s="81" t="str">
        <f>IF(OR('Raw Data'!H1929=0,'Raw Data'!H1929="Delete"),"",'Raw Data'!H1929)</f>
        <v/>
      </c>
      <c r="I1913" s="81" t="str">
        <f>IF(OR('Raw Data'!I1929=0,'Raw Data'!I1929="Delete"),"",'Raw Data'!I1929)</f>
        <v/>
      </c>
      <c r="J1913" s="81" t="str">
        <f>IF(OR('Raw Data'!J1929=0,'Raw Data'!J1929="Delete"),"",'Raw Data'!J1929)</f>
        <v/>
      </c>
      <c r="K1913" s="81" t="str">
        <f>IF(OR('Raw Data'!K1929=0,'Raw Data'!K1929="Delete"),"",'Raw Data'!K1929)</f>
        <v/>
      </c>
      <c r="L1913" s="81" t="str">
        <f>R1913</f>
        <v>Available</v>
      </c>
      <c r="M1913" s="81" t="str">
        <f>IF(A1913="","",IF(OR(AWReleaseNum&gt;=A1913,AWReleaseNum=0),"Available","Not Supported"))</f>
        <v>Available</v>
      </c>
      <c r="N1913" s="81" t="str">
        <f>IF(A1913="","",IF(TcRelease="Any","Available",IF(OR(AND(TcReleaseNum&gt;=VLOOKUP(AWReleaseNum,MinVerInfo,3,FALSE),TcReleaseNum&lt;=VLOOKUP(AWReleaseNum,MinVerInfo,4,FALSE)),AND(TcReleaseNum&gt;=VLOOKUP(AWReleaseNum,MinVerInfo,5,FALSE),TcReleaseNum&lt;=VLOOKUP(AWReleaseNum,MinVerInfo,6,FALSE))),"Available","Not Supported")))</f>
        <v>Available</v>
      </c>
      <c r="O1913" s="81" t="str">
        <f>IF(TcReleaseNum&lt;P1913,"Not Supported","Available")</f>
        <v>Available</v>
      </c>
      <c r="P1913" s="81" cm="1">
        <f t="array" ref="P1913">_xlfn.SWITCH(TcBaseVer, 14, K1913, 13, J1913, 12, I1913, 11, IFERROR(VLOOKUP(H1913,Table2[#All],3,FALSE),"N/A"),0)</f>
        <v>0</v>
      </c>
      <c r="Q1913" s="81" t="str">
        <f>IF(TcBaseVer=0,M1913,IF(AND(N1913="Available",M1913="Available",O1913="Available"),"Available",IF(M1913="","","Not Supported")))</f>
        <v>Available</v>
      </c>
      <c r="R1913" s="81" t="str">
        <f>IF(A1913&gt;=AWCurrentRel, "Future",Q1913)</f>
        <v>Available</v>
      </c>
      <c r="S1913" s="100" t="str">
        <f>HYPERLINK(U1913,T1913)</f>
        <v>DEVELOP-Teamcenter What's New Spring 2024 (highspot.com)</v>
      </c>
      <c r="T1913" s="81" t="str">
        <f>IFERROR(VLOOKUP(CONCATENATE($B1913,"_",$A1913),Table4[#All],5,FALSE),"Not Available")</f>
        <v>DEVELOP-Teamcenter What's New Spring 2024 (highspot.com)</v>
      </c>
      <c r="U1913" s="81" t="str">
        <f>IFERROR(VLOOKUP(CONCATENATE(B1913,"_",A1913),Table4[#All],6,FALSE),"")</f>
        <v>https://siemens.highspot.com/items/666ae5d0edfdf283eba361d0?lfrm=srp.8</v>
      </c>
    </row>
    <row r="1914" spans="1:21" x14ac:dyDescent="0.25">
      <c r="A1914" s="81">
        <f>IF(OR('Raw Data'!A1930=0,'Raw Data'!A1930="Delete"),"",'Raw Data'!A1930)</f>
        <v>2406</v>
      </c>
      <c r="B1914" s="88" t="str">
        <f>IF(OR('Raw Data'!B1930=0,'Raw Data'!B1930="Delete"),"",'Raw Data'!B1930)</f>
        <v>Develop</v>
      </c>
      <c r="C1914" s="89" t="str">
        <f>IF(OR('Raw Data'!C1930=0,'Raw Data'!C1930="Delete"),"",'Raw Data'!C1930)</f>
        <v>Visualization</v>
      </c>
      <c r="D1914" s="88" t="str">
        <f>IF(OR('Raw Data'!D1930=0,'Raw Data'!D1930="Delete"),"",'Raw Data'!D1930)</f>
        <v>Visualization - Clearance Management</v>
      </c>
      <c r="E1914" s="84" t="str">
        <f>IF(OR('Raw Data'!E1930=0,'Raw Data'!E1930="Delete"),"",'Raw Data'!E1930)</f>
        <v>Efficient clash interrogation with using the image gallery</v>
      </c>
      <c r="F1914" s="81" t="str" cm="1">
        <f t="array" ref="F1914">_xlfn.SWITCH(ROUND(VLOOKUP(A1914,Table1[#All],3),0),11,H1914,12,I1914,13,J1914,14,K1914,"N/A")</f>
        <v>N/A</v>
      </c>
      <c r="G1914" s="81" t="str" cm="1">
        <f t="array" ref="G1914">_xlfn.SWITCH(ROUND(VLOOKUP(A1914,Table1[#All],5),0),11,H1914,12,I1914,13,J1914,14,K1914,"N/A")</f>
        <v>N/A</v>
      </c>
      <c r="H1914" s="81" t="str">
        <f>IF(OR('Raw Data'!H1930=0,'Raw Data'!H1930="Delete"),"",'Raw Data'!H1930)</f>
        <v/>
      </c>
      <c r="I1914" s="81" t="str">
        <f>IF(OR('Raw Data'!I1930=0,'Raw Data'!I1930="Delete"),"",'Raw Data'!I1930)</f>
        <v/>
      </c>
      <c r="J1914" s="81" t="str">
        <f>IF(OR('Raw Data'!J1930=0,'Raw Data'!J1930="Delete"),"",'Raw Data'!J1930)</f>
        <v/>
      </c>
      <c r="K1914" s="81" t="str">
        <f>IF(OR('Raw Data'!K1930=0,'Raw Data'!K1930="Delete"),"",'Raw Data'!K1930)</f>
        <v/>
      </c>
      <c r="L1914" s="81" t="str">
        <f>R1914</f>
        <v>Available</v>
      </c>
      <c r="M1914" s="81" t="str">
        <f>IF(A1914="","",IF(OR(AWReleaseNum&gt;=A1914,AWReleaseNum=0),"Available","Not Supported"))</f>
        <v>Available</v>
      </c>
      <c r="N1914" s="81" t="str">
        <f>IF(A1914="","",IF(TcRelease="Any","Available",IF(OR(AND(TcReleaseNum&gt;=VLOOKUP(AWReleaseNum,MinVerInfo,3,FALSE),TcReleaseNum&lt;=VLOOKUP(AWReleaseNum,MinVerInfo,4,FALSE)),AND(TcReleaseNum&gt;=VLOOKUP(AWReleaseNum,MinVerInfo,5,FALSE),TcReleaseNum&lt;=VLOOKUP(AWReleaseNum,MinVerInfo,6,FALSE))),"Available","Not Supported")))</f>
        <v>Available</v>
      </c>
      <c r="O1914" s="81" t="str">
        <f>IF(TcReleaseNum&lt;P1914,"Not Supported","Available")</f>
        <v>Available</v>
      </c>
      <c r="P1914" s="81" cm="1">
        <f t="array" ref="P1914">_xlfn.SWITCH(TcBaseVer, 14, K1914, 13, J1914, 12, I1914, 11, IFERROR(VLOOKUP(H1914,Table2[#All],3,FALSE),"N/A"),0)</f>
        <v>0</v>
      </c>
      <c r="Q1914" s="81" t="str">
        <f>IF(TcBaseVer=0,M1914,IF(AND(N1914="Available",M1914="Available",O1914="Available"),"Available",IF(M1914="","","Not Supported")))</f>
        <v>Available</v>
      </c>
      <c r="R1914" s="81" t="str">
        <f>IF(A1914&gt;=AWCurrentRel, "Future",Q1914)</f>
        <v>Available</v>
      </c>
      <c r="S1914" s="100" t="str">
        <f>HYPERLINK(U1914,T1914)</f>
        <v>DEVELOP-Teamcenter What's New Spring 2024 (highspot.com)</v>
      </c>
      <c r="T1914" s="81" t="str">
        <f>IFERROR(VLOOKUP(CONCATENATE($B1914,"_",$A1914),Table4[#All],5,FALSE),"Not Available")</f>
        <v>DEVELOP-Teamcenter What's New Spring 2024 (highspot.com)</v>
      </c>
      <c r="U1914" s="81" t="str">
        <f>IFERROR(VLOOKUP(CONCATENATE(B1914,"_",A1914),Table4[#All],6,FALSE),"")</f>
        <v>https://siemens.highspot.com/items/666ae5d0edfdf283eba361d0?lfrm=srp.8</v>
      </c>
    </row>
    <row r="1915" spans="1:21" x14ac:dyDescent="0.25">
      <c r="A1915" s="81">
        <f>IF(OR('Raw Data'!A1931=0,'Raw Data'!A1931="Delete"),"",'Raw Data'!A1931)</f>
        <v>2406</v>
      </c>
      <c r="B1915" s="88" t="str">
        <f>IF(OR('Raw Data'!B1931=0,'Raw Data'!B1931="Delete"),"",'Raw Data'!B1931)</f>
        <v>Develop</v>
      </c>
      <c r="C1915" s="89" t="str">
        <f>IF(OR('Raw Data'!C1931=0,'Raw Data'!C1931="Delete"),"",'Raw Data'!C1931)</f>
        <v>Visualization</v>
      </c>
      <c r="D1915" s="88" t="str">
        <f>IF(OR('Raw Data'!D1931=0,'Raw Data'!D1931="Delete"),"",'Raw Data'!D1931)</f>
        <v>Visualization - Clearance Management</v>
      </c>
      <c r="E1915" s="84" t="str">
        <f>IF(OR('Raw Data'!E1931=0,'Raw Data'!E1931="Delete"),"",'Raw Data'!E1931)</f>
        <v xml:space="preserve">Process clearance incidents </v>
      </c>
      <c r="F1915" s="81" t="str" cm="1">
        <f t="array" ref="F1915">_xlfn.SWITCH(ROUND(VLOOKUP(A1915,Table1[#All],3),0),11,H1915,12,I1915,13,J1915,14,K1915,"N/A")</f>
        <v>N/A</v>
      </c>
      <c r="G1915" s="81" t="str" cm="1">
        <f t="array" ref="G1915">_xlfn.SWITCH(ROUND(VLOOKUP(A1915,Table1[#All],5),0),11,H1915,12,I1915,13,J1915,14,K1915,"N/A")</f>
        <v>N/A</v>
      </c>
      <c r="H1915" s="81" t="str">
        <f>IF(OR('Raw Data'!H1931=0,'Raw Data'!H1931="Delete"),"",'Raw Data'!H1931)</f>
        <v/>
      </c>
      <c r="I1915" s="81" t="str">
        <f>IF(OR('Raw Data'!I1931=0,'Raw Data'!I1931="Delete"),"",'Raw Data'!I1931)</f>
        <v/>
      </c>
      <c r="J1915" s="81" t="str">
        <f>IF(OR('Raw Data'!J1931=0,'Raw Data'!J1931="Delete"),"",'Raw Data'!J1931)</f>
        <v/>
      </c>
      <c r="K1915" s="81" t="str">
        <f>IF(OR('Raw Data'!K1931=0,'Raw Data'!K1931="Delete"),"",'Raw Data'!K1931)</f>
        <v/>
      </c>
      <c r="L1915" s="81" t="str">
        <f>R1915</f>
        <v>Available</v>
      </c>
      <c r="M1915" s="81" t="str">
        <f>IF(A1915="","",IF(OR(AWReleaseNum&gt;=A1915,AWReleaseNum=0),"Available","Not Supported"))</f>
        <v>Available</v>
      </c>
      <c r="N1915" s="81" t="str">
        <f>IF(A1915="","",IF(TcRelease="Any","Available",IF(OR(AND(TcReleaseNum&gt;=VLOOKUP(AWReleaseNum,MinVerInfo,3,FALSE),TcReleaseNum&lt;=VLOOKUP(AWReleaseNum,MinVerInfo,4,FALSE)),AND(TcReleaseNum&gt;=VLOOKUP(AWReleaseNum,MinVerInfo,5,FALSE),TcReleaseNum&lt;=VLOOKUP(AWReleaseNum,MinVerInfo,6,FALSE))),"Available","Not Supported")))</f>
        <v>Available</v>
      </c>
      <c r="O1915" s="81" t="str">
        <f>IF(TcReleaseNum&lt;P1915,"Not Supported","Available")</f>
        <v>Available</v>
      </c>
      <c r="P1915" s="81" cm="1">
        <f t="array" ref="P1915">_xlfn.SWITCH(TcBaseVer, 14, K1915, 13, J1915, 12, I1915, 11, IFERROR(VLOOKUP(H1915,Table2[#All],3,FALSE),"N/A"),0)</f>
        <v>0</v>
      </c>
      <c r="Q1915" s="81" t="str">
        <f>IF(TcBaseVer=0,M1915,IF(AND(N1915="Available",M1915="Available",O1915="Available"),"Available",IF(M1915="","","Not Supported")))</f>
        <v>Available</v>
      </c>
      <c r="R1915" s="81" t="str">
        <f>IF(A1915&gt;=AWCurrentRel, "Future",Q1915)</f>
        <v>Available</v>
      </c>
      <c r="S1915" s="100" t="str">
        <f>HYPERLINK(U1915,T1915)</f>
        <v>DEVELOP-Teamcenter What's New Spring 2024 (highspot.com)</v>
      </c>
      <c r="T1915" s="81" t="str">
        <f>IFERROR(VLOOKUP(CONCATENATE($B1915,"_",$A1915),Table4[#All],5,FALSE),"Not Available")</f>
        <v>DEVELOP-Teamcenter What's New Spring 2024 (highspot.com)</v>
      </c>
      <c r="U1915" s="81" t="str">
        <f>IFERROR(VLOOKUP(CONCATENATE(B1915,"_",A1915),Table4[#All],6,FALSE),"")</f>
        <v>https://siemens.highspot.com/items/666ae5d0edfdf283eba361d0?lfrm=srp.8</v>
      </c>
    </row>
    <row r="1916" spans="1:21" x14ac:dyDescent="0.25">
      <c r="A1916" s="81">
        <f>IF(OR('Raw Data'!A1932=0,'Raw Data'!A1932="Delete"),"",'Raw Data'!A1932)</f>
        <v>2406</v>
      </c>
      <c r="B1916" s="88" t="str">
        <f>IF(OR('Raw Data'!B1932=0,'Raw Data'!B1932="Delete"),"",'Raw Data'!B1932)</f>
        <v>Develop</v>
      </c>
      <c r="C1916" s="89" t="str">
        <f>IF(OR('Raw Data'!C1932=0,'Raw Data'!C1932="Delete"),"",'Raw Data'!C1932)</f>
        <v>Visualization</v>
      </c>
      <c r="D1916" s="88" t="str">
        <f>IF(OR('Raw Data'!D1932=0,'Raw Data'!D1932="Delete"),"",'Raw Data'!D1932)</f>
        <v>Visualization - Clearance Management</v>
      </c>
      <c r="E1916" s="84" t="str">
        <f>IF(OR('Raw Data'!E1932=0,'Raw Data'!E1932="Delete"),"",'Raw Data'!E1932)</f>
        <v>Narrow the clearance list down to those clashes you are interested in</v>
      </c>
      <c r="F1916" s="81" t="str" cm="1">
        <f t="array" ref="F1916">_xlfn.SWITCH(ROUND(VLOOKUP(A1916,Table1[#All],3),0),11,H1916,12,I1916,13,J1916,14,K1916,"N/A")</f>
        <v>N/A</v>
      </c>
      <c r="G1916" s="81" t="str" cm="1">
        <f t="array" ref="G1916">_xlfn.SWITCH(ROUND(VLOOKUP(A1916,Table1[#All],5),0),11,H1916,12,I1916,13,J1916,14,K1916,"N/A")</f>
        <v>N/A</v>
      </c>
      <c r="H1916" s="81" t="str">
        <f>IF(OR('Raw Data'!H1932=0,'Raw Data'!H1932="Delete"),"",'Raw Data'!H1932)</f>
        <v/>
      </c>
      <c r="I1916" s="81" t="str">
        <f>IF(OR('Raw Data'!I1932=0,'Raw Data'!I1932="Delete"),"",'Raw Data'!I1932)</f>
        <v/>
      </c>
      <c r="J1916" s="81" t="str">
        <f>IF(OR('Raw Data'!J1932=0,'Raw Data'!J1932="Delete"),"",'Raw Data'!J1932)</f>
        <v/>
      </c>
      <c r="K1916" s="81" t="str">
        <f>IF(OR('Raw Data'!K1932=0,'Raw Data'!K1932="Delete"),"",'Raw Data'!K1932)</f>
        <v/>
      </c>
      <c r="L1916" s="81" t="str">
        <f>R1916</f>
        <v>Available</v>
      </c>
      <c r="M1916" s="81" t="str">
        <f>IF(A1916="","",IF(OR(AWReleaseNum&gt;=A1916,AWReleaseNum=0),"Available","Not Supported"))</f>
        <v>Available</v>
      </c>
      <c r="N1916" s="81" t="str">
        <f>IF(A1916="","",IF(TcRelease="Any","Available",IF(OR(AND(TcReleaseNum&gt;=VLOOKUP(AWReleaseNum,MinVerInfo,3,FALSE),TcReleaseNum&lt;=VLOOKUP(AWReleaseNum,MinVerInfo,4,FALSE)),AND(TcReleaseNum&gt;=VLOOKUP(AWReleaseNum,MinVerInfo,5,FALSE),TcReleaseNum&lt;=VLOOKUP(AWReleaseNum,MinVerInfo,6,FALSE))),"Available","Not Supported")))</f>
        <v>Available</v>
      </c>
      <c r="O1916" s="81" t="str">
        <f>IF(TcReleaseNum&lt;P1916,"Not Supported","Available")</f>
        <v>Available</v>
      </c>
      <c r="P1916" s="81" cm="1">
        <f t="array" ref="P1916">_xlfn.SWITCH(TcBaseVer, 14, K1916, 13, J1916, 12, I1916, 11, IFERROR(VLOOKUP(H1916,Table2[#All],3,FALSE),"N/A"),0)</f>
        <v>0</v>
      </c>
      <c r="Q1916" s="81" t="str">
        <f>IF(TcBaseVer=0,M1916,IF(AND(N1916="Available",M1916="Available",O1916="Available"),"Available",IF(M1916="","","Not Supported")))</f>
        <v>Available</v>
      </c>
      <c r="R1916" s="81" t="str">
        <f>IF(A1916&gt;=AWCurrentRel, "Future",Q1916)</f>
        <v>Available</v>
      </c>
      <c r="S1916" s="100" t="str">
        <f>HYPERLINK(U1916,T1916)</f>
        <v>DEVELOP-Teamcenter What's New Spring 2024 (highspot.com)</v>
      </c>
      <c r="T1916" s="81" t="str">
        <f>IFERROR(VLOOKUP(CONCATENATE($B1916,"_",$A1916),Table4[#All],5,FALSE),"Not Available")</f>
        <v>DEVELOP-Teamcenter What's New Spring 2024 (highspot.com)</v>
      </c>
      <c r="U1916" s="81" t="str">
        <f>IFERROR(VLOOKUP(CONCATENATE(B1916,"_",A1916),Table4[#All],6,FALSE),"")</f>
        <v>https://siemens.highspot.com/items/666ae5d0edfdf283eba361d0?lfrm=srp.8</v>
      </c>
    </row>
    <row r="1917" spans="1:21" x14ac:dyDescent="0.25">
      <c r="A1917" s="81">
        <f>IF(OR('Raw Data'!A1933=0,'Raw Data'!A1933="Delete"),"",'Raw Data'!A1933)</f>
        <v>2406</v>
      </c>
      <c r="B1917" s="88" t="str">
        <f>IF(OR('Raw Data'!B1933=0,'Raw Data'!B1933="Delete"),"",'Raw Data'!B1933)</f>
        <v>Develop</v>
      </c>
      <c r="C1917" s="89" t="str">
        <f>IF(OR('Raw Data'!C1933=0,'Raw Data'!C1933="Delete"),"",'Raw Data'!C1933)</f>
        <v>Visualization</v>
      </c>
      <c r="D1917" s="88" t="str">
        <f>IF(OR('Raw Data'!D1933=0,'Raw Data'!D1933="Delete"),"",'Raw Data'!D1933)</f>
        <v>Visualization - Deployability &amp; Infrastructure</v>
      </c>
      <c r="E1917" s="84" t="str">
        <f>IF(OR('Raw Data'!E1933=0,'Raw Data'!E1933="Delete"),"",'Raw Data'!E1933)</f>
        <v>Automatically install secure web communications for 3D viewing​</v>
      </c>
      <c r="F1917" s="81" t="str" cm="1">
        <f t="array" ref="F1917">_xlfn.SWITCH(ROUND(VLOOKUP(A1917,Table1[#All],3),0),11,H1917,12,I1917,13,J1917,14,K1917,"N/A")</f>
        <v>N/A</v>
      </c>
      <c r="G1917" s="81" t="str" cm="1">
        <f t="array" ref="G1917">_xlfn.SWITCH(ROUND(VLOOKUP(A1917,Table1[#All],5),0),11,H1917,12,I1917,13,J1917,14,K1917,"N/A")</f>
        <v>N/A</v>
      </c>
      <c r="H1917" s="81" t="str">
        <f>IF(OR('Raw Data'!H1933=0,'Raw Data'!H1933="Delete"),"",'Raw Data'!H1933)</f>
        <v/>
      </c>
      <c r="I1917" s="81" t="str">
        <f>IF(OR('Raw Data'!I1933=0,'Raw Data'!I1933="Delete"),"",'Raw Data'!I1933)</f>
        <v/>
      </c>
      <c r="J1917" s="81" t="str">
        <f>IF(OR('Raw Data'!J1933=0,'Raw Data'!J1933="Delete"),"",'Raw Data'!J1933)</f>
        <v/>
      </c>
      <c r="K1917" s="81" t="str">
        <f>IF(OR('Raw Data'!K1933=0,'Raw Data'!K1933="Delete"),"",'Raw Data'!K1933)</f>
        <v/>
      </c>
      <c r="L1917" s="81" t="str">
        <f>R1917</f>
        <v>Available</v>
      </c>
      <c r="M1917" s="81" t="str">
        <f>IF(A1917="","",IF(OR(AWReleaseNum&gt;=A1917,AWReleaseNum=0),"Available","Not Supported"))</f>
        <v>Available</v>
      </c>
      <c r="N1917" s="81" t="str">
        <f>IF(A1917="","",IF(TcRelease="Any","Available",IF(OR(AND(TcReleaseNum&gt;=VLOOKUP(AWReleaseNum,MinVerInfo,3,FALSE),TcReleaseNum&lt;=VLOOKUP(AWReleaseNum,MinVerInfo,4,FALSE)),AND(TcReleaseNum&gt;=VLOOKUP(AWReleaseNum,MinVerInfo,5,FALSE),TcReleaseNum&lt;=VLOOKUP(AWReleaseNum,MinVerInfo,6,FALSE))),"Available","Not Supported")))</f>
        <v>Available</v>
      </c>
      <c r="O1917" s="81" t="str">
        <f>IF(TcReleaseNum&lt;P1917,"Not Supported","Available")</f>
        <v>Available</v>
      </c>
      <c r="P1917" s="81" cm="1">
        <f t="array" ref="P1917">_xlfn.SWITCH(TcBaseVer, 14, K1917, 13, J1917, 12, I1917, 11, IFERROR(VLOOKUP(H1917,Table2[#All],3,FALSE),"N/A"),0)</f>
        <v>0</v>
      </c>
      <c r="Q1917" s="81" t="str">
        <f>IF(TcBaseVer=0,M1917,IF(AND(N1917="Available",M1917="Available",O1917="Available"),"Available",IF(M1917="","","Not Supported")))</f>
        <v>Available</v>
      </c>
      <c r="R1917" s="81" t="str">
        <f>IF(A1917&gt;=AWCurrentRel, "Future",Q1917)</f>
        <v>Available</v>
      </c>
      <c r="S1917" s="100" t="str">
        <f>HYPERLINK(U1917,T1917)</f>
        <v>DEVELOP-Teamcenter What's New Spring 2024 (highspot.com)</v>
      </c>
      <c r="T1917" s="81" t="str">
        <f>IFERROR(VLOOKUP(CONCATENATE($B1917,"_",$A1917),Table4[#All],5,FALSE),"Not Available")</f>
        <v>DEVELOP-Teamcenter What's New Spring 2024 (highspot.com)</v>
      </c>
      <c r="U1917" s="81" t="str">
        <f>IFERROR(VLOOKUP(CONCATENATE(B1917,"_",A1917),Table4[#All],6,FALSE),"")</f>
        <v>https://siemens.highspot.com/items/666ae5d0edfdf283eba361d0?lfrm=srp.8</v>
      </c>
    </row>
    <row r="1918" spans="1:21" x14ac:dyDescent="0.25">
      <c r="A1918" s="81">
        <f>IF(OR('Raw Data'!A1934=0,'Raw Data'!A1934="Delete"),"",'Raw Data'!A1934)</f>
        <v>2406</v>
      </c>
      <c r="B1918" s="88" t="str">
        <f>IF(OR('Raw Data'!B1934=0,'Raw Data'!B1934="Delete"),"",'Raw Data'!B1934)</f>
        <v>Develop</v>
      </c>
      <c r="C1918" s="89" t="str">
        <f>IF(OR('Raw Data'!C1934=0,'Raw Data'!C1934="Delete"),"",'Raw Data'!C1934)</f>
        <v>Visualization</v>
      </c>
      <c r="D1918" s="88" t="str">
        <f>IF(OR('Raw Data'!D1934=0,'Raw Data'!D1934="Delete"),"",'Raw Data'!D1934)</f>
        <v>Visualization - Usability</v>
      </c>
      <c r="E1918" s="84" t="str">
        <f>IF(OR('Raw Data'!E1934=0,'Raw Data'!E1934="Delete"),"",'Raw Data'!E1934)</f>
        <v>Use a manipulator to give a section plane any orientation​</v>
      </c>
      <c r="F1918" s="81" t="str" cm="1">
        <f t="array" ref="F1918">_xlfn.SWITCH(ROUND(VLOOKUP(A1918,Table1[#All],3),0),11,H1918,12,I1918,13,J1918,14,K1918,"N/A")</f>
        <v>N/A</v>
      </c>
      <c r="G1918" s="81" t="str" cm="1">
        <f t="array" ref="G1918">_xlfn.SWITCH(ROUND(VLOOKUP(A1918,Table1[#All],5),0),11,H1918,12,I1918,13,J1918,14,K1918,"N/A")</f>
        <v>N/A</v>
      </c>
      <c r="H1918" s="81" t="str">
        <f>IF(OR('Raw Data'!H1934=0,'Raw Data'!H1934="Delete"),"",'Raw Data'!H1934)</f>
        <v/>
      </c>
      <c r="I1918" s="81" t="str">
        <f>IF(OR('Raw Data'!I1934=0,'Raw Data'!I1934="Delete"),"",'Raw Data'!I1934)</f>
        <v/>
      </c>
      <c r="J1918" s="81" t="str">
        <f>IF(OR('Raw Data'!J1934=0,'Raw Data'!J1934="Delete"),"",'Raw Data'!J1934)</f>
        <v/>
      </c>
      <c r="K1918" s="81" t="str">
        <f>IF(OR('Raw Data'!K1934=0,'Raw Data'!K1934="Delete"),"",'Raw Data'!K1934)</f>
        <v/>
      </c>
      <c r="L1918" s="81" t="str">
        <f>R1918</f>
        <v>Available</v>
      </c>
      <c r="M1918" s="81" t="str">
        <f>IF(A1918="","",IF(OR(AWReleaseNum&gt;=A1918,AWReleaseNum=0),"Available","Not Supported"))</f>
        <v>Available</v>
      </c>
      <c r="N1918" s="81" t="str">
        <f>IF(A1918="","",IF(TcRelease="Any","Available",IF(OR(AND(TcReleaseNum&gt;=VLOOKUP(AWReleaseNum,MinVerInfo,3,FALSE),TcReleaseNum&lt;=VLOOKUP(AWReleaseNum,MinVerInfo,4,FALSE)),AND(TcReleaseNum&gt;=VLOOKUP(AWReleaseNum,MinVerInfo,5,FALSE),TcReleaseNum&lt;=VLOOKUP(AWReleaseNum,MinVerInfo,6,FALSE))),"Available","Not Supported")))</f>
        <v>Available</v>
      </c>
      <c r="O1918" s="81" t="str">
        <f>IF(TcReleaseNum&lt;P1918,"Not Supported","Available")</f>
        <v>Available</v>
      </c>
      <c r="P1918" s="81" cm="1">
        <f t="array" ref="P1918">_xlfn.SWITCH(TcBaseVer, 14, K1918, 13, J1918, 12, I1918, 11, IFERROR(VLOOKUP(H1918,Table2[#All],3,FALSE),"N/A"),0)</f>
        <v>0</v>
      </c>
      <c r="Q1918" s="81" t="str">
        <f>IF(TcBaseVer=0,M1918,IF(AND(N1918="Available",M1918="Available",O1918="Available"),"Available",IF(M1918="","","Not Supported")))</f>
        <v>Available</v>
      </c>
      <c r="R1918" s="81" t="str">
        <f>IF(A1918&gt;=AWCurrentRel, "Future",Q1918)</f>
        <v>Available</v>
      </c>
      <c r="S1918" s="100" t="str">
        <f>HYPERLINK(U1918,T1918)</f>
        <v>DEVELOP-Teamcenter What's New Spring 2024 (highspot.com)</v>
      </c>
      <c r="T1918" s="81" t="str">
        <f>IFERROR(VLOOKUP(CONCATENATE($B1918,"_",$A1918),Table4[#All],5,FALSE),"Not Available")</f>
        <v>DEVELOP-Teamcenter What's New Spring 2024 (highspot.com)</v>
      </c>
      <c r="U1918" s="81" t="str">
        <f>IFERROR(VLOOKUP(CONCATENATE(B1918,"_",A1918),Table4[#All],6,FALSE),"")</f>
        <v>https://siemens.highspot.com/items/666ae5d0edfdf283eba361d0?lfrm=srp.8</v>
      </c>
    </row>
    <row r="1919" spans="1:21" x14ac:dyDescent="0.25">
      <c r="A1919" s="81">
        <f>IF(OR('Raw Data'!A1935=0,'Raw Data'!A1935="Delete"),"",'Raw Data'!A1935)</f>
        <v>2406</v>
      </c>
      <c r="B1919" s="88" t="str">
        <f>IF(OR('Raw Data'!B1935=0,'Raw Data'!B1935="Delete"),"",'Raw Data'!B1935)</f>
        <v>Develop</v>
      </c>
      <c r="C1919" s="89" t="str">
        <f>IF(OR('Raw Data'!C1935=0,'Raw Data'!C1935="Delete"),"",'Raw Data'!C1935)</f>
        <v>Visualization</v>
      </c>
      <c r="D1919" s="88" t="str">
        <f>IF(OR('Raw Data'!D1935=0,'Raw Data'!D1935="Delete"),"",'Raw Data'!D1935)</f>
        <v>Visualization - Usability</v>
      </c>
      <c r="E1919" s="84" t="str">
        <f>IF(OR('Raw Data'!E1935=0,'Raw Data'!E1935="Delete"),"",'Raw Data'!E1935)</f>
        <v>Interactively define a volume to select multiple items at once</v>
      </c>
      <c r="F1919" s="81" t="str" cm="1">
        <f t="array" ref="F1919">_xlfn.SWITCH(ROUND(VLOOKUP(A1919,Table1[#All],3),0),11,H1919,12,I1919,13,J1919,14,K1919,"N/A")</f>
        <v>N/A</v>
      </c>
      <c r="G1919" s="81" t="str" cm="1">
        <f t="array" ref="G1919">_xlfn.SWITCH(ROUND(VLOOKUP(A1919,Table1[#All],5),0),11,H1919,12,I1919,13,J1919,14,K1919,"N/A")</f>
        <v>N/A</v>
      </c>
      <c r="H1919" s="81" t="str">
        <f>IF(OR('Raw Data'!H1935=0,'Raw Data'!H1935="Delete"),"",'Raw Data'!H1935)</f>
        <v/>
      </c>
      <c r="I1919" s="81" t="str">
        <f>IF(OR('Raw Data'!I1935=0,'Raw Data'!I1935="Delete"),"",'Raw Data'!I1935)</f>
        <v/>
      </c>
      <c r="J1919" s="81" t="str">
        <f>IF(OR('Raw Data'!J1935=0,'Raw Data'!J1935="Delete"),"",'Raw Data'!J1935)</f>
        <v/>
      </c>
      <c r="K1919" s="81" t="str">
        <f>IF(OR('Raw Data'!K1935=0,'Raw Data'!K1935="Delete"),"",'Raw Data'!K1935)</f>
        <v/>
      </c>
      <c r="L1919" s="81" t="str">
        <f>R1919</f>
        <v>Available</v>
      </c>
      <c r="M1919" s="81" t="str">
        <f>IF(A1919="","",IF(OR(AWReleaseNum&gt;=A1919,AWReleaseNum=0),"Available","Not Supported"))</f>
        <v>Available</v>
      </c>
      <c r="N1919" s="81" t="str">
        <f>IF(A1919="","",IF(TcRelease="Any","Available",IF(OR(AND(TcReleaseNum&gt;=VLOOKUP(AWReleaseNum,MinVerInfo,3,FALSE),TcReleaseNum&lt;=VLOOKUP(AWReleaseNum,MinVerInfo,4,FALSE)),AND(TcReleaseNum&gt;=VLOOKUP(AWReleaseNum,MinVerInfo,5,FALSE),TcReleaseNum&lt;=VLOOKUP(AWReleaseNum,MinVerInfo,6,FALSE))),"Available","Not Supported")))</f>
        <v>Available</v>
      </c>
      <c r="O1919" s="81" t="str">
        <f>IF(TcReleaseNum&lt;P1919,"Not Supported","Available")</f>
        <v>Available</v>
      </c>
      <c r="P1919" s="81" cm="1">
        <f t="array" ref="P1919">_xlfn.SWITCH(TcBaseVer, 14, K1919, 13, J1919, 12, I1919, 11, IFERROR(VLOOKUP(H1919,Table2[#All],3,FALSE),"N/A"),0)</f>
        <v>0</v>
      </c>
      <c r="Q1919" s="81" t="str">
        <f>IF(TcBaseVer=0,M1919,IF(AND(N1919="Available",M1919="Available",O1919="Available"),"Available",IF(M1919="","","Not Supported")))</f>
        <v>Available</v>
      </c>
      <c r="R1919" s="81" t="str">
        <f>IF(A1919&gt;=AWCurrentRel, "Future",Q1919)</f>
        <v>Available</v>
      </c>
      <c r="S1919" s="100" t="str">
        <f>HYPERLINK(U1919,T1919)</f>
        <v>DEVELOP-Teamcenter What's New Spring 2024 (highspot.com)</v>
      </c>
      <c r="T1919" s="81" t="str">
        <f>IFERROR(VLOOKUP(CONCATENATE($B1919,"_",$A1919),Table4[#All],5,FALSE),"Not Available")</f>
        <v>DEVELOP-Teamcenter What's New Spring 2024 (highspot.com)</v>
      </c>
      <c r="U1919" s="81" t="str">
        <f>IFERROR(VLOOKUP(CONCATENATE(B1919,"_",A1919),Table4[#All],6,FALSE),"")</f>
        <v>https://siemens.highspot.com/items/666ae5d0edfdf283eba361d0?lfrm=srp.8</v>
      </c>
    </row>
    <row r="1920" spans="1:21" x14ac:dyDescent="0.25">
      <c r="A1920" s="81">
        <f>IF(OR('Raw Data'!A1936=0,'Raw Data'!A1936="Delete"),"",'Raw Data'!A1936)</f>
        <v>2406</v>
      </c>
      <c r="B1920" s="88" t="str">
        <f>IF(OR('Raw Data'!B1936=0,'Raw Data'!B1936="Delete"),"",'Raw Data'!B1936)</f>
        <v>Develop</v>
      </c>
      <c r="C1920" s="89" t="str">
        <f>IF(OR('Raw Data'!C1936=0,'Raw Data'!C1936="Delete"),"",'Raw Data'!C1936)</f>
        <v>Visualization</v>
      </c>
      <c r="D1920" s="88" t="str">
        <f>IF(OR('Raw Data'!D1936=0,'Raw Data'!D1936="Delete"),"",'Raw Data'!D1936)</f>
        <v>Visualization - Usability</v>
      </c>
      <c r="E1920" s="84" t="str">
        <f>IF(OR('Raw Data'!E1936=0,'Raw Data'!E1936="Delete"),"",'Raw Data'!E1936)</f>
        <v>Viewer Options access to often used Teamcenter preferences​</v>
      </c>
      <c r="F1920" s="81" t="str" cm="1">
        <f t="array" ref="F1920">_xlfn.SWITCH(ROUND(VLOOKUP(A1920,Table1[#All],3),0),11,H1920,12,I1920,13,J1920,14,K1920,"N/A")</f>
        <v>N/A</v>
      </c>
      <c r="G1920" s="81" t="str" cm="1">
        <f t="array" ref="G1920">_xlfn.SWITCH(ROUND(VLOOKUP(A1920,Table1[#All],5),0),11,H1920,12,I1920,13,J1920,14,K1920,"N/A")</f>
        <v>N/A</v>
      </c>
      <c r="H1920" s="81" t="str">
        <f>IF(OR('Raw Data'!H1936=0,'Raw Data'!H1936="Delete"),"",'Raw Data'!H1936)</f>
        <v/>
      </c>
      <c r="I1920" s="81" t="str">
        <f>IF(OR('Raw Data'!I1936=0,'Raw Data'!I1936="Delete"),"",'Raw Data'!I1936)</f>
        <v/>
      </c>
      <c r="J1920" s="81" t="str">
        <f>IF(OR('Raw Data'!J1936=0,'Raw Data'!J1936="Delete"),"",'Raw Data'!J1936)</f>
        <v/>
      </c>
      <c r="K1920" s="81" t="str">
        <f>IF(OR('Raw Data'!K1936=0,'Raw Data'!K1936="Delete"),"",'Raw Data'!K1936)</f>
        <v/>
      </c>
      <c r="L1920" s="81" t="str">
        <f>R1920</f>
        <v>Available</v>
      </c>
      <c r="M1920" s="81" t="str">
        <f>IF(A1920="","",IF(OR(AWReleaseNum&gt;=A1920,AWReleaseNum=0),"Available","Not Supported"))</f>
        <v>Available</v>
      </c>
      <c r="N1920" s="81" t="str">
        <f>IF(A1920="","",IF(TcRelease="Any","Available",IF(OR(AND(TcReleaseNum&gt;=VLOOKUP(AWReleaseNum,MinVerInfo,3,FALSE),TcReleaseNum&lt;=VLOOKUP(AWReleaseNum,MinVerInfo,4,FALSE)),AND(TcReleaseNum&gt;=VLOOKUP(AWReleaseNum,MinVerInfo,5,FALSE),TcReleaseNum&lt;=VLOOKUP(AWReleaseNum,MinVerInfo,6,FALSE))),"Available","Not Supported")))</f>
        <v>Available</v>
      </c>
      <c r="O1920" s="81" t="str">
        <f>IF(TcReleaseNum&lt;P1920,"Not Supported","Available")</f>
        <v>Available</v>
      </c>
      <c r="P1920" s="81" cm="1">
        <f t="array" ref="P1920">_xlfn.SWITCH(TcBaseVer, 14, K1920, 13, J1920, 12, I1920, 11, IFERROR(VLOOKUP(H1920,Table2[#All],3,FALSE),"N/A"),0)</f>
        <v>0</v>
      </c>
      <c r="Q1920" s="81" t="str">
        <f>IF(TcBaseVer=0,M1920,IF(AND(N1920="Available",M1920="Available",O1920="Available"),"Available",IF(M1920="","","Not Supported")))</f>
        <v>Available</v>
      </c>
      <c r="R1920" s="81" t="str">
        <f>IF(A1920&gt;=AWCurrentRel, "Future",Q1920)</f>
        <v>Available</v>
      </c>
      <c r="S1920" s="100" t="str">
        <f>HYPERLINK(U1920,T1920)</f>
        <v>DEVELOP-Teamcenter What's New Spring 2024 (highspot.com)</v>
      </c>
      <c r="T1920" s="81" t="str">
        <f>IFERROR(VLOOKUP(CONCATENATE($B1920,"_",$A1920),Table4[#All],5,FALSE),"Not Available")</f>
        <v>DEVELOP-Teamcenter What's New Spring 2024 (highspot.com)</v>
      </c>
      <c r="U1920" s="81" t="str">
        <f>IFERROR(VLOOKUP(CONCATENATE(B1920,"_",A1920),Table4[#All],6,FALSE),"")</f>
        <v>https://siemens.highspot.com/items/666ae5d0edfdf283eba361d0?lfrm=srp.8</v>
      </c>
    </row>
    <row r="1921" spans="1:21" x14ac:dyDescent="0.25">
      <c r="A1921" s="81">
        <f>IF(OR('Raw Data'!A1937=0,'Raw Data'!A1937="Delete"),"",'Raw Data'!A1937)</f>
        <v>2406</v>
      </c>
      <c r="B1921" s="88" t="str">
        <f>IF(OR('Raw Data'!B1937=0,'Raw Data'!B1937="Delete"),"",'Raw Data'!B1937)</f>
        <v>Develop</v>
      </c>
      <c r="C1921" s="89" t="str">
        <f>IF(OR('Raw Data'!C1937=0,'Raw Data'!C1937="Delete"),"",'Raw Data'!C1937)</f>
        <v>Visualization</v>
      </c>
      <c r="D1921" s="88" t="str">
        <f>IF(OR('Raw Data'!D1937=0,'Raw Data'!D1937="Delete"),"",'Raw Data'!D1937)</f>
        <v>Visualization - Usability</v>
      </c>
      <c r="E1921" s="84" t="str">
        <f>IF(OR('Raw Data'!E1937=0,'Raw Data'!E1937="Delete"),"",'Raw Data'!E1937)</f>
        <v>Industry specific alignments of Standard Views</v>
      </c>
      <c r="F1921" s="81" t="str" cm="1">
        <f t="array" ref="F1921">_xlfn.SWITCH(ROUND(VLOOKUP(A1921,Table1[#All],3),0),11,H1921,12,I1921,13,J1921,14,K1921,"N/A")</f>
        <v>N/A</v>
      </c>
      <c r="G1921" s="81" t="str" cm="1">
        <f t="array" ref="G1921">_xlfn.SWITCH(ROUND(VLOOKUP(A1921,Table1[#All],5),0),11,H1921,12,I1921,13,J1921,14,K1921,"N/A")</f>
        <v>N/A</v>
      </c>
      <c r="H1921" s="81" t="str">
        <f>IF(OR('Raw Data'!H1937=0,'Raw Data'!H1937="Delete"),"",'Raw Data'!H1937)</f>
        <v/>
      </c>
      <c r="I1921" s="81" t="str">
        <f>IF(OR('Raw Data'!I1937=0,'Raw Data'!I1937="Delete"),"",'Raw Data'!I1937)</f>
        <v/>
      </c>
      <c r="J1921" s="81" t="str">
        <f>IF(OR('Raw Data'!J1937=0,'Raw Data'!J1937="Delete"),"",'Raw Data'!J1937)</f>
        <v/>
      </c>
      <c r="K1921" s="81" t="str">
        <f>IF(OR('Raw Data'!K1937=0,'Raw Data'!K1937="Delete"),"",'Raw Data'!K1937)</f>
        <v/>
      </c>
      <c r="L1921" s="81" t="str">
        <f>R1921</f>
        <v>Available</v>
      </c>
      <c r="M1921" s="81" t="str">
        <f>IF(A1921="","",IF(OR(AWReleaseNum&gt;=A1921,AWReleaseNum=0),"Available","Not Supported"))</f>
        <v>Available</v>
      </c>
      <c r="N1921" s="81" t="str">
        <f>IF(A1921="","",IF(TcRelease="Any","Available",IF(OR(AND(TcReleaseNum&gt;=VLOOKUP(AWReleaseNum,MinVerInfo,3,FALSE),TcReleaseNum&lt;=VLOOKUP(AWReleaseNum,MinVerInfo,4,FALSE)),AND(TcReleaseNum&gt;=VLOOKUP(AWReleaseNum,MinVerInfo,5,FALSE),TcReleaseNum&lt;=VLOOKUP(AWReleaseNum,MinVerInfo,6,FALSE))),"Available","Not Supported")))</f>
        <v>Available</v>
      </c>
      <c r="O1921" s="81" t="str">
        <f>IF(TcReleaseNum&lt;P1921,"Not Supported","Available")</f>
        <v>Available</v>
      </c>
      <c r="P1921" s="81" cm="1">
        <f t="array" ref="P1921">_xlfn.SWITCH(TcBaseVer, 14, K1921, 13, J1921, 12, I1921, 11, IFERROR(VLOOKUP(H1921,Table2[#All],3,FALSE),"N/A"),0)</f>
        <v>0</v>
      </c>
      <c r="Q1921" s="81" t="str">
        <f>IF(TcBaseVer=0,M1921,IF(AND(N1921="Available",M1921="Available",O1921="Available"),"Available",IF(M1921="","","Not Supported")))</f>
        <v>Available</v>
      </c>
      <c r="R1921" s="81" t="str">
        <f>IF(A1921&gt;=AWCurrentRel, "Future",Q1921)</f>
        <v>Available</v>
      </c>
      <c r="S1921" s="100" t="str">
        <f>HYPERLINK(U1921,T1921)</f>
        <v>DEVELOP-Teamcenter What's New Spring 2024 (highspot.com)</v>
      </c>
      <c r="T1921" s="81" t="str">
        <f>IFERROR(VLOOKUP(CONCATENATE($B1921,"_",$A1921),Table4[#All],5,FALSE),"Not Available")</f>
        <v>DEVELOP-Teamcenter What's New Spring 2024 (highspot.com)</v>
      </c>
      <c r="U1921" s="81" t="str">
        <f>IFERROR(VLOOKUP(CONCATENATE(B1921,"_",A1921),Table4[#All],6,FALSE),"")</f>
        <v>https://siemens.highspot.com/items/666ae5d0edfdf283eba361d0?lfrm=srp.8</v>
      </c>
    </row>
    <row r="1922" spans="1:21" x14ac:dyDescent="0.25">
      <c r="A1922" s="81">
        <f>IF(OR('Raw Data'!A1938=0,'Raw Data'!A1938="Delete"),"",'Raw Data'!A1938)</f>
        <v>2406</v>
      </c>
      <c r="B1922" s="88" t="str">
        <f>IF(OR('Raw Data'!B1938=0,'Raw Data'!B1938="Delete"),"",'Raw Data'!B1938)</f>
        <v>Develop</v>
      </c>
      <c r="C1922" s="89" t="str">
        <f>IF(OR('Raw Data'!C1938=0,'Raw Data'!C1938="Delete"),"",'Raw Data'!C1938)</f>
        <v>Visualization</v>
      </c>
      <c r="D1922" s="88" t="str">
        <f>IF(OR('Raw Data'!D1938=0,'Raw Data'!D1938="Delete"),"",'Raw Data'!D1938)</f>
        <v>Visualization - Usability</v>
      </c>
      <c r="E1922" s="84" t="str">
        <f>IF(OR('Raw Data'!E1938=0,'Raw Data'!E1938="Delete"),"",'Raw Data'!E1938)</f>
        <v>Pre-selection highlighting &amp; identification of parts</v>
      </c>
      <c r="F1922" s="81" t="str" cm="1">
        <f t="array" ref="F1922">_xlfn.SWITCH(ROUND(VLOOKUP(A1922,Table1[#All],3),0),11,H1922,12,I1922,13,J1922,14,K1922,"N/A")</f>
        <v>N/A</v>
      </c>
      <c r="G1922" s="81" t="str" cm="1">
        <f t="array" ref="G1922">_xlfn.SWITCH(ROUND(VLOOKUP(A1922,Table1[#All],5),0),11,H1922,12,I1922,13,J1922,14,K1922,"N/A")</f>
        <v>N/A</v>
      </c>
      <c r="H1922" s="81" t="str">
        <f>IF(OR('Raw Data'!H1938=0,'Raw Data'!H1938="Delete"),"",'Raw Data'!H1938)</f>
        <v/>
      </c>
      <c r="I1922" s="81" t="str">
        <f>IF(OR('Raw Data'!I1938=0,'Raw Data'!I1938="Delete"),"",'Raw Data'!I1938)</f>
        <v/>
      </c>
      <c r="J1922" s="81" t="str">
        <f>IF(OR('Raw Data'!J1938=0,'Raw Data'!J1938="Delete"),"",'Raw Data'!J1938)</f>
        <v/>
      </c>
      <c r="K1922" s="81" t="str">
        <f>IF(OR('Raw Data'!K1938=0,'Raw Data'!K1938="Delete"),"",'Raw Data'!K1938)</f>
        <v/>
      </c>
      <c r="L1922" s="81" t="str">
        <f>R1922</f>
        <v>Available</v>
      </c>
      <c r="M1922" s="81" t="str">
        <f>IF(A1922="","",IF(OR(AWReleaseNum&gt;=A1922,AWReleaseNum=0),"Available","Not Supported"))</f>
        <v>Available</v>
      </c>
      <c r="N1922" s="81" t="str">
        <f>IF(A1922="","",IF(TcRelease="Any","Available",IF(OR(AND(TcReleaseNum&gt;=VLOOKUP(AWReleaseNum,MinVerInfo,3,FALSE),TcReleaseNum&lt;=VLOOKUP(AWReleaseNum,MinVerInfo,4,FALSE)),AND(TcReleaseNum&gt;=VLOOKUP(AWReleaseNum,MinVerInfo,5,FALSE),TcReleaseNum&lt;=VLOOKUP(AWReleaseNum,MinVerInfo,6,FALSE))),"Available","Not Supported")))</f>
        <v>Available</v>
      </c>
      <c r="O1922" s="81" t="str">
        <f>IF(TcReleaseNum&lt;P1922,"Not Supported","Available")</f>
        <v>Available</v>
      </c>
      <c r="P1922" s="81" cm="1">
        <f t="array" ref="P1922">_xlfn.SWITCH(TcBaseVer, 14, K1922, 13, J1922, 12, I1922, 11, IFERROR(VLOOKUP(H1922,Table2[#All],3,FALSE),"N/A"),0)</f>
        <v>0</v>
      </c>
      <c r="Q1922" s="81" t="str">
        <f>IF(TcBaseVer=0,M1922,IF(AND(N1922="Available",M1922="Available",O1922="Available"),"Available",IF(M1922="","","Not Supported")))</f>
        <v>Available</v>
      </c>
      <c r="R1922" s="81" t="str">
        <f>IF(A1922&gt;=AWCurrentRel, "Future",Q1922)</f>
        <v>Available</v>
      </c>
      <c r="S1922" s="100" t="str">
        <f>HYPERLINK(U1922,T1922)</f>
        <v>DEVELOP-Teamcenter What's New Spring 2024 (highspot.com)</v>
      </c>
      <c r="T1922" s="81" t="str">
        <f>IFERROR(VLOOKUP(CONCATENATE($B1922,"_",$A1922),Table4[#All],5,FALSE),"Not Available")</f>
        <v>DEVELOP-Teamcenter What's New Spring 2024 (highspot.com)</v>
      </c>
      <c r="U1922" s="81" t="str">
        <f>IFERROR(VLOOKUP(CONCATENATE(B1922,"_",A1922),Table4[#All],6,FALSE),"")</f>
        <v>https://siemens.highspot.com/items/666ae5d0edfdf283eba361d0?lfrm=srp.8</v>
      </c>
    </row>
    <row r="1923" spans="1:21" x14ac:dyDescent="0.25">
      <c r="A1923" s="81">
        <f>IF(OR('Raw Data'!A1939=0,'Raw Data'!A1939="Delete"),"",'Raw Data'!A1939)</f>
        <v>2406</v>
      </c>
      <c r="B1923" s="88" t="str">
        <f>IF(OR('Raw Data'!B1939=0,'Raw Data'!B1939="Delete"),"",'Raw Data'!B1939)</f>
        <v>Develop</v>
      </c>
      <c r="C1923" s="89" t="str">
        <f>IF(OR('Raw Data'!C1939=0,'Raw Data'!C1939="Delete"),"",'Raw Data'!C1939)</f>
        <v>Visualization</v>
      </c>
      <c r="D1923" s="88" t="str">
        <f>IF(OR('Raw Data'!D1939=0,'Raw Data'!D1939="Delete"),"",'Raw Data'!D1939)</f>
        <v>Visualization - Usability</v>
      </c>
      <c r="E1923" s="84" t="str">
        <f>IF(OR('Raw Data'!E1939=0,'Raw Data'!E1939="Delete"),"",'Raw Data'!E1939)</f>
        <v>Fast Cache Display of previously viewed structures</v>
      </c>
      <c r="F1923" s="81" t="str" cm="1">
        <f t="array" ref="F1923">_xlfn.SWITCH(ROUND(VLOOKUP(A1923,Table1[#All],3),0),11,H1923,12,I1923,13,J1923,14,K1923,"N/A")</f>
        <v>N/A</v>
      </c>
      <c r="G1923" s="81" t="str" cm="1">
        <f t="array" ref="G1923">_xlfn.SWITCH(ROUND(VLOOKUP(A1923,Table1[#All],5),0),11,H1923,12,I1923,13,J1923,14,K1923,"N/A")</f>
        <v>N/A</v>
      </c>
      <c r="H1923" s="81" t="str">
        <f>IF(OR('Raw Data'!H1939=0,'Raw Data'!H1939="Delete"),"",'Raw Data'!H1939)</f>
        <v/>
      </c>
      <c r="I1923" s="81" t="str">
        <f>IF(OR('Raw Data'!I1939=0,'Raw Data'!I1939="Delete"),"",'Raw Data'!I1939)</f>
        <v/>
      </c>
      <c r="J1923" s="81" t="str">
        <f>IF(OR('Raw Data'!J1939=0,'Raw Data'!J1939="Delete"),"",'Raw Data'!J1939)</f>
        <v/>
      </c>
      <c r="K1923" s="81" t="str">
        <f>IF(OR('Raw Data'!K1939=0,'Raw Data'!K1939="Delete"),"",'Raw Data'!K1939)</f>
        <v/>
      </c>
      <c r="L1923" s="81" t="str">
        <f>R1923</f>
        <v>Available</v>
      </c>
      <c r="M1923" s="81" t="str">
        <f>IF(A1923="","",IF(OR(AWReleaseNum&gt;=A1923,AWReleaseNum=0),"Available","Not Supported"))</f>
        <v>Available</v>
      </c>
      <c r="N1923" s="81" t="str">
        <f>IF(A1923="","",IF(TcRelease="Any","Available",IF(OR(AND(TcReleaseNum&gt;=VLOOKUP(AWReleaseNum,MinVerInfo,3,FALSE),TcReleaseNum&lt;=VLOOKUP(AWReleaseNum,MinVerInfo,4,FALSE)),AND(TcReleaseNum&gt;=VLOOKUP(AWReleaseNum,MinVerInfo,5,FALSE),TcReleaseNum&lt;=VLOOKUP(AWReleaseNum,MinVerInfo,6,FALSE))),"Available","Not Supported")))</f>
        <v>Available</v>
      </c>
      <c r="O1923" s="81" t="str">
        <f>IF(TcReleaseNum&lt;P1923,"Not Supported","Available")</f>
        <v>Available</v>
      </c>
      <c r="P1923" s="81" cm="1">
        <f t="array" ref="P1923">_xlfn.SWITCH(TcBaseVer, 14, K1923, 13, J1923, 12, I1923, 11, IFERROR(VLOOKUP(H1923,Table2[#All],3,FALSE),"N/A"),0)</f>
        <v>0</v>
      </c>
      <c r="Q1923" s="81" t="str">
        <f>IF(TcBaseVer=0,M1923,IF(AND(N1923="Available",M1923="Available",O1923="Available"),"Available",IF(M1923="","","Not Supported")))</f>
        <v>Available</v>
      </c>
      <c r="R1923" s="81" t="str">
        <f>IF(A1923&gt;=AWCurrentRel, "Future",Q1923)</f>
        <v>Available</v>
      </c>
      <c r="S1923" s="100" t="str">
        <f>HYPERLINK(U1923,T1923)</f>
        <v>DEVELOP-Teamcenter What's New Spring 2024 (highspot.com)</v>
      </c>
      <c r="T1923" s="81" t="str">
        <f>IFERROR(VLOOKUP(CONCATENATE($B1923,"_",$A1923),Table4[#All],5,FALSE),"Not Available")</f>
        <v>DEVELOP-Teamcenter What's New Spring 2024 (highspot.com)</v>
      </c>
      <c r="U1923" s="81" t="str">
        <f>IFERROR(VLOOKUP(CONCATENATE(B1923,"_",A1923),Table4[#All],6,FALSE),"")</f>
        <v>https://siemens.highspot.com/items/666ae5d0edfdf283eba361d0?lfrm=srp.8</v>
      </c>
    </row>
    <row r="1924" spans="1:21" x14ac:dyDescent="0.25">
      <c r="A1924" s="81">
        <f>IF(OR('Raw Data'!A1940=0,'Raw Data'!A1940="Delete"),"",'Raw Data'!A1940)</f>
        <v>2406</v>
      </c>
      <c r="B1924" s="88" t="str">
        <f>IF(OR('Raw Data'!B1940=0,'Raw Data'!B1940="Delete"),"",'Raw Data'!B1940)</f>
        <v>Develop</v>
      </c>
      <c r="C1924" s="89" t="str">
        <f>IF(OR('Raw Data'!C1940=0,'Raw Data'!C1940="Delete"),"",'Raw Data'!C1940)</f>
        <v>Visualization</v>
      </c>
      <c r="D1924" s="88" t="str">
        <f>IF(OR('Raw Data'!D1940=0,'Raw Data'!D1940="Delete"),"",'Raw Data'!D1940)</f>
        <v>Visualization - Usability</v>
      </c>
      <c r="E1924" s="84" t="str">
        <f>IF(OR('Raw Data'!E1940=0,'Raw Data'!E1940="Delete"),"",'Raw Data'!E1940)</f>
        <v>Added context menus &amp; new keyboard shortcuts</v>
      </c>
      <c r="F1924" s="81" t="str" cm="1">
        <f t="array" ref="F1924">_xlfn.SWITCH(ROUND(VLOOKUP(A1924,Table1[#All],3),0),11,H1924,12,I1924,13,J1924,14,K1924,"N/A")</f>
        <v>N/A</v>
      </c>
      <c r="G1924" s="81" t="str" cm="1">
        <f t="array" ref="G1924">_xlfn.SWITCH(ROUND(VLOOKUP(A1924,Table1[#All],5),0),11,H1924,12,I1924,13,J1924,14,K1924,"N/A")</f>
        <v>N/A</v>
      </c>
      <c r="H1924" s="81" t="str">
        <f>IF(OR('Raw Data'!H1940=0,'Raw Data'!H1940="Delete"),"",'Raw Data'!H1940)</f>
        <v/>
      </c>
      <c r="I1924" s="81" t="str">
        <f>IF(OR('Raw Data'!I1940=0,'Raw Data'!I1940="Delete"),"",'Raw Data'!I1940)</f>
        <v/>
      </c>
      <c r="J1924" s="81" t="str">
        <f>IF(OR('Raw Data'!J1940=0,'Raw Data'!J1940="Delete"),"",'Raw Data'!J1940)</f>
        <v/>
      </c>
      <c r="K1924" s="81" t="str">
        <f>IF(OR('Raw Data'!K1940=0,'Raw Data'!K1940="Delete"),"",'Raw Data'!K1940)</f>
        <v/>
      </c>
      <c r="L1924" s="81" t="str">
        <f>R1924</f>
        <v>Available</v>
      </c>
      <c r="M1924" s="81" t="str">
        <f>IF(A1924="","",IF(OR(AWReleaseNum&gt;=A1924,AWReleaseNum=0),"Available","Not Supported"))</f>
        <v>Available</v>
      </c>
      <c r="N1924" s="81" t="str">
        <f>IF(A1924="","",IF(TcRelease="Any","Available",IF(OR(AND(TcReleaseNum&gt;=VLOOKUP(AWReleaseNum,MinVerInfo,3,FALSE),TcReleaseNum&lt;=VLOOKUP(AWReleaseNum,MinVerInfo,4,FALSE)),AND(TcReleaseNum&gt;=VLOOKUP(AWReleaseNum,MinVerInfo,5,FALSE),TcReleaseNum&lt;=VLOOKUP(AWReleaseNum,MinVerInfo,6,FALSE))),"Available","Not Supported")))</f>
        <v>Available</v>
      </c>
      <c r="O1924" s="81" t="str">
        <f>IF(TcReleaseNum&lt;P1924,"Not Supported","Available")</f>
        <v>Available</v>
      </c>
      <c r="P1924" s="81" cm="1">
        <f t="array" ref="P1924">_xlfn.SWITCH(TcBaseVer, 14, K1924, 13, J1924, 12, I1924, 11, IFERROR(VLOOKUP(H1924,Table2[#All],3,FALSE),"N/A"),0)</f>
        <v>0</v>
      </c>
      <c r="Q1924" s="81" t="str">
        <f>IF(TcBaseVer=0,M1924,IF(AND(N1924="Available",M1924="Available",O1924="Available"),"Available",IF(M1924="","","Not Supported")))</f>
        <v>Available</v>
      </c>
      <c r="R1924" s="81" t="str">
        <f>IF(A1924&gt;=AWCurrentRel, "Future",Q1924)</f>
        <v>Available</v>
      </c>
      <c r="S1924" s="100" t="str">
        <f>HYPERLINK(U1924,T1924)</f>
        <v>DEVELOP-Teamcenter What's New Spring 2024 (highspot.com)</v>
      </c>
      <c r="T1924" s="81" t="str">
        <f>IFERROR(VLOOKUP(CONCATENATE($B1924,"_",$A1924),Table4[#All],5,FALSE),"Not Available")</f>
        <v>DEVELOP-Teamcenter What's New Spring 2024 (highspot.com)</v>
      </c>
      <c r="U1924" s="81" t="str">
        <f>IFERROR(VLOOKUP(CONCATENATE(B1924,"_",A1924),Table4[#All],6,FALSE),"")</f>
        <v>https://siemens.highspot.com/items/666ae5d0edfdf283eba361d0?lfrm=srp.8</v>
      </c>
    </row>
    <row r="1925" spans="1:21" x14ac:dyDescent="0.25">
      <c r="A1925" s="81">
        <f>IF(OR('Raw Data'!A1941=0,'Raw Data'!A1941="Delete"),"",'Raw Data'!A1941)</f>
        <v>2406</v>
      </c>
      <c r="B1925" s="88" t="str">
        <f>IF(OR('Raw Data'!B1941=0,'Raw Data'!B1941="Delete"),"",'Raw Data'!B1941)</f>
        <v>Develop</v>
      </c>
      <c r="C1925" s="89" t="str">
        <f>IF(OR('Raw Data'!C1941=0,'Raw Data'!C1941="Delete"),"",'Raw Data'!C1941)</f>
        <v>Visualization</v>
      </c>
      <c r="D1925" s="88" t="str">
        <f>IF(OR('Raw Data'!D1941=0,'Raw Data'!D1941="Delete"),"",'Raw Data'!D1941)</f>
        <v>Visualization - Usability</v>
      </c>
      <c r="E1925" s="84" t="str">
        <f>IF(OR('Raw Data'!E1941=0,'Raw Data'!E1941="Delete"),"",'Raw Data'!E1941)</f>
        <v>Terminology updates for consistency and clarity</v>
      </c>
      <c r="F1925" s="81" t="str" cm="1">
        <f t="array" ref="F1925">_xlfn.SWITCH(ROUND(VLOOKUP(A1925,Table1[#All],3),0),11,H1925,12,I1925,13,J1925,14,K1925,"N/A")</f>
        <v>N/A</v>
      </c>
      <c r="G1925" s="81" t="str" cm="1">
        <f t="array" ref="G1925">_xlfn.SWITCH(ROUND(VLOOKUP(A1925,Table1[#All],5),0),11,H1925,12,I1925,13,J1925,14,K1925,"N/A")</f>
        <v>N/A</v>
      </c>
      <c r="H1925" s="81" t="str">
        <f>IF(OR('Raw Data'!H1941=0,'Raw Data'!H1941="Delete"),"",'Raw Data'!H1941)</f>
        <v/>
      </c>
      <c r="I1925" s="81" t="str">
        <f>IF(OR('Raw Data'!I1941=0,'Raw Data'!I1941="Delete"),"",'Raw Data'!I1941)</f>
        <v/>
      </c>
      <c r="J1925" s="81" t="str">
        <f>IF(OR('Raw Data'!J1941=0,'Raw Data'!J1941="Delete"),"",'Raw Data'!J1941)</f>
        <v/>
      </c>
      <c r="K1925" s="81" t="str">
        <f>IF(OR('Raw Data'!K1941=0,'Raw Data'!K1941="Delete"),"",'Raw Data'!K1941)</f>
        <v/>
      </c>
      <c r="L1925" s="81" t="str">
        <f>R1925</f>
        <v>Available</v>
      </c>
      <c r="M1925" s="81" t="str">
        <f>IF(A1925="","",IF(OR(AWReleaseNum&gt;=A1925,AWReleaseNum=0),"Available","Not Supported"))</f>
        <v>Available</v>
      </c>
      <c r="N1925" s="81" t="str">
        <f>IF(A1925="","",IF(TcRelease="Any","Available",IF(OR(AND(TcReleaseNum&gt;=VLOOKUP(AWReleaseNum,MinVerInfo,3,FALSE),TcReleaseNum&lt;=VLOOKUP(AWReleaseNum,MinVerInfo,4,FALSE)),AND(TcReleaseNum&gt;=VLOOKUP(AWReleaseNum,MinVerInfo,5,FALSE),TcReleaseNum&lt;=VLOOKUP(AWReleaseNum,MinVerInfo,6,FALSE))),"Available","Not Supported")))</f>
        <v>Available</v>
      </c>
      <c r="O1925" s="81" t="str">
        <f>IF(TcReleaseNum&lt;P1925,"Not Supported","Available")</f>
        <v>Available</v>
      </c>
      <c r="P1925" s="81" cm="1">
        <f t="array" ref="P1925">_xlfn.SWITCH(TcBaseVer, 14, K1925, 13, J1925, 12, I1925, 11, IFERROR(VLOOKUP(H1925,Table2[#All],3,FALSE),"N/A"),0)</f>
        <v>0</v>
      </c>
      <c r="Q1925" s="81" t="str">
        <f>IF(TcBaseVer=0,M1925,IF(AND(N1925="Available",M1925="Available",O1925="Available"),"Available",IF(M1925="","","Not Supported")))</f>
        <v>Available</v>
      </c>
      <c r="R1925" s="81" t="str">
        <f>IF(A1925&gt;=AWCurrentRel, "Future",Q1925)</f>
        <v>Available</v>
      </c>
      <c r="S1925" s="100" t="str">
        <f>HYPERLINK(U1925,T1925)</f>
        <v>DEVELOP-Teamcenter What's New Spring 2024 (highspot.com)</v>
      </c>
      <c r="T1925" s="81" t="str">
        <f>IFERROR(VLOOKUP(CONCATENATE($B1925,"_",$A1925),Table4[#All],5,FALSE),"Not Available")</f>
        <v>DEVELOP-Teamcenter What's New Spring 2024 (highspot.com)</v>
      </c>
      <c r="U1925" s="81" t="str">
        <f>IFERROR(VLOOKUP(CONCATENATE(B1925,"_",A1925),Table4[#All],6,FALSE),"")</f>
        <v>https://siemens.highspot.com/items/666ae5d0edfdf283eba361d0?lfrm=srp.8</v>
      </c>
    </row>
    <row r="1926" spans="1:21" x14ac:dyDescent="0.25">
      <c r="A1926" s="81">
        <f>IF(OR('Raw Data'!A1942=0,'Raw Data'!A1942="Delete"),"",'Raw Data'!A1942)</f>
        <v>2406</v>
      </c>
      <c r="B1926" s="88" t="str">
        <f>IF(OR('Raw Data'!B1942=0,'Raw Data'!B1942="Delete"),"",'Raw Data'!B1942)</f>
        <v>Develop</v>
      </c>
      <c r="C1926" s="89" t="str">
        <f>IF(OR('Raw Data'!C1942=0,'Raw Data'!C1942="Delete"),"",'Raw Data'!C1942)</f>
        <v>Visualization</v>
      </c>
      <c r="D1926" s="88" t="str">
        <f>IF(OR('Raw Data'!D1942=0,'Raw Data'!D1942="Delete"),"",'Raw Data'!D1942)</f>
        <v>Visualization - Usability</v>
      </c>
      <c r="E1926" s="84" t="str">
        <f>IF(OR('Raw Data'!E1942=0,'Raw Data'!E1942="Delete"),"",'Raw Data'!E1942)</f>
        <v>Make smart decisions by applying visual reports in Active Workspace</v>
      </c>
      <c r="F1926" s="81" t="str" cm="1">
        <f t="array" ref="F1926">_xlfn.SWITCH(ROUND(VLOOKUP(A1926,Table1[#All],3),0),11,H1926,12,I1926,13,J1926,14,K1926,"N/A")</f>
        <v>N/A</v>
      </c>
      <c r="G1926" s="81" t="str" cm="1">
        <f t="array" ref="G1926">_xlfn.SWITCH(ROUND(VLOOKUP(A1926,Table1[#All],5),0),11,H1926,12,I1926,13,J1926,14,K1926,"N/A")</f>
        <v>N/A</v>
      </c>
      <c r="H1926" s="81" t="str">
        <f>IF(OR('Raw Data'!H1942=0,'Raw Data'!H1942="Delete"),"",'Raw Data'!H1942)</f>
        <v/>
      </c>
      <c r="I1926" s="81" t="str">
        <f>IF(OR('Raw Data'!I1942=0,'Raw Data'!I1942="Delete"),"",'Raw Data'!I1942)</f>
        <v/>
      </c>
      <c r="J1926" s="81" t="str">
        <f>IF(OR('Raw Data'!J1942=0,'Raw Data'!J1942="Delete"),"",'Raw Data'!J1942)</f>
        <v/>
      </c>
      <c r="K1926" s="81" t="str">
        <f>IF(OR('Raw Data'!K1942=0,'Raw Data'!K1942="Delete"),"",'Raw Data'!K1942)</f>
        <v/>
      </c>
      <c r="L1926" s="81" t="str">
        <f>R1926</f>
        <v>Available</v>
      </c>
      <c r="M1926" s="81" t="str">
        <f>IF(A1926="","",IF(OR(AWReleaseNum&gt;=A1926,AWReleaseNum=0),"Available","Not Supported"))</f>
        <v>Available</v>
      </c>
      <c r="N1926" s="81" t="str">
        <f>IF(A1926="","",IF(TcRelease="Any","Available",IF(OR(AND(TcReleaseNum&gt;=VLOOKUP(AWReleaseNum,MinVerInfo,3,FALSE),TcReleaseNum&lt;=VLOOKUP(AWReleaseNum,MinVerInfo,4,FALSE)),AND(TcReleaseNum&gt;=VLOOKUP(AWReleaseNum,MinVerInfo,5,FALSE),TcReleaseNum&lt;=VLOOKUP(AWReleaseNum,MinVerInfo,6,FALSE))),"Available","Not Supported")))</f>
        <v>Available</v>
      </c>
      <c r="O1926" s="81" t="str">
        <f>IF(TcReleaseNum&lt;P1926,"Not Supported","Available")</f>
        <v>Available</v>
      </c>
      <c r="P1926" s="81" cm="1">
        <f t="array" ref="P1926">_xlfn.SWITCH(TcBaseVer, 14, K1926, 13, J1926, 12, I1926, 11, IFERROR(VLOOKUP(H1926,Table2[#All],3,FALSE),"N/A"),0)</f>
        <v>0</v>
      </c>
      <c r="Q1926" s="81" t="str">
        <f>IF(TcBaseVer=0,M1926,IF(AND(N1926="Available",M1926="Available",O1926="Available"),"Available",IF(M1926="","","Not Supported")))</f>
        <v>Available</v>
      </c>
      <c r="R1926" s="81" t="str">
        <f>IF(A1926&gt;=AWCurrentRel, "Future",Q1926)</f>
        <v>Available</v>
      </c>
      <c r="S1926" s="100" t="str">
        <f>HYPERLINK(U1926,T1926)</f>
        <v>DEVELOP-Teamcenter What's New Spring 2024 (highspot.com)</v>
      </c>
      <c r="T1926" s="81" t="str">
        <f>IFERROR(VLOOKUP(CONCATENATE($B1926,"_",$A1926),Table4[#All],5,FALSE),"Not Available")</f>
        <v>DEVELOP-Teamcenter What's New Spring 2024 (highspot.com)</v>
      </c>
      <c r="U1926" s="81" t="str">
        <f>IFERROR(VLOOKUP(CONCATENATE(B1926,"_",A1926),Table4[#All],6,FALSE),"")</f>
        <v>https://siemens.highspot.com/items/666ae5d0edfdf283eba361d0?lfrm=srp.8</v>
      </c>
    </row>
    <row r="1927" spans="1:21" x14ac:dyDescent="0.25">
      <c r="A1927" s="81">
        <f>IF(OR('Raw Data'!A135=0,'Raw Data'!A135="Delete"),"",'Raw Data'!A135)</f>
        <v>2412</v>
      </c>
      <c r="B1927" s="88" t="str">
        <f>IF(OR('Raw Data'!B135=0,'Raw Data'!B135="Delete"),"",'Raw Data'!B135)</f>
        <v>Plan</v>
      </c>
      <c r="C1927" s="89" t="str">
        <f>IF(OR('Raw Data'!C135=0,'Raw Data'!C135="Delete"),"",'Raw Data'!C135)</f>
        <v>Bill of Materials</v>
      </c>
      <c r="D1927" s="88" t="str">
        <f>IF(OR('Raw Data'!D135=0,'Raw Data'!D135="Delete"),"",'Raw Data'!D135)</f>
        <v>Advanced BOM Rollup</v>
      </c>
      <c r="E1927" s="84" t="str">
        <f>IF(OR('Raw Data'!E135=0,'Raw Data'!E135="Delete"),"",'Raw Data'!E135)</f>
        <v>Perform weight rollup with bi-directional sync of mass properties with NX</v>
      </c>
      <c r="F1927" s="81" t="str" cm="1">
        <f t="array" ref="F1927">_xlfn.SWITCH(ROUND(VLOOKUP(A1927,Table1[#All],3),0),11,H1927,12,I1927,13,J1927,14,K1927,"N/A")</f>
        <v>N/A</v>
      </c>
      <c r="G1927" s="81" t="str" cm="1">
        <f t="array" ref="G1927">_xlfn.SWITCH(ROUND(VLOOKUP(A1927,Table1[#All],5),0),11,H1927,12,I1927,13,J1927,14,K1927,"N/A")</f>
        <v>N/A</v>
      </c>
      <c r="H1927" s="81" t="str">
        <f>IF(OR('Raw Data'!H135=0,'Raw Data'!H135="Delete"),"",'Raw Data'!H135)</f>
        <v/>
      </c>
      <c r="I1927" s="81" t="str">
        <f>IF(OR('Raw Data'!I135=0,'Raw Data'!I135="Delete"),"",'Raw Data'!I135)</f>
        <v/>
      </c>
      <c r="J1927" s="81" t="str">
        <f>IF(OR('Raw Data'!J135=0,'Raw Data'!J135="Delete"),"",'Raw Data'!J135)</f>
        <v/>
      </c>
      <c r="K1927" s="81" t="str">
        <f>IF(OR('Raw Data'!K135=0,'Raw Data'!K135="Delete"),"",'Raw Data'!K135)</f>
        <v/>
      </c>
      <c r="L1927" s="81" t="str">
        <f>R1927</f>
        <v>Available</v>
      </c>
      <c r="M1927" s="81" t="str">
        <f>IF(A1927="","",IF(OR(AWReleaseNum&gt;=A1927,AWReleaseNum=0),"Available","Not Supported"))</f>
        <v>Available</v>
      </c>
      <c r="N1927" s="81" t="str">
        <f>IF(A1927="","",IF(TcRelease="Any","Available",IF(OR(AND(TcReleaseNum&gt;=VLOOKUP(AWReleaseNum,MinVerInfo,3,FALSE),TcReleaseNum&lt;=VLOOKUP(AWReleaseNum,MinVerInfo,4,FALSE)),AND(TcReleaseNum&gt;=VLOOKUP(AWReleaseNum,MinVerInfo,5,FALSE),TcReleaseNum&lt;=VLOOKUP(AWReleaseNum,MinVerInfo,6,FALSE))),"Available","Not Supported")))</f>
        <v>Available</v>
      </c>
      <c r="O1927" s="81" t="str">
        <f>IF(TcReleaseNum&lt;P1927,"Not Supported","Available")</f>
        <v>Available</v>
      </c>
      <c r="P1927" s="81" cm="1">
        <f t="array" ref="P1927">_xlfn.SWITCH(TcBaseVer, 14, K1927, 13, J1927, 12, I1927, 11, IFERROR(VLOOKUP(H1927,Table2[#All],3,FALSE),"N/A"),0)</f>
        <v>0</v>
      </c>
      <c r="Q1927" s="81" t="str">
        <f>IF(TcBaseVer=0,M1927,IF(AND(N1927="Available",M1927="Available",O1927="Available"),"Available",IF(M1927="","","Not Supported")))</f>
        <v>Available</v>
      </c>
      <c r="R1927" s="81" t="str">
        <f>IF(A1927&gt;=AWCurrentRel, "Future",Q1927)</f>
        <v>Available</v>
      </c>
      <c r="S1927" s="100" t="str">
        <f>HYPERLINK(U1927,T1927)</f>
        <v>PLAN-Teamcenter What's New Fall 2024</v>
      </c>
      <c r="T1927" s="81" t="str">
        <f>IFERROR(VLOOKUP(CONCATENATE($B1927,"_",$A1927),Table4[#All],5,FALSE),"Not Available")</f>
        <v>PLAN-Teamcenter What's New Fall 2024</v>
      </c>
      <c r="U1927" s="81" t="str">
        <f>IFERROR(VLOOKUP(CONCATENATE(B1927,"_",A1927),Table4[#All],6,FALSE),"")</f>
        <v>https://siemens.highspot.com/items/6758309d550a6313e681f3af?lfrm=shp-ft.1#1</v>
      </c>
    </row>
    <row r="1928" spans="1:21" x14ac:dyDescent="0.25">
      <c r="A1928" s="81">
        <f>IF(OR('Raw Data'!A136=0,'Raw Data'!A136="Delete"),"",'Raw Data'!A136)</f>
        <v>2412</v>
      </c>
      <c r="B1928" s="88" t="str">
        <f>IF(OR('Raw Data'!B136=0,'Raw Data'!B136="Delete"),"",'Raw Data'!B136)</f>
        <v>Plan</v>
      </c>
      <c r="C1928" s="89" t="str">
        <f>IF(OR('Raw Data'!C136=0,'Raw Data'!C136="Delete"),"",'Raw Data'!C136)</f>
        <v>Bill of Materials</v>
      </c>
      <c r="D1928" s="88" t="str">
        <f>IF(OR('Raw Data'!D136=0,'Raw Data'!D136="Delete"),"",'Raw Data'!D136)</f>
        <v>Advanced BOM Rollup</v>
      </c>
      <c r="E1928" s="84" t="str">
        <f>IF(OR('Raw Data'!E136=0,'Raw Data'!E136="Delete"),"",'Raw Data'!E136)</f>
        <v>Manage targets and perform mass rollup of aligned EBOM​</v>
      </c>
      <c r="F1928" s="81" t="str" cm="1">
        <f t="array" ref="F1928">_xlfn.SWITCH(ROUND(VLOOKUP(A1928,Table1[#All],3),0),11,H1928,12,I1928,13,J1928,14,K1928,"N/A")</f>
        <v>N/A</v>
      </c>
      <c r="G1928" s="81" t="str" cm="1">
        <f t="array" ref="G1928">_xlfn.SWITCH(ROUND(VLOOKUP(A1928,Table1[#All],5),0),11,H1928,12,I1928,13,J1928,14,K1928,"N/A")</f>
        <v>N/A</v>
      </c>
      <c r="H1928" s="81" t="str">
        <f>IF(OR('Raw Data'!H136=0,'Raw Data'!H136="Delete"),"",'Raw Data'!H136)</f>
        <v/>
      </c>
      <c r="I1928" s="81" t="str">
        <f>IF(OR('Raw Data'!I136=0,'Raw Data'!I136="Delete"),"",'Raw Data'!I136)</f>
        <v/>
      </c>
      <c r="J1928" s="81" t="str">
        <f>IF(OR('Raw Data'!J136=0,'Raw Data'!J136="Delete"),"",'Raw Data'!J136)</f>
        <v/>
      </c>
      <c r="K1928" s="81" t="str">
        <f>IF(OR('Raw Data'!K136=0,'Raw Data'!K136="Delete"),"",'Raw Data'!K136)</f>
        <v/>
      </c>
      <c r="L1928" s="81" t="str">
        <f>R1928</f>
        <v>Available</v>
      </c>
      <c r="M1928" s="81" t="str">
        <f>IF(A1928="","",IF(OR(AWReleaseNum&gt;=A1928,AWReleaseNum=0),"Available","Not Supported"))</f>
        <v>Available</v>
      </c>
      <c r="N1928" s="81" t="str">
        <f>IF(A1928="","",IF(TcRelease="Any","Available",IF(OR(AND(TcReleaseNum&gt;=VLOOKUP(AWReleaseNum,MinVerInfo,3,FALSE),TcReleaseNum&lt;=VLOOKUP(AWReleaseNum,MinVerInfo,4,FALSE)),AND(TcReleaseNum&gt;=VLOOKUP(AWReleaseNum,MinVerInfo,5,FALSE),TcReleaseNum&lt;=VLOOKUP(AWReleaseNum,MinVerInfo,6,FALSE))),"Available","Not Supported")))</f>
        <v>Available</v>
      </c>
      <c r="O1928" s="81" t="str">
        <f>IF(TcReleaseNum&lt;P1928,"Not Supported","Available")</f>
        <v>Available</v>
      </c>
      <c r="P1928" s="81" cm="1">
        <f t="array" ref="P1928">_xlfn.SWITCH(TcBaseVer, 14, K1928, 13, J1928, 12, I1928, 11, IFERROR(VLOOKUP(H1928,Table2[#All],3,FALSE),"N/A"),0)</f>
        <v>0</v>
      </c>
      <c r="Q1928" s="81" t="str">
        <f>IF(TcBaseVer=0,M1928,IF(AND(N1928="Available",M1928="Available",O1928="Available"),"Available",IF(M1928="","","Not Supported")))</f>
        <v>Available</v>
      </c>
      <c r="R1928" s="81" t="str">
        <f>IF(A1928&gt;=AWCurrentRel, "Future",Q1928)</f>
        <v>Available</v>
      </c>
      <c r="S1928" s="100" t="str">
        <f>HYPERLINK(U1928,T1928)</f>
        <v>PLAN-Teamcenter What's New Fall 2024</v>
      </c>
      <c r="T1928" s="81" t="str">
        <f>IFERROR(VLOOKUP(CONCATENATE($B1928,"_",$A1928),Table4[#All],5,FALSE),"Not Available")</f>
        <v>PLAN-Teamcenter What's New Fall 2024</v>
      </c>
      <c r="U1928" s="81" t="str">
        <f>IFERROR(VLOOKUP(CONCATENATE(B1928,"_",A1928),Table4[#All],6,FALSE),"")</f>
        <v>https://siemens.highspot.com/items/6758309d550a6313e681f3af?lfrm=shp-ft.1#1</v>
      </c>
    </row>
    <row r="1929" spans="1:21" x14ac:dyDescent="0.25">
      <c r="A1929" s="81">
        <f>IF(OR('Raw Data'!A1945=0,'Raw Data'!A1945="Delete"),"",'Raw Data'!A1945)</f>
        <v>2412</v>
      </c>
      <c r="B1929" s="88" t="str">
        <f>IF(OR('Raw Data'!B1945=0,'Raw Data'!B1945="Delete"),"",'Raw Data'!B1945)</f>
        <v>Deliver</v>
      </c>
      <c r="C1929" s="89" t="str">
        <f>IF(OR('Raw Data'!C1945=0,'Raw Data'!C1945="Delete"),"",'Raw Data'!C1945)</f>
        <v>Quality</v>
      </c>
      <c r="D1929" s="88" t="str">
        <f>IF(OR('Raw Data'!D1945=0,'Raw Data'!D1945="Delete"),"",'Raw Data'!D1945)</f>
        <v>Audit &amp; Assessment </v>
      </c>
      <c r="E1929" s="84" t="str">
        <f>IF(OR('Raw Data'!E1945=0,'Raw Data'!E1945="Delete"),"",'Raw Data'!E1945)</f>
        <v>Filter in calendar view</v>
      </c>
      <c r="F1929" s="81" t="str" cm="1">
        <f t="array" ref="F1929">_xlfn.SWITCH(ROUND(VLOOKUP(A1929,Table1[#All],3),0),11,H1929,12,I1929,13,J1929,14,K1929,"N/A")</f>
        <v>N/A</v>
      </c>
      <c r="G1929" s="81" t="str" cm="1">
        <f t="array" ref="G1929">_xlfn.SWITCH(ROUND(VLOOKUP(A1929,Table1[#All],5),0),11,H1929,12,I1929,13,J1929,14,K1929,"N/A")</f>
        <v>N/A</v>
      </c>
      <c r="H1929" s="81" t="str">
        <f>IF(OR('Raw Data'!H1945=0,'Raw Data'!H1945="Delete"),"",'Raw Data'!H1945)</f>
        <v/>
      </c>
      <c r="I1929" s="81" t="str">
        <f>IF(OR('Raw Data'!I1945=0,'Raw Data'!I1945="Delete"),"",'Raw Data'!I1945)</f>
        <v/>
      </c>
      <c r="J1929" s="81" t="str">
        <f>IF(OR('Raw Data'!J1945=0,'Raw Data'!J1945="Delete"),"",'Raw Data'!J1945)</f>
        <v/>
      </c>
      <c r="K1929" s="81" t="str">
        <f>IF(OR('Raw Data'!K1945=0,'Raw Data'!K1945="Delete"),"",'Raw Data'!K1945)</f>
        <v/>
      </c>
      <c r="L1929" s="81" t="str">
        <f>R1929</f>
        <v>Available</v>
      </c>
      <c r="M1929" s="81" t="str">
        <f>IF(A1929="","",IF(OR(AWReleaseNum&gt;=A1929,AWReleaseNum=0),"Available","Not Supported"))</f>
        <v>Available</v>
      </c>
      <c r="N1929" s="81" t="str">
        <f>IF(A1929="","",IF(TcRelease="Any","Available",IF(OR(AND(TcReleaseNum&gt;=VLOOKUP(AWReleaseNum,MinVerInfo,3,FALSE),TcReleaseNum&lt;=VLOOKUP(AWReleaseNum,MinVerInfo,4,FALSE)),AND(TcReleaseNum&gt;=VLOOKUP(AWReleaseNum,MinVerInfo,5,FALSE),TcReleaseNum&lt;=VLOOKUP(AWReleaseNum,MinVerInfo,6,FALSE))),"Available","Not Supported")))</f>
        <v>Available</v>
      </c>
      <c r="O1929" s="81" t="str">
        <f>IF(TcReleaseNum&lt;P1929,"Not Supported","Available")</f>
        <v>Available</v>
      </c>
      <c r="P1929" s="81" cm="1">
        <f t="array" ref="P1929">_xlfn.SWITCH(TcBaseVer, 14, K1929, 13, J1929, 12, I1929, 11, IFERROR(VLOOKUP(H1929,Table2[#All],3,FALSE),"N/A"),0)</f>
        <v>0</v>
      </c>
      <c r="Q1929" s="81" t="str">
        <f>IF(TcBaseVer=0,M1929,IF(AND(N1929="Available",M1929="Available",O1929="Available"),"Available",IF(M1929="","","Not Supported")))</f>
        <v>Available</v>
      </c>
      <c r="R1929" s="81" t="str">
        <f>IF(A1929&gt;=AWCurrentRel, "Future",Q1929)</f>
        <v>Available</v>
      </c>
      <c r="S1929" s="100" t="str">
        <f>HYPERLINK(U1929,T1929)</f>
        <v>DELIVER-Teamcenter What's New Fall 2024</v>
      </c>
      <c r="T1929" s="81" t="str">
        <f>IFERROR(VLOOKUP(CONCATENATE($B1929,"_",$A1929),Table4[#All],5,FALSE),"Not Available")</f>
        <v>DELIVER-Teamcenter What's New Fall 2024</v>
      </c>
      <c r="U1929" s="81" t="str">
        <f>IFERROR(VLOOKUP(CONCATENATE(B1929,"_",A1929),Table4[#All],6,FALSE),"")</f>
        <v>https://siemens.highspot.com/items/675830698371002237ecc52d?lfrm=shp-ft.3#1</v>
      </c>
    </row>
    <row r="1930" spans="1:21" x14ac:dyDescent="0.25">
      <c r="A1930" s="81">
        <f>IF(OR('Raw Data'!A1946=0,'Raw Data'!A1946="Delete"),"",'Raw Data'!A1946)</f>
        <v>2412</v>
      </c>
      <c r="B1930" s="88" t="str">
        <f>IF(OR('Raw Data'!B1946=0,'Raw Data'!B1946="Delete"),"",'Raw Data'!B1946)</f>
        <v>Deliver</v>
      </c>
      <c r="C1930" s="89" t="str">
        <f>IF(OR('Raw Data'!C1946=0,'Raw Data'!C1946="Delete"),"",'Raw Data'!C1946)</f>
        <v>Quality</v>
      </c>
      <c r="D1930" s="88" t="str">
        <f>IF(OR('Raw Data'!D1946=0,'Raw Data'!D1946="Delete"),"",'Raw Data'!D1946)</f>
        <v>Audit &amp; Assessment </v>
      </c>
      <c r="E1930" s="84" t="str">
        <f>IF(OR('Raw Data'!E1946=0,'Raw Data'!E1946="Delete"),"",'Raw Data'!E1946)</f>
        <v>Support for Multi-Site use cases​</v>
      </c>
      <c r="F1930" s="81" t="str" cm="1">
        <f t="array" ref="F1930">_xlfn.SWITCH(ROUND(VLOOKUP(A1930,Table1[#All],3),0),11,H1930,12,I1930,13,J1930,14,K1930,"N/A")</f>
        <v>N/A</v>
      </c>
      <c r="G1930" s="81" t="str" cm="1">
        <f t="array" ref="G1930">_xlfn.SWITCH(ROUND(VLOOKUP(A1930,Table1[#All],5),0),11,H1930,12,I1930,13,J1930,14,K1930,"N/A")</f>
        <v>N/A</v>
      </c>
      <c r="H1930" s="81" t="str">
        <f>IF(OR('Raw Data'!H1946=0,'Raw Data'!H1946="Delete"),"",'Raw Data'!H1946)</f>
        <v/>
      </c>
      <c r="I1930" s="81" t="str">
        <f>IF(OR('Raw Data'!I1946=0,'Raw Data'!I1946="Delete"),"",'Raw Data'!I1946)</f>
        <v/>
      </c>
      <c r="J1930" s="81" t="str">
        <f>IF(OR('Raw Data'!J1946=0,'Raw Data'!J1946="Delete"),"",'Raw Data'!J1946)</f>
        <v/>
      </c>
      <c r="K1930" s="81" t="str">
        <f>IF(OR('Raw Data'!K1946=0,'Raw Data'!K1946="Delete"),"",'Raw Data'!K1946)</f>
        <v/>
      </c>
      <c r="L1930" s="81" t="str">
        <f>R1930</f>
        <v>Available</v>
      </c>
      <c r="M1930" s="81" t="str">
        <f>IF(A1930="","",IF(OR(AWReleaseNum&gt;=A1930,AWReleaseNum=0),"Available","Not Supported"))</f>
        <v>Available</v>
      </c>
      <c r="N1930" s="81" t="str">
        <f>IF(A1930="","",IF(TcRelease="Any","Available",IF(OR(AND(TcReleaseNum&gt;=VLOOKUP(AWReleaseNum,MinVerInfo,3,FALSE),TcReleaseNum&lt;=VLOOKUP(AWReleaseNum,MinVerInfo,4,FALSE)),AND(TcReleaseNum&gt;=VLOOKUP(AWReleaseNum,MinVerInfo,5,FALSE),TcReleaseNum&lt;=VLOOKUP(AWReleaseNum,MinVerInfo,6,FALSE))),"Available","Not Supported")))</f>
        <v>Available</v>
      </c>
      <c r="O1930" s="81" t="str">
        <f>IF(TcReleaseNum&lt;P1930,"Not Supported","Available")</f>
        <v>Available</v>
      </c>
      <c r="P1930" s="81" cm="1">
        <f t="array" ref="P1930">_xlfn.SWITCH(TcBaseVer, 14, K1930, 13, J1930, 12, I1930, 11, IFERROR(VLOOKUP(H1930,Table2[#All],3,FALSE),"N/A"),0)</f>
        <v>0</v>
      </c>
      <c r="Q1930" s="81" t="str">
        <f>IF(TcBaseVer=0,M1930,IF(AND(N1930="Available",M1930="Available",O1930="Available"),"Available",IF(M1930="","","Not Supported")))</f>
        <v>Available</v>
      </c>
      <c r="R1930" s="81" t="str">
        <f>IF(A1930&gt;=AWCurrentRel, "Future",Q1930)</f>
        <v>Available</v>
      </c>
      <c r="S1930" s="100" t="str">
        <f>HYPERLINK(U1930,T1930)</f>
        <v>DELIVER-Teamcenter What's New Fall 2024</v>
      </c>
      <c r="T1930" s="81" t="str">
        <f>IFERROR(VLOOKUP(CONCATENATE($B1930,"_",$A1930),Table4[#All],5,FALSE),"Not Available")</f>
        <v>DELIVER-Teamcenter What's New Fall 2024</v>
      </c>
      <c r="U1930" s="81" t="str">
        <f>IFERROR(VLOOKUP(CONCATENATE(B1930,"_",A1930),Table4[#All],6,FALSE),"")</f>
        <v>https://siemens.highspot.com/items/675830698371002237ecc52d?lfrm=shp-ft.3#1</v>
      </c>
    </row>
    <row r="1931" spans="1:21" x14ac:dyDescent="0.25">
      <c r="A1931" s="81">
        <f>IF(OR('Raw Data'!A1947=0,'Raw Data'!A1947="Delete"),"",'Raw Data'!A1947)</f>
        <v>2412</v>
      </c>
      <c r="B1931" s="88" t="str">
        <f>IF(OR('Raw Data'!B1947=0,'Raw Data'!B1947="Delete"),"",'Raw Data'!B1947)</f>
        <v>Deliver</v>
      </c>
      <c r="C1931" s="89" t="str">
        <f>IF(OR('Raw Data'!C1947=0,'Raw Data'!C1947="Delete"),"",'Raw Data'!C1947)</f>
        <v>Quality</v>
      </c>
      <c r="D1931" s="88" t="str">
        <f>IF(OR('Raw Data'!D1947=0,'Raw Data'!D1947="Delete"),"",'Raw Data'!D1947)</f>
        <v>Audit &amp; Assessment </v>
      </c>
      <c r="E1931" s="84" t="str">
        <f>IF(OR('Raw Data'!E1947=0,'Raw Data'!E1947="Delete"),"",'Raw Data'!E1947)</f>
        <v>Support of Teamcenter projects for data privacy​</v>
      </c>
      <c r="F1931" s="81" t="str" cm="1">
        <f t="array" ref="F1931">_xlfn.SWITCH(ROUND(VLOOKUP(A1931,Table1[#All],3),0),11,H1931,12,I1931,13,J1931,14,K1931,"N/A")</f>
        <v>N/A</v>
      </c>
      <c r="G1931" s="81" t="str" cm="1">
        <f t="array" ref="G1931">_xlfn.SWITCH(ROUND(VLOOKUP(A1931,Table1[#All],5),0),11,H1931,12,I1931,13,J1931,14,K1931,"N/A")</f>
        <v>N/A</v>
      </c>
      <c r="H1931" s="81" t="str">
        <f>IF(OR('Raw Data'!H1947=0,'Raw Data'!H1947="Delete"),"",'Raw Data'!H1947)</f>
        <v/>
      </c>
      <c r="I1931" s="81" t="str">
        <f>IF(OR('Raw Data'!I1947=0,'Raw Data'!I1947="Delete"),"",'Raw Data'!I1947)</f>
        <v/>
      </c>
      <c r="J1931" s="81" t="str">
        <f>IF(OR('Raw Data'!J1947=0,'Raw Data'!J1947="Delete"),"",'Raw Data'!J1947)</f>
        <v/>
      </c>
      <c r="K1931" s="81" t="str">
        <f>IF(OR('Raw Data'!K1947=0,'Raw Data'!K1947="Delete"),"",'Raw Data'!K1947)</f>
        <v/>
      </c>
      <c r="L1931" s="81" t="str">
        <f>R1931</f>
        <v>Available</v>
      </c>
      <c r="M1931" s="81" t="str">
        <f>IF(A1931="","",IF(OR(AWReleaseNum&gt;=A1931,AWReleaseNum=0),"Available","Not Supported"))</f>
        <v>Available</v>
      </c>
      <c r="N1931" s="81" t="str">
        <f>IF(A1931="","",IF(TcRelease="Any","Available",IF(OR(AND(TcReleaseNum&gt;=VLOOKUP(AWReleaseNum,MinVerInfo,3,FALSE),TcReleaseNum&lt;=VLOOKUP(AWReleaseNum,MinVerInfo,4,FALSE)),AND(TcReleaseNum&gt;=VLOOKUP(AWReleaseNum,MinVerInfo,5,FALSE),TcReleaseNum&lt;=VLOOKUP(AWReleaseNum,MinVerInfo,6,FALSE))),"Available","Not Supported")))</f>
        <v>Available</v>
      </c>
      <c r="O1931" s="81" t="str">
        <f>IF(TcReleaseNum&lt;P1931,"Not Supported","Available")</f>
        <v>Available</v>
      </c>
      <c r="P1931" s="81" cm="1">
        <f t="array" ref="P1931">_xlfn.SWITCH(TcBaseVer, 14, K1931, 13, J1931, 12, I1931, 11, IFERROR(VLOOKUP(H1931,Table2[#All],3,FALSE),"N/A"),0)</f>
        <v>0</v>
      </c>
      <c r="Q1931" s="81" t="str">
        <f>IF(TcBaseVer=0,M1931,IF(AND(N1931="Available",M1931="Available",O1931="Available"),"Available",IF(M1931="","","Not Supported")))</f>
        <v>Available</v>
      </c>
      <c r="R1931" s="81" t="str">
        <f>IF(A1931&gt;=AWCurrentRel, "Future",Q1931)</f>
        <v>Available</v>
      </c>
      <c r="S1931" s="100" t="str">
        <f>HYPERLINK(U1931,T1931)</f>
        <v>DELIVER-Teamcenter What's New Fall 2024</v>
      </c>
      <c r="T1931" s="81" t="str">
        <f>IFERROR(VLOOKUP(CONCATENATE($B1931,"_",$A1931),Table4[#All],5,FALSE),"Not Available")</f>
        <v>DELIVER-Teamcenter What's New Fall 2024</v>
      </c>
      <c r="U1931" s="81" t="str">
        <f>IFERROR(VLOOKUP(CONCATENATE(B1931,"_",A1931),Table4[#All],6,FALSE),"")</f>
        <v>https://siemens.highspot.com/items/675830698371002237ecc52d?lfrm=shp-ft.3#1</v>
      </c>
    </row>
    <row r="1932" spans="1:21" x14ac:dyDescent="0.25">
      <c r="A1932" s="81">
        <f>IF(OR('Raw Data'!A1948=0,'Raw Data'!A1948="Delete"),"",'Raw Data'!A1948)</f>
        <v>2412</v>
      </c>
      <c r="B1932" s="88" t="str">
        <f>IF(OR('Raw Data'!B1948=0,'Raw Data'!B1948="Delete"),"",'Raw Data'!B1948)</f>
        <v>Deliver</v>
      </c>
      <c r="C1932" s="89" t="str">
        <f>IF(OR('Raw Data'!C1948=0,'Raw Data'!C1948="Delete"),"",'Raw Data'!C1948)</f>
        <v>Quality</v>
      </c>
      <c r="D1932" s="88" t="str">
        <f>IF(OR('Raw Data'!D1948=0,'Raw Data'!D1948="Delete"),"",'Raw Data'!D1948)</f>
        <v>Audit &amp; Assessment </v>
      </c>
      <c r="E1932" s="84" t="str">
        <f>IF(OR('Raw Data'!E1948=0,'Raw Data'!E1948="Delete"),"",'Raw Data'!E1948)</f>
        <v>Reusing template in audit program​</v>
      </c>
      <c r="F1932" s="81" t="str" cm="1">
        <f t="array" ref="F1932">_xlfn.SWITCH(ROUND(VLOOKUP(A1932,Table1[#All],3),0),11,H1932,12,I1932,13,J1932,14,K1932,"N/A")</f>
        <v>N/A</v>
      </c>
      <c r="G1932" s="81" t="str" cm="1">
        <f t="array" ref="G1932">_xlfn.SWITCH(ROUND(VLOOKUP(A1932,Table1[#All],5),0),11,H1932,12,I1932,13,J1932,14,K1932,"N/A")</f>
        <v>N/A</v>
      </c>
      <c r="H1932" s="81" t="str">
        <f>IF(OR('Raw Data'!H1948=0,'Raw Data'!H1948="Delete"),"",'Raw Data'!H1948)</f>
        <v/>
      </c>
      <c r="I1932" s="81" t="str">
        <f>IF(OR('Raw Data'!I1948=0,'Raw Data'!I1948="Delete"),"",'Raw Data'!I1948)</f>
        <v/>
      </c>
      <c r="J1932" s="81" t="str">
        <f>IF(OR('Raw Data'!J1948=0,'Raw Data'!J1948="Delete"),"",'Raw Data'!J1948)</f>
        <v/>
      </c>
      <c r="K1932" s="81" t="str">
        <f>IF(OR('Raw Data'!K1948=0,'Raw Data'!K1948="Delete"),"",'Raw Data'!K1948)</f>
        <v/>
      </c>
      <c r="L1932" s="81" t="str">
        <f>R1932</f>
        <v>Available</v>
      </c>
      <c r="M1932" s="81" t="str">
        <f>IF(A1932="","",IF(OR(AWReleaseNum&gt;=A1932,AWReleaseNum=0),"Available","Not Supported"))</f>
        <v>Available</v>
      </c>
      <c r="N1932" s="81" t="str">
        <f>IF(A1932="","",IF(TcRelease="Any","Available",IF(OR(AND(TcReleaseNum&gt;=VLOOKUP(AWReleaseNum,MinVerInfo,3,FALSE),TcReleaseNum&lt;=VLOOKUP(AWReleaseNum,MinVerInfo,4,FALSE)),AND(TcReleaseNum&gt;=VLOOKUP(AWReleaseNum,MinVerInfo,5,FALSE),TcReleaseNum&lt;=VLOOKUP(AWReleaseNum,MinVerInfo,6,FALSE))),"Available","Not Supported")))</f>
        <v>Available</v>
      </c>
      <c r="O1932" s="81" t="str">
        <f>IF(TcReleaseNum&lt;P1932,"Not Supported","Available")</f>
        <v>Available</v>
      </c>
      <c r="P1932" s="81" cm="1">
        <f t="array" ref="P1932">_xlfn.SWITCH(TcBaseVer, 14, K1932, 13, J1932, 12, I1932, 11, IFERROR(VLOOKUP(H1932,Table2[#All],3,FALSE),"N/A"),0)</f>
        <v>0</v>
      </c>
      <c r="Q1932" s="81" t="str">
        <f>IF(TcBaseVer=0,M1932,IF(AND(N1932="Available",M1932="Available",O1932="Available"),"Available",IF(M1932="","","Not Supported")))</f>
        <v>Available</v>
      </c>
      <c r="R1932" s="81" t="str">
        <f>IF(A1932&gt;=AWCurrentRel, "Future",Q1932)</f>
        <v>Available</v>
      </c>
      <c r="S1932" s="100" t="str">
        <f>HYPERLINK(U1932,T1932)</f>
        <v>DELIVER-Teamcenter What's New Fall 2024</v>
      </c>
      <c r="T1932" s="81" t="str">
        <f>IFERROR(VLOOKUP(CONCATENATE($B1932,"_",$A1932),Table4[#All],5,FALSE),"Not Available")</f>
        <v>DELIVER-Teamcenter What's New Fall 2024</v>
      </c>
      <c r="U1932" s="81" t="str">
        <f>IFERROR(VLOOKUP(CONCATENATE(B1932,"_",A1932),Table4[#All],6,FALSE),"")</f>
        <v>https://siemens.highspot.com/items/675830698371002237ecc52d?lfrm=shp-ft.3#1</v>
      </c>
    </row>
    <row r="1933" spans="1:21" x14ac:dyDescent="0.25">
      <c r="A1933" s="81">
        <f>IF(OR('Raw Data'!A1949=0,'Raw Data'!A1949="Delete"),"",'Raw Data'!A1949)</f>
        <v>2412</v>
      </c>
      <c r="B1933" s="88" t="str">
        <f>IF(OR('Raw Data'!B1949=0,'Raw Data'!B1949="Delete"),"",'Raw Data'!B1949)</f>
        <v>Deliver</v>
      </c>
      <c r="C1933" s="89" t="str">
        <f>IF(OR('Raw Data'!C1949=0,'Raw Data'!C1949="Delete"),"",'Raw Data'!C1949)</f>
        <v>Quality</v>
      </c>
      <c r="D1933" s="88" t="str">
        <f>IF(OR('Raw Data'!D1949=0,'Raw Data'!D1949="Delete"),"",'Raw Data'!D1949)</f>
        <v>Audit &amp; Assessment </v>
      </c>
      <c r="E1933" s="84" t="str">
        <f>IF(OR('Raw Data'!E1949=0,'Raw Data'!E1949="Delete"),"",'Raw Data'!E1949)</f>
        <v>Boosting the execution of an audit</v>
      </c>
      <c r="F1933" s="81" t="str" cm="1">
        <f t="array" ref="F1933">_xlfn.SWITCH(ROUND(VLOOKUP(A1933,Table1[#All],3),0),11,H1933,12,I1933,13,J1933,14,K1933,"N/A")</f>
        <v>N/A</v>
      </c>
      <c r="G1933" s="81" t="str" cm="1">
        <f t="array" ref="G1933">_xlfn.SWITCH(ROUND(VLOOKUP(A1933,Table1[#All],5),0),11,H1933,12,I1933,13,J1933,14,K1933,"N/A")</f>
        <v>N/A</v>
      </c>
      <c r="H1933" s="81" t="str">
        <f>IF(OR('Raw Data'!H1949=0,'Raw Data'!H1949="Delete"),"",'Raw Data'!H1949)</f>
        <v/>
      </c>
      <c r="I1933" s="81" t="str">
        <f>IF(OR('Raw Data'!I1949=0,'Raw Data'!I1949="Delete"),"",'Raw Data'!I1949)</f>
        <v/>
      </c>
      <c r="J1933" s="81" t="str">
        <f>IF(OR('Raw Data'!J1949=0,'Raw Data'!J1949="Delete"),"",'Raw Data'!J1949)</f>
        <v/>
      </c>
      <c r="K1933" s="81" t="str">
        <f>IF(OR('Raw Data'!K1949=0,'Raw Data'!K1949="Delete"),"",'Raw Data'!K1949)</f>
        <v/>
      </c>
      <c r="L1933" s="81" t="str">
        <f>R1933</f>
        <v>Available</v>
      </c>
      <c r="M1933" s="81" t="str">
        <f>IF(A1933="","",IF(OR(AWReleaseNum&gt;=A1933,AWReleaseNum=0),"Available","Not Supported"))</f>
        <v>Available</v>
      </c>
      <c r="N1933" s="81" t="str">
        <f>IF(A1933="","",IF(TcRelease="Any","Available",IF(OR(AND(TcReleaseNum&gt;=VLOOKUP(AWReleaseNum,MinVerInfo,3,FALSE),TcReleaseNum&lt;=VLOOKUP(AWReleaseNum,MinVerInfo,4,FALSE)),AND(TcReleaseNum&gt;=VLOOKUP(AWReleaseNum,MinVerInfo,5,FALSE),TcReleaseNum&lt;=VLOOKUP(AWReleaseNum,MinVerInfo,6,FALSE))),"Available","Not Supported")))</f>
        <v>Available</v>
      </c>
      <c r="O1933" s="81" t="str">
        <f>IF(TcReleaseNum&lt;P1933,"Not Supported","Available")</f>
        <v>Available</v>
      </c>
      <c r="P1933" s="81" cm="1">
        <f t="array" ref="P1933">_xlfn.SWITCH(TcBaseVer, 14, K1933, 13, J1933, 12, I1933, 11, IFERROR(VLOOKUP(H1933,Table2[#All],3,FALSE),"N/A"),0)</f>
        <v>0</v>
      </c>
      <c r="Q1933" s="81" t="str">
        <f>IF(TcBaseVer=0,M1933,IF(AND(N1933="Available",M1933="Available",O1933="Available"),"Available",IF(M1933="","","Not Supported")))</f>
        <v>Available</v>
      </c>
      <c r="R1933" s="81" t="str">
        <f>IF(A1933&gt;=AWCurrentRel, "Future",Q1933)</f>
        <v>Available</v>
      </c>
      <c r="S1933" s="100" t="str">
        <f>HYPERLINK(U1933,T1933)</f>
        <v>DELIVER-Teamcenter What's New Fall 2024</v>
      </c>
      <c r="T1933" s="81" t="str">
        <f>IFERROR(VLOOKUP(CONCATENATE($B1933,"_",$A1933),Table4[#All],5,FALSE),"Not Available")</f>
        <v>DELIVER-Teamcenter What's New Fall 2024</v>
      </c>
      <c r="U1933" s="81" t="str">
        <f>IFERROR(VLOOKUP(CONCATENATE(B1933,"_",A1933),Table4[#All],6,FALSE),"")</f>
        <v>https://siemens.highspot.com/items/675830698371002237ecc52d?lfrm=shp-ft.3#1</v>
      </c>
    </row>
    <row r="1934" spans="1:21" x14ac:dyDescent="0.25">
      <c r="A1934" s="81">
        <f>IF(OR('Raw Data'!A1950=0,'Raw Data'!A1950="Delete"),"",'Raw Data'!A1950)</f>
        <v>2412</v>
      </c>
      <c r="B1934" s="88" t="str">
        <f>IF(OR('Raw Data'!B1950=0,'Raw Data'!B1950="Delete"),"",'Raw Data'!B1950)</f>
        <v>Deliver</v>
      </c>
      <c r="C1934" s="89" t="str">
        <f>IF(OR('Raw Data'!C1950=0,'Raw Data'!C1950="Delete"),"",'Raw Data'!C1950)</f>
        <v>Quality</v>
      </c>
      <c r="D1934" s="88" t="str">
        <f>IF(OR('Raw Data'!D1950=0,'Raw Data'!D1950="Delete"),"",'Raw Data'!D1950)</f>
        <v>Audit &amp; Assessment </v>
      </c>
      <c r="E1934" s="84" t="str">
        <f>IF(OR('Raw Data'!E1950=0,'Raw Data'!E1950="Delete"),"",'Raw Data'!E1950)</f>
        <v>Support for the creation of findings</v>
      </c>
      <c r="F1934" s="81" t="str" cm="1">
        <f t="array" ref="F1934">_xlfn.SWITCH(ROUND(VLOOKUP(A1934,Table1[#All],3),0),11,H1934,12,I1934,13,J1934,14,K1934,"N/A")</f>
        <v>N/A</v>
      </c>
      <c r="G1934" s="81" t="str" cm="1">
        <f t="array" ref="G1934">_xlfn.SWITCH(ROUND(VLOOKUP(A1934,Table1[#All],5),0),11,H1934,12,I1934,13,J1934,14,K1934,"N/A")</f>
        <v>N/A</v>
      </c>
      <c r="H1934" s="81" t="str">
        <f>IF(OR('Raw Data'!H1950=0,'Raw Data'!H1950="Delete"),"",'Raw Data'!H1950)</f>
        <v/>
      </c>
      <c r="I1934" s="81" t="str">
        <f>IF(OR('Raw Data'!I1950=0,'Raw Data'!I1950="Delete"),"",'Raw Data'!I1950)</f>
        <v/>
      </c>
      <c r="J1934" s="81" t="str">
        <f>IF(OR('Raw Data'!J1950=0,'Raw Data'!J1950="Delete"),"",'Raw Data'!J1950)</f>
        <v/>
      </c>
      <c r="K1934" s="81" t="str">
        <f>IF(OR('Raw Data'!K1950=0,'Raw Data'!K1950="Delete"),"",'Raw Data'!K1950)</f>
        <v/>
      </c>
      <c r="L1934" s="81" t="str">
        <f>R1934</f>
        <v>Available</v>
      </c>
      <c r="M1934" s="81" t="str">
        <f>IF(A1934="","",IF(OR(AWReleaseNum&gt;=A1934,AWReleaseNum=0),"Available","Not Supported"))</f>
        <v>Available</v>
      </c>
      <c r="N1934" s="81" t="str">
        <f>IF(A1934="","",IF(TcRelease="Any","Available",IF(OR(AND(TcReleaseNum&gt;=VLOOKUP(AWReleaseNum,MinVerInfo,3,FALSE),TcReleaseNum&lt;=VLOOKUP(AWReleaseNum,MinVerInfo,4,FALSE)),AND(TcReleaseNum&gt;=VLOOKUP(AWReleaseNum,MinVerInfo,5,FALSE),TcReleaseNum&lt;=VLOOKUP(AWReleaseNum,MinVerInfo,6,FALSE))),"Available","Not Supported")))</f>
        <v>Available</v>
      </c>
      <c r="O1934" s="81" t="str">
        <f>IF(TcReleaseNum&lt;P1934,"Not Supported","Available")</f>
        <v>Available</v>
      </c>
      <c r="P1934" s="81" cm="1">
        <f t="array" ref="P1934">_xlfn.SWITCH(TcBaseVer, 14, K1934, 13, J1934, 12, I1934, 11, IFERROR(VLOOKUP(H1934,Table2[#All],3,FALSE),"N/A"),0)</f>
        <v>0</v>
      </c>
      <c r="Q1934" s="81" t="str">
        <f>IF(TcBaseVer=0,M1934,IF(AND(N1934="Available",M1934="Available",O1934="Available"),"Available",IF(M1934="","","Not Supported")))</f>
        <v>Available</v>
      </c>
      <c r="R1934" s="81" t="str">
        <f>IF(A1934&gt;=AWCurrentRel, "Future",Q1934)</f>
        <v>Available</v>
      </c>
      <c r="S1934" s="100" t="str">
        <f>HYPERLINK(U1934,T1934)</f>
        <v>DELIVER-Teamcenter What's New Fall 2024</v>
      </c>
      <c r="T1934" s="81" t="str">
        <f>IFERROR(VLOOKUP(CONCATENATE($B1934,"_",$A1934),Table4[#All],5,FALSE),"Not Available")</f>
        <v>DELIVER-Teamcenter What's New Fall 2024</v>
      </c>
      <c r="U1934" s="81" t="str">
        <f>IFERROR(VLOOKUP(CONCATENATE(B1934,"_",A1934),Table4[#All],6,FALSE),"")</f>
        <v>https://siemens.highspot.com/items/675830698371002237ecc52d?lfrm=shp-ft.3#1</v>
      </c>
    </row>
    <row r="1935" spans="1:21" x14ac:dyDescent="0.25">
      <c r="A1935" s="81">
        <f>IF(OR('Raw Data'!A370=0,'Raw Data'!A370="Delete"),"",'Raw Data'!A370)</f>
        <v>2412</v>
      </c>
      <c r="B1935" s="88" t="str">
        <f>IF(OR('Raw Data'!B370=0,'Raw Data'!B370="Delete"),"",'Raw Data'!B370)</f>
        <v>Plan</v>
      </c>
      <c r="C1935" s="89" t="str">
        <f>IF(OR('Raw Data'!C370=0,'Raw Data'!C370="Delete"),"",'Raw Data'!C370)</f>
        <v>Process</v>
      </c>
      <c r="D1935" s="88" t="str">
        <f>IF(OR('Raw Data'!D370=0,'Raw Data'!D370="Delete"),"",'Raw Data'!D370)</f>
        <v>Change Management</v>
      </c>
      <c r="E1935" s="84" t="str">
        <f>IF(OR('Raw Data'!E370=0,'Raw Data'!E370="Delete"),"",'Raw Data'!E370)</f>
        <v>View and author in the BOM tab for a change notice</v>
      </c>
      <c r="F1935" s="81" t="str" cm="1">
        <f t="array" ref="F1935">_xlfn.SWITCH(ROUND(VLOOKUP(A1935,Table1[#All],3),0),11,H1935,12,I1935,13,J1935,14,K1935,"N/A")</f>
        <v>N/A</v>
      </c>
      <c r="G1935" s="81" t="str" cm="1">
        <f t="array" ref="G1935">_xlfn.SWITCH(ROUND(VLOOKUP(A1935,Table1[#All],5),0),11,H1935,12,I1935,13,J1935,14,K1935,"N/A")</f>
        <v>N/A</v>
      </c>
      <c r="H1935" s="81" t="str">
        <f>IF(OR('Raw Data'!H370=0,'Raw Data'!H370="Delete"),"",'Raw Data'!H370)</f>
        <v/>
      </c>
      <c r="I1935" s="81" t="str">
        <f>IF(OR('Raw Data'!I370=0,'Raw Data'!I370="Delete"),"",'Raw Data'!I370)</f>
        <v/>
      </c>
      <c r="J1935" s="81" t="str">
        <f>IF(OR('Raw Data'!J370=0,'Raw Data'!J370="Delete"),"",'Raw Data'!J370)</f>
        <v/>
      </c>
      <c r="K1935" s="81" t="str">
        <f>IF(OR('Raw Data'!K370=0,'Raw Data'!K370="Delete"),"",'Raw Data'!K370)</f>
        <v/>
      </c>
      <c r="L1935" s="81" t="str">
        <f>R1935</f>
        <v>Available</v>
      </c>
      <c r="M1935" s="81" t="str">
        <f>IF(A1935="","",IF(OR(AWReleaseNum&gt;=A1935,AWReleaseNum=0),"Available","Not Supported"))</f>
        <v>Available</v>
      </c>
      <c r="N1935" s="81" t="str">
        <f>IF(A1935="","",IF(TcRelease="Any","Available",IF(OR(AND(TcReleaseNum&gt;=VLOOKUP(AWReleaseNum,MinVerInfo,3,FALSE),TcReleaseNum&lt;=VLOOKUP(AWReleaseNum,MinVerInfo,4,FALSE)),AND(TcReleaseNum&gt;=VLOOKUP(AWReleaseNum,MinVerInfo,5,FALSE),TcReleaseNum&lt;=VLOOKUP(AWReleaseNum,MinVerInfo,6,FALSE))),"Available","Not Supported")))</f>
        <v>Available</v>
      </c>
      <c r="O1935" s="81" t="str">
        <f>IF(TcReleaseNum&lt;P1935,"Not Supported","Available")</f>
        <v>Available</v>
      </c>
      <c r="P1935" s="81" cm="1">
        <f t="array" ref="P1935">_xlfn.SWITCH(TcBaseVer, 14, K1935, 13, J1935, 12, I1935, 11, IFERROR(VLOOKUP(H1935,Table2[#All],3,FALSE),"N/A"),0)</f>
        <v>0</v>
      </c>
      <c r="Q1935" s="81" t="str">
        <f>IF(TcBaseVer=0,M1935,IF(AND(N1935="Available",M1935="Available",O1935="Available"),"Available",IF(M1935="","","Not Supported")))</f>
        <v>Available</v>
      </c>
      <c r="R1935" s="81" t="str">
        <f>IF(A1935&gt;=AWCurrentRel, "Future",Q1935)</f>
        <v>Available</v>
      </c>
      <c r="S1935" s="100" t="str">
        <f>HYPERLINK(U1935,T1935)</f>
        <v>PLAN-Teamcenter What's New Fall 2024</v>
      </c>
      <c r="T1935" s="81" t="str">
        <f>IFERROR(VLOOKUP(CONCATENATE($B1935,"_",$A1935),Table4[#All],5,FALSE),"Not Available")</f>
        <v>PLAN-Teamcenter What's New Fall 2024</v>
      </c>
      <c r="U1935" s="81" t="str">
        <f>IFERROR(VLOOKUP(CONCATENATE(B1935,"_",A1935),Table4[#All],6,FALSE),"")</f>
        <v>https://siemens.highspot.com/items/6758309d550a6313e681f3af?lfrm=shp-ft.1#1</v>
      </c>
    </row>
    <row r="1936" spans="1:21" x14ac:dyDescent="0.25">
      <c r="A1936" s="81">
        <f>IF(OR('Raw Data'!A371=0,'Raw Data'!A371="Delete"),"",'Raw Data'!A371)</f>
        <v>2412</v>
      </c>
      <c r="B1936" s="88" t="str">
        <f>IF(OR('Raw Data'!B371=0,'Raw Data'!B371="Delete"),"",'Raw Data'!B371)</f>
        <v>Plan</v>
      </c>
      <c r="C1936" s="89" t="str">
        <f>IF(OR('Raw Data'!C371=0,'Raw Data'!C371="Delete"),"",'Raw Data'!C371)</f>
        <v>Process</v>
      </c>
      <c r="D1936" s="88" t="str">
        <f>IF(OR('Raw Data'!D371=0,'Raw Data'!D371="Delete"),"",'Raw Data'!D371)</f>
        <v>Change Management</v>
      </c>
      <c r="E1936" s="84" t="str">
        <f>IF(OR('Raw Data'!E371=0,'Raw Data'!E371="Delete"),"",'Raw Data'!E371)</f>
        <v>Clearly understand affected items with the consolidated single table view in a change notice​</v>
      </c>
      <c r="F1936" s="81" t="str" cm="1">
        <f t="array" ref="F1936">_xlfn.SWITCH(ROUND(VLOOKUP(A1936,Table1[#All],3),0),11,H1936,12,I1936,13,J1936,14,K1936,"N/A")</f>
        <v>N/A</v>
      </c>
      <c r="G1936" s="81" t="str" cm="1">
        <f t="array" ref="G1936">_xlfn.SWITCH(ROUND(VLOOKUP(A1936,Table1[#All],5),0),11,H1936,12,I1936,13,J1936,14,K1936,"N/A")</f>
        <v>N/A</v>
      </c>
      <c r="H1936" s="81" t="str">
        <f>IF(OR('Raw Data'!H371=0,'Raw Data'!H371="Delete"),"",'Raw Data'!H371)</f>
        <v/>
      </c>
      <c r="I1936" s="81" t="str">
        <f>IF(OR('Raw Data'!I371=0,'Raw Data'!I371="Delete"),"",'Raw Data'!I371)</f>
        <v/>
      </c>
      <c r="J1936" s="81" t="str">
        <f>IF(OR('Raw Data'!J371=0,'Raw Data'!J371="Delete"),"",'Raw Data'!J371)</f>
        <v/>
      </c>
      <c r="K1936" s="81" t="str">
        <f>IF(OR('Raw Data'!K371=0,'Raw Data'!K371="Delete"),"",'Raw Data'!K371)</f>
        <v/>
      </c>
      <c r="L1936" s="81" t="str">
        <f>R1936</f>
        <v>Available</v>
      </c>
      <c r="M1936" s="81" t="str">
        <f>IF(A1936="","",IF(OR(AWReleaseNum&gt;=A1936,AWReleaseNum=0),"Available","Not Supported"))</f>
        <v>Available</v>
      </c>
      <c r="N1936" s="81" t="str">
        <f>IF(A1936="","",IF(TcRelease="Any","Available",IF(OR(AND(TcReleaseNum&gt;=VLOOKUP(AWReleaseNum,MinVerInfo,3,FALSE),TcReleaseNum&lt;=VLOOKUP(AWReleaseNum,MinVerInfo,4,FALSE)),AND(TcReleaseNum&gt;=VLOOKUP(AWReleaseNum,MinVerInfo,5,FALSE),TcReleaseNum&lt;=VLOOKUP(AWReleaseNum,MinVerInfo,6,FALSE))),"Available","Not Supported")))</f>
        <v>Available</v>
      </c>
      <c r="O1936" s="81" t="str">
        <f>IF(TcReleaseNum&lt;P1936,"Not Supported","Available")</f>
        <v>Available</v>
      </c>
      <c r="P1936" s="81" cm="1">
        <f t="array" ref="P1936">_xlfn.SWITCH(TcBaseVer, 14, K1936, 13, J1936, 12, I1936, 11, IFERROR(VLOOKUP(H1936,Table2[#All],3,FALSE),"N/A"),0)</f>
        <v>0</v>
      </c>
      <c r="Q1936" s="81" t="str">
        <f>IF(TcBaseVer=0,M1936,IF(AND(N1936="Available",M1936="Available",O1936="Available"),"Available",IF(M1936="","","Not Supported")))</f>
        <v>Available</v>
      </c>
      <c r="R1936" s="81" t="str">
        <f>IF(A1936&gt;=AWCurrentRel, "Future",Q1936)</f>
        <v>Available</v>
      </c>
      <c r="S1936" s="100" t="str">
        <f>HYPERLINK(U1936,T1936)</f>
        <v>PLAN-Teamcenter What's New Fall 2024</v>
      </c>
      <c r="T1936" s="81" t="str">
        <f>IFERROR(VLOOKUP(CONCATENATE($B1936,"_",$A1936),Table4[#All],5,FALSE),"Not Available")</f>
        <v>PLAN-Teamcenter What's New Fall 2024</v>
      </c>
      <c r="U1936" s="81" t="str">
        <f>IFERROR(VLOOKUP(CONCATENATE(B1936,"_",A1936),Table4[#All],6,FALSE),"")</f>
        <v>https://siemens.highspot.com/items/6758309d550a6313e681f3af?lfrm=shp-ft.1#1</v>
      </c>
    </row>
    <row r="1937" spans="1:21" x14ac:dyDescent="0.25">
      <c r="A1937" s="81">
        <f>IF(OR('Raw Data'!A460=0,'Raw Data'!A460="Delete"),"",'Raw Data'!A460)</f>
        <v>2412</v>
      </c>
      <c r="B1937" s="88" t="str">
        <f>IF(OR('Raw Data'!B460=0,'Raw Data'!B460="Delete"),"",'Raw Data'!B460)</f>
        <v>Plan</v>
      </c>
      <c r="C1937" s="89" t="str">
        <f>IF(OR('Raw Data'!C460=0,'Raw Data'!C460="Delete"),"",'Raw Data'!C460)</f>
        <v>Process</v>
      </c>
      <c r="D1937" s="88" t="str">
        <f>IF(OR('Raw Data'!D460=0,'Raw Data'!D460="Delete"),"",'Raw Data'!D460)</f>
        <v>Change Management</v>
      </c>
      <c r="E1937" s="84" t="str">
        <f>IF(OR('Raw Data'!E460=0,'Raw Data'!E460="Delete"),"",'Raw Data'!E460)</f>
        <v>Clearly view participants with the consolidated single table view in a change notice</v>
      </c>
      <c r="F1937" s="81" t="str" cm="1">
        <f t="array" ref="F1937">_xlfn.SWITCH(ROUND(VLOOKUP(A1937,Table1[#All],3),0),11,H1937,12,I1937,13,J1937,14,K1937,"N/A")</f>
        <v>N/A</v>
      </c>
      <c r="G1937" s="81" t="str" cm="1">
        <f t="array" ref="G1937">_xlfn.SWITCH(ROUND(VLOOKUP(A1937,Table1[#All],5),0),11,H1937,12,I1937,13,J1937,14,K1937,"N/A")</f>
        <v>N/A</v>
      </c>
      <c r="H1937" s="81" t="str">
        <f>IF(OR('Raw Data'!H460=0,'Raw Data'!H460="Delete"),"",'Raw Data'!H460)</f>
        <v/>
      </c>
      <c r="I1937" s="81" t="str">
        <f>IF(OR('Raw Data'!I460=0,'Raw Data'!I460="Delete"),"",'Raw Data'!I460)</f>
        <v/>
      </c>
      <c r="J1937" s="81" t="str">
        <f>IF(OR('Raw Data'!J460=0,'Raw Data'!J460="Delete"),"",'Raw Data'!J460)</f>
        <v/>
      </c>
      <c r="K1937" s="81" t="str">
        <f>IF(OR('Raw Data'!K460=0,'Raw Data'!K460="Delete"),"",'Raw Data'!K460)</f>
        <v/>
      </c>
      <c r="L1937" s="81" t="str">
        <f>R1937</f>
        <v>Available</v>
      </c>
      <c r="M1937" s="81" t="str">
        <f>IF(A1937="","",IF(OR(AWReleaseNum&gt;=A1937,AWReleaseNum=0),"Available","Not Supported"))</f>
        <v>Available</v>
      </c>
      <c r="N1937" s="81" t="str">
        <f>IF(A1937="","",IF(TcRelease="Any","Available",IF(OR(AND(TcReleaseNum&gt;=VLOOKUP(AWReleaseNum,MinVerInfo,3,FALSE),TcReleaseNum&lt;=VLOOKUP(AWReleaseNum,MinVerInfo,4,FALSE)),AND(TcReleaseNum&gt;=VLOOKUP(AWReleaseNum,MinVerInfo,5,FALSE),TcReleaseNum&lt;=VLOOKUP(AWReleaseNum,MinVerInfo,6,FALSE))),"Available","Not Supported")))</f>
        <v>Available</v>
      </c>
      <c r="O1937" s="81" t="str">
        <f>IF(TcReleaseNum&lt;P1937,"Not Supported","Available")</f>
        <v>Available</v>
      </c>
      <c r="P1937" s="81" cm="1">
        <f t="array" ref="P1937">_xlfn.SWITCH(TcBaseVer, 14, K1937, 13, J1937, 12, I1937, 11, IFERROR(VLOOKUP(H1937,Table2[#All],3,FALSE),"N/A"),0)</f>
        <v>0</v>
      </c>
      <c r="Q1937" s="81" t="str">
        <f>IF(TcBaseVer=0,M1937,IF(AND(N1937="Available",M1937="Available",O1937="Available"),"Available",IF(M1937="","","Not Supported")))</f>
        <v>Available</v>
      </c>
      <c r="R1937" s="81" t="str">
        <f>IF(A1937&gt;=AWCurrentRel, "Future",Q1937)</f>
        <v>Available</v>
      </c>
      <c r="S1937" s="100" t="str">
        <f>HYPERLINK(U1937,T1937)</f>
        <v>PLAN-Teamcenter What's New Fall 2024</v>
      </c>
      <c r="T1937" s="81" t="str">
        <f>IFERROR(VLOOKUP(CONCATENATE($B1937,"_",$A1937),Table4[#All],5,FALSE),"Not Available")</f>
        <v>PLAN-Teamcenter What's New Fall 2024</v>
      </c>
      <c r="U1937" s="81" t="str">
        <f>IFERROR(VLOOKUP(CONCATENATE(B1937,"_",A1937),Table4[#All],6,FALSE),"")</f>
        <v>https://siemens.highspot.com/items/6758309d550a6313e681f3af?lfrm=shp-ft.1#1</v>
      </c>
    </row>
    <row r="1938" spans="1:21" x14ac:dyDescent="0.25">
      <c r="A1938" s="81">
        <f>IF(OR('Raw Data'!A461=0,'Raw Data'!A461="Delete"),"",'Raw Data'!A461)</f>
        <v>2412</v>
      </c>
      <c r="B1938" s="88" t="str">
        <f>IF(OR('Raw Data'!B461=0,'Raw Data'!B461="Delete"),"",'Raw Data'!B461)</f>
        <v>Plan</v>
      </c>
      <c r="C1938" s="89" t="str">
        <f>IF(OR('Raw Data'!C461=0,'Raw Data'!C461="Delete"),"",'Raw Data'!C461)</f>
        <v>Process</v>
      </c>
      <c r="D1938" s="88" t="str">
        <f>IF(OR('Raw Data'!D461=0,'Raw Data'!D461="Delete"),"",'Raw Data'!D461)</f>
        <v>Change Management</v>
      </c>
      <c r="E1938" s="84" t="str">
        <f>IF(OR('Raw Data'!E461=0,'Raw Data'!E461="Delete"),"",'Raw Data'!E461)</f>
        <v>Experience best-in-class tables at the change notice</v>
      </c>
      <c r="F1938" s="81" t="str" cm="1">
        <f t="array" ref="F1938">_xlfn.SWITCH(ROUND(VLOOKUP(A1938,Table1[#All],3),0),11,H1938,12,I1938,13,J1938,14,K1938,"N/A")</f>
        <v>N/A</v>
      </c>
      <c r="G1938" s="81" t="str" cm="1">
        <f t="array" ref="G1938">_xlfn.SWITCH(ROUND(VLOOKUP(A1938,Table1[#All],5),0),11,H1938,12,I1938,13,J1938,14,K1938,"N/A")</f>
        <v>N/A</v>
      </c>
      <c r="H1938" s="81" t="str">
        <f>IF(OR('Raw Data'!H461=0,'Raw Data'!H461="Delete"),"",'Raw Data'!H461)</f>
        <v/>
      </c>
      <c r="I1938" s="81" t="str">
        <f>IF(OR('Raw Data'!I461=0,'Raw Data'!I461="Delete"),"",'Raw Data'!I461)</f>
        <v/>
      </c>
      <c r="J1938" s="81" t="str">
        <f>IF(OR('Raw Data'!J461=0,'Raw Data'!J461="Delete"),"",'Raw Data'!J461)</f>
        <v/>
      </c>
      <c r="K1938" s="81" t="str">
        <f>IF(OR('Raw Data'!K461=0,'Raw Data'!K461="Delete"),"",'Raw Data'!K461)</f>
        <v/>
      </c>
      <c r="L1938" s="81" t="str">
        <f>R1938</f>
        <v>Available</v>
      </c>
      <c r="M1938" s="81" t="str">
        <f>IF(A1938="","",IF(OR(AWReleaseNum&gt;=A1938,AWReleaseNum=0),"Available","Not Supported"))</f>
        <v>Available</v>
      </c>
      <c r="N1938" s="81" t="str">
        <f>IF(A1938="","",IF(TcRelease="Any","Available",IF(OR(AND(TcReleaseNum&gt;=VLOOKUP(AWReleaseNum,MinVerInfo,3,FALSE),TcReleaseNum&lt;=VLOOKUP(AWReleaseNum,MinVerInfo,4,FALSE)),AND(TcReleaseNum&gt;=VLOOKUP(AWReleaseNum,MinVerInfo,5,FALSE),TcReleaseNum&lt;=VLOOKUP(AWReleaseNum,MinVerInfo,6,FALSE))),"Available","Not Supported")))</f>
        <v>Available</v>
      </c>
      <c r="O1938" s="81" t="str">
        <f>IF(TcReleaseNum&lt;P1938,"Not Supported","Available")</f>
        <v>Available</v>
      </c>
      <c r="P1938" s="81" cm="1">
        <f t="array" ref="P1938">_xlfn.SWITCH(TcBaseVer, 14, K1938, 13, J1938, 12, I1938, 11, IFERROR(VLOOKUP(H1938,Table2[#All],3,FALSE),"N/A"),0)</f>
        <v>0</v>
      </c>
      <c r="Q1938" s="81" t="str">
        <f>IF(TcBaseVer=0,M1938,IF(AND(N1938="Available",M1938="Available",O1938="Available"),"Available",IF(M1938="","","Not Supported")))</f>
        <v>Available</v>
      </c>
      <c r="R1938" s="81" t="str">
        <f>IF(A1938&gt;=AWCurrentRel, "Future",Q1938)</f>
        <v>Available</v>
      </c>
      <c r="S1938" s="100" t="str">
        <f>HYPERLINK(U1938,T1938)</f>
        <v>PLAN-Teamcenter What's New Fall 2024</v>
      </c>
      <c r="T1938" s="81" t="str">
        <f>IFERROR(VLOOKUP(CONCATENATE($B1938,"_",$A1938),Table4[#All],5,FALSE),"Not Available")</f>
        <v>PLAN-Teamcenter What's New Fall 2024</v>
      </c>
      <c r="U1938" s="81" t="str">
        <f>IFERROR(VLOOKUP(CONCATENATE(B1938,"_",A1938),Table4[#All],6,FALSE),"")</f>
        <v>https://siemens.highspot.com/items/6758309d550a6313e681f3af?lfrm=shp-ft.1#1</v>
      </c>
    </row>
    <row r="1939" spans="1:21" x14ac:dyDescent="0.25">
      <c r="A1939" s="81">
        <f>IF(OR('Raw Data'!A462=0,'Raw Data'!A462="Delete"),"",'Raw Data'!A462)</f>
        <v>2412</v>
      </c>
      <c r="B1939" s="88" t="str">
        <f>IF(OR('Raw Data'!B462=0,'Raw Data'!B462="Delete"),"",'Raw Data'!B462)</f>
        <v>Plan</v>
      </c>
      <c r="C1939" s="89" t="str">
        <f>IF(OR('Raw Data'!C462=0,'Raw Data'!C462="Delete"),"",'Raw Data'!C462)</f>
        <v>Process</v>
      </c>
      <c r="D1939" s="88" t="str">
        <f>IF(OR('Raw Data'!D462=0,'Raw Data'!D462="Delete"),"",'Raw Data'!D462)</f>
        <v>Change Management</v>
      </c>
      <c r="E1939" s="84" t="str">
        <f>IF(OR('Raw Data'!E462=0,'Raw Data'!E462="Delete"),"",'Raw Data'!E462)</f>
        <v>Change tracking for reference designators</v>
      </c>
      <c r="F1939" s="81" t="str" cm="1">
        <f t="array" ref="F1939">_xlfn.SWITCH(ROUND(VLOOKUP(A1939,Table1[#All],3),0),11,H1939,12,I1939,13,J1939,14,K1939,"N/A")</f>
        <v>N/A</v>
      </c>
      <c r="G1939" s="81" t="str" cm="1">
        <f t="array" ref="G1939">_xlfn.SWITCH(ROUND(VLOOKUP(A1939,Table1[#All],5),0),11,H1939,12,I1939,13,J1939,14,K1939,"N/A")</f>
        <v>N/A</v>
      </c>
      <c r="H1939" s="81" t="str">
        <f>IF(OR('Raw Data'!H462=0,'Raw Data'!H462="Delete"),"",'Raw Data'!H462)</f>
        <v/>
      </c>
      <c r="I1939" s="81" t="str">
        <f>IF(OR('Raw Data'!I462=0,'Raw Data'!I462="Delete"),"",'Raw Data'!I462)</f>
        <v/>
      </c>
      <c r="J1939" s="81" t="str">
        <f>IF(OR('Raw Data'!J462=0,'Raw Data'!J462="Delete"),"",'Raw Data'!J462)</f>
        <v/>
      </c>
      <c r="K1939" s="81" t="str">
        <f>IF(OR('Raw Data'!K462=0,'Raw Data'!K462="Delete"),"",'Raw Data'!K462)</f>
        <v/>
      </c>
      <c r="L1939" s="81" t="str">
        <f>R1939</f>
        <v>Available</v>
      </c>
      <c r="M1939" s="81" t="str">
        <f>IF(A1939="","",IF(OR(AWReleaseNum&gt;=A1939,AWReleaseNum=0),"Available","Not Supported"))</f>
        <v>Available</v>
      </c>
      <c r="N1939" s="81" t="str">
        <f>IF(A1939="","",IF(TcRelease="Any","Available",IF(OR(AND(TcReleaseNum&gt;=VLOOKUP(AWReleaseNum,MinVerInfo,3,FALSE),TcReleaseNum&lt;=VLOOKUP(AWReleaseNum,MinVerInfo,4,FALSE)),AND(TcReleaseNum&gt;=VLOOKUP(AWReleaseNum,MinVerInfo,5,FALSE),TcReleaseNum&lt;=VLOOKUP(AWReleaseNum,MinVerInfo,6,FALSE))),"Available","Not Supported")))</f>
        <v>Available</v>
      </c>
      <c r="O1939" s="81" t="str">
        <f>IF(TcReleaseNum&lt;P1939,"Not Supported","Available")</f>
        <v>Available</v>
      </c>
      <c r="P1939" s="81" cm="1">
        <f t="array" ref="P1939">_xlfn.SWITCH(TcBaseVer, 14, K1939, 13, J1939, 12, I1939, 11, IFERROR(VLOOKUP(H1939,Table2[#All],3,FALSE),"N/A"),0)</f>
        <v>0</v>
      </c>
      <c r="Q1939" s="81" t="str">
        <f>IF(TcBaseVer=0,M1939,IF(AND(N1939="Available",M1939="Available",O1939="Available"),"Available",IF(M1939="","","Not Supported")))</f>
        <v>Available</v>
      </c>
      <c r="R1939" s="81" t="str">
        <f>IF(A1939&gt;=AWCurrentRel, "Future",Q1939)</f>
        <v>Available</v>
      </c>
      <c r="S1939" s="100" t="str">
        <f>HYPERLINK(U1939,T1939)</f>
        <v>PLAN-Teamcenter What's New Fall 2024</v>
      </c>
      <c r="T1939" s="81" t="str">
        <f>IFERROR(VLOOKUP(CONCATENATE($B1939,"_",$A1939),Table4[#All],5,FALSE),"Not Available")</f>
        <v>PLAN-Teamcenter What's New Fall 2024</v>
      </c>
      <c r="U1939" s="81" t="str">
        <f>IFERROR(VLOOKUP(CONCATENATE(B1939,"_",A1939),Table4[#All],6,FALSE),"")</f>
        <v>https://siemens.highspot.com/items/6758309d550a6313e681f3af?lfrm=shp-ft.1#1</v>
      </c>
    </row>
    <row r="1940" spans="1:21" x14ac:dyDescent="0.25">
      <c r="A1940" s="81">
        <f>IF(OR('Raw Data'!A463=0,'Raw Data'!A463="Delete"),"",'Raw Data'!A463)</f>
        <v>2412</v>
      </c>
      <c r="B1940" s="88" t="str">
        <f>IF(OR('Raw Data'!B463=0,'Raw Data'!B463="Delete"),"",'Raw Data'!B463)</f>
        <v>Plan</v>
      </c>
      <c r="C1940" s="89" t="str">
        <f>IF(OR('Raw Data'!C463=0,'Raw Data'!C463="Delete"),"",'Raw Data'!C463)</f>
        <v>Process</v>
      </c>
      <c r="D1940" s="88" t="str">
        <f>IF(OR('Raw Data'!D463=0,'Raw Data'!D463="Delete"),"",'Raw Data'!D463)</f>
        <v>Change Management</v>
      </c>
      <c r="E1940" s="84" t="str">
        <f>IF(OR('Raw Data'!E463=0,'Raw Data'!E463="Delete"),"",'Raw Data'!E463)</f>
        <v>Automatically merge BOM changes with a single click</v>
      </c>
      <c r="F1940" s="81" t="str" cm="1">
        <f t="array" ref="F1940">_xlfn.SWITCH(ROUND(VLOOKUP(A1940,Table1[#All],3),0),11,H1940,12,I1940,13,J1940,14,K1940,"N/A")</f>
        <v>N/A</v>
      </c>
      <c r="G1940" s="81" t="str" cm="1">
        <f t="array" ref="G1940">_xlfn.SWITCH(ROUND(VLOOKUP(A1940,Table1[#All],5),0),11,H1940,12,I1940,13,J1940,14,K1940,"N/A")</f>
        <v>N/A</v>
      </c>
      <c r="H1940" s="81" t="str">
        <f>IF(OR('Raw Data'!H463=0,'Raw Data'!H463="Delete"),"",'Raw Data'!H463)</f>
        <v/>
      </c>
      <c r="I1940" s="81" t="str">
        <f>IF(OR('Raw Data'!I463=0,'Raw Data'!I463="Delete"),"",'Raw Data'!I463)</f>
        <v/>
      </c>
      <c r="J1940" s="81" t="str">
        <f>IF(OR('Raw Data'!J463=0,'Raw Data'!J463="Delete"),"",'Raw Data'!J463)</f>
        <v/>
      </c>
      <c r="K1940" s="81" t="str">
        <f>IF(OR('Raw Data'!K463=0,'Raw Data'!K463="Delete"),"",'Raw Data'!K463)</f>
        <v/>
      </c>
      <c r="L1940" s="81" t="str">
        <f>R1940</f>
        <v>Available</v>
      </c>
      <c r="M1940" s="81" t="str">
        <f>IF(A1940="","",IF(OR(AWReleaseNum&gt;=A1940,AWReleaseNum=0),"Available","Not Supported"))</f>
        <v>Available</v>
      </c>
      <c r="N1940" s="81" t="str">
        <f>IF(A1940="","",IF(TcRelease="Any","Available",IF(OR(AND(TcReleaseNum&gt;=VLOOKUP(AWReleaseNum,MinVerInfo,3,FALSE),TcReleaseNum&lt;=VLOOKUP(AWReleaseNum,MinVerInfo,4,FALSE)),AND(TcReleaseNum&gt;=VLOOKUP(AWReleaseNum,MinVerInfo,5,FALSE),TcReleaseNum&lt;=VLOOKUP(AWReleaseNum,MinVerInfo,6,FALSE))),"Available","Not Supported")))</f>
        <v>Available</v>
      </c>
      <c r="O1940" s="81" t="str">
        <f>IF(TcReleaseNum&lt;P1940,"Not Supported","Available")</f>
        <v>Available</v>
      </c>
      <c r="P1940" s="81" cm="1">
        <f t="array" ref="P1940">_xlfn.SWITCH(TcBaseVer, 14, K1940, 13, J1940, 12, I1940, 11, IFERROR(VLOOKUP(H1940,Table2[#All],3,FALSE),"N/A"),0)</f>
        <v>0</v>
      </c>
      <c r="Q1940" s="81" t="str">
        <f>IF(TcBaseVer=0,M1940,IF(AND(N1940="Available",M1940="Available",O1940="Available"),"Available",IF(M1940="","","Not Supported")))</f>
        <v>Available</v>
      </c>
      <c r="R1940" s="81" t="str">
        <f>IF(A1940&gt;=AWCurrentRel, "Future",Q1940)</f>
        <v>Available</v>
      </c>
      <c r="S1940" s="100" t="str">
        <f>HYPERLINK(U1940,T1940)</f>
        <v>PLAN-Teamcenter What's New Fall 2024</v>
      </c>
      <c r="T1940" s="81" t="str">
        <f>IFERROR(VLOOKUP(CONCATENATE($B1940,"_",$A1940),Table4[#All],5,FALSE),"Not Available")</f>
        <v>PLAN-Teamcenter What's New Fall 2024</v>
      </c>
      <c r="U1940" s="81" t="str">
        <f>IFERROR(VLOOKUP(CONCATENATE(B1940,"_",A1940),Table4[#All],6,FALSE),"")</f>
        <v>https://siemens.highspot.com/items/6758309d550a6313e681f3af?lfrm=shp-ft.1#1</v>
      </c>
    </row>
    <row r="1941" spans="1:21" x14ac:dyDescent="0.25">
      <c r="A1941" s="81">
        <f>IF(OR('Raw Data'!A464=0,'Raw Data'!A464="Delete"),"",'Raw Data'!A464)</f>
        <v>2412</v>
      </c>
      <c r="B1941" s="88" t="str">
        <f>IF(OR('Raw Data'!B464=0,'Raw Data'!B464="Delete"),"",'Raw Data'!B464)</f>
        <v>Plan</v>
      </c>
      <c r="C1941" s="89" t="str">
        <f>IF(OR('Raw Data'!C464=0,'Raw Data'!C464="Delete"),"",'Raw Data'!C464)</f>
        <v>Process</v>
      </c>
      <c r="D1941" s="88" t="str">
        <f>IF(OR('Raw Data'!D464=0,'Raw Data'!D464="Delete"),"",'Raw Data'!D464)</f>
        <v>Change Management</v>
      </c>
      <c r="E1941" s="84" t="str">
        <f>IF(OR('Raw Data'!E464=0,'Raw Data'!E464="Delete"),"",'Raw Data'!E464)</f>
        <v>Workflow and handlers</v>
      </c>
      <c r="F1941" s="81" t="str" cm="1">
        <f t="array" ref="F1941">_xlfn.SWITCH(ROUND(VLOOKUP(A1941,Table1[#All],3),0),11,H1941,12,I1941,13,J1941,14,K1941,"N/A")</f>
        <v>N/A</v>
      </c>
      <c r="G1941" s="81" t="str" cm="1">
        <f t="array" ref="G1941">_xlfn.SWITCH(ROUND(VLOOKUP(A1941,Table1[#All],5),0),11,H1941,12,I1941,13,J1941,14,K1941,"N/A")</f>
        <v>N/A</v>
      </c>
      <c r="H1941" s="81" t="str">
        <f>IF(OR('Raw Data'!H464=0,'Raw Data'!H464="Delete"),"",'Raw Data'!H464)</f>
        <v/>
      </c>
      <c r="I1941" s="81" t="str">
        <f>IF(OR('Raw Data'!I464=0,'Raw Data'!I464="Delete"),"",'Raw Data'!I464)</f>
        <v/>
      </c>
      <c r="J1941" s="81" t="str">
        <f>IF(OR('Raw Data'!J464=0,'Raw Data'!J464="Delete"),"",'Raw Data'!J464)</f>
        <v/>
      </c>
      <c r="K1941" s="81" t="str">
        <f>IF(OR('Raw Data'!K464=0,'Raw Data'!K464="Delete"),"",'Raw Data'!K464)</f>
        <v/>
      </c>
      <c r="L1941" s="81" t="str">
        <f>R1941</f>
        <v>Available</v>
      </c>
      <c r="M1941" s="81" t="str">
        <f>IF(A1941="","",IF(OR(AWReleaseNum&gt;=A1941,AWReleaseNum=0),"Available","Not Supported"))</f>
        <v>Available</v>
      </c>
      <c r="N1941" s="81" t="str">
        <f>IF(A1941="","",IF(TcRelease="Any","Available",IF(OR(AND(TcReleaseNum&gt;=VLOOKUP(AWReleaseNum,MinVerInfo,3,FALSE),TcReleaseNum&lt;=VLOOKUP(AWReleaseNum,MinVerInfo,4,FALSE)),AND(TcReleaseNum&gt;=VLOOKUP(AWReleaseNum,MinVerInfo,5,FALSE),TcReleaseNum&lt;=VLOOKUP(AWReleaseNum,MinVerInfo,6,FALSE))),"Available","Not Supported")))</f>
        <v>Available</v>
      </c>
      <c r="O1941" s="81" t="str">
        <f>IF(TcReleaseNum&lt;P1941,"Not Supported","Available")</f>
        <v>Available</v>
      </c>
      <c r="P1941" s="81" cm="1">
        <f t="array" ref="P1941">_xlfn.SWITCH(TcBaseVer, 14, K1941, 13, J1941, 12, I1941, 11, IFERROR(VLOOKUP(H1941,Table2[#All],3,FALSE),"N/A"),0)</f>
        <v>0</v>
      </c>
      <c r="Q1941" s="81" t="str">
        <f>IF(TcBaseVer=0,M1941,IF(AND(N1941="Available",M1941="Available",O1941="Available"),"Available",IF(M1941="","","Not Supported")))</f>
        <v>Available</v>
      </c>
      <c r="R1941" s="81" t="str">
        <f>IF(A1941&gt;=AWCurrentRel, "Future",Q1941)</f>
        <v>Available</v>
      </c>
      <c r="S1941" s="100" t="str">
        <f>HYPERLINK(U1941,T1941)</f>
        <v>PLAN-Teamcenter What's New Fall 2024</v>
      </c>
      <c r="T1941" s="81" t="str">
        <f>IFERROR(VLOOKUP(CONCATENATE($B1941,"_",$A1941),Table4[#All],5,FALSE),"Not Available")</f>
        <v>PLAN-Teamcenter What's New Fall 2024</v>
      </c>
      <c r="U1941" s="81" t="str">
        <f>IFERROR(VLOOKUP(CONCATENATE(B1941,"_",A1941),Table4[#All],6,FALSE),"")</f>
        <v>https://siemens.highspot.com/items/6758309d550a6313e681f3af?lfrm=shp-ft.1#1</v>
      </c>
    </row>
    <row r="1942" spans="1:21" x14ac:dyDescent="0.25">
      <c r="A1942" s="81">
        <f>IF(OR('Raw Data'!A465=0,'Raw Data'!A465="Delete"),"",'Raw Data'!A465)</f>
        <v>2412</v>
      </c>
      <c r="B1942" s="88" t="str">
        <f>IF(OR('Raw Data'!B465=0,'Raw Data'!B465="Delete"),"",'Raw Data'!B465)</f>
        <v>Plan</v>
      </c>
      <c r="C1942" s="89" t="str">
        <f>IF(OR('Raw Data'!C465=0,'Raw Data'!C465="Delete"),"",'Raw Data'!C465)</f>
        <v>Process</v>
      </c>
      <c r="D1942" s="88" t="str">
        <f>IF(OR('Raw Data'!D465=0,'Raw Data'!D465="Delete"),"",'Raw Data'!D465)</f>
        <v>Change Management</v>
      </c>
      <c r="E1942" s="84" t="str">
        <f>IF(OR('Raw Data'!E465=0,'Raw Data'!E465="Delete"),"",'Raw Data'!E465)</f>
        <v>Auto Merge Handler - Notifications settings</v>
      </c>
      <c r="F1942" s="81" t="str" cm="1">
        <f t="array" ref="F1942">_xlfn.SWITCH(ROUND(VLOOKUP(A1942,Table1[#All],3),0),11,H1942,12,I1942,13,J1942,14,K1942,"N/A")</f>
        <v>N/A</v>
      </c>
      <c r="G1942" s="81" t="str" cm="1">
        <f t="array" ref="G1942">_xlfn.SWITCH(ROUND(VLOOKUP(A1942,Table1[#All],5),0),11,H1942,12,I1942,13,J1942,14,K1942,"N/A")</f>
        <v>N/A</v>
      </c>
      <c r="H1942" s="81" t="str">
        <f>IF(OR('Raw Data'!H465=0,'Raw Data'!H465="Delete"),"",'Raw Data'!H465)</f>
        <v/>
      </c>
      <c r="I1942" s="81" t="str">
        <f>IF(OR('Raw Data'!I465=0,'Raw Data'!I465="Delete"),"",'Raw Data'!I465)</f>
        <v/>
      </c>
      <c r="J1942" s="81" t="str">
        <f>IF(OR('Raw Data'!J465=0,'Raw Data'!J465="Delete"),"",'Raw Data'!J465)</f>
        <v/>
      </c>
      <c r="K1942" s="81" t="str">
        <f>IF(OR('Raw Data'!K465=0,'Raw Data'!K465="Delete"),"",'Raw Data'!K465)</f>
        <v/>
      </c>
      <c r="L1942" s="81" t="str">
        <f>R1942</f>
        <v>Available</v>
      </c>
      <c r="M1942" s="81" t="str">
        <f>IF(A1942="","",IF(OR(AWReleaseNum&gt;=A1942,AWReleaseNum=0),"Available","Not Supported"))</f>
        <v>Available</v>
      </c>
      <c r="N1942" s="81" t="str">
        <f>IF(A1942="","",IF(TcRelease="Any","Available",IF(OR(AND(TcReleaseNum&gt;=VLOOKUP(AWReleaseNum,MinVerInfo,3,FALSE),TcReleaseNum&lt;=VLOOKUP(AWReleaseNum,MinVerInfo,4,FALSE)),AND(TcReleaseNum&gt;=VLOOKUP(AWReleaseNum,MinVerInfo,5,FALSE),TcReleaseNum&lt;=VLOOKUP(AWReleaseNum,MinVerInfo,6,FALSE))),"Available","Not Supported")))</f>
        <v>Available</v>
      </c>
      <c r="O1942" s="81" t="str">
        <f>IF(TcReleaseNum&lt;P1942,"Not Supported","Available")</f>
        <v>Available</v>
      </c>
      <c r="P1942" s="81" cm="1">
        <f t="array" ref="P1942">_xlfn.SWITCH(TcBaseVer, 14, K1942, 13, J1942, 12, I1942, 11, IFERROR(VLOOKUP(H1942,Table2[#All],3,FALSE),"N/A"),0)</f>
        <v>0</v>
      </c>
      <c r="Q1942" s="81" t="str">
        <f>IF(TcBaseVer=0,M1942,IF(AND(N1942="Available",M1942="Available",O1942="Available"),"Available",IF(M1942="","","Not Supported")))</f>
        <v>Available</v>
      </c>
      <c r="R1942" s="81" t="str">
        <f>IF(A1942&gt;=AWCurrentRel, "Future",Q1942)</f>
        <v>Available</v>
      </c>
      <c r="S1942" s="100" t="str">
        <f>HYPERLINK(U1942,T1942)</f>
        <v>PLAN-Teamcenter What's New Fall 2024</v>
      </c>
      <c r="T1942" s="81" t="str">
        <f>IFERROR(VLOOKUP(CONCATENATE($B1942,"_",$A1942),Table4[#All],5,FALSE),"Not Available")</f>
        <v>PLAN-Teamcenter What's New Fall 2024</v>
      </c>
      <c r="U1942" s="81" t="str">
        <f>IFERROR(VLOOKUP(CONCATENATE(B1942,"_",A1942),Table4[#All],6,FALSE),"")</f>
        <v>https://siemens.highspot.com/items/6758309d550a6313e681f3af?lfrm=shp-ft.1#1</v>
      </c>
    </row>
    <row r="1943" spans="1:21" x14ac:dyDescent="0.25">
      <c r="A1943" s="81">
        <f>IF(OR('Raw Data'!A551=0,'Raw Data'!A551="Delete"),"",'Raw Data'!A551)</f>
        <v>2412</v>
      </c>
      <c r="B1943" s="88" t="str">
        <f>IF(OR('Raw Data'!B551=0,'Raw Data'!B551="Delete"),"",'Raw Data'!B551)</f>
        <v>Plan</v>
      </c>
      <c r="C1943" s="89" t="str">
        <f>IF(OR('Raw Data'!C551=0,'Raw Data'!C551="Delete"),"",'Raw Data'!C551)</f>
        <v>Process</v>
      </c>
      <c r="D1943" s="88" t="str">
        <f>IF(OR('Raw Data'!D551=0,'Raw Data'!D551="Delete"),"",'Raw Data'!D551)</f>
        <v>Change Management</v>
      </c>
      <c r="E1943" s="84" t="str">
        <f>IF(OR('Raw Data'!E551=0,'Raw Data'!E551="Delete"),"",'Raw Data'!E551)</f>
        <v>Preference - Notifications Mode and hyperlink ​</v>
      </c>
      <c r="F1943" s="81" t="str" cm="1">
        <f t="array" ref="F1943">_xlfn.SWITCH(ROUND(VLOOKUP(A1943,Table1[#All],3),0),11,H1943,12,I1943,13,J1943,14,K1943,"N/A")</f>
        <v>N/A</v>
      </c>
      <c r="G1943" s="81" t="str" cm="1">
        <f t="array" ref="G1943">_xlfn.SWITCH(ROUND(VLOOKUP(A1943,Table1[#All],5),0),11,H1943,12,I1943,13,J1943,14,K1943,"N/A")</f>
        <v>N/A</v>
      </c>
      <c r="H1943" s="81" t="str">
        <f>IF(OR('Raw Data'!H551=0,'Raw Data'!H551="Delete"),"",'Raw Data'!H551)</f>
        <v/>
      </c>
      <c r="I1943" s="81" t="str">
        <f>IF(OR('Raw Data'!I551=0,'Raw Data'!I551="Delete"),"",'Raw Data'!I551)</f>
        <v/>
      </c>
      <c r="J1943" s="81" t="str">
        <f>IF(OR('Raw Data'!J551=0,'Raw Data'!J551="Delete"),"",'Raw Data'!J551)</f>
        <v/>
      </c>
      <c r="K1943" s="81" t="str">
        <f>IF(OR('Raw Data'!K551=0,'Raw Data'!K551="Delete"),"",'Raw Data'!K551)</f>
        <v/>
      </c>
      <c r="L1943" s="81" t="str">
        <f>R1943</f>
        <v>Available</v>
      </c>
      <c r="M1943" s="81" t="str">
        <f>IF(A1943="","",IF(OR(AWReleaseNum&gt;=A1943,AWReleaseNum=0),"Available","Not Supported"))</f>
        <v>Available</v>
      </c>
      <c r="N1943" s="81" t="str">
        <f>IF(A1943="","",IF(TcRelease="Any","Available",IF(OR(AND(TcReleaseNum&gt;=VLOOKUP(AWReleaseNum,MinVerInfo,3,FALSE),TcReleaseNum&lt;=VLOOKUP(AWReleaseNum,MinVerInfo,4,FALSE)),AND(TcReleaseNum&gt;=VLOOKUP(AWReleaseNum,MinVerInfo,5,FALSE),TcReleaseNum&lt;=VLOOKUP(AWReleaseNum,MinVerInfo,6,FALSE))),"Available","Not Supported")))</f>
        <v>Available</v>
      </c>
      <c r="O1943" s="81" t="str">
        <f>IF(TcReleaseNum&lt;P1943,"Not Supported","Available")</f>
        <v>Available</v>
      </c>
      <c r="P1943" s="81" cm="1">
        <f t="array" ref="P1943">_xlfn.SWITCH(TcBaseVer, 14, K1943, 13, J1943, 12, I1943, 11, IFERROR(VLOOKUP(H1943,Table2[#All],3,FALSE),"N/A"),0)</f>
        <v>0</v>
      </c>
      <c r="Q1943" s="81" t="str">
        <f>IF(TcBaseVer=0,M1943,IF(AND(N1943="Available",M1943="Available",O1943="Available"),"Available",IF(M1943="","","Not Supported")))</f>
        <v>Available</v>
      </c>
      <c r="R1943" s="81" t="str">
        <f>IF(A1943&gt;=AWCurrentRel, "Future",Q1943)</f>
        <v>Available</v>
      </c>
      <c r="S1943" s="100" t="str">
        <f>HYPERLINK(U1943,T1943)</f>
        <v>PLAN-Teamcenter What's New Fall 2024</v>
      </c>
      <c r="T1943" s="81" t="str">
        <f>IFERROR(VLOOKUP(CONCATENATE($B1943,"_",$A1943),Table4[#All],5,FALSE),"Not Available")</f>
        <v>PLAN-Teamcenter What's New Fall 2024</v>
      </c>
      <c r="U1943" s="81" t="str">
        <f>IFERROR(VLOOKUP(CONCATENATE(B1943,"_",A1943),Table4[#All],6,FALSE),"")</f>
        <v>https://siemens.highspot.com/items/6758309d550a6313e681f3af?lfrm=shp-ft.1#1</v>
      </c>
    </row>
    <row r="1944" spans="1:21" x14ac:dyDescent="0.25">
      <c r="A1944" s="81">
        <f>IF(OR('Raw Data'!A552=0,'Raw Data'!A552="Delete"),"",'Raw Data'!A552)</f>
        <v>2412</v>
      </c>
      <c r="B1944" s="88" t="str">
        <f>IF(OR('Raw Data'!B552=0,'Raw Data'!B552="Delete"),"",'Raw Data'!B552)</f>
        <v>Plan</v>
      </c>
      <c r="C1944" s="89" t="str">
        <f>IF(OR('Raw Data'!C552=0,'Raw Data'!C552="Delete"),"",'Raw Data'!C552)</f>
        <v>Process</v>
      </c>
      <c r="D1944" s="88" t="str">
        <f>IF(OR('Raw Data'!D552=0,'Raw Data'!D552="Delete"),"",'Raw Data'!D552)</f>
        <v>Change Management</v>
      </c>
      <c r="E1944" s="84" t="str">
        <f>IF(OR('Raw Data'!E552=0,'Raw Data'!E552="Delete"),"",'Raw Data'!E552)</f>
        <v>Auto Merge Reports</v>
      </c>
      <c r="F1944" s="81" t="str" cm="1">
        <f t="array" ref="F1944">_xlfn.SWITCH(ROUND(VLOOKUP(A1944,Table1[#All],3),0),11,H1944,12,I1944,13,J1944,14,K1944,"N/A")</f>
        <v>N/A</v>
      </c>
      <c r="G1944" s="81" t="str" cm="1">
        <f t="array" ref="G1944">_xlfn.SWITCH(ROUND(VLOOKUP(A1944,Table1[#All],5),0),11,H1944,12,I1944,13,J1944,14,K1944,"N/A")</f>
        <v>N/A</v>
      </c>
      <c r="H1944" s="81" t="str">
        <f>IF(OR('Raw Data'!H552=0,'Raw Data'!H552="Delete"),"",'Raw Data'!H552)</f>
        <v/>
      </c>
      <c r="I1944" s="81" t="str">
        <f>IF(OR('Raw Data'!I552=0,'Raw Data'!I552="Delete"),"",'Raw Data'!I552)</f>
        <v/>
      </c>
      <c r="J1944" s="81" t="str">
        <f>IF(OR('Raw Data'!J552=0,'Raw Data'!J552="Delete"),"",'Raw Data'!J552)</f>
        <v/>
      </c>
      <c r="K1944" s="81" t="str">
        <f>IF(OR('Raw Data'!K552=0,'Raw Data'!K552="Delete"),"",'Raw Data'!K552)</f>
        <v/>
      </c>
      <c r="L1944" s="81" t="str">
        <f>R1944</f>
        <v>Available</v>
      </c>
      <c r="M1944" s="81" t="str">
        <f>IF(A1944="","",IF(OR(AWReleaseNum&gt;=A1944,AWReleaseNum=0),"Available","Not Supported"))</f>
        <v>Available</v>
      </c>
      <c r="N1944" s="81" t="str">
        <f>IF(A1944="","",IF(TcRelease="Any","Available",IF(OR(AND(TcReleaseNum&gt;=VLOOKUP(AWReleaseNum,MinVerInfo,3,FALSE),TcReleaseNum&lt;=VLOOKUP(AWReleaseNum,MinVerInfo,4,FALSE)),AND(TcReleaseNum&gt;=VLOOKUP(AWReleaseNum,MinVerInfo,5,FALSE),TcReleaseNum&lt;=VLOOKUP(AWReleaseNum,MinVerInfo,6,FALSE))),"Available","Not Supported")))</f>
        <v>Available</v>
      </c>
      <c r="O1944" s="81" t="str">
        <f>IF(TcReleaseNum&lt;P1944,"Not Supported","Available")</f>
        <v>Available</v>
      </c>
      <c r="P1944" s="81" cm="1">
        <f t="array" ref="P1944">_xlfn.SWITCH(TcBaseVer, 14, K1944, 13, J1944, 12, I1944, 11, IFERROR(VLOOKUP(H1944,Table2[#All],3,FALSE),"N/A"),0)</f>
        <v>0</v>
      </c>
      <c r="Q1944" s="81" t="str">
        <f>IF(TcBaseVer=0,M1944,IF(AND(N1944="Available",M1944="Available",O1944="Available"),"Available",IF(M1944="","","Not Supported")))</f>
        <v>Available</v>
      </c>
      <c r="R1944" s="81" t="str">
        <f>IF(A1944&gt;=AWCurrentRel, "Future",Q1944)</f>
        <v>Available</v>
      </c>
      <c r="S1944" s="100" t="str">
        <f>HYPERLINK(U1944,T1944)</f>
        <v>PLAN-Teamcenter What's New Fall 2024</v>
      </c>
      <c r="T1944" s="81" t="str">
        <f>IFERROR(VLOOKUP(CONCATENATE($B1944,"_",$A1944),Table4[#All],5,FALSE),"Not Available")</f>
        <v>PLAN-Teamcenter What's New Fall 2024</v>
      </c>
      <c r="U1944" s="81" t="str">
        <f>IFERROR(VLOOKUP(CONCATENATE(B1944,"_",A1944),Table4[#All],6,FALSE),"")</f>
        <v>https://siemens.highspot.com/items/6758309d550a6313e681f3af?lfrm=shp-ft.1#1</v>
      </c>
    </row>
    <row r="1945" spans="1:21" x14ac:dyDescent="0.25">
      <c r="A1945" s="81">
        <f>IF(OR('Raw Data'!A553=0,'Raw Data'!A553="Delete"),"",'Raw Data'!A553)</f>
        <v>2412</v>
      </c>
      <c r="B1945" s="88" t="str">
        <f>IF(OR('Raw Data'!B553=0,'Raw Data'!B553="Delete"),"",'Raw Data'!B553)</f>
        <v>Plan</v>
      </c>
      <c r="C1945" s="89" t="str">
        <f>IF(OR('Raw Data'!C553=0,'Raw Data'!C553="Delete"),"",'Raw Data'!C553)</f>
        <v>Process</v>
      </c>
      <c r="D1945" s="88" t="str">
        <f>IF(OR('Raw Data'!D553=0,'Raw Data'!D553="Delete"),"",'Raw Data'!D553)</f>
        <v>Change Management</v>
      </c>
      <c r="E1945" s="84" t="str">
        <f>IF(OR('Raw Data'!E553=0,'Raw Data'!E553="Delete"),"",'Raw Data'!E553)</f>
        <v>Create, coordinate remote design site changes from a central engineering site</v>
      </c>
      <c r="F1945" s="81" t="str" cm="1">
        <f t="array" ref="F1945">_xlfn.SWITCH(ROUND(VLOOKUP(A1945,Table1[#All],3),0),11,H1945,12,I1945,13,J1945,14,K1945,"N/A")</f>
        <v>N/A</v>
      </c>
      <c r="G1945" s="81" t="str" cm="1">
        <f t="array" ref="G1945">_xlfn.SWITCH(ROUND(VLOOKUP(A1945,Table1[#All],5),0),11,H1945,12,I1945,13,J1945,14,K1945,"N/A")</f>
        <v>N/A</v>
      </c>
      <c r="H1945" s="81" t="str">
        <f>IF(OR('Raw Data'!H553=0,'Raw Data'!H553="Delete"),"",'Raw Data'!H553)</f>
        <v/>
      </c>
      <c r="I1945" s="81" t="str">
        <f>IF(OR('Raw Data'!I553=0,'Raw Data'!I553="Delete"),"",'Raw Data'!I553)</f>
        <v/>
      </c>
      <c r="J1945" s="81" t="str">
        <f>IF(OR('Raw Data'!J553=0,'Raw Data'!J553="Delete"),"",'Raw Data'!J553)</f>
        <v/>
      </c>
      <c r="K1945" s="81" t="str">
        <f>IF(OR('Raw Data'!K553=0,'Raw Data'!K553="Delete"),"",'Raw Data'!K553)</f>
        <v/>
      </c>
      <c r="L1945" s="81" t="str">
        <f>R1945</f>
        <v>Available</v>
      </c>
      <c r="M1945" s="81" t="str">
        <f>IF(A1945="","",IF(OR(AWReleaseNum&gt;=A1945,AWReleaseNum=0),"Available","Not Supported"))</f>
        <v>Available</v>
      </c>
      <c r="N1945" s="81" t="str">
        <f>IF(A1945="","",IF(TcRelease="Any","Available",IF(OR(AND(TcReleaseNum&gt;=VLOOKUP(AWReleaseNum,MinVerInfo,3,FALSE),TcReleaseNum&lt;=VLOOKUP(AWReleaseNum,MinVerInfo,4,FALSE)),AND(TcReleaseNum&gt;=VLOOKUP(AWReleaseNum,MinVerInfo,5,FALSE),TcReleaseNum&lt;=VLOOKUP(AWReleaseNum,MinVerInfo,6,FALSE))),"Available","Not Supported")))</f>
        <v>Available</v>
      </c>
      <c r="O1945" s="81" t="str">
        <f>IF(TcReleaseNum&lt;P1945,"Not Supported","Available")</f>
        <v>Available</v>
      </c>
      <c r="P1945" s="81" cm="1">
        <f t="array" ref="P1945">_xlfn.SWITCH(TcBaseVer, 14, K1945, 13, J1945, 12, I1945, 11, IFERROR(VLOOKUP(H1945,Table2[#All],3,FALSE),"N/A"),0)</f>
        <v>0</v>
      </c>
      <c r="Q1945" s="81" t="str">
        <f>IF(TcBaseVer=0,M1945,IF(AND(N1945="Available",M1945="Available",O1945="Available"),"Available",IF(M1945="","","Not Supported")))</f>
        <v>Available</v>
      </c>
      <c r="R1945" s="81" t="str">
        <f>IF(A1945&gt;=AWCurrentRel, "Future",Q1945)</f>
        <v>Available</v>
      </c>
      <c r="S1945" s="100" t="str">
        <f>HYPERLINK(U1945,T1945)</f>
        <v>PLAN-Teamcenter What's New Fall 2024</v>
      </c>
      <c r="T1945" s="81" t="str">
        <f>IFERROR(VLOOKUP(CONCATENATE($B1945,"_",$A1945),Table4[#All],5,FALSE),"Not Available")</f>
        <v>PLAN-Teamcenter What's New Fall 2024</v>
      </c>
      <c r="U1945" s="81" t="str">
        <f>IFERROR(VLOOKUP(CONCATENATE(B1945,"_",A1945),Table4[#All],6,FALSE),"")</f>
        <v>https://siemens.highspot.com/items/6758309d550a6313e681f3af?lfrm=shp-ft.1#1</v>
      </c>
    </row>
    <row r="1946" spans="1:21" x14ac:dyDescent="0.25">
      <c r="A1946" s="81">
        <f>IF(OR('Raw Data'!A1720=0,'Raw Data'!A1720="Delete"),"",'Raw Data'!A1720)</f>
        <v>2412</v>
      </c>
      <c r="B1946" s="88" t="str">
        <f>IF(OR('Raw Data'!B1720=0,'Raw Data'!B1720="Delete"),"",'Raw Data'!B1720)</f>
        <v>Deliver</v>
      </c>
      <c r="C1946" s="89" t="str">
        <f>IF(OR('Raw Data'!C1720=0,'Raw Data'!C1720="Delete"),"",'Raw Data'!C1720)</f>
        <v>Analytics</v>
      </c>
      <c r="D1946" s="88" t="str">
        <f>IF(OR('Raw Data'!D1720=0,'Raw Data'!D1720="Delete"),"",'Raw Data'!D1720)</f>
        <v>Classification</v>
      </c>
      <c r="E1946" s="84" t="str">
        <f>IF(OR('Raw Data'!E1720=0,'Raw Data'!E1720="Delete"),"",'Raw Data'!E1720)</f>
        <v>Efficiently create and modify classification hierarchies</v>
      </c>
      <c r="F1946" s="81" t="str" cm="1">
        <f t="array" ref="F1946">_xlfn.SWITCH(ROUND(VLOOKUP(A1946,Table1[#All],3),0),11,H1946,12,I1946,13,J1946,14,K1946,"N/A")</f>
        <v>N/A</v>
      </c>
      <c r="G1946" s="81" t="str" cm="1">
        <f t="array" ref="G1946">_xlfn.SWITCH(ROUND(VLOOKUP(A1946,Table1[#All],5),0),11,H1946,12,I1946,13,J1946,14,K1946,"N/A")</f>
        <v>N/A</v>
      </c>
      <c r="H1946" s="81" t="str">
        <f>IF(OR('Raw Data'!H1720=0,'Raw Data'!H1720="Delete"),"",'Raw Data'!H1720)</f>
        <v/>
      </c>
      <c r="I1946" s="81" t="str">
        <f>IF(OR('Raw Data'!I1720=0,'Raw Data'!I1720="Delete"),"",'Raw Data'!I1720)</f>
        <v/>
      </c>
      <c r="J1946" s="81" t="str">
        <f>IF(OR('Raw Data'!J1720=0,'Raw Data'!J1720="Delete"),"",'Raw Data'!J1720)</f>
        <v/>
      </c>
      <c r="K1946" s="81" t="str">
        <f>IF(OR('Raw Data'!K1720=0,'Raw Data'!K1720="Delete"),"",'Raw Data'!K1720)</f>
        <v/>
      </c>
      <c r="L1946" s="81" t="str">
        <f>R1946</f>
        <v>Available</v>
      </c>
      <c r="M1946" s="81" t="str">
        <f>IF(A1946="","",IF(OR(AWReleaseNum&gt;=A1946,AWReleaseNum=0),"Available","Not Supported"))</f>
        <v>Available</v>
      </c>
      <c r="N1946" s="81" t="str">
        <f>IF(A1946="","",IF(TcRelease="Any","Available",IF(OR(AND(TcReleaseNum&gt;=VLOOKUP(AWReleaseNum,MinVerInfo,3,FALSE),TcReleaseNum&lt;=VLOOKUP(AWReleaseNum,MinVerInfo,4,FALSE)),AND(TcReleaseNum&gt;=VLOOKUP(AWReleaseNum,MinVerInfo,5,FALSE),TcReleaseNum&lt;=VLOOKUP(AWReleaseNum,MinVerInfo,6,FALSE))),"Available","Not Supported")))</f>
        <v>Available</v>
      </c>
      <c r="O1946" s="81" t="str">
        <f>IF(TcReleaseNum&lt;P1946,"Not Supported","Available")</f>
        <v>Available</v>
      </c>
      <c r="P1946" s="81" cm="1">
        <f t="array" ref="P1946">_xlfn.SWITCH(TcBaseVer, 14, K1946, 13, J1946, 12, I1946, 11, IFERROR(VLOOKUP(H1946,Table2[#All],3,FALSE),"N/A"),0)</f>
        <v>0</v>
      </c>
      <c r="Q1946" s="81" t="str">
        <f>IF(TcBaseVer=0,M1946,IF(AND(N1946="Available",M1946="Available",O1946="Available"),"Available",IF(M1946="","","Not Supported")))</f>
        <v>Available</v>
      </c>
      <c r="R1946" s="81" t="str">
        <f>IF(A1946&gt;=AWCurrentRel, "Future",Q1946)</f>
        <v>Available</v>
      </c>
      <c r="S1946" s="100" t="str">
        <f>HYPERLINK(U1946,T1946)</f>
        <v>DELIVER-Teamcenter What's New Fall 2024</v>
      </c>
      <c r="T1946" s="81" t="str">
        <f>IFERROR(VLOOKUP(CONCATENATE($B1946,"_",$A1946),Table4[#All],5,FALSE),"Not Available")</f>
        <v>DELIVER-Teamcenter What's New Fall 2024</v>
      </c>
      <c r="U1946" s="81" t="str">
        <f>IFERROR(VLOOKUP(CONCATENATE(B1946,"_",A1946),Table4[#All],6,FALSE),"")</f>
        <v>https://siemens.highspot.com/items/675830698371002237ecc52d?lfrm=shp-ft.3#1</v>
      </c>
    </row>
    <row r="1947" spans="1:21" x14ac:dyDescent="0.25">
      <c r="A1947" s="81">
        <f>IF(OR('Raw Data'!A1721=0,'Raw Data'!A1721="Delete"),"",'Raw Data'!A1721)</f>
        <v>2412</v>
      </c>
      <c r="B1947" s="88" t="str">
        <f>IF(OR('Raw Data'!B1721=0,'Raw Data'!B1721="Delete"),"",'Raw Data'!B1721)</f>
        <v>Deliver</v>
      </c>
      <c r="C1947" s="89" t="str">
        <f>IF(OR('Raw Data'!C1721=0,'Raw Data'!C1721="Delete"),"",'Raw Data'!C1721)</f>
        <v>Analytics</v>
      </c>
      <c r="D1947" s="88" t="str">
        <f>IF(OR('Raw Data'!D1721=0,'Raw Data'!D1721="Delete"),"",'Raw Data'!D1721)</f>
        <v>Classification</v>
      </c>
      <c r="E1947" s="84" t="str">
        <f>IF(OR('Raw Data'!E1721=0,'Raw Data'!E1721="Delete"),"",'Raw Data'!E1721)</f>
        <v>Track the evolution of classification objects with fine-grain audit support</v>
      </c>
      <c r="F1947" s="81" t="str" cm="1">
        <f t="array" ref="F1947">_xlfn.SWITCH(ROUND(VLOOKUP(A1947,Table1[#All],3),0),11,H1947,12,I1947,13,J1947,14,K1947,"N/A")</f>
        <v>N/A</v>
      </c>
      <c r="G1947" s="81" t="str" cm="1">
        <f t="array" ref="G1947">_xlfn.SWITCH(ROUND(VLOOKUP(A1947,Table1[#All],5),0),11,H1947,12,I1947,13,J1947,14,K1947,"N/A")</f>
        <v>N/A</v>
      </c>
      <c r="H1947" s="81" t="str">
        <f>IF(OR('Raw Data'!H1721=0,'Raw Data'!H1721="Delete"),"",'Raw Data'!H1721)</f>
        <v/>
      </c>
      <c r="I1947" s="81" t="str">
        <f>IF(OR('Raw Data'!I1721=0,'Raw Data'!I1721="Delete"),"",'Raw Data'!I1721)</f>
        <v/>
      </c>
      <c r="J1947" s="81" t="str">
        <f>IF(OR('Raw Data'!J1721=0,'Raw Data'!J1721="Delete"),"",'Raw Data'!J1721)</f>
        <v/>
      </c>
      <c r="K1947" s="81" t="str">
        <f>IF(OR('Raw Data'!K1721=0,'Raw Data'!K1721="Delete"),"",'Raw Data'!K1721)</f>
        <v/>
      </c>
      <c r="L1947" s="81" t="str">
        <f>R1947</f>
        <v>Available</v>
      </c>
      <c r="M1947" s="81" t="str">
        <f>IF(A1947="","",IF(OR(AWReleaseNum&gt;=A1947,AWReleaseNum=0),"Available","Not Supported"))</f>
        <v>Available</v>
      </c>
      <c r="N1947" s="81" t="str">
        <f>IF(A1947="","",IF(TcRelease="Any","Available",IF(OR(AND(TcReleaseNum&gt;=VLOOKUP(AWReleaseNum,MinVerInfo,3,FALSE),TcReleaseNum&lt;=VLOOKUP(AWReleaseNum,MinVerInfo,4,FALSE)),AND(TcReleaseNum&gt;=VLOOKUP(AWReleaseNum,MinVerInfo,5,FALSE),TcReleaseNum&lt;=VLOOKUP(AWReleaseNum,MinVerInfo,6,FALSE))),"Available","Not Supported")))</f>
        <v>Available</v>
      </c>
      <c r="O1947" s="81" t="str">
        <f>IF(TcReleaseNum&lt;P1947,"Not Supported","Available")</f>
        <v>Available</v>
      </c>
      <c r="P1947" s="81" cm="1">
        <f t="array" ref="P1947">_xlfn.SWITCH(TcBaseVer, 14, K1947, 13, J1947, 12, I1947, 11, IFERROR(VLOOKUP(H1947,Table2[#All],3,FALSE),"N/A"),0)</f>
        <v>0</v>
      </c>
      <c r="Q1947" s="81" t="str">
        <f>IF(TcBaseVer=0,M1947,IF(AND(N1947="Available",M1947="Available",O1947="Available"),"Available",IF(M1947="","","Not Supported")))</f>
        <v>Available</v>
      </c>
      <c r="R1947" s="81" t="str">
        <f>IF(A1947&gt;=AWCurrentRel, "Future",Q1947)</f>
        <v>Available</v>
      </c>
      <c r="S1947" s="100" t="str">
        <f>HYPERLINK(U1947,T1947)</f>
        <v>DELIVER-Teamcenter What's New Fall 2024</v>
      </c>
      <c r="T1947" s="81" t="str">
        <f>IFERROR(VLOOKUP(CONCATENATE($B1947,"_",$A1947),Table4[#All],5,FALSE),"Not Available")</f>
        <v>DELIVER-Teamcenter What's New Fall 2024</v>
      </c>
      <c r="U1947" s="81" t="str">
        <f>IFERROR(VLOOKUP(CONCATENATE(B1947,"_",A1947),Table4[#All],6,FALSE),"")</f>
        <v>https://siemens.highspot.com/items/675830698371002237ecc52d?lfrm=shp-ft.3#1</v>
      </c>
    </row>
    <row r="1948" spans="1:21" x14ac:dyDescent="0.25">
      <c r="A1948" s="81">
        <f>IF(OR('Raw Data'!A1815=0,'Raw Data'!A1815="Delete"),"",'Raw Data'!A1815)</f>
        <v>2412</v>
      </c>
      <c r="B1948" s="88" t="str">
        <f>IF(OR('Raw Data'!B1815=0,'Raw Data'!B1815="Delete"),"",'Raw Data'!B1815)</f>
        <v>Deliver</v>
      </c>
      <c r="C1948" s="89" t="str">
        <f>IF(OR('Raw Data'!C1815=0,'Raw Data'!C1815="Delete"),"",'Raw Data'!C1815)</f>
        <v>Analytics</v>
      </c>
      <c r="D1948" s="88" t="str">
        <f>IF(OR('Raw Data'!D1815=0,'Raw Data'!D1815="Delete"),"",'Raw Data'!D1815)</f>
        <v>Classification</v>
      </c>
      <c r="E1948" s="84" t="str">
        <f>IF(OR('Raw Data'!E1815=0,'Raw Data'!E1815="Delete"),"",'Raw Data'!E1815)</f>
        <v>Display classification properties in table layout</v>
      </c>
      <c r="F1948" s="81" t="str" cm="1">
        <f t="array" ref="F1948">_xlfn.SWITCH(ROUND(VLOOKUP(A1948,Table1[#All],3),0),11,H1948,12,I1948,13,J1948,14,K1948,"N/A")</f>
        <v>N/A</v>
      </c>
      <c r="G1948" s="81" t="str" cm="1">
        <f t="array" ref="G1948">_xlfn.SWITCH(ROUND(VLOOKUP(A1948,Table1[#All],5),0),11,H1948,12,I1948,13,J1948,14,K1948,"N/A")</f>
        <v>N/A</v>
      </c>
      <c r="H1948" s="81" t="str">
        <f>IF(OR('Raw Data'!H1815=0,'Raw Data'!H1815="Delete"),"",'Raw Data'!H1815)</f>
        <v/>
      </c>
      <c r="I1948" s="81" t="str">
        <f>IF(OR('Raw Data'!I1815=0,'Raw Data'!I1815="Delete"),"",'Raw Data'!I1815)</f>
        <v/>
      </c>
      <c r="J1948" s="81" t="str">
        <f>IF(OR('Raw Data'!J1815=0,'Raw Data'!J1815="Delete"),"",'Raw Data'!J1815)</f>
        <v/>
      </c>
      <c r="K1948" s="81" t="str">
        <f>IF(OR('Raw Data'!K1815=0,'Raw Data'!K1815="Delete"),"",'Raw Data'!K1815)</f>
        <v/>
      </c>
      <c r="L1948" s="81" t="str">
        <f>R1948</f>
        <v>Available</v>
      </c>
      <c r="M1948" s="81" t="str">
        <f>IF(A1948="","",IF(OR(AWReleaseNum&gt;=A1948,AWReleaseNum=0),"Available","Not Supported"))</f>
        <v>Available</v>
      </c>
      <c r="N1948" s="81" t="str">
        <f>IF(A1948="","",IF(TcRelease="Any","Available",IF(OR(AND(TcReleaseNum&gt;=VLOOKUP(AWReleaseNum,MinVerInfo,3,FALSE),TcReleaseNum&lt;=VLOOKUP(AWReleaseNum,MinVerInfo,4,FALSE)),AND(TcReleaseNum&gt;=VLOOKUP(AWReleaseNum,MinVerInfo,5,FALSE),TcReleaseNum&lt;=VLOOKUP(AWReleaseNum,MinVerInfo,6,FALSE))),"Available","Not Supported")))</f>
        <v>Available</v>
      </c>
      <c r="O1948" s="81" t="str">
        <f>IF(TcReleaseNum&lt;P1948,"Not Supported","Available")</f>
        <v>Available</v>
      </c>
      <c r="P1948" s="81" cm="1">
        <f t="array" ref="P1948">_xlfn.SWITCH(TcBaseVer, 14, K1948, 13, J1948, 12, I1948, 11, IFERROR(VLOOKUP(H1948,Table2[#All],3,FALSE),"N/A"),0)</f>
        <v>0</v>
      </c>
      <c r="Q1948" s="81" t="str">
        <f>IF(TcBaseVer=0,M1948,IF(AND(N1948="Available",M1948="Available",O1948="Available"),"Available",IF(M1948="","","Not Supported")))</f>
        <v>Available</v>
      </c>
      <c r="R1948" s="81" t="str">
        <f>IF(A1948&gt;=AWCurrentRel, "Future",Q1948)</f>
        <v>Available</v>
      </c>
      <c r="S1948" s="100" t="str">
        <f>HYPERLINK(U1948,T1948)</f>
        <v>DELIVER-Teamcenter What's New Fall 2024</v>
      </c>
      <c r="T1948" s="81" t="str">
        <f>IFERROR(VLOOKUP(CONCATENATE($B1948,"_",$A1948),Table4[#All],5,FALSE),"Not Available")</f>
        <v>DELIVER-Teamcenter What's New Fall 2024</v>
      </c>
      <c r="U1948" s="81" t="str">
        <f>IFERROR(VLOOKUP(CONCATENATE(B1948,"_",A1948),Table4[#All],6,FALSE),"")</f>
        <v>https://siemens.highspot.com/items/675830698371002237ecc52d?lfrm=shp-ft.3#1</v>
      </c>
    </row>
    <row r="1949" spans="1:21" x14ac:dyDescent="0.25">
      <c r="A1949" s="81">
        <f>IF(OR('Raw Data'!A1816=0,'Raw Data'!A1816="Delete"),"",'Raw Data'!A1816)</f>
        <v>2412</v>
      </c>
      <c r="B1949" s="88" t="str">
        <f>IF(OR('Raw Data'!B1816=0,'Raw Data'!B1816="Delete"),"",'Raw Data'!B1816)</f>
        <v>Deliver</v>
      </c>
      <c r="C1949" s="89" t="str">
        <f>IF(OR('Raw Data'!C1816=0,'Raw Data'!C1816="Delete"),"",'Raw Data'!C1816)</f>
        <v>Analytics</v>
      </c>
      <c r="D1949" s="88" t="str">
        <f>IF(OR('Raw Data'!D1816=0,'Raw Data'!D1816="Delete"),"",'Raw Data'!D1816)</f>
        <v>Classification</v>
      </c>
      <c r="E1949" s="84" t="str">
        <f>IF(OR('Raw Data'!E1816=0,'Raw Data'!E1816="Delete"),"",'Raw Data'!E1816)</f>
        <v>Provide more relevant pick lists with forward dependency and dynamic classification list of values (LOVs)​</v>
      </c>
      <c r="F1949" s="81" t="str" cm="1">
        <f t="array" ref="F1949">_xlfn.SWITCH(ROUND(VLOOKUP(A1949,Table1[#All],3),0),11,H1949,12,I1949,13,J1949,14,K1949,"N/A")</f>
        <v>N/A</v>
      </c>
      <c r="G1949" s="81" t="str" cm="1">
        <f t="array" ref="G1949">_xlfn.SWITCH(ROUND(VLOOKUP(A1949,Table1[#All],5),0),11,H1949,12,I1949,13,J1949,14,K1949,"N/A")</f>
        <v>N/A</v>
      </c>
      <c r="H1949" s="81" t="str">
        <f>IF(OR('Raw Data'!H1816=0,'Raw Data'!H1816="Delete"),"",'Raw Data'!H1816)</f>
        <v/>
      </c>
      <c r="I1949" s="81" t="str">
        <f>IF(OR('Raw Data'!I1816=0,'Raw Data'!I1816="Delete"),"",'Raw Data'!I1816)</f>
        <v/>
      </c>
      <c r="J1949" s="81" t="str">
        <f>IF(OR('Raw Data'!J1816=0,'Raw Data'!J1816="Delete"),"",'Raw Data'!J1816)</f>
        <v/>
      </c>
      <c r="K1949" s="81" t="str">
        <f>IF(OR('Raw Data'!K1816=0,'Raw Data'!K1816="Delete"),"",'Raw Data'!K1816)</f>
        <v/>
      </c>
      <c r="L1949" s="81" t="str">
        <f>R1949</f>
        <v>Available</v>
      </c>
      <c r="M1949" s="81" t="str">
        <f>IF(A1949="","",IF(OR(AWReleaseNum&gt;=A1949,AWReleaseNum=0),"Available","Not Supported"))</f>
        <v>Available</v>
      </c>
      <c r="N1949" s="81" t="str">
        <f>IF(A1949="","",IF(TcRelease="Any","Available",IF(OR(AND(TcReleaseNum&gt;=VLOOKUP(AWReleaseNum,MinVerInfo,3,FALSE),TcReleaseNum&lt;=VLOOKUP(AWReleaseNum,MinVerInfo,4,FALSE)),AND(TcReleaseNum&gt;=VLOOKUP(AWReleaseNum,MinVerInfo,5,FALSE),TcReleaseNum&lt;=VLOOKUP(AWReleaseNum,MinVerInfo,6,FALSE))),"Available","Not Supported")))</f>
        <v>Available</v>
      </c>
      <c r="O1949" s="81" t="str">
        <f>IF(TcReleaseNum&lt;P1949,"Not Supported","Available")</f>
        <v>Available</v>
      </c>
      <c r="P1949" s="81" cm="1">
        <f t="array" ref="P1949">_xlfn.SWITCH(TcBaseVer, 14, K1949, 13, J1949, 12, I1949, 11, IFERROR(VLOOKUP(H1949,Table2[#All],3,FALSE),"N/A"),0)</f>
        <v>0</v>
      </c>
      <c r="Q1949" s="81" t="str">
        <f>IF(TcBaseVer=0,M1949,IF(AND(N1949="Available",M1949="Available",O1949="Available"),"Available",IF(M1949="","","Not Supported")))</f>
        <v>Available</v>
      </c>
      <c r="R1949" s="81" t="str">
        <f>IF(A1949&gt;=AWCurrentRel, "Future",Q1949)</f>
        <v>Available</v>
      </c>
      <c r="S1949" s="100" t="str">
        <f>HYPERLINK(U1949,T1949)</f>
        <v>DELIVER-Teamcenter What's New Fall 2024</v>
      </c>
      <c r="T1949" s="81" t="str">
        <f>IFERROR(VLOOKUP(CONCATENATE($B1949,"_",$A1949),Table4[#All],5,FALSE),"Not Available")</f>
        <v>DELIVER-Teamcenter What's New Fall 2024</v>
      </c>
      <c r="U1949" s="81" t="str">
        <f>IFERROR(VLOOKUP(CONCATENATE(B1949,"_",A1949),Table4[#All],6,FALSE),"")</f>
        <v>https://siemens.highspot.com/items/675830698371002237ecc52d?lfrm=shp-ft.3#1</v>
      </c>
    </row>
    <row r="1950" spans="1:21" x14ac:dyDescent="0.25">
      <c r="A1950" s="81">
        <f>IF(OR('Raw Data'!A1817=0,'Raw Data'!A1817="Delete"),"",'Raw Data'!A1817)</f>
        <v>2412</v>
      </c>
      <c r="B1950" s="88" t="str">
        <f>IF(OR('Raw Data'!B1817=0,'Raw Data'!B1817="Delete"),"",'Raw Data'!B1817)</f>
        <v>Deliver</v>
      </c>
      <c r="C1950" s="89" t="str">
        <f>IF(OR('Raw Data'!C1817=0,'Raw Data'!C1817="Delete"),"",'Raw Data'!C1817)</f>
        <v>Analytics</v>
      </c>
      <c r="D1950" s="88" t="str">
        <f>IF(OR('Raw Data'!D1817=0,'Raw Data'!D1817="Delete"),"",'Raw Data'!D1817)</f>
        <v>Classification</v>
      </c>
      <c r="E1950" s="84" t="str">
        <f>IF(OR('Raw Data'!E1817=0,'Raw Data'!E1817="Delete"),"",'Raw Data'!E1817)</f>
        <v>Export classification data out of Teamcenter using JSON based API’s​</v>
      </c>
      <c r="F1950" s="81" t="str" cm="1">
        <f t="array" ref="F1950">_xlfn.SWITCH(ROUND(VLOOKUP(A1950,Table1[#All],3),0),11,H1950,12,I1950,13,J1950,14,K1950,"N/A")</f>
        <v>N/A</v>
      </c>
      <c r="G1950" s="81" t="str" cm="1">
        <f t="array" ref="G1950">_xlfn.SWITCH(ROUND(VLOOKUP(A1950,Table1[#All],5),0),11,H1950,12,I1950,13,J1950,14,K1950,"N/A")</f>
        <v>N/A</v>
      </c>
      <c r="H1950" s="81" t="str">
        <f>IF(OR('Raw Data'!H1817=0,'Raw Data'!H1817="Delete"),"",'Raw Data'!H1817)</f>
        <v/>
      </c>
      <c r="I1950" s="81" t="str">
        <f>IF(OR('Raw Data'!I1817=0,'Raw Data'!I1817="Delete"),"",'Raw Data'!I1817)</f>
        <v/>
      </c>
      <c r="J1950" s="81" t="str">
        <f>IF(OR('Raw Data'!J1817=0,'Raw Data'!J1817="Delete"),"",'Raw Data'!J1817)</f>
        <v/>
      </c>
      <c r="K1950" s="81" t="str">
        <f>IF(OR('Raw Data'!K1817=0,'Raw Data'!K1817="Delete"),"",'Raw Data'!K1817)</f>
        <v/>
      </c>
      <c r="L1950" s="81" t="str">
        <f>R1950</f>
        <v>Available</v>
      </c>
      <c r="M1950" s="81" t="str">
        <f>IF(A1950="","",IF(OR(AWReleaseNum&gt;=A1950,AWReleaseNum=0),"Available","Not Supported"))</f>
        <v>Available</v>
      </c>
      <c r="N1950" s="81" t="str">
        <f>IF(A1950="","",IF(TcRelease="Any","Available",IF(OR(AND(TcReleaseNum&gt;=VLOOKUP(AWReleaseNum,MinVerInfo,3,FALSE),TcReleaseNum&lt;=VLOOKUP(AWReleaseNum,MinVerInfo,4,FALSE)),AND(TcReleaseNum&gt;=VLOOKUP(AWReleaseNum,MinVerInfo,5,FALSE),TcReleaseNum&lt;=VLOOKUP(AWReleaseNum,MinVerInfo,6,FALSE))),"Available","Not Supported")))</f>
        <v>Available</v>
      </c>
      <c r="O1950" s="81" t="str">
        <f>IF(TcReleaseNum&lt;P1950,"Not Supported","Available")</f>
        <v>Available</v>
      </c>
      <c r="P1950" s="81" cm="1">
        <f t="array" ref="P1950">_xlfn.SWITCH(TcBaseVer, 14, K1950, 13, J1950, 12, I1950, 11, IFERROR(VLOOKUP(H1950,Table2[#All],3,FALSE),"N/A"),0)</f>
        <v>0</v>
      </c>
      <c r="Q1950" s="81" t="str">
        <f>IF(TcBaseVer=0,M1950,IF(AND(N1950="Available",M1950="Available",O1950="Available"),"Available",IF(M1950="","","Not Supported")))</f>
        <v>Available</v>
      </c>
      <c r="R1950" s="81" t="str">
        <f>IF(A1950&gt;=AWCurrentRel, "Future",Q1950)</f>
        <v>Available</v>
      </c>
      <c r="S1950" s="100" t="str">
        <f>HYPERLINK(U1950,T1950)</f>
        <v>DELIVER-Teamcenter What's New Fall 2024</v>
      </c>
      <c r="T1950" s="81" t="str">
        <f>IFERROR(VLOOKUP(CONCATENATE($B1950,"_",$A1950),Table4[#All],5,FALSE),"Not Available")</f>
        <v>DELIVER-Teamcenter What's New Fall 2024</v>
      </c>
      <c r="U1950" s="81" t="str">
        <f>IFERROR(VLOOKUP(CONCATENATE(B1950,"_",A1950),Table4[#All],6,FALSE),"")</f>
        <v>https://siemens.highspot.com/items/675830698371002237ecc52d?lfrm=shp-ft.3#1</v>
      </c>
    </row>
    <row r="1951" spans="1:21" x14ac:dyDescent="0.25">
      <c r="A1951" s="81">
        <f>IF(OR('Raw Data'!A1967=0,'Raw Data'!A1967="Delete"),"",'Raw Data'!A1967)</f>
        <v>2412</v>
      </c>
      <c r="B1951" s="88" t="str">
        <f>IF(OR('Raw Data'!B1967=0,'Raw Data'!B1967="Delete"),"",'Raw Data'!B1967)</f>
        <v>Foundation</v>
      </c>
      <c r="C1951" s="89" t="str">
        <f>IF(OR('Raw Data'!C1967=0,'Raw Data'!C1967="Delete"),"",'Raw Data'!C1967)</f>
        <v>Usability</v>
      </c>
      <c r="D1951" s="88" t="str">
        <f>IF(OR('Raw Data'!D1967=0,'Raw Data'!D1967="Delete"),"",'Raw Data'!D1967)</f>
        <v>Collaboration</v>
      </c>
      <c r="E1951" s="84" t="str">
        <f>IF(OR('Raw Data'!E1967=0,'Raw Data'!E1967="Delete"),"",'Raw Data'!E1967)</f>
        <v xml:space="preserve">Easily create and administer projects from the Explorer in Active Workspace </v>
      </c>
      <c r="F1951" s="81" t="str" cm="1">
        <f t="array" ref="F1951">_xlfn.SWITCH(ROUND(VLOOKUP(A1951,Table1[#All],3),0),11,H1951,12,I1951,13,J1951,14,K1951,"N/A")</f>
        <v>N/A</v>
      </c>
      <c r="G1951" s="81" t="str" cm="1">
        <f t="array" ref="G1951">_xlfn.SWITCH(ROUND(VLOOKUP(A1951,Table1[#All],5),0),11,H1951,12,I1951,13,J1951,14,K1951,"N/A")</f>
        <v>N/A</v>
      </c>
      <c r="H1951" s="81" t="str">
        <f>IF(OR('Raw Data'!H1967=0,'Raw Data'!H1967="Delete"),"",'Raw Data'!H1967)</f>
        <v/>
      </c>
      <c r="I1951" s="81" t="str">
        <f>IF(OR('Raw Data'!I1967=0,'Raw Data'!I1967="Delete"),"",'Raw Data'!I1967)</f>
        <v/>
      </c>
      <c r="J1951" s="81" t="str">
        <f>IF(OR('Raw Data'!J1967=0,'Raw Data'!J1967="Delete"),"",'Raw Data'!J1967)</f>
        <v/>
      </c>
      <c r="K1951" s="81" t="str">
        <f>IF(OR('Raw Data'!K1967=0,'Raw Data'!K1967="Delete"),"",'Raw Data'!K1967)</f>
        <v/>
      </c>
      <c r="L1951" s="81" t="str">
        <f>R1951</f>
        <v>Available</v>
      </c>
      <c r="M1951" s="81" t="str">
        <f>IF(A1951="","",IF(OR(AWReleaseNum&gt;=A1951,AWReleaseNum=0),"Available","Not Supported"))</f>
        <v>Available</v>
      </c>
      <c r="N1951" s="81" t="str">
        <f>IF(A1951="","",IF(TcRelease="Any","Available",IF(OR(AND(TcReleaseNum&gt;=VLOOKUP(AWReleaseNum,MinVerInfo,3,FALSE),TcReleaseNum&lt;=VLOOKUP(AWReleaseNum,MinVerInfo,4,FALSE)),AND(TcReleaseNum&gt;=VLOOKUP(AWReleaseNum,MinVerInfo,5,FALSE),TcReleaseNum&lt;=VLOOKUP(AWReleaseNum,MinVerInfo,6,FALSE))),"Available","Not Supported")))</f>
        <v>Available</v>
      </c>
      <c r="O1951" s="81" t="str">
        <f>IF(TcReleaseNum&lt;P1951,"Not Supported","Available")</f>
        <v>Available</v>
      </c>
      <c r="P1951" s="81" cm="1">
        <f t="array" ref="P1951">_xlfn.SWITCH(TcBaseVer, 14, K1951, 13, J1951, 12, I1951, 11, IFERROR(VLOOKUP(H1951,Table2[#All],3,FALSE),"N/A"),0)</f>
        <v>0</v>
      </c>
      <c r="Q1951" s="81" t="str">
        <f>IF(TcBaseVer=0,M1951,IF(AND(N1951="Available",M1951="Available",O1951="Available"),"Available",IF(M1951="","","Not Supported")))</f>
        <v>Available</v>
      </c>
      <c r="R1951" s="81" t="str">
        <f>IF(A1951&gt;=AWCurrentRel, "Future",Q1951)</f>
        <v>Available</v>
      </c>
      <c r="S1951" s="100" t="str">
        <f>HYPERLINK(U1951,T1951)</f>
        <v>FOUNDATION-Teamcenter What's new Fall 2024</v>
      </c>
      <c r="T1951" s="81" t="str">
        <f>IFERROR(VLOOKUP(CONCATENATE($B1951,"_",$A1951),Table4[#All],5,FALSE),"Not Available")</f>
        <v>FOUNDATION-Teamcenter What's new Fall 2024</v>
      </c>
      <c r="U1951" s="81" t="str">
        <f>IFERROR(VLOOKUP(CONCATENATE(B1951,"_",A1951),Table4[#All],6,FALSE),"")</f>
        <v>https://siemens.highspot.com/items/67583087550a630de581fb43?lfrm=shp-ft.4#1</v>
      </c>
    </row>
    <row r="1952" spans="1:21" x14ac:dyDescent="0.25">
      <c r="A1952" s="81">
        <f>IF(OR('Raw Data'!A1968=0,'Raw Data'!A1968="Delete"),"",'Raw Data'!A1968)</f>
        <v>2412</v>
      </c>
      <c r="B1952" s="88" t="str">
        <f>IF(OR('Raw Data'!B1968=0,'Raw Data'!B1968="Delete"),"",'Raw Data'!B1968)</f>
        <v>Foundation</v>
      </c>
      <c r="C1952" s="89" t="str">
        <f>IF(OR('Raw Data'!C1968=0,'Raw Data'!C1968="Delete"),"",'Raw Data'!C1968)</f>
        <v>Usability</v>
      </c>
      <c r="D1952" s="88" t="str">
        <f>IF(OR('Raw Data'!D1968=0,'Raw Data'!D1968="Delete"),"",'Raw Data'!D1968)</f>
        <v>Collaboration</v>
      </c>
      <c r="E1952" s="84" t="str">
        <f>IF(OR('Raw Data'!E1968=0,'Raw Data'!E1968="Delete"),"",'Raw Data'!E1968)</f>
        <v xml:space="preserve">Capture, document and approve simple changes from Microsoft Teams	</v>
      </c>
      <c r="F1952" s="81" t="str" cm="1">
        <f t="array" ref="F1952">_xlfn.SWITCH(ROUND(VLOOKUP(A1952,Table1[#All],3),0),11,H1952,12,I1952,13,J1952,14,K1952,"N/A")</f>
        <v>N/A</v>
      </c>
      <c r="G1952" s="81" t="str" cm="1">
        <f t="array" ref="G1952">_xlfn.SWITCH(ROUND(VLOOKUP(A1952,Table1[#All],5),0),11,H1952,12,I1952,13,J1952,14,K1952,"N/A")</f>
        <v>N/A</v>
      </c>
      <c r="H1952" s="81" t="str">
        <f>IF(OR('Raw Data'!H1968=0,'Raw Data'!H1968="Delete"),"",'Raw Data'!H1968)</f>
        <v/>
      </c>
      <c r="I1952" s="81" t="str">
        <f>IF(OR('Raw Data'!I1968=0,'Raw Data'!I1968="Delete"),"",'Raw Data'!I1968)</f>
        <v/>
      </c>
      <c r="J1952" s="81" t="str">
        <f>IF(OR('Raw Data'!J1968=0,'Raw Data'!J1968="Delete"),"",'Raw Data'!J1968)</f>
        <v/>
      </c>
      <c r="K1952" s="81" t="str">
        <f>IF(OR('Raw Data'!K1968=0,'Raw Data'!K1968="Delete"),"",'Raw Data'!K1968)</f>
        <v/>
      </c>
      <c r="L1952" s="81" t="str">
        <f>R1952</f>
        <v>Available</v>
      </c>
      <c r="M1952" s="81" t="str">
        <f>IF(A1952="","",IF(OR(AWReleaseNum&gt;=A1952,AWReleaseNum=0),"Available","Not Supported"))</f>
        <v>Available</v>
      </c>
      <c r="N1952" s="81" t="str">
        <f>IF(A1952="","",IF(TcRelease="Any","Available",IF(OR(AND(TcReleaseNum&gt;=VLOOKUP(AWReleaseNum,MinVerInfo,3,FALSE),TcReleaseNum&lt;=VLOOKUP(AWReleaseNum,MinVerInfo,4,FALSE)),AND(TcReleaseNum&gt;=VLOOKUP(AWReleaseNum,MinVerInfo,5,FALSE),TcReleaseNum&lt;=VLOOKUP(AWReleaseNum,MinVerInfo,6,FALSE))),"Available","Not Supported")))</f>
        <v>Available</v>
      </c>
      <c r="O1952" s="81" t="str">
        <f>IF(TcReleaseNum&lt;P1952,"Not Supported","Available")</f>
        <v>Available</v>
      </c>
      <c r="P1952" s="81" cm="1">
        <f t="array" ref="P1952">_xlfn.SWITCH(TcBaseVer, 14, K1952, 13, J1952, 12, I1952, 11, IFERROR(VLOOKUP(H1952,Table2[#All],3,FALSE),"N/A"),0)</f>
        <v>0</v>
      </c>
      <c r="Q1952" s="81" t="str">
        <f>IF(TcBaseVer=0,M1952,IF(AND(N1952="Available",M1952="Available",O1952="Available"),"Available",IF(M1952="","","Not Supported")))</f>
        <v>Available</v>
      </c>
      <c r="R1952" s="81" t="str">
        <f>IF(A1952&gt;=AWCurrentRel, "Future",Q1952)</f>
        <v>Available</v>
      </c>
      <c r="S1952" s="100" t="str">
        <f>HYPERLINK(U1952,T1952)</f>
        <v>FOUNDATION-Teamcenter What's new Fall 2024</v>
      </c>
      <c r="T1952" s="81" t="str">
        <f>IFERROR(VLOOKUP(CONCATENATE($B1952,"_",$A1952),Table4[#All],5,FALSE),"Not Available")</f>
        <v>FOUNDATION-Teamcenter What's new Fall 2024</v>
      </c>
      <c r="U1952" s="81" t="str">
        <f>IFERROR(VLOOKUP(CONCATENATE(B1952,"_",A1952),Table4[#All],6,FALSE),"")</f>
        <v>https://siemens.highspot.com/items/67583087550a630de581fb43?lfrm=shp-ft.4#1</v>
      </c>
    </row>
    <row r="1953" spans="1:21" x14ac:dyDescent="0.25">
      <c r="A1953" s="81">
        <f>IF(OR('Raw Data'!A1969=0,'Raw Data'!A1969="Delete"),"",'Raw Data'!A1969)</f>
        <v>2412</v>
      </c>
      <c r="B1953" s="88" t="str">
        <f>IF(OR('Raw Data'!B1969=0,'Raw Data'!B1969="Delete"),"",'Raw Data'!B1969)</f>
        <v>Foundation</v>
      </c>
      <c r="C1953" s="89" t="str">
        <f>IF(OR('Raw Data'!C1969=0,'Raw Data'!C1969="Delete"),"",'Raw Data'!C1969)</f>
        <v>Usability</v>
      </c>
      <c r="D1953" s="88" t="str">
        <f>IF(OR('Raw Data'!D1969=0,'Raw Data'!D1969="Delete"),"",'Raw Data'!D1969)</f>
        <v>Collaboration</v>
      </c>
      <c r="E1953" s="84" t="str">
        <f>IF(OR('Raw Data'!E1969=0,'Raw Data'!E1969="Delete"),"",'Raw Data'!E1969)</f>
        <v>Manage and get notified about Discussions</v>
      </c>
      <c r="F1953" s="81" t="str" cm="1">
        <f t="array" ref="F1953">_xlfn.SWITCH(ROUND(VLOOKUP(A1953,Table1[#All],3),0),11,H1953,12,I1953,13,J1953,14,K1953,"N/A")</f>
        <v>N/A</v>
      </c>
      <c r="G1953" s="81" t="str" cm="1">
        <f t="array" ref="G1953">_xlfn.SWITCH(ROUND(VLOOKUP(A1953,Table1[#All],5),0),11,H1953,12,I1953,13,J1953,14,K1953,"N/A")</f>
        <v>N/A</v>
      </c>
      <c r="H1953" s="81" t="str">
        <f>IF(OR('Raw Data'!H1969=0,'Raw Data'!H1969="Delete"),"",'Raw Data'!H1969)</f>
        <v/>
      </c>
      <c r="I1953" s="81" t="str">
        <f>IF(OR('Raw Data'!I1969=0,'Raw Data'!I1969="Delete"),"",'Raw Data'!I1969)</f>
        <v/>
      </c>
      <c r="J1953" s="81" t="str">
        <f>IF(OR('Raw Data'!J1969=0,'Raw Data'!J1969="Delete"),"",'Raw Data'!J1969)</f>
        <v/>
      </c>
      <c r="K1953" s="81" t="str">
        <f>IF(OR('Raw Data'!K1969=0,'Raw Data'!K1969="Delete"),"",'Raw Data'!K1969)</f>
        <v/>
      </c>
      <c r="L1953" s="81" t="str">
        <f>R1953</f>
        <v>Available</v>
      </c>
      <c r="M1953" s="81" t="str">
        <f>IF(A1953="","",IF(OR(AWReleaseNum&gt;=A1953,AWReleaseNum=0),"Available","Not Supported"))</f>
        <v>Available</v>
      </c>
      <c r="N1953" s="81" t="str">
        <f>IF(A1953="","",IF(TcRelease="Any","Available",IF(OR(AND(TcReleaseNum&gt;=VLOOKUP(AWReleaseNum,MinVerInfo,3,FALSE),TcReleaseNum&lt;=VLOOKUP(AWReleaseNum,MinVerInfo,4,FALSE)),AND(TcReleaseNum&gt;=VLOOKUP(AWReleaseNum,MinVerInfo,5,FALSE),TcReleaseNum&lt;=VLOOKUP(AWReleaseNum,MinVerInfo,6,FALSE))),"Available","Not Supported")))</f>
        <v>Available</v>
      </c>
      <c r="O1953" s="81" t="str">
        <f>IF(TcReleaseNum&lt;P1953,"Not Supported","Available")</f>
        <v>Available</v>
      </c>
      <c r="P1953" s="81" cm="1">
        <f t="array" ref="P1953">_xlfn.SWITCH(TcBaseVer, 14, K1953, 13, J1953, 12, I1953, 11, IFERROR(VLOOKUP(H1953,Table2[#All],3,FALSE),"N/A"),0)</f>
        <v>0</v>
      </c>
      <c r="Q1953" s="81" t="str">
        <f>IF(TcBaseVer=0,M1953,IF(AND(N1953="Available",M1953="Available",O1953="Available"),"Available",IF(M1953="","","Not Supported")))</f>
        <v>Available</v>
      </c>
      <c r="R1953" s="81" t="str">
        <f>IF(A1953&gt;=AWCurrentRel, "Future",Q1953)</f>
        <v>Available</v>
      </c>
      <c r="S1953" s="100" t="str">
        <f>HYPERLINK(U1953,T1953)</f>
        <v>FOUNDATION-Teamcenter What's new Fall 2024</v>
      </c>
      <c r="T1953" s="81" t="str">
        <f>IFERROR(VLOOKUP(CONCATENATE($B1953,"_",$A1953),Table4[#All],5,FALSE),"Not Available")</f>
        <v>FOUNDATION-Teamcenter What's new Fall 2024</v>
      </c>
      <c r="U1953" s="81" t="str">
        <f>IFERROR(VLOOKUP(CONCATENATE(B1953,"_",A1953),Table4[#All],6,FALSE),"")</f>
        <v>https://siemens.highspot.com/items/67583087550a630de581fb43?lfrm=shp-ft.4#1</v>
      </c>
    </row>
    <row r="1954" spans="1:21" x14ac:dyDescent="0.25">
      <c r="A1954" s="81">
        <f>IF(OR('Raw Data'!A1970=0,'Raw Data'!A1970="Delete"),"",'Raw Data'!A1970)</f>
        <v>2412</v>
      </c>
      <c r="B1954" s="88" t="str">
        <f>IF(OR('Raw Data'!B1970=0,'Raw Data'!B1970="Delete"),"",'Raw Data'!B1970)</f>
        <v>Deliver</v>
      </c>
      <c r="C1954" s="89" t="str">
        <f>IF(OR('Raw Data'!C1970=0,'Raw Data'!C1970="Delete"),"",'Raw Data'!C1970)</f>
        <v>Quality</v>
      </c>
      <c r="D1954" s="88" t="str">
        <f>IF(OR('Raw Data'!D1970=0,'Raw Data'!D1970="Delete"),"",'Raw Data'!D1970)</f>
        <v>Control &amp; Inspection Planning</v>
      </c>
      <c r="E1954" s="84" t="str">
        <f>IF(OR('Raw Data'!E1970=0,'Raw Data'!E1970="Delete"),"",'Raw Data'!E1970)</f>
        <v xml:space="preserve">Enhance FAI with relevant inspection definitions imported from NX </v>
      </c>
      <c r="F1954" s="81" t="str" cm="1">
        <f t="array" ref="F1954">_xlfn.SWITCH(ROUND(VLOOKUP(A1954,Table1[#All],3),0),11,H1954,12,I1954,13,J1954,14,K1954,"N/A")</f>
        <v>N/A</v>
      </c>
      <c r="G1954" s="81" t="str" cm="1">
        <f t="array" ref="G1954">_xlfn.SWITCH(ROUND(VLOOKUP(A1954,Table1[#All],5),0),11,H1954,12,I1954,13,J1954,14,K1954,"N/A")</f>
        <v>N/A</v>
      </c>
      <c r="H1954" s="81" t="str">
        <f>IF(OR('Raw Data'!H1970=0,'Raw Data'!H1970="Delete"),"",'Raw Data'!H1970)</f>
        <v/>
      </c>
      <c r="I1954" s="81" t="str">
        <f>IF(OR('Raw Data'!I1970=0,'Raw Data'!I1970="Delete"),"",'Raw Data'!I1970)</f>
        <v/>
      </c>
      <c r="J1954" s="81" t="str">
        <f>IF(OR('Raw Data'!J1970=0,'Raw Data'!J1970="Delete"),"",'Raw Data'!J1970)</f>
        <v/>
      </c>
      <c r="K1954" s="81" t="str">
        <f>IF(OR('Raw Data'!K1970=0,'Raw Data'!K1970="Delete"),"",'Raw Data'!K1970)</f>
        <v/>
      </c>
      <c r="L1954" s="81" t="str">
        <f>R1954</f>
        <v>Available</v>
      </c>
      <c r="M1954" s="81" t="str">
        <f>IF(A1954="","",IF(OR(AWReleaseNum&gt;=A1954,AWReleaseNum=0),"Available","Not Supported"))</f>
        <v>Available</v>
      </c>
      <c r="N1954" s="81" t="str">
        <f>IF(A1954="","",IF(TcRelease="Any","Available",IF(OR(AND(TcReleaseNum&gt;=VLOOKUP(AWReleaseNum,MinVerInfo,3,FALSE),TcReleaseNum&lt;=VLOOKUP(AWReleaseNum,MinVerInfo,4,FALSE)),AND(TcReleaseNum&gt;=VLOOKUP(AWReleaseNum,MinVerInfo,5,FALSE),TcReleaseNum&lt;=VLOOKUP(AWReleaseNum,MinVerInfo,6,FALSE))),"Available","Not Supported")))</f>
        <v>Available</v>
      </c>
      <c r="O1954" s="81" t="str">
        <f>IF(TcReleaseNum&lt;P1954,"Not Supported","Available")</f>
        <v>Available</v>
      </c>
      <c r="P1954" s="81" cm="1">
        <f t="array" ref="P1954">_xlfn.SWITCH(TcBaseVer, 14, K1954, 13, J1954, 12, I1954, 11, IFERROR(VLOOKUP(H1954,Table2[#All],3,FALSE),"N/A"),0)</f>
        <v>0</v>
      </c>
      <c r="Q1954" s="81" t="str">
        <f>IF(TcBaseVer=0,M1954,IF(AND(N1954="Available",M1954="Available",O1954="Available"),"Available",IF(M1954="","","Not Supported")))</f>
        <v>Available</v>
      </c>
      <c r="R1954" s="81" t="str">
        <f>IF(A1954&gt;=AWCurrentRel, "Future",Q1954)</f>
        <v>Available</v>
      </c>
      <c r="S1954" s="100" t="str">
        <f>HYPERLINK(U1954,T1954)</f>
        <v>DELIVER-Teamcenter What's New Fall 2024</v>
      </c>
      <c r="T1954" s="81" t="str">
        <f>IFERROR(VLOOKUP(CONCATENATE($B1954,"_",$A1954),Table4[#All],5,FALSE),"Not Available")</f>
        <v>DELIVER-Teamcenter What's New Fall 2024</v>
      </c>
      <c r="U1954" s="81" t="str">
        <f>IFERROR(VLOOKUP(CONCATENATE(B1954,"_",A1954),Table4[#All],6,FALSE),"")</f>
        <v>https://siemens.highspot.com/items/675830698371002237ecc52d?lfrm=shp-ft.3#1</v>
      </c>
    </row>
    <row r="1955" spans="1:21" x14ac:dyDescent="0.25">
      <c r="A1955" s="81">
        <f>IF(OR('Raw Data'!A1971=0,'Raw Data'!A1971="Delete"),"",'Raw Data'!A1971)</f>
        <v>2412</v>
      </c>
      <c r="B1955" s="88" t="str">
        <f>IF(OR('Raw Data'!B1971=0,'Raw Data'!B1971="Delete"),"",'Raw Data'!B1971)</f>
        <v>Deliver</v>
      </c>
      <c r="C1955" s="89" t="str">
        <f>IF(OR('Raw Data'!C1971=0,'Raw Data'!C1971="Delete"),"",'Raw Data'!C1971)</f>
        <v>Quality</v>
      </c>
      <c r="D1955" s="88" t="str">
        <f>IF(OR('Raw Data'!D1971=0,'Raw Data'!D1971="Delete"),"",'Raw Data'!D1971)</f>
        <v>Control &amp; Inspection Planning</v>
      </c>
      <c r="E1955" s="84" t="str">
        <f>IF(OR('Raw Data'!E1971=0,'Raw Data'!E1971="Delete"),"",'Raw Data'!E1971)</f>
        <v>Improvement of the comparison function of 2D/3D models</v>
      </c>
      <c r="F1955" s="81" t="str" cm="1">
        <f t="array" ref="F1955">_xlfn.SWITCH(ROUND(VLOOKUP(A1955,Table1[#All],3),0),11,H1955,12,I1955,13,J1955,14,K1955,"N/A")</f>
        <v>N/A</v>
      </c>
      <c r="G1955" s="81" t="str" cm="1">
        <f t="array" ref="G1955">_xlfn.SWITCH(ROUND(VLOOKUP(A1955,Table1[#All],5),0),11,H1955,12,I1955,13,J1955,14,K1955,"N/A")</f>
        <v>N/A</v>
      </c>
      <c r="H1955" s="81" t="str">
        <f>IF(OR('Raw Data'!H1971=0,'Raw Data'!H1971="Delete"),"",'Raw Data'!H1971)</f>
        <v/>
      </c>
      <c r="I1955" s="81" t="str">
        <f>IF(OR('Raw Data'!I1971=0,'Raw Data'!I1971="Delete"),"",'Raw Data'!I1971)</f>
        <v/>
      </c>
      <c r="J1955" s="81" t="str">
        <f>IF(OR('Raw Data'!J1971=0,'Raw Data'!J1971="Delete"),"",'Raw Data'!J1971)</f>
        <v/>
      </c>
      <c r="K1955" s="81" t="str">
        <f>IF(OR('Raw Data'!K1971=0,'Raw Data'!K1971="Delete"),"",'Raw Data'!K1971)</f>
        <v/>
      </c>
      <c r="L1955" s="81" t="str">
        <f>R1955</f>
        <v>Available</v>
      </c>
      <c r="M1955" s="81" t="str">
        <f>IF(A1955="","",IF(OR(AWReleaseNum&gt;=A1955,AWReleaseNum=0),"Available","Not Supported"))</f>
        <v>Available</v>
      </c>
      <c r="N1955" s="81" t="str">
        <f>IF(A1955="","",IF(TcRelease="Any","Available",IF(OR(AND(TcReleaseNum&gt;=VLOOKUP(AWReleaseNum,MinVerInfo,3,FALSE),TcReleaseNum&lt;=VLOOKUP(AWReleaseNum,MinVerInfo,4,FALSE)),AND(TcReleaseNum&gt;=VLOOKUP(AWReleaseNum,MinVerInfo,5,FALSE),TcReleaseNum&lt;=VLOOKUP(AWReleaseNum,MinVerInfo,6,FALSE))),"Available","Not Supported")))</f>
        <v>Available</v>
      </c>
      <c r="O1955" s="81" t="str">
        <f>IF(TcReleaseNum&lt;P1955,"Not Supported","Available")</f>
        <v>Available</v>
      </c>
      <c r="P1955" s="81" cm="1">
        <f t="array" ref="P1955">_xlfn.SWITCH(TcBaseVer, 14, K1955, 13, J1955, 12, I1955, 11, IFERROR(VLOOKUP(H1955,Table2[#All],3,FALSE),"N/A"),0)</f>
        <v>0</v>
      </c>
      <c r="Q1955" s="81" t="str">
        <f>IF(TcBaseVer=0,M1955,IF(AND(N1955="Available",M1955="Available",O1955="Available"),"Available",IF(M1955="","","Not Supported")))</f>
        <v>Available</v>
      </c>
      <c r="R1955" s="81" t="str">
        <f>IF(A1955&gt;=AWCurrentRel, "Future",Q1955)</f>
        <v>Available</v>
      </c>
      <c r="S1955" s="100" t="str">
        <f>HYPERLINK(U1955,T1955)</f>
        <v>DELIVER-Teamcenter What's New Fall 2024</v>
      </c>
      <c r="T1955" s="81" t="str">
        <f>IFERROR(VLOOKUP(CONCATENATE($B1955,"_",$A1955),Table4[#All],5,FALSE),"Not Available")</f>
        <v>DELIVER-Teamcenter What's New Fall 2024</v>
      </c>
      <c r="U1955" s="81" t="str">
        <f>IFERROR(VLOOKUP(CONCATENATE(B1955,"_",A1955),Table4[#All],6,FALSE),"")</f>
        <v>https://siemens.highspot.com/items/675830698371002237ecc52d?lfrm=shp-ft.3#1</v>
      </c>
    </row>
    <row r="1956" spans="1:21" x14ac:dyDescent="0.25">
      <c r="A1956" s="81">
        <f>IF(OR('Raw Data'!A1972=0,'Raw Data'!A1972="Delete"),"",'Raw Data'!A1972)</f>
        <v>2412</v>
      </c>
      <c r="B1956" s="88" t="str">
        <f>IF(OR('Raw Data'!B1972=0,'Raw Data'!B1972="Delete"),"",'Raw Data'!B1972)</f>
        <v>Deliver</v>
      </c>
      <c r="C1956" s="89" t="str">
        <f>IF(OR('Raw Data'!C1972=0,'Raw Data'!C1972="Delete"),"",'Raw Data'!C1972)</f>
        <v>Quality</v>
      </c>
      <c r="D1956" s="88" t="str">
        <f>IF(OR('Raw Data'!D1972=0,'Raw Data'!D1972="Delete"),"",'Raw Data'!D1972)</f>
        <v>Control &amp; Inspection Planning</v>
      </c>
      <c r="E1956" s="84" t="str">
        <f>IF(OR('Raw Data'!E1972=0,'Raw Data'!E1972="Delete"),"",'Raw Data'!E1972)</f>
        <v>Legend for showing different balloon information</v>
      </c>
      <c r="F1956" s="81" t="str" cm="1">
        <f t="array" ref="F1956">_xlfn.SWITCH(ROUND(VLOOKUP(A1956,Table1[#All],3),0),11,H1956,12,I1956,13,J1956,14,K1956,"N/A")</f>
        <v>N/A</v>
      </c>
      <c r="G1956" s="81" t="str" cm="1">
        <f t="array" ref="G1956">_xlfn.SWITCH(ROUND(VLOOKUP(A1956,Table1[#All],5),0),11,H1956,12,I1956,13,J1956,14,K1956,"N/A")</f>
        <v>N/A</v>
      </c>
      <c r="H1956" s="81" t="str">
        <f>IF(OR('Raw Data'!H1972=0,'Raw Data'!H1972="Delete"),"",'Raw Data'!H1972)</f>
        <v/>
      </c>
      <c r="I1956" s="81" t="str">
        <f>IF(OR('Raw Data'!I1972=0,'Raw Data'!I1972="Delete"),"",'Raw Data'!I1972)</f>
        <v/>
      </c>
      <c r="J1956" s="81" t="str">
        <f>IF(OR('Raw Data'!J1972=0,'Raw Data'!J1972="Delete"),"",'Raw Data'!J1972)</f>
        <v/>
      </c>
      <c r="K1956" s="81" t="str">
        <f>IF(OR('Raw Data'!K1972=0,'Raw Data'!K1972="Delete"),"",'Raw Data'!K1972)</f>
        <v/>
      </c>
      <c r="L1956" s="81" t="str">
        <f>R1956</f>
        <v>Available</v>
      </c>
      <c r="M1956" s="81" t="str">
        <f>IF(A1956="","",IF(OR(AWReleaseNum&gt;=A1956,AWReleaseNum=0),"Available","Not Supported"))</f>
        <v>Available</v>
      </c>
      <c r="N1956" s="81" t="str">
        <f>IF(A1956="","",IF(TcRelease="Any","Available",IF(OR(AND(TcReleaseNum&gt;=VLOOKUP(AWReleaseNum,MinVerInfo,3,FALSE),TcReleaseNum&lt;=VLOOKUP(AWReleaseNum,MinVerInfo,4,FALSE)),AND(TcReleaseNum&gt;=VLOOKUP(AWReleaseNum,MinVerInfo,5,FALSE),TcReleaseNum&lt;=VLOOKUP(AWReleaseNum,MinVerInfo,6,FALSE))),"Available","Not Supported")))</f>
        <v>Available</v>
      </c>
      <c r="O1956" s="81" t="str">
        <f>IF(TcReleaseNum&lt;P1956,"Not Supported","Available")</f>
        <v>Available</v>
      </c>
      <c r="P1956" s="81" cm="1">
        <f t="array" ref="P1956">_xlfn.SWITCH(TcBaseVer, 14, K1956, 13, J1956, 12, I1956, 11, IFERROR(VLOOKUP(H1956,Table2[#All],3,FALSE),"N/A"),0)</f>
        <v>0</v>
      </c>
      <c r="Q1956" s="81" t="str">
        <f>IF(TcBaseVer=0,M1956,IF(AND(N1956="Available",M1956="Available",O1956="Available"),"Available",IF(M1956="","","Not Supported")))</f>
        <v>Available</v>
      </c>
      <c r="R1956" s="81" t="str">
        <f>IF(A1956&gt;=AWCurrentRel, "Future",Q1956)</f>
        <v>Available</v>
      </c>
      <c r="S1956" s="100" t="str">
        <f>HYPERLINK(U1956,T1956)</f>
        <v>DELIVER-Teamcenter What's New Fall 2024</v>
      </c>
      <c r="T1956" s="81" t="str">
        <f>IFERROR(VLOOKUP(CONCATENATE($B1956,"_",$A1956),Table4[#All],5,FALSE),"Not Available")</f>
        <v>DELIVER-Teamcenter What's New Fall 2024</v>
      </c>
      <c r="U1956" s="81" t="str">
        <f>IFERROR(VLOOKUP(CONCATENATE(B1956,"_",A1956),Table4[#All],6,FALSE),"")</f>
        <v>https://siemens.highspot.com/items/675830698371002237ecc52d?lfrm=shp-ft.3#1</v>
      </c>
    </row>
    <row r="1957" spans="1:21" x14ac:dyDescent="0.25">
      <c r="A1957" s="81">
        <f>IF(OR('Raw Data'!A1973=0,'Raw Data'!A1973="Delete"),"",'Raw Data'!A1973)</f>
        <v>2412</v>
      </c>
      <c r="B1957" s="88" t="str">
        <f>IF(OR('Raw Data'!B1973=0,'Raw Data'!B1973="Delete"),"",'Raw Data'!B1973)</f>
        <v>Deliver</v>
      </c>
      <c r="C1957" s="89" t="str">
        <f>IF(OR('Raw Data'!C1973=0,'Raw Data'!C1973="Delete"),"",'Raw Data'!C1973)</f>
        <v>Quality</v>
      </c>
      <c r="D1957" s="88" t="str">
        <f>IF(OR('Raw Data'!D1973=0,'Raw Data'!D1973="Delete"),"",'Raw Data'!D1973)</f>
        <v>Control &amp; Inspection Planning</v>
      </c>
      <c r="E1957" s="84" t="str">
        <f>IF(OR('Raw Data'!E1973=0,'Raw Data'!E1973="Delete"),"",'Raw Data'!E1973)</f>
        <v>Characteristic traceability from NX to CP&amp;IP</v>
      </c>
      <c r="F1957" s="81" t="str" cm="1">
        <f t="array" ref="F1957">_xlfn.SWITCH(ROUND(VLOOKUP(A1957,Table1[#All],3),0),11,H1957,12,I1957,13,J1957,14,K1957,"N/A")</f>
        <v>N/A</v>
      </c>
      <c r="G1957" s="81" t="str" cm="1">
        <f t="array" ref="G1957">_xlfn.SWITCH(ROUND(VLOOKUP(A1957,Table1[#All],5),0),11,H1957,12,I1957,13,J1957,14,K1957,"N/A")</f>
        <v>N/A</v>
      </c>
      <c r="H1957" s="81" t="str">
        <f>IF(OR('Raw Data'!H1973=0,'Raw Data'!H1973="Delete"),"",'Raw Data'!H1973)</f>
        <v/>
      </c>
      <c r="I1957" s="81" t="str">
        <f>IF(OR('Raw Data'!I1973=0,'Raw Data'!I1973="Delete"),"",'Raw Data'!I1973)</f>
        <v/>
      </c>
      <c r="J1957" s="81" t="str">
        <f>IF(OR('Raw Data'!J1973=0,'Raw Data'!J1973="Delete"),"",'Raw Data'!J1973)</f>
        <v/>
      </c>
      <c r="K1957" s="81" t="str">
        <f>IF(OR('Raw Data'!K1973=0,'Raw Data'!K1973="Delete"),"",'Raw Data'!K1973)</f>
        <v/>
      </c>
      <c r="L1957" s="81" t="str">
        <f>R1957</f>
        <v>Available</v>
      </c>
      <c r="M1957" s="81" t="str">
        <f>IF(A1957="","",IF(OR(AWReleaseNum&gt;=A1957,AWReleaseNum=0),"Available","Not Supported"))</f>
        <v>Available</v>
      </c>
      <c r="N1957" s="81" t="str">
        <f>IF(A1957="","",IF(TcRelease="Any","Available",IF(OR(AND(TcReleaseNum&gt;=VLOOKUP(AWReleaseNum,MinVerInfo,3,FALSE),TcReleaseNum&lt;=VLOOKUP(AWReleaseNum,MinVerInfo,4,FALSE)),AND(TcReleaseNum&gt;=VLOOKUP(AWReleaseNum,MinVerInfo,5,FALSE),TcReleaseNum&lt;=VLOOKUP(AWReleaseNum,MinVerInfo,6,FALSE))),"Available","Not Supported")))</f>
        <v>Available</v>
      </c>
      <c r="O1957" s="81" t="str">
        <f>IF(TcReleaseNum&lt;P1957,"Not Supported","Available")</f>
        <v>Available</v>
      </c>
      <c r="P1957" s="81" cm="1">
        <f t="array" ref="P1957">_xlfn.SWITCH(TcBaseVer, 14, K1957, 13, J1957, 12, I1957, 11, IFERROR(VLOOKUP(H1957,Table2[#All],3,FALSE),"N/A"),0)</f>
        <v>0</v>
      </c>
      <c r="Q1957" s="81" t="str">
        <f>IF(TcBaseVer=0,M1957,IF(AND(N1957="Available",M1957="Available",O1957="Available"),"Available",IF(M1957="","","Not Supported")))</f>
        <v>Available</v>
      </c>
      <c r="R1957" s="81" t="str">
        <f>IF(A1957&gt;=AWCurrentRel, "Future",Q1957)</f>
        <v>Available</v>
      </c>
      <c r="S1957" s="100" t="str">
        <f>HYPERLINK(U1957,T1957)</f>
        <v>DELIVER-Teamcenter What's New Fall 2024</v>
      </c>
      <c r="T1957" s="81" t="str">
        <f>IFERROR(VLOOKUP(CONCATENATE($B1957,"_",$A1957),Table4[#All],5,FALSE),"Not Available")</f>
        <v>DELIVER-Teamcenter What's New Fall 2024</v>
      </c>
      <c r="U1957" s="81" t="str">
        <f>IFERROR(VLOOKUP(CONCATENATE(B1957,"_",A1957),Table4[#All],6,FALSE),"")</f>
        <v>https://siemens.highspot.com/items/675830698371002237ecc52d?lfrm=shp-ft.3#1</v>
      </c>
    </row>
    <row r="1958" spans="1:21" x14ac:dyDescent="0.25">
      <c r="A1958" s="81">
        <f>IF(OR('Raw Data'!A1974=0,'Raw Data'!A1974="Delete"),"",'Raw Data'!A1974)</f>
        <v>2412</v>
      </c>
      <c r="B1958" s="88" t="str">
        <f>IF(OR('Raw Data'!B1974=0,'Raw Data'!B1974="Delete"),"",'Raw Data'!B1974)</f>
        <v>Deliver</v>
      </c>
      <c r="C1958" s="89" t="str">
        <f>IF(OR('Raw Data'!C1974=0,'Raw Data'!C1974="Delete"),"",'Raw Data'!C1974)</f>
        <v>Quality</v>
      </c>
      <c r="D1958" s="88" t="str">
        <f>IF(OR('Raw Data'!D1974=0,'Raw Data'!D1974="Delete"),"",'Raw Data'!D1974)</f>
        <v>Control &amp; Inspection Planning</v>
      </c>
      <c r="E1958" s="84" t="str">
        <f>IF(OR('Raw Data'!E1974=0,'Raw Data'!E1974="Delete"),"",'Raw Data'!E1974)</f>
        <v>Support for sampling tables and dynamization rules</v>
      </c>
      <c r="F1958" s="81" t="str" cm="1">
        <f t="array" ref="F1958">_xlfn.SWITCH(ROUND(VLOOKUP(A1958,Table1[#All],3),0),11,H1958,12,I1958,13,J1958,14,K1958,"N/A")</f>
        <v>N/A</v>
      </c>
      <c r="G1958" s="81" t="str" cm="1">
        <f t="array" ref="G1958">_xlfn.SWITCH(ROUND(VLOOKUP(A1958,Table1[#All],5),0),11,H1958,12,I1958,13,J1958,14,K1958,"N/A")</f>
        <v>N/A</v>
      </c>
      <c r="H1958" s="81" t="str">
        <f>IF(OR('Raw Data'!H1974=0,'Raw Data'!H1974="Delete"),"",'Raw Data'!H1974)</f>
        <v/>
      </c>
      <c r="I1958" s="81" t="str">
        <f>IF(OR('Raw Data'!I1974=0,'Raw Data'!I1974="Delete"),"",'Raw Data'!I1974)</f>
        <v/>
      </c>
      <c r="J1958" s="81" t="str">
        <f>IF(OR('Raw Data'!J1974=0,'Raw Data'!J1974="Delete"),"",'Raw Data'!J1974)</f>
        <v/>
      </c>
      <c r="K1958" s="81" t="str">
        <f>IF(OR('Raw Data'!K1974=0,'Raw Data'!K1974="Delete"),"",'Raw Data'!K1974)</f>
        <v/>
      </c>
      <c r="L1958" s="81" t="str">
        <f>R1958</f>
        <v>Available</v>
      </c>
      <c r="M1958" s="81" t="str">
        <f>IF(A1958="","",IF(OR(AWReleaseNum&gt;=A1958,AWReleaseNum=0),"Available","Not Supported"))</f>
        <v>Available</v>
      </c>
      <c r="N1958" s="81" t="str">
        <f>IF(A1958="","",IF(TcRelease="Any","Available",IF(OR(AND(TcReleaseNum&gt;=VLOOKUP(AWReleaseNum,MinVerInfo,3,FALSE),TcReleaseNum&lt;=VLOOKUP(AWReleaseNum,MinVerInfo,4,FALSE)),AND(TcReleaseNum&gt;=VLOOKUP(AWReleaseNum,MinVerInfo,5,FALSE),TcReleaseNum&lt;=VLOOKUP(AWReleaseNum,MinVerInfo,6,FALSE))),"Available","Not Supported")))</f>
        <v>Available</v>
      </c>
      <c r="O1958" s="81" t="str">
        <f>IF(TcReleaseNum&lt;P1958,"Not Supported","Available")</f>
        <v>Available</v>
      </c>
      <c r="P1958" s="81" cm="1">
        <f t="array" ref="P1958">_xlfn.SWITCH(TcBaseVer, 14, K1958, 13, J1958, 12, I1958, 11, IFERROR(VLOOKUP(H1958,Table2[#All],3,FALSE),"N/A"),0)</f>
        <v>0</v>
      </c>
      <c r="Q1958" s="81" t="str">
        <f>IF(TcBaseVer=0,M1958,IF(AND(N1958="Available",M1958="Available",O1958="Available"),"Available",IF(M1958="","","Not Supported")))</f>
        <v>Available</v>
      </c>
      <c r="R1958" s="81" t="str">
        <f>IF(A1958&gt;=AWCurrentRel, "Future",Q1958)</f>
        <v>Available</v>
      </c>
      <c r="S1958" s="100" t="str">
        <f>HYPERLINK(U1958,T1958)</f>
        <v>DELIVER-Teamcenter What's New Fall 2024</v>
      </c>
      <c r="T1958" s="81" t="str">
        <f>IFERROR(VLOOKUP(CONCATENATE($B1958,"_",$A1958),Table4[#All],5,FALSE),"Not Available")</f>
        <v>DELIVER-Teamcenter What's New Fall 2024</v>
      </c>
      <c r="U1958" s="81" t="str">
        <f>IFERROR(VLOOKUP(CONCATENATE(B1958,"_",A1958),Table4[#All],6,FALSE),"")</f>
        <v>https://siemens.highspot.com/items/675830698371002237ecc52d?lfrm=shp-ft.3#1</v>
      </c>
    </row>
    <row r="1959" spans="1:21" x14ac:dyDescent="0.25">
      <c r="A1959" s="81">
        <f>IF(OR('Raw Data'!A1975=0,'Raw Data'!A1975="Delete"),"",'Raw Data'!A1975)</f>
        <v>2412</v>
      </c>
      <c r="B1959" s="88" t="str">
        <f>IF(OR('Raw Data'!B1975=0,'Raw Data'!B1975="Delete"),"",'Raw Data'!B1975)</f>
        <v>Deliver</v>
      </c>
      <c r="C1959" s="89" t="str">
        <f>IF(OR('Raw Data'!C1975=0,'Raw Data'!C1975="Delete"),"",'Raw Data'!C1975)</f>
        <v>Quality</v>
      </c>
      <c r="D1959" s="88" t="str">
        <f>IF(OR('Raw Data'!D1975=0,'Raw Data'!D1975="Delete"),"",'Raw Data'!D1975)</f>
        <v>Control &amp; Inspection Planning</v>
      </c>
      <c r="E1959" s="84" t="str">
        <f>IF(OR('Raw Data'!E1975=0,'Raw Data'!E1975="Delete"),"",'Raw Data'!E1975)</f>
        <v>Additional enhancements to support shop floor inspections​</v>
      </c>
      <c r="F1959" s="81" t="str" cm="1">
        <f t="array" ref="F1959">_xlfn.SWITCH(ROUND(VLOOKUP(A1959,Table1[#All],3),0),11,H1959,12,I1959,13,J1959,14,K1959,"N/A")</f>
        <v>N/A</v>
      </c>
      <c r="G1959" s="81" t="str" cm="1">
        <f t="array" ref="G1959">_xlfn.SWITCH(ROUND(VLOOKUP(A1959,Table1[#All],5),0),11,H1959,12,I1959,13,J1959,14,K1959,"N/A")</f>
        <v>N/A</v>
      </c>
      <c r="H1959" s="81" t="str">
        <f>IF(OR('Raw Data'!H1975=0,'Raw Data'!H1975="Delete"),"",'Raw Data'!H1975)</f>
        <v/>
      </c>
      <c r="I1959" s="81" t="str">
        <f>IF(OR('Raw Data'!I1975=0,'Raw Data'!I1975="Delete"),"",'Raw Data'!I1975)</f>
        <v/>
      </c>
      <c r="J1959" s="81" t="str">
        <f>IF(OR('Raw Data'!J1975=0,'Raw Data'!J1975="Delete"),"",'Raw Data'!J1975)</f>
        <v/>
      </c>
      <c r="K1959" s="81" t="str">
        <f>IF(OR('Raw Data'!K1975=0,'Raw Data'!K1975="Delete"),"",'Raw Data'!K1975)</f>
        <v/>
      </c>
      <c r="L1959" s="81" t="str">
        <f>R1959</f>
        <v>Available</v>
      </c>
      <c r="M1959" s="81" t="str">
        <f>IF(A1959="","",IF(OR(AWReleaseNum&gt;=A1959,AWReleaseNum=0),"Available","Not Supported"))</f>
        <v>Available</v>
      </c>
      <c r="N1959" s="81" t="str">
        <f>IF(A1959="","",IF(TcRelease="Any","Available",IF(OR(AND(TcReleaseNum&gt;=VLOOKUP(AWReleaseNum,MinVerInfo,3,FALSE),TcReleaseNum&lt;=VLOOKUP(AWReleaseNum,MinVerInfo,4,FALSE)),AND(TcReleaseNum&gt;=VLOOKUP(AWReleaseNum,MinVerInfo,5,FALSE),TcReleaseNum&lt;=VLOOKUP(AWReleaseNum,MinVerInfo,6,FALSE))),"Available","Not Supported")))</f>
        <v>Available</v>
      </c>
      <c r="O1959" s="81" t="str">
        <f>IF(TcReleaseNum&lt;P1959,"Not Supported","Available")</f>
        <v>Available</v>
      </c>
      <c r="P1959" s="81" cm="1">
        <f t="array" ref="P1959">_xlfn.SWITCH(TcBaseVer, 14, K1959, 13, J1959, 12, I1959, 11, IFERROR(VLOOKUP(H1959,Table2[#All],3,FALSE),"N/A"),0)</f>
        <v>0</v>
      </c>
      <c r="Q1959" s="81" t="str">
        <f>IF(TcBaseVer=0,M1959,IF(AND(N1959="Available",M1959="Available",O1959="Available"),"Available",IF(M1959="","","Not Supported")))</f>
        <v>Available</v>
      </c>
      <c r="R1959" s="81" t="str">
        <f>IF(A1959&gt;=AWCurrentRel, "Future",Q1959)</f>
        <v>Available</v>
      </c>
      <c r="S1959" s="100" t="str">
        <f>HYPERLINK(U1959,T1959)</f>
        <v>DELIVER-Teamcenter What's New Fall 2024</v>
      </c>
      <c r="T1959" s="81" t="str">
        <f>IFERROR(VLOOKUP(CONCATENATE($B1959,"_",$A1959),Table4[#All],5,FALSE),"Not Available")</f>
        <v>DELIVER-Teamcenter What's New Fall 2024</v>
      </c>
      <c r="U1959" s="81" t="str">
        <f>IFERROR(VLOOKUP(CONCATENATE(B1959,"_",A1959),Table4[#All],6,FALSE),"")</f>
        <v>https://siemens.highspot.com/items/675830698371002237ecc52d?lfrm=shp-ft.3#1</v>
      </c>
    </row>
    <row r="1960" spans="1:21" x14ac:dyDescent="0.25">
      <c r="A1960" s="81">
        <f>IF(OR('Raw Data'!A1976=0,'Raw Data'!A1976="Delete"),"",'Raw Data'!A1976)</f>
        <v>2412</v>
      </c>
      <c r="B1960" s="88" t="str">
        <f>IF(OR('Raw Data'!B1976=0,'Raw Data'!B1976="Delete"),"",'Raw Data'!B1976)</f>
        <v>Deliver</v>
      </c>
      <c r="C1960" s="89" t="str">
        <f>IF(OR('Raw Data'!C1976=0,'Raw Data'!C1976="Delete"),"",'Raw Data'!C1976)</f>
        <v>Quality</v>
      </c>
      <c r="D1960" s="88" t="str">
        <f>IF(OR('Raw Data'!D1976=0,'Raw Data'!D1976="Delete"),"",'Raw Data'!D1976)</f>
        <v>Control &amp; Inspection Planning</v>
      </c>
      <c r="E1960" s="84" t="str">
        <f>IF(OR('Raw Data'!E1976=0,'Raw Data'!E1976="Delete"),"",'Raw Data'!E1976)</f>
        <v>Additional attachments tab on control plan level​</v>
      </c>
      <c r="F1960" s="81" t="str" cm="1">
        <f t="array" ref="F1960">_xlfn.SWITCH(ROUND(VLOOKUP(A1960,Table1[#All],3),0),11,H1960,12,I1960,13,J1960,14,K1960,"N/A")</f>
        <v>N/A</v>
      </c>
      <c r="G1960" s="81" t="str" cm="1">
        <f t="array" ref="G1960">_xlfn.SWITCH(ROUND(VLOOKUP(A1960,Table1[#All],5),0),11,H1960,12,I1960,13,J1960,14,K1960,"N/A")</f>
        <v>N/A</v>
      </c>
      <c r="H1960" s="81" t="str">
        <f>IF(OR('Raw Data'!H1976=0,'Raw Data'!H1976="Delete"),"",'Raw Data'!H1976)</f>
        <v/>
      </c>
      <c r="I1960" s="81" t="str">
        <f>IF(OR('Raw Data'!I1976=0,'Raw Data'!I1976="Delete"),"",'Raw Data'!I1976)</f>
        <v/>
      </c>
      <c r="J1960" s="81" t="str">
        <f>IF(OR('Raw Data'!J1976=0,'Raw Data'!J1976="Delete"),"",'Raw Data'!J1976)</f>
        <v/>
      </c>
      <c r="K1960" s="81" t="str">
        <f>IF(OR('Raw Data'!K1976=0,'Raw Data'!K1976="Delete"),"",'Raw Data'!K1976)</f>
        <v/>
      </c>
      <c r="L1960" s="81" t="str">
        <f>R1960</f>
        <v>Available</v>
      </c>
      <c r="M1960" s="81" t="str">
        <f>IF(A1960="","",IF(OR(AWReleaseNum&gt;=A1960,AWReleaseNum=0),"Available","Not Supported"))</f>
        <v>Available</v>
      </c>
      <c r="N1960" s="81" t="str">
        <f>IF(A1960="","",IF(TcRelease="Any","Available",IF(OR(AND(TcReleaseNum&gt;=VLOOKUP(AWReleaseNum,MinVerInfo,3,FALSE),TcReleaseNum&lt;=VLOOKUP(AWReleaseNum,MinVerInfo,4,FALSE)),AND(TcReleaseNum&gt;=VLOOKUP(AWReleaseNum,MinVerInfo,5,FALSE),TcReleaseNum&lt;=VLOOKUP(AWReleaseNum,MinVerInfo,6,FALSE))),"Available","Not Supported")))</f>
        <v>Available</v>
      </c>
      <c r="O1960" s="81" t="str">
        <f>IF(TcReleaseNum&lt;P1960,"Not Supported","Available")</f>
        <v>Available</v>
      </c>
      <c r="P1960" s="81" cm="1">
        <f t="array" ref="P1960">_xlfn.SWITCH(TcBaseVer, 14, K1960, 13, J1960, 12, I1960, 11, IFERROR(VLOOKUP(H1960,Table2[#All],3,FALSE),"N/A"),0)</f>
        <v>0</v>
      </c>
      <c r="Q1960" s="81" t="str">
        <f>IF(TcBaseVer=0,M1960,IF(AND(N1960="Available",M1960="Available",O1960="Available"),"Available",IF(M1960="","","Not Supported")))</f>
        <v>Available</v>
      </c>
      <c r="R1960" s="81" t="str">
        <f>IF(A1960&gt;=AWCurrentRel, "Future",Q1960)</f>
        <v>Available</v>
      </c>
      <c r="S1960" s="100" t="str">
        <f>HYPERLINK(U1960,T1960)</f>
        <v>DELIVER-Teamcenter What's New Fall 2024</v>
      </c>
      <c r="T1960" s="81" t="str">
        <f>IFERROR(VLOOKUP(CONCATENATE($B1960,"_",$A1960),Table4[#All],5,FALSE),"Not Available")</f>
        <v>DELIVER-Teamcenter What's New Fall 2024</v>
      </c>
      <c r="U1960" s="81" t="str">
        <f>IFERROR(VLOOKUP(CONCATENATE(B1960,"_",A1960),Table4[#All],6,FALSE),"")</f>
        <v>https://siemens.highspot.com/items/675830698371002237ecc52d?lfrm=shp-ft.3#1</v>
      </c>
    </row>
    <row r="1961" spans="1:21" x14ac:dyDescent="0.25">
      <c r="A1961" s="81">
        <f>IF(OR('Raw Data'!A1977=0,'Raw Data'!A1977="Delete"),"",'Raw Data'!A1977)</f>
        <v>2412</v>
      </c>
      <c r="B1961" s="88" t="str">
        <f>IF(OR('Raw Data'!B1977=0,'Raw Data'!B1977="Delete"),"",'Raw Data'!B1977)</f>
        <v>Foundation</v>
      </c>
      <c r="C1961" s="89" t="str">
        <f>IF(OR('Raw Data'!C1977=0,'Raw Data'!C1977="Delete"),"",'Raw Data'!C1977)</f>
        <v>Deployability</v>
      </c>
      <c r="D1961" s="88" t="str">
        <f>IF(OR('Raw Data'!D1977=0,'Raw Data'!D1977="Delete"),"",'Raw Data'!D1977)</f>
        <v>Deployability</v>
      </c>
      <c r="E1961" s="84" t="str">
        <f>IF(OR('Raw Data'!E1977=0,'Raw Data'!E1977="Delete"),"",'Raw Data'!E1977)</f>
        <v>Efficiently administer table column definitions directly from the Active Workspace user interface</v>
      </c>
      <c r="F1961" s="81" t="str" cm="1">
        <f t="array" ref="F1961">_xlfn.SWITCH(ROUND(VLOOKUP(A1961,Table1[#All],3),0),11,H1961,12,I1961,13,J1961,14,K1961,"N/A")</f>
        <v>N/A</v>
      </c>
      <c r="G1961" s="81" t="str" cm="1">
        <f t="array" ref="G1961">_xlfn.SWITCH(ROUND(VLOOKUP(A1961,Table1[#All],5),0),11,H1961,12,I1961,13,J1961,14,K1961,"N/A")</f>
        <v>N/A</v>
      </c>
      <c r="H1961" s="81" t="str">
        <f>IF(OR('Raw Data'!H1977=0,'Raw Data'!H1977="Delete"),"",'Raw Data'!H1977)</f>
        <v/>
      </c>
      <c r="I1961" s="81" t="str">
        <f>IF(OR('Raw Data'!I1977=0,'Raw Data'!I1977="Delete"),"",'Raw Data'!I1977)</f>
        <v/>
      </c>
      <c r="J1961" s="81" t="str">
        <f>IF(OR('Raw Data'!J1977=0,'Raw Data'!J1977="Delete"),"",'Raw Data'!J1977)</f>
        <v/>
      </c>
      <c r="K1961" s="81" t="str">
        <f>IF(OR('Raw Data'!K1977=0,'Raw Data'!K1977="Delete"),"",'Raw Data'!K1977)</f>
        <v/>
      </c>
      <c r="L1961" s="81" t="str">
        <f>R1961</f>
        <v>Available</v>
      </c>
      <c r="M1961" s="81" t="str">
        <f>IF(A1961="","",IF(OR(AWReleaseNum&gt;=A1961,AWReleaseNum=0),"Available","Not Supported"))</f>
        <v>Available</v>
      </c>
      <c r="N1961" s="81" t="str">
        <f>IF(A1961="","",IF(TcRelease="Any","Available",IF(OR(AND(TcReleaseNum&gt;=VLOOKUP(AWReleaseNum,MinVerInfo,3,FALSE),TcReleaseNum&lt;=VLOOKUP(AWReleaseNum,MinVerInfo,4,FALSE)),AND(TcReleaseNum&gt;=VLOOKUP(AWReleaseNum,MinVerInfo,5,FALSE),TcReleaseNum&lt;=VLOOKUP(AWReleaseNum,MinVerInfo,6,FALSE))),"Available","Not Supported")))</f>
        <v>Available</v>
      </c>
      <c r="O1961" s="81" t="str">
        <f>IF(TcReleaseNum&lt;P1961,"Not Supported","Available")</f>
        <v>Available</v>
      </c>
      <c r="P1961" s="81" cm="1">
        <f t="array" ref="P1961">_xlfn.SWITCH(TcBaseVer, 14, K1961, 13, J1961, 12, I1961, 11, IFERROR(VLOOKUP(H1961,Table2[#All],3,FALSE),"N/A"),0)</f>
        <v>0</v>
      </c>
      <c r="Q1961" s="81" t="str">
        <f>IF(TcBaseVer=0,M1961,IF(AND(N1961="Available",M1961="Available",O1961="Available"),"Available",IF(M1961="","","Not Supported")))</f>
        <v>Available</v>
      </c>
      <c r="R1961" s="81" t="str">
        <f>IF(A1961&gt;=AWCurrentRel, "Future",Q1961)</f>
        <v>Available</v>
      </c>
      <c r="S1961" s="100" t="str">
        <f>HYPERLINK(U1961,T1961)</f>
        <v>FOUNDATION-Teamcenter What's new Fall 2024</v>
      </c>
      <c r="T1961" s="81" t="str">
        <f>IFERROR(VLOOKUP(CONCATENATE($B1961,"_",$A1961),Table4[#All],5,FALSE),"Not Available")</f>
        <v>FOUNDATION-Teamcenter What's new Fall 2024</v>
      </c>
      <c r="U1961" s="81" t="str">
        <f>IFERROR(VLOOKUP(CONCATENATE(B1961,"_",A1961),Table4[#All],6,FALSE),"")</f>
        <v>https://siemens.highspot.com/items/67583087550a630de581fb43?lfrm=shp-ft.4#1</v>
      </c>
    </row>
    <row r="1962" spans="1:21" x14ac:dyDescent="0.25">
      <c r="A1962" s="81">
        <f>IF(OR('Raw Data'!A1978=0,'Raw Data'!A1978="Delete"),"",'Raw Data'!A1978)</f>
        <v>2412</v>
      </c>
      <c r="B1962" s="88" t="str">
        <f>IF(OR('Raw Data'!B1978=0,'Raw Data'!B1978="Delete"),"",'Raw Data'!B1978)</f>
        <v>Foundation</v>
      </c>
      <c r="C1962" s="89" t="str">
        <f>IF(OR('Raw Data'!C1978=0,'Raw Data'!C1978="Delete"),"",'Raw Data'!C1978)</f>
        <v>Deployability</v>
      </c>
      <c r="D1962" s="88" t="str">
        <f>IF(OR('Raw Data'!D1978=0,'Raw Data'!D1978="Delete"),"",'Raw Data'!D1978)</f>
        <v>Deployability</v>
      </c>
      <c r="E1962" s="84" t="str">
        <f>IF(OR('Raw Data'!E1978=0,'Raw Data'!E1978="Delete"),"",'Raw Data'!E1978)</f>
        <v>Efficiently administer home page tiles for the site, workspace, group/role, and individual users</v>
      </c>
      <c r="F1962" s="81" t="str" cm="1">
        <f t="array" ref="F1962">_xlfn.SWITCH(ROUND(VLOOKUP(A1962,Table1[#All],3),0),11,H1962,12,I1962,13,J1962,14,K1962,"N/A")</f>
        <v>N/A</v>
      </c>
      <c r="G1962" s="81" t="str" cm="1">
        <f t="array" ref="G1962">_xlfn.SWITCH(ROUND(VLOOKUP(A1962,Table1[#All],5),0),11,H1962,12,I1962,13,J1962,14,K1962,"N/A")</f>
        <v>N/A</v>
      </c>
      <c r="H1962" s="81" t="str">
        <f>IF(OR('Raw Data'!H1978=0,'Raw Data'!H1978="Delete"),"",'Raw Data'!H1978)</f>
        <v/>
      </c>
      <c r="I1962" s="81" t="str">
        <f>IF(OR('Raw Data'!I1978=0,'Raw Data'!I1978="Delete"),"",'Raw Data'!I1978)</f>
        <v/>
      </c>
      <c r="J1962" s="81" t="str">
        <f>IF(OR('Raw Data'!J1978=0,'Raw Data'!J1978="Delete"),"",'Raw Data'!J1978)</f>
        <v/>
      </c>
      <c r="K1962" s="81" t="str">
        <f>IF(OR('Raw Data'!K1978=0,'Raw Data'!K1978="Delete"),"",'Raw Data'!K1978)</f>
        <v/>
      </c>
      <c r="L1962" s="81" t="str">
        <f>R1962</f>
        <v>Available</v>
      </c>
      <c r="M1962" s="81" t="str">
        <f>IF(A1962="","",IF(OR(AWReleaseNum&gt;=A1962,AWReleaseNum=0),"Available","Not Supported"))</f>
        <v>Available</v>
      </c>
      <c r="N1962" s="81" t="str">
        <f>IF(A1962="","",IF(TcRelease="Any","Available",IF(OR(AND(TcReleaseNum&gt;=VLOOKUP(AWReleaseNum,MinVerInfo,3,FALSE),TcReleaseNum&lt;=VLOOKUP(AWReleaseNum,MinVerInfo,4,FALSE)),AND(TcReleaseNum&gt;=VLOOKUP(AWReleaseNum,MinVerInfo,5,FALSE),TcReleaseNum&lt;=VLOOKUP(AWReleaseNum,MinVerInfo,6,FALSE))),"Available","Not Supported")))</f>
        <v>Available</v>
      </c>
      <c r="O1962" s="81" t="str">
        <f>IF(TcReleaseNum&lt;P1962,"Not Supported","Available")</f>
        <v>Available</v>
      </c>
      <c r="P1962" s="81" cm="1">
        <f t="array" ref="P1962">_xlfn.SWITCH(TcBaseVer, 14, K1962, 13, J1962, 12, I1962, 11, IFERROR(VLOOKUP(H1962,Table2[#All],3,FALSE),"N/A"),0)</f>
        <v>0</v>
      </c>
      <c r="Q1962" s="81" t="str">
        <f>IF(TcBaseVer=0,M1962,IF(AND(N1962="Available",M1962="Available",O1962="Available"),"Available",IF(M1962="","","Not Supported")))</f>
        <v>Available</v>
      </c>
      <c r="R1962" s="81" t="str">
        <f>IF(A1962&gt;=AWCurrentRel, "Future",Q1962)</f>
        <v>Available</v>
      </c>
      <c r="S1962" s="100" t="str">
        <f>HYPERLINK(U1962,T1962)</f>
        <v>FOUNDATION-Teamcenter What's new Fall 2024</v>
      </c>
      <c r="T1962" s="81" t="str">
        <f>IFERROR(VLOOKUP(CONCATENATE($B1962,"_",$A1962),Table4[#All],5,FALSE),"Not Available")</f>
        <v>FOUNDATION-Teamcenter What's new Fall 2024</v>
      </c>
      <c r="U1962" s="81" t="str">
        <f>IFERROR(VLOOKUP(CONCATENATE(B1962,"_",A1962),Table4[#All],6,FALSE),"")</f>
        <v>https://siemens.highspot.com/items/67583087550a630de581fb43?lfrm=shp-ft.4#1</v>
      </c>
    </row>
    <row r="1963" spans="1:21" x14ac:dyDescent="0.25">
      <c r="A1963" s="81">
        <f>IF(OR('Raw Data'!A896=0,'Raw Data'!A896="Delete"),"",'Raw Data'!A896)</f>
        <v>2412</v>
      </c>
      <c r="B1963" s="88" t="str">
        <f>IF(OR('Raw Data'!B896=0,'Raw Data'!B896="Delete"),"",'Raw Data'!B896)</f>
        <v>Plan</v>
      </c>
      <c r="C1963" s="89" t="str">
        <f>IF(OR('Raw Data'!C896=0,'Raw Data'!C896="Delete"),"",'Raw Data'!C896)</f>
        <v>Bill of Materials</v>
      </c>
      <c r="D1963" s="88" t="str">
        <f>IF(OR('Raw Data'!D896=0,'Raw Data'!D896="Delete"),"",'Raw Data'!D896)</f>
        <v>Design BOM Alignment</v>
      </c>
      <c r="E1963" s="84" t="str">
        <f>IF(OR('Raw Data'!E896=0,'Raw Data'!E896="Delete"),"",'Raw Data'!E896)</f>
        <v>Automatically align imported Design and EBOM based on multiple attribute values with precedence</v>
      </c>
      <c r="F1963" s="81" t="str" cm="1">
        <f t="array" ref="F1963">_xlfn.SWITCH(ROUND(VLOOKUP(A1963,Table1[#All],3),0),11,H1963,12,I1963,13,J1963,14,K1963,"N/A")</f>
        <v>N/A</v>
      </c>
      <c r="G1963" s="81" t="str" cm="1">
        <f t="array" ref="G1963">_xlfn.SWITCH(ROUND(VLOOKUP(A1963,Table1[#All],5),0),11,H1963,12,I1963,13,J1963,14,K1963,"N/A")</f>
        <v>N/A</v>
      </c>
      <c r="H1963" s="81" t="str">
        <f>IF(OR('Raw Data'!H896=0,'Raw Data'!H896="Delete"),"",'Raw Data'!H896)</f>
        <v/>
      </c>
      <c r="I1963" s="81" t="str">
        <f>IF(OR('Raw Data'!I896=0,'Raw Data'!I896="Delete"),"",'Raw Data'!I896)</f>
        <v/>
      </c>
      <c r="J1963" s="81" t="str">
        <f>IF(OR('Raw Data'!J896=0,'Raw Data'!J896="Delete"),"",'Raw Data'!J896)</f>
        <v/>
      </c>
      <c r="K1963" s="81" t="str">
        <f>IF(OR('Raw Data'!K896=0,'Raw Data'!K896="Delete"),"",'Raw Data'!K896)</f>
        <v/>
      </c>
      <c r="L1963" s="81" t="str">
        <f>R1963</f>
        <v>Available</v>
      </c>
      <c r="M1963" s="81" t="str">
        <f>IF(A1963="","",IF(OR(AWReleaseNum&gt;=A1963,AWReleaseNum=0),"Available","Not Supported"))</f>
        <v>Available</v>
      </c>
      <c r="N1963" s="81" t="str">
        <f>IF(A1963="","",IF(TcRelease="Any","Available",IF(OR(AND(TcReleaseNum&gt;=VLOOKUP(AWReleaseNum,MinVerInfo,3,FALSE),TcReleaseNum&lt;=VLOOKUP(AWReleaseNum,MinVerInfo,4,FALSE)),AND(TcReleaseNum&gt;=VLOOKUP(AWReleaseNum,MinVerInfo,5,FALSE),TcReleaseNum&lt;=VLOOKUP(AWReleaseNum,MinVerInfo,6,FALSE))),"Available","Not Supported")))</f>
        <v>Available</v>
      </c>
      <c r="O1963" s="81" t="str">
        <f>IF(TcReleaseNum&lt;P1963,"Not Supported","Available")</f>
        <v>Available</v>
      </c>
      <c r="P1963" s="81" cm="1">
        <f t="array" ref="P1963">_xlfn.SWITCH(TcBaseVer, 14, K1963, 13, J1963, 12, I1963, 11, IFERROR(VLOOKUP(H1963,Table2[#All],3,FALSE),"N/A"),0)</f>
        <v>0</v>
      </c>
      <c r="Q1963" s="81" t="str">
        <f>IF(TcBaseVer=0,M1963,IF(AND(N1963="Available",M1963="Available",O1963="Available"),"Available",IF(M1963="","","Not Supported")))</f>
        <v>Available</v>
      </c>
      <c r="R1963" s="81" t="str">
        <f>IF(A1963&gt;=AWCurrentRel, "Future",Q1963)</f>
        <v>Available</v>
      </c>
      <c r="S1963" s="100" t="str">
        <f>HYPERLINK(U1963,T1963)</f>
        <v>PLAN-Teamcenter What's New Fall 2024</v>
      </c>
      <c r="T1963" s="81" t="str">
        <f>IFERROR(VLOOKUP(CONCATENATE($B1963,"_",$A1963),Table4[#All],5,FALSE),"Not Available")</f>
        <v>PLAN-Teamcenter What's New Fall 2024</v>
      </c>
      <c r="U1963" s="81" t="str">
        <f>IFERROR(VLOOKUP(CONCATENATE(B1963,"_",A1963),Table4[#All],6,FALSE),"")</f>
        <v>https://siemens.highspot.com/items/6758309d550a6313e681f3af?lfrm=shp-ft.1#1</v>
      </c>
    </row>
    <row r="1964" spans="1:21" x14ac:dyDescent="0.25">
      <c r="A1964" s="81">
        <f>IF(OR('Raw Data'!A1980=0,'Raw Data'!A1980="Delete"),"",'Raw Data'!A1980)</f>
        <v>2412</v>
      </c>
      <c r="B1964" s="88" t="str">
        <f>IF(OR('Raw Data'!B1980=0,'Raw Data'!B1980="Delete"),"",'Raw Data'!B1980)</f>
        <v>Develop</v>
      </c>
      <c r="C1964" s="89" t="str">
        <f>IF(OR('Raw Data'!C1980=0,'Raw Data'!C1980="Delete"),"",'Raw Data'!C1980)</f>
        <v>Documents</v>
      </c>
      <c r="D1964" s="88" t="str">
        <f>IF(OR('Raw Data'!D1980=0,'Raw Data'!D1980="Delete"),"",'Raw Data'!D1980)</f>
        <v>Document Management</v>
      </c>
      <c r="E1964" s="84" t="str">
        <f>IF(OR('Raw Data'!E1980=0,'Raw Data'!E1980="Delete"),"",'Raw Data'!E1980)</f>
        <v>Create and manage frequently used symbols specific to your role and discipline to improve communication</v>
      </c>
      <c r="F1964" s="81" t="str" cm="1">
        <f t="array" ref="F1964">_xlfn.SWITCH(ROUND(VLOOKUP(A1964,Table1[#All],3),0),11,H1964,12,I1964,13,J1964,14,K1964,"N/A")</f>
        <v>N/A</v>
      </c>
      <c r="G1964" s="81" t="str" cm="1">
        <f t="array" ref="G1964">_xlfn.SWITCH(ROUND(VLOOKUP(A1964,Table1[#All],5),0),11,H1964,12,I1964,13,J1964,14,K1964,"N/A")</f>
        <v>N/A</v>
      </c>
      <c r="H1964" s="81" t="str">
        <f>IF(OR('Raw Data'!H1980=0,'Raw Data'!H1980="Delete"),"",'Raw Data'!H1980)</f>
        <v/>
      </c>
      <c r="I1964" s="81" t="str">
        <f>IF(OR('Raw Data'!I1980=0,'Raw Data'!I1980="Delete"),"",'Raw Data'!I1980)</f>
        <v/>
      </c>
      <c r="J1964" s="81" t="str">
        <f>IF(OR('Raw Data'!J1980=0,'Raw Data'!J1980="Delete"),"",'Raw Data'!J1980)</f>
        <v/>
      </c>
      <c r="K1964" s="81" t="str">
        <f>IF(OR('Raw Data'!K1980=0,'Raw Data'!K1980="Delete"),"",'Raw Data'!K1980)</f>
        <v/>
      </c>
      <c r="L1964" s="81" t="str">
        <f>R1964</f>
        <v>Available</v>
      </c>
      <c r="M1964" s="81" t="str">
        <f>IF(A1964="","",IF(OR(AWReleaseNum&gt;=A1964,AWReleaseNum=0),"Available","Not Supported"))</f>
        <v>Available</v>
      </c>
      <c r="N1964" s="81" t="str">
        <f>IF(A1964="","",IF(TcRelease="Any","Available",IF(OR(AND(TcReleaseNum&gt;=VLOOKUP(AWReleaseNum,MinVerInfo,3,FALSE),TcReleaseNum&lt;=VLOOKUP(AWReleaseNum,MinVerInfo,4,FALSE)),AND(TcReleaseNum&gt;=VLOOKUP(AWReleaseNum,MinVerInfo,5,FALSE),TcReleaseNum&lt;=VLOOKUP(AWReleaseNum,MinVerInfo,6,FALSE))),"Available","Not Supported")))</f>
        <v>Available</v>
      </c>
      <c r="O1964" s="81" t="str">
        <f>IF(TcReleaseNum&lt;P1964,"Not Supported","Available")</f>
        <v>Available</v>
      </c>
      <c r="P1964" s="81" cm="1">
        <f t="array" ref="P1964">_xlfn.SWITCH(TcBaseVer, 14, K1964, 13, J1964, 12, I1964, 11, IFERROR(VLOOKUP(H1964,Table2[#All],3,FALSE),"N/A"),0)</f>
        <v>0</v>
      </c>
      <c r="Q1964" s="81" t="str">
        <f>IF(TcBaseVer=0,M1964,IF(AND(N1964="Available",M1964="Available",O1964="Available"),"Available",IF(M1964="","","Not Supported")))</f>
        <v>Available</v>
      </c>
      <c r="R1964" s="81" t="str">
        <f>IF(A1964&gt;=AWCurrentRel, "Future",Q1964)</f>
        <v>Available</v>
      </c>
      <c r="S1964" s="100" t="str">
        <f>HYPERLINK(U1964,T1964)</f>
        <v>DEVELOP-Teamcenter What's New Fall 2024</v>
      </c>
      <c r="T1964" s="81" t="str">
        <f>IFERROR(VLOOKUP(CONCATENATE($B1964,"_",$A1964),Table4[#All],5,FALSE),"Not Available")</f>
        <v>DEVELOP-Teamcenter What's New Fall 2024</v>
      </c>
      <c r="U1964" s="81" t="str">
        <f>IFERROR(VLOOKUP(CONCATENATE(B1964,"_",A1964),Table4[#All],6,FALSE),"")</f>
        <v>https://siemens.highspot.com/items/67583078550a63169681f19e?lfrm=shp-ft.2#1</v>
      </c>
    </row>
    <row r="1965" spans="1:21" x14ac:dyDescent="0.25">
      <c r="A1965" s="81">
        <f>IF(OR('Raw Data'!A1981=0,'Raw Data'!A1981="Delete"),"",'Raw Data'!A1981)</f>
        <v>2412</v>
      </c>
      <c r="B1965" s="88" t="str">
        <f>IF(OR('Raw Data'!B1981=0,'Raw Data'!B1981="Delete"),"",'Raw Data'!B1981)</f>
        <v>Develop</v>
      </c>
      <c r="C1965" s="89" t="str">
        <f>IF(OR('Raw Data'!C1981=0,'Raw Data'!C1981="Delete"),"",'Raw Data'!C1981)</f>
        <v>Documents</v>
      </c>
      <c r="D1965" s="88" t="str">
        <f>IF(OR('Raw Data'!D1981=0,'Raw Data'!D1981="Delete"),"",'Raw Data'!D1981)</f>
        <v>Document Management</v>
      </c>
      <c r="E1965" s="84" t="str">
        <f>IF(OR('Raw Data'!E1981=0,'Raw Data'!E1981="Delete"),"",'Raw Data'!E1981)</f>
        <v>Create consistent symbols for reuse by others site-wide</v>
      </c>
      <c r="F1965" s="81" t="str" cm="1">
        <f t="array" ref="F1965">_xlfn.SWITCH(ROUND(VLOOKUP(A1965,Table1[#All],3),0),11,H1965,12,I1965,13,J1965,14,K1965,"N/A")</f>
        <v>N/A</v>
      </c>
      <c r="G1965" s="81" t="str" cm="1">
        <f t="array" ref="G1965">_xlfn.SWITCH(ROUND(VLOOKUP(A1965,Table1[#All],5),0),11,H1965,12,I1965,13,J1965,14,K1965,"N/A")</f>
        <v>N/A</v>
      </c>
      <c r="H1965" s="81" t="str">
        <f>IF(OR('Raw Data'!H1981=0,'Raw Data'!H1981="Delete"),"",'Raw Data'!H1981)</f>
        <v/>
      </c>
      <c r="I1965" s="81" t="str">
        <f>IF(OR('Raw Data'!I1981=0,'Raw Data'!I1981="Delete"),"",'Raw Data'!I1981)</f>
        <v/>
      </c>
      <c r="J1965" s="81" t="str">
        <f>IF(OR('Raw Data'!J1981=0,'Raw Data'!J1981="Delete"),"",'Raw Data'!J1981)</f>
        <v/>
      </c>
      <c r="K1965" s="81" t="str">
        <f>IF(OR('Raw Data'!K1981=0,'Raw Data'!K1981="Delete"),"",'Raw Data'!K1981)</f>
        <v/>
      </c>
      <c r="L1965" s="81" t="str">
        <f>R1965</f>
        <v>Available</v>
      </c>
      <c r="M1965" s="81" t="str">
        <f>IF(A1965="","",IF(OR(AWReleaseNum&gt;=A1965,AWReleaseNum=0),"Available","Not Supported"))</f>
        <v>Available</v>
      </c>
      <c r="N1965" s="81" t="str">
        <f>IF(A1965="","",IF(TcRelease="Any","Available",IF(OR(AND(TcReleaseNum&gt;=VLOOKUP(AWReleaseNum,MinVerInfo,3,FALSE),TcReleaseNum&lt;=VLOOKUP(AWReleaseNum,MinVerInfo,4,FALSE)),AND(TcReleaseNum&gt;=VLOOKUP(AWReleaseNum,MinVerInfo,5,FALSE),TcReleaseNum&lt;=VLOOKUP(AWReleaseNum,MinVerInfo,6,FALSE))),"Available","Not Supported")))</f>
        <v>Available</v>
      </c>
      <c r="O1965" s="81" t="str">
        <f>IF(TcReleaseNum&lt;P1965,"Not Supported","Available")</f>
        <v>Available</v>
      </c>
      <c r="P1965" s="81" cm="1">
        <f t="array" ref="P1965">_xlfn.SWITCH(TcBaseVer, 14, K1965, 13, J1965, 12, I1965, 11, IFERROR(VLOOKUP(H1965,Table2[#All],3,FALSE),"N/A"),0)</f>
        <v>0</v>
      </c>
      <c r="Q1965" s="81" t="str">
        <f>IF(TcBaseVer=0,M1965,IF(AND(N1965="Available",M1965="Available",O1965="Available"),"Available",IF(M1965="","","Not Supported")))</f>
        <v>Available</v>
      </c>
      <c r="R1965" s="81" t="str">
        <f>IF(A1965&gt;=AWCurrentRel, "Future",Q1965)</f>
        <v>Available</v>
      </c>
      <c r="S1965" s="100" t="str">
        <f>HYPERLINK(U1965,T1965)</f>
        <v>DEVELOP-Teamcenter What's New Fall 2024</v>
      </c>
      <c r="T1965" s="81" t="str">
        <f>IFERROR(VLOOKUP(CONCATENATE($B1965,"_",$A1965),Table4[#All],5,FALSE),"Not Available")</f>
        <v>DEVELOP-Teamcenter What's New Fall 2024</v>
      </c>
      <c r="U1965" s="81" t="str">
        <f>IFERROR(VLOOKUP(CONCATENATE(B1965,"_",A1965),Table4[#All],6,FALSE),"")</f>
        <v>https://siemens.highspot.com/items/67583078550a63169681f19e?lfrm=shp-ft.2#1</v>
      </c>
    </row>
    <row r="1966" spans="1:21" x14ac:dyDescent="0.25">
      <c r="A1966" s="81">
        <f>IF(OR('Raw Data'!A1982=0,'Raw Data'!A1982="Delete"),"",'Raw Data'!A1982)</f>
        <v>2412</v>
      </c>
      <c r="B1966" s="88" t="str">
        <f>IF(OR('Raw Data'!B1982=0,'Raw Data'!B1982="Delete"),"",'Raw Data'!B1982)</f>
        <v>Deliver</v>
      </c>
      <c r="C1966" s="89" t="str">
        <f>IF(OR('Raw Data'!C1982=0,'Raw Data'!C1982="Delete"),"",'Raw Data'!C1982)</f>
        <v>Quality</v>
      </c>
      <c r="D1966" s="88" t="str">
        <f>IF(OR('Raw Data'!D1982=0,'Raw Data'!D1982="Delete"),"",'Raw Data'!D1982)</f>
        <v>FMEA</v>
      </c>
      <c r="E1966" s="84" t="str">
        <f>IF(OR('Raw Data'!E1982=0,'Raw Data'!E1982="Delete"),"",'Raw Data'!E1982)</f>
        <v>Layout improvements in the Net-View</v>
      </c>
      <c r="F1966" s="81" t="str" cm="1">
        <f t="array" ref="F1966">_xlfn.SWITCH(ROUND(VLOOKUP(A1966,Table1[#All],3),0),11,H1966,12,I1966,13,J1966,14,K1966,"N/A")</f>
        <v>N/A</v>
      </c>
      <c r="G1966" s="81" t="str" cm="1">
        <f t="array" ref="G1966">_xlfn.SWITCH(ROUND(VLOOKUP(A1966,Table1[#All],5),0),11,H1966,12,I1966,13,J1966,14,K1966,"N/A")</f>
        <v>N/A</v>
      </c>
      <c r="H1966" s="81" t="str">
        <f>IF(OR('Raw Data'!H1982=0,'Raw Data'!H1982="Delete"),"",'Raw Data'!H1982)</f>
        <v/>
      </c>
      <c r="I1966" s="81" t="str">
        <f>IF(OR('Raw Data'!I1982=0,'Raw Data'!I1982="Delete"),"",'Raw Data'!I1982)</f>
        <v/>
      </c>
      <c r="J1966" s="81" t="str">
        <f>IF(OR('Raw Data'!J1982=0,'Raw Data'!J1982="Delete"),"",'Raw Data'!J1982)</f>
        <v/>
      </c>
      <c r="K1966" s="81" t="str">
        <f>IF(OR('Raw Data'!K1982=0,'Raw Data'!K1982="Delete"),"",'Raw Data'!K1982)</f>
        <v/>
      </c>
      <c r="L1966" s="81" t="str">
        <f>R1966</f>
        <v>Available</v>
      </c>
      <c r="M1966" s="81" t="str">
        <f>IF(A1966="","",IF(OR(AWReleaseNum&gt;=A1966,AWReleaseNum=0),"Available","Not Supported"))</f>
        <v>Available</v>
      </c>
      <c r="N1966" s="81" t="str">
        <f>IF(A1966="","",IF(TcRelease="Any","Available",IF(OR(AND(TcReleaseNum&gt;=VLOOKUP(AWReleaseNum,MinVerInfo,3,FALSE),TcReleaseNum&lt;=VLOOKUP(AWReleaseNum,MinVerInfo,4,FALSE)),AND(TcReleaseNum&gt;=VLOOKUP(AWReleaseNum,MinVerInfo,5,FALSE),TcReleaseNum&lt;=VLOOKUP(AWReleaseNum,MinVerInfo,6,FALSE))),"Available","Not Supported")))</f>
        <v>Available</v>
      </c>
      <c r="O1966" s="81" t="str">
        <f>IF(TcReleaseNum&lt;P1966,"Not Supported","Available")</f>
        <v>Available</v>
      </c>
      <c r="P1966" s="81" cm="1">
        <f t="array" ref="P1966">_xlfn.SWITCH(TcBaseVer, 14, K1966, 13, J1966, 12, I1966, 11, IFERROR(VLOOKUP(H1966,Table2[#All],3,FALSE),"N/A"),0)</f>
        <v>0</v>
      </c>
      <c r="Q1966" s="81" t="str">
        <f>IF(TcBaseVer=0,M1966,IF(AND(N1966="Available",M1966="Available",O1966="Available"),"Available",IF(M1966="","","Not Supported")))</f>
        <v>Available</v>
      </c>
      <c r="R1966" s="81" t="str">
        <f>IF(A1966&gt;=AWCurrentRel, "Future",Q1966)</f>
        <v>Available</v>
      </c>
      <c r="S1966" s="100" t="str">
        <f>HYPERLINK(U1966,T1966)</f>
        <v>DELIVER-Teamcenter What's New Fall 2024</v>
      </c>
      <c r="T1966" s="81" t="str">
        <f>IFERROR(VLOOKUP(CONCATENATE($B1966,"_",$A1966),Table4[#All],5,FALSE),"Not Available")</f>
        <v>DELIVER-Teamcenter What's New Fall 2024</v>
      </c>
      <c r="U1966" s="81" t="str">
        <f>IFERROR(VLOOKUP(CONCATENATE(B1966,"_",A1966),Table4[#All],6,FALSE),"")</f>
        <v>https://siemens.highspot.com/items/675830698371002237ecc52d?lfrm=shp-ft.3#1</v>
      </c>
    </row>
    <row r="1967" spans="1:21" x14ac:dyDescent="0.25">
      <c r="A1967" s="81">
        <f>IF(OR('Raw Data'!A1983=0,'Raw Data'!A1983="Delete"),"",'Raw Data'!A1983)</f>
        <v>2412</v>
      </c>
      <c r="B1967" s="88" t="str">
        <f>IF(OR('Raw Data'!B1983=0,'Raw Data'!B1983="Delete"),"",'Raw Data'!B1983)</f>
        <v>Deliver</v>
      </c>
      <c r="C1967" s="89" t="str">
        <f>IF(OR('Raw Data'!C1983=0,'Raw Data'!C1983="Delete"),"",'Raw Data'!C1983)</f>
        <v>Quality</v>
      </c>
      <c r="D1967" s="88" t="str">
        <f>IF(OR('Raw Data'!D1983=0,'Raw Data'!D1983="Delete"),"",'Raw Data'!D1983)</f>
        <v>FMEA</v>
      </c>
      <c r="E1967" s="84" t="str">
        <f>IF(OR('Raw Data'!E1983=0,'Raw Data'!E1983="Delete"),"",'Raw Data'!E1983)</f>
        <v xml:space="preserve">Icon improvements in the Net-Views </v>
      </c>
      <c r="F1967" s="81" t="str" cm="1">
        <f t="array" ref="F1967">_xlfn.SWITCH(ROUND(VLOOKUP(A1967,Table1[#All],3),0),11,H1967,12,I1967,13,J1967,14,K1967,"N/A")</f>
        <v>N/A</v>
      </c>
      <c r="G1967" s="81" t="str" cm="1">
        <f t="array" ref="G1967">_xlfn.SWITCH(ROUND(VLOOKUP(A1967,Table1[#All],5),0),11,H1967,12,I1967,13,J1967,14,K1967,"N/A")</f>
        <v>N/A</v>
      </c>
      <c r="H1967" s="81" t="str">
        <f>IF(OR('Raw Data'!H1983=0,'Raw Data'!H1983="Delete"),"",'Raw Data'!H1983)</f>
        <v/>
      </c>
      <c r="I1967" s="81" t="str">
        <f>IF(OR('Raw Data'!I1983=0,'Raw Data'!I1983="Delete"),"",'Raw Data'!I1983)</f>
        <v/>
      </c>
      <c r="J1967" s="81" t="str">
        <f>IF(OR('Raw Data'!J1983=0,'Raw Data'!J1983="Delete"),"",'Raw Data'!J1983)</f>
        <v/>
      </c>
      <c r="K1967" s="81" t="str">
        <f>IF(OR('Raw Data'!K1983=0,'Raw Data'!K1983="Delete"),"",'Raw Data'!K1983)</f>
        <v/>
      </c>
      <c r="L1967" s="81" t="str">
        <f>R1967</f>
        <v>Available</v>
      </c>
      <c r="M1967" s="81" t="str">
        <f>IF(A1967="","",IF(OR(AWReleaseNum&gt;=A1967,AWReleaseNum=0),"Available","Not Supported"))</f>
        <v>Available</v>
      </c>
      <c r="N1967" s="81" t="str">
        <f>IF(A1967="","",IF(TcRelease="Any","Available",IF(OR(AND(TcReleaseNum&gt;=VLOOKUP(AWReleaseNum,MinVerInfo,3,FALSE),TcReleaseNum&lt;=VLOOKUP(AWReleaseNum,MinVerInfo,4,FALSE)),AND(TcReleaseNum&gt;=VLOOKUP(AWReleaseNum,MinVerInfo,5,FALSE),TcReleaseNum&lt;=VLOOKUP(AWReleaseNum,MinVerInfo,6,FALSE))),"Available","Not Supported")))</f>
        <v>Available</v>
      </c>
      <c r="O1967" s="81" t="str">
        <f>IF(TcReleaseNum&lt;P1967,"Not Supported","Available")</f>
        <v>Available</v>
      </c>
      <c r="P1967" s="81" cm="1">
        <f t="array" ref="P1967">_xlfn.SWITCH(TcBaseVer, 14, K1967, 13, J1967, 12, I1967, 11, IFERROR(VLOOKUP(H1967,Table2[#All],3,FALSE),"N/A"),0)</f>
        <v>0</v>
      </c>
      <c r="Q1967" s="81" t="str">
        <f>IF(TcBaseVer=0,M1967,IF(AND(N1967="Available",M1967="Available",O1967="Available"),"Available",IF(M1967="","","Not Supported")))</f>
        <v>Available</v>
      </c>
      <c r="R1967" s="81" t="str">
        <f>IF(A1967&gt;=AWCurrentRel, "Future",Q1967)</f>
        <v>Available</v>
      </c>
      <c r="S1967" s="100" t="str">
        <f>HYPERLINK(U1967,T1967)</f>
        <v>DELIVER-Teamcenter What's New Fall 2024</v>
      </c>
      <c r="T1967" s="81" t="str">
        <f>IFERROR(VLOOKUP(CONCATENATE($B1967,"_",$A1967),Table4[#All],5,FALSE),"Not Available")</f>
        <v>DELIVER-Teamcenter What's New Fall 2024</v>
      </c>
      <c r="U1967" s="81" t="str">
        <f>IFERROR(VLOOKUP(CONCATENATE(B1967,"_",A1967),Table4[#All],6,FALSE),"")</f>
        <v>https://siemens.highspot.com/items/675830698371002237ecc52d?lfrm=shp-ft.3#1</v>
      </c>
    </row>
    <row r="1968" spans="1:21" x14ac:dyDescent="0.25">
      <c r="A1968" s="81">
        <f>IF(OR('Raw Data'!A1984=0,'Raw Data'!A1984="Delete"),"",'Raw Data'!A1984)</f>
        <v>2412</v>
      </c>
      <c r="B1968" s="88" t="str">
        <f>IF(OR('Raw Data'!B1984=0,'Raw Data'!B1984="Delete"),"",'Raw Data'!B1984)</f>
        <v>Deliver</v>
      </c>
      <c r="C1968" s="89" t="str">
        <f>IF(OR('Raw Data'!C1984=0,'Raw Data'!C1984="Delete"),"",'Raw Data'!C1984)</f>
        <v>Quality</v>
      </c>
      <c r="D1968" s="88" t="str">
        <f>IF(OR('Raw Data'!D1984=0,'Raw Data'!D1984="Delete"),"",'Raw Data'!D1984)</f>
        <v>FMEA</v>
      </c>
      <c r="E1968" s="84" t="str">
        <f>IF(OR('Raw Data'!E1984=0,'Raw Data'!E1984="Delete"),"",'Raw Data'!E1984)</f>
        <v>Content improvements in the Net-Views</v>
      </c>
      <c r="F1968" s="81" t="str" cm="1">
        <f t="array" ref="F1968">_xlfn.SWITCH(ROUND(VLOOKUP(A1968,Table1[#All],3),0),11,H1968,12,I1968,13,J1968,14,K1968,"N/A")</f>
        <v>N/A</v>
      </c>
      <c r="G1968" s="81" t="str" cm="1">
        <f t="array" ref="G1968">_xlfn.SWITCH(ROUND(VLOOKUP(A1968,Table1[#All],5),0),11,H1968,12,I1968,13,J1968,14,K1968,"N/A")</f>
        <v>N/A</v>
      </c>
      <c r="H1968" s="81" t="str">
        <f>IF(OR('Raw Data'!H1984=0,'Raw Data'!H1984="Delete"),"",'Raw Data'!H1984)</f>
        <v/>
      </c>
      <c r="I1968" s="81" t="str">
        <f>IF(OR('Raw Data'!I1984=0,'Raw Data'!I1984="Delete"),"",'Raw Data'!I1984)</f>
        <v/>
      </c>
      <c r="J1968" s="81" t="str">
        <f>IF(OR('Raw Data'!J1984=0,'Raw Data'!J1984="Delete"),"",'Raw Data'!J1984)</f>
        <v/>
      </c>
      <c r="K1968" s="81" t="str">
        <f>IF(OR('Raw Data'!K1984=0,'Raw Data'!K1984="Delete"),"",'Raw Data'!K1984)</f>
        <v/>
      </c>
      <c r="L1968" s="81" t="str">
        <f>R1968</f>
        <v>Available</v>
      </c>
      <c r="M1968" s="81" t="str">
        <f>IF(A1968="","",IF(OR(AWReleaseNum&gt;=A1968,AWReleaseNum=0),"Available","Not Supported"))</f>
        <v>Available</v>
      </c>
      <c r="N1968" s="81" t="str">
        <f>IF(A1968="","",IF(TcRelease="Any","Available",IF(OR(AND(TcReleaseNum&gt;=VLOOKUP(AWReleaseNum,MinVerInfo,3,FALSE),TcReleaseNum&lt;=VLOOKUP(AWReleaseNum,MinVerInfo,4,FALSE)),AND(TcReleaseNum&gt;=VLOOKUP(AWReleaseNum,MinVerInfo,5,FALSE),TcReleaseNum&lt;=VLOOKUP(AWReleaseNum,MinVerInfo,6,FALSE))),"Available","Not Supported")))</f>
        <v>Available</v>
      </c>
      <c r="O1968" s="81" t="str">
        <f>IF(TcReleaseNum&lt;P1968,"Not Supported","Available")</f>
        <v>Available</v>
      </c>
      <c r="P1968" s="81" cm="1">
        <f t="array" ref="P1968">_xlfn.SWITCH(TcBaseVer, 14, K1968, 13, J1968, 12, I1968, 11, IFERROR(VLOOKUP(H1968,Table2[#All],3,FALSE),"N/A"),0)</f>
        <v>0</v>
      </c>
      <c r="Q1968" s="81" t="str">
        <f>IF(TcBaseVer=0,M1968,IF(AND(N1968="Available",M1968="Available",O1968="Available"),"Available",IF(M1968="","","Not Supported")))</f>
        <v>Available</v>
      </c>
      <c r="R1968" s="81" t="str">
        <f>IF(A1968&gt;=AWCurrentRel, "Future",Q1968)</f>
        <v>Available</v>
      </c>
      <c r="S1968" s="100" t="str">
        <f>HYPERLINK(U1968,T1968)</f>
        <v>DELIVER-Teamcenter What's New Fall 2024</v>
      </c>
      <c r="T1968" s="81" t="str">
        <f>IFERROR(VLOOKUP(CONCATENATE($B1968,"_",$A1968),Table4[#All],5,FALSE),"Not Available")</f>
        <v>DELIVER-Teamcenter What's New Fall 2024</v>
      </c>
      <c r="U1968" s="81" t="str">
        <f>IFERROR(VLOOKUP(CONCATENATE(B1968,"_",A1968),Table4[#All],6,FALSE),"")</f>
        <v>https://siemens.highspot.com/items/675830698371002237ecc52d?lfrm=shp-ft.3#1</v>
      </c>
    </row>
    <row r="1969" spans="1:21" x14ac:dyDescent="0.25">
      <c r="A1969" s="81">
        <f>IF(OR('Raw Data'!A1985=0,'Raw Data'!A1985="Delete"),"",'Raw Data'!A1985)</f>
        <v>2412</v>
      </c>
      <c r="B1969" s="88" t="str">
        <f>IF(OR('Raw Data'!B1985=0,'Raw Data'!B1985="Delete"),"",'Raw Data'!B1985)</f>
        <v>Deliver</v>
      </c>
      <c r="C1969" s="89" t="str">
        <f>IF(OR('Raw Data'!C1985=0,'Raw Data'!C1985="Delete"),"",'Raw Data'!C1985)</f>
        <v>Quality</v>
      </c>
      <c r="D1969" s="88" t="str">
        <f>IF(OR('Raw Data'!D1985=0,'Raw Data'!D1985="Delete"),"",'Raw Data'!D1985)</f>
        <v>FMEA</v>
      </c>
      <c r="E1969" s="84" t="str">
        <f>IF(OR('Raw Data'!E1985=0,'Raw Data'!E1985="Delete"),"",'Raw Data'!E1985)</f>
        <v xml:space="preserve">Linkage improvements in the Net-Views </v>
      </c>
      <c r="F1969" s="81" t="str" cm="1">
        <f t="array" ref="F1969">_xlfn.SWITCH(ROUND(VLOOKUP(A1969,Table1[#All],3),0),11,H1969,12,I1969,13,J1969,14,K1969,"N/A")</f>
        <v>N/A</v>
      </c>
      <c r="G1969" s="81" t="str" cm="1">
        <f t="array" ref="G1969">_xlfn.SWITCH(ROUND(VLOOKUP(A1969,Table1[#All],5),0),11,H1969,12,I1969,13,J1969,14,K1969,"N/A")</f>
        <v>N/A</v>
      </c>
      <c r="H1969" s="81" t="str">
        <f>IF(OR('Raw Data'!H1985=0,'Raw Data'!H1985="Delete"),"",'Raw Data'!H1985)</f>
        <v/>
      </c>
      <c r="I1969" s="81" t="str">
        <f>IF(OR('Raw Data'!I1985=0,'Raw Data'!I1985="Delete"),"",'Raw Data'!I1985)</f>
        <v/>
      </c>
      <c r="J1969" s="81" t="str">
        <f>IF(OR('Raw Data'!J1985=0,'Raw Data'!J1985="Delete"),"",'Raw Data'!J1985)</f>
        <v/>
      </c>
      <c r="K1969" s="81" t="str">
        <f>IF(OR('Raw Data'!K1985=0,'Raw Data'!K1985="Delete"),"",'Raw Data'!K1985)</f>
        <v/>
      </c>
      <c r="L1969" s="81" t="str">
        <f>R1969</f>
        <v>Available</v>
      </c>
      <c r="M1969" s="81" t="str">
        <f>IF(A1969="","",IF(OR(AWReleaseNum&gt;=A1969,AWReleaseNum=0),"Available","Not Supported"))</f>
        <v>Available</v>
      </c>
      <c r="N1969" s="81" t="str">
        <f>IF(A1969="","",IF(TcRelease="Any","Available",IF(OR(AND(TcReleaseNum&gt;=VLOOKUP(AWReleaseNum,MinVerInfo,3,FALSE),TcReleaseNum&lt;=VLOOKUP(AWReleaseNum,MinVerInfo,4,FALSE)),AND(TcReleaseNum&gt;=VLOOKUP(AWReleaseNum,MinVerInfo,5,FALSE),TcReleaseNum&lt;=VLOOKUP(AWReleaseNum,MinVerInfo,6,FALSE))),"Available","Not Supported")))</f>
        <v>Available</v>
      </c>
      <c r="O1969" s="81" t="str">
        <f>IF(TcReleaseNum&lt;P1969,"Not Supported","Available")</f>
        <v>Available</v>
      </c>
      <c r="P1969" s="81" cm="1">
        <f t="array" ref="P1969">_xlfn.SWITCH(TcBaseVer, 14, K1969, 13, J1969, 12, I1969, 11, IFERROR(VLOOKUP(H1969,Table2[#All],3,FALSE),"N/A"),0)</f>
        <v>0</v>
      </c>
      <c r="Q1969" s="81" t="str">
        <f>IF(TcBaseVer=0,M1969,IF(AND(N1969="Available",M1969="Available",O1969="Available"),"Available",IF(M1969="","","Not Supported")))</f>
        <v>Available</v>
      </c>
      <c r="R1969" s="81" t="str">
        <f>IF(A1969&gt;=AWCurrentRel, "Future",Q1969)</f>
        <v>Available</v>
      </c>
      <c r="S1969" s="100" t="str">
        <f>HYPERLINK(U1969,T1969)</f>
        <v>DELIVER-Teamcenter What's New Fall 2024</v>
      </c>
      <c r="T1969" s="81" t="str">
        <f>IFERROR(VLOOKUP(CONCATENATE($B1969,"_",$A1969),Table4[#All],5,FALSE),"Not Available")</f>
        <v>DELIVER-Teamcenter What's New Fall 2024</v>
      </c>
      <c r="U1969" s="81" t="str">
        <f>IFERROR(VLOOKUP(CONCATENATE(B1969,"_",A1969),Table4[#All],6,FALSE),"")</f>
        <v>https://siemens.highspot.com/items/675830698371002237ecc52d?lfrm=shp-ft.3#1</v>
      </c>
    </row>
    <row r="1970" spans="1:21" x14ac:dyDescent="0.25">
      <c r="A1970" s="81">
        <f>IF(OR('Raw Data'!A1986=0,'Raw Data'!A1986="Delete"),"",'Raw Data'!A1986)</f>
        <v>2412</v>
      </c>
      <c r="B1970" s="88" t="str">
        <f>IF(OR('Raw Data'!B1986=0,'Raw Data'!B1986="Delete"),"",'Raw Data'!B1986)</f>
        <v>Deliver</v>
      </c>
      <c r="C1970" s="89" t="str">
        <f>IF(OR('Raw Data'!C1986=0,'Raw Data'!C1986="Delete"),"",'Raw Data'!C1986)</f>
        <v>Quality</v>
      </c>
      <c r="D1970" s="88" t="str">
        <f>IF(OR('Raw Data'!D1986=0,'Raw Data'!D1986="Delete"),"",'Raw Data'!D1986)</f>
        <v>FMEA</v>
      </c>
      <c r="E1970" s="84" t="str">
        <f>IF(OR('Raw Data'!E1986=0,'Raw Data'!E1986="Delete"),"",'Raw Data'!E1986)</f>
        <v>Optimized sorting of elements in the Net-Views</v>
      </c>
      <c r="F1970" s="81" t="str" cm="1">
        <f t="array" ref="F1970">_xlfn.SWITCH(ROUND(VLOOKUP(A1970,Table1[#All],3),0),11,H1970,12,I1970,13,J1970,14,K1970,"N/A")</f>
        <v>N/A</v>
      </c>
      <c r="G1970" s="81" t="str" cm="1">
        <f t="array" ref="G1970">_xlfn.SWITCH(ROUND(VLOOKUP(A1970,Table1[#All],5),0),11,H1970,12,I1970,13,J1970,14,K1970,"N/A")</f>
        <v>N/A</v>
      </c>
      <c r="H1970" s="81" t="str">
        <f>IF(OR('Raw Data'!H1986=0,'Raw Data'!H1986="Delete"),"",'Raw Data'!H1986)</f>
        <v/>
      </c>
      <c r="I1970" s="81" t="str">
        <f>IF(OR('Raw Data'!I1986=0,'Raw Data'!I1986="Delete"),"",'Raw Data'!I1986)</f>
        <v/>
      </c>
      <c r="J1970" s="81" t="str">
        <f>IF(OR('Raw Data'!J1986=0,'Raw Data'!J1986="Delete"),"",'Raw Data'!J1986)</f>
        <v/>
      </c>
      <c r="K1970" s="81" t="str">
        <f>IF(OR('Raw Data'!K1986=0,'Raw Data'!K1986="Delete"),"",'Raw Data'!K1986)</f>
        <v/>
      </c>
      <c r="L1970" s="81" t="str">
        <f>R1970</f>
        <v>Available</v>
      </c>
      <c r="M1970" s="81" t="str">
        <f>IF(A1970="","",IF(OR(AWReleaseNum&gt;=A1970,AWReleaseNum=0),"Available","Not Supported"))</f>
        <v>Available</v>
      </c>
      <c r="N1970" s="81" t="str">
        <f>IF(A1970="","",IF(TcRelease="Any","Available",IF(OR(AND(TcReleaseNum&gt;=VLOOKUP(AWReleaseNum,MinVerInfo,3,FALSE),TcReleaseNum&lt;=VLOOKUP(AWReleaseNum,MinVerInfo,4,FALSE)),AND(TcReleaseNum&gt;=VLOOKUP(AWReleaseNum,MinVerInfo,5,FALSE),TcReleaseNum&lt;=VLOOKUP(AWReleaseNum,MinVerInfo,6,FALSE))),"Available","Not Supported")))</f>
        <v>Available</v>
      </c>
      <c r="O1970" s="81" t="str">
        <f>IF(TcReleaseNum&lt;P1970,"Not Supported","Available")</f>
        <v>Available</v>
      </c>
      <c r="P1970" s="81" cm="1">
        <f t="array" ref="P1970">_xlfn.SWITCH(TcBaseVer, 14, K1970, 13, J1970, 12, I1970, 11, IFERROR(VLOOKUP(H1970,Table2[#All],3,FALSE),"N/A"),0)</f>
        <v>0</v>
      </c>
      <c r="Q1970" s="81" t="str">
        <f>IF(TcBaseVer=0,M1970,IF(AND(N1970="Available",M1970="Available",O1970="Available"),"Available",IF(M1970="","","Not Supported")))</f>
        <v>Available</v>
      </c>
      <c r="R1970" s="81" t="str">
        <f>IF(A1970&gt;=AWCurrentRel, "Future",Q1970)</f>
        <v>Available</v>
      </c>
      <c r="S1970" s="100" t="str">
        <f>HYPERLINK(U1970,T1970)</f>
        <v>DELIVER-Teamcenter What's New Fall 2024</v>
      </c>
      <c r="T1970" s="81" t="str">
        <f>IFERROR(VLOOKUP(CONCATENATE($B1970,"_",$A1970),Table4[#All],5,FALSE),"Not Available")</f>
        <v>DELIVER-Teamcenter What's New Fall 2024</v>
      </c>
      <c r="U1970" s="81" t="str">
        <f>IFERROR(VLOOKUP(CONCATENATE(B1970,"_",A1970),Table4[#All],6,FALSE),"")</f>
        <v>https://siemens.highspot.com/items/675830698371002237ecc52d?lfrm=shp-ft.3#1</v>
      </c>
    </row>
    <row r="1971" spans="1:21" x14ac:dyDescent="0.25">
      <c r="A1971" s="81">
        <f>IF(OR('Raw Data'!A1987=0,'Raw Data'!A1987="Delete"),"",'Raw Data'!A1987)</f>
        <v>2412</v>
      </c>
      <c r="B1971" s="88" t="str">
        <f>IF(OR('Raw Data'!B1987=0,'Raw Data'!B1987="Delete"),"",'Raw Data'!B1987)</f>
        <v>Deliver</v>
      </c>
      <c r="C1971" s="89" t="str">
        <f>IF(OR('Raw Data'!C1987=0,'Raw Data'!C1987="Delete"),"",'Raw Data'!C1987)</f>
        <v>Quality</v>
      </c>
      <c r="D1971" s="88" t="str">
        <f>IF(OR('Raw Data'!D1987=0,'Raw Data'!D1987="Delete"),"",'Raw Data'!D1987)</f>
        <v>FMEA</v>
      </c>
      <c r="E1971" s="84" t="str">
        <f>IF(OR('Raw Data'!E1987=0,'Raw Data'!E1987="Delete"),"",'Raw Data'!E1987)</f>
        <v xml:space="preserve">Optimized moving of elements in the Net-Views </v>
      </c>
      <c r="F1971" s="81" t="str" cm="1">
        <f t="array" ref="F1971">_xlfn.SWITCH(ROUND(VLOOKUP(A1971,Table1[#All],3),0),11,H1971,12,I1971,13,J1971,14,K1971,"N/A")</f>
        <v>N/A</v>
      </c>
      <c r="G1971" s="81" t="str" cm="1">
        <f t="array" ref="G1971">_xlfn.SWITCH(ROUND(VLOOKUP(A1971,Table1[#All],5),0),11,H1971,12,I1971,13,J1971,14,K1971,"N/A")</f>
        <v>N/A</v>
      </c>
      <c r="H1971" s="81" t="str">
        <f>IF(OR('Raw Data'!H1987=0,'Raw Data'!H1987="Delete"),"",'Raw Data'!H1987)</f>
        <v/>
      </c>
      <c r="I1971" s="81" t="str">
        <f>IF(OR('Raw Data'!I1987=0,'Raw Data'!I1987="Delete"),"",'Raw Data'!I1987)</f>
        <v/>
      </c>
      <c r="J1971" s="81" t="str">
        <f>IF(OR('Raw Data'!J1987=0,'Raw Data'!J1987="Delete"),"",'Raw Data'!J1987)</f>
        <v/>
      </c>
      <c r="K1971" s="81" t="str">
        <f>IF(OR('Raw Data'!K1987=0,'Raw Data'!K1987="Delete"),"",'Raw Data'!K1987)</f>
        <v/>
      </c>
      <c r="L1971" s="81" t="str">
        <f>R1971</f>
        <v>Available</v>
      </c>
      <c r="M1971" s="81" t="str">
        <f>IF(A1971="","",IF(OR(AWReleaseNum&gt;=A1971,AWReleaseNum=0),"Available","Not Supported"))</f>
        <v>Available</v>
      </c>
      <c r="N1971" s="81" t="str">
        <f>IF(A1971="","",IF(TcRelease="Any","Available",IF(OR(AND(TcReleaseNum&gt;=VLOOKUP(AWReleaseNum,MinVerInfo,3,FALSE),TcReleaseNum&lt;=VLOOKUP(AWReleaseNum,MinVerInfo,4,FALSE)),AND(TcReleaseNum&gt;=VLOOKUP(AWReleaseNum,MinVerInfo,5,FALSE),TcReleaseNum&lt;=VLOOKUP(AWReleaseNum,MinVerInfo,6,FALSE))),"Available","Not Supported")))</f>
        <v>Available</v>
      </c>
      <c r="O1971" s="81" t="str">
        <f>IF(TcReleaseNum&lt;P1971,"Not Supported","Available")</f>
        <v>Available</v>
      </c>
      <c r="P1971" s="81" cm="1">
        <f t="array" ref="P1971">_xlfn.SWITCH(TcBaseVer, 14, K1971, 13, J1971, 12, I1971, 11, IFERROR(VLOOKUP(H1971,Table2[#All],3,FALSE),"N/A"),0)</f>
        <v>0</v>
      </c>
      <c r="Q1971" s="81" t="str">
        <f>IF(TcBaseVer=0,M1971,IF(AND(N1971="Available",M1971="Available",O1971="Available"),"Available",IF(M1971="","","Not Supported")))</f>
        <v>Available</v>
      </c>
      <c r="R1971" s="81" t="str">
        <f>IF(A1971&gt;=AWCurrentRel, "Future",Q1971)</f>
        <v>Available</v>
      </c>
      <c r="S1971" s="100" t="str">
        <f>HYPERLINK(U1971,T1971)</f>
        <v>DELIVER-Teamcenter What's New Fall 2024</v>
      </c>
      <c r="T1971" s="81" t="str">
        <f>IFERROR(VLOOKUP(CONCATENATE($B1971,"_",$A1971),Table4[#All],5,FALSE),"Not Available")</f>
        <v>DELIVER-Teamcenter What's New Fall 2024</v>
      </c>
      <c r="U1971" s="81" t="str">
        <f>IFERROR(VLOOKUP(CONCATENATE(B1971,"_",A1971),Table4[#All],6,FALSE),"")</f>
        <v>https://siemens.highspot.com/items/675830698371002237ecc52d?lfrm=shp-ft.3#1</v>
      </c>
    </row>
    <row r="1972" spans="1:21" x14ac:dyDescent="0.25">
      <c r="A1972" s="81">
        <f>IF(OR('Raw Data'!A1988=0,'Raw Data'!A1988="Delete"),"",'Raw Data'!A1988)</f>
        <v>2412</v>
      </c>
      <c r="B1972" s="88" t="str">
        <f>IF(OR('Raw Data'!B1988=0,'Raw Data'!B1988="Delete"),"",'Raw Data'!B1988)</f>
        <v>Deliver</v>
      </c>
      <c r="C1972" s="89" t="str">
        <f>IF(OR('Raw Data'!C1988=0,'Raw Data'!C1988="Delete"),"",'Raw Data'!C1988)</f>
        <v>Quality</v>
      </c>
      <c r="D1972" s="88" t="str">
        <f>IF(OR('Raw Data'!D1988=0,'Raw Data'!D1988="Delete"),"",'Raw Data'!D1988)</f>
        <v>FMEA</v>
      </c>
      <c r="E1972" s="84" t="str">
        <f>IF(OR('Raw Data'!E1988=0,'Raw Data'!E1988="Delete"),"",'Raw Data'!E1988)</f>
        <v>Maximum flexibility for the moderator to work with the Net-Views</v>
      </c>
      <c r="F1972" s="81" t="str" cm="1">
        <f t="array" ref="F1972">_xlfn.SWITCH(ROUND(VLOOKUP(A1972,Table1[#All],3),0),11,H1972,12,I1972,13,J1972,14,K1972,"N/A")</f>
        <v>N/A</v>
      </c>
      <c r="G1972" s="81" t="str" cm="1">
        <f t="array" ref="G1972">_xlfn.SWITCH(ROUND(VLOOKUP(A1972,Table1[#All],5),0),11,H1972,12,I1972,13,J1972,14,K1972,"N/A")</f>
        <v>N/A</v>
      </c>
      <c r="H1972" s="81" t="str">
        <f>IF(OR('Raw Data'!H1988=0,'Raw Data'!H1988="Delete"),"",'Raw Data'!H1988)</f>
        <v/>
      </c>
      <c r="I1972" s="81" t="str">
        <f>IF(OR('Raw Data'!I1988=0,'Raw Data'!I1988="Delete"),"",'Raw Data'!I1988)</f>
        <v/>
      </c>
      <c r="J1972" s="81" t="str">
        <f>IF(OR('Raw Data'!J1988=0,'Raw Data'!J1988="Delete"),"",'Raw Data'!J1988)</f>
        <v/>
      </c>
      <c r="K1972" s="81" t="str">
        <f>IF(OR('Raw Data'!K1988=0,'Raw Data'!K1988="Delete"),"",'Raw Data'!K1988)</f>
        <v/>
      </c>
      <c r="L1972" s="81" t="str">
        <f>R1972</f>
        <v>Available</v>
      </c>
      <c r="M1972" s="81" t="str">
        <f>IF(A1972="","",IF(OR(AWReleaseNum&gt;=A1972,AWReleaseNum=0),"Available","Not Supported"))</f>
        <v>Available</v>
      </c>
      <c r="N1972" s="81" t="str">
        <f>IF(A1972="","",IF(TcRelease="Any","Available",IF(OR(AND(TcReleaseNum&gt;=VLOOKUP(AWReleaseNum,MinVerInfo,3,FALSE),TcReleaseNum&lt;=VLOOKUP(AWReleaseNum,MinVerInfo,4,FALSE)),AND(TcReleaseNum&gt;=VLOOKUP(AWReleaseNum,MinVerInfo,5,FALSE),TcReleaseNum&lt;=VLOOKUP(AWReleaseNum,MinVerInfo,6,FALSE))),"Available","Not Supported")))</f>
        <v>Available</v>
      </c>
      <c r="O1972" s="81" t="str">
        <f>IF(TcReleaseNum&lt;P1972,"Not Supported","Available")</f>
        <v>Available</v>
      </c>
      <c r="P1972" s="81" cm="1">
        <f t="array" ref="P1972">_xlfn.SWITCH(TcBaseVer, 14, K1972, 13, J1972, 12, I1972, 11, IFERROR(VLOOKUP(H1972,Table2[#All],3,FALSE),"N/A"),0)</f>
        <v>0</v>
      </c>
      <c r="Q1972" s="81" t="str">
        <f>IF(TcBaseVer=0,M1972,IF(AND(N1972="Available",M1972="Available",O1972="Available"),"Available",IF(M1972="","","Not Supported")))</f>
        <v>Available</v>
      </c>
      <c r="R1972" s="81" t="str">
        <f>IF(A1972&gt;=AWCurrentRel, "Future",Q1972)</f>
        <v>Available</v>
      </c>
      <c r="S1972" s="100" t="str">
        <f>HYPERLINK(U1972,T1972)</f>
        <v>DELIVER-Teamcenter What's New Fall 2024</v>
      </c>
      <c r="T1972" s="81" t="str">
        <f>IFERROR(VLOOKUP(CONCATENATE($B1972,"_",$A1972),Table4[#All],5,FALSE),"Not Available")</f>
        <v>DELIVER-Teamcenter What's New Fall 2024</v>
      </c>
      <c r="U1972" s="81" t="str">
        <f>IFERROR(VLOOKUP(CONCATENATE(B1972,"_",A1972),Table4[#All],6,FALSE),"")</f>
        <v>https://siemens.highspot.com/items/675830698371002237ecc52d?lfrm=shp-ft.3#1</v>
      </c>
    </row>
    <row r="1973" spans="1:21" x14ac:dyDescent="0.25">
      <c r="A1973" s="81">
        <f>IF(OR('Raw Data'!A1989=0,'Raw Data'!A1989="Delete"),"",'Raw Data'!A1989)</f>
        <v>2412</v>
      </c>
      <c r="B1973" s="88" t="str">
        <f>IF(OR('Raw Data'!B1989=0,'Raw Data'!B1989="Delete"),"",'Raw Data'!B1989)</f>
        <v>Deliver</v>
      </c>
      <c r="C1973" s="89" t="str">
        <f>IF(OR('Raw Data'!C1989=0,'Raw Data'!C1989="Delete"),"",'Raw Data'!C1989)</f>
        <v>Quality</v>
      </c>
      <c r="D1973" s="88" t="str">
        <f>IF(OR('Raw Data'!D1989=0,'Raw Data'!D1989="Delete"),"",'Raw Data'!D1989)</f>
        <v>FMEA</v>
      </c>
      <c r="E1973" s="84" t="str">
        <f>IF(OR('Raw Data'!E1989=0,'Raw Data'!E1989="Delete"),"",'Raw Data'!E1989)</f>
        <v>Information on a very helpful function for FMEA processing</v>
      </c>
      <c r="F1973" s="81" t="str" cm="1">
        <f t="array" ref="F1973">_xlfn.SWITCH(ROUND(VLOOKUP(A1973,Table1[#All],3),0),11,H1973,12,I1973,13,J1973,14,K1973,"N/A")</f>
        <v>N/A</v>
      </c>
      <c r="G1973" s="81" t="str" cm="1">
        <f t="array" ref="G1973">_xlfn.SWITCH(ROUND(VLOOKUP(A1973,Table1[#All],5),0),11,H1973,12,I1973,13,J1973,14,K1973,"N/A")</f>
        <v>N/A</v>
      </c>
      <c r="H1973" s="81" t="str">
        <f>IF(OR('Raw Data'!H1989=0,'Raw Data'!H1989="Delete"),"",'Raw Data'!H1989)</f>
        <v/>
      </c>
      <c r="I1973" s="81" t="str">
        <f>IF(OR('Raw Data'!I1989=0,'Raw Data'!I1989="Delete"),"",'Raw Data'!I1989)</f>
        <v/>
      </c>
      <c r="J1973" s="81" t="str">
        <f>IF(OR('Raw Data'!J1989=0,'Raw Data'!J1989="Delete"),"",'Raw Data'!J1989)</f>
        <v/>
      </c>
      <c r="K1973" s="81" t="str">
        <f>IF(OR('Raw Data'!K1989=0,'Raw Data'!K1989="Delete"),"",'Raw Data'!K1989)</f>
        <v/>
      </c>
      <c r="L1973" s="81" t="str">
        <f>R1973</f>
        <v>Available</v>
      </c>
      <c r="M1973" s="81" t="str">
        <f>IF(A1973="","",IF(OR(AWReleaseNum&gt;=A1973,AWReleaseNum=0),"Available","Not Supported"))</f>
        <v>Available</v>
      </c>
      <c r="N1973" s="81" t="str">
        <f>IF(A1973="","",IF(TcRelease="Any","Available",IF(OR(AND(TcReleaseNum&gt;=VLOOKUP(AWReleaseNum,MinVerInfo,3,FALSE),TcReleaseNum&lt;=VLOOKUP(AWReleaseNum,MinVerInfo,4,FALSE)),AND(TcReleaseNum&gt;=VLOOKUP(AWReleaseNum,MinVerInfo,5,FALSE),TcReleaseNum&lt;=VLOOKUP(AWReleaseNum,MinVerInfo,6,FALSE))),"Available","Not Supported")))</f>
        <v>Available</v>
      </c>
      <c r="O1973" s="81" t="str">
        <f>IF(TcReleaseNum&lt;P1973,"Not Supported","Available")</f>
        <v>Available</v>
      </c>
      <c r="P1973" s="81" cm="1">
        <f t="array" ref="P1973">_xlfn.SWITCH(TcBaseVer, 14, K1973, 13, J1973, 12, I1973, 11, IFERROR(VLOOKUP(H1973,Table2[#All],3,FALSE),"N/A"),0)</f>
        <v>0</v>
      </c>
      <c r="Q1973" s="81" t="str">
        <f>IF(TcBaseVer=0,M1973,IF(AND(N1973="Available",M1973="Available",O1973="Available"),"Available",IF(M1973="","","Not Supported")))</f>
        <v>Available</v>
      </c>
      <c r="R1973" s="81" t="str">
        <f>IF(A1973&gt;=AWCurrentRel, "Future",Q1973)</f>
        <v>Available</v>
      </c>
      <c r="S1973" s="100" t="str">
        <f>HYPERLINK(U1973,T1973)</f>
        <v>DELIVER-Teamcenter What's New Fall 2024</v>
      </c>
      <c r="T1973" s="81" t="str">
        <f>IFERROR(VLOOKUP(CONCATENATE($B1973,"_",$A1973),Table4[#All],5,FALSE),"Not Available")</f>
        <v>DELIVER-Teamcenter What's New Fall 2024</v>
      </c>
      <c r="U1973" s="81" t="str">
        <f>IFERROR(VLOOKUP(CONCATENATE(B1973,"_",A1973),Table4[#All],6,FALSE),"")</f>
        <v>https://siemens.highspot.com/items/675830698371002237ecc52d?lfrm=shp-ft.3#1</v>
      </c>
    </row>
    <row r="1974" spans="1:21" x14ac:dyDescent="0.25">
      <c r="A1974" s="81">
        <f>IF(OR('Raw Data'!A1990=0,'Raw Data'!A1990="Delete"),"",'Raw Data'!A1990)</f>
        <v>2412</v>
      </c>
      <c r="B1974" s="88" t="str">
        <f>IF(OR('Raw Data'!B1990=0,'Raw Data'!B1990="Delete"),"",'Raw Data'!B1990)</f>
        <v>Deliver</v>
      </c>
      <c r="C1974" s="89" t="str">
        <f>IF(OR('Raw Data'!C1990=0,'Raw Data'!C1990="Delete"),"",'Raw Data'!C1990)</f>
        <v>Quality</v>
      </c>
      <c r="D1974" s="88" t="str">
        <f>IF(OR('Raw Data'!D1990=0,'Raw Data'!D1990="Delete"),"",'Raw Data'!D1990)</f>
        <v>FMEA</v>
      </c>
      <c r="E1974" s="84" t="str">
        <f>IF(OR('Raw Data'!E1990=0,'Raw Data'!E1990="Delete"),"",'Raw Data'!E1990)</f>
        <v>Integration scenario with NX</v>
      </c>
      <c r="F1974" s="81" t="str" cm="1">
        <f t="array" ref="F1974">_xlfn.SWITCH(ROUND(VLOOKUP(A1974,Table1[#All],3),0),11,H1974,12,I1974,13,J1974,14,K1974,"N/A")</f>
        <v>N/A</v>
      </c>
      <c r="G1974" s="81" t="str" cm="1">
        <f t="array" ref="G1974">_xlfn.SWITCH(ROUND(VLOOKUP(A1974,Table1[#All],5),0),11,H1974,12,I1974,13,J1974,14,K1974,"N/A")</f>
        <v>N/A</v>
      </c>
      <c r="H1974" s="81" t="str">
        <f>IF(OR('Raw Data'!H1990=0,'Raw Data'!H1990="Delete"),"",'Raw Data'!H1990)</f>
        <v/>
      </c>
      <c r="I1974" s="81" t="str">
        <f>IF(OR('Raw Data'!I1990=0,'Raw Data'!I1990="Delete"),"",'Raw Data'!I1990)</f>
        <v/>
      </c>
      <c r="J1974" s="81" t="str">
        <f>IF(OR('Raw Data'!J1990=0,'Raw Data'!J1990="Delete"),"",'Raw Data'!J1990)</f>
        <v/>
      </c>
      <c r="K1974" s="81" t="str">
        <f>IF(OR('Raw Data'!K1990=0,'Raw Data'!K1990="Delete"),"",'Raw Data'!K1990)</f>
        <v/>
      </c>
      <c r="L1974" s="81" t="str">
        <f>R1974</f>
        <v>Available</v>
      </c>
      <c r="M1974" s="81" t="str">
        <f>IF(A1974="","",IF(OR(AWReleaseNum&gt;=A1974,AWReleaseNum=0),"Available","Not Supported"))</f>
        <v>Available</v>
      </c>
      <c r="N1974" s="81" t="str">
        <f>IF(A1974="","",IF(TcRelease="Any","Available",IF(OR(AND(TcReleaseNum&gt;=VLOOKUP(AWReleaseNum,MinVerInfo,3,FALSE),TcReleaseNum&lt;=VLOOKUP(AWReleaseNum,MinVerInfo,4,FALSE)),AND(TcReleaseNum&gt;=VLOOKUP(AWReleaseNum,MinVerInfo,5,FALSE),TcReleaseNum&lt;=VLOOKUP(AWReleaseNum,MinVerInfo,6,FALSE))),"Available","Not Supported")))</f>
        <v>Available</v>
      </c>
      <c r="O1974" s="81" t="str">
        <f>IF(TcReleaseNum&lt;P1974,"Not Supported","Available")</f>
        <v>Available</v>
      </c>
      <c r="P1974" s="81" cm="1">
        <f t="array" ref="P1974">_xlfn.SWITCH(TcBaseVer, 14, K1974, 13, J1974, 12, I1974, 11, IFERROR(VLOOKUP(H1974,Table2[#All],3,FALSE),"N/A"),0)</f>
        <v>0</v>
      </c>
      <c r="Q1974" s="81" t="str">
        <f>IF(TcBaseVer=0,M1974,IF(AND(N1974="Available",M1974="Available",O1974="Available"),"Available",IF(M1974="","","Not Supported")))</f>
        <v>Available</v>
      </c>
      <c r="R1974" s="81" t="str">
        <f>IF(A1974&gt;=AWCurrentRel, "Future",Q1974)</f>
        <v>Available</v>
      </c>
      <c r="S1974" s="100" t="str">
        <f>HYPERLINK(U1974,T1974)</f>
        <v>DELIVER-Teamcenter What's New Fall 2024</v>
      </c>
      <c r="T1974" s="81" t="str">
        <f>IFERROR(VLOOKUP(CONCATENATE($B1974,"_",$A1974),Table4[#All],5,FALSE),"Not Available")</f>
        <v>DELIVER-Teamcenter What's New Fall 2024</v>
      </c>
      <c r="U1974" s="81" t="str">
        <f>IFERROR(VLOOKUP(CONCATENATE(B1974,"_",A1974),Table4[#All],6,FALSE),"")</f>
        <v>https://siemens.highspot.com/items/675830698371002237ecc52d?lfrm=shp-ft.3#1</v>
      </c>
    </row>
    <row r="1975" spans="1:21" x14ac:dyDescent="0.25">
      <c r="A1975" s="81">
        <f>IF(OR('Raw Data'!A1991=0,'Raw Data'!A1991="Delete"),"",'Raw Data'!A1991)</f>
        <v>2412</v>
      </c>
      <c r="B1975" s="88" t="str">
        <f>IF(OR('Raw Data'!B1991=0,'Raw Data'!B1991="Delete"),"",'Raw Data'!B1991)</f>
        <v>Foundation</v>
      </c>
      <c r="C1975" s="89" t="str">
        <f>IF(OR('Raw Data'!C1991=0,'Raw Data'!C1991="Delete"),"",'Raw Data'!C1991)</f>
        <v>Industry Solutions</v>
      </c>
      <c r="D1975" s="88" t="str">
        <f>IF(OR('Raw Data'!D1991=0,'Raw Data'!D1991="Delete"),"",'Raw Data'!D1991)</f>
        <v>Industries - CPR - CPG</v>
      </c>
      <c r="E1975" s="84" t="str">
        <f>IF(OR('Raw Data'!E1991=0,'Raw Data'!E1991="Delete"),"",'Raw Data'!E1991)</f>
        <v>Centrally manage brand strategy and roadmap with increased visibility to all stakeholders</v>
      </c>
      <c r="F1975" s="81" t="str" cm="1">
        <f t="array" ref="F1975">_xlfn.SWITCH(ROUND(VLOOKUP(A1975,Table1[#All],3),0),11,H1975,12,I1975,13,J1975,14,K1975,"N/A")</f>
        <v>N/A</v>
      </c>
      <c r="G1975" s="81" t="str" cm="1">
        <f t="array" ref="G1975">_xlfn.SWITCH(ROUND(VLOOKUP(A1975,Table1[#All],5),0),11,H1975,12,I1975,13,J1975,14,K1975,"N/A")</f>
        <v>N/A</v>
      </c>
      <c r="H1975" s="81" t="str">
        <f>IF(OR('Raw Data'!H1991=0,'Raw Data'!H1991="Delete"),"",'Raw Data'!H1991)</f>
        <v/>
      </c>
      <c r="I1975" s="81" t="str">
        <f>IF(OR('Raw Data'!I1991=0,'Raw Data'!I1991="Delete"),"",'Raw Data'!I1991)</f>
        <v/>
      </c>
      <c r="J1975" s="81" t="str">
        <f>IF(OR('Raw Data'!J1991=0,'Raw Data'!J1991="Delete"),"",'Raw Data'!J1991)</f>
        <v/>
      </c>
      <c r="K1975" s="81" t="str">
        <f>IF(OR('Raw Data'!K1991=0,'Raw Data'!K1991="Delete"),"",'Raw Data'!K1991)</f>
        <v/>
      </c>
      <c r="L1975" s="81" t="str">
        <f>R1975</f>
        <v>Available</v>
      </c>
      <c r="M1975" s="81" t="str">
        <f>IF(A1975="","",IF(OR(AWReleaseNum&gt;=A1975,AWReleaseNum=0),"Available","Not Supported"))</f>
        <v>Available</v>
      </c>
      <c r="N1975" s="81" t="str">
        <f>IF(A1975="","",IF(TcRelease="Any","Available",IF(OR(AND(TcReleaseNum&gt;=VLOOKUP(AWReleaseNum,MinVerInfo,3,FALSE),TcReleaseNum&lt;=VLOOKUP(AWReleaseNum,MinVerInfo,4,FALSE)),AND(TcReleaseNum&gt;=VLOOKUP(AWReleaseNum,MinVerInfo,5,FALSE),TcReleaseNum&lt;=VLOOKUP(AWReleaseNum,MinVerInfo,6,FALSE))),"Available","Not Supported")))</f>
        <v>Available</v>
      </c>
      <c r="O1975" s="81" t="str">
        <f>IF(TcReleaseNum&lt;P1975,"Not Supported","Available")</f>
        <v>Available</v>
      </c>
      <c r="P1975" s="81" cm="1">
        <f t="array" ref="P1975">_xlfn.SWITCH(TcBaseVer, 14, K1975, 13, J1975, 12, I1975, 11, IFERROR(VLOOKUP(H1975,Table2[#All],3,FALSE),"N/A"),0)</f>
        <v>0</v>
      </c>
      <c r="Q1975" s="81" t="str">
        <f>IF(TcBaseVer=0,M1975,IF(AND(N1975="Available",M1975="Available",O1975="Available"),"Available",IF(M1975="","","Not Supported")))</f>
        <v>Available</v>
      </c>
      <c r="R1975" s="81" t="str">
        <f>IF(A1975&gt;=AWCurrentRel, "Future",Q1975)</f>
        <v>Available</v>
      </c>
      <c r="S1975" s="100" t="str">
        <f>HYPERLINK(U1975,T1975)</f>
        <v>FOUNDATION-Teamcenter What's new Fall 2024</v>
      </c>
      <c r="T1975" s="81" t="str">
        <f>IFERROR(VLOOKUP(CONCATENATE($B1975,"_",$A1975),Table4[#All],5,FALSE),"Not Available")</f>
        <v>FOUNDATION-Teamcenter What's new Fall 2024</v>
      </c>
      <c r="U1975" s="81" t="str">
        <f>IFERROR(VLOOKUP(CONCATENATE(B1975,"_",A1975),Table4[#All],6,FALSE),"")</f>
        <v>https://siemens.highspot.com/items/67583087550a630de581fb43?lfrm=shp-ft.4#1</v>
      </c>
    </row>
    <row r="1976" spans="1:21" x14ac:dyDescent="0.25">
      <c r="A1976" s="81">
        <f>IF(OR('Raw Data'!A1998=0,'Raw Data'!A1998="Delete"),"",'Raw Data'!A1998)</f>
        <v>2412</v>
      </c>
      <c r="B1976" s="88" t="str">
        <f>IF(OR('Raw Data'!B1998=0,'Raw Data'!B1998="Delete"),"",'Raw Data'!B1998)</f>
        <v>Foundation</v>
      </c>
      <c r="C1976" s="89" t="str">
        <f>IF(OR('Raw Data'!C1998=0,'Raw Data'!C1998="Delete"),"",'Raw Data'!C1998)</f>
        <v>Industry Solutions</v>
      </c>
      <c r="D1976" s="88" t="str">
        <f>IF(OR('Raw Data'!D1998=0,'Raw Data'!D1998="Delete"),"",'Raw Data'!D1998)</f>
        <v>Industries - CPR - CPG</v>
      </c>
      <c r="E1976" s="84" t="str">
        <f>IF(OR('Raw Data'!E1998=0,'Raw Data'!E1998="Delete"),"",'Raw Data'!E1998)</f>
        <v>Monitor key performance indicators and keep stakeholders informed on program metrics</v>
      </c>
      <c r="F1976" s="81" t="str" cm="1">
        <f t="array" ref="F1976">_xlfn.SWITCH(ROUND(VLOOKUP(A1976,Table1[#All],3),0),11,H1976,12,I1976,13,J1976,14,K1976,"N/A")</f>
        <v>N/A</v>
      </c>
      <c r="G1976" s="81" t="str" cm="1">
        <f t="array" ref="G1976">_xlfn.SWITCH(ROUND(VLOOKUP(A1976,Table1[#All],5),0),11,H1976,12,I1976,13,J1976,14,K1976,"N/A")</f>
        <v>N/A</v>
      </c>
      <c r="H1976" s="81" t="str">
        <f>IF(OR('Raw Data'!H1998=0,'Raw Data'!H1998="Delete"),"",'Raw Data'!H1998)</f>
        <v/>
      </c>
      <c r="I1976" s="81" t="str">
        <f>IF(OR('Raw Data'!I1998=0,'Raw Data'!I1998="Delete"),"",'Raw Data'!I1998)</f>
        <v/>
      </c>
      <c r="J1976" s="81" t="str">
        <f>IF(OR('Raw Data'!J1998=0,'Raw Data'!J1998="Delete"),"",'Raw Data'!J1998)</f>
        <v/>
      </c>
      <c r="K1976" s="81" t="str">
        <f>IF(OR('Raw Data'!K1998=0,'Raw Data'!K1998="Delete"),"",'Raw Data'!K1998)</f>
        <v/>
      </c>
      <c r="L1976" s="81" t="str">
        <f>R1976</f>
        <v>Available</v>
      </c>
      <c r="M1976" s="81" t="str">
        <f>IF(A1976="","",IF(OR(AWReleaseNum&gt;=A1976,AWReleaseNum=0),"Available","Not Supported"))</f>
        <v>Available</v>
      </c>
      <c r="N1976" s="81" t="str">
        <f>IF(A1976="","",IF(TcRelease="Any","Available",IF(OR(AND(TcReleaseNum&gt;=VLOOKUP(AWReleaseNum,MinVerInfo,3,FALSE),TcReleaseNum&lt;=VLOOKUP(AWReleaseNum,MinVerInfo,4,FALSE)),AND(TcReleaseNum&gt;=VLOOKUP(AWReleaseNum,MinVerInfo,5,FALSE),TcReleaseNum&lt;=VLOOKUP(AWReleaseNum,MinVerInfo,6,FALSE))),"Available","Not Supported")))</f>
        <v>Available</v>
      </c>
      <c r="O1976" s="81" t="str">
        <f>IF(TcReleaseNum&lt;P1976,"Not Supported","Available")</f>
        <v>Available</v>
      </c>
      <c r="P1976" s="81" cm="1">
        <f t="array" ref="P1976">_xlfn.SWITCH(TcBaseVer, 14, K1976, 13, J1976, 12, I1976, 11, IFERROR(VLOOKUP(H1976,Table2[#All],3,FALSE),"N/A"),0)</f>
        <v>0</v>
      </c>
      <c r="Q1976" s="81" t="str">
        <f>IF(TcBaseVer=0,M1976,IF(AND(N1976="Available",M1976="Available",O1976="Available"),"Available",IF(M1976="","","Not Supported")))</f>
        <v>Available</v>
      </c>
      <c r="R1976" s="81" t="str">
        <f>IF(A1976&gt;=AWCurrentRel, "Future",Q1976)</f>
        <v>Available</v>
      </c>
      <c r="S1976" s="100" t="str">
        <f>HYPERLINK(U1976,T1976)</f>
        <v>FOUNDATION-Teamcenter What's new Fall 2024</v>
      </c>
      <c r="T1976" s="81" t="str">
        <f>IFERROR(VLOOKUP(CONCATENATE($B1976,"_",$A1976),Table4[#All],5,FALSE),"Not Available")</f>
        <v>FOUNDATION-Teamcenter What's new Fall 2024</v>
      </c>
      <c r="U1976" s="81" t="str">
        <f>IFERROR(VLOOKUP(CONCATENATE(B1976,"_",A1976),Table4[#All],6,FALSE),"")</f>
        <v>https://siemens.highspot.com/items/67583087550a630de581fb43?lfrm=shp-ft.4#1</v>
      </c>
    </row>
    <row r="1977" spans="1:21" x14ac:dyDescent="0.25">
      <c r="A1977" s="81">
        <f>IF(OR('Raw Data'!A1999=0,'Raw Data'!A1999="Delete"),"",'Raw Data'!A1999)</f>
        <v>2412</v>
      </c>
      <c r="B1977" s="88" t="str">
        <f>IF(OR('Raw Data'!B1999=0,'Raw Data'!B1999="Delete"),"",'Raw Data'!B1999)</f>
        <v>Foundation</v>
      </c>
      <c r="C1977" s="89" t="str">
        <f>IF(OR('Raw Data'!C1999=0,'Raw Data'!C1999="Delete"),"",'Raw Data'!C1999)</f>
        <v>Industry Solutions</v>
      </c>
      <c r="D1977" s="88" t="str">
        <f>IF(OR('Raw Data'!D1999=0,'Raw Data'!D1999="Delete"),"",'Raw Data'!D1999)</f>
        <v>Industries - Semiconductor Lifecycle Management</v>
      </c>
      <c r="E1977" s="84" t="str">
        <f>IF(OR('Raw Data'!E1999=0,'Raw Data'!E1999="Delete"),"",'Raw Data'!E1999)</f>
        <v>Perform in-depth Hazard Analysis and Risk Assessment (HARA) as well as Failure Models, Effects, and Diagnostics Analysis (FMEDA)</v>
      </c>
      <c r="F1977" s="81" t="str" cm="1">
        <f t="array" ref="F1977">_xlfn.SWITCH(ROUND(VLOOKUP(A1977,Table1[#All],3),0),11,H1977,12,I1977,13,J1977,14,K1977,"N/A")</f>
        <v>N/A</v>
      </c>
      <c r="G1977" s="81" t="str" cm="1">
        <f t="array" ref="G1977">_xlfn.SWITCH(ROUND(VLOOKUP(A1977,Table1[#All],5),0),11,H1977,12,I1977,13,J1977,14,K1977,"N/A")</f>
        <v>N/A</v>
      </c>
      <c r="H1977" s="81" t="str">
        <f>IF(OR('Raw Data'!H1999=0,'Raw Data'!H1999="Delete"),"",'Raw Data'!H1999)</f>
        <v/>
      </c>
      <c r="I1977" s="81" t="str">
        <f>IF(OR('Raw Data'!I1999=0,'Raw Data'!I1999="Delete"),"",'Raw Data'!I1999)</f>
        <v/>
      </c>
      <c r="J1977" s="81" t="str">
        <f>IF(OR('Raw Data'!J1999=0,'Raw Data'!J1999="Delete"),"",'Raw Data'!J1999)</f>
        <v/>
      </c>
      <c r="K1977" s="81" t="str">
        <f>IF(OR('Raw Data'!K1999=0,'Raw Data'!K1999="Delete"),"",'Raw Data'!K1999)</f>
        <v/>
      </c>
      <c r="L1977" s="81" t="str">
        <f>R1977</f>
        <v>Available</v>
      </c>
      <c r="M1977" s="81" t="str">
        <f>IF(A1977="","",IF(OR(AWReleaseNum&gt;=A1977,AWReleaseNum=0),"Available","Not Supported"))</f>
        <v>Available</v>
      </c>
      <c r="N1977" s="81" t="str">
        <f>IF(A1977="","",IF(TcRelease="Any","Available",IF(OR(AND(TcReleaseNum&gt;=VLOOKUP(AWReleaseNum,MinVerInfo,3,FALSE),TcReleaseNum&lt;=VLOOKUP(AWReleaseNum,MinVerInfo,4,FALSE)),AND(TcReleaseNum&gt;=VLOOKUP(AWReleaseNum,MinVerInfo,5,FALSE),TcReleaseNum&lt;=VLOOKUP(AWReleaseNum,MinVerInfo,6,FALSE))),"Available","Not Supported")))</f>
        <v>Available</v>
      </c>
      <c r="O1977" s="81" t="str">
        <f>IF(TcReleaseNum&lt;P1977,"Not Supported","Available")</f>
        <v>Available</v>
      </c>
      <c r="P1977" s="81" cm="1">
        <f t="array" ref="P1977">_xlfn.SWITCH(TcBaseVer, 14, K1977, 13, J1977, 12, I1977, 11, IFERROR(VLOOKUP(H1977,Table2[#All],3,FALSE),"N/A"),0)</f>
        <v>0</v>
      </c>
      <c r="Q1977" s="81" t="str">
        <f>IF(TcBaseVer=0,M1977,IF(AND(N1977="Available",M1977="Available",O1977="Available"),"Available",IF(M1977="","","Not Supported")))</f>
        <v>Available</v>
      </c>
      <c r="R1977" s="81" t="str">
        <f>IF(A1977&gt;=AWCurrentRel, "Future",Q1977)</f>
        <v>Available</v>
      </c>
      <c r="S1977" s="100" t="str">
        <f>HYPERLINK(U1977,T1977)</f>
        <v>FOUNDATION-Teamcenter What's new Fall 2024</v>
      </c>
      <c r="T1977" s="81" t="str">
        <f>IFERROR(VLOOKUP(CONCATENATE($B1977,"_",$A1977),Table4[#All],5,FALSE),"Not Available")</f>
        <v>FOUNDATION-Teamcenter What's new Fall 2024</v>
      </c>
      <c r="U1977" s="81" t="str">
        <f>IFERROR(VLOOKUP(CONCATENATE(B1977,"_",A1977),Table4[#All],6,FALSE),"")</f>
        <v>https://siemens.highspot.com/items/67583087550a630de581fb43?lfrm=shp-ft.4#1</v>
      </c>
    </row>
    <row r="1978" spans="1:21" x14ac:dyDescent="0.25">
      <c r="A1978" s="81">
        <f>IF(OR('Raw Data'!A2000=0,'Raw Data'!A2000="Delete"),"",'Raw Data'!A2000)</f>
        <v>2412</v>
      </c>
      <c r="B1978" s="88" t="str">
        <f>IF(OR('Raw Data'!B2000=0,'Raw Data'!B2000="Delete"),"",'Raw Data'!B2000)</f>
        <v>Foundation</v>
      </c>
      <c r="C1978" s="89" t="str">
        <f>IF(OR('Raw Data'!C2000=0,'Raw Data'!C2000="Delete"),"",'Raw Data'!C2000)</f>
        <v>Industry Solutions</v>
      </c>
      <c r="D1978" s="88" t="str">
        <f>IF(OR('Raw Data'!D2000=0,'Raw Data'!D2000="Delete"),"",'Raw Data'!D2000)</f>
        <v>Industries - Semiconductor Lifecycle Management</v>
      </c>
      <c r="E1978" s="84" t="str">
        <f>IF(OR('Raw Data'!E2000=0,'Raw Data'!E2000="Delete"),"",'Raw Data'!E2000)</f>
        <v xml:space="preserve">Improve traceability from requirements, design, and functional safety analysis </v>
      </c>
      <c r="F1978" s="81" t="str" cm="1">
        <f t="array" ref="F1978">_xlfn.SWITCH(ROUND(VLOOKUP(A1978,Table1[#All],3),0),11,H1978,12,I1978,13,J1978,14,K1978,"N/A")</f>
        <v>N/A</v>
      </c>
      <c r="G1978" s="81" t="str" cm="1">
        <f t="array" ref="G1978">_xlfn.SWITCH(ROUND(VLOOKUP(A1978,Table1[#All],5),0),11,H1978,12,I1978,13,J1978,14,K1978,"N/A")</f>
        <v>N/A</v>
      </c>
      <c r="H1978" s="81" t="str">
        <f>IF(OR('Raw Data'!H2000=0,'Raw Data'!H2000="Delete"),"",'Raw Data'!H2000)</f>
        <v/>
      </c>
      <c r="I1978" s="81" t="str">
        <f>IF(OR('Raw Data'!I2000=0,'Raw Data'!I2000="Delete"),"",'Raw Data'!I2000)</f>
        <v/>
      </c>
      <c r="J1978" s="81" t="str">
        <f>IF(OR('Raw Data'!J2000=0,'Raw Data'!J2000="Delete"),"",'Raw Data'!J2000)</f>
        <v/>
      </c>
      <c r="K1978" s="81" t="str">
        <f>IF(OR('Raw Data'!K2000=0,'Raw Data'!K2000="Delete"),"",'Raw Data'!K2000)</f>
        <v/>
      </c>
      <c r="L1978" s="81" t="str">
        <f>R1978</f>
        <v>Available</v>
      </c>
      <c r="M1978" s="81" t="str">
        <f>IF(A1978="","",IF(OR(AWReleaseNum&gt;=A1978,AWReleaseNum=0),"Available","Not Supported"))</f>
        <v>Available</v>
      </c>
      <c r="N1978" s="81" t="str">
        <f>IF(A1978="","",IF(TcRelease="Any","Available",IF(OR(AND(TcReleaseNum&gt;=VLOOKUP(AWReleaseNum,MinVerInfo,3,FALSE),TcReleaseNum&lt;=VLOOKUP(AWReleaseNum,MinVerInfo,4,FALSE)),AND(TcReleaseNum&gt;=VLOOKUP(AWReleaseNum,MinVerInfo,5,FALSE),TcReleaseNum&lt;=VLOOKUP(AWReleaseNum,MinVerInfo,6,FALSE))),"Available","Not Supported")))</f>
        <v>Available</v>
      </c>
      <c r="O1978" s="81" t="str">
        <f>IF(TcReleaseNum&lt;P1978,"Not Supported","Available")</f>
        <v>Available</v>
      </c>
      <c r="P1978" s="81" cm="1">
        <f t="array" ref="P1978">_xlfn.SWITCH(TcBaseVer, 14, K1978, 13, J1978, 12, I1978, 11, IFERROR(VLOOKUP(H1978,Table2[#All],3,FALSE),"N/A"),0)</f>
        <v>0</v>
      </c>
      <c r="Q1978" s="81" t="str">
        <f>IF(TcBaseVer=0,M1978,IF(AND(N1978="Available",M1978="Available",O1978="Available"),"Available",IF(M1978="","","Not Supported")))</f>
        <v>Available</v>
      </c>
      <c r="R1978" s="81" t="str">
        <f>IF(A1978&gt;=AWCurrentRel, "Future",Q1978)</f>
        <v>Available</v>
      </c>
      <c r="S1978" s="100" t="str">
        <f>HYPERLINK(U1978,T1978)</f>
        <v>FOUNDATION-Teamcenter What's new Fall 2024</v>
      </c>
      <c r="T1978" s="81" t="str">
        <f>IFERROR(VLOOKUP(CONCATENATE($B1978,"_",$A1978),Table4[#All],5,FALSE),"Not Available")</f>
        <v>FOUNDATION-Teamcenter What's new Fall 2024</v>
      </c>
      <c r="U1978" s="81" t="str">
        <f>IFERROR(VLOOKUP(CONCATENATE(B1978,"_",A1978),Table4[#All],6,FALSE),"")</f>
        <v>https://siemens.highspot.com/items/67583087550a630de581fb43?lfrm=shp-ft.4#1</v>
      </c>
    </row>
    <row r="1979" spans="1:21" x14ac:dyDescent="0.25">
      <c r="A1979" s="81">
        <f>IF(OR('Raw Data'!A2001=0,'Raw Data'!A2001="Delete"),"",'Raw Data'!A2001)</f>
        <v>2412</v>
      </c>
      <c r="B1979" s="88" t="str">
        <f>IF(OR('Raw Data'!B2001=0,'Raw Data'!B2001="Delete"),"",'Raw Data'!B2001)</f>
        <v>Foundation</v>
      </c>
      <c r="C1979" s="89" t="str">
        <f>IF(OR('Raw Data'!C2001=0,'Raw Data'!C2001="Delete"),"",'Raw Data'!C2001)</f>
        <v>Industry Solutions</v>
      </c>
      <c r="D1979" s="88" t="str">
        <f>IF(OR('Raw Data'!D2001=0,'Raw Data'!D2001="Delete"),"",'Raw Data'!D2001)</f>
        <v>Industries - Semiconductor Lifecycle Management</v>
      </c>
      <c r="E1979" s="84" t="str">
        <f>IF(OR('Raw Data'!E2001=0,'Raw Data'!E2001="Delete"),"",'Raw Data'!E2001)</f>
        <v>Align to ISO26262 standards</v>
      </c>
      <c r="F1979" s="81" t="str" cm="1">
        <f t="array" ref="F1979">_xlfn.SWITCH(ROUND(VLOOKUP(A1979,Table1[#All],3),0),11,H1979,12,I1979,13,J1979,14,K1979,"N/A")</f>
        <v>N/A</v>
      </c>
      <c r="G1979" s="81" t="str" cm="1">
        <f t="array" ref="G1979">_xlfn.SWITCH(ROUND(VLOOKUP(A1979,Table1[#All],5),0),11,H1979,12,I1979,13,J1979,14,K1979,"N/A")</f>
        <v>N/A</v>
      </c>
      <c r="H1979" s="81" t="str">
        <f>IF(OR('Raw Data'!H2001=0,'Raw Data'!H2001="Delete"),"",'Raw Data'!H2001)</f>
        <v/>
      </c>
      <c r="I1979" s="81" t="str">
        <f>IF(OR('Raw Data'!I2001=0,'Raw Data'!I2001="Delete"),"",'Raw Data'!I2001)</f>
        <v/>
      </c>
      <c r="J1979" s="81" t="str">
        <f>IF(OR('Raw Data'!J2001=0,'Raw Data'!J2001="Delete"),"",'Raw Data'!J2001)</f>
        <v/>
      </c>
      <c r="K1979" s="81" t="str">
        <f>IF(OR('Raw Data'!K2001=0,'Raw Data'!K2001="Delete"),"",'Raw Data'!K2001)</f>
        <v/>
      </c>
      <c r="L1979" s="81" t="str">
        <f>R1979</f>
        <v>Available</v>
      </c>
      <c r="M1979" s="81" t="str">
        <f>IF(A1979="","",IF(OR(AWReleaseNum&gt;=A1979,AWReleaseNum=0),"Available","Not Supported"))</f>
        <v>Available</v>
      </c>
      <c r="N1979" s="81" t="str">
        <f>IF(A1979="","",IF(TcRelease="Any","Available",IF(OR(AND(TcReleaseNum&gt;=VLOOKUP(AWReleaseNum,MinVerInfo,3,FALSE),TcReleaseNum&lt;=VLOOKUP(AWReleaseNum,MinVerInfo,4,FALSE)),AND(TcReleaseNum&gt;=VLOOKUP(AWReleaseNum,MinVerInfo,5,FALSE),TcReleaseNum&lt;=VLOOKUP(AWReleaseNum,MinVerInfo,6,FALSE))),"Available","Not Supported")))</f>
        <v>Available</v>
      </c>
      <c r="O1979" s="81" t="str">
        <f>IF(TcReleaseNum&lt;P1979,"Not Supported","Available")</f>
        <v>Available</v>
      </c>
      <c r="P1979" s="81" cm="1">
        <f t="array" ref="P1979">_xlfn.SWITCH(TcBaseVer, 14, K1979, 13, J1979, 12, I1979, 11, IFERROR(VLOOKUP(H1979,Table2[#All],3,FALSE),"N/A"),0)</f>
        <v>0</v>
      </c>
      <c r="Q1979" s="81" t="str">
        <f>IF(TcBaseVer=0,M1979,IF(AND(N1979="Available",M1979="Available",O1979="Available"),"Available",IF(M1979="","","Not Supported")))</f>
        <v>Available</v>
      </c>
      <c r="R1979" s="81" t="str">
        <f>IF(A1979&gt;=AWCurrentRel, "Future",Q1979)</f>
        <v>Available</v>
      </c>
      <c r="S1979" s="100" t="str">
        <f>HYPERLINK(U1979,T1979)</f>
        <v>FOUNDATION-Teamcenter What's new Fall 2024</v>
      </c>
      <c r="T1979" s="81" t="str">
        <f>IFERROR(VLOOKUP(CONCATENATE($B1979,"_",$A1979),Table4[#All],5,FALSE),"Not Available")</f>
        <v>FOUNDATION-Teamcenter What's new Fall 2024</v>
      </c>
      <c r="U1979" s="81" t="str">
        <f>IFERROR(VLOOKUP(CONCATENATE(B1979,"_",A1979),Table4[#All],6,FALSE),"")</f>
        <v>https://siemens.highspot.com/items/67583087550a630de581fb43?lfrm=shp-ft.4#1</v>
      </c>
    </row>
    <row r="1980" spans="1:21" x14ac:dyDescent="0.25">
      <c r="A1980" s="81">
        <f>IF(OR('Raw Data'!A2002=0,'Raw Data'!A2002="Delete"),"",'Raw Data'!A2002)</f>
        <v>2412</v>
      </c>
      <c r="B1980" s="88" t="str">
        <f>IF(OR('Raw Data'!B2002=0,'Raw Data'!B2002="Delete"),"",'Raw Data'!B2002)</f>
        <v>Foundation</v>
      </c>
      <c r="C1980" s="89" t="str">
        <f>IF(OR('Raw Data'!C2002=0,'Raw Data'!C2002="Delete"),"",'Raw Data'!C2002)</f>
        <v>Industry Solutions</v>
      </c>
      <c r="D1980" s="88" t="str">
        <f>IF(OR('Raw Data'!D2002=0,'Raw Data'!D2002="Delete"),"",'Raw Data'!D2002)</f>
        <v>Industries - Semiconductor Lifecycle Management</v>
      </c>
      <c r="E1980" s="84" t="str">
        <f>IF(OR('Raw Data'!E2002=0,'Raw Data'!E2002="Delete"),"",'Raw Data'!E2002)</f>
        <v>Connect FMEA and FMEDA analyses as effective approaches for risk identification and management</v>
      </c>
      <c r="F1980" s="81" t="str" cm="1">
        <f t="array" ref="F1980">_xlfn.SWITCH(ROUND(VLOOKUP(A1980,Table1[#All],3),0),11,H1980,12,I1980,13,J1980,14,K1980,"N/A")</f>
        <v>N/A</v>
      </c>
      <c r="G1980" s="81" t="str" cm="1">
        <f t="array" ref="G1980">_xlfn.SWITCH(ROUND(VLOOKUP(A1980,Table1[#All],5),0),11,H1980,12,I1980,13,J1980,14,K1980,"N/A")</f>
        <v>N/A</v>
      </c>
      <c r="H1980" s="81" t="str">
        <f>IF(OR('Raw Data'!H2002=0,'Raw Data'!H2002="Delete"),"",'Raw Data'!H2002)</f>
        <v/>
      </c>
      <c r="I1980" s="81" t="str">
        <f>IF(OR('Raw Data'!I2002=0,'Raw Data'!I2002="Delete"),"",'Raw Data'!I2002)</f>
        <v/>
      </c>
      <c r="J1980" s="81" t="str">
        <f>IF(OR('Raw Data'!J2002=0,'Raw Data'!J2002="Delete"),"",'Raw Data'!J2002)</f>
        <v/>
      </c>
      <c r="K1980" s="81" t="str">
        <f>IF(OR('Raw Data'!K2002=0,'Raw Data'!K2002="Delete"),"",'Raw Data'!K2002)</f>
        <v/>
      </c>
      <c r="L1980" s="81" t="str">
        <f>R1980</f>
        <v>Available</v>
      </c>
      <c r="M1980" s="81" t="str">
        <f>IF(A1980="","",IF(OR(AWReleaseNum&gt;=A1980,AWReleaseNum=0),"Available","Not Supported"))</f>
        <v>Available</v>
      </c>
      <c r="N1980" s="81" t="str">
        <f>IF(A1980="","",IF(TcRelease="Any","Available",IF(OR(AND(TcReleaseNum&gt;=VLOOKUP(AWReleaseNum,MinVerInfo,3,FALSE),TcReleaseNum&lt;=VLOOKUP(AWReleaseNum,MinVerInfo,4,FALSE)),AND(TcReleaseNum&gt;=VLOOKUP(AWReleaseNum,MinVerInfo,5,FALSE),TcReleaseNum&lt;=VLOOKUP(AWReleaseNum,MinVerInfo,6,FALSE))),"Available","Not Supported")))</f>
        <v>Available</v>
      </c>
      <c r="O1980" s="81" t="str">
        <f>IF(TcReleaseNum&lt;P1980,"Not Supported","Available")</f>
        <v>Available</v>
      </c>
      <c r="P1980" s="81" cm="1">
        <f t="array" ref="P1980">_xlfn.SWITCH(TcBaseVer, 14, K1980, 13, J1980, 12, I1980, 11, IFERROR(VLOOKUP(H1980,Table2[#All],3,FALSE),"N/A"),0)</f>
        <v>0</v>
      </c>
      <c r="Q1980" s="81" t="str">
        <f>IF(TcBaseVer=0,M1980,IF(AND(N1980="Available",M1980="Available",O1980="Available"),"Available",IF(M1980="","","Not Supported")))</f>
        <v>Available</v>
      </c>
      <c r="R1980" s="81" t="str">
        <f>IF(A1980&gt;=AWCurrentRel, "Future",Q1980)</f>
        <v>Available</v>
      </c>
      <c r="S1980" s="100" t="str">
        <f>HYPERLINK(U1980,T1980)</f>
        <v>FOUNDATION-Teamcenter What's new Fall 2024</v>
      </c>
      <c r="T1980" s="81" t="str">
        <f>IFERROR(VLOOKUP(CONCATENATE($B1980,"_",$A1980),Table4[#All],5,FALSE),"Not Available")</f>
        <v>FOUNDATION-Teamcenter What's new Fall 2024</v>
      </c>
      <c r="U1980" s="81" t="str">
        <f>IFERROR(VLOOKUP(CONCATENATE(B1980,"_",A1980),Table4[#All],6,FALSE),"")</f>
        <v>https://siemens.highspot.com/items/67583087550a630de581fb43?lfrm=shp-ft.4#1</v>
      </c>
    </row>
    <row r="1981" spans="1:21" x14ac:dyDescent="0.25">
      <c r="A1981" s="81">
        <f>IF(OR('Raw Data'!A2003=0,'Raw Data'!A2003="Delete"),"",'Raw Data'!A2003)</f>
        <v>2412</v>
      </c>
      <c r="B1981" s="88" t="str">
        <f>IF(OR('Raw Data'!B2003=0,'Raw Data'!B2003="Delete"),"",'Raw Data'!B2003)</f>
        <v>Foundation</v>
      </c>
      <c r="C1981" s="89" t="str">
        <f>IF(OR('Raw Data'!C2003=0,'Raw Data'!C2003="Delete"),"",'Raw Data'!C2003)</f>
        <v>Industry Solutions</v>
      </c>
      <c r="D1981" s="88" t="str">
        <f>IF(OR('Raw Data'!D2003=0,'Raw Data'!D2003="Delete"),"",'Raw Data'!D2003)</f>
        <v>Industries - Semiconductor Lifecycle Management</v>
      </c>
      <c r="E1981" s="84" t="str">
        <f>IF(OR('Raw Data'!E2003=0,'Raw Data'!E2003="Delete"),"",'Raw Data'!E2003)</f>
        <v>Adopt the latest report formats for HARA and FMEDA, in accordance with industry standards</v>
      </c>
      <c r="F1981" s="81" t="str" cm="1">
        <f t="array" ref="F1981">_xlfn.SWITCH(ROUND(VLOOKUP(A1981,Table1[#All],3),0),11,H1981,12,I1981,13,J1981,14,K1981,"N/A")</f>
        <v>N/A</v>
      </c>
      <c r="G1981" s="81" t="str" cm="1">
        <f t="array" ref="G1981">_xlfn.SWITCH(ROUND(VLOOKUP(A1981,Table1[#All],5),0),11,H1981,12,I1981,13,J1981,14,K1981,"N/A")</f>
        <v>N/A</v>
      </c>
      <c r="H1981" s="81" t="str">
        <f>IF(OR('Raw Data'!H2003=0,'Raw Data'!H2003="Delete"),"",'Raw Data'!H2003)</f>
        <v/>
      </c>
      <c r="I1981" s="81" t="str">
        <f>IF(OR('Raw Data'!I2003=0,'Raw Data'!I2003="Delete"),"",'Raw Data'!I2003)</f>
        <v/>
      </c>
      <c r="J1981" s="81" t="str">
        <f>IF(OR('Raw Data'!J2003=0,'Raw Data'!J2003="Delete"),"",'Raw Data'!J2003)</f>
        <v/>
      </c>
      <c r="K1981" s="81" t="str">
        <f>IF(OR('Raw Data'!K2003=0,'Raw Data'!K2003="Delete"),"",'Raw Data'!K2003)</f>
        <v/>
      </c>
      <c r="L1981" s="81" t="str">
        <f>R1981</f>
        <v>Available</v>
      </c>
      <c r="M1981" s="81" t="str">
        <f>IF(A1981="","",IF(OR(AWReleaseNum&gt;=A1981,AWReleaseNum=0),"Available","Not Supported"))</f>
        <v>Available</v>
      </c>
      <c r="N1981" s="81" t="str">
        <f>IF(A1981="","",IF(TcRelease="Any","Available",IF(OR(AND(TcReleaseNum&gt;=VLOOKUP(AWReleaseNum,MinVerInfo,3,FALSE),TcReleaseNum&lt;=VLOOKUP(AWReleaseNum,MinVerInfo,4,FALSE)),AND(TcReleaseNum&gt;=VLOOKUP(AWReleaseNum,MinVerInfo,5,FALSE),TcReleaseNum&lt;=VLOOKUP(AWReleaseNum,MinVerInfo,6,FALSE))),"Available","Not Supported")))</f>
        <v>Available</v>
      </c>
      <c r="O1981" s="81" t="str">
        <f>IF(TcReleaseNum&lt;P1981,"Not Supported","Available")</f>
        <v>Available</v>
      </c>
      <c r="P1981" s="81" cm="1">
        <f t="array" ref="P1981">_xlfn.SWITCH(TcBaseVer, 14, K1981, 13, J1981, 12, I1981, 11, IFERROR(VLOOKUP(H1981,Table2[#All],3,FALSE),"N/A"),0)</f>
        <v>0</v>
      </c>
      <c r="Q1981" s="81" t="str">
        <f>IF(TcBaseVer=0,M1981,IF(AND(N1981="Available",M1981="Available",O1981="Available"),"Available",IF(M1981="","","Not Supported")))</f>
        <v>Available</v>
      </c>
      <c r="R1981" s="81" t="str">
        <f>IF(A1981&gt;=AWCurrentRel, "Future",Q1981)</f>
        <v>Available</v>
      </c>
      <c r="S1981" s="100" t="str">
        <f>HYPERLINK(U1981,T1981)</f>
        <v>FOUNDATION-Teamcenter What's new Fall 2024</v>
      </c>
      <c r="T1981" s="81" t="str">
        <f>IFERROR(VLOOKUP(CONCATENATE($B1981,"_",$A1981),Table4[#All],5,FALSE),"Not Available")</f>
        <v>FOUNDATION-Teamcenter What's new Fall 2024</v>
      </c>
      <c r="U1981" s="81" t="str">
        <f>IFERROR(VLOOKUP(CONCATENATE(B1981,"_",A1981),Table4[#All],6,FALSE),"")</f>
        <v>https://siemens.highspot.com/items/67583087550a630de581fb43?lfrm=shp-ft.4#1</v>
      </c>
    </row>
    <row r="1982" spans="1:21" x14ac:dyDescent="0.25">
      <c r="A1982" s="81">
        <f>IF(OR('Raw Data'!A2004=0,'Raw Data'!A2004="Delete"),"",'Raw Data'!A2004)</f>
        <v>2412</v>
      </c>
      <c r="B1982" s="88" t="str">
        <f>IF(OR('Raw Data'!B2004=0,'Raw Data'!B2004="Delete"),"",'Raw Data'!B2004)</f>
        <v>Foundation</v>
      </c>
      <c r="C1982" s="89" t="str">
        <f>IF(OR('Raw Data'!C2004=0,'Raw Data'!C2004="Delete"),"",'Raw Data'!C2004)</f>
        <v>Industry Solutions</v>
      </c>
      <c r="D1982" s="88" t="str">
        <f>IF(OR('Raw Data'!D2004=0,'Raw Data'!D2004="Delete"),"",'Raw Data'!D2004)</f>
        <v>Industries - Semiconductor Lifecycle Management</v>
      </c>
      <c r="E1982" s="84" t="str">
        <f>IF(OR('Raw Data'!E2004=0,'Raw Data'!E2004="Delete"),"",'Raw Data'!E2004)</f>
        <v>Streamline the functional safety analysis process with centralized, preconfigured templates in Teamcenter</v>
      </c>
      <c r="F1982" s="81" t="str" cm="1">
        <f t="array" ref="F1982">_xlfn.SWITCH(ROUND(VLOOKUP(A1982,Table1[#All],3),0),11,H1982,12,I1982,13,J1982,14,K1982,"N/A")</f>
        <v>N/A</v>
      </c>
      <c r="G1982" s="81" t="str" cm="1">
        <f t="array" ref="G1982">_xlfn.SWITCH(ROUND(VLOOKUP(A1982,Table1[#All],5),0),11,H1982,12,I1982,13,J1982,14,K1982,"N/A")</f>
        <v>N/A</v>
      </c>
      <c r="H1982" s="81" t="str">
        <f>IF(OR('Raw Data'!H2004=0,'Raw Data'!H2004="Delete"),"",'Raw Data'!H2004)</f>
        <v/>
      </c>
      <c r="I1982" s="81" t="str">
        <f>IF(OR('Raw Data'!I2004=0,'Raw Data'!I2004="Delete"),"",'Raw Data'!I2004)</f>
        <v/>
      </c>
      <c r="J1982" s="81" t="str">
        <f>IF(OR('Raw Data'!J2004=0,'Raw Data'!J2004="Delete"),"",'Raw Data'!J2004)</f>
        <v/>
      </c>
      <c r="K1982" s="81" t="str">
        <f>IF(OR('Raw Data'!K2004=0,'Raw Data'!K2004="Delete"),"",'Raw Data'!K2004)</f>
        <v/>
      </c>
      <c r="L1982" s="81" t="str">
        <f>R1982</f>
        <v>Available</v>
      </c>
      <c r="M1982" s="81" t="str">
        <f>IF(A1982="","",IF(OR(AWReleaseNum&gt;=A1982,AWReleaseNum=0),"Available","Not Supported"))</f>
        <v>Available</v>
      </c>
      <c r="N1982" s="81" t="str">
        <f>IF(A1982="","",IF(TcRelease="Any","Available",IF(OR(AND(TcReleaseNum&gt;=VLOOKUP(AWReleaseNum,MinVerInfo,3,FALSE),TcReleaseNum&lt;=VLOOKUP(AWReleaseNum,MinVerInfo,4,FALSE)),AND(TcReleaseNum&gt;=VLOOKUP(AWReleaseNum,MinVerInfo,5,FALSE),TcReleaseNum&lt;=VLOOKUP(AWReleaseNum,MinVerInfo,6,FALSE))),"Available","Not Supported")))</f>
        <v>Available</v>
      </c>
      <c r="O1982" s="81" t="str">
        <f>IF(TcReleaseNum&lt;P1982,"Not Supported","Available")</f>
        <v>Available</v>
      </c>
      <c r="P1982" s="81" cm="1">
        <f t="array" ref="P1982">_xlfn.SWITCH(TcBaseVer, 14, K1982, 13, J1982, 12, I1982, 11, IFERROR(VLOOKUP(H1982,Table2[#All],3,FALSE),"N/A"),0)</f>
        <v>0</v>
      </c>
      <c r="Q1982" s="81" t="str">
        <f>IF(TcBaseVer=0,M1982,IF(AND(N1982="Available",M1982="Available",O1982="Available"),"Available",IF(M1982="","","Not Supported")))</f>
        <v>Available</v>
      </c>
      <c r="R1982" s="81" t="str">
        <f>IF(A1982&gt;=AWCurrentRel, "Future",Q1982)</f>
        <v>Available</v>
      </c>
      <c r="S1982" s="100" t="str">
        <f>HYPERLINK(U1982,T1982)</f>
        <v>FOUNDATION-Teamcenter What's new Fall 2024</v>
      </c>
      <c r="T1982" s="81" t="str">
        <f>IFERROR(VLOOKUP(CONCATENATE($B1982,"_",$A1982),Table4[#All],5,FALSE),"Not Available")</f>
        <v>FOUNDATION-Teamcenter What's new Fall 2024</v>
      </c>
      <c r="U1982" s="81" t="str">
        <f>IFERROR(VLOOKUP(CONCATENATE(B1982,"_",A1982),Table4[#All],6,FALSE),"")</f>
        <v>https://siemens.highspot.com/items/67583087550a630de581fb43?lfrm=shp-ft.4#1</v>
      </c>
    </row>
    <row r="1983" spans="1:21" x14ac:dyDescent="0.25">
      <c r="A1983" s="81">
        <f>IF(OR('Raw Data'!A2005=0,'Raw Data'!A2005="Delete"),"",'Raw Data'!A2005)</f>
        <v>2412</v>
      </c>
      <c r="B1983" s="88" t="str">
        <f>IF(OR('Raw Data'!B2005=0,'Raw Data'!B2005="Delete"),"",'Raw Data'!B2005)</f>
        <v>Foundation</v>
      </c>
      <c r="C1983" s="89" t="str">
        <f>IF(OR('Raw Data'!C2005=0,'Raw Data'!C2005="Delete"),"",'Raw Data'!C2005)</f>
        <v>Industry Solutions</v>
      </c>
      <c r="D1983" s="88" t="str">
        <f>IF(OR('Raw Data'!D2005=0,'Raw Data'!D2005="Delete"),"",'Raw Data'!D2005)</f>
        <v>Industries - Semiconductor Lifecycle Management</v>
      </c>
      <c r="E1983" s="84" t="str">
        <f>IF(OR('Raw Data'!E2005=0,'Raw Data'!E2005="Delete"),"",'Raw Data'!E2005)</f>
        <v>Ensure a more industry-focused and accurate functional safety analysis with improved template configurations such as configuration measures, hardware requirements, safety context, and hardware - software interface templates</v>
      </c>
      <c r="F1983" s="81" t="str" cm="1">
        <f t="array" ref="F1983">_xlfn.SWITCH(ROUND(VLOOKUP(A1983,Table1[#All],3),0),11,H1983,12,I1983,13,J1983,14,K1983,"N/A")</f>
        <v>N/A</v>
      </c>
      <c r="G1983" s="81" t="str" cm="1">
        <f t="array" ref="G1983">_xlfn.SWITCH(ROUND(VLOOKUP(A1983,Table1[#All],5),0),11,H1983,12,I1983,13,J1983,14,K1983,"N/A")</f>
        <v>N/A</v>
      </c>
      <c r="H1983" s="81" t="str">
        <f>IF(OR('Raw Data'!H2005=0,'Raw Data'!H2005="Delete"),"",'Raw Data'!H2005)</f>
        <v/>
      </c>
      <c r="I1983" s="81" t="str">
        <f>IF(OR('Raw Data'!I2005=0,'Raw Data'!I2005="Delete"),"",'Raw Data'!I2005)</f>
        <v/>
      </c>
      <c r="J1983" s="81" t="str">
        <f>IF(OR('Raw Data'!J2005=0,'Raw Data'!J2005="Delete"),"",'Raw Data'!J2005)</f>
        <v/>
      </c>
      <c r="K1983" s="81" t="str">
        <f>IF(OR('Raw Data'!K2005=0,'Raw Data'!K2005="Delete"),"",'Raw Data'!K2005)</f>
        <v/>
      </c>
      <c r="L1983" s="81" t="str">
        <f>R1983</f>
        <v>Available</v>
      </c>
      <c r="M1983" s="81" t="str">
        <f>IF(A1983="","",IF(OR(AWReleaseNum&gt;=A1983,AWReleaseNum=0),"Available","Not Supported"))</f>
        <v>Available</v>
      </c>
      <c r="N1983" s="81" t="str">
        <f>IF(A1983="","",IF(TcRelease="Any","Available",IF(OR(AND(TcReleaseNum&gt;=VLOOKUP(AWReleaseNum,MinVerInfo,3,FALSE),TcReleaseNum&lt;=VLOOKUP(AWReleaseNum,MinVerInfo,4,FALSE)),AND(TcReleaseNum&gt;=VLOOKUP(AWReleaseNum,MinVerInfo,5,FALSE),TcReleaseNum&lt;=VLOOKUP(AWReleaseNum,MinVerInfo,6,FALSE))),"Available","Not Supported")))</f>
        <v>Available</v>
      </c>
      <c r="O1983" s="81" t="str">
        <f>IF(TcReleaseNum&lt;P1983,"Not Supported","Available")</f>
        <v>Available</v>
      </c>
      <c r="P1983" s="81" cm="1">
        <f t="array" ref="P1983">_xlfn.SWITCH(TcBaseVer, 14, K1983, 13, J1983, 12, I1983, 11, IFERROR(VLOOKUP(H1983,Table2[#All],3,FALSE),"N/A"),0)</f>
        <v>0</v>
      </c>
      <c r="Q1983" s="81" t="str">
        <f>IF(TcBaseVer=0,M1983,IF(AND(N1983="Available",M1983="Available",O1983="Available"),"Available",IF(M1983="","","Not Supported")))</f>
        <v>Available</v>
      </c>
      <c r="R1983" s="81" t="str">
        <f>IF(A1983&gt;=AWCurrentRel, "Future",Q1983)</f>
        <v>Available</v>
      </c>
      <c r="S1983" s="100" t="str">
        <f>HYPERLINK(U1983,T1983)</f>
        <v>FOUNDATION-Teamcenter What's new Fall 2024</v>
      </c>
      <c r="T1983" s="81" t="str">
        <f>IFERROR(VLOOKUP(CONCATENATE($B1983,"_",$A1983),Table4[#All],5,FALSE),"Not Available")</f>
        <v>FOUNDATION-Teamcenter What's new Fall 2024</v>
      </c>
      <c r="U1983" s="81" t="str">
        <f>IFERROR(VLOOKUP(CONCATENATE(B1983,"_",A1983),Table4[#All],6,FALSE),"")</f>
        <v>https://siemens.highspot.com/items/67583087550a630de581fb43?lfrm=shp-ft.4#1</v>
      </c>
    </row>
    <row r="1984" spans="1:21" x14ac:dyDescent="0.25">
      <c r="A1984" s="81">
        <f>IF(OR('Raw Data'!A2006=0,'Raw Data'!A2006="Delete"),"",'Raw Data'!A2006)</f>
        <v>2412</v>
      </c>
      <c r="B1984" s="88" t="str">
        <f>IF(OR('Raw Data'!B2006=0,'Raw Data'!B2006="Delete"),"",'Raw Data'!B2006)</f>
        <v>Foundation</v>
      </c>
      <c r="C1984" s="89" t="str">
        <f>IF(OR('Raw Data'!C2006=0,'Raw Data'!C2006="Delete"),"",'Raw Data'!C2006)</f>
        <v>Industry Solutions</v>
      </c>
      <c r="D1984" s="88" t="str">
        <f>IF(OR('Raw Data'!D2006=0,'Raw Data'!D2006="Delete"),"",'Raw Data'!D2006)</f>
        <v>Industries - Semiconductor Lifecycle Management</v>
      </c>
      <c r="E1984" s="84" t="str">
        <f>IF(OR('Raw Data'!E2006=0,'Raw Data'!E2006="Delete"),"",'Raw Data'!E2006)</f>
        <v>Manage the 3D packaging of semiconductor Ics</v>
      </c>
      <c r="F1984" s="81" t="str" cm="1">
        <f t="array" ref="F1984">_xlfn.SWITCH(ROUND(VLOOKUP(A1984,Table1[#All],3),0),11,H1984,12,I1984,13,J1984,14,K1984,"N/A")</f>
        <v>N/A</v>
      </c>
      <c r="G1984" s="81" t="str" cm="1">
        <f t="array" ref="G1984">_xlfn.SWITCH(ROUND(VLOOKUP(A1984,Table1[#All],5),0),11,H1984,12,I1984,13,J1984,14,K1984,"N/A")</f>
        <v>N/A</v>
      </c>
      <c r="H1984" s="81" t="str">
        <f>IF(OR('Raw Data'!H2006=0,'Raw Data'!H2006="Delete"),"",'Raw Data'!H2006)</f>
        <v/>
      </c>
      <c r="I1984" s="81" t="str">
        <f>IF(OR('Raw Data'!I2006=0,'Raw Data'!I2006="Delete"),"",'Raw Data'!I2006)</f>
        <v/>
      </c>
      <c r="J1984" s="81" t="str">
        <f>IF(OR('Raw Data'!J2006=0,'Raw Data'!J2006="Delete"),"",'Raw Data'!J2006)</f>
        <v/>
      </c>
      <c r="K1984" s="81" t="str">
        <f>IF(OR('Raw Data'!K2006=0,'Raw Data'!K2006="Delete"),"",'Raw Data'!K2006)</f>
        <v/>
      </c>
      <c r="L1984" s="81" t="str">
        <f>R1984</f>
        <v>Available</v>
      </c>
      <c r="M1984" s="81" t="str">
        <f>IF(A1984="","",IF(OR(AWReleaseNum&gt;=A1984,AWReleaseNum=0),"Available","Not Supported"))</f>
        <v>Available</v>
      </c>
      <c r="N1984" s="81" t="str">
        <f>IF(A1984="","",IF(TcRelease="Any","Available",IF(OR(AND(TcReleaseNum&gt;=VLOOKUP(AWReleaseNum,MinVerInfo,3,FALSE),TcReleaseNum&lt;=VLOOKUP(AWReleaseNum,MinVerInfo,4,FALSE)),AND(TcReleaseNum&gt;=VLOOKUP(AWReleaseNum,MinVerInfo,5,FALSE),TcReleaseNum&lt;=VLOOKUP(AWReleaseNum,MinVerInfo,6,FALSE))),"Available","Not Supported")))</f>
        <v>Available</v>
      </c>
      <c r="O1984" s="81" t="str">
        <f>IF(TcReleaseNum&lt;P1984,"Not Supported","Available")</f>
        <v>Available</v>
      </c>
      <c r="P1984" s="81" cm="1">
        <f t="array" ref="P1984">_xlfn.SWITCH(TcBaseVer, 14, K1984, 13, J1984, 12, I1984, 11, IFERROR(VLOOKUP(H1984,Table2[#All],3,FALSE),"N/A"),0)</f>
        <v>0</v>
      </c>
      <c r="Q1984" s="81" t="str">
        <f>IF(TcBaseVer=0,M1984,IF(AND(N1984="Available",M1984="Available",O1984="Available"),"Available",IF(M1984="","","Not Supported")))</f>
        <v>Available</v>
      </c>
      <c r="R1984" s="81" t="str">
        <f>IF(A1984&gt;=AWCurrentRel, "Future",Q1984)</f>
        <v>Available</v>
      </c>
      <c r="S1984" s="100" t="str">
        <f>HYPERLINK(U1984,T1984)</f>
        <v>FOUNDATION-Teamcenter What's new Fall 2024</v>
      </c>
      <c r="T1984" s="81" t="str">
        <f>IFERROR(VLOOKUP(CONCATENATE($B1984,"_",$A1984),Table4[#All],5,FALSE),"Not Available")</f>
        <v>FOUNDATION-Teamcenter What's new Fall 2024</v>
      </c>
      <c r="U1984" s="81" t="str">
        <f>IFERROR(VLOOKUP(CONCATENATE(B1984,"_",A1984),Table4[#All],6,FALSE),"")</f>
        <v>https://siemens.highspot.com/items/67583087550a630de581fb43?lfrm=shp-ft.4#1</v>
      </c>
    </row>
    <row r="1985" spans="1:21" x14ac:dyDescent="0.25">
      <c r="A1985" s="81">
        <f>IF(OR('Raw Data'!A2007=0,'Raw Data'!A2007="Delete"),"",'Raw Data'!A2007)</f>
        <v>2412</v>
      </c>
      <c r="B1985" s="88" t="str">
        <f>IF(OR('Raw Data'!B2007=0,'Raw Data'!B2007="Delete"),"",'Raw Data'!B2007)</f>
        <v>Foundation</v>
      </c>
      <c r="C1985" s="89" t="str">
        <f>IF(OR('Raw Data'!C2007=0,'Raw Data'!C2007="Delete"),"",'Raw Data'!C2007)</f>
        <v>Industry Solutions</v>
      </c>
      <c r="D1985" s="88" t="str">
        <f>IF(OR('Raw Data'!D2007=0,'Raw Data'!D2007="Delete"),"",'Raw Data'!D2007)</f>
        <v>Industries - Semiconductor Lifecycle Management</v>
      </c>
      <c r="E1985" s="84" t="str">
        <f>IF(OR('Raw Data'!E2007=0,'Raw Data'!E2007="Delete"),"",'Raw Data'!E2007)</f>
        <v>Accurately capture the packaging for ICs, now including interposer kits, interposers, interconnect, and more</v>
      </c>
      <c r="F1985" s="81" t="str" cm="1">
        <f t="array" ref="F1985">_xlfn.SWITCH(ROUND(VLOOKUP(A1985,Table1[#All],3),0),11,H1985,12,I1985,13,J1985,14,K1985,"N/A")</f>
        <v>N/A</v>
      </c>
      <c r="G1985" s="81" t="str" cm="1">
        <f t="array" ref="G1985">_xlfn.SWITCH(ROUND(VLOOKUP(A1985,Table1[#All],5),0),11,H1985,12,I1985,13,J1985,14,K1985,"N/A")</f>
        <v>N/A</v>
      </c>
      <c r="H1985" s="81" t="str">
        <f>IF(OR('Raw Data'!H2007=0,'Raw Data'!H2007="Delete"),"",'Raw Data'!H2007)</f>
        <v/>
      </c>
      <c r="I1985" s="81" t="str">
        <f>IF(OR('Raw Data'!I2007=0,'Raw Data'!I2007="Delete"),"",'Raw Data'!I2007)</f>
        <v/>
      </c>
      <c r="J1985" s="81" t="str">
        <f>IF(OR('Raw Data'!J2007=0,'Raw Data'!J2007="Delete"),"",'Raw Data'!J2007)</f>
        <v/>
      </c>
      <c r="K1985" s="81" t="str">
        <f>IF(OR('Raw Data'!K2007=0,'Raw Data'!K2007="Delete"),"",'Raw Data'!K2007)</f>
        <v/>
      </c>
      <c r="L1985" s="81" t="str">
        <f>R1985</f>
        <v>Available</v>
      </c>
      <c r="M1985" s="81" t="str">
        <f>IF(A1985="","",IF(OR(AWReleaseNum&gt;=A1985,AWReleaseNum=0),"Available","Not Supported"))</f>
        <v>Available</v>
      </c>
      <c r="N1985" s="81" t="str">
        <f>IF(A1985="","",IF(TcRelease="Any","Available",IF(OR(AND(TcReleaseNum&gt;=VLOOKUP(AWReleaseNum,MinVerInfo,3,FALSE),TcReleaseNum&lt;=VLOOKUP(AWReleaseNum,MinVerInfo,4,FALSE)),AND(TcReleaseNum&gt;=VLOOKUP(AWReleaseNum,MinVerInfo,5,FALSE),TcReleaseNum&lt;=VLOOKUP(AWReleaseNum,MinVerInfo,6,FALSE))),"Available","Not Supported")))</f>
        <v>Available</v>
      </c>
      <c r="O1985" s="81" t="str">
        <f>IF(TcReleaseNum&lt;P1985,"Not Supported","Available")</f>
        <v>Available</v>
      </c>
      <c r="P1985" s="81" cm="1">
        <f t="array" ref="P1985">_xlfn.SWITCH(TcBaseVer, 14, K1985, 13, J1985, 12, I1985, 11, IFERROR(VLOOKUP(H1985,Table2[#All],3,FALSE),"N/A"),0)</f>
        <v>0</v>
      </c>
      <c r="Q1985" s="81" t="str">
        <f>IF(TcBaseVer=0,M1985,IF(AND(N1985="Available",M1985="Available",O1985="Available"),"Available",IF(M1985="","","Not Supported")))</f>
        <v>Available</v>
      </c>
      <c r="R1985" s="81" t="str">
        <f>IF(A1985&gt;=AWCurrentRel, "Future",Q1985)</f>
        <v>Available</v>
      </c>
      <c r="S1985" s="100" t="str">
        <f>HYPERLINK(U1985,T1985)</f>
        <v>FOUNDATION-Teamcenter What's new Fall 2024</v>
      </c>
      <c r="T1985" s="81" t="str">
        <f>IFERROR(VLOOKUP(CONCATENATE($B1985,"_",$A1985),Table4[#All],5,FALSE),"Not Available")</f>
        <v>FOUNDATION-Teamcenter What's new Fall 2024</v>
      </c>
      <c r="U1985" s="81" t="str">
        <f>IFERROR(VLOOKUP(CONCATENATE(B1985,"_",A1985),Table4[#All],6,FALSE),"")</f>
        <v>https://siemens.highspot.com/items/67583087550a630de581fb43?lfrm=shp-ft.4#1</v>
      </c>
    </row>
    <row r="1986" spans="1:21" x14ac:dyDescent="0.25">
      <c r="A1986" s="81">
        <f>IF(OR('Raw Data'!A1031=0,'Raw Data'!A1031="Delete"),"",'Raw Data'!A1031)</f>
        <v>2412</v>
      </c>
      <c r="B1986" s="88" t="str">
        <f>IF(OR('Raw Data'!B1031=0,'Raw Data'!B1031="Delete"),"",'Raw Data'!B1031)</f>
        <v>Deliver</v>
      </c>
      <c r="C1986" s="89" t="str">
        <f>IF(OR('Raw Data'!C1031=0,'Raw Data'!C1031="Delete"),"",'Raw Data'!C1031)</f>
        <v>Manufacturing</v>
      </c>
      <c r="D1986" s="88" t="str">
        <f>IF(OR('Raw Data'!D1031=0,'Raw Data'!D1031="Delete"),"",'Raw Data'!D1031)</f>
        <v>MBOM Management</v>
      </c>
      <c r="E1986" s="84" t="str">
        <f>IF(OR('Raw Data'!E1031=0,'Raw Data'!E1031="Delete"),"",'Raw Data'!E1031)</f>
        <v>Calculating Manufacturing Impact of ECN for Work Packages</v>
      </c>
      <c r="F1986" s="81" t="str" cm="1">
        <f t="array" ref="F1986">_xlfn.SWITCH(ROUND(VLOOKUP(A1986,Table1[#All],3),0),11,H1986,12,I1986,13,J1986,14,K1986,"N/A")</f>
        <v>N/A</v>
      </c>
      <c r="G1986" s="81" t="str" cm="1">
        <f t="array" ref="G1986">_xlfn.SWITCH(ROUND(VLOOKUP(A1986,Table1[#All],5),0),11,H1986,12,I1986,13,J1986,14,K1986,"N/A")</f>
        <v>N/A</v>
      </c>
      <c r="H1986" s="81" t="str">
        <f>IF(OR('Raw Data'!H1031=0,'Raw Data'!H1031="Delete"),"",'Raw Data'!H1031)</f>
        <v/>
      </c>
      <c r="I1986" s="81" t="str">
        <f>IF(OR('Raw Data'!I1031=0,'Raw Data'!I1031="Delete"),"",'Raw Data'!I1031)</f>
        <v/>
      </c>
      <c r="J1986" s="81" t="str">
        <f>IF(OR('Raw Data'!J1031=0,'Raw Data'!J1031="Delete"),"",'Raw Data'!J1031)</f>
        <v/>
      </c>
      <c r="K1986" s="81" t="str">
        <f>IF(OR('Raw Data'!K1031=0,'Raw Data'!K1031="Delete"),"",'Raw Data'!K1031)</f>
        <v/>
      </c>
      <c r="L1986" s="81" t="str">
        <f>R1986</f>
        <v>Available</v>
      </c>
      <c r="M1986" s="81" t="str">
        <f>IF(A1986="","",IF(OR(AWReleaseNum&gt;=A1986,AWReleaseNum=0),"Available","Not Supported"))</f>
        <v>Available</v>
      </c>
      <c r="N1986" s="81" t="str">
        <f>IF(A1986="","",IF(TcRelease="Any","Available",IF(OR(AND(TcReleaseNum&gt;=VLOOKUP(AWReleaseNum,MinVerInfo,3,FALSE),TcReleaseNum&lt;=VLOOKUP(AWReleaseNum,MinVerInfo,4,FALSE)),AND(TcReleaseNum&gt;=VLOOKUP(AWReleaseNum,MinVerInfo,5,FALSE),TcReleaseNum&lt;=VLOOKUP(AWReleaseNum,MinVerInfo,6,FALSE))),"Available","Not Supported")))</f>
        <v>Available</v>
      </c>
      <c r="O1986" s="81" t="str">
        <f>IF(TcReleaseNum&lt;P1986,"Not Supported","Available")</f>
        <v>Available</v>
      </c>
      <c r="P1986" s="81" cm="1">
        <f t="array" ref="P1986">_xlfn.SWITCH(TcBaseVer, 14, K1986, 13, J1986, 12, I1986, 11, IFERROR(VLOOKUP(H1986,Table2[#All],3,FALSE),"N/A"),0)</f>
        <v>0</v>
      </c>
      <c r="Q1986" s="81" t="str">
        <f>IF(TcBaseVer=0,M1986,IF(AND(N1986="Available",M1986="Available",O1986="Available"),"Available",IF(M1986="","","Not Supported")))</f>
        <v>Available</v>
      </c>
      <c r="R1986" s="81" t="str">
        <f>IF(A1986&gt;=AWCurrentRel, "Future",Q1986)</f>
        <v>Available</v>
      </c>
      <c r="S1986" s="100" t="str">
        <f>HYPERLINK(U1986,T1986)</f>
        <v>DELIVER-Teamcenter What's New Fall 2024</v>
      </c>
      <c r="T1986" s="81" t="str">
        <f>IFERROR(VLOOKUP(CONCATENATE($B1986,"_",$A1986),Table4[#All],5,FALSE),"Not Available")</f>
        <v>DELIVER-Teamcenter What's New Fall 2024</v>
      </c>
      <c r="U1986" s="81" t="str">
        <f>IFERROR(VLOOKUP(CONCATENATE(B1986,"_",A1986),Table4[#All],6,FALSE),"")</f>
        <v>https://siemens.highspot.com/items/675830698371002237ecc52d?lfrm=shp-ft.3#1</v>
      </c>
    </row>
    <row r="1987" spans="1:21" x14ac:dyDescent="0.25">
      <c r="A1987" s="81">
        <f>IF(OR('Raw Data'!A1032=0,'Raw Data'!A1032="Delete"),"",'Raw Data'!A1032)</f>
        <v>2412</v>
      </c>
      <c r="B1987" s="88" t="str">
        <f>IF(OR('Raw Data'!B1032=0,'Raw Data'!B1032="Delete"),"",'Raw Data'!B1032)</f>
        <v>Deliver</v>
      </c>
      <c r="C1987" s="89" t="str">
        <f>IF(OR('Raw Data'!C1032=0,'Raw Data'!C1032="Delete"),"",'Raw Data'!C1032)</f>
        <v>Manufacturing</v>
      </c>
      <c r="D1987" s="88" t="str">
        <f>IF(OR('Raw Data'!D1032=0,'Raw Data'!D1032="Delete"),"",'Raw Data'!D1032)</f>
        <v>MBOM Management</v>
      </c>
      <c r="E1987" s="84" t="str">
        <f>IF(OR('Raw Data'!E1032=0,'Raw Data'!E1032="Delete"),"",'Raw Data'!E1032)</f>
        <v>Support Change Request in MBOM</v>
      </c>
      <c r="F1987" s="81" t="str" cm="1">
        <f t="array" ref="F1987">_xlfn.SWITCH(ROUND(VLOOKUP(A1987,Table1[#All],3),0),11,H1987,12,I1987,13,J1987,14,K1987,"N/A")</f>
        <v>N/A</v>
      </c>
      <c r="G1987" s="81" t="str" cm="1">
        <f t="array" ref="G1987">_xlfn.SWITCH(ROUND(VLOOKUP(A1987,Table1[#All],5),0),11,H1987,12,I1987,13,J1987,14,K1987,"N/A")</f>
        <v>N/A</v>
      </c>
      <c r="H1987" s="81" t="str">
        <f>IF(OR('Raw Data'!H1032=0,'Raw Data'!H1032="Delete"),"",'Raw Data'!H1032)</f>
        <v/>
      </c>
      <c r="I1987" s="81" t="str">
        <f>IF(OR('Raw Data'!I1032=0,'Raw Data'!I1032="Delete"),"",'Raw Data'!I1032)</f>
        <v/>
      </c>
      <c r="J1987" s="81" t="str">
        <f>IF(OR('Raw Data'!J1032=0,'Raw Data'!J1032="Delete"),"",'Raw Data'!J1032)</f>
        <v/>
      </c>
      <c r="K1987" s="81" t="str">
        <f>IF(OR('Raw Data'!K1032=0,'Raw Data'!K1032="Delete"),"",'Raw Data'!K1032)</f>
        <v/>
      </c>
      <c r="L1987" s="81" t="str">
        <f>R1987</f>
        <v>Available</v>
      </c>
      <c r="M1987" s="81" t="str">
        <f>IF(A1987="","",IF(OR(AWReleaseNum&gt;=A1987,AWReleaseNum=0),"Available","Not Supported"))</f>
        <v>Available</v>
      </c>
      <c r="N1987" s="81" t="str">
        <f>IF(A1987="","",IF(TcRelease="Any","Available",IF(OR(AND(TcReleaseNum&gt;=VLOOKUP(AWReleaseNum,MinVerInfo,3,FALSE),TcReleaseNum&lt;=VLOOKUP(AWReleaseNum,MinVerInfo,4,FALSE)),AND(TcReleaseNum&gt;=VLOOKUP(AWReleaseNum,MinVerInfo,5,FALSE),TcReleaseNum&lt;=VLOOKUP(AWReleaseNum,MinVerInfo,6,FALSE))),"Available","Not Supported")))</f>
        <v>Available</v>
      </c>
      <c r="O1987" s="81" t="str">
        <f>IF(TcReleaseNum&lt;P1987,"Not Supported","Available")</f>
        <v>Available</v>
      </c>
      <c r="P1987" s="81" cm="1">
        <f t="array" ref="P1987">_xlfn.SWITCH(TcBaseVer, 14, K1987, 13, J1987, 12, I1987, 11, IFERROR(VLOOKUP(H1987,Table2[#All],3,FALSE),"N/A"),0)</f>
        <v>0</v>
      </c>
      <c r="Q1987" s="81" t="str">
        <f>IF(TcBaseVer=0,M1987,IF(AND(N1987="Available",M1987="Available",O1987="Available"),"Available",IF(M1987="","","Not Supported")))</f>
        <v>Available</v>
      </c>
      <c r="R1987" s="81" t="str">
        <f>IF(A1987&gt;=AWCurrentRel, "Future",Q1987)</f>
        <v>Available</v>
      </c>
      <c r="S1987" s="100" t="str">
        <f>HYPERLINK(U1987,T1987)</f>
        <v>DELIVER-Teamcenter What's New Fall 2024</v>
      </c>
      <c r="T1987" s="81" t="str">
        <f>IFERROR(VLOOKUP(CONCATENATE($B1987,"_",$A1987),Table4[#All],5,FALSE),"Not Available")</f>
        <v>DELIVER-Teamcenter What's New Fall 2024</v>
      </c>
      <c r="U1987" s="81" t="str">
        <f>IFERROR(VLOOKUP(CONCATENATE(B1987,"_",A1987),Table4[#All],6,FALSE),"")</f>
        <v>https://siemens.highspot.com/items/675830698371002237ecc52d?lfrm=shp-ft.3#1</v>
      </c>
    </row>
    <row r="1988" spans="1:21" x14ac:dyDescent="0.25">
      <c r="A1988" s="81">
        <f>IF(OR('Raw Data'!A1033=0,'Raw Data'!A1033="Delete"),"",'Raw Data'!A1033)</f>
        <v>2412</v>
      </c>
      <c r="B1988" s="88" t="str">
        <f>IF(OR('Raw Data'!B1033=0,'Raw Data'!B1033="Delete"),"",'Raw Data'!B1033)</f>
        <v>Deliver</v>
      </c>
      <c r="C1988" s="89" t="str">
        <f>IF(OR('Raw Data'!C1033=0,'Raw Data'!C1033="Delete"),"",'Raw Data'!C1033)</f>
        <v>Manufacturing</v>
      </c>
      <c r="D1988" s="88" t="str">
        <f>IF(OR('Raw Data'!D1033=0,'Raw Data'!D1033="Delete"),"",'Raw Data'!D1033)</f>
        <v>MBOM Management</v>
      </c>
      <c r="E1988" s="84" t="str">
        <f>IF(OR('Raw Data'!E1033=0,'Raw Data'!E1033="Delete"),"",'Raw Data'!E1033)</f>
        <v>Merging of changes from multiple ECNs into one MCN​</v>
      </c>
      <c r="F1988" s="81" t="str" cm="1">
        <f t="array" ref="F1988">_xlfn.SWITCH(ROUND(VLOOKUP(A1988,Table1[#All],3),0),11,H1988,12,I1988,13,J1988,14,K1988,"N/A")</f>
        <v>N/A</v>
      </c>
      <c r="G1988" s="81" t="str" cm="1">
        <f t="array" ref="G1988">_xlfn.SWITCH(ROUND(VLOOKUP(A1988,Table1[#All],5),0),11,H1988,12,I1988,13,J1988,14,K1988,"N/A")</f>
        <v>N/A</v>
      </c>
      <c r="H1988" s="81" t="str">
        <f>IF(OR('Raw Data'!H1033=0,'Raw Data'!H1033="Delete"),"",'Raw Data'!H1033)</f>
        <v/>
      </c>
      <c r="I1988" s="81" t="str">
        <f>IF(OR('Raw Data'!I1033=0,'Raw Data'!I1033="Delete"),"",'Raw Data'!I1033)</f>
        <v/>
      </c>
      <c r="J1988" s="81" t="str">
        <f>IF(OR('Raw Data'!J1033=0,'Raw Data'!J1033="Delete"),"",'Raw Data'!J1033)</f>
        <v/>
      </c>
      <c r="K1988" s="81" t="str">
        <f>IF(OR('Raw Data'!K1033=0,'Raw Data'!K1033="Delete"),"",'Raw Data'!K1033)</f>
        <v/>
      </c>
      <c r="L1988" s="81" t="str">
        <f>R1988</f>
        <v>Available</v>
      </c>
      <c r="M1988" s="81" t="str">
        <f>IF(A1988="","",IF(OR(AWReleaseNum&gt;=A1988,AWReleaseNum=0),"Available","Not Supported"))</f>
        <v>Available</v>
      </c>
      <c r="N1988" s="81" t="str">
        <f>IF(A1988="","",IF(TcRelease="Any","Available",IF(OR(AND(TcReleaseNum&gt;=VLOOKUP(AWReleaseNum,MinVerInfo,3,FALSE),TcReleaseNum&lt;=VLOOKUP(AWReleaseNum,MinVerInfo,4,FALSE)),AND(TcReleaseNum&gt;=VLOOKUP(AWReleaseNum,MinVerInfo,5,FALSE),TcReleaseNum&lt;=VLOOKUP(AWReleaseNum,MinVerInfo,6,FALSE))),"Available","Not Supported")))</f>
        <v>Available</v>
      </c>
      <c r="O1988" s="81" t="str">
        <f>IF(TcReleaseNum&lt;P1988,"Not Supported","Available")</f>
        <v>Available</v>
      </c>
      <c r="P1988" s="81" cm="1">
        <f t="array" ref="P1988">_xlfn.SWITCH(TcBaseVer, 14, K1988, 13, J1988, 12, I1988, 11, IFERROR(VLOOKUP(H1988,Table2[#All],3,FALSE),"N/A"),0)</f>
        <v>0</v>
      </c>
      <c r="Q1988" s="81" t="str">
        <f>IF(TcBaseVer=0,M1988,IF(AND(N1988="Available",M1988="Available",O1988="Available"),"Available",IF(M1988="","","Not Supported")))</f>
        <v>Available</v>
      </c>
      <c r="R1988" s="81" t="str">
        <f>IF(A1988&gt;=AWCurrentRel, "Future",Q1988)</f>
        <v>Available</v>
      </c>
      <c r="S1988" s="100" t="str">
        <f>HYPERLINK(U1988,T1988)</f>
        <v>DELIVER-Teamcenter What's New Fall 2024</v>
      </c>
      <c r="T1988" s="81" t="str">
        <f>IFERROR(VLOOKUP(CONCATENATE($B1988,"_",$A1988),Table4[#All],5,FALSE),"Not Available")</f>
        <v>DELIVER-Teamcenter What's New Fall 2024</v>
      </c>
      <c r="U1988" s="81" t="str">
        <f>IFERROR(VLOOKUP(CONCATENATE(B1988,"_",A1988),Table4[#All],6,FALSE),"")</f>
        <v>https://siemens.highspot.com/items/675830698371002237ecc52d?lfrm=shp-ft.3#1</v>
      </c>
    </row>
    <row r="1989" spans="1:21" x14ac:dyDescent="0.25">
      <c r="A1989" s="81">
        <f>IF(OR('Raw Data'!A1034=0,'Raw Data'!A1034="Delete"),"",'Raw Data'!A1034)</f>
        <v>2412</v>
      </c>
      <c r="B1989" s="88" t="str">
        <f>IF(OR('Raw Data'!B1034=0,'Raw Data'!B1034="Delete"),"",'Raw Data'!B1034)</f>
        <v>Deliver</v>
      </c>
      <c r="C1989" s="89" t="str">
        <f>IF(OR('Raw Data'!C1034=0,'Raw Data'!C1034="Delete"),"",'Raw Data'!C1034)</f>
        <v>Manufacturing</v>
      </c>
      <c r="D1989" s="88" t="str">
        <f>IF(OR('Raw Data'!D1034=0,'Raw Data'!D1034="Delete"),"",'Raw Data'!D1034)</f>
        <v>MBOM Management</v>
      </c>
      <c r="E1989" s="84" t="str">
        <f>IF(OR('Raw Data'!E1034=0,'Raw Data'!E1034="Delete"),"",'Raw Data'!E1034)</f>
        <v>Splitting of changes from one ECN to multiple MCNs​</v>
      </c>
      <c r="F1989" s="81" t="str" cm="1">
        <f t="array" ref="F1989">_xlfn.SWITCH(ROUND(VLOOKUP(A1989,Table1[#All],3),0),11,H1989,12,I1989,13,J1989,14,K1989,"N/A")</f>
        <v>N/A</v>
      </c>
      <c r="G1989" s="81" t="str" cm="1">
        <f t="array" ref="G1989">_xlfn.SWITCH(ROUND(VLOOKUP(A1989,Table1[#All],5),0),11,H1989,12,I1989,13,J1989,14,K1989,"N/A")</f>
        <v>N/A</v>
      </c>
      <c r="H1989" s="81" t="str">
        <f>IF(OR('Raw Data'!H1034=0,'Raw Data'!H1034="Delete"),"",'Raw Data'!H1034)</f>
        <v/>
      </c>
      <c r="I1989" s="81" t="str">
        <f>IF(OR('Raw Data'!I1034=0,'Raw Data'!I1034="Delete"),"",'Raw Data'!I1034)</f>
        <v/>
      </c>
      <c r="J1989" s="81" t="str">
        <f>IF(OR('Raw Data'!J1034=0,'Raw Data'!J1034="Delete"),"",'Raw Data'!J1034)</f>
        <v/>
      </c>
      <c r="K1989" s="81" t="str">
        <f>IF(OR('Raw Data'!K1034=0,'Raw Data'!K1034="Delete"),"",'Raw Data'!K1034)</f>
        <v/>
      </c>
      <c r="L1989" s="81" t="str">
        <f>R1989</f>
        <v>Available</v>
      </c>
      <c r="M1989" s="81" t="str">
        <f>IF(A1989="","",IF(OR(AWReleaseNum&gt;=A1989,AWReleaseNum=0),"Available","Not Supported"))</f>
        <v>Available</v>
      </c>
      <c r="N1989" s="81" t="str">
        <f>IF(A1989="","",IF(TcRelease="Any","Available",IF(OR(AND(TcReleaseNum&gt;=VLOOKUP(AWReleaseNum,MinVerInfo,3,FALSE),TcReleaseNum&lt;=VLOOKUP(AWReleaseNum,MinVerInfo,4,FALSE)),AND(TcReleaseNum&gt;=VLOOKUP(AWReleaseNum,MinVerInfo,5,FALSE),TcReleaseNum&lt;=VLOOKUP(AWReleaseNum,MinVerInfo,6,FALSE))),"Available","Not Supported")))</f>
        <v>Available</v>
      </c>
      <c r="O1989" s="81" t="str">
        <f>IF(TcReleaseNum&lt;P1989,"Not Supported","Available")</f>
        <v>Available</v>
      </c>
      <c r="P1989" s="81" cm="1">
        <f t="array" ref="P1989">_xlfn.SWITCH(TcBaseVer, 14, K1989, 13, J1989, 12, I1989, 11, IFERROR(VLOOKUP(H1989,Table2[#All],3,FALSE),"N/A"),0)</f>
        <v>0</v>
      </c>
      <c r="Q1989" s="81" t="str">
        <f>IF(TcBaseVer=0,M1989,IF(AND(N1989="Available",M1989="Available",O1989="Available"),"Available",IF(M1989="","","Not Supported")))</f>
        <v>Available</v>
      </c>
      <c r="R1989" s="81" t="str">
        <f>IF(A1989&gt;=AWCurrentRel, "Future",Q1989)</f>
        <v>Available</v>
      </c>
      <c r="S1989" s="100" t="str">
        <f>HYPERLINK(U1989,T1989)</f>
        <v>DELIVER-Teamcenter What's New Fall 2024</v>
      </c>
      <c r="T1989" s="81" t="str">
        <f>IFERROR(VLOOKUP(CONCATENATE($B1989,"_",$A1989),Table4[#All],5,FALSE),"Not Available")</f>
        <v>DELIVER-Teamcenter What's New Fall 2024</v>
      </c>
      <c r="U1989" s="81" t="str">
        <f>IFERROR(VLOOKUP(CONCATENATE(B1989,"_",A1989),Table4[#All],6,FALSE),"")</f>
        <v>https://siemens.highspot.com/items/675830698371002237ecc52d?lfrm=shp-ft.3#1</v>
      </c>
    </row>
    <row r="1990" spans="1:21" x14ac:dyDescent="0.25">
      <c r="A1990" s="81">
        <f>IF(OR('Raw Data'!A1103=0,'Raw Data'!A1103="Delete"),"",'Raw Data'!A1103)</f>
        <v>2412</v>
      </c>
      <c r="B1990" s="88" t="str">
        <f>IF(OR('Raw Data'!B1103=0,'Raw Data'!B1103="Delete"),"",'Raw Data'!B1103)</f>
        <v>Deliver</v>
      </c>
      <c r="C1990" s="89" t="str">
        <f>IF(OR('Raw Data'!C1103=0,'Raw Data'!C1103="Delete"),"",'Raw Data'!C1103)</f>
        <v>Manufacturing</v>
      </c>
      <c r="D1990" s="88" t="str">
        <f>IF(OR('Raw Data'!D1103=0,'Raw Data'!D1103="Delete"),"",'Raw Data'!D1103)</f>
        <v>MBOM Management</v>
      </c>
      <c r="E1990" s="84" t="str">
        <f>IF(OR('Raw Data'!E1103=0,'Raw Data'!E1103="Delete"),"",'Raw Data'!E1103)</f>
        <v>Create Plant specific BOM​</v>
      </c>
      <c r="F1990" s="81" t="str" cm="1">
        <f t="array" ref="F1990">_xlfn.SWITCH(ROUND(VLOOKUP(A1990,Table1[#All],3),0),11,H1990,12,I1990,13,J1990,14,K1990,"N/A")</f>
        <v>N/A</v>
      </c>
      <c r="G1990" s="81" t="str" cm="1">
        <f t="array" ref="G1990">_xlfn.SWITCH(ROUND(VLOOKUP(A1990,Table1[#All],5),0),11,H1990,12,I1990,13,J1990,14,K1990,"N/A")</f>
        <v>N/A</v>
      </c>
      <c r="H1990" s="81" t="str">
        <f>IF(OR('Raw Data'!H1103=0,'Raw Data'!H1103="Delete"),"",'Raw Data'!H1103)</f>
        <v/>
      </c>
      <c r="I1990" s="81" t="str">
        <f>IF(OR('Raw Data'!I1103=0,'Raw Data'!I1103="Delete"),"",'Raw Data'!I1103)</f>
        <v/>
      </c>
      <c r="J1990" s="81" t="str">
        <f>IF(OR('Raw Data'!J1103=0,'Raw Data'!J1103="Delete"),"",'Raw Data'!J1103)</f>
        <v/>
      </c>
      <c r="K1990" s="81" t="str">
        <f>IF(OR('Raw Data'!K1103=0,'Raw Data'!K1103="Delete"),"",'Raw Data'!K1103)</f>
        <v/>
      </c>
      <c r="L1990" s="81" t="str">
        <f>R1990</f>
        <v>Available</v>
      </c>
      <c r="M1990" s="81" t="str">
        <f>IF(A1990="","",IF(OR(AWReleaseNum&gt;=A1990,AWReleaseNum=0),"Available","Not Supported"))</f>
        <v>Available</v>
      </c>
      <c r="N1990" s="81" t="str">
        <f>IF(A1990="","",IF(TcRelease="Any","Available",IF(OR(AND(TcReleaseNum&gt;=VLOOKUP(AWReleaseNum,MinVerInfo,3,FALSE),TcReleaseNum&lt;=VLOOKUP(AWReleaseNum,MinVerInfo,4,FALSE)),AND(TcReleaseNum&gt;=VLOOKUP(AWReleaseNum,MinVerInfo,5,FALSE),TcReleaseNum&lt;=VLOOKUP(AWReleaseNum,MinVerInfo,6,FALSE))),"Available","Not Supported")))</f>
        <v>Available</v>
      </c>
      <c r="O1990" s="81" t="str">
        <f>IF(TcReleaseNum&lt;P1990,"Not Supported","Available")</f>
        <v>Available</v>
      </c>
      <c r="P1990" s="81" cm="1">
        <f t="array" ref="P1990">_xlfn.SWITCH(TcBaseVer, 14, K1990, 13, J1990, 12, I1990, 11, IFERROR(VLOOKUP(H1990,Table2[#All],3,FALSE),"N/A"),0)</f>
        <v>0</v>
      </c>
      <c r="Q1990" s="81" t="str">
        <f>IF(TcBaseVer=0,M1990,IF(AND(N1990="Available",M1990="Available",O1990="Available"),"Available",IF(M1990="","","Not Supported")))</f>
        <v>Available</v>
      </c>
      <c r="R1990" s="81" t="str">
        <f>IF(A1990&gt;=AWCurrentRel, "Future",Q1990)</f>
        <v>Available</v>
      </c>
      <c r="S1990" s="100" t="str">
        <f>HYPERLINK(U1990,T1990)</f>
        <v>DELIVER-Teamcenter What's New Fall 2024</v>
      </c>
      <c r="T1990" s="81" t="str">
        <f>IFERROR(VLOOKUP(CONCATENATE($B1990,"_",$A1990),Table4[#All],5,FALSE),"Not Available")</f>
        <v>DELIVER-Teamcenter What's New Fall 2024</v>
      </c>
      <c r="U1990" s="81" t="str">
        <f>IFERROR(VLOOKUP(CONCATENATE(B1990,"_",A1990),Table4[#All],6,FALSE),"")</f>
        <v>https://siemens.highspot.com/items/675830698371002237ecc52d?lfrm=shp-ft.3#1</v>
      </c>
    </row>
    <row r="1991" spans="1:21" x14ac:dyDescent="0.25">
      <c r="A1991" s="81">
        <f>IF(OR('Raw Data'!A1104=0,'Raw Data'!A1104="Delete"),"",'Raw Data'!A1104)</f>
        <v>2412</v>
      </c>
      <c r="B1991" s="88" t="str">
        <f>IF(OR('Raw Data'!B1104=0,'Raw Data'!B1104="Delete"),"",'Raw Data'!B1104)</f>
        <v>Deliver</v>
      </c>
      <c r="C1991" s="89" t="str">
        <f>IF(OR('Raw Data'!C1104=0,'Raw Data'!C1104="Delete"),"",'Raw Data'!C1104)</f>
        <v>Manufacturing</v>
      </c>
      <c r="D1991" s="88" t="str">
        <f>IF(OR('Raw Data'!D1104=0,'Raw Data'!D1104="Delete"),"",'Raw Data'!D1104)</f>
        <v>MBOM Management</v>
      </c>
      <c r="E1991" s="84" t="str">
        <f>IF(OR('Raw Data'!E1104=0,'Raw Data'!E1104="Delete"),"",'Raw Data'!E1104)</f>
        <v>Discontinue part in specific Plant BOM</v>
      </c>
      <c r="F1991" s="81" t="str" cm="1">
        <f t="array" ref="F1991">_xlfn.SWITCH(ROUND(VLOOKUP(A1991,Table1[#All],3),0),11,H1991,12,I1991,13,J1991,14,K1991,"N/A")</f>
        <v>N/A</v>
      </c>
      <c r="G1991" s="81" t="str" cm="1">
        <f t="array" ref="G1991">_xlfn.SWITCH(ROUND(VLOOKUP(A1991,Table1[#All],5),0),11,H1991,12,I1991,13,J1991,14,K1991,"N/A")</f>
        <v>N/A</v>
      </c>
      <c r="H1991" s="81" t="str">
        <f>IF(OR('Raw Data'!H1104=0,'Raw Data'!H1104="Delete"),"",'Raw Data'!H1104)</f>
        <v/>
      </c>
      <c r="I1991" s="81" t="str">
        <f>IF(OR('Raw Data'!I1104=0,'Raw Data'!I1104="Delete"),"",'Raw Data'!I1104)</f>
        <v/>
      </c>
      <c r="J1991" s="81" t="str">
        <f>IF(OR('Raw Data'!J1104=0,'Raw Data'!J1104="Delete"),"",'Raw Data'!J1104)</f>
        <v/>
      </c>
      <c r="K1991" s="81" t="str">
        <f>IF(OR('Raw Data'!K1104=0,'Raw Data'!K1104="Delete"),"",'Raw Data'!K1104)</f>
        <v/>
      </c>
      <c r="L1991" s="81" t="str">
        <f>R1991</f>
        <v>Available</v>
      </c>
      <c r="M1991" s="81" t="str">
        <f>IF(A1991="","",IF(OR(AWReleaseNum&gt;=A1991,AWReleaseNum=0),"Available","Not Supported"))</f>
        <v>Available</v>
      </c>
      <c r="N1991" s="81" t="str">
        <f>IF(A1991="","",IF(TcRelease="Any","Available",IF(OR(AND(TcReleaseNum&gt;=VLOOKUP(AWReleaseNum,MinVerInfo,3,FALSE),TcReleaseNum&lt;=VLOOKUP(AWReleaseNum,MinVerInfo,4,FALSE)),AND(TcReleaseNum&gt;=VLOOKUP(AWReleaseNum,MinVerInfo,5,FALSE),TcReleaseNum&lt;=VLOOKUP(AWReleaseNum,MinVerInfo,6,FALSE))),"Available","Not Supported")))</f>
        <v>Available</v>
      </c>
      <c r="O1991" s="81" t="str">
        <f>IF(TcReleaseNum&lt;P1991,"Not Supported","Available")</f>
        <v>Available</v>
      </c>
      <c r="P1991" s="81" cm="1">
        <f t="array" ref="P1991">_xlfn.SWITCH(TcBaseVer, 14, K1991, 13, J1991, 12, I1991, 11, IFERROR(VLOOKUP(H1991,Table2[#All],3,FALSE),"N/A"),0)</f>
        <v>0</v>
      </c>
      <c r="Q1991" s="81" t="str">
        <f>IF(TcBaseVer=0,M1991,IF(AND(N1991="Available",M1991="Available",O1991="Available"),"Available",IF(M1991="","","Not Supported")))</f>
        <v>Available</v>
      </c>
      <c r="R1991" s="81" t="str">
        <f>IF(A1991&gt;=AWCurrentRel, "Future",Q1991)</f>
        <v>Available</v>
      </c>
      <c r="S1991" s="100" t="str">
        <f>HYPERLINK(U1991,T1991)</f>
        <v>DELIVER-Teamcenter What's New Fall 2024</v>
      </c>
      <c r="T1991" s="81" t="str">
        <f>IFERROR(VLOOKUP(CONCATENATE($B1991,"_",$A1991),Table4[#All],5,FALSE),"Not Available")</f>
        <v>DELIVER-Teamcenter What's New Fall 2024</v>
      </c>
      <c r="U1991" s="81" t="str">
        <f>IFERROR(VLOOKUP(CONCATENATE(B1991,"_",A1991),Table4[#All],6,FALSE),"")</f>
        <v>https://siemens.highspot.com/items/675830698371002237ecc52d?lfrm=shp-ft.3#1</v>
      </c>
    </row>
    <row r="1992" spans="1:21" x14ac:dyDescent="0.25">
      <c r="A1992" s="81">
        <f>IF(OR('Raw Data'!A1105=0,'Raw Data'!A1105="Delete"),"",'Raw Data'!A1105)</f>
        <v>2412</v>
      </c>
      <c r="B1992" s="88" t="str">
        <f>IF(OR('Raw Data'!B1105=0,'Raw Data'!B1105="Delete"),"",'Raw Data'!B1105)</f>
        <v>Deliver</v>
      </c>
      <c r="C1992" s="89" t="str">
        <f>IF(OR('Raw Data'!C1105=0,'Raw Data'!C1105="Delete"),"",'Raw Data'!C1105)</f>
        <v>Manufacturing</v>
      </c>
      <c r="D1992" s="88" t="str">
        <f>IF(OR('Raw Data'!D1105=0,'Raw Data'!D1105="Delete"),"",'Raw Data'!D1105)</f>
        <v>MBOM Management</v>
      </c>
      <c r="E1992" s="84" t="str">
        <f>IF(OR('Raw Data'!E1105=0,'Raw Data'!E1105="Delete"),"",'Raw Data'!E1105)</f>
        <v>Basic restructuring support in Plant BOM</v>
      </c>
      <c r="F1992" s="81" t="str" cm="1">
        <f t="array" ref="F1992">_xlfn.SWITCH(ROUND(VLOOKUP(A1992,Table1[#All],3),0),11,H1992,12,I1992,13,J1992,14,K1992,"N/A")</f>
        <v>N/A</v>
      </c>
      <c r="G1992" s="81" t="str" cm="1">
        <f t="array" ref="G1992">_xlfn.SWITCH(ROUND(VLOOKUP(A1992,Table1[#All],5),0),11,H1992,12,I1992,13,J1992,14,K1992,"N/A")</f>
        <v>N/A</v>
      </c>
      <c r="H1992" s="81" t="str">
        <f>IF(OR('Raw Data'!H1105=0,'Raw Data'!H1105="Delete"),"",'Raw Data'!H1105)</f>
        <v/>
      </c>
      <c r="I1992" s="81" t="str">
        <f>IF(OR('Raw Data'!I1105=0,'Raw Data'!I1105="Delete"),"",'Raw Data'!I1105)</f>
        <v/>
      </c>
      <c r="J1992" s="81" t="str">
        <f>IF(OR('Raw Data'!J1105=0,'Raw Data'!J1105="Delete"),"",'Raw Data'!J1105)</f>
        <v/>
      </c>
      <c r="K1992" s="81" t="str">
        <f>IF(OR('Raw Data'!K1105=0,'Raw Data'!K1105="Delete"),"",'Raw Data'!K1105)</f>
        <v/>
      </c>
      <c r="L1992" s="81" t="str">
        <f>R1992</f>
        <v>Available</v>
      </c>
      <c r="M1992" s="81" t="str">
        <f>IF(A1992="","",IF(OR(AWReleaseNum&gt;=A1992,AWReleaseNum=0),"Available","Not Supported"))</f>
        <v>Available</v>
      </c>
      <c r="N1992" s="81" t="str">
        <f>IF(A1992="","",IF(TcRelease="Any","Available",IF(OR(AND(TcReleaseNum&gt;=VLOOKUP(AWReleaseNum,MinVerInfo,3,FALSE),TcReleaseNum&lt;=VLOOKUP(AWReleaseNum,MinVerInfo,4,FALSE)),AND(TcReleaseNum&gt;=VLOOKUP(AWReleaseNum,MinVerInfo,5,FALSE),TcReleaseNum&lt;=VLOOKUP(AWReleaseNum,MinVerInfo,6,FALSE))),"Available","Not Supported")))</f>
        <v>Available</v>
      </c>
      <c r="O1992" s="81" t="str">
        <f>IF(TcReleaseNum&lt;P1992,"Not Supported","Available")</f>
        <v>Available</v>
      </c>
      <c r="P1992" s="81" cm="1">
        <f t="array" ref="P1992">_xlfn.SWITCH(TcBaseVer, 14, K1992, 13, J1992, 12, I1992, 11, IFERROR(VLOOKUP(H1992,Table2[#All],3,FALSE),"N/A"),0)</f>
        <v>0</v>
      </c>
      <c r="Q1992" s="81" t="str">
        <f>IF(TcBaseVer=0,M1992,IF(AND(N1992="Available",M1992="Available",O1992="Available"),"Available",IF(M1992="","","Not Supported")))</f>
        <v>Available</v>
      </c>
      <c r="R1992" s="81" t="str">
        <f>IF(A1992&gt;=AWCurrentRel, "Future",Q1992)</f>
        <v>Available</v>
      </c>
      <c r="S1992" s="100" t="str">
        <f>HYPERLINK(U1992,T1992)</f>
        <v>DELIVER-Teamcenter What's New Fall 2024</v>
      </c>
      <c r="T1992" s="81" t="str">
        <f>IFERROR(VLOOKUP(CONCATENATE($B1992,"_",$A1992),Table4[#All],5,FALSE),"Not Available")</f>
        <v>DELIVER-Teamcenter What's New Fall 2024</v>
      </c>
      <c r="U1992" s="81" t="str">
        <f>IFERROR(VLOOKUP(CONCATENATE(B1992,"_",A1992),Table4[#All],6,FALSE),"")</f>
        <v>https://siemens.highspot.com/items/675830698371002237ecc52d?lfrm=shp-ft.3#1</v>
      </c>
    </row>
    <row r="1993" spans="1:21" x14ac:dyDescent="0.25">
      <c r="A1993" s="81">
        <f>IF(OR('Raw Data'!A2015=0,'Raw Data'!A2015="Delete"),"",'Raw Data'!A2015)</f>
        <v>2412</v>
      </c>
      <c r="B1993" s="88" t="str">
        <f>IF(OR('Raw Data'!B2015=0,'Raw Data'!B2015="Delete"),"",'Raw Data'!B2015)</f>
        <v>Plan</v>
      </c>
      <c r="C1993" s="89" t="str">
        <f>IF(OR('Raw Data'!C2015=0,'Raw Data'!C2015="Delete"),"",'Raw Data'!C2015)</f>
        <v>Systems</v>
      </c>
      <c r="D1993" s="88" t="str">
        <f>IF(OR('Raw Data'!D2015=0,'Raw Data'!D2015="Delete"),"",'Raw Data'!D2015)</f>
        <v>MBSE - System Architecture, Functional &amp; Systems Modeling</v>
      </c>
      <c r="E1993" s="84" t="str">
        <f>IF(OR('Raw Data'!E2015=0,'Raw Data'!E2015="Delete"),"",'Raw Data'!E2015)</f>
        <v>Build system models with ​a modernized user experience in Systems Modeler with IBM Rhapsody</v>
      </c>
      <c r="F1993" s="81" t="str" cm="1">
        <f t="array" ref="F1993">_xlfn.SWITCH(ROUND(VLOOKUP(A1993,Table1[#All],3),0),11,H1993,12,I1993,13,J1993,14,K1993,"N/A")</f>
        <v>N/A</v>
      </c>
      <c r="G1993" s="81" t="str" cm="1">
        <f t="array" ref="G1993">_xlfn.SWITCH(ROUND(VLOOKUP(A1993,Table1[#All],5),0),11,H1993,12,I1993,13,J1993,14,K1993,"N/A")</f>
        <v>N/A</v>
      </c>
      <c r="H1993" s="81" t="str">
        <f>IF(OR('Raw Data'!H2015=0,'Raw Data'!H2015="Delete"),"",'Raw Data'!H2015)</f>
        <v/>
      </c>
      <c r="I1993" s="81" t="str">
        <f>IF(OR('Raw Data'!I2015=0,'Raw Data'!I2015="Delete"),"",'Raw Data'!I2015)</f>
        <v/>
      </c>
      <c r="J1993" s="81" t="str">
        <f>IF(OR('Raw Data'!J2015=0,'Raw Data'!J2015="Delete"),"",'Raw Data'!J2015)</f>
        <v/>
      </c>
      <c r="K1993" s="81" t="str">
        <f>IF(OR('Raw Data'!K2015=0,'Raw Data'!K2015="Delete"),"",'Raw Data'!K2015)</f>
        <v/>
      </c>
      <c r="L1993" s="81" t="str">
        <f>R1993</f>
        <v>Available</v>
      </c>
      <c r="M1993" s="81" t="str">
        <f>IF(A1993="","",IF(OR(AWReleaseNum&gt;=A1993,AWReleaseNum=0),"Available","Not Supported"))</f>
        <v>Available</v>
      </c>
      <c r="N1993" s="81" t="str">
        <f>IF(A1993="","",IF(TcRelease="Any","Available",IF(OR(AND(TcReleaseNum&gt;=VLOOKUP(AWReleaseNum,MinVerInfo,3,FALSE),TcReleaseNum&lt;=VLOOKUP(AWReleaseNum,MinVerInfo,4,FALSE)),AND(TcReleaseNum&gt;=VLOOKUP(AWReleaseNum,MinVerInfo,5,FALSE),TcReleaseNum&lt;=VLOOKUP(AWReleaseNum,MinVerInfo,6,FALSE))),"Available","Not Supported")))</f>
        <v>Available</v>
      </c>
      <c r="O1993" s="81" t="str">
        <f>IF(TcReleaseNum&lt;P1993,"Not Supported","Available")</f>
        <v>Available</v>
      </c>
      <c r="P1993" s="81" cm="1">
        <f t="array" ref="P1993">_xlfn.SWITCH(TcBaseVer, 14, K1993, 13, J1993, 12, I1993, 11, IFERROR(VLOOKUP(H1993,Table2[#All],3,FALSE),"N/A"),0)</f>
        <v>0</v>
      </c>
      <c r="Q1993" s="81" t="str">
        <f>IF(TcBaseVer=0,M1993,IF(AND(N1993="Available",M1993="Available",O1993="Available"),"Available",IF(M1993="","","Not Supported")))</f>
        <v>Available</v>
      </c>
      <c r="R1993" s="81" t="str">
        <f>IF(A1993&gt;=AWCurrentRel, "Future",Q1993)</f>
        <v>Available</v>
      </c>
      <c r="S1993" s="100" t="str">
        <f>HYPERLINK(U1993,T1993)</f>
        <v>PLAN-Teamcenter What's New Fall 2024</v>
      </c>
      <c r="T1993" s="81" t="str">
        <f>IFERROR(VLOOKUP(CONCATENATE($B1993,"_",$A1993),Table4[#All],5,FALSE),"Not Available")</f>
        <v>PLAN-Teamcenter What's New Fall 2024</v>
      </c>
      <c r="U1993" s="81" t="str">
        <f>IFERROR(VLOOKUP(CONCATENATE(B1993,"_",A1993),Table4[#All],6,FALSE),"")</f>
        <v>https://siemens.highspot.com/items/6758309d550a6313e681f3af?lfrm=shp-ft.1#1</v>
      </c>
    </row>
    <row r="1994" spans="1:21" x14ac:dyDescent="0.25">
      <c r="A1994" s="81">
        <f>IF(OR('Raw Data'!A2016=0,'Raw Data'!A2016="Delete"),"",'Raw Data'!A2016)</f>
        <v>2412</v>
      </c>
      <c r="B1994" s="88" t="str">
        <f>IF(OR('Raw Data'!B2016=0,'Raw Data'!B2016="Delete"),"",'Raw Data'!B2016)</f>
        <v>Plan</v>
      </c>
      <c r="C1994" s="89" t="str">
        <f>IF(OR('Raw Data'!C2016=0,'Raw Data'!C2016="Delete"),"",'Raw Data'!C2016)</f>
        <v>Systems</v>
      </c>
      <c r="D1994" s="88" t="str">
        <f>IF(OR('Raw Data'!D2016=0,'Raw Data'!D2016="Delete"),"",'Raw Data'!D2016)</f>
        <v>MBSE - System Architecture, Functional &amp; Systems Modeling</v>
      </c>
      <c r="E1994" s="84" t="str">
        <f>IF(OR('Raw Data'!E2016=0,'Raw Data'!E2016="Delete"),"",'Raw Data'!E2016)</f>
        <v>Configure System Models ensuring alignment with overall Product Configurations</v>
      </c>
      <c r="F1994" s="81" t="str" cm="1">
        <f t="array" ref="F1994">_xlfn.SWITCH(ROUND(VLOOKUP(A1994,Table1[#All],3),0),11,H1994,12,I1994,13,J1994,14,K1994,"N/A")</f>
        <v>N/A</v>
      </c>
      <c r="G1994" s="81" t="str" cm="1">
        <f t="array" ref="G1994">_xlfn.SWITCH(ROUND(VLOOKUP(A1994,Table1[#All],5),0),11,H1994,12,I1994,13,J1994,14,K1994,"N/A")</f>
        <v>N/A</v>
      </c>
      <c r="H1994" s="81" t="str">
        <f>IF(OR('Raw Data'!H2016=0,'Raw Data'!H2016="Delete"),"",'Raw Data'!H2016)</f>
        <v/>
      </c>
      <c r="I1994" s="81" t="str">
        <f>IF(OR('Raw Data'!I2016=0,'Raw Data'!I2016="Delete"),"",'Raw Data'!I2016)</f>
        <v/>
      </c>
      <c r="J1994" s="81" t="str">
        <f>IF(OR('Raw Data'!J2016=0,'Raw Data'!J2016="Delete"),"",'Raw Data'!J2016)</f>
        <v/>
      </c>
      <c r="K1994" s="81" t="str">
        <f>IF(OR('Raw Data'!K2016=0,'Raw Data'!K2016="Delete"),"",'Raw Data'!K2016)</f>
        <v/>
      </c>
      <c r="L1994" s="81" t="str">
        <f>R1994</f>
        <v>Available</v>
      </c>
      <c r="M1994" s="81" t="str">
        <f>IF(A1994="","",IF(OR(AWReleaseNum&gt;=A1994,AWReleaseNum=0),"Available","Not Supported"))</f>
        <v>Available</v>
      </c>
      <c r="N1994" s="81" t="str">
        <f>IF(A1994="","",IF(TcRelease="Any","Available",IF(OR(AND(TcReleaseNum&gt;=VLOOKUP(AWReleaseNum,MinVerInfo,3,FALSE),TcReleaseNum&lt;=VLOOKUP(AWReleaseNum,MinVerInfo,4,FALSE)),AND(TcReleaseNum&gt;=VLOOKUP(AWReleaseNum,MinVerInfo,5,FALSE),TcReleaseNum&lt;=VLOOKUP(AWReleaseNum,MinVerInfo,6,FALSE))),"Available","Not Supported")))</f>
        <v>Available</v>
      </c>
      <c r="O1994" s="81" t="str">
        <f>IF(TcReleaseNum&lt;P1994,"Not Supported","Available")</f>
        <v>Available</v>
      </c>
      <c r="P1994" s="81" cm="1">
        <f t="array" ref="P1994">_xlfn.SWITCH(TcBaseVer, 14, K1994, 13, J1994, 12, I1994, 11, IFERROR(VLOOKUP(H1994,Table2[#All],3,FALSE),"N/A"),0)</f>
        <v>0</v>
      </c>
      <c r="Q1994" s="81" t="str">
        <f>IF(TcBaseVer=0,M1994,IF(AND(N1994="Available",M1994="Available",O1994="Available"),"Available",IF(M1994="","","Not Supported")))</f>
        <v>Available</v>
      </c>
      <c r="R1994" s="81" t="str">
        <f>IF(A1994&gt;=AWCurrentRel, "Future",Q1994)</f>
        <v>Available</v>
      </c>
      <c r="S1994" s="100" t="str">
        <f>HYPERLINK(U1994,T1994)</f>
        <v>PLAN-Teamcenter What's New Fall 2024</v>
      </c>
      <c r="T1994" s="81" t="str">
        <f>IFERROR(VLOOKUP(CONCATENATE($B1994,"_",$A1994),Table4[#All],5,FALSE),"Not Available")</f>
        <v>PLAN-Teamcenter What's New Fall 2024</v>
      </c>
      <c r="U1994" s="81" t="str">
        <f>IFERROR(VLOOKUP(CONCATENATE(B1994,"_",A1994),Table4[#All],6,FALSE),"")</f>
        <v>https://siemens.highspot.com/items/6758309d550a6313e681f3af?lfrm=shp-ft.1#1</v>
      </c>
    </row>
    <row r="1995" spans="1:21" x14ac:dyDescent="0.25">
      <c r="A1995" s="81">
        <f>IF(OR('Raw Data'!A2017=0,'Raw Data'!A2017="Delete"),"",'Raw Data'!A2017)</f>
        <v>2412</v>
      </c>
      <c r="B1995" s="88" t="str">
        <f>IF(OR('Raw Data'!B2017=0,'Raw Data'!B2017="Delete"),"",'Raw Data'!B2017)</f>
        <v>Plan</v>
      </c>
      <c r="C1995" s="89" t="str">
        <f>IF(OR('Raw Data'!C2017=0,'Raw Data'!C2017="Delete"),"",'Raw Data'!C2017)</f>
        <v>Systems</v>
      </c>
      <c r="D1995" s="88" t="str">
        <f>IF(OR('Raw Data'!D2017=0,'Raw Data'!D2017="Delete"),"",'Raw Data'!D2017)</f>
        <v>MBSE - System Architecture, Functional &amp; Systems Modeling</v>
      </c>
      <c r="E1995" s="84" t="str">
        <f>IF(OR('Raw Data'!E2017=0,'Raw Data'!E2017="Delete"),"",'Raw Data'!E2017)</f>
        <v>Cameo Integration 2412 - Publish detailed system interface definitions in Teamcenter to support downstream domains</v>
      </c>
      <c r="F1995" s="81" t="str" cm="1">
        <f t="array" ref="F1995">_xlfn.SWITCH(ROUND(VLOOKUP(A1995,Table1[#All],3),0),11,H1995,12,I1995,13,J1995,14,K1995,"N/A")</f>
        <v>N/A</v>
      </c>
      <c r="G1995" s="81" t="str" cm="1">
        <f t="array" ref="G1995">_xlfn.SWITCH(ROUND(VLOOKUP(A1995,Table1[#All],5),0),11,H1995,12,I1995,13,J1995,14,K1995,"N/A")</f>
        <v>N/A</v>
      </c>
      <c r="H1995" s="81" t="str">
        <f>IF(OR('Raw Data'!H2017=0,'Raw Data'!H2017="Delete"),"",'Raw Data'!H2017)</f>
        <v/>
      </c>
      <c r="I1995" s="81" t="str">
        <f>IF(OR('Raw Data'!I2017=0,'Raw Data'!I2017="Delete"),"",'Raw Data'!I2017)</f>
        <v/>
      </c>
      <c r="J1995" s="81" t="str">
        <f>IF(OR('Raw Data'!J2017=0,'Raw Data'!J2017="Delete"),"",'Raw Data'!J2017)</f>
        <v/>
      </c>
      <c r="K1995" s="81" t="str">
        <f>IF(OR('Raw Data'!K2017=0,'Raw Data'!K2017="Delete"),"",'Raw Data'!K2017)</f>
        <v/>
      </c>
      <c r="L1995" s="81" t="str">
        <f>R1995</f>
        <v>Available</v>
      </c>
      <c r="M1995" s="81" t="str">
        <f>IF(A1995="","",IF(OR(AWReleaseNum&gt;=A1995,AWReleaseNum=0),"Available","Not Supported"))</f>
        <v>Available</v>
      </c>
      <c r="N1995" s="81" t="str">
        <f>IF(A1995="","",IF(TcRelease="Any","Available",IF(OR(AND(TcReleaseNum&gt;=VLOOKUP(AWReleaseNum,MinVerInfo,3,FALSE),TcReleaseNum&lt;=VLOOKUP(AWReleaseNum,MinVerInfo,4,FALSE)),AND(TcReleaseNum&gt;=VLOOKUP(AWReleaseNum,MinVerInfo,5,FALSE),TcReleaseNum&lt;=VLOOKUP(AWReleaseNum,MinVerInfo,6,FALSE))),"Available","Not Supported")))</f>
        <v>Available</v>
      </c>
      <c r="O1995" s="81" t="str">
        <f>IF(TcReleaseNum&lt;P1995,"Not Supported","Available")</f>
        <v>Available</v>
      </c>
      <c r="P1995" s="81" cm="1">
        <f t="array" ref="P1995">_xlfn.SWITCH(TcBaseVer, 14, K1995, 13, J1995, 12, I1995, 11, IFERROR(VLOOKUP(H1995,Table2[#All],3,FALSE),"N/A"),0)</f>
        <v>0</v>
      </c>
      <c r="Q1995" s="81" t="str">
        <f>IF(TcBaseVer=0,M1995,IF(AND(N1995="Available",M1995="Available",O1995="Available"),"Available",IF(M1995="","","Not Supported")))</f>
        <v>Available</v>
      </c>
      <c r="R1995" s="81" t="str">
        <f>IF(A1995&gt;=AWCurrentRel, "Future",Q1995)</f>
        <v>Available</v>
      </c>
      <c r="S1995" s="100" t="str">
        <f>HYPERLINK(U1995,T1995)</f>
        <v>PLAN-Teamcenter What's New Fall 2024</v>
      </c>
      <c r="T1995" s="81" t="str">
        <f>IFERROR(VLOOKUP(CONCATENATE($B1995,"_",$A1995),Table4[#All],5,FALSE),"Not Available")</f>
        <v>PLAN-Teamcenter What's New Fall 2024</v>
      </c>
      <c r="U1995" s="81" t="str">
        <f>IFERROR(VLOOKUP(CONCATENATE(B1995,"_",A1995),Table4[#All],6,FALSE),"")</f>
        <v>https://siemens.highspot.com/items/6758309d550a6313e681f3af?lfrm=shp-ft.1#1</v>
      </c>
    </row>
    <row r="1996" spans="1:21" x14ac:dyDescent="0.25">
      <c r="A1996" s="81">
        <f>IF(OR('Raw Data'!A2018=0,'Raw Data'!A2018="Delete"),"",'Raw Data'!A2018)</f>
        <v>2412</v>
      </c>
      <c r="B1996" s="88" t="str">
        <f>IF(OR('Raw Data'!B2018=0,'Raw Data'!B2018="Delete"),"",'Raw Data'!B2018)</f>
        <v>Plan</v>
      </c>
      <c r="C1996" s="89" t="str">
        <f>IF(OR('Raw Data'!C2018=0,'Raw Data'!C2018="Delete"),"",'Raw Data'!C2018)</f>
        <v>Systems</v>
      </c>
      <c r="D1996" s="88" t="str">
        <f>IF(OR('Raw Data'!D2018=0,'Raw Data'!D2018="Delete"),"",'Raw Data'!D2018)</f>
        <v>MBSE - System Architecture, Functional &amp; Systems Modeling</v>
      </c>
      <c r="E1996" s="84" t="str">
        <f>IF(OR('Raw Data'!E2018=0,'Raw Data'!E2018="Delete"),"",'Raw Data'!E2018)</f>
        <v>Request a filtered system definition from Teamcenter to import only relevant model elements</v>
      </c>
      <c r="F1996" s="81" t="str" cm="1">
        <f t="array" ref="F1996">_xlfn.SWITCH(ROUND(VLOOKUP(A1996,Table1[#All],3),0),11,H1996,12,I1996,13,J1996,14,K1996,"N/A")</f>
        <v>N/A</v>
      </c>
      <c r="G1996" s="81" t="str" cm="1">
        <f t="array" ref="G1996">_xlfn.SWITCH(ROUND(VLOOKUP(A1996,Table1[#All],5),0),11,H1996,12,I1996,13,J1996,14,K1996,"N/A")</f>
        <v>N/A</v>
      </c>
      <c r="H1996" s="81" t="str">
        <f>IF(OR('Raw Data'!H2018=0,'Raw Data'!H2018="Delete"),"",'Raw Data'!H2018)</f>
        <v/>
      </c>
      <c r="I1996" s="81" t="str">
        <f>IF(OR('Raw Data'!I2018=0,'Raw Data'!I2018="Delete"),"",'Raw Data'!I2018)</f>
        <v/>
      </c>
      <c r="J1996" s="81" t="str">
        <f>IF(OR('Raw Data'!J2018=0,'Raw Data'!J2018="Delete"),"",'Raw Data'!J2018)</f>
        <v/>
      </c>
      <c r="K1996" s="81" t="str">
        <f>IF(OR('Raw Data'!K2018=0,'Raw Data'!K2018="Delete"),"",'Raw Data'!K2018)</f>
        <v/>
      </c>
      <c r="L1996" s="81" t="str">
        <f>R1996</f>
        <v>Available</v>
      </c>
      <c r="M1996" s="81" t="str">
        <f>IF(A1996="","",IF(OR(AWReleaseNum&gt;=A1996,AWReleaseNum=0),"Available","Not Supported"))</f>
        <v>Available</v>
      </c>
      <c r="N1996" s="81" t="str">
        <f>IF(A1996="","",IF(TcRelease="Any","Available",IF(OR(AND(TcReleaseNum&gt;=VLOOKUP(AWReleaseNum,MinVerInfo,3,FALSE),TcReleaseNum&lt;=VLOOKUP(AWReleaseNum,MinVerInfo,4,FALSE)),AND(TcReleaseNum&gt;=VLOOKUP(AWReleaseNum,MinVerInfo,5,FALSE),TcReleaseNum&lt;=VLOOKUP(AWReleaseNum,MinVerInfo,6,FALSE))),"Available","Not Supported")))</f>
        <v>Available</v>
      </c>
      <c r="O1996" s="81" t="str">
        <f>IF(TcReleaseNum&lt;P1996,"Not Supported","Available")</f>
        <v>Available</v>
      </c>
      <c r="P1996" s="81" cm="1">
        <f t="array" ref="P1996">_xlfn.SWITCH(TcBaseVer, 14, K1996, 13, J1996, 12, I1996, 11, IFERROR(VLOOKUP(H1996,Table2[#All],3,FALSE),"N/A"),0)</f>
        <v>0</v>
      </c>
      <c r="Q1996" s="81" t="str">
        <f>IF(TcBaseVer=0,M1996,IF(AND(N1996="Available",M1996="Available",O1996="Available"),"Available",IF(M1996="","","Not Supported")))</f>
        <v>Available</v>
      </c>
      <c r="R1996" s="81" t="str">
        <f>IF(A1996&gt;=AWCurrentRel, "Future",Q1996)</f>
        <v>Available</v>
      </c>
      <c r="S1996" s="100" t="str">
        <f>HYPERLINK(U1996,T1996)</f>
        <v>PLAN-Teamcenter What's New Fall 2024</v>
      </c>
      <c r="T1996" s="81" t="str">
        <f>IFERROR(VLOOKUP(CONCATENATE($B1996,"_",$A1996),Table4[#All],5,FALSE),"Not Available")</f>
        <v>PLAN-Teamcenter What's New Fall 2024</v>
      </c>
      <c r="U1996" s="81" t="str">
        <f>IFERROR(VLOOKUP(CONCATENATE(B1996,"_",A1996),Table4[#All],6,FALSE),"")</f>
        <v>https://siemens.highspot.com/items/6758309d550a6313e681f3af?lfrm=shp-ft.1#1</v>
      </c>
    </row>
    <row r="1997" spans="1:21" x14ac:dyDescent="0.25">
      <c r="A1997" s="81">
        <f>IF(OR('Raw Data'!A2019=0,'Raw Data'!A2019="Delete"),"",'Raw Data'!A2019)</f>
        <v>2412</v>
      </c>
      <c r="B1997" s="88" t="str">
        <f>IF(OR('Raw Data'!B2019=0,'Raw Data'!B2019="Delete"),"",'Raw Data'!B2019)</f>
        <v>Plan</v>
      </c>
      <c r="C1997" s="89" t="str">
        <f>IF(OR('Raw Data'!C2019=0,'Raw Data'!C2019="Delete"),"",'Raw Data'!C2019)</f>
        <v>Systems</v>
      </c>
      <c r="D1997" s="88" t="str">
        <f>IF(OR('Raw Data'!D2019=0,'Raw Data'!D2019="Delete"),"",'Raw Data'!D2019)</f>
        <v>MBSE - System Architecture, Functional &amp; Systems Modeling</v>
      </c>
      <c r="E1997" s="84" t="str">
        <f>IF(OR('Raw Data'!E2019=0,'Raw Data'!E2019="Delete"),"",'Raw Data'!E2019)</f>
        <v>Cameo Integration 2412 - Initiate the desired process flow when publishing a system design in Teamcenter</v>
      </c>
      <c r="F1997" s="81" t="str" cm="1">
        <f t="array" ref="F1997">_xlfn.SWITCH(ROUND(VLOOKUP(A1997,Table1[#All],3),0),11,H1997,12,I1997,13,J1997,14,K1997,"N/A")</f>
        <v>N/A</v>
      </c>
      <c r="G1997" s="81" t="str" cm="1">
        <f t="array" ref="G1997">_xlfn.SWITCH(ROUND(VLOOKUP(A1997,Table1[#All],5),0),11,H1997,12,I1997,13,J1997,14,K1997,"N/A")</f>
        <v>N/A</v>
      </c>
      <c r="H1997" s="81" t="str">
        <f>IF(OR('Raw Data'!H2019=0,'Raw Data'!H2019="Delete"),"",'Raw Data'!H2019)</f>
        <v/>
      </c>
      <c r="I1997" s="81" t="str">
        <f>IF(OR('Raw Data'!I2019=0,'Raw Data'!I2019="Delete"),"",'Raw Data'!I2019)</f>
        <v/>
      </c>
      <c r="J1997" s="81" t="str">
        <f>IF(OR('Raw Data'!J2019=0,'Raw Data'!J2019="Delete"),"",'Raw Data'!J2019)</f>
        <v/>
      </c>
      <c r="K1997" s="81" t="str">
        <f>IF(OR('Raw Data'!K2019=0,'Raw Data'!K2019="Delete"),"",'Raw Data'!K2019)</f>
        <v/>
      </c>
      <c r="L1997" s="81" t="str">
        <f>R1997</f>
        <v>Available</v>
      </c>
      <c r="M1997" s="81" t="str">
        <f>IF(A1997="","",IF(OR(AWReleaseNum&gt;=A1997,AWReleaseNum=0),"Available","Not Supported"))</f>
        <v>Available</v>
      </c>
      <c r="N1997" s="81" t="str">
        <f>IF(A1997="","",IF(TcRelease="Any","Available",IF(OR(AND(TcReleaseNum&gt;=VLOOKUP(AWReleaseNum,MinVerInfo,3,FALSE),TcReleaseNum&lt;=VLOOKUP(AWReleaseNum,MinVerInfo,4,FALSE)),AND(TcReleaseNum&gt;=VLOOKUP(AWReleaseNum,MinVerInfo,5,FALSE),TcReleaseNum&lt;=VLOOKUP(AWReleaseNum,MinVerInfo,6,FALSE))),"Available","Not Supported")))</f>
        <v>Available</v>
      </c>
      <c r="O1997" s="81" t="str">
        <f>IF(TcReleaseNum&lt;P1997,"Not Supported","Available")</f>
        <v>Available</v>
      </c>
      <c r="P1997" s="81" cm="1">
        <f t="array" ref="P1997">_xlfn.SWITCH(TcBaseVer, 14, K1997, 13, J1997, 12, I1997, 11, IFERROR(VLOOKUP(H1997,Table2[#All],3,FALSE),"N/A"),0)</f>
        <v>0</v>
      </c>
      <c r="Q1997" s="81" t="str">
        <f>IF(TcBaseVer=0,M1997,IF(AND(N1997="Available",M1997="Available",O1997="Available"),"Available",IF(M1997="","","Not Supported")))</f>
        <v>Available</v>
      </c>
      <c r="R1997" s="81" t="str">
        <f>IF(A1997&gt;=AWCurrentRel, "Future",Q1997)</f>
        <v>Available</v>
      </c>
      <c r="S1997" s="100" t="str">
        <f>HYPERLINK(U1997,T1997)</f>
        <v>PLAN-Teamcenter What's New Fall 2024</v>
      </c>
      <c r="T1997" s="81" t="str">
        <f>IFERROR(VLOOKUP(CONCATENATE($B1997,"_",$A1997),Table4[#All],5,FALSE),"Not Available")</f>
        <v>PLAN-Teamcenter What's New Fall 2024</v>
      </c>
      <c r="U1997" s="81" t="str">
        <f>IFERROR(VLOOKUP(CONCATENATE(B1997,"_",A1997),Table4[#All],6,FALSE),"")</f>
        <v>https://siemens.highspot.com/items/6758309d550a6313e681f3af?lfrm=shp-ft.1#1</v>
      </c>
    </row>
    <row r="1998" spans="1:21" x14ac:dyDescent="0.25">
      <c r="A1998" s="81">
        <f>IF(OR('Raw Data'!A2020=0,'Raw Data'!A2020="Delete"),"",'Raw Data'!A2020)</f>
        <v>2412</v>
      </c>
      <c r="B1998" s="88" t="str">
        <f>IF(OR('Raw Data'!B2020=0,'Raw Data'!B2020="Delete"),"",'Raw Data'!B2020)</f>
        <v>Plan</v>
      </c>
      <c r="C1998" s="89" t="str">
        <f>IF(OR('Raw Data'!C2020=0,'Raw Data'!C2020="Delete"),"",'Raw Data'!C2020)</f>
        <v>Systems</v>
      </c>
      <c r="D1998" s="88" t="str">
        <f>IF(OR('Raw Data'!D2020=0,'Raw Data'!D2020="Delete"),"",'Raw Data'!D2020)</f>
        <v>MBSE - System Architecture, Functional &amp; Systems Modeling</v>
      </c>
      <c r="E1998" s="84" t="str">
        <f>IF(OR('Raw Data'!E2020=0,'Raw Data'!E2020="Delete"),"",'Raw Data'!E2020)</f>
        <v>Cameo Integration 2412 - Easily deploy Systems Modeler integrations</v>
      </c>
      <c r="F1998" s="81" t="str" cm="1">
        <f t="array" ref="F1998">_xlfn.SWITCH(ROUND(VLOOKUP(A1998,Table1[#All],3),0),11,H1998,12,I1998,13,J1998,14,K1998,"N/A")</f>
        <v>N/A</v>
      </c>
      <c r="G1998" s="81" t="str" cm="1">
        <f t="array" ref="G1998">_xlfn.SWITCH(ROUND(VLOOKUP(A1998,Table1[#All],5),0),11,H1998,12,I1998,13,J1998,14,K1998,"N/A")</f>
        <v>N/A</v>
      </c>
      <c r="H1998" s="81" t="str">
        <f>IF(OR('Raw Data'!H2020=0,'Raw Data'!H2020="Delete"),"",'Raw Data'!H2020)</f>
        <v/>
      </c>
      <c r="I1998" s="81" t="str">
        <f>IF(OR('Raw Data'!I2020=0,'Raw Data'!I2020="Delete"),"",'Raw Data'!I2020)</f>
        <v/>
      </c>
      <c r="J1998" s="81" t="str">
        <f>IF(OR('Raw Data'!J2020=0,'Raw Data'!J2020="Delete"),"",'Raw Data'!J2020)</f>
        <v/>
      </c>
      <c r="K1998" s="81" t="str">
        <f>IF(OR('Raw Data'!K2020=0,'Raw Data'!K2020="Delete"),"",'Raw Data'!K2020)</f>
        <v/>
      </c>
      <c r="L1998" s="81" t="str">
        <f>R1998</f>
        <v>Available</v>
      </c>
      <c r="M1998" s="81" t="str">
        <f>IF(A1998="","",IF(OR(AWReleaseNum&gt;=A1998,AWReleaseNum=0),"Available","Not Supported"))</f>
        <v>Available</v>
      </c>
      <c r="N1998" s="81" t="str">
        <f>IF(A1998="","",IF(TcRelease="Any","Available",IF(OR(AND(TcReleaseNum&gt;=VLOOKUP(AWReleaseNum,MinVerInfo,3,FALSE),TcReleaseNum&lt;=VLOOKUP(AWReleaseNum,MinVerInfo,4,FALSE)),AND(TcReleaseNum&gt;=VLOOKUP(AWReleaseNum,MinVerInfo,5,FALSE),TcReleaseNum&lt;=VLOOKUP(AWReleaseNum,MinVerInfo,6,FALSE))),"Available","Not Supported")))</f>
        <v>Available</v>
      </c>
      <c r="O1998" s="81" t="str">
        <f>IF(TcReleaseNum&lt;P1998,"Not Supported","Available")</f>
        <v>Available</v>
      </c>
      <c r="P1998" s="81" cm="1">
        <f t="array" ref="P1998">_xlfn.SWITCH(TcBaseVer, 14, K1998, 13, J1998, 12, I1998, 11, IFERROR(VLOOKUP(H1998,Table2[#All],3,FALSE),"N/A"),0)</f>
        <v>0</v>
      </c>
      <c r="Q1998" s="81" t="str">
        <f>IF(TcBaseVer=0,M1998,IF(AND(N1998="Available",M1998="Available",O1998="Available"),"Available",IF(M1998="","","Not Supported")))</f>
        <v>Available</v>
      </c>
      <c r="R1998" s="81" t="str">
        <f>IF(A1998&gt;=AWCurrentRel, "Future",Q1998)</f>
        <v>Available</v>
      </c>
      <c r="S1998" s="100" t="str">
        <f>HYPERLINK(U1998,T1998)</f>
        <v>PLAN-Teamcenter What's New Fall 2024</v>
      </c>
      <c r="T1998" s="81" t="str">
        <f>IFERROR(VLOOKUP(CONCATENATE($B1998,"_",$A1998),Table4[#All],5,FALSE),"Not Available")</f>
        <v>PLAN-Teamcenter What's New Fall 2024</v>
      </c>
      <c r="U1998" s="81" t="str">
        <f>IFERROR(VLOOKUP(CONCATENATE(B1998,"_",A1998),Table4[#All],6,FALSE),"")</f>
        <v>https://siemens.highspot.com/items/6758309d550a6313e681f3af?lfrm=shp-ft.1#1</v>
      </c>
    </row>
    <row r="1999" spans="1:21" x14ac:dyDescent="0.25">
      <c r="A1999" s="81">
        <f>IF(OR('Raw Data'!A2021=0,'Raw Data'!A2021="Delete"),"",'Raw Data'!A2021)</f>
        <v>2412</v>
      </c>
      <c r="B1999" s="88" t="str">
        <f>IF(OR('Raw Data'!B2021=0,'Raw Data'!B2021="Delete"),"",'Raw Data'!B2021)</f>
        <v>Plan</v>
      </c>
      <c r="C1999" s="89" t="str">
        <f>IF(OR('Raw Data'!C2021=0,'Raw Data'!C2021="Delete"),"",'Raw Data'!C2021)</f>
        <v>Systems</v>
      </c>
      <c r="D1999" s="88" t="str">
        <f>IF(OR('Raw Data'!D2021=0,'Raw Data'!D2021="Delete"),"",'Raw Data'!D2021)</f>
        <v>MBSE - System Architecture, Functional &amp; Systems Modeling</v>
      </c>
      <c r="E1999" s="84" t="str">
        <f>IF(OR('Raw Data'!E2021=0,'Raw Data'!E2021="Delete"),"",'Raw Data'!E2021)</f>
        <v>Support next generation MBSE with web authoring supporting SysML® v2 standard​</v>
      </c>
      <c r="F1999" s="81" t="str" cm="1">
        <f t="array" ref="F1999">_xlfn.SWITCH(ROUND(VLOOKUP(A1999,Table1[#All],3),0),11,H1999,12,I1999,13,J1999,14,K1999,"N/A")</f>
        <v>N/A</v>
      </c>
      <c r="G1999" s="81" t="str" cm="1">
        <f t="array" ref="G1999">_xlfn.SWITCH(ROUND(VLOOKUP(A1999,Table1[#All],5),0),11,H1999,12,I1999,13,J1999,14,K1999,"N/A")</f>
        <v>N/A</v>
      </c>
      <c r="H1999" s="81" t="str">
        <f>IF(OR('Raw Data'!H2021=0,'Raw Data'!H2021="Delete"),"",'Raw Data'!H2021)</f>
        <v/>
      </c>
      <c r="I1999" s="81" t="str">
        <f>IF(OR('Raw Data'!I2021=0,'Raw Data'!I2021="Delete"),"",'Raw Data'!I2021)</f>
        <v/>
      </c>
      <c r="J1999" s="81" t="str">
        <f>IF(OR('Raw Data'!J2021=0,'Raw Data'!J2021="Delete"),"",'Raw Data'!J2021)</f>
        <v/>
      </c>
      <c r="K1999" s="81" t="str">
        <f>IF(OR('Raw Data'!K2021=0,'Raw Data'!K2021="Delete"),"",'Raw Data'!K2021)</f>
        <v/>
      </c>
      <c r="L1999" s="81" t="str">
        <f>R1999</f>
        <v>Available</v>
      </c>
      <c r="M1999" s="81" t="str">
        <f>IF(A1999="","",IF(OR(AWReleaseNum&gt;=A1999,AWReleaseNum=0),"Available","Not Supported"))</f>
        <v>Available</v>
      </c>
      <c r="N1999" s="81" t="str">
        <f>IF(A1999="","",IF(TcRelease="Any","Available",IF(OR(AND(TcReleaseNum&gt;=VLOOKUP(AWReleaseNum,MinVerInfo,3,FALSE),TcReleaseNum&lt;=VLOOKUP(AWReleaseNum,MinVerInfo,4,FALSE)),AND(TcReleaseNum&gt;=VLOOKUP(AWReleaseNum,MinVerInfo,5,FALSE),TcReleaseNum&lt;=VLOOKUP(AWReleaseNum,MinVerInfo,6,FALSE))),"Available","Not Supported")))</f>
        <v>Available</v>
      </c>
      <c r="O1999" s="81" t="str">
        <f>IF(TcReleaseNum&lt;P1999,"Not Supported","Available")</f>
        <v>Available</v>
      </c>
      <c r="P1999" s="81" cm="1">
        <f t="array" ref="P1999">_xlfn.SWITCH(TcBaseVer, 14, K1999, 13, J1999, 12, I1999, 11, IFERROR(VLOOKUP(H1999,Table2[#All],3,FALSE),"N/A"),0)</f>
        <v>0</v>
      </c>
      <c r="Q1999" s="81" t="str">
        <f>IF(TcBaseVer=0,M1999,IF(AND(N1999="Available",M1999="Available",O1999="Available"),"Available",IF(M1999="","","Not Supported")))</f>
        <v>Available</v>
      </c>
      <c r="R1999" s="81" t="str">
        <f>IF(A1999&gt;=AWCurrentRel, "Future",Q1999)</f>
        <v>Available</v>
      </c>
      <c r="S1999" s="100" t="str">
        <f>HYPERLINK(U1999,T1999)</f>
        <v>PLAN-Teamcenter What's New Fall 2024</v>
      </c>
      <c r="T1999" s="81" t="str">
        <f>IFERROR(VLOOKUP(CONCATENATE($B1999,"_",$A1999),Table4[#All],5,FALSE),"Not Available")</f>
        <v>PLAN-Teamcenter What's New Fall 2024</v>
      </c>
      <c r="U1999" s="81" t="str">
        <f>IFERROR(VLOOKUP(CONCATENATE(B1999,"_",A1999),Table4[#All],6,FALSE),"")</f>
        <v>https://siemens.highspot.com/items/6758309d550a6313e681f3af?lfrm=shp-ft.1#1</v>
      </c>
    </row>
    <row r="2000" spans="1:21" x14ac:dyDescent="0.25">
      <c r="A2000" s="81">
        <f>IF(OR('Raw Data'!A2022=0,'Raw Data'!A2022="Delete"),"",'Raw Data'!A2022)</f>
        <v>2412</v>
      </c>
      <c r="B2000" s="88" t="str">
        <f>IF(OR('Raw Data'!B2022=0,'Raw Data'!B2022="Delete"),"",'Raw Data'!B2022)</f>
        <v>Foundation</v>
      </c>
      <c r="C2000" s="89" t="str">
        <f>IF(OR('Raw Data'!C2022=0,'Raw Data'!C2022="Delete"),"",'Raw Data'!C2022)</f>
        <v>Extensibility</v>
      </c>
      <c r="D2000" s="88" t="str">
        <f>IF(OR('Raw Data'!D2022=0,'Raw Data'!D2022="Delete"),"",'Raw Data'!D2022)</f>
        <v>Platform - Active Workspace Framework - Extensibility</v>
      </c>
      <c r="E2000" s="84" t="str">
        <f>IF(OR('Raw Data'!E2022=0,'Raw Data'!E2022="Delete"),"",'Raw Data'!E2022)</f>
        <v>Easily create new Active Workspace customizations by leveraging a powerful command line interface</v>
      </c>
      <c r="F2000" s="81" t="str" cm="1">
        <f t="array" ref="F2000">_xlfn.SWITCH(ROUND(VLOOKUP(A2000,Table1[#All],3),0),11,H2000,12,I2000,13,J2000,14,K2000,"N/A")</f>
        <v>N/A</v>
      </c>
      <c r="G2000" s="81" t="str" cm="1">
        <f t="array" ref="G2000">_xlfn.SWITCH(ROUND(VLOOKUP(A2000,Table1[#All],5),0),11,H2000,12,I2000,13,J2000,14,K2000,"N/A")</f>
        <v>N/A</v>
      </c>
      <c r="H2000" s="81" t="str">
        <f>IF(OR('Raw Data'!H2022=0,'Raw Data'!H2022="Delete"),"",'Raw Data'!H2022)</f>
        <v/>
      </c>
      <c r="I2000" s="81" t="str">
        <f>IF(OR('Raw Data'!I2022=0,'Raw Data'!I2022="Delete"),"",'Raw Data'!I2022)</f>
        <v/>
      </c>
      <c r="J2000" s="81" t="str">
        <f>IF(OR('Raw Data'!J2022=0,'Raw Data'!J2022="Delete"),"",'Raw Data'!J2022)</f>
        <v/>
      </c>
      <c r="K2000" s="81" t="str">
        <f>IF(OR('Raw Data'!K2022=0,'Raw Data'!K2022="Delete"),"",'Raw Data'!K2022)</f>
        <v/>
      </c>
      <c r="L2000" s="81" t="str">
        <f>R2000</f>
        <v>Available</v>
      </c>
      <c r="M2000" s="81" t="str">
        <f>IF(A2000="","",IF(OR(AWReleaseNum&gt;=A2000,AWReleaseNum=0),"Available","Not Supported"))</f>
        <v>Available</v>
      </c>
      <c r="N2000" s="81" t="str">
        <f>IF(A2000="","",IF(TcRelease="Any","Available",IF(OR(AND(TcReleaseNum&gt;=VLOOKUP(AWReleaseNum,MinVerInfo,3,FALSE),TcReleaseNum&lt;=VLOOKUP(AWReleaseNum,MinVerInfo,4,FALSE)),AND(TcReleaseNum&gt;=VLOOKUP(AWReleaseNum,MinVerInfo,5,FALSE),TcReleaseNum&lt;=VLOOKUP(AWReleaseNum,MinVerInfo,6,FALSE))),"Available","Not Supported")))</f>
        <v>Available</v>
      </c>
      <c r="O2000" s="81" t="str">
        <f>IF(TcReleaseNum&lt;P2000,"Not Supported","Available")</f>
        <v>Available</v>
      </c>
      <c r="P2000" s="81" cm="1">
        <f t="array" ref="P2000">_xlfn.SWITCH(TcBaseVer, 14, K2000, 13, J2000, 12, I2000, 11, IFERROR(VLOOKUP(H2000,Table2[#All],3,FALSE),"N/A"),0)</f>
        <v>0</v>
      </c>
      <c r="Q2000" s="81" t="str">
        <f>IF(TcBaseVer=0,M2000,IF(AND(N2000="Available",M2000="Available",O2000="Available"),"Available",IF(M2000="","","Not Supported")))</f>
        <v>Available</v>
      </c>
      <c r="R2000" s="81" t="str">
        <f>IF(A2000&gt;=AWCurrentRel, "Future",Q2000)</f>
        <v>Available</v>
      </c>
      <c r="S2000" s="100" t="str">
        <f>HYPERLINK(U2000,T2000)</f>
        <v>FOUNDATION-Teamcenter What's new Fall 2024</v>
      </c>
      <c r="T2000" s="81" t="str">
        <f>IFERROR(VLOOKUP(CONCATENATE($B2000,"_",$A2000),Table4[#All],5,FALSE),"Not Available")</f>
        <v>FOUNDATION-Teamcenter What's new Fall 2024</v>
      </c>
      <c r="U2000" s="81" t="str">
        <f>IFERROR(VLOOKUP(CONCATENATE(B2000,"_",A2000),Table4[#All],6,FALSE),"")</f>
        <v>https://siemens.highspot.com/items/67583087550a630de581fb43?lfrm=shp-ft.4#1</v>
      </c>
    </row>
    <row r="2001" spans="1:21" x14ac:dyDescent="0.25">
      <c r="A2001" s="81">
        <f>IF(OR('Raw Data'!A2023=0,'Raw Data'!A2023="Delete"),"",'Raw Data'!A2023)</f>
        <v>2412</v>
      </c>
      <c r="B2001" s="88" t="str">
        <f>IF(OR('Raw Data'!B2023=0,'Raw Data'!B2023="Delete"),"",'Raw Data'!B2023)</f>
        <v>Foundation</v>
      </c>
      <c r="C2001" s="89" t="str">
        <f>IF(OR('Raw Data'!C2023=0,'Raw Data'!C2023="Delete"),"",'Raw Data'!C2023)</f>
        <v>Extensibility</v>
      </c>
      <c r="D2001" s="88" t="str">
        <f>IF(OR('Raw Data'!D2023=0,'Raw Data'!D2023="Delete"),"",'Raw Data'!D2023)</f>
        <v>Platform - Active Workspace Framework - Extensibility</v>
      </c>
      <c r="E2001" s="84" t="str">
        <f>IF(OR('Raw Data'!E2023=0,'Raw Data'!E2023="Delete"),"",'Raw Data'!E2023)</f>
        <v>Quickly make command changes with live preview for all command changes in Command Builder</v>
      </c>
      <c r="F2001" s="81" t="str" cm="1">
        <f t="array" ref="F2001">_xlfn.SWITCH(ROUND(VLOOKUP(A2001,Table1[#All],3),0),11,H2001,12,I2001,13,J2001,14,K2001,"N/A")</f>
        <v>N/A</v>
      </c>
      <c r="G2001" s="81" t="str" cm="1">
        <f t="array" ref="G2001">_xlfn.SWITCH(ROUND(VLOOKUP(A2001,Table1[#All],5),0),11,H2001,12,I2001,13,J2001,14,K2001,"N/A")</f>
        <v>N/A</v>
      </c>
      <c r="H2001" s="81" t="str">
        <f>IF(OR('Raw Data'!H2023=0,'Raw Data'!H2023="Delete"),"",'Raw Data'!H2023)</f>
        <v/>
      </c>
      <c r="I2001" s="81" t="str">
        <f>IF(OR('Raw Data'!I2023=0,'Raw Data'!I2023="Delete"),"",'Raw Data'!I2023)</f>
        <v/>
      </c>
      <c r="J2001" s="81" t="str">
        <f>IF(OR('Raw Data'!J2023=0,'Raw Data'!J2023="Delete"),"",'Raw Data'!J2023)</f>
        <v/>
      </c>
      <c r="K2001" s="81" t="str">
        <f>IF(OR('Raw Data'!K2023=0,'Raw Data'!K2023="Delete"),"",'Raw Data'!K2023)</f>
        <v/>
      </c>
      <c r="L2001" s="81" t="str">
        <f>R2001</f>
        <v>Available</v>
      </c>
      <c r="M2001" s="81" t="str">
        <f>IF(A2001="","",IF(OR(AWReleaseNum&gt;=A2001,AWReleaseNum=0),"Available","Not Supported"))</f>
        <v>Available</v>
      </c>
      <c r="N2001" s="81" t="str">
        <f>IF(A2001="","",IF(TcRelease="Any","Available",IF(OR(AND(TcReleaseNum&gt;=VLOOKUP(AWReleaseNum,MinVerInfo,3,FALSE),TcReleaseNum&lt;=VLOOKUP(AWReleaseNum,MinVerInfo,4,FALSE)),AND(TcReleaseNum&gt;=VLOOKUP(AWReleaseNum,MinVerInfo,5,FALSE),TcReleaseNum&lt;=VLOOKUP(AWReleaseNum,MinVerInfo,6,FALSE))),"Available","Not Supported")))</f>
        <v>Available</v>
      </c>
      <c r="O2001" s="81" t="str">
        <f>IF(TcReleaseNum&lt;P2001,"Not Supported","Available")</f>
        <v>Available</v>
      </c>
      <c r="P2001" s="81" cm="1">
        <f t="array" ref="P2001">_xlfn.SWITCH(TcBaseVer, 14, K2001, 13, J2001, 12, I2001, 11, IFERROR(VLOOKUP(H2001,Table2[#All],3,FALSE),"N/A"),0)</f>
        <v>0</v>
      </c>
      <c r="Q2001" s="81" t="str">
        <f>IF(TcBaseVer=0,M2001,IF(AND(N2001="Available",M2001="Available",O2001="Available"),"Available",IF(M2001="","","Not Supported")))</f>
        <v>Available</v>
      </c>
      <c r="R2001" s="81" t="str">
        <f>IF(A2001&gt;=AWCurrentRel, "Future",Q2001)</f>
        <v>Available</v>
      </c>
      <c r="S2001" s="100" t="str">
        <f>HYPERLINK(U2001,T2001)</f>
        <v>FOUNDATION-Teamcenter What's new Fall 2024</v>
      </c>
      <c r="T2001" s="81" t="str">
        <f>IFERROR(VLOOKUP(CONCATENATE($B2001,"_",$A2001),Table4[#All],5,FALSE),"Not Available")</f>
        <v>FOUNDATION-Teamcenter What's new Fall 2024</v>
      </c>
      <c r="U2001" s="81" t="str">
        <f>IFERROR(VLOOKUP(CONCATENATE(B2001,"_",A2001),Table4[#All],6,FALSE),"")</f>
        <v>https://siemens.highspot.com/items/67583087550a630de581fb43?lfrm=shp-ft.4#1</v>
      </c>
    </row>
    <row r="2002" spans="1:21" x14ac:dyDescent="0.25">
      <c r="A2002" s="81">
        <f>IF(OR('Raw Data'!A2024=0,'Raw Data'!A2024="Delete"),"",'Raw Data'!A2024)</f>
        <v>2412</v>
      </c>
      <c r="B2002" s="88" t="str">
        <f>IF(OR('Raw Data'!B2024=0,'Raw Data'!B2024="Delete"),"",'Raw Data'!B2024)</f>
        <v>Foundation</v>
      </c>
      <c r="C2002" s="89" t="str">
        <f>IF(OR('Raw Data'!C2024=0,'Raw Data'!C2024="Delete"),"",'Raw Data'!C2024)</f>
        <v>Extensibility</v>
      </c>
      <c r="D2002" s="88" t="str">
        <f>IF(OR('Raw Data'!D2024=0,'Raw Data'!D2024="Delete"),"",'Raw Data'!D2024)</f>
        <v>Platform - Active Workspace Framework - Extensibility</v>
      </c>
      <c r="E2002" s="84" t="str">
        <f>IF(OR('Raw Data'!E2024=0,'Raw Data'!E2024="Delete"),"",'Raw Data'!E2024)</f>
        <v>Create keyboard shortcuts for any command using Command Builder</v>
      </c>
      <c r="F2002" s="81" t="str" cm="1">
        <f t="array" ref="F2002">_xlfn.SWITCH(ROUND(VLOOKUP(A2002,Table1[#All],3),0),11,H2002,12,I2002,13,J2002,14,K2002,"N/A")</f>
        <v>N/A</v>
      </c>
      <c r="G2002" s="81" t="str" cm="1">
        <f t="array" ref="G2002">_xlfn.SWITCH(ROUND(VLOOKUP(A2002,Table1[#All],5),0),11,H2002,12,I2002,13,J2002,14,K2002,"N/A")</f>
        <v>N/A</v>
      </c>
      <c r="H2002" s="81" t="str">
        <f>IF(OR('Raw Data'!H2024=0,'Raw Data'!H2024="Delete"),"",'Raw Data'!H2024)</f>
        <v/>
      </c>
      <c r="I2002" s="81" t="str">
        <f>IF(OR('Raw Data'!I2024=0,'Raw Data'!I2024="Delete"),"",'Raw Data'!I2024)</f>
        <v/>
      </c>
      <c r="J2002" s="81" t="str">
        <f>IF(OR('Raw Data'!J2024=0,'Raw Data'!J2024="Delete"),"",'Raw Data'!J2024)</f>
        <v/>
      </c>
      <c r="K2002" s="81" t="str">
        <f>IF(OR('Raw Data'!K2024=0,'Raw Data'!K2024="Delete"),"",'Raw Data'!K2024)</f>
        <v/>
      </c>
      <c r="L2002" s="81" t="str">
        <f>R2002</f>
        <v>Available</v>
      </c>
      <c r="M2002" s="81" t="str">
        <f>IF(A2002="","",IF(OR(AWReleaseNum&gt;=A2002,AWReleaseNum=0),"Available","Not Supported"))</f>
        <v>Available</v>
      </c>
      <c r="N2002" s="81" t="str">
        <f>IF(A2002="","",IF(TcRelease="Any","Available",IF(OR(AND(TcReleaseNum&gt;=VLOOKUP(AWReleaseNum,MinVerInfo,3,FALSE),TcReleaseNum&lt;=VLOOKUP(AWReleaseNum,MinVerInfo,4,FALSE)),AND(TcReleaseNum&gt;=VLOOKUP(AWReleaseNum,MinVerInfo,5,FALSE),TcReleaseNum&lt;=VLOOKUP(AWReleaseNum,MinVerInfo,6,FALSE))),"Available","Not Supported")))</f>
        <v>Available</v>
      </c>
      <c r="O2002" s="81" t="str">
        <f>IF(TcReleaseNum&lt;P2002,"Not Supported","Available")</f>
        <v>Available</v>
      </c>
      <c r="P2002" s="81" cm="1">
        <f t="array" ref="P2002">_xlfn.SWITCH(TcBaseVer, 14, K2002, 13, J2002, 12, I2002, 11, IFERROR(VLOOKUP(H2002,Table2[#All],3,FALSE),"N/A"),0)</f>
        <v>0</v>
      </c>
      <c r="Q2002" s="81" t="str">
        <f>IF(TcBaseVer=0,M2002,IF(AND(N2002="Available",M2002="Available",O2002="Available"),"Available",IF(M2002="","","Not Supported")))</f>
        <v>Available</v>
      </c>
      <c r="R2002" s="81" t="str">
        <f>IF(A2002&gt;=AWCurrentRel, "Future",Q2002)</f>
        <v>Available</v>
      </c>
      <c r="S2002" s="100" t="str">
        <f>HYPERLINK(U2002,T2002)</f>
        <v>FOUNDATION-Teamcenter What's new Fall 2024</v>
      </c>
      <c r="T2002" s="81" t="str">
        <f>IFERROR(VLOOKUP(CONCATENATE($B2002,"_",$A2002),Table4[#All],5,FALSE),"Not Available")</f>
        <v>FOUNDATION-Teamcenter What's new Fall 2024</v>
      </c>
      <c r="U2002" s="81" t="str">
        <f>IFERROR(VLOOKUP(CONCATENATE(B2002,"_",A2002),Table4[#All],6,FALSE),"")</f>
        <v>https://siemens.highspot.com/items/67583087550a630de581fb43?lfrm=shp-ft.4#1</v>
      </c>
    </row>
    <row r="2003" spans="1:21" x14ac:dyDescent="0.25">
      <c r="A2003" s="81">
        <f>IF(OR('Raw Data'!A2025=0,'Raw Data'!A2025="Delete"),"",'Raw Data'!A2025)</f>
        <v>2412</v>
      </c>
      <c r="B2003" s="88" t="str">
        <f>IF(OR('Raw Data'!B2025=0,'Raw Data'!B2025="Delete"),"",'Raw Data'!B2025)</f>
        <v>Foundation</v>
      </c>
      <c r="C2003" s="89" t="str">
        <f>IF(OR('Raw Data'!C2025=0,'Raw Data'!C2025="Delete"),"",'Raw Data'!C2025)</f>
        <v>Usability</v>
      </c>
      <c r="D2003" s="88" t="str">
        <f>IF(OR('Raw Data'!D2025=0,'Raw Data'!D2025="Delete"),"",'Raw Data'!D2025)</f>
        <v>Platform - Active Workspace Framework - Solution Enablement</v>
      </c>
      <c r="E2003" s="84" t="str">
        <f>IF(OR('Raw Data'!E2025=0,'Raw Data'!E2025="Delete"),"",'Raw Data'!E2025)</f>
        <v xml:space="preserve">Navigate relations via a tree display in summary view tables	</v>
      </c>
      <c r="F2003" s="81" t="str" cm="1">
        <f t="array" ref="F2003">_xlfn.SWITCH(ROUND(VLOOKUP(A2003,Table1[#All],3),0),11,H2003,12,I2003,13,J2003,14,K2003,"N/A")</f>
        <v>N/A</v>
      </c>
      <c r="G2003" s="81" t="str" cm="1">
        <f t="array" ref="G2003">_xlfn.SWITCH(ROUND(VLOOKUP(A2003,Table1[#All],5),0),11,H2003,12,I2003,13,J2003,14,K2003,"N/A")</f>
        <v>N/A</v>
      </c>
      <c r="H2003" s="81" t="str">
        <f>IF(OR('Raw Data'!H2025=0,'Raw Data'!H2025="Delete"),"",'Raw Data'!H2025)</f>
        <v/>
      </c>
      <c r="I2003" s="81" t="str">
        <f>IF(OR('Raw Data'!I2025=0,'Raw Data'!I2025="Delete"),"",'Raw Data'!I2025)</f>
        <v/>
      </c>
      <c r="J2003" s="81" t="str">
        <f>IF(OR('Raw Data'!J2025=0,'Raw Data'!J2025="Delete"),"",'Raw Data'!J2025)</f>
        <v/>
      </c>
      <c r="K2003" s="81" t="str">
        <f>IF(OR('Raw Data'!K2025=0,'Raw Data'!K2025="Delete"),"",'Raw Data'!K2025)</f>
        <v/>
      </c>
      <c r="L2003" s="81" t="str">
        <f>R2003</f>
        <v>Available</v>
      </c>
      <c r="M2003" s="81" t="str">
        <f>IF(A2003="","",IF(OR(AWReleaseNum&gt;=A2003,AWReleaseNum=0),"Available","Not Supported"))</f>
        <v>Available</v>
      </c>
      <c r="N2003" s="81" t="str">
        <f>IF(A2003="","",IF(TcRelease="Any","Available",IF(OR(AND(TcReleaseNum&gt;=VLOOKUP(AWReleaseNum,MinVerInfo,3,FALSE),TcReleaseNum&lt;=VLOOKUP(AWReleaseNum,MinVerInfo,4,FALSE)),AND(TcReleaseNum&gt;=VLOOKUP(AWReleaseNum,MinVerInfo,5,FALSE),TcReleaseNum&lt;=VLOOKUP(AWReleaseNum,MinVerInfo,6,FALSE))),"Available","Not Supported")))</f>
        <v>Available</v>
      </c>
      <c r="O2003" s="81" t="str">
        <f>IF(TcReleaseNum&lt;P2003,"Not Supported","Available")</f>
        <v>Available</v>
      </c>
      <c r="P2003" s="81" cm="1">
        <f t="array" ref="P2003">_xlfn.SWITCH(TcBaseVer, 14, K2003, 13, J2003, 12, I2003, 11, IFERROR(VLOOKUP(H2003,Table2[#All],3,FALSE),"N/A"),0)</f>
        <v>0</v>
      </c>
      <c r="Q2003" s="81" t="str">
        <f>IF(TcBaseVer=0,M2003,IF(AND(N2003="Available",M2003="Available",O2003="Available"),"Available",IF(M2003="","","Not Supported")))</f>
        <v>Available</v>
      </c>
      <c r="R2003" s="81" t="str">
        <f>IF(A2003&gt;=AWCurrentRel, "Future",Q2003)</f>
        <v>Available</v>
      </c>
      <c r="S2003" s="100" t="str">
        <f>HYPERLINK(U2003,T2003)</f>
        <v>FOUNDATION-Teamcenter What's new Fall 2024</v>
      </c>
      <c r="T2003" s="81" t="str">
        <f>IFERROR(VLOOKUP(CONCATENATE($B2003,"_",$A2003),Table4[#All],5,FALSE),"Not Available")</f>
        <v>FOUNDATION-Teamcenter What's new Fall 2024</v>
      </c>
      <c r="U2003" s="81" t="str">
        <f>IFERROR(VLOOKUP(CONCATENATE(B2003,"_",A2003),Table4[#All],6,FALSE),"")</f>
        <v>https://siemens.highspot.com/items/67583087550a630de581fb43?lfrm=shp-ft.4#1</v>
      </c>
    </row>
    <row r="2004" spans="1:21" x14ac:dyDescent="0.25">
      <c r="A2004" s="81">
        <f>IF(OR('Raw Data'!A2026=0,'Raw Data'!A2026="Delete"),"",'Raw Data'!A2026)</f>
        <v>2412</v>
      </c>
      <c r="B2004" s="88" t="str">
        <f>IF(OR('Raw Data'!B2026=0,'Raw Data'!B2026="Delete"),"",'Raw Data'!B2026)</f>
        <v>Foundation</v>
      </c>
      <c r="C2004" s="89" t="str">
        <f>IF(OR('Raw Data'!C2026=0,'Raw Data'!C2026="Delete"),"",'Raw Data'!C2026)</f>
        <v>Usability</v>
      </c>
      <c r="D2004" s="88" t="str">
        <f>IF(OR('Raw Data'!D2026=0,'Raw Data'!D2026="Delete"),"",'Raw Data'!D2026)</f>
        <v>Platform - Active Workspace Framework - Usability</v>
      </c>
      <c r="E2004" s="84" t="str">
        <f>IF(OR('Raw Data'!E2026=0,'Raw Data'!E2026="Delete"),"",'Raw Data'!E2026)</f>
        <v>Efficiently access frequently used commands</v>
      </c>
      <c r="F2004" s="81" t="str" cm="1">
        <f t="array" ref="F2004">_xlfn.SWITCH(ROUND(VLOOKUP(A2004,Table1[#All],3),0),11,H2004,12,I2004,13,J2004,14,K2004,"N/A")</f>
        <v>N/A</v>
      </c>
      <c r="G2004" s="81" t="str" cm="1">
        <f t="array" ref="G2004">_xlfn.SWITCH(ROUND(VLOOKUP(A2004,Table1[#All],5),0),11,H2004,12,I2004,13,J2004,14,K2004,"N/A")</f>
        <v>N/A</v>
      </c>
      <c r="H2004" s="81" t="str">
        <f>IF(OR('Raw Data'!H2026=0,'Raw Data'!H2026="Delete"),"",'Raw Data'!H2026)</f>
        <v/>
      </c>
      <c r="I2004" s="81" t="str">
        <f>IF(OR('Raw Data'!I2026=0,'Raw Data'!I2026="Delete"),"",'Raw Data'!I2026)</f>
        <v/>
      </c>
      <c r="J2004" s="81" t="str">
        <f>IF(OR('Raw Data'!J2026=0,'Raw Data'!J2026="Delete"),"",'Raw Data'!J2026)</f>
        <v/>
      </c>
      <c r="K2004" s="81" t="str">
        <f>IF(OR('Raw Data'!K2026=0,'Raw Data'!K2026="Delete"),"",'Raw Data'!K2026)</f>
        <v/>
      </c>
      <c r="L2004" s="81" t="str">
        <f>R2004</f>
        <v>Available</v>
      </c>
      <c r="M2004" s="81" t="str">
        <f>IF(A2004="","",IF(OR(AWReleaseNum&gt;=A2004,AWReleaseNum=0),"Available","Not Supported"))</f>
        <v>Available</v>
      </c>
      <c r="N2004" s="81" t="str">
        <f>IF(A2004="","",IF(TcRelease="Any","Available",IF(OR(AND(TcReleaseNum&gt;=VLOOKUP(AWReleaseNum,MinVerInfo,3,FALSE),TcReleaseNum&lt;=VLOOKUP(AWReleaseNum,MinVerInfo,4,FALSE)),AND(TcReleaseNum&gt;=VLOOKUP(AWReleaseNum,MinVerInfo,5,FALSE),TcReleaseNum&lt;=VLOOKUP(AWReleaseNum,MinVerInfo,6,FALSE))),"Available","Not Supported")))</f>
        <v>Available</v>
      </c>
      <c r="O2004" s="81" t="str">
        <f>IF(TcReleaseNum&lt;P2004,"Not Supported","Available")</f>
        <v>Available</v>
      </c>
      <c r="P2004" s="81" cm="1">
        <f t="array" ref="P2004">_xlfn.SWITCH(TcBaseVer, 14, K2004, 13, J2004, 12, I2004, 11, IFERROR(VLOOKUP(H2004,Table2[#All],3,FALSE),"N/A"),0)</f>
        <v>0</v>
      </c>
      <c r="Q2004" s="81" t="str">
        <f>IF(TcBaseVer=0,M2004,IF(AND(N2004="Available",M2004="Available",O2004="Available"),"Available",IF(M2004="","","Not Supported")))</f>
        <v>Available</v>
      </c>
      <c r="R2004" s="81" t="str">
        <f>IF(A2004&gt;=AWCurrentRel, "Future",Q2004)</f>
        <v>Available</v>
      </c>
      <c r="S2004" s="100" t="str">
        <f>HYPERLINK(U2004,T2004)</f>
        <v>FOUNDATION-Teamcenter What's new Fall 2024</v>
      </c>
      <c r="T2004" s="81" t="str">
        <f>IFERROR(VLOOKUP(CONCATENATE($B2004,"_",$A2004),Table4[#All],5,FALSE),"Not Available")</f>
        <v>FOUNDATION-Teamcenter What's new Fall 2024</v>
      </c>
      <c r="U2004" s="81" t="str">
        <f>IFERROR(VLOOKUP(CONCATENATE(B2004,"_",A2004),Table4[#All],6,FALSE),"")</f>
        <v>https://siemens.highspot.com/items/67583087550a630de581fb43?lfrm=shp-ft.4#1</v>
      </c>
    </row>
    <row r="2005" spans="1:21" x14ac:dyDescent="0.25">
      <c r="A2005" s="81">
        <f>IF(OR('Raw Data'!A2027=0,'Raw Data'!A2027="Delete"),"",'Raw Data'!A2027)</f>
        <v>2412</v>
      </c>
      <c r="B2005" s="88" t="str">
        <f>IF(OR('Raw Data'!B2027=0,'Raw Data'!B2027="Delete"),"",'Raw Data'!B2027)</f>
        <v>Foundation</v>
      </c>
      <c r="C2005" s="89" t="str">
        <f>IF(OR('Raw Data'!C2027=0,'Raw Data'!C2027="Delete"),"",'Raw Data'!C2027)</f>
        <v>Usability</v>
      </c>
      <c r="D2005" s="88" t="str">
        <f>IF(OR('Raw Data'!D2027=0,'Raw Data'!D2027="Delete"),"",'Raw Data'!D2027)</f>
        <v>Platform - Active Workspace Framework - Usability</v>
      </c>
      <c r="E2005" s="84" t="str">
        <f>IF(OR('Raw Data'!E2027=0,'Raw Data'!E2027="Delete"),"",'Raw Data'!E2027)</f>
        <v>Easily perform common actions using keyboard shortcuts</v>
      </c>
      <c r="F2005" s="81" t="str" cm="1">
        <f t="array" ref="F2005">_xlfn.SWITCH(ROUND(VLOOKUP(A2005,Table1[#All],3),0),11,H2005,12,I2005,13,J2005,14,K2005,"N/A")</f>
        <v>N/A</v>
      </c>
      <c r="G2005" s="81" t="str" cm="1">
        <f t="array" ref="G2005">_xlfn.SWITCH(ROUND(VLOOKUP(A2005,Table1[#All],5),0),11,H2005,12,I2005,13,J2005,14,K2005,"N/A")</f>
        <v>N/A</v>
      </c>
      <c r="H2005" s="81" t="str">
        <f>IF(OR('Raw Data'!H2027=0,'Raw Data'!H2027="Delete"),"",'Raw Data'!H2027)</f>
        <v/>
      </c>
      <c r="I2005" s="81" t="str">
        <f>IF(OR('Raw Data'!I2027=0,'Raw Data'!I2027="Delete"),"",'Raw Data'!I2027)</f>
        <v/>
      </c>
      <c r="J2005" s="81" t="str">
        <f>IF(OR('Raw Data'!J2027=0,'Raw Data'!J2027="Delete"),"",'Raw Data'!J2027)</f>
        <v/>
      </c>
      <c r="K2005" s="81" t="str">
        <f>IF(OR('Raw Data'!K2027=0,'Raw Data'!K2027="Delete"),"",'Raw Data'!K2027)</f>
        <v/>
      </c>
      <c r="L2005" s="81" t="str">
        <f>R2005</f>
        <v>Available</v>
      </c>
      <c r="M2005" s="81" t="str">
        <f>IF(A2005="","",IF(OR(AWReleaseNum&gt;=A2005,AWReleaseNum=0),"Available","Not Supported"))</f>
        <v>Available</v>
      </c>
      <c r="N2005" s="81" t="str">
        <f>IF(A2005="","",IF(TcRelease="Any","Available",IF(OR(AND(TcReleaseNum&gt;=VLOOKUP(AWReleaseNum,MinVerInfo,3,FALSE),TcReleaseNum&lt;=VLOOKUP(AWReleaseNum,MinVerInfo,4,FALSE)),AND(TcReleaseNum&gt;=VLOOKUP(AWReleaseNum,MinVerInfo,5,FALSE),TcReleaseNum&lt;=VLOOKUP(AWReleaseNum,MinVerInfo,6,FALSE))),"Available","Not Supported")))</f>
        <v>Available</v>
      </c>
      <c r="O2005" s="81" t="str">
        <f>IF(TcReleaseNum&lt;P2005,"Not Supported","Available")</f>
        <v>Available</v>
      </c>
      <c r="P2005" s="81" cm="1">
        <f t="array" ref="P2005">_xlfn.SWITCH(TcBaseVer, 14, K2005, 13, J2005, 12, I2005, 11, IFERROR(VLOOKUP(H2005,Table2[#All],3,FALSE),"N/A"),0)</f>
        <v>0</v>
      </c>
      <c r="Q2005" s="81" t="str">
        <f>IF(TcBaseVer=0,M2005,IF(AND(N2005="Available",M2005="Available",O2005="Available"),"Available",IF(M2005="","","Not Supported")))</f>
        <v>Available</v>
      </c>
      <c r="R2005" s="81" t="str">
        <f>IF(A2005&gt;=AWCurrentRel, "Future",Q2005)</f>
        <v>Available</v>
      </c>
      <c r="S2005" s="100" t="str">
        <f>HYPERLINK(U2005,T2005)</f>
        <v>FOUNDATION-Teamcenter What's new Fall 2024</v>
      </c>
      <c r="T2005" s="81" t="str">
        <f>IFERROR(VLOOKUP(CONCATENATE($B2005,"_",$A2005),Table4[#All],5,FALSE),"Not Available")</f>
        <v>FOUNDATION-Teamcenter What's new Fall 2024</v>
      </c>
      <c r="U2005" s="81" t="str">
        <f>IFERROR(VLOOKUP(CONCATENATE(B2005,"_",A2005),Table4[#All],6,FALSE),"")</f>
        <v>https://siemens.highspot.com/items/67583087550a630de581fb43?lfrm=shp-ft.4#1</v>
      </c>
    </row>
    <row r="2006" spans="1:21" x14ac:dyDescent="0.25">
      <c r="A2006" s="81">
        <f>IF(OR('Raw Data'!A2028=0,'Raw Data'!A2028="Delete"),"",'Raw Data'!A2028)</f>
        <v>2412</v>
      </c>
      <c r="B2006" s="88" t="str">
        <f>IF(OR('Raw Data'!B2028=0,'Raw Data'!B2028="Delete"),"",'Raw Data'!B2028)</f>
        <v>Foundation</v>
      </c>
      <c r="C2006" s="89" t="str">
        <f>IF(OR('Raw Data'!C2028=0,'Raw Data'!C2028="Delete"),"",'Raw Data'!C2028)</f>
        <v>Usability</v>
      </c>
      <c r="D2006" s="88" t="str">
        <f>IF(OR('Raw Data'!D2028=0,'Raw Data'!D2028="Delete"),"",'Raw Data'!D2028)</f>
        <v>Platform - Active Workspace Framework - Usability</v>
      </c>
      <c r="E2006" s="84" t="str">
        <f>IF(OR('Raw Data'!E2028=0,'Raw Data'!E2028="Delete"),"",'Raw Data'!E2028)</f>
        <v>Quickly switch between layouts for pages showing collections of objects</v>
      </c>
      <c r="F2006" s="81" t="str" cm="1">
        <f t="array" ref="F2006">_xlfn.SWITCH(ROUND(VLOOKUP(A2006,Table1[#All],3),0),11,H2006,12,I2006,13,J2006,14,K2006,"N/A")</f>
        <v>N/A</v>
      </c>
      <c r="G2006" s="81" t="str" cm="1">
        <f t="array" ref="G2006">_xlfn.SWITCH(ROUND(VLOOKUP(A2006,Table1[#All],5),0),11,H2006,12,I2006,13,J2006,14,K2006,"N/A")</f>
        <v>N/A</v>
      </c>
      <c r="H2006" s="81" t="str">
        <f>IF(OR('Raw Data'!H2028=0,'Raw Data'!H2028="Delete"),"",'Raw Data'!H2028)</f>
        <v/>
      </c>
      <c r="I2006" s="81" t="str">
        <f>IF(OR('Raw Data'!I2028=0,'Raw Data'!I2028="Delete"),"",'Raw Data'!I2028)</f>
        <v/>
      </c>
      <c r="J2006" s="81" t="str">
        <f>IF(OR('Raw Data'!J2028=0,'Raw Data'!J2028="Delete"),"",'Raw Data'!J2028)</f>
        <v/>
      </c>
      <c r="K2006" s="81" t="str">
        <f>IF(OR('Raw Data'!K2028=0,'Raw Data'!K2028="Delete"),"",'Raw Data'!K2028)</f>
        <v/>
      </c>
      <c r="L2006" s="81" t="str">
        <f>R2006</f>
        <v>Available</v>
      </c>
      <c r="M2006" s="81" t="str">
        <f>IF(A2006="","",IF(OR(AWReleaseNum&gt;=A2006,AWReleaseNum=0),"Available","Not Supported"))</f>
        <v>Available</v>
      </c>
      <c r="N2006" s="81" t="str">
        <f>IF(A2006="","",IF(TcRelease="Any","Available",IF(OR(AND(TcReleaseNum&gt;=VLOOKUP(AWReleaseNum,MinVerInfo,3,FALSE),TcReleaseNum&lt;=VLOOKUP(AWReleaseNum,MinVerInfo,4,FALSE)),AND(TcReleaseNum&gt;=VLOOKUP(AWReleaseNum,MinVerInfo,5,FALSE),TcReleaseNum&lt;=VLOOKUP(AWReleaseNum,MinVerInfo,6,FALSE))),"Available","Not Supported")))</f>
        <v>Available</v>
      </c>
      <c r="O2006" s="81" t="str">
        <f>IF(TcReleaseNum&lt;P2006,"Not Supported","Available")</f>
        <v>Available</v>
      </c>
      <c r="P2006" s="81" cm="1">
        <f t="array" ref="P2006">_xlfn.SWITCH(TcBaseVer, 14, K2006, 13, J2006, 12, I2006, 11, IFERROR(VLOOKUP(H2006,Table2[#All],3,FALSE),"N/A"),0)</f>
        <v>0</v>
      </c>
      <c r="Q2006" s="81" t="str">
        <f>IF(TcBaseVer=0,M2006,IF(AND(N2006="Available",M2006="Available",O2006="Available"),"Available",IF(M2006="","","Not Supported")))</f>
        <v>Available</v>
      </c>
      <c r="R2006" s="81" t="str">
        <f>IF(A2006&gt;=AWCurrentRel, "Future",Q2006)</f>
        <v>Available</v>
      </c>
      <c r="S2006" s="100" t="str">
        <f>HYPERLINK(U2006,T2006)</f>
        <v>FOUNDATION-Teamcenter What's new Fall 2024</v>
      </c>
      <c r="T2006" s="81" t="str">
        <f>IFERROR(VLOOKUP(CONCATENATE($B2006,"_",$A2006),Table4[#All],5,FALSE),"Not Available")</f>
        <v>FOUNDATION-Teamcenter What's new Fall 2024</v>
      </c>
      <c r="U2006" s="81" t="str">
        <f>IFERROR(VLOOKUP(CONCATENATE(B2006,"_",A2006),Table4[#All],6,FALSE),"")</f>
        <v>https://siemens.highspot.com/items/67583087550a630de581fb43?lfrm=shp-ft.4#1</v>
      </c>
    </row>
    <row r="2007" spans="1:21" x14ac:dyDescent="0.25">
      <c r="A2007" s="81">
        <f>IF(OR('Raw Data'!A2029=0,'Raw Data'!A2029="Delete"),"",'Raw Data'!A2029)</f>
        <v>2412</v>
      </c>
      <c r="B2007" s="88" t="str">
        <f>IF(OR('Raw Data'!B2029=0,'Raw Data'!B2029="Delete"),"",'Raw Data'!B2029)</f>
        <v>Foundation</v>
      </c>
      <c r="C2007" s="89" t="str">
        <f>IF(OR('Raw Data'!C2029=0,'Raw Data'!C2029="Delete"),"",'Raw Data'!C2029)</f>
        <v>Usability</v>
      </c>
      <c r="D2007" s="88" t="str">
        <f>IF(OR('Raw Data'!D2029=0,'Raw Data'!D2029="Delete"),"",'Raw Data'!D2029)</f>
        <v>Platform - Active Workspace Framework - Usability</v>
      </c>
      <c r="E2007" s="84" t="str">
        <f>IF(OR('Raw Data'!E2029=0,'Raw Data'!E2029="Delete"),"",'Raw Data'!E2029)</f>
        <v>Make better use of screen real-estate through a combined section and set of objects component</v>
      </c>
      <c r="F2007" s="81" t="str" cm="1">
        <f t="array" ref="F2007">_xlfn.SWITCH(ROUND(VLOOKUP(A2007,Table1[#All],3),0),11,H2007,12,I2007,13,J2007,14,K2007,"N/A")</f>
        <v>N/A</v>
      </c>
      <c r="G2007" s="81" t="str" cm="1">
        <f t="array" ref="G2007">_xlfn.SWITCH(ROUND(VLOOKUP(A2007,Table1[#All],5),0),11,H2007,12,I2007,13,J2007,14,K2007,"N/A")</f>
        <v>N/A</v>
      </c>
      <c r="H2007" s="81" t="str">
        <f>IF(OR('Raw Data'!H2029=0,'Raw Data'!H2029="Delete"),"",'Raw Data'!H2029)</f>
        <v/>
      </c>
      <c r="I2007" s="81" t="str">
        <f>IF(OR('Raw Data'!I2029=0,'Raw Data'!I2029="Delete"),"",'Raw Data'!I2029)</f>
        <v/>
      </c>
      <c r="J2007" s="81" t="str">
        <f>IF(OR('Raw Data'!J2029=0,'Raw Data'!J2029="Delete"),"",'Raw Data'!J2029)</f>
        <v/>
      </c>
      <c r="K2007" s="81" t="str">
        <f>IF(OR('Raw Data'!K2029=0,'Raw Data'!K2029="Delete"),"",'Raw Data'!K2029)</f>
        <v/>
      </c>
      <c r="L2007" s="81" t="str">
        <f>R2007</f>
        <v>Available</v>
      </c>
      <c r="M2007" s="81" t="str">
        <f>IF(A2007="","",IF(OR(AWReleaseNum&gt;=A2007,AWReleaseNum=0),"Available","Not Supported"))</f>
        <v>Available</v>
      </c>
      <c r="N2007" s="81" t="str">
        <f>IF(A2007="","",IF(TcRelease="Any","Available",IF(OR(AND(TcReleaseNum&gt;=VLOOKUP(AWReleaseNum,MinVerInfo,3,FALSE),TcReleaseNum&lt;=VLOOKUP(AWReleaseNum,MinVerInfo,4,FALSE)),AND(TcReleaseNum&gt;=VLOOKUP(AWReleaseNum,MinVerInfo,5,FALSE),TcReleaseNum&lt;=VLOOKUP(AWReleaseNum,MinVerInfo,6,FALSE))),"Available","Not Supported")))</f>
        <v>Available</v>
      </c>
      <c r="O2007" s="81" t="str">
        <f>IF(TcReleaseNum&lt;P2007,"Not Supported","Available")</f>
        <v>Available</v>
      </c>
      <c r="P2007" s="81" cm="1">
        <f t="array" ref="P2007">_xlfn.SWITCH(TcBaseVer, 14, K2007, 13, J2007, 12, I2007, 11, IFERROR(VLOOKUP(H2007,Table2[#All],3,FALSE),"N/A"),0)</f>
        <v>0</v>
      </c>
      <c r="Q2007" s="81" t="str">
        <f>IF(TcBaseVer=0,M2007,IF(AND(N2007="Available",M2007="Available",O2007="Available"),"Available",IF(M2007="","","Not Supported")))</f>
        <v>Available</v>
      </c>
      <c r="R2007" s="81" t="str">
        <f>IF(A2007&gt;=AWCurrentRel, "Future",Q2007)</f>
        <v>Available</v>
      </c>
      <c r="S2007" s="100" t="str">
        <f>HYPERLINK(U2007,T2007)</f>
        <v>FOUNDATION-Teamcenter What's new Fall 2024</v>
      </c>
      <c r="T2007" s="81" t="str">
        <f>IFERROR(VLOOKUP(CONCATENATE($B2007,"_",$A2007),Table4[#All],5,FALSE),"Not Available")</f>
        <v>FOUNDATION-Teamcenter What's new Fall 2024</v>
      </c>
      <c r="U2007" s="81" t="str">
        <f>IFERROR(VLOOKUP(CONCATENATE(B2007,"_",A2007),Table4[#All],6,FALSE),"")</f>
        <v>https://siemens.highspot.com/items/67583087550a630de581fb43?lfrm=shp-ft.4#1</v>
      </c>
    </row>
    <row r="2008" spans="1:21" x14ac:dyDescent="0.25">
      <c r="A2008" s="81">
        <f>IF(OR('Raw Data'!A2030=0,'Raw Data'!A2030="Delete"),"",'Raw Data'!A2030)</f>
        <v>2412</v>
      </c>
      <c r="B2008" s="88" t="str">
        <f>IF(OR('Raw Data'!B2030=0,'Raw Data'!B2030="Delete"),"",'Raw Data'!B2030)</f>
        <v>Foundation</v>
      </c>
      <c r="C2008" s="89" t="str">
        <f>IF(OR('Raw Data'!C2030=0,'Raw Data'!C2030="Delete"),"",'Raw Data'!C2030)</f>
        <v>Usability</v>
      </c>
      <c r="D2008" s="88" t="str">
        <f>IF(OR('Raw Data'!D2030=0,'Raw Data'!D2030="Delete"),"",'Raw Data'!D2030)</f>
        <v>Platform - Active Workspace Framework - Usability</v>
      </c>
      <c r="E2008" s="84" t="str">
        <f>IF(OR('Raw Data'!E2030=0,'Raw Data'!E2030="Delete"),"",'Raw Data'!E2030)</f>
        <v>Experience greater productivity with more informative, responsive, and configurable home page features</v>
      </c>
      <c r="F2008" s="81" t="str" cm="1">
        <f t="array" ref="F2008">_xlfn.SWITCH(ROUND(VLOOKUP(A2008,Table1[#All],3),0),11,H2008,12,I2008,13,J2008,14,K2008,"N/A")</f>
        <v>N/A</v>
      </c>
      <c r="G2008" s="81" t="str" cm="1">
        <f t="array" ref="G2008">_xlfn.SWITCH(ROUND(VLOOKUP(A2008,Table1[#All],5),0),11,H2008,12,I2008,13,J2008,14,K2008,"N/A")</f>
        <v>N/A</v>
      </c>
      <c r="H2008" s="81" t="str">
        <f>IF(OR('Raw Data'!H2030=0,'Raw Data'!H2030="Delete"),"",'Raw Data'!H2030)</f>
        <v/>
      </c>
      <c r="I2008" s="81" t="str">
        <f>IF(OR('Raw Data'!I2030=0,'Raw Data'!I2030="Delete"),"",'Raw Data'!I2030)</f>
        <v/>
      </c>
      <c r="J2008" s="81" t="str">
        <f>IF(OR('Raw Data'!J2030=0,'Raw Data'!J2030="Delete"),"",'Raw Data'!J2030)</f>
        <v/>
      </c>
      <c r="K2008" s="81" t="str">
        <f>IF(OR('Raw Data'!K2030=0,'Raw Data'!K2030="Delete"),"",'Raw Data'!K2030)</f>
        <v/>
      </c>
      <c r="L2008" s="81" t="str">
        <f>R2008</f>
        <v>Available</v>
      </c>
      <c r="M2008" s="81" t="str">
        <f>IF(A2008="","",IF(OR(AWReleaseNum&gt;=A2008,AWReleaseNum=0),"Available","Not Supported"))</f>
        <v>Available</v>
      </c>
      <c r="N2008" s="81" t="str">
        <f>IF(A2008="","",IF(TcRelease="Any","Available",IF(OR(AND(TcReleaseNum&gt;=VLOOKUP(AWReleaseNum,MinVerInfo,3,FALSE),TcReleaseNum&lt;=VLOOKUP(AWReleaseNum,MinVerInfo,4,FALSE)),AND(TcReleaseNum&gt;=VLOOKUP(AWReleaseNum,MinVerInfo,5,FALSE),TcReleaseNum&lt;=VLOOKUP(AWReleaseNum,MinVerInfo,6,FALSE))),"Available","Not Supported")))</f>
        <v>Available</v>
      </c>
      <c r="O2008" s="81" t="str">
        <f>IF(TcReleaseNum&lt;P2008,"Not Supported","Available")</f>
        <v>Available</v>
      </c>
      <c r="P2008" s="81" cm="1">
        <f t="array" ref="P2008">_xlfn.SWITCH(TcBaseVer, 14, K2008, 13, J2008, 12, I2008, 11, IFERROR(VLOOKUP(H2008,Table2[#All],3,FALSE),"N/A"),0)</f>
        <v>0</v>
      </c>
      <c r="Q2008" s="81" t="str">
        <f>IF(TcBaseVer=0,M2008,IF(AND(N2008="Available",M2008="Available",O2008="Available"),"Available",IF(M2008="","","Not Supported")))</f>
        <v>Available</v>
      </c>
      <c r="R2008" s="81" t="str">
        <f>IF(A2008&gt;=AWCurrentRel, "Future",Q2008)</f>
        <v>Available</v>
      </c>
      <c r="S2008" s="100" t="str">
        <f>HYPERLINK(U2008,T2008)</f>
        <v>FOUNDATION-Teamcenter What's new Fall 2024</v>
      </c>
      <c r="T2008" s="81" t="str">
        <f>IFERROR(VLOOKUP(CONCATENATE($B2008,"_",$A2008),Table4[#All],5,FALSE),"Not Available")</f>
        <v>FOUNDATION-Teamcenter What's new Fall 2024</v>
      </c>
      <c r="U2008" s="81" t="str">
        <f>IFERROR(VLOOKUP(CONCATENATE(B2008,"_",A2008),Table4[#All],6,FALSE),"")</f>
        <v>https://siemens.highspot.com/items/67583087550a630de581fb43?lfrm=shp-ft.4#1</v>
      </c>
    </row>
    <row r="2009" spans="1:21" x14ac:dyDescent="0.25">
      <c r="A2009" s="81">
        <f>IF(OR('Raw Data'!A2031=0,'Raw Data'!A2031="Delete"),"",'Raw Data'!A2031)</f>
        <v>2412</v>
      </c>
      <c r="B2009" s="88" t="str">
        <f>IF(OR('Raw Data'!B2031=0,'Raw Data'!B2031="Delete"),"",'Raw Data'!B2031)</f>
        <v>Foundation</v>
      </c>
      <c r="C2009" s="89" t="str">
        <f>IF(OR('Raw Data'!C2031=0,'Raw Data'!C2031="Delete"),"",'Raw Data'!C2031)</f>
        <v>Deployability</v>
      </c>
      <c r="D2009" s="88" t="str">
        <f>IF(OR('Raw Data'!D2031=0,'Raw Data'!D2031="Delete"),"",'Raw Data'!D2031)</f>
        <v>Platform - Security - Authorization</v>
      </c>
      <c r="E2009" s="84" t="str">
        <f>IF(OR('Raw Data'!E2031=0,'Raw Data'!E2031="Delete"),"",'Raw Data'!E2031)</f>
        <v>Secure secrets and sensitive system information in the Teamcenter Vault</v>
      </c>
      <c r="F2009" s="81" t="str" cm="1">
        <f t="array" ref="F2009">_xlfn.SWITCH(ROUND(VLOOKUP(A2009,Table1[#All],3),0),11,H2009,12,I2009,13,J2009,14,K2009,"N/A")</f>
        <v>N/A</v>
      </c>
      <c r="G2009" s="81" t="str" cm="1">
        <f t="array" ref="G2009">_xlfn.SWITCH(ROUND(VLOOKUP(A2009,Table1[#All],5),0),11,H2009,12,I2009,13,J2009,14,K2009,"N/A")</f>
        <v>N/A</v>
      </c>
      <c r="H2009" s="81" t="str">
        <f>IF(OR('Raw Data'!H2031=0,'Raw Data'!H2031="Delete"),"",'Raw Data'!H2031)</f>
        <v/>
      </c>
      <c r="I2009" s="81" t="str">
        <f>IF(OR('Raw Data'!I2031=0,'Raw Data'!I2031="Delete"),"",'Raw Data'!I2031)</f>
        <v/>
      </c>
      <c r="J2009" s="81" t="str">
        <f>IF(OR('Raw Data'!J2031=0,'Raw Data'!J2031="Delete"),"",'Raw Data'!J2031)</f>
        <v/>
      </c>
      <c r="K2009" s="81" t="str">
        <f>IF(OR('Raw Data'!K2031=0,'Raw Data'!K2031="Delete"),"",'Raw Data'!K2031)</f>
        <v/>
      </c>
      <c r="L2009" s="81" t="str">
        <f>R2009</f>
        <v>Available</v>
      </c>
      <c r="M2009" s="81" t="str">
        <f>IF(A2009="","",IF(OR(AWReleaseNum&gt;=A2009,AWReleaseNum=0),"Available","Not Supported"))</f>
        <v>Available</v>
      </c>
      <c r="N2009" s="81" t="str">
        <f>IF(A2009="","",IF(TcRelease="Any","Available",IF(OR(AND(TcReleaseNum&gt;=VLOOKUP(AWReleaseNum,MinVerInfo,3,FALSE),TcReleaseNum&lt;=VLOOKUP(AWReleaseNum,MinVerInfo,4,FALSE)),AND(TcReleaseNum&gt;=VLOOKUP(AWReleaseNum,MinVerInfo,5,FALSE),TcReleaseNum&lt;=VLOOKUP(AWReleaseNum,MinVerInfo,6,FALSE))),"Available","Not Supported")))</f>
        <v>Available</v>
      </c>
      <c r="O2009" s="81" t="str">
        <f>IF(TcReleaseNum&lt;P2009,"Not Supported","Available")</f>
        <v>Available</v>
      </c>
      <c r="P2009" s="81" cm="1">
        <f t="array" ref="P2009">_xlfn.SWITCH(TcBaseVer, 14, K2009, 13, J2009, 12, I2009, 11, IFERROR(VLOOKUP(H2009,Table2[#All],3,FALSE),"N/A"),0)</f>
        <v>0</v>
      </c>
      <c r="Q2009" s="81" t="str">
        <f>IF(TcBaseVer=0,M2009,IF(AND(N2009="Available",M2009="Available",O2009="Available"),"Available",IF(M2009="","","Not Supported")))</f>
        <v>Available</v>
      </c>
      <c r="R2009" s="81" t="str">
        <f>IF(A2009&gt;=AWCurrentRel, "Future",Q2009)</f>
        <v>Available</v>
      </c>
      <c r="S2009" s="100" t="str">
        <f>HYPERLINK(U2009,T2009)</f>
        <v>FOUNDATION-Teamcenter What's new Fall 2024</v>
      </c>
      <c r="T2009" s="81" t="str">
        <f>IFERROR(VLOOKUP(CONCATENATE($B2009,"_",$A2009),Table4[#All],5,FALSE),"Not Available")</f>
        <v>FOUNDATION-Teamcenter What's new Fall 2024</v>
      </c>
      <c r="U2009" s="81" t="str">
        <f>IFERROR(VLOOKUP(CONCATENATE(B2009,"_",A2009),Table4[#All],6,FALSE),"")</f>
        <v>https://siemens.highspot.com/items/67583087550a630de581fb43?lfrm=shp-ft.4#1</v>
      </c>
    </row>
    <row r="2010" spans="1:21" x14ac:dyDescent="0.25">
      <c r="A2010" s="81">
        <f>IF(OR('Raw Data'!A2032=0,'Raw Data'!A2032="Delete"),"",'Raw Data'!A2032)</f>
        <v>2412</v>
      </c>
      <c r="B2010" s="88" t="str">
        <f>IF(OR('Raw Data'!B2032=0,'Raw Data'!B2032="Delete"),"",'Raw Data'!B2032)</f>
        <v>Deliver</v>
      </c>
      <c r="C2010" s="89" t="str">
        <f>IF(OR('Raw Data'!C2032=0,'Raw Data'!C2032="Delete"),"",'Raw Data'!C2032)</f>
        <v>Manufacturing</v>
      </c>
      <c r="D2010" s="88" t="str">
        <f>IF(OR('Raw Data'!D2032=0,'Raw Data'!D2032="Delete"),"",'Raw Data'!D2032)</f>
        <v>Process Planning</v>
      </c>
      <c r="E2010" s="84" t="str">
        <f>IF(OR('Raw Data'!E2032=0,'Raw Data'!E2032="Delete"),"",'Raw Data'!E2032)</f>
        <v>Show Clone Indications (Classic BOP)​</v>
      </c>
      <c r="F2010" s="81" t="str" cm="1">
        <f t="array" ref="F2010">_xlfn.SWITCH(ROUND(VLOOKUP(A2010,Table1[#All],3),0),11,H2010,12,I2010,13,J2010,14,K2010,"N/A")</f>
        <v>N/A</v>
      </c>
      <c r="G2010" s="81" t="str" cm="1">
        <f t="array" ref="G2010">_xlfn.SWITCH(ROUND(VLOOKUP(A2010,Table1[#All],5),0),11,H2010,12,I2010,13,J2010,14,K2010,"N/A")</f>
        <v>N/A</v>
      </c>
      <c r="H2010" s="81" t="str">
        <f>IF(OR('Raw Data'!H2032=0,'Raw Data'!H2032="Delete"),"",'Raw Data'!H2032)</f>
        <v/>
      </c>
      <c r="I2010" s="81" t="str">
        <f>IF(OR('Raw Data'!I2032=0,'Raw Data'!I2032="Delete"),"",'Raw Data'!I2032)</f>
        <v/>
      </c>
      <c r="J2010" s="81" t="str">
        <f>IF(OR('Raw Data'!J2032=0,'Raw Data'!J2032="Delete"),"",'Raw Data'!J2032)</f>
        <v/>
      </c>
      <c r="K2010" s="81" t="str">
        <f>IF(OR('Raw Data'!K2032=0,'Raw Data'!K2032="Delete"),"",'Raw Data'!K2032)</f>
        <v/>
      </c>
      <c r="L2010" s="81" t="str">
        <f>R2010</f>
        <v>Available</v>
      </c>
      <c r="M2010" s="81" t="str">
        <f>IF(A2010="","",IF(OR(AWReleaseNum&gt;=A2010,AWReleaseNum=0),"Available","Not Supported"))</f>
        <v>Available</v>
      </c>
      <c r="N2010" s="81" t="str">
        <f>IF(A2010="","",IF(TcRelease="Any","Available",IF(OR(AND(TcReleaseNum&gt;=VLOOKUP(AWReleaseNum,MinVerInfo,3,FALSE),TcReleaseNum&lt;=VLOOKUP(AWReleaseNum,MinVerInfo,4,FALSE)),AND(TcReleaseNum&gt;=VLOOKUP(AWReleaseNum,MinVerInfo,5,FALSE),TcReleaseNum&lt;=VLOOKUP(AWReleaseNum,MinVerInfo,6,FALSE))),"Available","Not Supported")))</f>
        <v>Available</v>
      </c>
      <c r="O2010" s="81" t="str">
        <f>IF(TcReleaseNum&lt;P2010,"Not Supported","Available")</f>
        <v>Available</v>
      </c>
      <c r="P2010" s="81" cm="1">
        <f t="array" ref="P2010">_xlfn.SWITCH(TcBaseVer, 14, K2010, 13, J2010, 12, I2010, 11, IFERROR(VLOOKUP(H2010,Table2[#All],3,FALSE),"N/A"),0)</f>
        <v>0</v>
      </c>
      <c r="Q2010" s="81" t="str">
        <f>IF(TcBaseVer=0,M2010,IF(AND(N2010="Available",M2010="Available",O2010="Available"),"Available",IF(M2010="","","Not Supported")))</f>
        <v>Available</v>
      </c>
      <c r="R2010" s="81" t="str">
        <f>IF(A2010&gt;=AWCurrentRel, "Future",Q2010)</f>
        <v>Available</v>
      </c>
      <c r="S2010" s="100" t="str">
        <f>HYPERLINK(U2010,T2010)</f>
        <v>DELIVER-Teamcenter What's New Fall 2024</v>
      </c>
      <c r="T2010" s="81" t="str">
        <f>IFERROR(VLOOKUP(CONCATENATE($B2010,"_",$A2010),Table4[#All],5,FALSE),"Not Available")</f>
        <v>DELIVER-Teamcenter What's New Fall 2024</v>
      </c>
      <c r="U2010" s="81" t="str">
        <f>IFERROR(VLOOKUP(CONCATENATE(B2010,"_",A2010),Table4[#All],6,FALSE),"")</f>
        <v>https://siemens.highspot.com/items/675830698371002237ecc52d?lfrm=shp-ft.3#1</v>
      </c>
    </row>
    <row r="2011" spans="1:21" x14ac:dyDescent="0.25">
      <c r="A2011" s="81">
        <f>IF(OR('Raw Data'!A2033=0,'Raw Data'!A2033="Delete"),"",'Raw Data'!A2033)</f>
        <v>2412</v>
      </c>
      <c r="B2011" s="88" t="str">
        <f>IF(OR('Raw Data'!B2033=0,'Raw Data'!B2033="Delete"),"",'Raw Data'!B2033)</f>
        <v>Deliver</v>
      </c>
      <c r="C2011" s="89" t="str">
        <f>IF(OR('Raw Data'!C2033=0,'Raw Data'!C2033="Delete"),"",'Raw Data'!C2033)</f>
        <v>Manufacturing</v>
      </c>
      <c r="D2011" s="88" t="str">
        <f>IF(OR('Raw Data'!D2033=0,'Raw Data'!D2033="Delete"),"",'Raw Data'!D2033)</f>
        <v>Process Planning</v>
      </c>
      <c r="E2011" s="84" t="str">
        <f>IF(OR('Raw Data'!E2033=0,'Raw Data'!E2033="Delete"),"",'Raw Data'!E2033)</f>
        <v>Propagate mismatches to cloned processes &amp; operations (Classic BOP)​</v>
      </c>
      <c r="F2011" s="81" t="str" cm="1">
        <f t="array" ref="F2011">_xlfn.SWITCH(ROUND(VLOOKUP(A2011,Table1[#All],3),0),11,H2011,12,I2011,13,J2011,14,K2011,"N/A")</f>
        <v>N/A</v>
      </c>
      <c r="G2011" s="81" t="str" cm="1">
        <f t="array" ref="G2011">_xlfn.SWITCH(ROUND(VLOOKUP(A2011,Table1[#All],5),0),11,H2011,12,I2011,13,J2011,14,K2011,"N/A")</f>
        <v>N/A</v>
      </c>
      <c r="H2011" s="81" t="str">
        <f>IF(OR('Raw Data'!H2033=0,'Raw Data'!H2033="Delete"),"",'Raw Data'!H2033)</f>
        <v/>
      </c>
      <c r="I2011" s="81" t="str">
        <f>IF(OR('Raw Data'!I2033=0,'Raw Data'!I2033="Delete"),"",'Raw Data'!I2033)</f>
        <v/>
      </c>
      <c r="J2011" s="81" t="str">
        <f>IF(OR('Raw Data'!J2033=0,'Raw Data'!J2033="Delete"),"",'Raw Data'!J2033)</f>
        <v/>
      </c>
      <c r="K2011" s="81" t="str">
        <f>IF(OR('Raw Data'!K2033=0,'Raw Data'!K2033="Delete"),"",'Raw Data'!K2033)</f>
        <v/>
      </c>
      <c r="L2011" s="81" t="str">
        <f>R2011</f>
        <v>Available</v>
      </c>
      <c r="M2011" s="81" t="str">
        <f>IF(A2011="","",IF(OR(AWReleaseNum&gt;=A2011,AWReleaseNum=0),"Available","Not Supported"))</f>
        <v>Available</v>
      </c>
      <c r="N2011" s="81" t="str">
        <f>IF(A2011="","",IF(TcRelease="Any","Available",IF(OR(AND(TcReleaseNum&gt;=VLOOKUP(AWReleaseNum,MinVerInfo,3,FALSE),TcReleaseNum&lt;=VLOOKUP(AWReleaseNum,MinVerInfo,4,FALSE)),AND(TcReleaseNum&gt;=VLOOKUP(AWReleaseNum,MinVerInfo,5,FALSE),TcReleaseNum&lt;=VLOOKUP(AWReleaseNum,MinVerInfo,6,FALSE))),"Available","Not Supported")))</f>
        <v>Available</v>
      </c>
      <c r="O2011" s="81" t="str">
        <f>IF(TcReleaseNum&lt;P2011,"Not Supported","Available")</f>
        <v>Available</v>
      </c>
      <c r="P2011" s="81" cm="1">
        <f t="array" ref="P2011">_xlfn.SWITCH(TcBaseVer, 14, K2011, 13, J2011, 12, I2011, 11, IFERROR(VLOOKUP(H2011,Table2[#All],3,FALSE),"N/A"),0)</f>
        <v>0</v>
      </c>
      <c r="Q2011" s="81" t="str">
        <f>IF(TcBaseVer=0,M2011,IF(AND(N2011="Available",M2011="Available",O2011="Available"),"Available",IF(M2011="","","Not Supported")))</f>
        <v>Available</v>
      </c>
      <c r="R2011" s="81" t="str">
        <f>IF(A2011&gt;=AWCurrentRel, "Future",Q2011)</f>
        <v>Available</v>
      </c>
      <c r="S2011" s="100" t="str">
        <f>HYPERLINK(U2011,T2011)</f>
        <v>DELIVER-Teamcenter What's New Fall 2024</v>
      </c>
      <c r="T2011" s="81" t="str">
        <f>IFERROR(VLOOKUP(CONCATENATE($B2011,"_",$A2011),Table4[#All],5,FALSE),"Not Available")</f>
        <v>DELIVER-Teamcenter What's New Fall 2024</v>
      </c>
      <c r="U2011" s="81" t="str">
        <f>IFERROR(VLOOKUP(CONCATENATE(B2011,"_",A2011),Table4[#All],6,FALSE),"")</f>
        <v>https://siemens.highspot.com/items/675830698371002237ecc52d?lfrm=shp-ft.3#1</v>
      </c>
    </row>
    <row r="2012" spans="1:21" x14ac:dyDescent="0.25">
      <c r="A2012" s="81">
        <f>IF(OR('Raw Data'!A2034=0,'Raw Data'!A2034="Delete"),"",'Raw Data'!A2034)</f>
        <v>2412</v>
      </c>
      <c r="B2012" s="88" t="str">
        <f>IF(OR('Raw Data'!B2034=0,'Raw Data'!B2034="Delete"),"",'Raw Data'!B2034)</f>
        <v>Deliver</v>
      </c>
      <c r="C2012" s="89" t="str">
        <f>IF(OR('Raw Data'!C2034=0,'Raw Data'!C2034="Delete"),"",'Raw Data'!C2034)</f>
        <v>Manufacturing</v>
      </c>
      <c r="D2012" s="88" t="str">
        <f>IF(OR('Raw Data'!D2034=0,'Raw Data'!D2034="Delete"),"",'Raw Data'!D2034)</f>
        <v>Process Planning</v>
      </c>
      <c r="E2012" s="84" t="str">
        <f>IF(OR('Raw Data'!E2034=0,'Raw Data'!E2034="Delete"),"",'Raw Data'!E2034)</f>
        <v>Alternatives – Compare &amp; propagate for Plant BOP​</v>
      </c>
      <c r="F2012" s="81" t="str" cm="1">
        <f t="array" ref="F2012">_xlfn.SWITCH(ROUND(VLOOKUP(A2012,Table1[#All],3),0),11,H2012,12,I2012,13,J2012,14,K2012,"N/A")</f>
        <v>N/A</v>
      </c>
      <c r="G2012" s="81" t="str" cm="1">
        <f t="array" ref="G2012">_xlfn.SWITCH(ROUND(VLOOKUP(A2012,Table1[#All],5),0),11,H2012,12,I2012,13,J2012,14,K2012,"N/A")</f>
        <v>N/A</v>
      </c>
      <c r="H2012" s="81" t="str">
        <f>IF(OR('Raw Data'!H2034=0,'Raw Data'!H2034="Delete"),"",'Raw Data'!H2034)</f>
        <v/>
      </c>
      <c r="I2012" s="81" t="str">
        <f>IF(OR('Raw Data'!I2034=0,'Raw Data'!I2034="Delete"),"",'Raw Data'!I2034)</f>
        <v/>
      </c>
      <c r="J2012" s="81" t="str">
        <f>IF(OR('Raw Data'!J2034=0,'Raw Data'!J2034="Delete"),"",'Raw Data'!J2034)</f>
        <v/>
      </c>
      <c r="K2012" s="81" t="str">
        <f>IF(OR('Raw Data'!K2034=0,'Raw Data'!K2034="Delete"),"",'Raw Data'!K2034)</f>
        <v/>
      </c>
      <c r="L2012" s="81" t="str">
        <f>R2012</f>
        <v>Available</v>
      </c>
      <c r="M2012" s="81" t="str">
        <f>IF(A2012="","",IF(OR(AWReleaseNum&gt;=A2012,AWReleaseNum=0),"Available","Not Supported"))</f>
        <v>Available</v>
      </c>
      <c r="N2012" s="81" t="str">
        <f>IF(A2012="","",IF(TcRelease="Any","Available",IF(OR(AND(TcReleaseNum&gt;=VLOOKUP(AWReleaseNum,MinVerInfo,3,FALSE),TcReleaseNum&lt;=VLOOKUP(AWReleaseNum,MinVerInfo,4,FALSE)),AND(TcReleaseNum&gt;=VLOOKUP(AWReleaseNum,MinVerInfo,5,FALSE),TcReleaseNum&lt;=VLOOKUP(AWReleaseNum,MinVerInfo,6,FALSE))),"Available","Not Supported")))</f>
        <v>Available</v>
      </c>
      <c r="O2012" s="81" t="str">
        <f>IF(TcReleaseNum&lt;P2012,"Not Supported","Available")</f>
        <v>Available</v>
      </c>
      <c r="P2012" s="81" cm="1">
        <f t="array" ref="P2012">_xlfn.SWITCH(TcBaseVer, 14, K2012, 13, J2012, 12, I2012, 11, IFERROR(VLOOKUP(H2012,Table2[#All],3,FALSE),"N/A"),0)</f>
        <v>0</v>
      </c>
      <c r="Q2012" s="81" t="str">
        <f>IF(TcBaseVer=0,M2012,IF(AND(N2012="Available",M2012="Available",O2012="Available"),"Available",IF(M2012="","","Not Supported")))</f>
        <v>Available</v>
      </c>
      <c r="R2012" s="81" t="str">
        <f>IF(A2012&gt;=AWCurrentRel, "Future",Q2012)</f>
        <v>Available</v>
      </c>
      <c r="S2012" s="100" t="str">
        <f>HYPERLINK(U2012,T2012)</f>
        <v>DELIVER-Teamcenter What's New Fall 2024</v>
      </c>
      <c r="T2012" s="81" t="str">
        <f>IFERROR(VLOOKUP(CONCATENATE($B2012,"_",$A2012),Table4[#All],5,FALSE),"Not Available")</f>
        <v>DELIVER-Teamcenter What's New Fall 2024</v>
      </c>
      <c r="U2012" s="81" t="str">
        <f>IFERROR(VLOOKUP(CONCATENATE(B2012,"_",A2012),Table4[#All],6,FALSE),"")</f>
        <v>https://siemens.highspot.com/items/675830698371002237ecc52d?lfrm=shp-ft.3#1</v>
      </c>
    </row>
    <row r="2013" spans="1:21" x14ac:dyDescent="0.25">
      <c r="A2013" s="81">
        <f>IF(OR('Raw Data'!A2035=0,'Raw Data'!A2035="Delete"),"",'Raw Data'!A2035)</f>
        <v>2412</v>
      </c>
      <c r="B2013" s="88" t="str">
        <f>IF(OR('Raw Data'!B2035=0,'Raw Data'!B2035="Delete"),"",'Raw Data'!B2035)</f>
        <v>Deliver</v>
      </c>
      <c r="C2013" s="89" t="str">
        <f>IF(OR('Raw Data'!C2035=0,'Raw Data'!C2035="Delete"),"",'Raw Data'!C2035)</f>
        <v>Manufacturing</v>
      </c>
      <c r="D2013" s="88" t="str">
        <f>IF(OR('Raw Data'!D2035=0,'Raw Data'!D2035="Delete"),"",'Raw Data'!D2035)</f>
        <v>Process Planning</v>
      </c>
      <c r="E2013" s="84" t="str">
        <f>IF(OR('Raw Data'!E2035=0,'Raw Data'!E2035="Delete"),"",'Raw Data'!E2035)</f>
        <v>Alternatives – Clone Plant when creating Plant BOP Alternative​</v>
      </c>
      <c r="F2013" s="81" t="str" cm="1">
        <f t="array" ref="F2013">_xlfn.SWITCH(ROUND(VLOOKUP(A2013,Table1[#All],3),0),11,H2013,12,I2013,13,J2013,14,K2013,"N/A")</f>
        <v>N/A</v>
      </c>
      <c r="G2013" s="81" t="str" cm="1">
        <f t="array" ref="G2013">_xlfn.SWITCH(ROUND(VLOOKUP(A2013,Table1[#All],5),0),11,H2013,12,I2013,13,J2013,14,K2013,"N/A")</f>
        <v>N/A</v>
      </c>
      <c r="H2013" s="81" t="str">
        <f>IF(OR('Raw Data'!H2035=0,'Raw Data'!H2035="Delete"),"",'Raw Data'!H2035)</f>
        <v/>
      </c>
      <c r="I2013" s="81" t="str">
        <f>IF(OR('Raw Data'!I2035=0,'Raw Data'!I2035="Delete"),"",'Raw Data'!I2035)</f>
        <v/>
      </c>
      <c r="J2013" s="81" t="str">
        <f>IF(OR('Raw Data'!J2035=0,'Raw Data'!J2035="Delete"),"",'Raw Data'!J2035)</f>
        <v/>
      </c>
      <c r="K2013" s="81" t="str">
        <f>IF(OR('Raw Data'!K2035=0,'Raw Data'!K2035="Delete"),"",'Raw Data'!K2035)</f>
        <v/>
      </c>
      <c r="L2013" s="81" t="str">
        <f>R2013</f>
        <v>Available</v>
      </c>
      <c r="M2013" s="81" t="str">
        <f>IF(A2013="","",IF(OR(AWReleaseNum&gt;=A2013,AWReleaseNum=0),"Available","Not Supported"))</f>
        <v>Available</v>
      </c>
      <c r="N2013" s="81" t="str">
        <f>IF(A2013="","",IF(TcRelease="Any","Available",IF(OR(AND(TcReleaseNum&gt;=VLOOKUP(AWReleaseNum,MinVerInfo,3,FALSE),TcReleaseNum&lt;=VLOOKUP(AWReleaseNum,MinVerInfo,4,FALSE)),AND(TcReleaseNum&gt;=VLOOKUP(AWReleaseNum,MinVerInfo,5,FALSE),TcReleaseNum&lt;=VLOOKUP(AWReleaseNum,MinVerInfo,6,FALSE))),"Available","Not Supported")))</f>
        <v>Available</v>
      </c>
      <c r="O2013" s="81" t="str">
        <f>IF(TcReleaseNum&lt;P2013,"Not Supported","Available")</f>
        <v>Available</v>
      </c>
      <c r="P2013" s="81" cm="1">
        <f t="array" ref="P2013">_xlfn.SWITCH(TcBaseVer, 14, K2013, 13, J2013, 12, I2013, 11, IFERROR(VLOOKUP(H2013,Table2[#All],3,FALSE),"N/A"),0)</f>
        <v>0</v>
      </c>
      <c r="Q2013" s="81" t="str">
        <f>IF(TcBaseVer=0,M2013,IF(AND(N2013="Available",M2013="Available",O2013="Available"),"Available",IF(M2013="","","Not Supported")))</f>
        <v>Available</v>
      </c>
      <c r="R2013" s="81" t="str">
        <f>IF(A2013&gt;=AWCurrentRel, "Future",Q2013)</f>
        <v>Available</v>
      </c>
      <c r="S2013" s="100" t="str">
        <f>HYPERLINK(U2013,T2013)</f>
        <v>DELIVER-Teamcenter What's New Fall 2024</v>
      </c>
      <c r="T2013" s="81" t="str">
        <f>IFERROR(VLOOKUP(CONCATENATE($B2013,"_",$A2013),Table4[#All],5,FALSE),"Not Available")</f>
        <v>DELIVER-Teamcenter What's New Fall 2024</v>
      </c>
      <c r="U2013" s="81" t="str">
        <f>IFERROR(VLOOKUP(CONCATENATE(B2013,"_",A2013),Table4[#All],6,FALSE),"")</f>
        <v>https://siemens.highspot.com/items/675830698371002237ecc52d?lfrm=shp-ft.3#1</v>
      </c>
    </row>
    <row r="2014" spans="1:21" x14ac:dyDescent="0.25">
      <c r="A2014" s="81">
        <f>IF(OR('Raw Data'!A2036=0,'Raw Data'!A2036="Delete"),"",'Raw Data'!A2036)</f>
        <v>2412</v>
      </c>
      <c r="B2014" s="88" t="str">
        <f>IF(OR('Raw Data'!B2036=0,'Raw Data'!B2036="Delete"),"",'Raw Data'!B2036)</f>
        <v>Deliver</v>
      </c>
      <c r="C2014" s="89" t="str">
        <f>IF(OR('Raw Data'!C2036=0,'Raw Data'!C2036="Delete"),"",'Raw Data'!C2036)</f>
        <v>Manufacturing</v>
      </c>
      <c r="D2014" s="88" t="str">
        <f>IF(OR('Raw Data'!D2036=0,'Raw Data'!D2036="Delete"),"",'Raw Data'!D2036)</f>
        <v>Process Planning</v>
      </c>
      <c r="E2014" s="84" t="str">
        <f>IF(OR('Raw Data'!E2036=0,'Raw Data'!E2036="Delete"),"",'Raw Data'!E2036)</f>
        <v>Configure all structures in a Work Package</v>
      </c>
      <c r="F2014" s="81" t="str" cm="1">
        <f t="array" ref="F2014">_xlfn.SWITCH(ROUND(VLOOKUP(A2014,Table1[#All],3),0),11,H2014,12,I2014,13,J2014,14,K2014,"N/A")</f>
        <v>N/A</v>
      </c>
      <c r="G2014" s="81" t="str" cm="1">
        <f t="array" ref="G2014">_xlfn.SWITCH(ROUND(VLOOKUP(A2014,Table1[#All],5),0),11,H2014,12,I2014,13,J2014,14,K2014,"N/A")</f>
        <v>N/A</v>
      </c>
      <c r="H2014" s="81" t="str">
        <f>IF(OR('Raw Data'!H2036=0,'Raw Data'!H2036="Delete"),"",'Raw Data'!H2036)</f>
        <v/>
      </c>
      <c r="I2014" s="81" t="str">
        <f>IF(OR('Raw Data'!I2036=0,'Raw Data'!I2036="Delete"),"",'Raw Data'!I2036)</f>
        <v/>
      </c>
      <c r="J2014" s="81" t="str">
        <f>IF(OR('Raw Data'!J2036=0,'Raw Data'!J2036="Delete"),"",'Raw Data'!J2036)</f>
        <v/>
      </c>
      <c r="K2014" s="81" t="str">
        <f>IF(OR('Raw Data'!K2036=0,'Raw Data'!K2036="Delete"),"",'Raw Data'!K2036)</f>
        <v/>
      </c>
      <c r="L2014" s="81" t="str">
        <f>R2014</f>
        <v>Available</v>
      </c>
      <c r="M2014" s="81" t="str">
        <f>IF(A2014="","",IF(OR(AWReleaseNum&gt;=A2014,AWReleaseNum=0),"Available","Not Supported"))</f>
        <v>Available</v>
      </c>
      <c r="N2014" s="81" t="str">
        <f>IF(A2014="","",IF(TcRelease="Any","Available",IF(OR(AND(TcReleaseNum&gt;=VLOOKUP(AWReleaseNum,MinVerInfo,3,FALSE),TcReleaseNum&lt;=VLOOKUP(AWReleaseNum,MinVerInfo,4,FALSE)),AND(TcReleaseNum&gt;=VLOOKUP(AWReleaseNum,MinVerInfo,5,FALSE),TcReleaseNum&lt;=VLOOKUP(AWReleaseNum,MinVerInfo,6,FALSE))),"Available","Not Supported")))</f>
        <v>Available</v>
      </c>
      <c r="O2014" s="81" t="str">
        <f>IF(TcReleaseNum&lt;P2014,"Not Supported","Available")</f>
        <v>Available</v>
      </c>
      <c r="P2014" s="81" cm="1">
        <f t="array" ref="P2014">_xlfn.SWITCH(TcBaseVer, 14, K2014, 13, J2014, 12, I2014, 11, IFERROR(VLOOKUP(H2014,Table2[#All],3,FALSE),"N/A"),0)</f>
        <v>0</v>
      </c>
      <c r="Q2014" s="81" t="str">
        <f>IF(TcBaseVer=0,M2014,IF(AND(N2014="Available",M2014="Available",O2014="Available"),"Available",IF(M2014="","","Not Supported")))</f>
        <v>Available</v>
      </c>
      <c r="R2014" s="81" t="str">
        <f>IF(A2014&gt;=AWCurrentRel, "Future",Q2014)</f>
        <v>Available</v>
      </c>
      <c r="S2014" s="100" t="str">
        <f>HYPERLINK(U2014,T2014)</f>
        <v>DELIVER-Teamcenter What's New Fall 2024</v>
      </c>
      <c r="T2014" s="81" t="str">
        <f>IFERROR(VLOOKUP(CONCATENATE($B2014,"_",$A2014),Table4[#All],5,FALSE),"Not Available")</f>
        <v>DELIVER-Teamcenter What's New Fall 2024</v>
      </c>
      <c r="U2014" s="81" t="str">
        <f>IFERROR(VLOOKUP(CONCATENATE(B2014,"_",A2014),Table4[#All],6,FALSE),"")</f>
        <v>https://siemens.highspot.com/items/675830698371002237ecc52d?lfrm=shp-ft.3#1</v>
      </c>
    </row>
    <row r="2015" spans="1:21" x14ac:dyDescent="0.25">
      <c r="A2015" s="81">
        <f>IF(OR('Raw Data'!A2037=0,'Raw Data'!A2037="Delete"),"",'Raw Data'!A2037)</f>
        <v>2412</v>
      </c>
      <c r="B2015" s="88" t="str">
        <f>IF(OR('Raw Data'!B2037=0,'Raw Data'!B2037="Delete"),"",'Raw Data'!B2037)</f>
        <v>Deliver</v>
      </c>
      <c r="C2015" s="89" t="str">
        <f>IF(OR('Raw Data'!C2037=0,'Raw Data'!C2037="Delete"),"",'Raw Data'!C2037)</f>
        <v>Manufacturing</v>
      </c>
      <c r="D2015" s="88" t="str">
        <f>IF(OR('Raw Data'!D2037=0,'Raw Data'!D2037="Delete"),"",'Raw Data'!D2037)</f>
        <v>Process Planning</v>
      </c>
      <c r="E2015" s="84" t="str">
        <f>IF(OR('Raw Data'!E2037=0,'Raw Data'!E2037="Delete"),"",'Raw Data'!E2037)</f>
        <v>Support Multiple Configurator Contexts on different structures​</v>
      </c>
      <c r="F2015" s="81" t="str" cm="1">
        <f t="array" ref="F2015">_xlfn.SWITCH(ROUND(VLOOKUP(A2015,Table1[#All],3),0),11,H2015,12,I2015,13,J2015,14,K2015,"N/A")</f>
        <v>N/A</v>
      </c>
      <c r="G2015" s="81" t="str" cm="1">
        <f t="array" ref="G2015">_xlfn.SWITCH(ROUND(VLOOKUP(A2015,Table1[#All],5),0),11,H2015,12,I2015,13,J2015,14,K2015,"N/A")</f>
        <v>N/A</v>
      </c>
      <c r="H2015" s="81" t="str">
        <f>IF(OR('Raw Data'!H2037=0,'Raw Data'!H2037="Delete"),"",'Raw Data'!H2037)</f>
        <v/>
      </c>
      <c r="I2015" s="81" t="str">
        <f>IF(OR('Raw Data'!I2037=0,'Raw Data'!I2037="Delete"),"",'Raw Data'!I2037)</f>
        <v/>
      </c>
      <c r="J2015" s="81" t="str">
        <f>IF(OR('Raw Data'!J2037=0,'Raw Data'!J2037="Delete"),"",'Raw Data'!J2037)</f>
        <v/>
      </c>
      <c r="K2015" s="81" t="str">
        <f>IF(OR('Raw Data'!K2037=0,'Raw Data'!K2037="Delete"),"",'Raw Data'!K2037)</f>
        <v/>
      </c>
      <c r="L2015" s="81" t="str">
        <f>R2015</f>
        <v>Available</v>
      </c>
      <c r="M2015" s="81" t="str">
        <f>IF(A2015="","",IF(OR(AWReleaseNum&gt;=A2015,AWReleaseNum=0),"Available","Not Supported"))</f>
        <v>Available</v>
      </c>
      <c r="N2015" s="81" t="str">
        <f>IF(A2015="","",IF(TcRelease="Any","Available",IF(OR(AND(TcReleaseNum&gt;=VLOOKUP(AWReleaseNum,MinVerInfo,3,FALSE),TcReleaseNum&lt;=VLOOKUP(AWReleaseNum,MinVerInfo,4,FALSE)),AND(TcReleaseNum&gt;=VLOOKUP(AWReleaseNum,MinVerInfo,5,FALSE),TcReleaseNum&lt;=VLOOKUP(AWReleaseNum,MinVerInfo,6,FALSE))),"Available","Not Supported")))</f>
        <v>Available</v>
      </c>
      <c r="O2015" s="81" t="str">
        <f>IF(TcReleaseNum&lt;P2015,"Not Supported","Available")</f>
        <v>Available</v>
      </c>
      <c r="P2015" s="81" cm="1">
        <f t="array" ref="P2015">_xlfn.SWITCH(TcBaseVer, 14, K2015, 13, J2015, 12, I2015, 11, IFERROR(VLOOKUP(H2015,Table2[#All],3,FALSE),"N/A"),0)</f>
        <v>0</v>
      </c>
      <c r="Q2015" s="81" t="str">
        <f>IF(TcBaseVer=0,M2015,IF(AND(N2015="Available",M2015="Available",O2015="Available"),"Available",IF(M2015="","","Not Supported")))</f>
        <v>Available</v>
      </c>
      <c r="R2015" s="81" t="str">
        <f>IF(A2015&gt;=AWCurrentRel, "Future",Q2015)</f>
        <v>Available</v>
      </c>
      <c r="S2015" s="100" t="str">
        <f>HYPERLINK(U2015,T2015)</f>
        <v>DELIVER-Teamcenter What's New Fall 2024</v>
      </c>
      <c r="T2015" s="81" t="str">
        <f>IFERROR(VLOOKUP(CONCATENATE($B2015,"_",$A2015),Table4[#All],5,FALSE),"Not Available")</f>
        <v>DELIVER-Teamcenter What's New Fall 2024</v>
      </c>
      <c r="U2015" s="81" t="str">
        <f>IFERROR(VLOOKUP(CONCATENATE(B2015,"_",A2015),Table4[#All],6,FALSE),"")</f>
        <v>https://siemens.highspot.com/items/675830698371002237ecc52d?lfrm=shp-ft.3#1</v>
      </c>
    </row>
    <row r="2016" spans="1:21" x14ac:dyDescent="0.25">
      <c r="A2016" s="81">
        <f>IF(OR('Raw Data'!A2038=0,'Raw Data'!A2038="Delete"),"",'Raw Data'!A2038)</f>
        <v>2412</v>
      </c>
      <c r="B2016" s="88" t="str">
        <f>IF(OR('Raw Data'!B2038=0,'Raw Data'!B2038="Delete"),"",'Raw Data'!B2038)</f>
        <v>Deliver</v>
      </c>
      <c r="C2016" s="89" t="str">
        <f>IF(OR('Raw Data'!C2038=0,'Raw Data'!C2038="Delete"),"",'Raw Data'!C2038)</f>
        <v>Manufacturing</v>
      </c>
      <c r="D2016" s="88" t="str">
        <f>IF(OR('Raw Data'!D2038=0,'Raw Data'!D2038="Delete"),"",'Raw Data'!D2038)</f>
        <v>Process Planning</v>
      </c>
      <c r="E2016" s="84" t="str">
        <f>IF(OR('Raw Data'!E2038=0,'Raw Data'!E2038="Delete"),"",'Raw Data'!E2038)</f>
        <v>Net Effectivity Filtered support (Classic BOP)​</v>
      </c>
      <c r="F2016" s="81" t="str" cm="1">
        <f t="array" ref="F2016">_xlfn.SWITCH(ROUND(VLOOKUP(A2016,Table1[#All],3),0),11,H2016,12,I2016,13,J2016,14,K2016,"N/A")</f>
        <v>N/A</v>
      </c>
      <c r="G2016" s="81" t="str" cm="1">
        <f t="array" ref="G2016">_xlfn.SWITCH(ROUND(VLOOKUP(A2016,Table1[#All],5),0),11,H2016,12,I2016,13,J2016,14,K2016,"N/A")</f>
        <v>N/A</v>
      </c>
      <c r="H2016" s="81" t="str">
        <f>IF(OR('Raw Data'!H2038=0,'Raw Data'!H2038="Delete"),"",'Raw Data'!H2038)</f>
        <v/>
      </c>
      <c r="I2016" s="81" t="str">
        <f>IF(OR('Raw Data'!I2038=0,'Raw Data'!I2038="Delete"),"",'Raw Data'!I2038)</f>
        <v/>
      </c>
      <c r="J2016" s="81" t="str">
        <f>IF(OR('Raw Data'!J2038=0,'Raw Data'!J2038="Delete"),"",'Raw Data'!J2038)</f>
        <v/>
      </c>
      <c r="K2016" s="81" t="str">
        <f>IF(OR('Raw Data'!K2038=0,'Raw Data'!K2038="Delete"),"",'Raw Data'!K2038)</f>
        <v/>
      </c>
      <c r="L2016" s="81" t="str">
        <f>R2016</f>
        <v>Available</v>
      </c>
      <c r="M2016" s="81" t="str">
        <f>IF(A2016="","",IF(OR(AWReleaseNum&gt;=A2016,AWReleaseNum=0),"Available","Not Supported"))</f>
        <v>Available</v>
      </c>
      <c r="N2016" s="81" t="str">
        <f>IF(A2016="","",IF(TcRelease="Any","Available",IF(OR(AND(TcReleaseNum&gt;=VLOOKUP(AWReleaseNum,MinVerInfo,3,FALSE),TcReleaseNum&lt;=VLOOKUP(AWReleaseNum,MinVerInfo,4,FALSE)),AND(TcReleaseNum&gt;=VLOOKUP(AWReleaseNum,MinVerInfo,5,FALSE),TcReleaseNum&lt;=VLOOKUP(AWReleaseNum,MinVerInfo,6,FALSE))),"Available","Not Supported")))</f>
        <v>Available</v>
      </c>
      <c r="O2016" s="81" t="str">
        <f>IF(TcReleaseNum&lt;P2016,"Not Supported","Available")</f>
        <v>Available</v>
      </c>
      <c r="P2016" s="81" cm="1">
        <f t="array" ref="P2016">_xlfn.SWITCH(TcBaseVer, 14, K2016, 13, J2016, 12, I2016, 11, IFERROR(VLOOKUP(H2016,Table2[#All],3,FALSE),"N/A"),0)</f>
        <v>0</v>
      </c>
      <c r="Q2016" s="81" t="str">
        <f>IF(TcBaseVer=0,M2016,IF(AND(N2016="Available",M2016="Available",O2016="Available"),"Available",IF(M2016="","","Not Supported")))</f>
        <v>Available</v>
      </c>
      <c r="R2016" s="81" t="str">
        <f>IF(A2016&gt;=AWCurrentRel, "Future",Q2016)</f>
        <v>Available</v>
      </c>
      <c r="S2016" s="100" t="str">
        <f>HYPERLINK(U2016,T2016)</f>
        <v>DELIVER-Teamcenter What's New Fall 2024</v>
      </c>
      <c r="T2016" s="81" t="str">
        <f>IFERROR(VLOOKUP(CONCATENATE($B2016,"_",$A2016),Table4[#All],5,FALSE),"Not Available")</f>
        <v>DELIVER-Teamcenter What's New Fall 2024</v>
      </c>
      <c r="U2016" s="81" t="str">
        <f>IFERROR(VLOOKUP(CONCATENATE(B2016,"_",A2016),Table4[#All],6,FALSE),"")</f>
        <v>https://siemens.highspot.com/items/675830698371002237ecc52d?lfrm=shp-ft.3#1</v>
      </c>
    </row>
    <row r="2017" spans="1:21" x14ac:dyDescent="0.25">
      <c r="A2017" s="81">
        <f>IF(OR('Raw Data'!A2039=0,'Raw Data'!A2039="Delete"),"",'Raw Data'!A2039)</f>
        <v>2412</v>
      </c>
      <c r="B2017" s="88" t="str">
        <f>IF(OR('Raw Data'!B2039=0,'Raw Data'!B2039="Delete"),"",'Raw Data'!B2039)</f>
        <v>Deliver</v>
      </c>
      <c r="C2017" s="89" t="str">
        <f>IF(OR('Raw Data'!C2039=0,'Raw Data'!C2039="Delete"),"",'Raw Data'!C2039)</f>
        <v>Manufacturing</v>
      </c>
      <c r="D2017" s="88" t="str">
        <f>IF(OR('Raw Data'!D2039=0,'Raw Data'!D2039="Delete"),"",'Raw Data'!D2039)</f>
        <v>Process Planning</v>
      </c>
      <c r="E2017" s="84" t="str">
        <f>IF(OR('Raw Data'!E2039=0,'Raw Data'!E2039="Delete"),"",'Raw Data'!E2039)</f>
        <v>Assign Resource to Process Station​</v>
      </c>
      <c r="F2017" s="81" t="str" cm="1">
        <f t="array" ref="F2017">_xlfn.SWITCH(ROUND(VLOOKUP(A2017,Table1[#All],3),0),11,H2017,12,I2017,13,J2017,14,K2017,"N/A")</f>
        <v>N/A</v>
      </c>
      <c r="G2017" s="81" t="str" cm="1">
        <f t="array" ref="G2017">_xlfn.SWITCH(ROUND(VLOOKUP(A2017,Table1[#All],5),0),11,H2017,12,I2017,13,J2017,14,K2017,"N/A")</f>
        <v>N/A</v>
      </c>
      <c r="H2017" s="81" t="str">
        <f>IF(OR('Raw Data'!H2039=0,'Raw Data'!H2039="Delete"),"",'Raw Data'!H2039)</f>
        <v/>
      </c>
      <c r="I2017" s="81" t="str">
        <f>IF(OR('Raw Data'!I2039=0,'Raw Data'!I2039="Delete"),"",'Raw Data'!I2039)</f>
        <v/>
      </c>
      <c r="J2017" s="81" t="str">
        <f>IF(OR('Raw Data'!J2039=0,'Raw Data'!J2039="Delete"),"",'Raw Data'!J2039)</f>
        <v/>
      </c>
      <c r="K2017" s="81" t="str">
        <f>IF(OR('Raw Data'!K2039=0,'Raw Data'!K2039="Delete"),"",'Raw Data'!K2039)</f>
        <v/>
      </c>
      <c r="L2017" s="81" t="str">
        <f>R2017</f>
        <v>Available</v>
      </c>
      <c r="M2017" s="81" t="str">
        <f>IF(A2017="","",IF(OR(AWReleaseNum&gt;=A2017,AWReleaseNum=0),"Available","Not Supported"))</f>
        <v>Available</v>
      </c>
      <c r="N2017" s="81" t="str">
        <f>IF(A2017="","",IF(TcRelease="Any","Available",IF(OR(AND(TcReleaseNum&gt;=VLOOKUP(AWReleaseNum,MinVerInfo,3,FALSE),TcReleaseNum&lt;=VLOOKUP(AWReleaseNum,MinVerInfo,4,FALSE)),AND(TcReleaseNum&gt;=VLOOKUP(AWReleaseNum,MinVerInfo,5,FALSE),TcReleaseNum&lt;=VLOOKUP(AWReleaseNum,MinVerInfo,6,FALSE))),"Available","Not Supported")))</f>
        <v>Available</v>
      </c>
      <c r="O2017" s="81" t="str">
        <f>IF(TcReleaseNum&lt;P2017,"Not Supported","Available")</f>
        <v>Available</v>
      </c>
      <c r="P2017" s="81" cm="1">
        <f t="array" ref="P2017">_xlfn.SWITCH(TcBaseVer, 14, K2017, 13, J2017, 12, I2017, 11, IFERROR(VLOOKUP(H2017,Table2[#All],3,FALSE),"N/A"),0)</f>
        <v>0</v>
      </c>
      <c r="Q2017" s="81" t="str">
        <f>IF(TcBaseVer=0,M2017,IF(AND(N2017="Available",M2017="Available",O2017="Available"),"Available",IF(M2017="","","Not Supported")))</f>
        <v>Available</v>
      </c>
      <c r="R2017" s="81" t="str">
        <f>IF(A2017&gt;=AWCurrentRel, "Future",Q2017)</f>
        <v>Available</v>
      </c>
      <c r="S2017" s="100" t="str">
        <f>HYPERLINK(U2017,T2017)</f>
        <v>DELIVER-Teamcenter What's New Fall 2024</v>
      </c>
      <c r="T2017" s="81" t="str">
        <f>IFERROR(VLOOKUP(CONCATENATE($B2017,"_",$A2017),Table4[#All],5,FALSE),"Not Available")</f>
        <v>DELIVER-Teamcenter What's New Fall 2024</v>
      </c>
      <c r="U2017" s="81" t="str">
        <f>IFERROR(VLOOKUP(CONCATENATE(B2017,"_",A2017),Table4[#All],6,FALSE),"")</f>
        <v>https://siemens.highspot.com/items/675830698371002237ecc52d?lfrm=shp-ft.3#1</v>
      </c>
    </row>
    <row r="2018" spans="1:21" x14ac:dyDescent="0.25">
      <c r="A2018" s="81">
        <f>IF(OR('Raw Data'!A2040=0,'Raw Data'!A2040="Delete"),"",'Raw Data'!A2040)</f>
        <v>2412</v>
      </c>
      <c r="B2018" s="88" t="str">
        <f>IF(OR('Raw Data'!B2040=0,'Raw Data'!B2040="Delete"),"",'Raw Data'!B2040)</f>
        <v>Deliver</v>
      </c>
      <c r="C2018" s="89" t="str">
        <f>IF(OR('Raw Data'!C2040=0,'Raw Data'!C2040="Delete"),"",'Raw Data'!C2040)</f>
        <v>Manufacturing</v>
      </c>
      <c r="D2018" s="88" t="str">
        <f>IF(OR('Raw Data'!D2040=0,'Raw Data'!D2040="Delete"),"",'Raw Data'!D2040)</f>
        <v>Process Planning</v>
      </c>
      <c r="E2018" s="84" t="str">
        <f>IF(OR('Raw Data'!E2040=0,'Raw Data'!E2040="Delete"),"",'Raw Data'!E2040)</f>
        <v>Ability to change view from Process Resources view to station view​</v>
      </c>
      <c r="F2018" s="81" t="str" cm="1">
        <f t="array" ref="F2018">_xlfn.SWITCH(ROUND(VLOOKUP(A2018,Table1[#All],3),0),11,H2018,12,I2018,13,J2018,14,K2018,"N/A")</f>
        <v>N/A</v>
      </c>
      <c r="G2018" s="81" t="str" cm="1">
        <f t="array" ref="G2018">_xlfn.SWITCH(ROUND(VLOOKUP(A2018,Table1[#All],5),0),11,H2018,12,I2018,13,J2018,14,K2018,"N/A")</f>
        <v>N/A</v>
      </c>
      <c r="H2018" s="81" t="str">
        <f>IF(OR('Raw Data'!H2040=0,'Raw Data'!H2040="Delete"),"",'Raw Data'!H2040)</f>
        <v/>
      </c>
      <c r="I2018" s="81" t="str">
        <f>IF(OR('Raw Data'!I2040=0,'Raw Data'!I2040="Delete"),"",'Raw Data'!I2040)</f>
        <v/>
      </c>
      <c r="J2018" s="81" t="str">
        <f>IF(OR('Raw Data'!J2040=0,'Raw Data'!J2040="Delete"),"",'Raw Data'!J2040)</f>
        <v/>
      </c>
      <c r="K2018" s="81" t="str">
        <f>IF(OR('Raw Data'!K2040=0,'Raw Data'!K2040="Delete"),"",'Raw Data'!K2040)</f>
        <v/>
      </c>
      <c r="L2018" s="81" t="str">
        <f>R2018</f>
        <v>Available</v>
      </c>
      <c r="M2018" s="81" t="str">
        <f>IF(A2018="","",IF(OR(AWReleaseNum&gt;=A2018,AWReleaseNum=0),"Available","Not Supported"))</f>
        <v>Available</v>
      </c>
      <c r="N2018" s="81" t="str">
        <f>IF(A2018="","",IF(TcRelease="Any","Available",IF(OR(AND(TcReleaseNum&gt;=VLOOKUP(AWReleaseNum,MinVerInfo,3,FALSE),TcReleaseNum&lt;=VLOOKUP(AWReleaseNum,MinVerInfo,4,FALSE)),AND(TcReleaseNum&gt;=VLOOKUP(AWReleaseNum,MinVerInfo,5,FALSE),TcReleaseNum&lt;=VLOOKUP(AWReleaseNum,MinVerInfo,6,FALSE))),"Available","Not Supported")))</f>
        <v>Available</v>
      </c>
      <c r="O2018" s="81" t="str">
        <f>IF(TcReleaseNum&lt;P2018,"Not Supported","Available")</f>
        <v>Available</v>
      </c>
      <c r="P2018" s="81" cm="1">
        <f t="array" ref="P2018">_xlfn.SWITCH(TcBaseVer, 14, K2018, 13, J2018, 12, I2018, 11, IFERROR(VLOOKUP(H2018,Table2[#All],3,FALSE),"N/A"),0)</f>
        <v>0</v>
      </c>
      <c r="Q2018" s="81" t="str">
        <f>IF(TcBaseVer=0,M2018,IF(AND(N2018="Available",M2018="Available",O2018="Available"),"Available",IF(M2018="","","Not Supported")))</f>
        <v>Available</v>
      </c>
      <c r="R2018" s="81" t="str">
        <f>IF(A2018&gt;=AWCurrentRel, "Future",Q2018)</f>
        <v>Available</v>
      </c>
      <c r="S2018" s="100" t="str">
        <f>HYPERLINK(U2018,T2018)</f>
        <v>DELIVER-Teamcenter What's New Fall 2024</v>
      </c>
      <c r="T2018" s="81" t="str">
        <f>IFERROR(VLOOKUP(CONCATENATE($B2018,"_",$A2018),Table4[#All],5,FALSE),"Not Available")</f>
        <v>DELIVER-Teamcenter What's New Fall 2024</v>
      </c>
      <c r="U2018" s="81" t="str">
        <f>IFERROR(VLOOKUP(CONCATENATE(B2018,"_",A2018),Table4[#All],6,FALSE),"")</f>
        <v>https://siemens.highspot.com/items/675830698371002237ecc52d?lfrm=shp-ft.3#1</v>
      </c>
    </row>
    <row r="2019" spans="1:21" x14ac:dyDescent="0.25">
      <c r="A2019" s="81">
        <f>IF(OR('Raw Data'!A2041=0,'Raw Data'!A2041="Delete"),"",'Raw Data'!A2041)</f>
        <v>2412</v>
      </c>
      <c r="B2019" s="88" t="str">
        <f>IF(OR('Raw Data'!B2041=0,'Raw Data'!B2041="Delete"),"",'Raw Data'!B2041)</f>
        <v>Deliver</v>
      </c>
      <c r="C2019" s="89" t="str">
        <f>IF(OR('Raw Data'!C2041=0,'Raw Data'!C2041="Delete"),"",'Raw Data'!C2041)</f>
        <v>Manufacturing</v>
      </c>
      <c r="D2019" s="88" t="str">
        <f>IF(OR('Raw Data'!D2041=0,'Raw Data'!D2041="Delete"),"",'Raw Data'!D2041)</f>
        <v>Process Planning</v>
      </c>
      <c r="E2019" s="84" t="str">
        <f>IF(OR('Raw Data'!E2041=0,'Raw Data'!E2041="Delete"),"",'Raw Data'!E2041)</f>
        <v>Supporting DCDs for Process Stations​</v>
      </c>
      <c r="F2019" s="81" t="str" cm="1">
        <f t="array" ref="F2019">_xlfn.SWITCH(ROUND(VLOOKUP(A2019,Table1[#All],3),0),11,H2019,12,I2019,13,J2019,14,K2019,"N/A")</f>
        <v>N/A</v>
      </c>
      <c r="G2019" s="81" t="str" cm="1">
        <f t="array" ref="G2019">_xlfn.SWITCH(ROUND(VLOOKUP(A2019,Table1[#All],5),0),11,H2019,12,I2019,13,J2019,14,K2019,"N/A")</f>
        <v>N/A</v>
      </c>
      <c r="H2019" s="81" t="str">
        <f>IF(OR('Raw Data'!H2041=0,'Raw Data'!H2041="Delete"),"",'Raw Data'!H2041)</f>
        <v/>
      </c>
      <c r="I2019" s="81" t="str">
        <f>IF(OR('Raw Data'!I2041=0,'Raw Data'!I2041="Delete"),"",'Raw Data'!I2041)</f>
        <v/>
      </c>
      <c r="J2019" s="81" t="str">
        <f>IF(OR('Raw Data'!J2041=0,'Raw Data'!J2041="Delete"),"",'Raw Data'!J2041)</f>
        <v/>
      </c>
      <c r="K2019" s="81" t="str">
        <f>IF(OR('Raw Data'!K2041=0,'Raw Data'!K2041="Delete"),"",'Raw Data'!K2041)</f>
        <v/>
      </c>
      <c r="L2019" s="81" t="str">
        <f>R2019</f>
        <v>Available</v>
      </c>
      <c r="M2019" s="81" t="str">
        <f>IF(A2019="","",IF(OR(AWReleaseNum&gt;=A2019,AWReleaseNum=0),"Available","Not Supported"))</f>
        <v>Available</v>
      </c>
      <c r="N2019" s="81" t="str">
        <f>IF(A2019="","",IF(TcRelease="Any","Available",IF(OR(AND(TcReleaseNum&gt;=VLOOKUP(AWReleaseNum,MinVerInfo,3,FALSE),TcReleaseNum&lt;=VLOOKUP(AWReleaseNum,MinVerInfo,4,FALSE)),AND(TcReleaseNum&gt;=VLOOKUP(AWReleaseNum,MinVerInfo,5,FALSE),TcReleaseNum&lt;=VLOOKUP(AWReleaseNum,MinVerInfo,6,FALSE))),"Available","Not Supported")))</f>
        <v>Available</v>
      </c>
      <c r="O2019" s="81" t="str">
        <f>IF(TcReleaseNum&lt;P2019,"Not Supported","Available")</f>
        <v>Available</v>
      </c>
      <c r="P2019" s="81" cm="1">
        <f t="array" ref="P2019">_xlfn.SWITCH(TcBaseVer, 14, K2019, 13, J2019, 12, I2019, 11, IFERROR(VLOOKUP(H2019,Table2[#All],3,FALSE),"N/A"),0)</f>
        <v>0</v>
      </c>
      <c r="Q2019" s="81" t="str">
        <f>IF(TcBaseVer=0,M2019,IF(AND(N2019="Available",M2019="Available",O2019="Available"),"Available",IF(M2019="","","Not Supported")))</f>
        <v>Available</v>
      </c>
      <c r="R2019" s="81" t="str">
        <f>IF(A2019&gt;=AWCurrentRel, "Future",Q2019)</f>
        <v>Available</v>
      </c>
      <c r="S2019" s="100" t="str">
        <f>HYPERLINK(U2019,T2019)</f>
        <v>DELIVER-Teamcenter What's New Fall 2024</v>
      </c>
      <c r="T2019" s="81" t="str">
        <f>IFERROR(VLOOKUP(CONCATENATE($B2019,"_",$A2019),Table4[#All],5,FALSE),"Not Available")</f>
        <v>DELIVER-Teamcenter What's New Fall 2024</v>
      </c>
      <c r="U2019" s="81" t="str">
        <f>IFERROR(VLOOKUP(CONCATENATE(B2019,"_",A2019),Table4[#All],6,FALSE),"")</f>
        <v>https://siemens.highspot.com/items/675830698371002237ecc52d?lfrm=shp-ft.3#1</v>
      </c>
    </row>
    <row r="2020" spans="1:21" x14ac:dyDescent="0.25">
      <c r="A2020" s="81">
        <f>IF(OR('Raw Data'!A2042=0,'Raw Data'!A2042="Delete"),"",'Raw Data'!A2042)</f>
        <v>2412</v>
      </c>
      <c r="B2020" s="88" t="str">
        <f>IF(OR('Raw Data'!B2042=0,'Raw Data'!B2042="Delete"),"",'Raw Data'!B2042)</f>
        <v>Deliver</v>
      </c>
      <c r="C2020" s="89" t="str">
        <f>IF(OR('Raw Data'!C2042=0,'Raw Data'!C2042="Delete"),"",'Raw Data'!C2042)</f>
        <v>Manufacturing</v>
      </c>
      <c r="D2020" s="88" t="str">
        <f>IF(OR('Raw Data'!D2042=0,'Raw Data'!D2042="Delete"),"",'Raw Data'!D2042)</f>
        <v>Process Planning</v>
      </c>
      <c r="E2020" s="84" t="str">
        <f>IF(OR('Raw Data'!E2042=0,'Raw Data'!E2042="Delete"),"",'Raw Data'!E2042)</f>
        <v>Time Study for selective Process Resources</v>
      </c>
      <c r="F2020" s="81" t="str" cm="1">
        <f t="array" ref="F2020">_xlfn.SWITCH(ROUND(VLOOKUP(A2020,Table1[#All],3),0),11,H2020,12,I2020,13,J2020,14,K2020,"N/A")</f>
        <v>N/A</v>
      </c>
      <c r="G2020" s="81" t="str" cm="1">
        <f t="array" ref="G2020">_xlfn.SWITCH(ROUND(VLOOKUP(A2020,Table1[#All],5),0),11,H2020,12,I2020,13,J2020,14,K2020,"N/A")</f>
        <v>N/A</v>
      </c>
      <c r="H2020" s="81" t="str">
        <f>IF(OR('Raw Data'!H2042=0,'Raw Data'!H2042="Delete"),"",'Raw Data'!H2042)</f>
        <v/>
      </c>
      <c r="I2020" s="81" t="str">
        <f>IF(OR('Raw Data'!I2042=0,'Raw Data'!I2042="Delete"),"",'Raw Data'!I2042)</f>
        <v/>
      </c>
      <c r="J2020" s="81" t="str">
        <f>IF(OR('Raw Data'!J2042=0,'Raw Data'!J2042="Delete"),"",'Raw Data'!J2042)</f>
        <v/>
      </c>
      <c r="K2020" s="81" t="str">
        <f>IF(OR('Raw Data'!K2042=0,'Raw Data'!K2042="Delete"),"",'Raw Data'!K2042)</f>
        <v/>
      </c>
      <c r="L2020" s="81" t="str">
        <f>R2020</f>
        <v>Available</v>
      </c>
      <c r="M2020" s="81" t="str">
        <f>IF(A2020="","",IF(OR(AWReleaseNum&gt;=A2020,AWReleaseNum=0),"Available","Not Supported"))</f>
        <v>Available</v>
      </c>
      <c r="N2020" s="81" t="str">
        <f>IF(A2020="","",IF(TcRelease="Any","Available",IF(OR(AND(TcReleaseNum&gt;=VLOOKUP(AWReleaseNum,MinVerInfo,3,FALSE),TcReleaseNum&lt;=VLOOKUP(AWReleaseNum,MinVerInfo,4,FALSE)),AND(TcReleaseNum&gt;=VLOOKUP(AWReleaseNum,MinVerInfo,5,FALSE),TcReleaseNum&lt;=VLOOKUP(AWReleaseNum,MinVerInfo,6,FALSE))),"Available","Not Supported")))</f>
        <v>Available</v>
      </c>
      <c r="O2020" s="81" t="str">
        <f>IF(TcReleaseNum&lt;P2020,"Not Supported","Available")</f>
        <v>Available</v>
      </c>
      <c r="P2020" s="81" cm="1">
        <f t="array" ref="P2020">_xlfn.SWITCH(TcBaseVer, 14, K2020, 13, J2020, 12, I2020, 11, IFERROR(VLOOKUP(H2020,Table2[#All],3,FALSE),"N/A"),0)</f>
        <v>0</v>
      </c>
      <c r="Q2020" s="81" t="str">
        <f>IF(TcBaseVer=0,M2020,IF(AND(N2020="Available",M2020="Available",O2020="Available"),"Available",IF(M2020="","","Not Supported")))</f>
        <v>Available</v>
      </c>
      <c r="R2020" s="81" t="str">
        <f>IF(A2020&gt;=AWCurrentRel, "Future",Q2020)</f>
        <v>Available</v>
      </c>
      <c r="S2020" s="100" t="str">
        <f>HYPERLINK(U2020,T2020)</f>
        <v>DELIVER-Teamcenter What's New Fall 2024</v>
      </c>
      <c r="T2020" s="81" t="str">
        <f>IFERROR(VLOOKUP(CONCATENATE($B2020,"_",$A2020),Table4[#All],5,FALSE),"Not Available")</f>
        <v>DELIVER-Teamcenter What's New Fall 2024</v>
      </c>
      <c r="U2020" s="81" t="str">
        <f>IFERROR(VLOOKUP(CONCATENATE(B2020,"_",A2020),Table4[#All],6,FALSE),"")</f>
        <v>https://siemens.highspot.com/items/675830698371002237ecc52d?lfrm=shp-ft.3#1</v>
      </c>
    </row>
    <row r="2021" spans="1:21" x14ac:dyDescent="0.25">
      <c r="A2021" s="81">
        <f>IF(OR('Raw Data'!A2043=0,'Raw Data'!A2043="Delete"),"",'Raw Data'!A2043)</f>
        <v>2412</v>
      </c>
      <c r="B2021" s="88" t="str">
        <f>IF(OR('Raw Data'!B2043=0,'Raw Data'!B2043="Delete"),"",'Raw Data'!B2043)</f>
        <v>Deliver</v>
      </c>
      <c r="C2021" s="89" t="str">
        <f>IF(OR('Raw Data'!C2043=0,'Raw Data'!C2043="Delete"),"",'Raw Data'!C2043)</f>
        <v>Manufacturing</v>
      </c>
      <c r="D2021" s="88" t="str">
        <f>IF(OR('Raw Data'!D2043=0,'Raw Data'!D2043="Delete"),"",'Raw Data'!D2043)</f>
        <v>Process Planning</v>
      </c>
      <c r="E2021" s="84" t="str">
        <f>IF(OR('Raw Data'!E2043=0,'Raw Data'!E2043="Delete"),"",'Raw Data'!E2043)</f>
        <v>Mixed Production - Support the assembly of several products in a single plant</v>
      </c>
      <c r="F2021" s="81" t="str" cm="1">
        <f t="array" ref="F2021">_xlfn.SWITCH(ROUND(VLOOKUP(A2021,Table1[#All],3),0),11,H2021,12,I2021,13,J2021,14,K2021,"N/A")</f>
        <v>N/A</v>
      </c>
      <c r="G2021" s="81" t="str" cm="1">
        <f t="array" ref="G2021">_xlfn.SWITCH(ROUND(VLOOKUP(A2021,Table1[#All],5),0),11,H2021,12,I2021,13,J2021,14,K2021,"N/A")</f>
        <v>N/A</v>
      </c>
      <c r="H2021" s="81" t="str">
        <f>IF(OR('Raw Data'!H2043=0,'Raw Data'!H2043="Delete"),"",'Raw Data'!H2043)</f>
        <v/>
      </c>
      <c r="I2021" s="81" t="str">
        <f>IF(OR('Raw Data'!I2043=0,'Raw Data'!I2043="Delete"),"",'Raw Data'!I2043)</f>
        <v/>
      </c>
      <c r="J2021" s="81" t="str">
        <f>IF(OR('Raw Data'!J2043=0,'Raw Data'!J2043="Delete"),"",'Raw Data'!J2043)</f>
        <v/>
      </c>
      <c r="K2021" s="81" t="str">
        <f>IF(OR('Raw Data'!K2043=0,'Raw Data'!K2043="Delete"),"",'Raw Data'!K2043)</f>
        <v/>
      </c>
      <c r="L2021" s="81" t="str">
        <f>R2021</f>
        <v>Available</v>
      </c>
      <c r="M2021" s="81" t="str">
        <f>IF(A2021="","",IF(OR(AWReleaseNum&gt;=A2021,AWReleaseNum=0),"Available","Not Supported"))</f>
        <v>Available</v>
      </c>
      <c r="N2021" s="81" t="str">
        <f>IF(A2021="","",IF(TcRelease="Any","Available",IF(OR(AND(TcReleaseNum&gt;=VLOOKUP(AWReleaseNum,MinVerInfo,3,FALSE),TcReleaseNum&lt;=VLOOKUP(AWReleaseNum,MinVerInfo,4,FALSE)),AND(TcReleaseNum&gt;=VLOOKUP(AWReleaseNum,MinVerInfo,5,FALSE),TcReleaseNum&lt;=VLOOKUP(AWReleaseNum,MinVerInfo,6,FALSE))),"Available","Not Supported")))</f>
        <v>Available</v>
      </c>
      <c r="O2021" s="81" t="str">
        <f>IF(TcReleaseNum&lt;P2021,"Not Supported","Available")</f>
        <v>Available</v>
      </c>
      <c r="P2021" s="81" cm="1">
        <f t="array" ref="P2021">_xlfn.SWITCH(TcBaseVer, 14, K2021, 13, J2021, 12, I2021, 11, IFERROR(VLOOKUP(H2021,Table2[#All],3,FALSE),"N/A"),0)</f>
        <v>0</v>
      </c>
      <c r="Q2021" s="81" t="str">
        <f>IF(TcBaseVer=0,M2021,IF(AND(N2021="Available",M2021="Available",O2021="Available"),"Available",IF(M2021="","","Not Supported")))</f>
        <v>Available</v>
      </c>
      <c r="R2021" s="81" t="str">
        <f>IF(A2021&gt;=AWCurrentRel, "Future",Q2021)</f>
        <v>Available</v>
      </c>
      <c r="S2021" s="100" t="str">
        <f>HYPERLINK(U2021,T2021)</f>
        <v>DELIVER-Teamcenter What's New Fall 2024</v>
      </c>
      <c r="T2021" s="81" t="str">
        <f>IFERROR(VLOOKUP(CONCATENATE($B2021,"_",$A2021),Table4[#All],5,FALSE),"Not Available")</f>
        <v>DELIVER-Teamcenter What's New Fall 2024</v>
      </c>
      <c r="U2021" s="81" t="str">
        <f>IFERROR(VLOOKUP(CONCATENATE(B2021,"_",A2021),Table4[#All],6,FALSE),"")</f>
        <v>https://siemens.highspot.com/items/675830698371002237ecc52d?lfrm=shp-ft.3#1</v>
      </c>
    </row>
    <row r="2022" spans="1:21" x14ac:dyDescent="0.25">
      <c r="A2022" s="81">
        <f>IF(OR('Raw Data'!A2044=0,'Raw Data'!A2044="Delete"),"",'Raw Data'!A2044)</f>
        <v>2412</v>
      </c>
      <c r="B2022" s="88" t="str">
        <f>IF(OR('Raw Data'!B2044=0,'Raw Data'!B2044="Delete"),"",'Raw Data'!B2044)</f>
        <v>Deliver</v>
      </c>
      <c r="C2022" s="89" t="str">
        <f>IF(OR('Raw Data'!C2044=0,'Raw Data'!C2044="Delete"),"",'Raw Data'!C2044)</f>
        <v>Manufacturing</v>
      </c>
      <c r="D2022" s="88" t="str">
        <f>IF(OR('Raw Data'!D2044=0,'Raw Data'!D2044="Delete"),"",'Raw Data'!D2044)</f>
        <v>Process Planning</v>
      </c>
      <c r="E2022" s="84" t="str">
        <f>IF(OR('Raw Data'!E2044=0,'Raw Data'!E2044="Delete"),"",'Raw Data'!E2044)</f>
        <v>Object based reports - Enhanced capability for selective report generation</v>
      </c>
      <c r="F2022" s="81" t="str" cm="1">
        <f t="array" ref="F2022">_xlfn.SWITCH(ROUND(VLOOKUP(A2022,Table1[#All],3),0),11,H2022,12,I2022,13,J2022,14,K2022,"N/A")</f>
        <v>N/A</v>
      </c>
      <c r="G2022" s="81" t="str" cm="1">
        <f t="array" ref="G2022">_xlfn.SWITCH(ROUND(VLOOKUP(A2022,Table1[#All],5),0),11,H2022,12,I2022,13,J2022,14,K2022,"N/A")</f>
        <v>N/A</v>
      </c>
      <c r="H2022" s="81" t="str">
        <f>IF(OR('Raw Data'!H2044=0,'Raw Data'!H2044="Delete"),"",'Raw Data'!H2044)</f>
        <v/>
      </c>
      <c r="I2022" s="81" t="str">
        <f>IF(OR('Raw Data'!I2044=0,'Raw Data'!I2044="Delete"),"",'Raw Data'!I2044)</f>
        <v/>
      </c>
      <c r="J2022" s="81" t="str">
        <f>IF(OR('Raw Data'!J2044=0,'Raw Data'!J2044="Delete"),"",'Raw Data'!J2044)</f>
        <v/>
      </c>
      <c r="K2022" s="81" t="str">
        <f>IF(OR('Raw Data'!K2044=0,'Raw Data'!K2044="Delete"),"",'Raw Data'!K2044)</f>
        <v/>
      </c>
      <c r="L2022" s="81" t="str">
        <f>R2022</f>
        <v>Available</v>
      </c>
      <c r="M2022" s="81" t="str">
        <f>IF(A2022="","",IF(OR(AWReleaseNum&gt;=A2022,AWReleaseNum=0),"Available","Not Supported"))</f>
        <v>Available</v>
      </c>
      <c r="N2022" s="81" t="str">
        <f>IF(A2022="","",IF(TcRelease="Any","Available",IF(OR(AND(TcReleaseNum&gt;=VLOOKUP(AWReleaseNum,MinVerInfo,3,FALSE),TcReleaseNum&lt;=VLOOKUP(AWReleaseNum,MinVerInfo,4,FALSE)),AND(TcReleaseNum&gt;=VLOOKUP(AWReleaseNum,MinVerInfo,5,FALSE),TcReleaseNum&lt;=VLOOKUP(AWReleaseNum,MinVerInfo,6,FALSE))),"Available","Not Supported")))</f>
        <v>Available</v>
      </c>
      <c r="O2022" s="81" t="str">
        <f>IF(TcReleaseNum&lt;P2022,"Not Supported","Available")</f>
        <v>Available</v>
      </c>
      <c r="P2022" s="81" cm="1">
        <f t="array" ref="P2022">_xlfn.SWITCH(TcBaseVer, 14, K2022, 13, J2022, 12, I2022, 11, IFERROR(VLOOKUP(H2022,Table2[#All],3,FALSE),"N/A"),0)</f>
        <v>0</v>
      </c>
      <c r="Q2022" s="81" t="str">
        <f>IF(TcBaseVer=0,M2022,IF(AND(N2022="Available",M2022="Available",O2022="Available"),"Available",IF(M2022="","","Not Supported")))</f>
        <v>Available</v>
      </c>
      <c r="R2022" s="81" t="str">
        <f>IF(A2022&gt;=AWCurrentRel, "Future",Q2022)</f>
        <v>Available</v>
      </c>
      <c r="S2022" s="100" t="str">
        <f>HYPERLINK(U2022,T2022)</f>
        <v>DELIVER-Teamcenter What's New Fall 2024</v>
      </c>
      <c r="T2022" s="81" t="str">
        <f>IFERROR(VLOOKUP(CONCATENATE($B2022,"_",$A2022),Table4[#All],5,FALSE),"Not Available")</f>
        <v>DELIVER-Teamcenter What's New Fall 2024</v>
      </c>
      <c r="U2022" s="81" t="str">
        <f>IFERROR(VLOOKUP(CONCATENATE(B2022,"_",A2022),Table4[#All],6,FALSE),"")</f>
        <v>https://siemens.highspot.com/items/675830698371002237ecc52d?lfrm=shp-ft.3#1</v>
      </c>
    </row>
    <row r="2023" spans="1:21" x14ac:dyDescent="0.25">
      <c r="A2023" s="81">
        <f>IF(OR('Raw Data'!A2045=0,'Raw Data'!A2045="Delete"),"",'Raw Data'!A2045)</f>
        <v>2412</v>
      </c>
      <c r="B2023" s="88" t="str">
        <f>IF(OR('Raw Data'!B2045=0,'Raw Data'!B2045="Delete"),"",'Raw Data'!B2045)</f>
        <v>Deliver</v>
      </c>
      <c r="C2023" s="89" t="str">
        <f>IF(OR('Raw Data'!C2045=0,'Raw Data'!C2045="Delete"),"",'Raw Data'!C2045)</f>
        <v>Manufacturing</v>
      </c>
      <c r="D2023" s="88" t="str">
        <f>IF(OR('Raw Data'!D2045=0,'Raw Data'!D2045="Delete"),"",'Raw Data'!D2045)</f>
        <v>Process Planning</v>
      </c>
      <c r="E2023" s="84" t="str">
        <f>IF(OR('Raw Data'!E2045=0,'Raw Data'!E2045="Delete"),"",'Raw Data'!E2045)</f>
        <v>Open BOP in Teamcenter Visualization Desktop​</v>
      </c>
      <c r="F2023" s="81" t="str" cm="1">
        <f t="array" ref="F2023">_xlfn.SWITCH(ROUND(VLOOKUP(A2023,Table1[#All],3),0),11,H2023,12,I2023,13,J2023,14,K2023,"N/A")</f>
        <v>N/A</v>
      </c>
      <c r="G2023" s="81" t="str" cm="1">
        <f t="array" ref="G2023">_xlfn.SWITCH(ROUND(VLOOKUP(A2023,Table1[#All],5),0),11,H2023,12,I2023,13,J2023,14,K2023,"N/A")</f>
        <v>N/A</v>
      </c>
      <c r="H2023" s="81" t="str">
        <f>IF(OR('Raw Data'!H2045=0,'Raw Data'!H2045="Delete"),"",'Raw Data'!H2045)</f>
        <v/>
      </c>
      <c r="I2023" s="81" t="str">
        <f>IF(OR('Raw Data'!I2045=0,'Raw Data'!I2045="Delete"),"",'Raw Data'!I2045)</f>
        <v/>
      </c>
      <c r="J2023" s="81" t="str">
        <f>IF(OR('Raw Data'!J2045=0,'Raw Data'!J2045="Delete"),"",'Raw Data'!J2045)</f>
        <v/>
      </c>
      <c r="K2023" s="81" t="str">
        <f>IF(OR('Raw Data'!K2045=0,'Raw Data'!K2045="Delete"),"",'Raw Data'!K2045)</f>
        <v/>
      </c>
      <c r="L2023" s="81" t="str">
        <f>R2023</f>
        <v>Available</v>
      </c>
      <c r="M2023" s="81" t="str">
        <f>IF(A2023="","",IF(OR(AWReleaseNum&gt;=A2023,AWReleaseNum=0),"Available","Not Supported"))</f>
        <v>Available</v>
      </c>
      <c r="N2023" s="81" t="str">
        <f>IF(A2023="","",IF(TcRelease="Any","Available",IF(OR(AND(TcReleaseNum&gt;=VLOOKUP(AWReleaseNum,MinVerInfo,3,FALSE),TcReleaseNum&lt;=VLOOKUP(AWReleaseNum,MinVerInfo,4,FALSE)),AND(TcReleaseNum&gt;=VLOOKUP(AWReleaseNum,MinVerInfo,5,FALSE),TcReleaseNum&lt;=VLOOKUP(AWReleaseNum,MinVerInfo,6,FALSE))),"Available","Not Supported")))</f>
        <v>Available</v>
      </c>
      <c r="O2023" s="81" t="str">
        <f>IF(TcReleaseNum&lt;P2023,"Not Supported","Available")</f>
        <v>Available</v>
      </c>
      <c r="P2023" s="81" cm="1">
        <f t="array" ref="P2023">_xlfn.SWITCH(TcBaseVer, 14, K2023, 13, J2023, 12, I2023, 11, IFERROR(VLOOKUP(H2023,Table2[#All],3,FALSE),"N/A"),0)</f>
        <v>0</v>
      </c>
      <c r="Q2023" s="81" t="str">
        <f>IF(TcBaseVer=0,M2023,IF(AND(N2023="Available",M2023="Available",O2023="Available"),"Available",IF(M2023="","","Not Supported")))</f>
        <v>Available</v>
      </c>
      <c r="R2023" s="81" t="str">
        <f>IF(A2023&gt;=AWCurrentRel, "Future",Q2023)</f>
        <v>Available</v>
      </c>
      <c r="S2023" s="100" t="str">
        <f>HYPERLINK(U2023,T2023)</f>
        <v>DELIVER-Teamcenter What's New Fall 2024</v>
      </c>
      <c r="T2023" s="81" t="str">
        <f>IFERROR(VLOOKUP(CONCATENATE($B2023,"_",$A2023),Table4[#All],5,FALSE),"Not Available")</f>
        <v>DELIVER-Teamcenter What's New Fall 2024</v>
      </c>
      <c r="U2023" s="81" t="str">
        <f>IFERROR(VLOOKUP(CONCATENATE(B2023,"_",A2023),Table4[#All],6,FALSE),"")</f>
        <v>https://siemens.highspot.com/items/675830698371002237ecc52d?lfrm=shp-ft.3#1</v>
      </c>
    </row>
    <row r="2024" spans="1:21" x14ac:dyDescent="0.25">
      <c r="A2024" s="81">
        <f>IF(OR('Raw Data'!A2046=0,'Raw Data'!A2046="Delete"),"",'Raw Data'!A2046)</f>
        <v>2412</v>
      </c>
      <c r="B2024" s="88" t="str">
        <f>IF(OR('Raw Data'!B2046=0,'Raw Data'!B2046="Delete"),"",'Raw Data'!B2046)</f>
        <v>Deliver</v>
      </c>
      <c r="C2024" s="89" t="str">
        <f>IF(OR('Raw Data'!C2046=0,'Raw Data'!C2046="Delete"),"",'Raw Data'!C2046)</f>
        <v>Manufacturing</v>
      </c>
      <c r="D2024" s="88" t="str">
        <f>IF(OR('Raw Data'!D2046=0,'Raw Data'!D2046="Delete"),"",'Raw Data'!D2046)</f>
        <v>Process Planning</v>
      </c>
      <c r="E2024" s="84" t="str">
        <f>IF(OR('Raw Data'!E2046=0,'Raw Data'!E2046="Delete"),"",'Raw Data'!E2046)</f>
        <v>Tracking Change Notice(s) displayed as per logged in user​</v>
      </c>
      <c r="F2024" s="81" t="str" cm="1">
        <f t="array" ref="F2024">_xlfn.SWITCH(ROUND(VLOOKUP(A2024,Table1[#All],3),0),11,H2024,12,I2024,13,J2024,14,K2024,"N/A")</f>
        <v>N/A</v>
      </c>
      <c r="G2024" s="81" t="str" cm="1">
        <f t="array" ref="G2024">_xlfn.SWITCH(ROUND(VLOOKUP(A2024,Table1[#All],5),0),11,H2024,12,I2024,13,J2024,14,K2024,"N/A")</f>
        <v>N/A</v>
      </c>
      <c r="H2024" s="81" t="str">
        <f>IF(OR('Raw Data'!H2046=0,'Raw Data'!H2046="Delete"),"",'Raw Data'!H2046)</f>
        <v/>
      </c>
      <c r="I2024" s="81" t="str">
        <f>IF(OR('Raw Data'!I2046=0,'Raw Data'!I2046="Delete"),"",'Raw Data'!I2046)</f>
        <v/>
      </c>
      <c r="J2024" s="81" t="str">
        <f>IF(OR('Raw Data'!J2046=0,'Raw Data'!J2046="Delete"),"",'Raw Data'!J2046)</f>
        <v/>
      </c>
      <c r="K2024" s="81" t="str">
        <f>IF(OR('Raw Data'!K2046=0,'Raw Data'!K2046="Delete"),"",'Raw Data'!K2046)</f>
        <v/>
      </c>
      <c r="L2024" s="81" t="str">
        <f>R2024</f>
        <v>Available</v>
      </c>
      <c r="M2024" s="81" t="str">
        <f>IF(A2024="","",IF(OR(AWReleaseNum&gt;=A2024,AWReleaseNum=0),"Available","Not Supported"))</f>
        <v>Available</v>
      </c>
      <c r="N2024" s="81" t="str">
        <f>IF(A2024="","",IF(TcRelease="Any","Available",IF(OR(AND(TcReleaseNum&gt;=VLOOKUP(AWReleaseNum,MinVerInfo,3,FALSE),TcReleaseNum&lt;=VLOOKUP(AWReleaseNum,MinVerInfo,4,FALSE)),AND(TcReleaseNum&gt;=VLOOKUP(AWReleaseNum,MinVerInfo,5,FALSE),TcReleaseNum&lt;=VLOOKUP(AWReleaseNum,MinVerInfo,6,FALSE))),"Available","Not Supported")))</f>
        <v>Available</v>
      </c>
      <c r="O2024" s="81" t="str">
        <f>IF(TcReleaseNum&lt;P2024,"Not Supported","Available")</f>
        <v>Available</v>
      </c>
      <c r="P2024" s="81" cm="1">
        <f t="array" ref="P2024">_xlfn.SWITCH(TcBaseVer, 14, K2024, 13, J2024, 12, I2024, 11, IFERROR(VLOOKUP(H2024,Table2[#All],3,FALSE),"N/A"),0)</f>
        <v>0</v>
      </c>
      <c r="Q2024" s="81" t="str">
        <f>IF(TcBaseVer=0,M2024,IF(AND(N2024="Available",M2024="Available",O2024="Available"),"Available",IF(M2024="","","Not Supported")))</f>
        <v>Available</v>
      </c>
      <c r="R2024" s="81" t="str">
        <f>IF(A2024&gt;=AWCurrentRel, "Future",Q2024)</f>
        <v>Available</v>
      </c>
      <c r="S2024" s="100" t="str">
        <f>HYPERLINK(U2024,T2024)</f>
        <v>DELIVER-Teamcenter What's New Fall 2024</v>
      </c>
      <c r="T2024" s="81" t="str">
        <f>IFERROR(VLOOKUP(CONCATENATE($B2024,"_",$A2024),Table4[#All],5,FALSE),"Not Available")</f>
        <v>DELIVER-Teamcenter What's New Fall 2024</v>
      </c>
      <c r="U2024" s="81" t="str">
        <f>IFERROR(VLOOKUP(CONCATENATE(B2024,"_",A2024),Table4[#All],6,FALSE),"")</f>
        <v>https://siemens.highspot.com/items/675830698371002237ecc52d?lfrm=shp-ft.3#1</v>
      </c>
    </row>
    <row r="2025" spans="1:21" x14ac:dyDescent="0.25">
      <c r="A2025" s="81">
        <f>IF(OR('Raw Data'!A2047=0,'Raw Data'!A2047="Delete"),"",'Raw Data'!A2047)</f>
        <v>2412</v>
      </c>
      <c r="B2025" s="88" t="str">
        <f>IF(OR('Raw Data'!B2047=0,'Raw Data'!B2047="Delete"),"",'Raw Data'!B2047)</f>
        <v>Deliver</v>
      </c>
      <c r="C2025" s="89" t="str">
        <f>IF(OR('Raw Data'!C2047=0,'Raw Data'!C2047="Delete"),"",'Raw Data'!C2047)</f>
        <v>Manufacturing</v>
      </c>
      <c r="D2025" s="88" t="str">
        <f>IF(OR('Raw Data'!D2047=0,'Raw Data'!D2047="Delete"),"",'Raw Data'!D2047)</f>
        <v>Process Planning</v>
      </c>
      <c r="E2025" s="84" t="str">
        <f>IF(OR('Raw Data'!E2047=0,'Raw Data'!E2047="Delete"),"",'Raw Data'!E2047)</f>
        <v>Include DCD's while authoring work instructions​</v>
      </c>
      <c r="F2025" s="81" t="str" cm="1">
        <f t="array" ref="F2025">_xlfn.SWITCH(ROUND(VLOOKUP(A2025,Table1[#All],3),0),11,H2025,12,I2025,13,J2025,14,K2025,"N/A")</f>
        <v>N/A</v>
      </c>
      <c r="G2025" s="81" t="str" cm="1">
        <f t="array" ref="G2025">_xlfn.SWITCH(ROUND(VLOOKUP(A2025,Table1[#All],5),0),11,H2025,12,I2025,13,J2025,14,K2025,"N/A")</f>
        <v>N/A</v>
      </c>
      <c r="H2025" s="81" t="str">
        <f>IF(OR('Raw Data'!H2047=0,'Raw Data'!H2047="Delete"),"",'Raw Data'!H2047)</f>
        <v/>
      </c>
      <c r="I2025" s="81" t="str">
        <f>IF(OR('Raw Data'!I2047=0,'Raw Data'!I2047="Delete"),"",'Raw Data'!I2047)</f>
        <v/>
      </c>
      <c r="J2025" s="81" t="str">
        <f>IF(OR('Raw Data'!J2047=0,'Raw Data'!J2047="Delete"),"",'Raw Data'!J2047)</f>
        <v/>
      </c>
      <c r="K2025" s="81" t="str">
        <f>IF(OR('Raw Data'!K2047=0,'Raw Data'!K2047="Delete"),"",'Raw Data'!K2047)</f>
        <v/>
      </c>
      <c r="L2025" s="81" t="str">
        <f>R2025</f>
        <v>Available</v>
      </c>
      <c r="M2025" s="81" t="str">
        <f>IF(A2025="","",IF(OR(AWReleaseNum&gt;=A2025,AWReleaseNum=0),"Available","Not Supported"))</f>
        <v>Available</v>
      </c>
      <c r="N2025" s="81" t="str">
        <f>IF(A2025="","",IF(TcRelease="Any","Available",IF(OR(AND(TcReleaseNum&gt;=VLOOKUP(AWReleaseNum,MinVerInfo,3,FALSE),TcReleaseNum&lt;=VLOOKUP(AWReleaseNum,MinVerInfo,4,FALSE)),AND(TcReleaseNum&gt;=VLOOKUP(AWReleaseNum,MinVerInfo,5,FALSE),TcReleaseNum&lt;=VLOOKUP(AWReleaseNum,MinVerInfo,6,FALSE))),"Available","Not Supported")))</f>
        <v>Available</v>
      </c>
      <c r="O2025" s="81" t="str">
        <f>IF(TcReleaseNum&lt;P2025,"Not Supported","Available")</f>
        <v>Available</v>
      </c>
      <c r="P2025" s="81" cm="1">
        <f t="array" ref="P2025">_xlfn.SWITCH(TcBaseVer, 14, K2025, 13, J2025, 12, I2025, 11, IFERROR(VLOOKUP(H2025,Table2[#All],3,FALSE),"N/A"),0)</f>
        <v>0</v>
      </c>
      <c r="Q2025" s="81" t="str">
        <f>IF(TcBaseVer=0,M2025,IF(AND(N2025="Available",M2025="Available",O2025="Available"),"Available",IF(M2025="","","Not Supported")))</f>
        <v>Available</v>
      </c>
      <c r="R2025" s="81" t="str">
        <f>IF(A2025&gt;=AWCurrentRel, "Future",Q2025)</f>
        <v>Available</v>
      </c>
      <c r="S2025" s="100" t="str">
        <f>HYPERLINK(U2025,T2025)</f>
        <v>DELIVER-Teamcenter What's New Fall 2024</v>
      </c>
      <c r="T2025" s="81" t="str">
        <f>IFERROR(VLOOKUP(CONCATENATE($B2025,"_",$A2025),Table4[#All],5,FALSE),"Not Available")</f>
        <v>DELIVER-Teamcenter What's New Fall 2024</v>
      </c>
      <c r="U2025" s="81" t="str">
        <f>IFERROR(VLOOKUP(CONCATENATE(B2025,"_",A2025),Table4[#All],6,FALSE),"")</f>
        <v>https://siemens.highspot.com/items/675830698371002237ecc52d?lfrm=shp-ft.3#1</v>
      </c>
    </row>
    <row r="2026" spans="1:21" x14ac:dyDescent="0.25">
      <c r="A2026" s="81">
        <f>IF(OR('Raw Data'!A2048=0,'Raw Data'!A2048="Delete"),"",'Raw Data'!A2048)</f>
        <v>2412</v>
      </c>
      <c r="B2026" s="88" t="str">
        <f>IF(OR('Raw Data'!B2048=0,'Raw Data'!B2048="Delete"),"",'Raw Data'!B2048)</f>
        <v>Deliver</v>
      </c>
      <c r="C2026" s="89" t="str">
        <f>IF(OR('Raw Data'!C2048=0,'Raw Data'!C2048="Delete"),"",'Raw Data'!C2048)</f>
        <v>Manufacturing</v>
      </c>
      <c r="D2026" s="88" t="str">
        <f>IF(OR('Raw Data'!D2048=0,'Raw Data'!D2048="Delete"),"",'Raw Data'!D2048)</f>
        <v>Process Planning</v>
      </c>
      <c r="E2026" s="84" t="str">
        <f>IF(OR('Raw Data'!E2048=0,'Raw Data'!E2048="Delete"),"",'Raw Data'!E2048)</f>
        <v>Sequence DCDs​</v>
      </c>
      <c r="F2026" s="81" t="str" cm="1">
        <f t="array" ref="F2026">_xlfn.SWITCH(ROUND(VLOOKUP(A2026,Table1[#All],3),0),11,H2026,12,I2026,13,J2026,14,K2026,"N/A")</f>
        <v>N/A</v>
      </c>
      <c r="G2026" s="81" t="str" cm="1">
        <f t="array" ref="G2026">_xlfn.SWITCH(ROUND(VLOOKUP(A2026,Table1[#All],5),0),11,H2026,12,I2026,13,J2026,14,K2026,"N/A")</f>
        <v>N/A</v>
      </c>
      <c r="H2026" s="81" t="str">
        <f>IF(OR('Raw Data'!H2048=0,'Raw Data'!H2048="Delete"),"",'Raw Data'!H2048)</f>
        <v/>
      </c>
      <c r="I2026" s="81" t="str">
        <f>IF(OR('Raw Data'!I2048=0,'Raw Data'!I2048="Delete"),"",'Raw Data'!I2048)</f>
        <v/>
      </c>
      <c r="J2026" s="81" t="str">
        <f>IF(OR('Raw Data'!J2048=0,'Raw Data'!J2048="Delete"),"",'Raw Data'!J2048)</f>
        <v/>
      </c>
      <c r="K2026" s="81" t="str">
        <f>IF(OR('Raw Data'!K2048=0,'Raw Data'!K2048="Delete"),"",'Raw Data'!K2048)</f>
        <v/>
      </c>
      <c r="L2026" s="81" t="str">
        <f>R2026</f>
        <v>Available</v>
      </c>
      <c r="M2026" s="81" t="str">
        <f>IF(A2026="","",IF(OR(AWReleaseNum&gt;=A2026,AWReleaseNum=0),"Available","Not Supported"))</f>
        <v>Available</v>
      </c>
      <c r="N2026" s="81" t="str">
        <f>IF(A2026="","",IF(TcRelease="Any","Available",IF(OR(AND(TcReleaseNum&gt;=VLOOKUP(AWReleaseNum,MinVerInfo,3,FALSE),TcReleaseNum&lt;=VLOOKUP(AWReleaseNum,MinVerInfo,4,FALSE)),AND(TcReleaseNum&gt;=VLOOKUP(AWReleaseNum,MinVerInfo,5,FALSE),TcReleaseNum&lt;=VLOOKUP(AWReleaseNum,MinVerInfo,6,FALSE))),"Available","Not Supported")))</f>
        <v>Available</v>
      </c>
      <c r="O2026" s="81" t="str">
        <f>IF(TcReleaseNum&lt;P2026,"Not Supported","Available")</f>
        <v>Available</v>
      </c>
      <c r="P2026" s="81" cm="1">
        <f t="array" ref="P2026">_xlfn.SWITCH(TcBaseVer, 14, K2026, 13, J2026, 12, I2026, 11, IFERROR(VLOOKUP(H2026,Table2[#All],3,FALSE),"N/A"),0)</f>
        <v>0</v>
      </c>
      <c r="Q2026" s="81" t="str">
        <f>IF(TcBaseVer=0,M2026,IF(AND(N2026="Available",M2026="Available",O2026="Available"),"Available",IF(M2026="","","Not Supported")))</f>
        <v>Available</v>
      </c>
      <c r="R2026" s="81" t="str">
        <f>IF(A2026&gt;=AWCurrentRel, "Future",Q2026)</f>
        <v>Available</v>
      </c>
      <c r="S2026" s="100" t="str">
        <f>HYPERLINK(U2026,T2026)</f>
        <v>DELIVER-Teamcenter What's New Fall 2024</v>
      </c>
      <c r="T2026" s="81" t="str">
        <f>IFERROR(VLOOKUP(CONCATENATE($B2026,"_",$A2026),Table4[#All],5,FALSE),"Not Available")</f>
        <v>DELIVER-Teamcenter What's New Fall 2024</v>
      </c>
      <c r="U2026" s="81" t="str">
        <f>IFERROR(VLOOKUP(CONCATENATE(B2026,"_",A2026),Table4[#All],6,FALSE),"")</f>
        <v>https://siemens.highspot.com/items/675830698371002237ecc52d?lfrm=shp-ft.3#1</v>
      </c>
    </row>
    <row r="2027" spans="1:21" x14ac:dyDescent="0.25">
      <c r="A2027" s="81">
        <f>IF(OR('Raw Data'!A2049=0,'Raw Data'!A2049="Delete"),"",'Raw Data'!A2049)</f>
        <v>2412</v>
      </c>
      <c r="B2027" s="88" t="str">
        <f>IF(OR('Raw Data'!B2049=0,'Raw Data'!B2049="Delete"),"",'Raw Data'!B2049)</f>
        <v>Deliver</v>
      </c>
      <c r="C2027" s="89" t="str">
        <f>IF(OR('Raw Data'!C2049=0,'Raw Data'!C2049="Delete"),"",'Raw Data'!C2049)</f>
        <v>Manufacturing</v>
      </c>
      <c r="D2027" s="88" t="str">
        <f>IF(OR('Raw Data'!D2049=0,'Raw Data'!D2049="Delete"),"",'Raw Data'!D2049)</f>
        <v>Process Planning</v>
      </c>
      <c r="E2027" s="84" t="str">
        <f>IF(OR('Raw Data'!E2049=0,'Raw Data'!E2049="Delete"),"",'Raw Data'!E2049)</f>
        <v>Create &amp; modify Production Program Structure in Production Program Page​</v>
      </c>
      <c r="F2027" s="81" t="str" cm="1">
        <f t="array" ref="F2027">_xlfn.SWITCH(ROUND(VLOOKUP(A2027,Table1[#All],3),0),11,H2027,12,I2027,13,J2027,14,K2027,"N/A")</f>
        <v>N/A</v>
      </c>
      <c r="G2027" s="81" t="str" cm="1">
        <f t="array" ref="G2027">_xlfn.SWITCH(ROUND(VLOOKUP(A2027,Table1[#All],5),0),11,H2027,12,I2027,13,J2027,14,K2027,"N/A")</f>
        <v>N/A</v>
      </c>
      <c r="H2027" s="81" t="str">
        <f>IF(OR('Raw Data'!H2049=0,'Raw Data'!H2049="Delete"),"",'Raw Data'!H2049)</f>
        <v/>
      </c>
      <c r="I2027" s="81" t="str">
        <f>IF(OR('Raw Data'!I2049=0,'Raw Data'!I2049="Delete"),"",'Raw Data'!I2049)</f>
        <v/>
      </c>
      <c r="J2027" s="81" t="str">
        <f>IF(OR('Raw Data'!J2049=0,'Raw Data'!J2049="Delete"),"",'Raw Data'!J2049)</f>
        <v/>
      </c>
      <c r="K2027" s="81" t="str">
        <f>IF(OR('Raw Data'!K2049=0,'Raw Data'!K2049="Delete"),"",'Raw Data'!K2049)</f>
        <v/>
      </c>
      <c r="L2027" s="81" t="str">
        <f>R2027</f>
        <v>Available</v>
      </c>
      <c r="M2027" s="81" t="str">
        <f>IF(A2027="","",IF(OR(AWReleaseNum&gt;=A2027,AWReleaseNum=0),"Available","Not Supported"))</f>
        <v>Available</v>
      </c>
      <c r="N2027" s="81" t="str">
        <f>IF(A2027="","",IF(TcRelease="Any","Available",IF(OR(AND(TcReleaseNum&gt;=VLOOKUP(AWReleaseNum,MinVerInfo,3,FALSE),TcReleaseNum&lt;=VLOOKUP(AWReleaseNum,MinVerInfo,4,FALSE)),AND(TcReleaseNum&gt;=VLOOKUP(AWReleaseNum,MinVerInfo,5,FALSE),TcReleaseNum&lt;=VLOOKUP(AWReleaseNum,MinVerInfo,6,FALSE))),"Available","Not Supported")))</f>
        <v>Available</v>
      </c>
      <c r="O2027" s="81" t="str">
        <f>IF(TcReleaseNum&lt;P2027,"Not Supported","Available")</f>
        <v>Available</v>
      </c>
      <c r="P2027" s="81" cm="1">
        <f t="array" ref="P2027">_xlfn.SWITCH(TcBaseVer, 14, K2027, 13, J2027, 12, I2027, 11, IFERROR(VLOOKUP(H2027,Table2[#All],3,FALSE),"N/A"),0)</f>
        <v>0</v>
      </c>
      <c r="Q2027" s="81" t="str">
        <f>IF(TcBaseVer=0,M2027,IF(AND(N2027="Available",M2027="Available",O2027="Available"),"Available",IF(M2027="","","Not Supported")))</f>
        <v>Available</v>
      </c>
      <c r="R2027" s="81" t="str">
        <f>IF(A2027&gt;=AWCurrentRel, "Future",Q2027)</f>
        <v>Available</v>
      </c>
      <c r="S2027" s="100" t="str">
        <f>HYPERLINK(U2027,T2027)</f>
        <v>DELIVER-Teamcenter What's New Fall 2024</v>
      </c>
      <c r="T2027" s="81" t="str">
        <f>IFERROR(VLOOKUP(CONCATENATE($B2027,"_",$A2027),Table4[#All],5,FALSE),"Not Available")</f>
        <v>DELIVER-Teamcenter What's New Fall 2024</v>
      </c>
      <c r="U2027" s="81" t="str">
        <f>IFERROR(VLOOKUP(CONCATENATE(B2027,"_",A2027),Table4[#All],6,FALSE),"")</f>
        <v>https://siemens.highspot.com/items/675830698371002237ecc52d?lfrm=shp-ft.3#1</v>
      </c>
    </row>
    <row r="2028" spans="1:21" x14ac:dyDescent="0.25">
      <c r="A2028" s="81">
        <f>IF(OR('Raw Data'!A2050=0,'Raw Data'!A2050="Delete"),"",'Raw Data'!A2050)</f>
        <v>2412</v>
      </c>
      <c r="B2028" s="88" t="str">
        <f>IF(OR('Raw Data'!B2050=0,'Raw Data'!B2050="Delete"),"",'Raw Data'!B2050)</f>
        <v>Deliver</v>
      </c>
      <c r="C2028" s="89" t="str">
        <f>IF(OR('Raw Data'!C2050=0,'Raw Data'!C2050="Delete"),"",'Raw Data'!C2050)</f>
        <v>Manufacturing</v>
      </c>
      <c r="D2028" s="88" t="str">
        <f>IF(OR('Raw Data'!D2050=0,'Raw Data'!D2050="Delete"),"",'Raw Data'!D2050)</f>
        <v>Process Planning</v>
      </c>
      <c r="E2028" s="84" t="str">
        <f>IF(OR('Raw Data'!E2050=0,'Raw Data'!E2050="Delete"),"",'Raw Data'!E2050)</f>
        <v>Takt time calculation based on Production program definition</v>
      </c>
      <c r="F2028" s="81" t="str" cm="1">
        <f t="array" ref="F2028">_xlfn.SWITCH(ROUND(VLOOKUP(A2028,Table1[#All],3),0),11,H2028,12,I2028,13,J2028,14,K2028,"N/A")</f>
        <v>N/A</v>
      </c>
      <c r="G2028" s="81" t="str" cm="1">
        <f t="array" ref="G2028">_xlfn.SWITCH(ROUND(VLOOKUP(A2028,Table1[#All],5),0),11,H2028,12,I2028,13,J2028,14,K2028,"N/A")</f>
        <v>N/A</v>
      </c>
      <c r="H2028" s="81" t="str">
        <f>IF(OR('Raw Data'!H2050=0,'Raw Data'!H2050="Delete"),"",'Raw Data'!H2050)</f>
        <v/>
      </c>
      <c r="I2028" s="81" t="str">
        <f>IF(OR('Raw Data'!I2050=0,'Raw Data'!I2050="Delete"),"",'Raw Data'!I2050)</f>
        <v/>
      </c>
      <c r="J2028" s="81" t="str">
        <f>IF(OR('Raw Data'!J2050=0,'Raw Data'!J2050="Delete"),"",'Raw Data'!J2050)</f>
        <v/>
      </c>
      <c r="K2028" s="81" t="str">
        <f>IF(OR('Raw Data'!K2050=0,'Raw Data'!K2050="Delete"),"",'Raw Data'!K2050)</f>
        <v/>
      </c>
      <c r="L2028" s="81" t="str">
        <f>R2028</f>
        <v>Available</v>
      </c>
      <c r="M2028" s="81" t="str">
        <f>IF(A2028="","",IF(OR(AWReleaseNum&gt;=A2028,AWReleaseNum=0),"Available","Not Supported"))</f>
        <v>Available</v>
      </c>
      <c r="N2028" s="81" t="str">
        <f>IF(A2028="","",IF(TcRelease="Any","Available",IF(OR(AND(TcReleaseNum&gt;=VLOOKUP(AWReleaseNum,MinVerInfo,3,FALSE),TcReleaseNum&lt;=VLOOKUP(AWReleaseNum,MinVerInfo,4,FALSE)),AND(TcReleaseNum&gt;=VLOOKUP(AWReleaseNum,MinVerInfo,5,FALSE),TcReleaseNum&lt;=VLOOKUP(AWReleaseNum,MinVerInfo,6,FALSE))),"Available","Not Supported")))</f>
        <v>Available</v>
      </c>
      <c r="O2028" s="81" t="str">
        <f>IF(TcReleaseNum&lt;P2028,"Not Supported","Available")</f>
        <v>Available</v>
      </c>
      <c r="P2028" s="81" cm="1">
        <f t="array" ref="P2028">_xlfn.SWITCH(TcBaseVer, 14, K2028, 13, J2028, 12, I2028, 11, IFERROR(VLOOKUP(H2028,Table2[#All],3,FALSE),"N/A"),0)</f>
        <v>0</v>
      </c>
      <c r="Q2028" s="81" t="str">
        <f>IF(TcBaseVer=0,M2028,IF(AND(N2028="Available",M2028="Available",O2028="Available"),"Available",IF(M2028="","","Not Supported")))</f>
        <v>Available</v>
      </c>
      <c r="R2028" s="81" t="str">
        <f>IF(A2028&gt;=AWCurrentRel, "Future",Q2028)</f>
        <v>Available</v>
      </c>
      <c r="S2028" s="100" t="str">
        <f>HYPERLINK(U2028,T2028)</f>
        <v>DELIVER-Teamcenter What's New Fall 2024</v>
      </c>
      <c r="T2028" s="81" t="str">
        <f>IFERROR(VLOOKUP(CONCATENATE($B2028,"_",$A2028),Table4[#All],5,FALSE),"Not Available")</f>
        <v>DELIVER-Teamcenter What's New Fall 2024</v>
      </c>
      <c r="U2028" s="81" t="str">
        <f>IFERROR(VLOOKUP(CONCATENATE(B2028,"_",A2028),Table4[#All],6,FALSE),"")</f>
        <v>https://siemens.highspot.com/items/675830698371002237ecc52d?lfrm=shp-ft.3#1</v>
      </c>
    </row>
    <row r="2029" spans="1:21" x14ac:dyDescent="0.25">
      <c r="A2029" s="81">
        <f>IF(OR('Raw Data'!A2051=0,'Raw Data'!A2051="Delete"),"",'Raw Data'!A2051)</f>
        <v>2412</v>
      </c>
      <c r="B2029" s="88" t="str">
        <f>IF(OR('Raw Data'!B2051=0,'Raw Data'!B2051="Delete"),"",'Raw Data'!B2051)</f>
        <v>Deliver</v>
      </c>
      <c r="C2029" s="89" t="str">
        <f>IF(OR('Raw Data'!C2051=0,'Raw Data'!C2051="Delete"),"",'Raw Data'!C2051)</f>
        <v>Manufacturing</v>
      </c>
      <c r="D2029" s="88" t="str">
        <f>IF(OR('Raw Data'!D2051=0,'Raw Data'!D2051="Delete"),"",'Raw Data'!D2051)</f>
        <v>Process Planning</v>
      </c>
      <c r="E2029" s="84" t="str">
        <f>IF(OR('Raw Data'!E2051=0,'Raw Data'!E2051="Delete"),"",'Raw Data'!E2051)</f>
        <v>Export report per Product variant</v>
      </c>
      <c r="F2029" s="81" t="str" cm="1">
        <f t="array" ref="F2029">_xlfn.SWITCH(ROUND(VLOOKUP(A2029,Table1[#All],3),0),11,H2029,12,I2029,13,J2029,14,K2029,"N/A")</f>
        <v>N/A</v>
      </c>
      <c r="G2029" s="81" t="str" cm="1">
        <f t="array" ref="G2029">_xlfn.SWITCH(ROUND(VLOOKUP(A2029,Table1[#All],5),0),11,H2029,12,I2029,13,J2029,14,K2029,"N/A")</f>
        <v>N/A</v>
      </c>
      <c r="H2029" s="81" t="str">
        <f>IF(OR('Raw Data'!H2051=0,'Raw Data'!H2051="Delete"),"",'Raw Data'!H2051)</f>
        <v/>
      </c>
      <c r="I2029" s="81" t="str">
        <f>IF(OR('Raw Data'!I2051=0,'Raw Data'!I2051="Delete"),"",'Raw Data'!I2051)</f>
        <v/>
      </c>
      <c r="J2029" s="81" t="str">
        <f>IF(OR('Raw Data'!J2051=0,'Raw Data'!J2051="Delete"),"",'Raw Data'!J2051)</f>
        <v/>
      </c>
      <c r="K2029" s="81" t="str">
        <f>IF(OR('Raw Data'!K2051=0,'Raw Data'!K2051="Delete"),"",'Raw Data'!K2051)</f>
        <v/>
      </c>
      <c r="L2029" s="81" t="str">
        <f>R2029</f>
        <v>Available</v>
      </c>
      <c r="M2029" s="81" t="str">
        <f>IF(A2029="","",IF(OR(AWReleaseNum&gt;=A2029,AWReleaseNum=0),"Available","Not Supported"))</f>
        <v>Available</v>
      </c>
      <c r="N2029" s="81" t="str">
        <f>IF(A2029="","",IF(TcRelease="Any","Available",IF(OR(AND(TcReleaseNum&gt;=VLOOKUP(AWReleaseNum,MinVerInfo,3,FALSE),TcReleaseNum&lt;=VLOOKUP(AWReleaseNum,MinVerInfo,4,FALSE)),AND(TcReleaseNum&gt;=VLOOKUP(AWReleaseNum,MinVerInfo,5,FALSE),TcReleaseNum&lt;=VLOOKUP(AWReleaseNum,MinVerInfo,6,FALSE))),"Available","Not Supported")))</f>
        <v>Available</v>
      </c>
      <c r="O2029" s="81" t="str">
        <f>IF(TcReleaseNum&lt;P2029,"Not Supported","Available")</f>
        <v>Available</v>
      </c>
      <c r="P2029" s="81" cm="1">
        <f t="array" ref="P2029">_xlfn.SWITCH(TcBaseVer, 14, K2029, 13, J2029, 12, I2029, 11, IFERROR(VLOOKUP(H2029,Table2[#All],3,FALSE),"N/A"),0)</f>
        <v>0</v>
      </c>
      <c r="Q2029" s="81" t="str">
        <f>IF(TcBaseVer=0,M2029,IF(AND(N2029="Available",M2029="Available",O2029="Available"),"Available",IF(M2029="","","Not Supported")))</f>
        <v>Available</v>
      </c>
      <c r="R2029" s="81" t="str">
        <f>IF(A2029&gt;=AWCurrentRel, "Future",Q2029)</f>
        <v>Available</v>
      </c>
      <c r="S2029" s="100" t="str">
        <f>HYPERLINK(U2029,T2029)</f>
        <v>DELIVER-Teamcenter What's New Fall 2024</v>
      </c>
      <c r="T2029" s="81" t="str">
        <f>IFERROR(VLOOKUP(CONCATENATE($B2029,"_",$A2029),Table4[#All],5,FALSE),"Not Available")</f>
        <v>DELIVER-Teamcenter What's New Fall 2024</v>
      </c>
      <c r="U2029" s="81" t="str">
        <f>IFERROR(VLOOKUP(CONCATENATE(B2029,"_",A2029),Table4[#All],6,FALSE),"")</f>
        <v>https://siemens.highspot.com/items/675830698371002237ecc52d?lfrm=shp-ft.3#1</v>
      </c>
    </row>
    <row r="2030" spans="1:21" x14ac:dyDescent="0.25">
      <c r="A2030" s="81">
        <f>IF(OR('Raw Data'!A2052=0,'Raw Data'!A2052="Delete"),"",'Raw Data'!A2052)</f>
        <v>2412</v>
      </c>
      <c r="B2030" s="88" t="str">
        <f>IF(OR('Raw Data'!B2052=0,'Raw Data'!B2052="Delete"),"",'Raw Data'!B2052)</f>
        <v>Deliver</v>
      </c>
      <c r="C2030" s="89" t="str">
        <f>IF(OR('Raw Data'!C2052=0,'Raw Data'!C2052="Delete"),"",'Raw Data'!C2052)</f>
        <v>Manufacturing</v>
      </c>
      <c r="D2030" s="88" t="str">
        <f>IF(OR('Raw Data'!D2052=0,'Raw Data'!D2052="Delete"),"",'Raw Data'!D2052)</f>
        <v>Process Planning</v>
      </c>
      <c r="E2030" s="84" t="str">
        <f>IF(OR('Raw Data'!E2052=0,'Raw Data'!E2052="Delete"),"",'Raw Data'!E2052)</f>
        <v>Remove Maximum and Weighed Product Variants from the dropdown list​</v>
      </c>
      <c r="F2030" s="81" t="str" cm="1">
        <f t="array" ref="F2030">_xlfn.SWITCH(ROUND(VLOOKUP(A2030,Table1[#All],3),0),11,H2030,12,I2030,13,J2030,14,K2030,"N/A")</f>
        <v>N/A</v>
      </c>
      <c r="G2030" s="81" t="str" cm="1">
        <f t="array" ref="G2030">_xlfn.SWITCH(ROUND(VLOOKUP(A2030,Table1[#All],5),0),11,H2030,12,I2030,13,J2030,14,K2030,"N/A")</f>
        <v>N/A</v>
      </c>
      <c r="H2030" s="81" t="str">
        <f>IF(OR('Raw Data'!H2052=0,'Raw Data'!H2052="Delete"),"",'Raw Data'!H2052)</f>
        <v/>
      </c>
      <c r="I2030" s="81" t="str">
        <f>IF(OR('Raw Data'!I2052=0,'Raw Data'!I2052="Delete"),"",'Raw Data'!I2052)</f>
        <v/>
      </c>
      <c r="J2030" s="81" t="str">
        <f>IF(OR('Raw Data'!J2052=0,'Raw Data'!J2052="Delete"),"",'Raw Data'!J2052)</f>
        <v/>
      </c>
      <c r="K2030" s="81" t="str">
        <f>IF(OR('Raw Data'!K2052=0,'Raw Data'!K2052="Delete"),"",'Raw Data'!K2052)</f>
        <v/>
      </c>
      <c r="L2030" s="81" t="str">
        <f>R2030</f>
        <v>Available</v>
      </c>
      <c r="M2030" s="81" t="str">
        <f>IF(A2030="","",IF(OR(AWReleaseNum&gt;=A2030,AWReleaseNum=0),"Available","Not Supported"))</f>
        <v>Available</v>
      </c>
      <c r="N2030" s="81" t="str">
        <f>IF(A2030="","",IF(TcRelease="Any","Available",IF(OR(AND(TcReleaseNum&gt;=VLOOKUP(AWReleaseNum,MinVerInfo,3,FALSE),TcReleaseNum&lt;=VLOOKUP(AWReleaseNum,MinVerInfo,4,FALSE)),AND(TcReleaseNum&gt;=VLOOKUP(AWReleaseNum,MinVerInfo,5,FALSE),TcReleaseNum&lt;=VLOOKUP(AWReleaseNum,MinVerInfo,6,FALSE))),"Available","Not Supported")))</f>
        <v>Available</v>
      </c>
      <c r="O2030" s="81" t="str">
        <f>IF(TcReleaseNum&lt;P2030,"Not Supported","Available")</f>
        <v>Available</v>
      </c>
      <c r="P2030" s="81" cm="1">
        <f t="array" ref="P2030">_xlfn.SWITCH(TcBaseVer, 14, K2030, 13, J2030, 12, I2030, 11, IFERROR(VLOOKUP(H2030,Table2[#All],3,FALSE),"N/A"),0)</f>
        <v>0</v>
      </c>
      <c r="Q2030" s="81" t="str">
        <f>IF(TcBaseVer=0,M2030,IF(AND(N2030="Available",M2030="Available",O2030="Available"),"Available",IF(M2030="","","Not Supported")))</f>
        <v>Available</v>
      </c>
      <c r="R2030" s="81" t="str">
        <f>IF(A2030&gt;=AWCurrentRel, "Future",Q2030)</f>
        <v>Available</v>
      </c>
      <c r="S2030" s="100" t="str">
        <f>HYPERLINK(U2030,T2030)</f>
        <v>DELIVER-Teamcenter What's New Fall 2024</v>
      </c>
      <c r="T2030" s="81" t="str">
        <f>IFERROR(VLOOKUP(CONCATENATE($B2030,"_",$A2030),Table4[#All],5,FALSE),"Not Available")</f>
        <v>DELIVER-Teamcenter What's New Fall 2024</v>
      </c>
      <c r="U2030" s="81" t="str">
        <f>IFERROR(VLOOKUP(CONCATENATE(B2030,"_",A2030),Table4[#All],6,FALSE),"")</f>
        <v>https://siemens.highspot.com/items/675830698371002237ecc52d?lfrm=shp-ft.3#1</v>
      </c>
    </row>
    <row r="2031" spans="1:21" x14ac:dyDescent="0.25">
      <c r="A2031" s="81">
        <f>IF(OR('Raw Data'!A2053=0,'Raw Data'!A2053="Delete"),"",'Raw Data'!A2053)</f>
        <v>2412</v>
      </c>
      <c r="B2031" s="88" t="str">
        <f>IF(OR('Raw Data'!B2053=0,'Raw Data'!B2053="Delete"),"",'Raw Data'!B2053)</f>
        <v>Deliver</v>
      </c>
      <c r="C2031" s="89" t="str">
        <f>IF(OR('Raw Data'!C2053=0,'Raw Data'!C2053="Delete"),"",'Raw Data'!C2053)</f>
        <v>Manufacturing</v>
      </c>
      <c r="D2031" s="88" t="str">
        <f>IF(OR('Raw Data'!D2053=0,'Raw Data'!D2053="Delete"),"",'Raw Data'!D2053)</f>
        <v>Process Planning</v>
      </c>
      <c r="E2031" s="84" t="str">
        <f>IF(OR('Raw Data'!E2053=0,'Raw Data'!E2053="Delete"),"",'Raw Data'!E2053)</f>
        <v>Time calculation for a half operator capacity ​</v>
      </c>
      <c r="F2031" s="81" t="str" cm="1">
        <f t="array" ref="F2031">_xlfn.SWITCH(ROUND(VLOOKUP(A2031,Table1[#All],3),0),11,H2031,12,I2031,13,J2031,14,K2031,"N/A")</f>
        <v>N/A</v>
      </c>
      <c r="G2031" s="81" t="str" cm="1">
        <f t="array" ref="G2031">_xlfn.SWITCH(ROUND(VLOOKUP(A2031,Table1[#All],5),0),11,H2031,12,I2031,13,J2031,14,K2031,"N/A")</f>
        <v>N/A</v>
      </c>
      <c r="H2031" s="81" t="str">
        <f>IF(OR('Raw Data'!H2053=0,'Raw Data'!H2053="Delete"),"",'Raw Data'!H2053)</f>
        <v/>
      </c>
      <c r="I2031" s="81" t="str">
        <f>IF(OR('Raw Data'!I2053=0,'Raw Data'!I2053="Delete"),"",'Raw Data'!I2053)</f>
        <v/>
      </c>
      <c r="J2031" s="81" t="str">
        <f>IF(OR('Raw Data'!J2053=0,'Raw Data'!J2053="Delete"),"",'Raw Data'!J2053)</f>
        <v/>
      </c>
      <c r="K2031" s="81" t="str">
        <f>IF(OR('Raw Data'!K2053=0,'Raw Data'!K2053="Delete"),"",'Raw Data'!K2053)</f>
        <v/>
      </c>
      <c r="L2031" s="81" t="str">
        <f>R2031</f>
        <v>Available</v>
      </c>
      <c r="M2031" s="81" t="str">
        <f>IF(A2031="","",IF(OR(AWReleaseNum&gt;=A2031,AWReleaseNum=0),"Available","Not Supported"))</f>
        <v>Available</v>
      </c>
      <c r="N2031" s="81" t="str">
        <f>IF(A2031="","",IF(TcRelease="Any","Available",IF(OR(AND(TcReleaseNum&gt;=VLOOKUP(AWReleaseNum,MinVerInfo,3,FALSE),TcReleaseNum&lt;=VLOOKUP(AWReleaseNum,MinVerInfo,4,FALSE)),AND(TcReleaseNum&gt;=VLOOKUP(AWReleaseNum,MinVerInfo,5,FALSE),TcReleaseNum&lt;=VLOOKUP(AWReleaseNum,MinVerInfo,6,FALSE))),"Available","Not Supported")))</f>
        <v>Available</v>
      </c>
      <c r="O2031" s="81" t="str">
        <f>IF(TcReleaseNum&lt;P2031,"Not Supported","Available")</f>
        <v>Available</v>
      </c>
      <c r="P2031" s="81" cm="1">
        <f t="array" ref="P2031">_xlfn.SWITCH(TcBaseVer, 14, K2031, 13, J2031, 12, I2031, 11, IFERROR(VLOOKUP(H2031,Table2[#All],3,FALSE),"N/A"),0)</f>
        <v>0</v>
      </c>
      <c r="Q2031" s="81" t="str">
        <f>IF(TcBaseVer=0,M2031,IF(AND(N2031="Available",M2031="Available",O2031="Available"),"Available",IF(M2031="","","Not Supported")))</f>
        <v>Available</v>
      </c>
      <c r="R2031" s="81" t="str">
        <f>IF(A2031&gt;=AWCurrentRel, "Future",Q2031)</f>
        <v>Available</v>
      </c>
      <c r="S2031" s="100" t="str">
        <f>HYPERLINK(U2031,T2031)</f>
        <v>DELIVER-Teamcenter What's New Fall 2024</v>
      </c>
      <c r="T2031" s="81" t="str">
        <f>IFERROR(VLOOKUP(CONCATENATE($B2031,"_",$A2031),Table4[#All],5,FALSE),"Not Available")</f>
        <v>DELIVER-Teamcenter What's New Fall 2024</v>
      </c>
      <c r="U2031" s="81" t="str">
        <f>IFERROR(VLOOKUP(CONCATENATE(B2031,"_",A2031),Table4[#All],6,FALSE),"")</f>
        <v>https://siemens.highspot.com/items/675830698371002237ecc52d?lfrm=shp-ft.3#1</v>
      </c>
    </row>
    <row r="2032" spans="1:21" x14ac:dyDescent="0.25">
      <c r="A2032" s="81">
        <f>IF(OR('Raw Data'!A2054=0,'Raw Data'!A2054="Delete"),"",'Raw Data'!A2054)</f>
        <v>2412</v>
      </c>
      <c r="B2032" s="88" t="str">
        <f>IF(OR('Raw Data'!B2054=0,'Raw Data'!B2054="Delete"),"",'Raw Data'!B2054)</f>
        <v>Deliver</v>
      </c>
      <c r="C2032" s="89" t="str">
        <f>IF(OR('Raw Data'!C2054=0,'Raw Data'!C2054="Delete"),"",'Raw Data'!C2054)</f>
        <v>Manufacturing</v>
      </c>
      <c r="D2032" s="88" t="str">
        <f>IF(OR('Raw Data'!D2054=0,'Raw Data'!D2054="Delete"),"",'Raw Data'!D2054)</f>
        <v>Process Planning</v>
      </c>
      <c r="E2032" s="84" t="str">
        <f>IF(OR('Raw Data'!E2054=0,'Raw Data'!E2054="Delete"),"",'Raw Data'!E2054)</f>
        <v>Add a Cobot to Process Resource types</v>
      </c>
      <c r="F2032" s="81" t="str" cm="1">
        <f t="array" ref="F2032">_xlfn.SWITCH(ROUND(VLOOKUP(A2032,Table1[#All],3),0),11,H2032,12,I2032,13,J2032,14,K2032,"N/A")</f>
        <v>N/A</v>
      </c>
      <c r="G2032" s="81" t="str" cm="1">
        <f t="array" ref="G2032">_xlfn.SWITCH(ROUND(VLOOKUP(A2032,Table1[#All],5),0),11,H2032,12,I2032,13,J2032,14,K2032,"N/A")</f>
        <v>N/A</v>
      </c>
      <c r="H2032" s="81" t="str">
        <f>IF(OR('Raw Data'!H2054=0,'Raw Data'!H2054="Delete"),"",'Raw Data'!H2054)</f>
        <v/>
      </c>
      <c r="I2032" s="81" t="str">
        <f>IF(OR('Raw Data'!I2054=0,'Raw Data'!I2054="Delete"),"",'Raw Data'!I2054)</f>
        <v/>
      </c>
      <c r="J2032" s="81" t="str">
        <f>IF(OR('Raw Data'!J2054=0,'Raw Data'!J2054="Delete"),"",'Raw Data'!J2054)</f>
        <v/>
      </c>
      <c r="K2032" s="81" t="str">
        <f>IF(OR('Raw Data'!K2054=0,'Raw Data'!K2054="Delete"),"",'Raw Data'!K2054)</f>
        <v/>
      </c>
      <c r="L2032" s="81" t="str">
        <f>R2032</f>
        <v>Available</v>
      </c>
      <c r="M2032" s="81" t="str">
        <f>IF(A2032="","",IF(OR(AWReleaseNum&gt;=A2032,AWReleaseNum=0),"Available","Not Supported"))</f>
        <v>Available</v>
      </c>
      <c r="N2032" s="81" t="str">
        <f>IF(A2032="","",IF(TcRelease="Any","Available",IF(OR(AND(TcReleaseNum&gt;=VLOOKUP(AWReleaseNum,MinVerInfo,3,FALSE),TcReleaseNum&lt;=VLOOKUP(AWReleaseNum,MinVerInfo,4,FALSE)),AND(TcReleaseNum&gt;=VLOOKUP(AWReleaseNum,MinVerInfo,5,FALSE),TcReleaseNum&lt;=VLOOKUP(AWReleaseNum,MinVerInfo,6,FALSE))),"Available","Not Supported")))</f>
        <v>Available</v>
      </c>
      <c r="O2032" s="81" t="str">
        <f>IF(TcReleaseNum&lt;P2032,"Not Supported","Available")</f>
        <v>Available</v>
      </c>
      <c r="P2032" s="81" cm="1">
        <f t="array" ref="P2032">_xlfn.SWITCH(TcBaseVer, 14, K2032, 13, J2032, 12, I2032, 11, IFERROR(VLOOKUP(H2032,Table2[#All],3,FALSE),"N/A"),0)</f>
        <v>0</v>
      </c>
      <c r="Q2032" s="81" t="str">
        <f>IF(TcBaseVer=0,M2032,IF(AND(N2032="Available",M2032="Available",O2032="Available"),"Available",IF(M2032="","","Not Supported")))</f>
        <v>Available</v>
      </c>
      <c r="R2032" s="81" t="str">
        <f>IF(A2032&gt;=AWCurrentRel, "Future",Q2032)</f>
        <v>Available</v>
      </c>
      <c r="S2032" s="100" t="str">
        <f>HYPERLINK(U2032,T2032)</f>
        <v>DELIVER-Teamcenter What's New Fall 2024</v>
      </c>
      <c r="T2032" s="81" t="str">
        <f>IFERROR(VLOOKUP(CONCATENATE($B2032,"_",$A2032),Table4[#All],5,FALSE),"Not Available")</f>
        <v>DELIVER-Teamcenter What's New Fall 2024</v>
      </c>
      <c r="U2032" s="81" t="str">
        <f>IFERROR(VLOOKUP(CONCATENATE(B2032,"_",A2032),Table4[#All],6,FALSE),"")</f>
        <v>https://siemens.highspot.com/items/675830698371002237ecc52d?lfrm=shp-ft.3#1</v>
      </c>
    </row>
    <row r="2033" spans="1:21" x14ac:dyDescent="0.25">
      <c r="A2033" s="81">
        <f>IF(OR('Raw Data'!A2055=0,'Raw Data'!A2055="Delete"),"",'Raw Data'!A2055)</f>
        <v>2412</v>
      </c>
      <c r="B2033" s="88" t="str">
        <f>IF(OR('Raw Data'!B2055=0,'Raw Data'!B2055="Delete"),"",'Raw Data'!B2055)</f>
        <v>Deliver</v>
      </c>
      <c r="C2033" s="89" t="str">
        <f>IF(OR('Raw Data'!C2055=0,'Raw Data'!C2055="Delete"),"",'Raw Data'!C2055)</f>
        <v>Manufacturing</v>
      </c>
      <c r="D2033" s="88" t="str">
        <f>IF(OR('Raw Data'!D2055=0,'Raw Data'!D2055="Delete"),"",'Raw Data'!D2055)</f>
        <v>Process Planning</v>
      </c>
      <c r="E2033" s="84" t="str">
        <f>IF(OR('Raw Data'!E2055=0,'Raw Data'!E2055="Delete"),"",'Raw Data'!E2055)</f>
        <v>Control the appearance and order of chips in Line Balancing dashboard</v>
      </c>
      <c r="F2033" s="81" t="str" cm="1">
        <f t="array" ref="F2033">_xlfn.SWITCH(ROUND(VLOOKUP(A2033,Table1[#All],3),0),11,H2033,12,I2033,13,J2033,14,K2033,"N/A")</f>
        <v>N/A</v>
      </c>
      <c r="G2033" s="81" t="str" cm="1">
        <f t="array" ref="G2033">_xlfn.SWITCH(ROUND(VLOOKUP(A2033,Table1[#All],5),0),11,H2033,12,I2033,13,J2033,14,K2033,"N/A")</f>
        <v>N/A</v>
      </c>
      <c r="H2033" s="81" t="str">
        <f>IF(OR('Raw Data'!H2055=0,'Raw Data'!H2055="Delete"),"",'Raw Data'!H2055)</f>
        <v/>
      </c>
      <c r="I2033" s="81" t="str">
        <f>IF(OR('Raw Data'!I2055=0,'Raw Data'!I2055="Delete"),"",'Raw Data'!I2055)</f>
        <v/>
      </c>
      <c r="J2033" s="81" t="str">
        <f>IF(OR('Raw Data'!J2055=0,'Raw Data'!J2055="Delete"),"",'Raw Data'!J2055)</f>
        <v/>
      </c>
      <c r="K2033" s="81" t="str">
        <f>IF(OR('Raw Data'!K2055=0,'Raw Data'!K2055="Delete"),"",'Raw Data'!K2055)</f>
        <v/>
      </c>
      <c r="L2033" s="81" t="str">
        <f>R2033</f>
        <v>Available</v>
      </c>
      <c r="M2033" s="81" t="str">
        <f>IF(A2033="","",IF(OR(AWReleaseNum&gt;=A2033,AWReleaseNum=0),"Available","Not Supported"))</f>
        <v>Available</v>
      </c>
      <c r="N2033" s="81" t="str">
        <f>IF(A2033="","",IF(TcRelease="Any","Available",IF(OR(AND(TcReleaseNum&gt;=VLOOKUP(AWReleaseNum,MinVerInfo,3,FALSE),TcReleaseNum&lt;=VLOOKUP(AWReleaseNum,MinVerInfo,4,FALSE)),AND(TcReleaseNum&gt;=VLOOKUP(AWReleaseNum,MinVerInfo,5,FALSE),TcReleaseNum&lt;=VLOOKUP(AWReleaseNum,MinVerInfo,6,FALSE))),"Available","Not Supported")))</f>
        <v>Available</v>
      </c>
      <c r="O2033" s="81" t="str">
        <f>IF(TcReleaseNum&lt;P2033,"Not Supported","Available")</f>
        <v>Available</v>
      </c>
      <c r="P2033" s="81" cm="1">
        <f t="array" ref="P2033">_xlfn.SWITCH(TcBaseVer, 14, K2033, 13, J2033, 12, I2033, 11, IFERROR(VLOOKUP(H2033,Table2[#All],3,FALSE),"N/A"),0)</f>
        <v>0</v>
      </c>
      <c r="Q2033" s="81" t="str">
        <f>IF(TcBaseVer=0,M2033,IF(AND(N2033="Available",M2033="Available",O2033="Available"),"Available",IF(M2033="","","Not Supported")))</f>
        <v>Available</v>
      </c>
      <c r="R2033" s="81" t="str">
        <f>IF(A2033&gt;=AWCurrentRel, "Future",Q2033)</f>
        <v>Available</v>
      </c>
      <c r="S2033" s="100" t="str">
        <f>HYPERLINK(U2033,T2033)</f>
        <v>DELIVER-Teamcenter What's New Fall 2024</v>
      </c>
      <c r="T2033" s="81" t="str">
        <f>IFERROR(VLOOKUP(CONCATENATE($B2033,"_",$A2033),Table4[#All],5,FALSE),"Not Available")</f>
        <v>DELIVER-Teamcenter What's New Fall 2024</v>
      </c>
      <c r="U2033" s="81" t="str">
        <f>IFERROR(VLOOKUP(CONCATENATE(B2033,"_",A2033),Table4[#All],6,FALSE),"")</f>
        <v>https://siemens.highspot.com/items/675830698371002237ecc52d?lfrm=shp-ft.3#1</v>
      </c>
    </row>
    <row r="2034" spans="1:21" x14ac:dyDescent="0.25">
      <c r="A2034" s="81">
        <f>IF(OR('Raw Data'!A2056=0,'Raw Data'!A2056="Delete"),"",'Raw Data'!A2056)</f>
        <v>2412</v>
      </c>
      <c r="B2034" s="88" t="str">
        <f>IF(OR('Raw Data'!B2056=0,'Raw Data'!B2056="Delete"),"",'Raw Data'!B2056)</f>
        <v>Deliver</v>
      </c>
      <c r="C2034" s="89" t="str">
        <f>IF(OR('Raw Data'!C2056=0,'Raw Data'!C2056="Delete"),"",'Raw Data'!C2056)</f>
        <v>Manufacturing</v>
      </c>
      <c r="D2034" s="88" t="str">
        <f>IF(OR('Raw Data'!D2056=0,'Raw Data'!D2056="Delete"),"",'Raw Data'!D2056)</f>
        <v>Process Planning</v>
      </c>
      <c r="E2034" s="84" t="str">
        <f>IF(OR('Raw Data'!E2056=0,'Raw Data'!E2056="Delete"),"",'Raw Data'!E2056)</f>
        <v>Line Balancing overview – Adding a Resource tab​</v>
      </c>
      <c r="F2034" s="81" t="str" cm="1">
        <f t="array" ref="F2034">_xlfn.SWITCH(ROUND(VLOOKUP(A2034,Table1[#All],3),0),11,H2034,12,I2034,13,J2034,14,K2034,"N/A")</f>
        <v>N/A</v>
      </c>
      <c r="G2034" s="81" t="str" cm="1">
        <f t="array" ref="G2034">_xlfn.SWITCH(ROUND(VLOOKUP(A2034,Table1[#All],5),0),11,H2034,12,I2034,13,J2034,14,K2034,"N/A")</f>
        <v>N/A</v>
      </c>
      <c r="H2034" s="81" t="str">
        <f>IF(OR('Raw Data'!H2056=0,'Raw Data'!H2056="Delete"),"",'Raw Data'!H2056)</f>
        <v/>
      </c>
      <c r="I2034" s="81" t="str">
        <f>IF(OR('Raw Data'!I2056=0,'Raw Data'!I2056="Delete"),"",'Raw Data'!I2056)</f>
        <v/>
      </c>
      <c r="J2034" s="81" t="str">
        <f>IF(OR('Raw Data'!J2056=0,'Raw Data'!J2056="Delete"),"",'Raw Data'!J2056)</f>
        <v/>
      </c>
      <c r="K2034" s="81" t="str">
        <f>IF(OR('Raw Data'!K2056=0,'Raw Data'!K2056="Delete"),"",'Raw Data'!K2056)</f>
        <v/>
      </c>
      <c r="L2034" s="81" t="str">
        <f>R2034</f>
        <v>Available</v>
      </c>
      <c r="M2034" s="81" t="str">
        <f>IF(A2034="","",IF(OR(AWReleaseNum&gt;=A2034,AWReleaseNum=0),"Available","Not Supported"))</f>
        <v>Available</v>
      </c>
      <c r="N2034" s="81" t="str">
        <f>IF(A2034="","",IF(TcRelease="Any","Available",IF(OR(AND(TcReleaseNum&gt;=VLOOKUP(AWReleaseNum,MinVerInfo,3,FALSE),TcReleaseNum&lt;=VLOOKUP(AWReleaseNum,MinVerInfo,4,FALSE)),AND(TcReleaseNum&gt;=VLOOKUP(AWReleaseNum,MinVerInfo,5,FALSE),TcReleaseNum&lt;=VLOOKUP(AWReleaseNum,MinVerInfo,6,FALSE))),"Available","Not Supported")))</f>
        <v>Available</v>
      </c>
      <c r="O2034" s="81" t="str">
        <f>IF(TcReleaseNum&lt;P2034,"Not Supported","Available")</f>
        <v>Available</v>
      </c>
      <c r="P2034" s="81" cm="1">
        <f t="array" ref="P2034">_xlfn.SWITCH(TcBaseVer, 14, K2034, 13, J2034, 12, I2034, 11, IFERROR(VLOOKUP(H2034,Table2[#All],3,FALSE),"N/A"),0)</f>
        <v>0</v>
      </c>
      <c r="Q2034" s="81" t="str">
        <f>IF(TcBaseVer=0,M2034,IF(AND(N2034="Available",M2034="Available",O2034="Available"),"Available",IF(M2034="","","Not Supported")))</f>
        <v>Available</v>
      </c>
      <c r="R2034" s="81" t="str">
        <f>IF(A2034&gt;=AWCurrentRel, "Future",Q2034)</f>
        <v>Available</v>
      </c>
      <c r="S2034" s="100" t="str">
        <f>HYPERLINK(U2034,T2034)</f>
        <v>DELIVER-Teamcenter What's New Fall 2024</v>
      </c>
      <c r="T2034" s="81" t="str">
        <f>IFERROR(VLOOKUP(CONCATENATE($B2034,"_",$A2034),Table4[#All],5,FALSE),"Not Available")</f>
        <v>DELIVER-Teamcenter What's New Fall 2024</v>
      </c>
      <c r="U2034" s="81" t="str">
        <f>IFERROR(VLOOKUP(CONCATENATE(B2034,"_",A2034),Table4[#All],6,FALSE),"")</f>
        <v>https://siemens.highspot.com/items/675830698371002237ecc52d?lfrm=shp-ft.3#1</v>
      </c>
    </row>
    <row r="2035" spans="1:21" x14ac:dyDescent="0.25">
      <c r="A2035" s="81">
        <f>IF(OR('Raw Data'!A2057=0,'Raw Data'!A2057="Delete"),"",'Raw Data'!A2057)</f>
        <v>2412</v>
      </c>
      <c r="B2035" s="88" t="str">
        <f>IF(OR('Raw Data'!B2057=0,'Raw Data'!B2057="Delete"),"",'Raw Data'!B2057)</f>
        <v>Deliver</v>
      </c>
      <c r="C2035" s="89" t="str">
        <f>IF(OR('Raw Data'!C2057=0,'Raw Data'!C2057="Delete"),"",'Raw Data'!C2057)</f>
        <v>Manufacturing</v>
      </c>
      <c r="D2035" s="88" t="str">
        <f>IF(OR('Raw Data'!D2057=0,'Raw Data'!D2057="Delete"),"",'Raw Data'!D2057)</f>
        <v>Process Planning</v>
      </c>
      <c r="E2035" s="84" t="str">
        <f>IF(OR('Raw Data'!E2057=0,'Raw Data'!E2057="Delete"),"",'Raw Data'!E2057)</f>
        <v>Line Balancing bottleneck time</v>
      </c>
      <c r="F2035" s="81" t="str" cm="1">
        <f t="array" ref="F2035">_xlfn.SWITCH(ROUND(VLOOKUP(A2035,Table1[#All],3),0),11,H2035,12,I2035,13,J2035,14,K2035,"N/A")</f>
        <v>N/A</v>
      </c>
      <c r="G2035" s="81" t="str" cm="1">
        <f t="array" ref="G2035">_xlfn.SWITCH(ROUND(VLOOKUP(A2035,Table1[#All],5),0),11,H2035,12,I2035,13,J2035,14,K2035,"N/A")</f>
        <v>N/A</v>
      </c>
      <c r="H2035" s="81" t="str">
        <f>IF(OR('Raw Data'!H2057=0,'Raw Data'!H2057="Delete"),"",'Raw Data'!H2057)</f>
        <v/>
      </c>
      <c r="I2035" s="81" t="str">
        <f>IF(OR('Raw Data'!I2057=0,'Raw Data'!I2057="Delete"),"",'Raw Data'!I2057)</f>
        <v/>
      </c>
      <c r="J2035" s="81" t="str">
        <f>IF(OR('Raw Data'!J2057=0,'Raw Data'!J2057="Delete"),"",'Raw Data'!J2057)</f>
        <v/>
      </c>
      <c r="K2035" s="81" t="str">
        <f>IF(OR('Raw Data'!K2057=0,'Raw Data'!K2057="Delete"),"",'Raw Data'!K2057)</f>
        <v/>
      </c>
      <c r="L2035" s="81" t="str">
        <f>R2035</f>
        <v>Available</v>
      </c>
      <c r="M2035" s="81" t="str">
        <f>IF(A2035="","",IF(OR(AWReleaseNum&gt;=A2035,AWReleaseNum=0),"Available","Not Supported"))</f>
        <v>Available</v>
      </c>
      <c r="N2035" s="81" t="str">
        <f>IF(A2035="","",IF(TcRelease="Any","Available",IF(OR(AND(TcReleaseNum&gt;=VLOOKUP(AWReleaseNum,MinVerInfo,3,FALSE),TcReleaseNum&lt;=VLOOKUP(AWReleaseNum,MinVerInfo,4,FALSE)),AND(TcReleaseNum&gt;=VLOOKUP(AWReleaseNum,MinVerInfo,5,FALSE),TcReleaseNum&lt;=VLOOKUP(AWReleaseNum,MinVerInfo,6,FALSE))),"Available","Not Supported")))</f>
        <v>Available</v>
      </c>
      <c r="O2035" s="81" t="str">
        <f>IF(TcReleaseNum&lt;P2035,"Not Supported","Available")</f>
        <v>Available</v>
      </c>
      <c r="P2035" s="81" cm="1">
        <f t="array" ref="P2035">_xlfn.SWITCH(TcBaseVer, 14, K2035, 13, J2035, 12, I2035, 11, IFERROR(VLOOKUP(H2035,Table2[#All],3,FALSE),"N/A"),0)</f>
        <v>0</v>
      </c>
      <c r="Q2035" s="81" t="str">
        <f>IF(TcBaseVer=0,M2035,IF(AND(N2035="Available",M2035="Available",O2035="Available"),"Available",IF(M2035="","","Not Supported")))</f>
        <v>Available</v>
      </c>
      <c r="R2035" s="81" t="str">
        <f>IF(A2035&gt;=AWCurrentRel, "Future",Q2035)</f>
        <v>Available</v>
      </c>
      <c r="S2035" s="100" t="str">
        <f>HYPERLINK(U2035,T2035)</f>
        <v>DELIVER-Teamcenter What's New Fall 2024</v>
      </c>
      <c r="T2035" s="81" t="str">
        <f>IFERROR(VLOOKUP(CONCATENATE($B2035,"_",$A2035),Table4[#All],5,FALSE),"Not Available")</f>
        <v>DELIVER-Teamcenter What's New Fall 2024</v>
      </c>
      <c r="U2035" s="81" t="str">
        <f>IFERROR(VLOOKUP(CONCATENATE(B2035,"_",A2035),Table4[#All],6,FALSE),"")</f>
        <v>https://siemens.highspot.com/items/675830698371002237ecc52d?lfrm=shp-ft.3#1</v>
      </c>
    </row>
    <row r="2036" spans="1:21" x14ac:dyDescent="0.25">
      <c r="A2036" s="81">
        <f>IF(OR('Raw Data'!A2058=0,'Raw Data'!A2058="Delete"),"",'Raw Data'!A2058)</f>
        <v>2412</v>
      </c>
      <c r="B2036" s="88" t="str">
        <f>IF(OR('Raw Data'!B2058=0,'Raw Data'!B2058="Delete"),"",'Raw Data'!B2058)</f>
        <v>Deliver</v>
      </c>
      <c r="C2036" s="89" t="str">
        <f>IF(OR('Raw Data'!C2058=0,'Raw Data'!C2058="Delete"),"",'Raw Data'!C2058)</f>
        <v>Manufacturing</v>
      </c>
      <c r="D2036" s="88" t="str">
        <f>IF(OR('Raw Data'!D2058=0,'Raw Data'!D2058="Delete"),"",'Raw Data'!D2058)</f>
        <v>Process Planning</v>
      </c>
      <c r="E2036" s="84" t="str">
        <f>IF(OR('Raw Data'!E2058=0,'Raw Data'!E2058="Delete"),"",'Raw Data'!E2058)</f>
        <v>Quickly identify and correct cyclic issues</v>
      </c>
      <c r="F2036" s="81" t="str" cm="1">
        <f t="array" ref="F2036">_xlfn.SWITCH(ROUND(VLOOKUP(A2036,Table1[#All],3),0),11,H2036,12,I2036,13,J2036,14,K2036,"N/A")</f>
        <v>N/A</v>
      </c>
      <c r="G2036" s="81" t="str" cm="1">
        <f t="array" ref="G2036">_xlfn.SWITCH(ROUND(VLOOKUP(A2036,Table1[#All],5),0),11,H2036,12,I2036,13,J2036,14,K2036,"N/A")</f>
        <v>N/A</v>
      </c>
      <c r="H2036" s="81" t="str">
        <f>IF(OR('Raw Data'!H2058=0,'Raw Data'!H2058="Delete"),"",'Raw Data'!H2058)</f>
        <v/>
      </c>
      <c r="I2036" s="81" t="str">
        <f>IF(OR('Raw Data'!I2058=0,'Raw Data'!I2058="Delete"),"",'Raw Data'!I2058)</f>
        <v/>
      </c>
      <c r="J2036" s="81" t="str">
        <f>IF(OR('Raw Data'!J2058=0,'Raw Data'!J2058="Delete"),"",'Raw Data'!J2058)</f>
        <v/>
      </c>
      <c r="K2036" s="81" t="str">
        <f>IF(OR('Raw Data'!K2058=0,'Raw Data'!K2058="Delete"),"",'Raw Data'!K2058)</f>
        <v/>
      </c>
      <c r="L2036" s="81" t="str">
        <f>R2036</f>
        <v>Available</v>
      </c>
      <c r="M2036" s="81" t="str">
        <f>IF(A2036="","",IF(OR(AWReleaseNum&gt;=A2036,AWReleaseNum=0),"Available","Not Supported"))</f>
        <v>Available</v>
      </c>
      <c r="N2036" s="81" t="str">
        <f>IF(A2036="","",IF(TcRelease="Any","Available",IF(OR(AND(TcReleaseNum&gt;=VLOOKUP(AWReleaseNum,MinVerInfo,3,FALSE),TcReleaseNum&lt;=VLOOKUP(AWReleaseNum,MinVerInfo,4,FALSE)),AND(TcReleaseNum&gt;=VLOOKUP(AWReleaseNum,MinVerInfo,5,FALSE),TcReleaseNum&lt;=VLOOKUP(AWReleaseNum,MinVerInfo,6,FALSE))),"Available","Not Supported")))</f>
        <v>Available</v>
      </c>
      <c r="O2036" s="81" t="str">
        <f>IF(TcReleaseNum&lt;P2036,"Not Supported","Available")</f>
        <v>Available</v>
      </c>
      <c r="P2036" s="81" cm="1">
        <f t="array" ref="P2036">_xlfn.SWITCH(TcBaseVer, 14, K2036, 13, J2036, 12, I2036, 11, IFERROR(VLOOKUP(H2036,Table2[#All],3,FALSE),"N/A"),0)</f>
        <v>0</v>
      </c>
      <c r="Q2036" s="81" t="str">
        <f>IF(TcBaseVer=0,M2036,IF(AND(N2036="Available",M2036="Available",O2036="Available"),"Available",IF(M2036="","","Not Supported")))</f>
        <v>Available</v>
      </c>
      <c r="R2036" s="81" t="str">
        <f>IF(A2036&gt;=AWCurrentRel, "Future",Q2036)</f>
        <v>Available</v>
      </c>
      <c r="S2036" s="100" t="str">
        <f>HYPERLINK(U2036,T2036)</f>
        <v>DELIVER-Teamcenter What's New Fall 2024</v>
      </c>
      <c r="T2036" s="81" t="str">
        <f>IFERROR(VLOOKUP(CONCATENATE($B2036,"_",$A2036),Table4[#All],5,FALSE),"Not Available")</f>
        <v>DELIVER-Teamcenter What's New Fall 2024</v>
      </c>
      <c r="U2036" s="81" t="str">
        <f>IFERROR(VLOOKUP(CONCATENATE(B2036,"_",A2036),Table4[#All],6,FALSE),"")</f>
        <v>https://siemens.highspot.com/items/675830698371002237ecc52d?lfrm=shp-ft.3#1</v>
      </c>
    </row>
    <row r="2037" spans="1:21" x14ac:dyDescent="0.25">
      <c r="A2037" s="81">
        <f>IF(OR('Raw Data'!A2059=0,'Raw Data'!A2059="Delete"),"",'Raw Data'!A2059)</f>
        <v>2412</v>
      </c>
      <c r="B2037" s="88" t="str">
        <f>IF(OR('Raw Data'!B2059=0,'Raw Data'!B2059="Delete"),"",'Raw Data'!B2059)</f>
        <v>Deliver</v>
      </c>
      <c r="C2037" s="89" t="str">
        <f>IF(OR('Raw Data'!C2059=0,'Raw Data'!C2059="Delete"),"",'Raw Data'!C2059)</f>
        <v>Manufacturing</v>
      </c>
      <c r="D2037" s="88" t="str">
        <f>IF(OR('Raw Data'!D2059=0,'Raw Data'!D2059="Delete"),"",'Raw Data'!D2059)</f>
        <v>Process Planning</v>
      </c>
      <c r="E2037" s="84" t="str">
        <f>IF(OR('Raw Data'!E2059=0,'Raw Data'!E2059="Delete"),"",'Raw Data'!E2059)</f>
        <v>BiW Planning: Study Manager – Load a configured by variants Study to Process Simulate</v>
      </c>
      <c r="F2037" s="81" t="str" cm="1">
        <f t="array" ref="F2037">_xlfn.SWITCH(ROUND(VLOOKUP(A2037,Table1[#All],3),0),11,H2037,12,I2037,13,J2037,14,K2037,"N/A")</f>
        <v>N/A</v>
      </c>
      <c r="G2037" s="81" t="str" cm="1">
        <f t="array" ref="G2037">_xlfn.SWITCH(ROUND(VLOOKUP(A2037,Table1[#All],5),0),11,H2037,12,I2037,13,J2037,14,K2037,"N/A")</f>
        <v>N/A</v>
      </c>
      <c r="H2037" s="81" t="str">
        <f>IF(OR('Raw Data'!H2059=0,'Raw Data'!H2059="Delete"),"",'Raw Data'!H2059)</f>
        <v/>
      </c>
      <c r="I2037" s="81" t="str">
        <f>IF(OR('Raw Data'!I2059=0,'Raw Data'!I2059="Delete"),"",'Raw Data'!I2059)</f>
        <v/>
      </c>
      <c r="J2037" s="81" t="str">
        <f>IF(OR('Raw Data'!J2059=0,'Raw Data'!J2059="Delete"),"",'Raw Data'!J2059)</f>
        <v/>
      </c>
      <c r="K2037" s="81" t="str">
        <f>IF(OR('Raw Data'!K2059=0,'Raw Data'!K2059="Delete"),"",'Raw Data'!K2059)</f>
        <v/>
      </c>
      <c r="L2037" s="81" t="str">
        <f>R2037</f>
        <v>Available</v>
      </c>
      <c r="M2037" s="81" t="str">
        <f>IF(A2037="","",IF(OR(AWReleaseNum&gt;=A2037,AWReleaseNum=0),"Available","Not Supported"))</f>
        <v>Available</v>
      </c>
      <c r="N2037" s="81" t="str">
        <f>IF(A2037="","",IF(TcRelease="Any","Available",IF(OR(AND(TcReleaseNum&gt;=VLOOKUP(AWReleaseNum,MinVerInfo,3,FALSE),TcReleaseNum&lt;=VLOOKUP(AWReleaseNum,MinVerInfo,4,FALSE)),AND(TcReleaseNum&gt;=VLOOKUP(AWReleaseNum,MinVerInfo,5,FALSE),TcReleaseNum&lt;=VLOOKUP(AWReleaseNum,MinVerInfo,6,FALSE))),"Available","Not Supported")))</f>
        <v>Available</v>
      </c>
      <c r="O2037" s="81" t="str">
        <f>IF(TcReleaseNum&lt;P2037,"Not Supported","Available")</f>
        <v>Available</v>
      </c>
      <c r="P2037" s="81" cm="1">
        <f t="array" ref="P2037">_xlfn.SWITCH(TcBaseVer, 14, K2037, 13, J2037, 12, I2037, 11, IFERROR(VLOOKUP(H2037,Table2[#All],3,FALSE),"N/A"),0)</f>
        <v>0</v>
      </c>
      <c r="Q2037" s="81" t="str">
        <f>IF(TcBaseVer=0,M2037,IF(AND(N2037="Available",M2037="Available",O2037="Available"),"Available",IF(M2037="","","Not Supported")))</f>
        <v>Available</v>
      </c>
      <c r="R2037" s="81" t="str">
        <f>IF(A2037&gt;=AWCurrentRel, "Future",Q2037)</f>
        <v>Available</v>
      </c>
      <c r="S2037" s="100" t="str">
        <f>HYPERLINK(U2037,T2037)</f>
        <v>DELIVER-Teamcenter What's New Fall 2024</v>
      </c>
      <c r="T2037" s="81" t="str">
        <f>IFERROR(VLOOKUP(CONCATENATE($B2037,"_",$A2037),Table4[#All],5,FALSE),"Not Available")</f>
        <v>DELIVER-Teamcenter What's New Fall 2024</v>
      </c>
      <c r="U2037" s="81" t="str">
        <f>IFERROR(VLOOKUP(CONCATENATE(B2037,"_",A2037),Table4[#All],6,FALSE),"")</f>
        <v>https://siemens.highspot.com/items/675830698371002237ecc52d?lfrm=shp-ft.3#1</v>
      </c>
    </row>
    <row r="2038" spans="1:21" x14ac:dyDescent="0.25">
      <c r="A2038" s="81">
        <f>IF(OR('Raw Data'!A2060=0,'Raw Data'!A2060="Delete"),"",'Raw Data'!A2060)</f>
        <v>2412</v>
      </c>
      <c r="B2038" s="88" t="str">
        <f>IF(OR('Raw Data'!B2060=0,'Raw Data'!B2060="Delete"),"",'Raw Data'!B2060)</f>
        <v>Deliver</v>
      </c>
      <c r="C2038" s="89" t="str">
        <f>IF(OR('Raw Data'!C2060=0,'Raw Data'!C2060="Delete"),"",'Raw Data'!C2060)</f>
        <v>Manufacturing</v>
      </c>
      <c r="D2038" s="88" t="str">
        <f>IF(OR('Raw Data'!D2060=0,'Raw Data'!D2060="Delete"),"",'Raw Data'!D2060)</f>
        <v>Process Planning</v>
      </c>
      <c r="E2038" s="84" t="str">
        <f>IF(OR('Raw Data'!E2060=0,'Raw Data'!E2060="Delete"),"",'Raw Data'!E2060)</f>
        <v>Biw Planning: Alternative management – account and propagate Global Mount and Attach changes of Robot Packages​</v>
      </c>
      <c r="F2038" s="81" t="str" cm="1">
        <f t="array" ref="F2038">_xlfn.SWITCH(ROUND(VLOOKUP(A2038,Table1[#All],3),0),11,H2038,12,I2038,13,J2038,14,K2038,"N/A")</f>
        <v>N/A</v>
      </c>
      <c r="G2038" s="81" t="str" cm="1">
        <f t="array" ref="G2038">_xlfn.SWITCH(ROUND(VLOOKUP(A2038,Table1[#All],5),0),11,H2038,12,I2038,13,J2038,14,K2038,"N/A")</f>
        <v>N/A</v>
      </c>
      <c r="H2038" s="81" t="str">
        <f>IF(OR('Raw Data'!H2060=0,'Raw Data'!H2060="Delete"),"",'Raw Data'!H2060)</f>
        <v/>
      </c>
      <c r="I2038" s="81" t="str">
        <f>IF(OR('Raw Data'!I2060=0,'Raw Data'!I2060="Delete"),"",'Raw Data'!I2060)</f>
        <v/>
      </c>
      <c r="J2038" s="81" t="str">
        <f>IF(OR('Raw Data'!J2060=0,'Raw Data'!J2060="Delete"),"",'Raw Data'!J2060)</f>
        <v/>
      </c>
      <c r="K2038" s="81" t="str">
        <f>IF(OR('Raw Data'!K2060=0,'Raw Data'!K2060="Delete"),"",'Raw Data'!K2060)</f>
        <v/>
      </c>
      <c r="L2038" s="81" t="str">
        <f>R2038</f>
        <v>Available</v>
      </c>
      <c r="M2038" s="81" t="str">
        <f>IF(A2038="","",IF(OR(AWReleaseNum&gt;=A2038,AWReleaseNum=0),"Available","Not Supported"))</f>
        <v>Available</v>
      </c>
      <c r="N2038" s="81" t="str">
        <f>IF(A2038="","",IF(TcRelease="Any","Available",IF(OR(AND(TcReleaseNum&gt;=VLOOKUP(AWReleaseNum,MinVerInfo,3,FALSE),TcReleaseNum&lt;=VLOOKUP(AWReleaseNum,MinVerInfo,4,FALSE)),AND(TcReleaseNum&gt;=VLOOKUP(AWReleaseNum,MinVerInfo,5,FALSE),TcReleaseNum&lt;=VLOOKUP(AWReleaseNum,MinVerInfo,6,FALSE))),"Available","Not Supported")))</f>
        <v>Available</v>
      </c>
      <c r="O2038" s="81" t="str">
        <f>IF(TcReleaseNum&lt;P2038,"Not Supported","Available")</f>
        <v>Available</v>
      </c>
      <c r="P2038" s="81" cm="1">
        <f t="array" ref="P2038">_xlfn.SWITCH(TcBaseVer, 14, K2038, 13, J2038, 12, I2038, 11, IFERROR(VLOOKUP(H2038,Table2[#All],3,FALSE),"N/A"),0)</f>
        <v>0</v>
      </c>
      <c r="Q2038" s="81" t="str">
        <f>IF(TcBaseVer=0,M2038,IF(AND(N2038="Available",M2038="Available",O2038="Available"),"Available",IF(M2038="","","Not Supported")))</f>
        <v>Available</v>
      </c>
      <c r="R2038" s="81" t="str">
        <f>IF(A2038&gt;=AWCurrentRel, "Future",Q2038)</f>
        <v>Available</v>
      </c>
      <c r="S2038" s="100" t="str">
        <f>HYPERLINK(U2038,T2038)</f>
        <v>DELIVER-Teamcenter What's New Fall 2024</v>
      </c>
      <c r="T2038" s="81" t="str">
        <f>IFERROR(VLOOKUP(CONCATENATE($B2038,"_",$A2038),Table4[#All],5,FALSE),"Not Available")</f>
        <v>DELIVER-Teamcenter What's New Fall 2024</v>
      </c>
      <c r="U2038" s="81" t="str">
        <f>IFERROR(VLOOKUP(CONCATENATE(B2038,"_",A2038),Table4[#All],6,FALSE),"")</f>
        <v>https://siemens.highspot.com/items/675830698371002237ecc52d?lfrm=shp-ft.3#1</v>
      </c>
    </row>
    <row r="2039" spans="1:21" x14ac:dyDescent="0.25">
      <c r="A2039" s="81">
        <f>IF(OR('Raw Data'!A2061=0,'Raw Data'!A2061="Delete"),"",'Raw Data'!A2061)</f>
        <v>2412</v>
      </c>
      <c r="B2039" s="88" t="str">
        <f>IF(OR('Raw Data'!B2061=0,'Raw Data'!B2061="Delete"),"",'Raw Data'!B2061)</f>
        <v>Plan</v>
      </c>
      <c r="C2039" s="89" t="str">
        <f>IF(OR('Raw Data'!C2061=0,'Raw Data'!C2061="Delete"),"",'Raw Data'!C2061)</f>
        <v>Configuration</v>
      </c>
      <c r="D2039" s="88" t="str">
        <f>IF(OR('Raw Data'!D2061=0,'Raw Data'!D2061="Delete"),"",'Raw Data'!D2061)</f>
        <v>Product Configuration</v>
      </c>
      <c r="E2039" s="84" t="str">
        <f>IF(OR('Raw Data'!E2061=0,'Raw Data'!E2061="Delete"),"",'Raw Data'!E2061)</f>
        <v>Assign effectivity to a family and update multiple families simultaneously</v>
      </c>
      <c r="F2039" s="81" t="str" cm="1">
        <f t="array" ref="F2039">_xlfn.SWITCH(ROUND(VLOOKUP(A2039,Table1[#All],3),0),11,H2039,12,I2039,13,J2039,14,K2039,"N/A")</f>
        <v>N/A</v>
      </c>
      <c r="G2039" s="81" t="str" cm="1">
        <f t="array" ref="G2039">_xlfn.SWITCH(ROUND(VLOOKUP(A2039,Table1[#All],5),0),11,H2039,12,I2039,13,J2039,14,K2039,"N/A")</f>
        <v>N/A</v>
      </c>
      <c r="H2039" s="81" t="str">
        <f>IF(OR('Raw Data'!H2061=0,'Raw Data'!H2061="Delete"),"",'Raw Data'!H2061)</f>
        <v/>
      </c>
      <c r="I2039" s="81" t="str">
        <f>IF(OR('Raw Data'!I2061=0,'Raw Data'!I2061="Delete"),"",'Raw Data'!I2061)</f>
        <v/>
      </c>
      <c r="J2039" s="81" t="str">
        <f>IF(OR('Raw Data'!J2061=0,'Raw Data'!J2061="Delete"),"",'Raw Data'!J2061)</f>
        <v/>
      </c>
      <c r="K2039" s="81" t="str">
        <f>IF(OR('Raw Data'!K2061=0,'Raw Data'!K2061="Delete"),"",'Raw Data'!K2061)</f>
        <v/>
      </c>
      <c r="L2039" s="81" t="str">
        <f>R2039</f>
        <v>Available</v>
      </c>
      <c r="M2039" s="81" t="str">
        <f>IF(A2039="","",IF(OR(AWReleaseNum&gt;=A2039,AWReleaseNum=0),"Available","Not Supported"))</f>
        <v>Available</v>
      </c>
      <c r="N2039" s="81" t="str">
        <f>IF(A2039="","",IF(TcRelease="Any","Available",IF(OR(AND(TcReleaseNum&gt;=VLOOKUP(AWReleaseNum,MinVerInfo,3,FALSE),TcReleaseNum&lt;=VLOOKUP(AWReleaseNum,MinVerInfo,4,FALSE)),AND(TcReleaseNum&gt;=VLOOKUP(AWReleaseNum,MinVerInfo,5,FALSE),TcReleaseNum&lt;=VLOOKUP(AWReleaseNum,MinVerInfo,6,FALSE))),"Available","Not Supported")))</f>
        <v>Available</v>
      </c>
      <c r="O2039" s="81" t="str">
        <f>IF(TcReleaseNum&lt;P2039,"Not Supported","Available")</f>
        <v>Available</v>
      </c>
      <c r="P2039" s="81" cm="1">
        <f t="array" ref="P2039">_xlfn.SWITCH(TcBaseVer, 14, K2039, 13, J2039, 12, I2039, 11, IFERROR(VLOOKUP(H2039,Table2[#All],3,FALSE),"N/A"),0)</f>
        <v>0</v>
      </c>
      <c r="Q2039" s="81" t="str">
        <f>IF(TcBaseVer=0,M2039,IF(AND(N2039="Available",M2039="Available",O2039="Available"),"Available",IF(M2039="","","Not Supported")))</f>
        <v>Available</v>
      </c>
      <c r="R2039" s="81" t="str">
        <f>IF(A2039&gt;=AWCurrentRel, "Future",Q2039)</f>
        <v>Available</v>
      </c>
      <c r="S2039" s="100" t="str">
        <f>HYPERLINK(U2039,T2039)</f>
        <v>PLAN-Teamcenter What's New Fall 2024</v>
      </c>
      <c r="T2039" s="81" t="str">
        <f>IFERROR(VLOOKUP(CONCATENATE($B2039,"_",$A2039),Table4[#All],5,FALSE),"Not Available")</f>
        <v>PLAN-Teamcenter What's New Fall 2024</v>
      </c>
      <c r="U2039" s="81" t="str">
        <f>IFERROR(VLOOKUP(CONCATENATE(B2039,"_",A2039),Table4[#All],6,FALSE),"")</f>
        <v>https://siemens.highspot.com/items/6758309d550a6313e681f3af?lfrm=shp-ft.1#1</v>
      </c>
    </row>
    <row r="2040" spans="1:21" x14ac:dyDescent="0.25">
      <c r="A2040" s="81">
        <f>IF(OR('Raw Data'!A2062=0,'Raw Data'!A2062="Delete"),"",'Raw Data'!A2062)</f>
        <v>2412</v>
      </c>
      <c r="B2040" s="88" t="str">
        <f>IF(OR('Raw Data'!B2062=0,'Raw Data'!B2062="Delete"),"",'Raw Data'!B2062)</f>
        <v>Plan</v>
      </c>
      <c r="C2040" s="89" t="str">
        <f>IF(OR('Raw Data'!C2062=0,'Raw Data'!C2062="Delete"),"",'Raw Data'!C2062)</f>
        <v>Configuration</v>
      </c>
      <c r="D2040" s="88" t="str">
        <f>IF(OR('Raw Data'!D2062=0,'Raw Data'!D2062="Delete"),"",'Raw Data'!D2062)</f>
        <v>Product Configuration</v>
      </c>
      <c r="E2040" s="84" t="str">
        <f>IF(OR('Raw Data'!E2062=0,'Raw Data'!E2062="Delete"),"",'Raw Data'!E2062)</f>
        <v>Export features, variants and constraints to Excel</v>
      </c>
      <c r="F2040" s="81" t="str" cm="1">
        <f t="array" ref="F2040">_xlfn.SWITCH(ROUND(VLOOKUP(A2040,Table1[#All],3),0),11,H2040,12,I2040,13,J2040,14,K2040,"N/A")</f>
        <v>N/A</v>
      </c>
      <c r="G2040" s="81" t="str" cm="1">
        <f t="array" ref="G2040">_xlfn.SWITCH(ROUND(VLOOKUP(A2040,Table1[#All],5),0),11,H2040,12,I2040,13,J2040,14,K2040,"N/A")</f>
        <v>N/A</v>
      </c>
      <c r="H2040" s="81" t="str">
        <f>IF(OR('Raw Data'!H2062=0,'Raw Data'!H2062="Delete"),"",'Raw Data'!H2062)</f>
        <v/>
      </c>
      <c r="I2040" s="81" t="str">
        <f>IF(OR('Raw Data'!I2062=0,'Raw Data'!I2062="Delete"),"",'Raw Data'!I2062)</f>
        <v/>
      </c>
      <c r="J2040" s="81" t="str">
        <f>IF(OR('Raw Data'!J2062=0,'Raw Data'!J2062="Delete"),"",'Raw Data'!J2062)</f>
        <v/>
      </c>
      <c r="K2040" s="81" t="str">
        <f>IF(OR('Raw Data'!K2062=0,'Raw Data'!K2062="Delete"),"",'Raw Data'!K2062)</f>
        <v/>
      </c>
      <c r="L2040" s="81" t="str">
        <f>R2040</f>
        <v>Available</v>
      </c>
      <c r="M2040" s="81" t="str">
        <f>IF(A2040="","",IF(OR(AWReleaseNum&gt;=A2040,AWReleaseNum=0),"Available","Not Supported"))</f>
        <v>Available</v>
      </c>
      <c r="N2040" s="81" t="str">
        <f>IF(A2040="","",IF(TcRelease="Any","Available",IF(OR(AND(TcReleaseNum&gt;=VLOOKUP(AWReleaseNum,MinVerInfo,3,FALSE),TcReleaseNum&lt;=VLOOKUP(AWReleaseNum,MinVerInfo,4,FALSE)),AND(TcReleaseNum&gt;=VLOOKUP(AWReleaseNum,MinVerInfo,5,FALSE),TcReleaseNum&lt;=VLOOKUP(AWReleaseNum,MinVerInfo,6,FALSE))),"Available","Not Supported")))</f>
        <v>Available</v>
      </c>
      <c r="O2040" s="81" t="str">
        <f>IF(TcReleaseNum&lt;P2040,"Not Supported","Available")</f>
        <v>Available</v>
      </c>
      <c r="P2040" s="81" cm="1">
        <f t="array" ref="P2040">_xlfn.SWITCH(TcBaseVer, 14, K2040, 13, J2040, 12, I2040, 11, IFERROR(VLOOKUP(H2040,Table2[#All],3,FALSE),"N/A"),0)</f>
        <v>0</v>
      </c>
      <c r="Q2040" s="81" t="str">
        <f>IF(TcBaseVer=0,M2040,IF(AND(N2040="Available",M2040="Available",O2040="Available"),"Available",IF(M2040="","","Not Supported")))</f>
        <v>Available</v>
      </c>
      <c r="R2040" s="81" t="str">
        <f>IF(A2040&gt;=AWCurrentRel, "Future",Q2040)</f>
        <v>Available</v>
      </c>
      <c r="S2040" s="100" t="str">
        <f>HYPERLINK(U2040,T2040)</f>
        <v>PLAN-Teamcenter What's New Fall 2024</v>
      </c>
      <c r="T2040" s="81" t="str">
        <f>IFERROR(VLOOKUP(CONCATENATE($B2040,"_",$A2040),Table4[#All],5,FALSE),"Not Available")</f>
        <v>PLAN-Teamcenter What's New Fall 2024</v>
      </c>
      <c r="U2040" s="81" t="str">
        <f>IFERROR(VLOOKUP(CONCATENATE(B2040,"_",A2040),Table4[#All],6,FALSE),"")</f>
        <v>https://siemens.highspot.com/items/6758309d550a6313e681f3af?lfrm=shp-ft.1#1</v>
      </c>
    </row>
    <row r="2041" spans="1:21" x14ac:dyDescent="0.25">
      <c r="A2041" s="81">
        <f>IF(OR('Raw Data'!A2063=0,'Raw Data'!A2063="Delete"),"",'Raw Data'!A2063)</f>
        <v>2412</v>
      </c>
      <c r="B2041" s="88" t="str">
        <f>IF(OR('Raw Data'!B2063=0,'Raw Data'!B2063="Delete"),"",'Raw Data'!B2063)</f>
        <v>Plan</v>
      </c>
      <c r="C2041" s="89" t="str">
        <f>IF(OR('Raw Data'!C2063=0,'Raw Data'!C2063="Delete"),"",'Raw Data'!C2063)</f>
        <v>Configuration</v>
      </c>
      <c r="D2041" s="88" t="str">
        <f>IF(OR('Raw Data'!D2063=0,'Raw Data'!D2063="Delete"),"",'Raw Data'!D2063)</f>
        <v>Product Configuration</v>
      </c>
      <c r="E2041" s="84" t="str">
        <f>IF(OR('Raw Data'!E2063=0,'Raw Data'!E2063="Delete"),"",'Raw Data'!E2063)</f>
        <v>Create and edit constraints using a text editor</v>
      </c>
      <c r="F2041" s="81" t="str" cm="1">
        <f t="array" ref="F2041">_xlfn.SWITCH(ROUND(VLOOKUP(A2041,Table1[#All],3),0),11,H2041,12,I2041,13,J2041,14,K2041,"N/A")</f>
        <v>N/A</v>
      </c>
      <c r="G2041" s="81" t="str" cm="1">
        <f t="array" ref="G2041">_xlfn.SWITCH(ROUND(VLOOKUP(A2041,Table1[#All],5),0),11,H2041,12,I2041,13,J2041,14,K2041,"N/A")</f>
        <v>N/A</v>
      </c>
      <c r="H2041" s="81" t="str">
        <f>IF(OR('Raw Data'!H2063=0,'Raw Data'!H2063="Delete"),"",'Raw Data'!H2063)</f>
        <v/>
      </c>
      <c r="I2041" s="81" t="str">
        <f>IF(OR('Raw Data'!I2063=0,'Raw Data'!I2063="Delete"),"",'Raw Data'!I2063)</f>
        <v/>
      </c>
      <c r="J2041" s="81" t="str">
        <f>IF(OR('Raw Data'!J2063=0,'Raw Data'!J2063="Delete"),"",'Raw Data'!J2063)</f>
        <v/>
      </c>
      <c r="K2041" s="81" t="str">
        <f>IF(OR('Raw Data'!K2063=0,'Raw Data'!K2063="Delete"),"",'Raw Data'!K2063)</f>
        <v/>
      </c>
      <c r="L2041" s="81" t="str">
        <f>R2041</f>
        <v>Available</v>
      </c>
      <c r="M2041" s="81" t="str">
        <f>IF(A2041="","",IF(OR(AWReleaseNum&gt;=A2041,AWReleaseNum=0),"Available","Not Supported"))</f>
        <v>Available</v>
      </c>
      <c r="N2041" s="81" t="str">
        <f>IF(A2041="","",IF(TcRelease="Any","Available",IF(OR(AND(TcReleaseNum&gt;=VLOOKUP(AWReleaseNum,MinVerInfo,3,FALSE),TcReleaseNum&lt;=VLOOKUP(AWReleaseNum,MinVerInfo,4,FALSE)),AND(TcReleaseNum&gt;=VLOOKUP(AWReleaseNum,MinVerInfo,5,FALSE),TcReleaseNum&lt;=VLOOKUP(AWReleaseNum,MinVerInfo,6,FALSE))),"Available","Not Supported")))</f>
        <v>Available</v>
      </c>
      <c r="O2041" s="81" t="str">
        <f>IF(TcReleaseNum&lt;P2041,"Not Supported","Available")</f>
        <v>Available</v>
      </c>
      <c r="P2041" s="81" cm="1">
        <f t="array" ref="P2041">_xlfn.SWITCH(TcBaseVer, 14, K2041, 13, J2041, 12, I2041, 11, IFERROR(VLOOKUP(H2041,Table2[#All],3,FALSE),"N/A"),0)</f>
        <v>0</v>
      </c>
      <c r="Q2041" s="81" t="str">
        <f>IF(TcBaseVer=0,M2041,IF(AND(N2041="Available",M2041="Available",O2041="Available"),"Available",IF(M2041="","","Not Supported")))</f>
        <v>Available</v>
      </c>
      <c r="R2041" s="81" t="str">
        <f>IF(A2041&gt;=AWCurrentRel, "Future",Q2041)</f>
        <v>Available</v>
      </c>
      <c r="S2041" s="100" t="str">
        <f>HYPERLINK(U2041,T2041)</f>
        <v>PLAN-Teamcenter What's New Fall 2024</v>
      </c>
      <c r="T2041" s="81" t="str">
        <f>IFERROR(VLOOKUP(CONCATENATE($B2041,"_",$A2041),Table4[#All],5,FALSE),"Not Available")</f>
        <v>PLAN-Teamcenter What's New Fall 2024</v>
      </c>
      <c r="U2041" s="81" t="str">
        <f>IFERROR(VLOOKUP(CONCATENATE(B2041,"_",A2041),Table4[#All],6,FALSE),"")</f>
        <v>https://siemens.highspot.com/items/6758309d550a6313e681f3af?lfrm=shp-ft.1#1</v>
      </c>
    </row>
    <row r="2042" spans="1:21" x14ac:dyDescent="0.25">
      <c r="A2042" s="81">
        <f>IF(OR('Raw Data'!A2064=0,'Raw Data'!A2064="Delete"),"",'Raw Data'!A2064)</f>
        <v>2412</v>
      </c>
      <c r="B2042" s="88" t="str">
        <f>IF(OR('Raw Data'!B2064=0,'Raw Data'!B2064="Delete"),"",'Raw Data'!B2064)</f>
        <v>Plan</v>
      </c>
      <c r="C2042" s="89" t="str">
        <f>IF(OR('Raw Data'!C2064=0,'Raw Data'!C2064="Delete"),"",'Raw Data'!C2064)</f>
        <v>Configuration</v>
      </c>
      <c r="D2042" s="88" t="str">
        <f>IF(OR('Raw Data'!D2064=0,'Raw Data'!D2064="Delete"),"",'Raw Data'!D2064)</f>
        <v>Product Configuration</v>
      </c>
      <c r="E2042" s="84" t="str">
        <f>IF(OR('Raw Data'!E2064=0,'Raw Data'!E2064="Delete"),"",'Raw Data'!E2064)</f>
        <v>Roll up features like weight</v>
      </c>
      <c r="F2042" s="81" t="str" cm="1">
        <f t="array" ref="F2042">_xlfn.SWITCH(ROUND(VLOOKUP(A2042,Table1[#All],3),0),11,H2042,12,I2042,13,J2042,14,K2042,"N/A")</f>
        <v>N/A</v>
      </c>
      <c r="G2042" s="81" t="str" cm="1">
        <f t="array" ref="G2042">_xlfn.SWITCH(ROUND(VLOOKUP(A2042,Table1[#All],5),0),11,H2042,12,I2042,13,J2042,14,K2042,"N/A")</f>
        <v>N/A</v>
      </c>
      <c r="H2042" s="81" t="str">
        <f>IF(OR('Raw Data'!H2064=0,'Raw Data'!H2064="Delete"),"",'Raw Data'!H2064)</f>
        <v/>
      </c>
      <c r="I2042" s="81" t="str">
        <f>IF(OR('Raw Data'!I2064=0,'Raw Data'!I2064="Delete"),"",'Raw Data'!I2064)</f>
        <v/>
      </c>
      <c r="J2042" s="81" t="str">
        <f>IF(OR('Raw Data'!J2064=0,'Raw Data'!J2064="Delete"),"",'Raw Data'!J2064)</f>
        <v/>
      </c>
      <c r="K2042" s="81" t="str">
        <f>IF(OR('Raw Data'!K2064=0,'Raw Data'!K2064="Delete"),"",'Raw Data'!K2064)</f>
        <v/>
      </c>
      <c r="L2042" s="81" t="str">
        <f>R2042</f>
        <v>Available</v>
      </c>
      <c r="M2042" s="81" t="str">
        <f>IF(A2042="","",IF(OR(AWReleaseNum&gt;=A2042,AWReleaseNum=0),"Available","Not Supported"))</f>
        <v>Available</v>
      </c>
      <c r="N2042" s="81" t="str">
        <f>IF(A2042="","",IF(TcRelease="Any","Available",IF(OR(AND(TcReleaseNum&gt;=VLOOKUP(AWReleaseNum,MinVerInfo,3,FALSE),TcReleaseNum&lt;=VLOOKUP(AWReleaseNum,MinVerInfo,4,FALSE)),AND(TcReleaseNum&gt;=VLOOKUP(AWReleaseNum,MinVerInfo,5,FALSE),TcReleaseNum&lt;=VLOOKUP(AWReleaseNum,MinVerInfo,6,FALSE))),"Available","Not Supported")))</f>
        <v>Available</v>
      </c>
      <c r="O2042" s="81" t="str">
        <f>IF(TcReleaseNum&lt;P2042,"Not Supported","Available")</f>
        <v>Available</v>
      </c>
      <c r="P2042" s="81" cm="1">
        <f t="array" ref="P2042">_xlfn.SWITCH(TcBaseVer, 14, K2042, 13, J2042, 12, I2042, 11, IFERROR(VLOOKUP(H2042,Table2[#All],3,FALSE),"N/A"),0)</f>
        <v>0</v>
      </c>
      <c r="Q2042" s="81" t="str">
        <f>IF(TcBaseVer=0,M2042,IF(AND(N2042="Available",M2042="Available",O2042="Available"),"Available",IF(M2042="","","Not Supported")))</f>
        <v>Available</v>
      </c>
      <c r="R2042" s="81" t="str">
        <f>IF(A2042&gt;=AWCurrentRel, "Future",Q2042)</f>
        <v>Available</v>
      </c>
      <c r="S2042" s="100" t="str">
        <f>HYPERLINK(U2042,T2042)</f>
        <v>PLAN-Teamcenter What's New Fall 2024</v>
      </c>
      <c r="T2042" s="81" t="str">
        <f>IFERROR(VLOOKUP(CONCATENATE($B2042,"_",$A2042),Table4[#All],5,FALSE),"Not Available")</f>
        <v>PLAN-Teamcenter What's New Fall 2024</v>
      </c>
      <c r="U2042" s="81" t="str">
        <f>IFERROR(VLOOKUP(CONCATENATE(B2042,"_",A2042),Table4[#All],6,FALSE),"")</f>
        <v>https://siemens.highspot.com/items/6758309d550a6313e681f3af?lfrm=shp-ft.1#1</v>
      </c>
    </row>
    <row r="2043" spans="1:21" x14ac:dyDescent="0.25">
      <c r="A2043" s="81">
        <f>IF(OR('Raw Data'!A2065=0,'Raw Data'!A2065="Delete"),"",'Raw Data'!A2065)</f>
        <v>2412</v>
      </c>
      <c r="B2043" s="88" t="str">
        <f>IF(OR('Raw Data'!B2065=0,'Raw Data'!B2065="Delete"),"",'Raw Data'!B2065)</f>
        <v>Plan</v>
      </c>
      <c r="C2043" s="89" t="str">
        <f>IF(OR('Raw Data'!C2065=0,'Raw Data'!C2065="Delete"),"",'Raw Data'!C2065)</f>
        <v>Configuration</v>
      </c>
      <c r="D2043" s="88" t="str">
        <f>IF(OR('Raw Data'!D2065=0,'Raw Data'!D2065="Delete"),"",'Raw Data'!D2065)</f>
        <v>Product Configuration</v>
      </c>
      <c r="E2043" s="84" t="str">
        <f>IF(OR('Raw Data'!E2065=0,'Raw Data'!E2065="Delete"),"",'Raw Data'!E2065)</f>
        <v>Open configurator objects in a folder to a sub location of the configurator context</v>
      </c>
      <c r="F2043" s="81" t="str" cm="1">
        <f t="array" ref="F2043">_xlfn.SWITCH(ROUND(VLOOKUP(A2043,Table1[#All],3),0),11,H2043,12,I2043,13,J2043,14,K2043,"N/A")</f>
        <v>N/A</v>
      </c>
      <c r="G2043" s="81" t="str" cm="1">
        <f t="array" ref="G2043">_xlfn.SWITCH(ROUND(VLOOKUP(A2043,Table1[#All],5),0),11,H2043,12,I2043,13,J2043,14,K2043,"N/A")</f>
        <v>N/A</v>
      </c>
      <c r="H2043" s="81" t="str">
        <f>IF(OR('Raw Data'!H2065=0,'Raw Data'!H2065="Delete"),"",'Raw Data'!H2065)</f>
        <v/>
      </c>
      <c r="I2043" s="81" t="str">
        <f>IF(OR('Raw Data'!I2065=0,'Raw Data'!I2065="Delete"),"",'Raw Data'!I2065)</f>
        <v/>
      </c>
      <c r="J2043" s="81" t="str">
        <f>IF(OR('Raw Data'!J2065=0,'Raw Data'!J2065="Delete"),"",'Raw Data'!J2065)</f>
        <v/>
      </c>
      <c r="K2043" s="81" t="str">
        <f>IF(OR('Raw Data'!K2065=0,'Raw Data'!K2065="Delete"),"",'Raw Data'!K2065)</f>
        <v/>
      </c>
      <c r="L2043" s="81" t="str">
        <f>R2043</f>
        <v>Available</v>
      </c>
      <c r="M2043" s="81" t="str">
        <f>IF(A2043="","",IF(OR(AWReleaseNum&gt;=A2043,AWReleaseNum=0),"Available","Not Supported"))</f>
        <v>Available</v>
      </c>
      <c r="N2043" s="81" t="str">
        <f>IF(A2043="","",IF(TcRelease="Any","Available",IF(OR(AND(TcReleaseNum&gt;=VLOOKUP(AWReleaseNum,MinVerInfo,3,FALSE),TcReleaseNum&lt;=VLOOKUP(AWReleaseNum,MinVerInfo,4,FALSE)),AND(TcReleaseNum&gt;=VLOOKUP(AWReleaseNum,MinVerInfo,5,FALSE),TcReleaseNum&lt;=VLOOKUP(AWReleaseNum,MinVerInfo,6,FALSE))),"Available","Not Supported")))</f>
        <v>Available</v>
      </c>
      <c r="O2043" s="81" t="str">
        <f>IF(TcReleaseNum&lt;P2043,"Not Supported","Available")</f>
        <v>Available</v>
      </c>
      <c r="P2043" s="81" cm="1">
        <f t="array" ref="P2043">_xlfn.SWITCH(TcBaseVer, 14, K2043, 13, J2043, 12, I2043, 11, IFERROR(VLOOKUP(H2043,Table2[#All],3,FALSE),"N/A"),0)</f>
        <v>0</v>
      </c>
      <c r="Q2043" s="81" t="str">
        <f>IF(TcBaseVer=0,M2043,IF(AND(N2043="Available",M2043="Available",O2043="Available"),"Available",IF(M2043="","","Not Supported")))</f>
        <v>Available</v>
      </c>
      <c r="R2043" s="81" t="str">
        <f>IF(A2043&gt;=AWCurrentRel, "Future",Q2043)</f>
        <v>Available</v>
      </c>
      <c r="S2043" s="100" t="str">
        <f>HYPERLINK(U2043,T2043)</f>
        <v>PLAN-Teamcenter What's New Fall 2024</v>
      </c>
      <c r="T2043" s="81" t="str">
        <f>IFERROR(VLOOKUP(CONCATENATE($B2043,"_",$A2043),Table4[#All],5,FALSE),"Not Available")</f>
        <v>PLAN-Teamcenter What's New Fall 2024</v>
      </c>
      <c r="U2043" s="81" t="str">
        <f>IFERROR(VLOOKUP(CONCATENATE(B2043,"_",A2043),Table4[#All],6,FALSE),"")</f>
        <v>https://siemens.highspot.com/items/6758309d550a6313e681f3af?lfrm=shp-ft.1#1</v>
      </c>
    </row>
    <row r="2044" spans="1:21" x14ac:dyDescent="0.25">
      <c r="A2044" s="81">
        <f>IF(OR('Raw Data'!A2066=0,'Raw Data'!A2066="Delete"),"",'Raw Data'!A2066)</f>
        <v>2412</v>
      </c>
      <c r="B2044" s="88" t="str">
        <f>IF(OR('Raw Data'!B2066=0,'Raw Data'!B2066="Delete"),"",'Raw Data'!B2066)</f>
        <v>Plan</v>
      </c>
      <c r="C2044" s="89" t="str">
        <f>IF(OR('Raw Data'!C2066=0,'Raw Data'!C2066="Delete"),"",'Raw Data'!C2066)</f>
        <v>Configuration</v>
      </c>
      <c r="D2044" s="88" t="str">
        <f>IF(OR('Raw Data'!D2066=0,'Raw Data'!D2066="Delete"),"",'Raw Data'!D2066)</f>
        <v>Product Configuration</v>
      </c>
      <c r="E2044" s="84" t="str">
        <f>IF(OR('Raw Data'!E2066=0,'Raw Data'!E2066="Delete"),"",'Raw Data'!E2066)</f>
        <v xml:space="preserve">Use expand or collapse below command to view the models and features </v>
      </c>
      <c r="F2044" s="81" t="str" cm="1">
        <f t="array" ref="F2044">_xlfn.SWITCH(ROUND(VLOOKUP(A2044,Table1[#All],3),0),11,H2044,12,I2044,13,J2044,14,K2044,"N/A")</f>
        <v>N/A</v>
      </c>
      <c r="G2044" s="81" t="str" cm="1">
        <f t="array" ref="G2044">_xlfn.SWITCH(ROUND(VLOOKUP(A2044,Table1[#All],5),0),11,H2044,12,I2044,13,J2044,14,K2044,"N/A")</f>
        <v>N/A</v>
      </c>
      <c r="H2044" s="81" t="str">
        <f>IF(OR('Raw Data'!H2066=0,'Raw Data'!H2066="Delete"),"",'Raw Data'!H2066)</f>
        <v/>
      </c>
      <c r="I2044" s="81" t="str">
        <f>IF(OR('Raw Data'!I2066=0,'Raw Data'!I2066="Delete"),"",'Raw Data'!I2066)</f>
        <v/>
      </c>
      <c r="J2044" s="81" t="str">
        <f>IF(OR('Raw Data'!J2066=0,'Raw Data'!J2066="Delete"),"",'Raw Data'!J2066)</f>
        <v/>
      </c>
      <c r="K2044" s="81" t="str">
        <f>IF(OR('Raw Data'!K2066=0,'Raw Data'!K2066="Delete"),"",'Raw Data'!K2066)</f>
        <v/>
      </c>
      <c r="L2044" s="81" t="str">
        <f>R2044</f>
        <v>Available</v>
      </c>
      <c r="M2044" s="81" t="str">
        <f>IF(A2044="","",IF(OR(AWReleaseNum&gt;=A2044,AWReleaseNum=0),"Available","Not Supported"))</f>
        <v>Available</v>
      </c>
      <c r="N2044" s="81" t="str">
        <f>IF(A2044="","",IF(TcRelease="Any","Available",IF(OR(AND(TcReleaseNum&gt;=VLOOKUP(AWReleaseNum,MinVerInfo,3,FALSE),TcReleaseNum&lt;=VLOOKUP(AWReleaseNum,MinVerInfo,4,FALSE)),AND(TcReleaseNum&gt;=VLOOKUP(AWReleaseNum,MinVerInfo,5,FALSE),TcReleaseNum&lt;=VLOOKUP(AWReleaseNum,MinVerInfo,6,FALSE))),"Available","Not Supported")))</f>
        <v>Available</v>
      </c>
      <c r="O2044" s="81" t="str">
        <f>IF(TcReleaseNum&lt;P2044,"Not Supported","Available")</f>
        <v>Available</v>
      </c>
      <c r="P2044" s="81" cm="1">
        <f t="array" ref="P2044">_xlfn.SWITCH(TcBaseVer, 14, K2044, 13, J2044, 12, I2044, 11, IFERROR(VLOOKUP(H2044,Table2[#All],3,FALSE),"N/A"),0)</f>
        <v>0</v>
      </c>
      <c r="Q2044" s="81" t="str">
        <f>IF(TcBaseVer=0,M2044,IF(AND(N2044="Available",M2044="Available",O2044="Available"),"Available",IF(M2044="","","Not Supported")))</f>
        <v>Available</v>
      </c>
      <c r="R2044" s="81" t="str">
        <f>IF(A2044&gt;=AWCurrentRel, "Future",Q2044)</f>
        <v>Available</v>
      </c>
      <c r="S2044" s="100" t="str">
        <f>HYPERLINK(U2044,T2044)</f>
        <v>PLAN-Teamcenter What's New Fall 2024</v>
      </c>
      <c r="T2044" s="81" t="str">
        <f>IFERROR(VLOOKUP(CONCATENATE($B2044,"_",$A2044),Table4[#All],5,FALSE),"Not Available")</f>
        <v>PLAN-Teamcenter What's New Fall 2024</v>
      </c>
      <c r="U2044" s="81" t="str">
        <f>IFERROR(VLOOKUP(CONCATENATE(B2044,"_",A2044),Table4[#All],6,FALSE),"")</f>
        <v>https://siemens.highspot.com/items/6758309d550a6313e681f3af?lfrm=shp-ft.1#1</v>
      </c>
    </row>
    <row r="2045" spans="1:21" x14ac:dyDescent="0.25">
      <c r="A2045" s="81">
        <f>IF(OR('Raw Data'!A2067=0,'Raw Data'!A2067="Delete"),"",'Raw Data'!A2067)</f>
        <v>2412</v>
      </c>
      <c r="B2045" s="88" t="str">
        <f>IF(OR('Raw Data'!B2067=0,'Raw Data'!B2067="Delete"),"",'Raw Data'!B2067)</f>
        <v>Plan</v>
      </c>
      <c r="C2045" s="89" t="str">
        <f>IF(OR('Raw Data'!C2067=0,'Raw Data'!C2067="Delete"),"",'Raw Data'!C2067)</f>
        <v>Configuration</v>
      </c>
      <c r="D2045" s="88" t="str">
        <f>IF(OR('Raw Data'!D2067=0,'Raw Data'!D2067="Delete"),"",'Raw Data'!D2067)</f>
        <v>Product Configuration</v>
      </c>
      <c r="E2045" s="84" t="str">
        <f>IF(OR('Raw Data'!E2067=0,'Raw Data'!E2067="Delete"),"",'Raw Data'!E2067)</f>
        <v>Submit models, features and constraints to a workflow</v>
      </c>
      <c r="F2045" s="81" t="str" cm="1">
        <f t="array" ref="F2045">_xlfn.SWITCH(ROUND(VLOOKUP(A2045,Table1[#All],3),0),11,H2045,12,I2045,13,J2045,14,K2045,"N/A")</f>
        <v>N/A</v>
      </c>
      <c r="G2045" s="81" t="str" cm="1">
        <f t="array" ref="G2045">_xlfn.SWITCH(ROUND(VLOOKUP(A2045,Table1[#All],5),0),11,H2045,12,I2045,13,J2045,14,K2045,"N/A")</f>
        <v>N/A</v>
      </c>
      <c r="H2045" s="81" t="str">
        <f>IF(OR('Raw Data'!H2067=0,'Raw Data'!H2067="Delete"),"",'Raw Data'!H2067)</f>
        <v/>
      </c>
      <c r="I2045" s="81" t="str">
        <f>IF(OR('Raw Data'!I2067=0,'Raw Data'!I2067="Delete"),"",'Raw Data'!I2067)</f>
        <v/>
      </c>
      <c r="J2045" s="81" t="str">
        <f>IF(OR('Raw Data'!J2067=0,'Raw Data'!J2067="Delete"),"",'Raw Data'!J2067)</f>
        <v/>
      </c>
      <c r="K2045" s="81" t="str">
        <f>IF(OR('Raw Data'!K2067=0,'Raw Data'!K2067="Delete"),"",'Raw Data'!K2067)</f>
        <v/>
      </c>
      <c r="L2045" s="81" t="str">
        <f>R2045</f>
        <v>Available</v>
      </c>
      <c r="M2045" s="81" t="str">
        <f>IF(A2045="","",IF(OR(AWReleaseNum&gt;=A2045,AWReleaseNum=0),"Available","Not Supported"))</f>
        <v>Available</v>
      </c>
      <c r="N2045" s="81" t="str">
        <f>IF(A2045="","",IF(TcRelease="Any","Available",IF(OR(AND(TcReleaseNum&gt;=VLOOKUP(AWReleaseNum,MinVerInfo,3,FALSE),TcReleaseNum&lt;=VLOOKUP(AWReleaseNum,MinVerInfo,4,FALSE)),AND(TcReleaseNum&gt;=VLOOKUP(AWReleaseNum,MinVerInfo,5,FALSE),TcReleaseNum&lt;=VLOOKUP(AWReleaseNum,MinVerInfo,6,FALSE))),"Available","Not Supported")))</f>
        <v>Available</v>
      </c>
      <c r="O2045" s="81" t="str">
        <f>IF(TcReleaseNum&lt;P2045,"Not Supported","Available")</f>
        <v>Available</v>
      </c>
      <c r="P2045" s="81" cm="1">
        <f t="array" ref="P2045">_xlfn.SWITCH(TcBaseVer, 14, K2045, 13, J2045, 12, I2045, 11, IFERROR(VLOOKUP(H2045,Table2[#All],3,FALSE),"N/A"),0)</f>
        <v>0</v>
      </c>
      <c r="Q2045" s="81" t="str">
        <f>IF(TcBaseVer=0,M2045,IF(AND(N2045="Available",M2045="Available",O2045="Available"),"Available",IF(M2045="","","Not Supported")))</f>
        <v>Available</v>
      </c>
      <c r="R2045" s="81" t="str">
        <f>IF(A2045&gt;=AWCurrentRel, "Future",Q2045)</f>
        <v>Available</v>
      </c>
      <c r="S2045" s="100" t="str">
        <f>HYPERLINK(U2045,T2045)</f>
        <v>PLAN-Teamcenter What's New Fall 2024</v>
      </c>
      <c r="T2045" s="81" t="str">
        <f>IFERROR(VLOOKUP(CONCATENATE($B2045,"_",$A2045),Table4[#All],5,FALSE),"Not Available")</f>
        <v>PLAN-Teamcenter What's New Fall 2024</v>
      </c>
      <c r="U2045" s="81" t="str">
        <f>IFERROR(VLOOKUP(CONCATENATE(B2045,"_",A2045),Table4[#All],6,FALSE),"")</f>
        <v>https://siemens.highspot.com/items/6758309d550a6313e681f3af?lfrm=shp-ft.1#1</v>
      </c>
    </row>
    <row r="2046" spans="1:21" x14ac:dyDescent="0.25">
      <c r="A2046" s="81">
        <f>IF(OR('Raw Data'!A2068=0,'Raw Data'!A2068="Delete"),"",'Raw Data'!A2068)</f>
        <v>2412</v>
      </c>
      <c r="B2046" s="88" t="str">
        <f>IF(OR('Raw Data'!B2068=0,'Raw Data'!B2068="Delete"),"",'Raw Data'!B2068)</f>
        <v>Plan</v>
      </c>
      <c r="C2046" s="89" t="str">
        <f>IF(OR('Raw Data'!C2068=0,'Raw Data'!C2068="Delete"),"",'Raw Data'!C2068)</f>
        <v>Configuration</v>
      </c>
      <c r="D2046" s="88" t="str">
        <f>IF(OR('Raw Data'!D2068=0,'Raw Data'!D2068="Delete"),"",'Raw Data'!D2068)</f>
        <v>Product Configuration</v>
      </c>
      <c r="E2046" s="84" t="str">
        <f>IF(OR('Raw Data'!E2068=0,'Raw Data'!E2068="Delete"),"",'Raw Data'!E2068)</f>
        <v>Show all features from current families</v>
      </c>
      <c r="F2046" s="81" t="str" cm="1">
        <f t="array" ref="F2046">_xlfn.SWITCH(ROUND(VLOOKUP(A2046,Table1[#All],3),0),11,H2046,12,I2046,13,J2046,14,K2046,"N/A")</f>
        <v>N/A</v>
      </c>
      <c r="G2046" s="81" t="str" cm="1">
        <f t="array" ref="G2046">_xlfn.SWITCH(ROUND(VLOOKUP(A2046,Table1[#All],5),0),11,H2046,12,I2046,13,J2046,14,K2046,"N/A")</f>
        <v>N/A</v>
      </c>
      <c r="H2046" s="81" t="str">
        <f>IF(OR('Raw Data'!H2068=0,'Raw Data'!H2068="Delete"),"",'Raw Data'!H2068)</f>
        <v/>
      </c>
      <c r="I2046" s="81" t="str">
        <f>IF(OR('Raw Data'!I2068=0,'Raw Data'!I2068="Delete"),"",'Raw Data'!I2068)</f>
        <v/>
      </c>
      <c r="J2046" s="81" t="str">
        <f>IF(OR('Raw Data'!J2068=0,'Raw Data'!J2068="Delete"),"",'Raw Data'!J2068)</f>
        <v/>
      </c>
      <c r="K2046" s="81" t="str">
        <f>IF(OR('Raw Data'!K2068=0,'Raw Data'!K2068="Delete"),"",'Raw Data'!K2068)</f>
        <v/>
      </c>
      <c r="L2046" s="81" t="str">
        <f>R2046</f>
        <v>Available</v>
      </c>
      <c r="M2046" s="81" t="str">
        <f>IF(A2046="","",IF(OR(AWReleaseNum&gt;=A2046,AWReleaseNum=0),"Available","Not Supported"))</f>
        <v>Available</v>
      </c>
      <c r="N2046" s="81" t="str">
        <f>IF(A2046="","",IF(TcRelease="Any","Available",IF(OR(AND(TcReleaseNum&gt;=VLOOKUP(AWReleaseNum,MinVerInfo,3,FALSE),TcReleaseNum&lt;=VLOOKUP(AWReleaseNum,MinVerInfo,4,FALSE)),AND(TcReleaseNum&gt;=VLOOKUP(AWReleaseNum,MinVerInfo,5,FALSE),TcReleaseNum&lt;=VLOOKUP(AWReleaseNum,MinVerInfo,6,FALSE))),"Available","Not Supported")))</f>
        <v>Available</v>
      </c>
      <c r="O2046" s="81" t="str">
        <f>IF(TcReleaseNum&lt;P2046,"Not Supported","Available")</f>
        <v>Available</v>
      </c>
      <c r="P2046" s="81" cm="1">
        <f t="array" ref="P2046">_xlfn.SWITCH(TcBaseVer, 14, K2046, 13, J2046, 12, I2046, 11, IFERROR(VLOOKUP(H2046,Table2[#All],3,FALSE),"N/A"),0)</f>
        <v>0</v>
      </c>
      <c r="Q2046" s="81" t="str">
        <f>IF(TcBaseVer=0,M2046,IF(AND(N2046="Available",M2046="Available",O2046="Available"),"Available",IF(M2046="","","Not Supported")))</f>
        <v>Available</v>
      </c>
      <c r="R2046" s="81" t="str">
        <f>IF(A2046&gt;=AWCurrentRel, "Future",Q2046)</f>
        <v>Available</v>
      </c>
      <c r="S2046" s="100" t="str">
        <f>HYPERLINK(U2046,T2046)</f>
        <v>PLAN-Teamcenter What's New Fall 2024</v>
      </c>
      <c r="T2046" s="81" t="str">
        <f>IFERROR(VLOOKUP(CONCATENATE($B2046,"_",$A2046),Table4[#All],5,FALSE),"Not Available")</f>
        <v>PLAN-Teamcenter What's New Fall 2024</v>
      </c>
      <c r="U2046" s="81" t="str">
        <f>IFERROR(VLOOKUP(CONCATENATE(B2046,"_",A2046),Table4[#All],6,FALSE),"")</f>
        <v>https://siemens.highspot.com/items/6758309d550a6313e681f3af?lfrm=shp-ft.1#1</v>
      </c>
    </row>
    <row r="2047" spans="1:21" x14ac:dyDescent="0.25">
      <c r="A2047" s="81">
        <f>IF(OR('Raw Data'!A2069=0,'Raw Data'!A2069="Delete"),"",'Raw Data'!A2069)</f>
        <v>2412</v>
      </c>
      <c r="B2047" s="88" t="str">
        <f>IF(OR('Raw Data'!B2069=0,'Raw Data'!B2069="Delete"),"",'Raw Data'!B2069)</f>
        <v>Plan</v>
      </c>
      <c r="C2047" s="89" t="str">
        <f>IF(OR('Raw Data'!C2069=0,'Raw Data'!C2069="Delete"),"",'Raw Data'!C2069)</f>
        <v>Configuration</v>
      </c>
      <c r="D2047" s="88" t="str">
        <f>IF(OR('Raw Data'!D2069=0,'Raw Data'!D2069="Delete"),"",'Raw Data'!D2069)</f>
        <v>Product Configuration</v>
      </c>
      <c r="E2047" s="84" t="str">
        <f>IF(OR('Raw Data'!E2069=0,'Raw Data'!E2069="Delete"),"",'Raw Data'!E2069)</f>
        <v>Use properties to filter features used to define variant condition​</v>
      </c>
      <c r="F2047" s="81" t="str" cm="1">
        <f t="array" ref="F2047">_xlfn.SWITCH(ROUND(VLOOKUP(A2047,Table1[#All],3),0),11,H2047,12,I2047,13,J2047,14,K2047,"N/A")</f>
        <v>N/A</v>
      </c>
      <c r="G2047" s="81" t="str" cm="1">
        <f t="array" ref="G2047">_xlfn.SWITCH(ROUND(VLOOKUP(A2047,Table1[#All],5),0),11,H2047,12,I2047,13,J2047,14,K2047,"N/A")</f>
        <v>N/A</v>
      </c>
      <c r="H2047" s="81" t="str">
        <f>IF(OR('Raw Data'!H2069=0,'Raw Data'!H2069="Delete"),"",'Raw Data'!H2069)</f>
        <v/>
      </c>
      <c r="I2047" s="81" t="str">
        <f>IF(OR('Raw Data'!I2069=0,'Raw Data'!I2069="Delete"),"",'Raw Data'!I2069)</f>
        <v/>
      </c>
      <c r="J2047" s="81" t="str">
        <f>IF(OR('Raw Data'!J2069=0,'Raw Data'!J2069="Delete"),"",'Raw Data'!J2069)</f>
        <v/>
      </c>
      <c r="K2047" s="81" t="str">
        <f>IF(OR('Raw Data'!K2069=0,'Raw Data'!K2069="Delete"),"",'Raw Data'!K2069)</f>
        <v/>
      </c>
      <c r="L2047" s="81" t="str">
        <f>R2047</f>
        <v>Available</v>
      </c>
      <c r="M2047" s="81" t="str">
        <f>IF(A2047="","",IF(OR(AWReleaseNum&gt;=A2047,AWReleaseNum=0),"Available","Not Supported"))</f>
        <v>Available</v>
      </c>
      <c r="N2047" s="81" t="str">
        <f>IF(A2047="","",IF(TcRelease="Any","Available",IF(OR(AND(TcReleaseNum&gt;=VLOOKUP(AWReleaseNum,MinVerInfo,3,FALSE),TcReleaseNum&lt;=VLOOKUP(AWReleaseNum,MinVerInfo,4,FALSE)),AND(TcReleaseNum&gt;=VLOOKUP(AWReleaseNum,MinVerInfo,5,FALSE),TcReleaseNum&lt;=VLOOKUP(AWReleaseNum,MinVerInfo,6,FALSE))),"Available","Not Supported")))</f>
        <v>Available</v>
      </c>
      <c r="O2047" s="81" t="str">
        <f>IF(TcReleaseNum&lt;P2047,"Not Supported","Available")</f>
        <v>Available</v>
      </c>
      <c r="P2047" s="81" cm="1">
        <f t="array" ref="P2047">_xlfn.SWITCH(TcBaseVer, 14, K2047, 13, J2047, 12, I2047, 11, IFERROR(VLOOKUP(H2047,Table2[#All],3,FALSE),"N/A"),0)</f>
        <v>0</v>
      </c>
      <c r="Q2047" s="81" t="str">
        <f>IF(TcBaseVer=0,M2047,IF(AND(N2047="Available",M2047="Available",O2047="Available"),"Available",IF(M2047="","","Not Supported")))</f>
        <v>Available</v>
      </c>
      <c r="R2047" s="81" t="str">
        <f>IF(A2047&gt;=AWCurrentRel, "Future",Q2047)</f>
        <v>Available</v>
      </c>
      <c r="S2047" s="100" t="str">
        <f>HYPERLINK(U2047,T2047)</f>
        <v>PLAN-Teamcenter What's New Fall 2024</v>
      </c>
      <c r="T2047" s="81" t="str">
        <f>IFERROR(VLOOKUP(CONCATENATE($B2047,"_",$A2047),Table4[#All],5,FALSE),"Not Available")</f>
        <v>PLAN-Teamcenter What's New Fall 2024</v>
      </c>
      <c r="U2047" s="81" t="str">
        <f>IFERROR(VLOOKUP(CONCATENATE(B2047,"_",A2047),Table4[#All],6,FALSE),"")</f>
        <v>https://siemens.highspot.com/items/6758309d550a6313e681f3af?lfrm=shp-ft.1#1</v>
      </c>
    </row>
    <row r="2048" spans="1:21" x14ac:dyDescent="0.25">
      <c r="A2048" s="81">
        <f>IF(OR('Raw Data'!A2070=0,'Raw Data'!A2070="Delete"),"",'Raw Data'!A2070)</f>
        <v>2412</v>
      </c>
      <c r="B2048" s="88" t="str">
        <f>IF(OR('Raw Data'!B2070=0,'Raw Data'!B2070="Delete"),"",'Raw Data'!B2070)</f>
        <v>Plan</v>
      </c>
      <c r="C2048" s="89" t="str">
        <f>IF(OR('Raw Data'!C2070=0,'Raw Data'!C2070="Delete"),"",'Raw Data'!C2070)</f>
        <v>Configuration</v>
      </c>
      <c r="D2048" s="88" t="str">
        <f>IF(OR('Raw Data'!D2070=0,'Raw Data'!D2070="Delete"),"",'Raw Data'!D2070)</f>
        <v>Product Configuration</v>
      </c>
      <c r="E2048" s="84" t="str">
        <f>IF(OR('Raw Data'!E2070=0,'Raw Data'!E2070="Delete"),"",'Raw Data'!E2070)</f>
        <v>Use variant condition on assembly to filter the components</v>
      </c>
      <c r="F2048" s="81" t="str" cm="1">
        <f t="array" ref="F2048">_xlfn.SWITCH(ROUND(VLOOKUP(A2048,Table1[#All],3),0),11,H2048,12,I2048,13,J2048,14,K2048,"N/A")</f>
        <v>N/A</v>
      </c>
      <c r="G2048" s="81" t="str" cm="1">
        <f t="array" ref="G2048">_xlfn.SWITCH(ROUND(VLOOKUP(A2048,Table1[#All],5),0),11,H2048,12,I2048,13,J2048,14,K2048,"N/A")</f>
        <v>N/A</v>
      </c>
      <c r="H2048" s="81" t="str">
        <f>IF(OR('Raw Data'!H2070=0,'Raw Data'!H2070="Delete"),"",'Raw Data'!H2070)</f>
        <v/>
      </c>
      <c r="I2048" s="81" t="str">
        <f>IF(OR('Raw Data'!I2070=0,'Raw Data'!I2070="Delete"),"",'Raw Data'!I2070)</f>
        <v/>
      </c>
      <c r="J2048" s="81" t="str">
        <f>IF(OR('Raw Data'!J2070=0,'Raw Data'!J2070="Delete"),"",'Raw Data'!J2070)</f>
        <v/>
      </c>
      <c r="K2048" s="81" t="str">
        <f>IF(OR('Raw Data'!K2070=0,'Raw Data'!K2070="Delete"),"",'Raw Data'!K2070)</f>
        <v/>
      </c>
      <c r="L2048" s="81" t="str">
        <f>R2048</f>
        <v>Available</v>
      </c>
      <c r="M2048" s="81" t="str">
        <f>IF(A2048="","",IF(OR(AWReleaseNum&gt;=A2048,AWReleaseNum=0),"Available","Not Supported"))</f>
        <v>Available</v>
      </c>
      <c r="N2048" s="81" t="str">
        <f>IF(A2048="","",IF(TcRelease="Any","Available",IF(OR(AND(TcReleaseNum&gt;=VLOOKUP(AWReleaseNum,MinVerInfo,3,FALSE),TcReleaseNum&lt;=VLOOKUP(AWReleaseNum,MinVerInfo,4,FALSE)),AND(TcReleaseNum&gt;=VLOOKUP(AWReleaseNum,MinVerInfo,5,FALSE),TcReleaseNum&lt;=VLOOKUP(AWReleaseNum,MinVerInfo,6,FALSE))),"Available","Not Supported")))</f>
        <v>Available</v>
      </c>
      <c r="O2048" s="81" t="str">
        <f>IF(TcReleaseNum&lt;P2048,"Not Supported","Available")</f>
        <v>Available</v>
      </c>
      <c r="P2048" s="81" cm="1">
        <f t="array" ref="P2048">_xlfn.SWITCH(TcBaseVer, 14, K2048, 13, J2048, 12, I2048, 11, IFERROR(VLOOKUP(H2048,Table2[#All],3,FALSE),"N/A"),0)</f>
        <v>0</v>
      </c>
      <c r="Q2048" s="81" t="str">
        <f>IF(TcBaseVer=0,M2048,IF(AND(N2048="Available",M2048="Available",O2048="Available"),"Available",IF(M2048="","","Not Supported")))</f>
        <v>Available</v>
      </c>
      <c r="R2048" s="81" t="str">
        <f>IF(A2048&gt;=AWCurrentRel, "Future",Q2048)</f>
        <v>Available</v>
      </c>
      <c r="S2048" s="100" t="str">
        <f>HYPERLINK(U2048,T2048)</f>
        <v>PLAN-Teamcenter What's New Fall 2024</v>
      </c>
      <c r="T2048" s="81" t="str">
        <f>IFERROR(VLOOKUP(CONCATENATE($B2048,"_",$A2048),Table4[#All],5,FALSE),"Not Available")</f>
        <v>PLAN-Teamcenter What's New Fall 2024</v>
      </c>
      <c r="U2048" s="81" t="str">
        <f>IFERROR(VLOOKUP(CONCATENATE(B2048,"_",A2048),Table4[#All],6,FALSE),"")</f>
        <v>https://siemens.highspot.com/items/6758309d550a6313e681f3af?lfrm=shp-ft.1#1</v>
      </c>
    </row>
    <row r="2049" spans="1:21" x14ac:dyDescent="0.25">
      <c r="A2049" s="81">
        <f>IF(OR('Raw Data'!A2071=0,'Raw Data'!A2071="Delete"),"",'Raw Data'!A2071)</f>
        <v>2412</v>
      </c>
      <c r="B2049" s="88" t="str">
        <f>IF(OR('Raw Data'!B2071=0,'Raw Data'!B2071="Delete"),"",'Raw Data'!B2071)</f>
        <v>Plan</v>
      </c>
      <c r="C2049" s="89" t="str">
        <f>IF(OR('Raw Data'!C2071=0,'Raw Data'!C2071="Delete"),"",'Raw Data'!C2071)</f>
        <v>Configuration</v>
      </c>
      <c r="D2049" s="88" t="str">
        <f>IF(OR('Raw Data'!D2071=0,'Raw Data'!D2071="Delete"),"",'Raw Data'!D2071)</f>
        <v>Product Configuration</v>
      </c>
      <c r="E2049" s="84" t="str">
        <f>IF(OR('Raw Data'!E2071=0,'Raw Data'!E2071="Delete"),"",'Raw Data'!E2071)</f>
        <v>Filter Constraints based on features or even a feature combination</v>
      </c>
      <c r="F2049" s="81" t="str" cm="1">
        <f t="array" ref="F2049">_xlfn.SWITCH(ROUND(VLOOKUP(A2049,Table1[#All],3),0),11,H2049,12,I2049,13,J2049,14,K2049,"N/A")</f>
        <v>N/A</v>
      </c>
      <c r="G2049" s="81" t="str" cm="1">
        <f t="array" ref="G2049">_xlfn.SWITCH(ROUND(VLOOKUP(A2049,Table1[#All],5),0),11,H2049,12,I2049,13,J2049,14,K2049,"N/A")</f>
        <v>N/A</v>
      </c>
      <c r="H2049" s="81" t="str">
        <f>IF(OR('Raw Data'!H2071=0,'Raw Data'!H2071="Delete"),"",'Raw Data'!H2071)</f>
        <v/>
      </c>
      <c r="I2049" s="81" t="str">
        <f>IF(OR('Raw Data'!I2071=0,'Raw Data'!I2071="Delete"),"",'Raw Data'!I2071)</f>
        <v/>
      </c>
      <c r="J2049" s="81" t="str">
        <f>IF(OR('Raw Data'!J2071=0,'Raw Data'!J2071="Delete"),"",'Raw Data'!J2071)</f>
        <v/>
      </c>
      <c r="K2049" s="81" t="str">
        <f>IF(OR('Raw Data'!K2071=0,'Raw Data'!K2071="Delete"),"",'Raw Data'!K2071)</f>
        <v/>
      </c>
      <c r="L2049" s="81" t="str">
        <f>R2049</f>
        <v>Available</v>
      </c>
      <c r="M2049" s="81" t="str">
        <f>IF(A2049="","",IF(OR(AWReleaseNum&gt;=A2049,AWReleaseNum=0),"Available","Not Supported"))</f>
        <v>Available</v>
      </c>
      <c r="N2049" s="81" t="str">
        <f>IF(A2049="","",IF(TcRelease="Any","Available",IF(OR(AND(TcReleaseNum&gt;=VLOOKUP(AWReleaseNum,MinVerInfo,3,FALSE),TcReleaseNum&lt;=VLOOKUP(AWReleaseNum,MinVerInfo,4,FALSE)),AND(TcReleaseNum&gt;=VLOOKUP(AWReleaseNum,MinVerInfo,5,FALSE),TcReleaseNum&lt;=VLOOKUP(AWReleaseNum,MinVerInfo,6,FALSE))),"Available","Not Supported")))</f>
        <v>Available</v>
      </c>
      <c r="O2049" s="81" t="str">
        <f>IF(TcReleaseNum&lt;P2049,"Not Supported","Available")</f>
        <v>Available</v>
      </c>
      <c r="P2049" s="81" cm="1">
        <f t="array" ref="P2049">_xlfn.SWITCH(TcBaseVer, 14, K2049, 13, J2049, 12, I2049, 11, IFERROR(VLOOKUP(H2049,Table2[#All],3,FALSE),"N/A"),0)</f>
        <v>0</v>
      </c>
      <c r="Q2049" s="81" t="str">
        <f>IF(TcBaseVer=0,M2049,IF(AND(N2049="Available",M2049="Available",O2049="Available"),"Available",IF(M2049="","","Not Supported")))</f>
        <v>Available</v>
      </c>
      <c r="R2049" s="81" t="str">
        <f>IF(A2049&gt;=AWCurrentRel, "Future",Q2049)</f>
        <v>Available</v>
      </c>
      <c r="S2049" s="100" t="str">
        <f>HYPERLINK(U2049,T2049)</f>
        <v>PLAN-Teamcenter What's New Fall 2024</v>
      </c>
      <c r="T2049" s="81" t="str">
        <f>IFERROR(VLOOKUP(CONCATENATE($B2049,"_",$A2049),Table4[#All],5,FALSE),"Not Available")</f>
        <v>PLAN-Teamcenter What's New Fall 2024</v>
      </c>
      <c r="U2049" s="81" t="str">
        <f>IFERROR(VLOOKUP(CONCATENATE(B2049,"_",A2049),Table4[#All],6,FALSE),"")</f>
        <v>https://siemens.highspot.com/items/6758309d550a6313e681f3af?lfrm=shp-ft.1#1</v>
      </c>
    </row>
    <row r="2050" spans="1:21" x14ac:dyDescent="0.25">
      <c r="A2050" s="81">
        <f>IF(OR('Raw Data'!A2072=0,'Raw Data'!A2072="Delete"),"",'Raw Data'!A2072)</f>
        <v>2412</v>
      </c>
      <c r="B2050" s="88" t="str">
        <f>IF(OR('Raw Data'!B2072=0,'Raw Data'!B2072="Delete"),"",'Raw Data'!B2072)</f>
        <v>Plan</v>
      </c>
      <c r="C2050" s="89" t="str">
        <f>IF(OR('Raw Data'!C2072=0,'Raw Data'!C2072="Delete"),"",'Raw Data'!C2072)</f>
        <v>Configuration</v>
      </c>
      <c r="D2050" s="88" t="str">
        <f>IF(OR('Raw Data'!D2072=0,'Raw Data'!D2072="Delete"),"",'Raw Data'!D2072)</f>
        <v>Product Configuration</v>
      </c>
      <c r="E2050" s="84" t="str">
        <f>IF(OR('Raw Data'!E2072=0,'Raw Data'!E2072="Delete"),"",'Raw Data'!E2072)</f>
        <v>Leverage sequence to resolve constraints</v>
      </c>
      <c r="F2050" s="81" t="str" cm="1">
        <f t="array" ref="F2050">_xlfn.SWITCH(ROUND(VLOOKUP(A2050,Table1[#All],3),0),11,H2050,12,I2050,13,J2050,14,K2050,"N/A")</f>
        <v>N/A</v>
      </c>
      <c r="G2050" s="81" t="str" cm="1">
        <f t="array" ref="G2050">_xlfn.SWITCH(ROUND(VLOOKUP(A2050,Table1[#All],5),0),11,H2050,12,I2050,13,J2050,14,K2050,"N/A")</f>
        <v>N/A</v>
      </c>
      <c r="H2050" s="81" t="str">
        <f>IF(OR('Raw Data'!H2072=0,'Raw Data'!H2072="Delete"),"",'Raw Data'!H2072)</f>
        <v/>
      </c>
      <c r="I2050" s="81" t="str">
        <f>IF(OR('Raw Data'!I2072=0,'Raw Data'!I2072="Delete"),"",'Raw Data'!I2072)</f>
        <v/>
      </c>
      <c r="J2050" s="81" t="str">
        <f>IF(OR('Raw Data'!J2072=0,'Raw Data'!J2072="Delete"),"",'Raw Data'!J2072)</f>
        <v/>
      </c>
      <c r="K2050" s="81" t="str">
        <f>IF(OR('Raw Data'!K2072=0,'Raw Data'!K2072="Delete"),"",'Raw Data'!K2072)</f>
        <v/>
      </c>
      <c r="L2050" s="81" t="str">
        <f>R2050</f>
        <v>Available</v>
      </c>
      <c r="M2050" s="81" t="str">
        <f>IF(A2050="","",IF(OR(AWReleaseNum&gt;=A2050,AWReleaseNum=0),"Available","Not Supported"))</f>
        <v>Available</v>
      </c>
      <c r="N2050" s="81" t="str">
        <f>IF(A2050="","",IF(TcRelease="Any","Available",IF(OR(AND(TcReleaseNum&gt;=VLOOKUP(AWReleaseNum,MinVerInfo,3,FALSE),TcReleaseNum&lt;=VLOOKUP(AWReleaseNum,MinVerInfo,4,FALSE)),AND(TcReleaseNum&gt;=VLOOKUP(AWReleaseNum,MinVerInfo,5,FALSE),TcReleaseNum&lt;=VLOOKUP(AWReleaseNum,MinVerInfo,6,FALSE))),"Available","Not Supported")))</f>
        <v>Available</v>
      </c>
      <c r="O2050" s="81" t="str">
        <f>IF(TcReleaseNum&lt;P2050,"Not Supported","Available")</f>
        <v>Available</v>
      </c>
      <c r="P2050" s="81" cm="1">
        <f t="array" ref="P2050">_xlfn.SWITCH(TcBaseVer, 14, K2050, 13, J2050, 12, I2050, 11, IFERROR(VLOOKUP(H2050,Table2[#All],3,FALSE),"N/A"),0)</f>
        <v>0</v>
      </c>
      <c r="Q2050" s="81" t="str">
        <f>IF(TcBaseVer=0,M2050,IF(AND(N2050="Available",M2050="Available",O2050="Available"),"Available",IF(M2050="","","Not Supported")))</f>
        <v>Available</v>
      </c>
      <c r="R2050" s="81" t="str">
        <f>IF(A2050&gt;=AWCurrentRel, "Future",Q2050)</f>
        <v>Available</v>
      </c>
      <c r="S2050" s="100" t="str">
        <f>HYPERLINK(U2050,T2050)</f>
        <v>PLAN-Teamcenter What's New Fall 2024</v>
      </c>
      <c r="T2050" s="81" t="str">
        <f>IFERROR(VLOOKUP(CONCATENATE($B2050,"_",$A2050),Table4[#All],5,FALSE),"Not Available")</f>
        <v>PLAN-Teamcenter What's New Fall 2024</v>
      </c>
      <c r="U2050" s="81" t="str">
        <f>IFERROR(VLOOKUP(CONCATENATE(B2050,"_",A2050),Table4[#All],6,FALSE),"")</f>
        <v>https://siemens.highspot.com/items/6758309d550a6313e681f3af?lfrm=shp-ft.1#1</v>
      </c>
    </row>
    <row r="2051" spans="1:21" x14ac:dyDescent="0.25">
      <c r="A2051" s="81">
        <f>IF(OR('Raw Data'!A2073=0,'Raw Data'!A2073="Delete"),"",'Raw Data'!A2073)</f>
        <v>2412</v>
      </c>
      <c r="B2051" s="88" t="str">
        <f>IF(OR('Raw Data'!B2073=0,'Raw Data'!B2073="Delete"),"",'Raw Data'!B2073)</f>
        <v>Plan</v>
      </c>
      <c r="C2051" s="89" t="str">
        <f>IF(OR('Raw Data'!C2073=0,'Raw Data'!C2073="Delete"),"",'Raw Data'!C2073)</f>
        <v>Configuration</v>
      </c>
      <c r="D2051" s="88" t="str">
        <f>IF(OR('Raw Data'!D2073=0,'Raw Data'!D2073="Delete"),"",'Raw Data'!D2073)</f>
        <v>Product Configuration</v>
      </c>
      <c r="E2051" s="84" t="str">
        <f>IF(OR('Raw Data'!E2073=0,'Raw Data'!E2073="Delete"),"",'Raw Data'!E2073)</f>
        <v>Filter Variants based on features or even a feature combination</v>
      </c>
      <c r="F2051" s="81" t="str" cm="1">
        <f t="array" ref="F2051">_xlfn.SWITCH(ROUND(VLOOKUP(A2051,Table1[#All],3),0),11,H2051,12,I2051,13,J2051,14,K2051,"N/A")</f>
        <v>N/A</v>
      </c>
      <c r="G2051" s="81" t="str" cm="1">
        <f t="array" ref="G2051">_xlfn.SWITCH(ROUND(VLOOKUP(A2051,Table1[#All],5),0),11,H2051,12,I2051,13,J2051,14,K2051,"N/A")</f>
        <v>N/A</v>
      </c>
      <c r="H2051" s="81" t="str">
        <f>IF(OR('Raw Data'!H2073=0,'Raw Data'!H2073="Delete"),"",'Raw Data'!H2073)</f>
        <v/>
      </c>
      <c r="I2051" s="81" t="str">
        <f>IF(OR('Raw Data'!I2073=0,'Raw Data'!I2073="Delete"),"",'Raw Data'!I2073)</f>
        <v/>
      </c>
      <c r="J2051" s="81" t="str">
        <f>IF(OR('Raw Data'!J2073=0,'Raw Data'!J2073="Delete"),"",'Raw Data'!J2073)</f>
        <v/>
      </c>
      <c r="K2051" s="81" t="str">
        <f>IF(OR('Raw Data'!K2073=0,'Raw Data'!K2073="Delete"),"",'Raw Data'!K2073)</f>
        <v/>
      </c>
      <c r="L2051" s="81" t="str">
        <f>R2051</f>
        <v>Available</v>
      </c>
      <c r="M2051" s="81" t="str">
        <f>IF(A2051="","",IF(OR(AWReleaseNum&gt;=A2051,AWReleaseNum=0),"Available","Not Supported"))</f>
        <v>Available</v>
      </c>
      <c r="N2051" s="81" t="str">
        <f>IF(A2051="","",IF(TcRelease="Any","Available",IF(OR(AND(TcReleaseNum&gt;=VLOOKUP(AWReleaseNum,MinVerInfo,3,FALSE),TcReleaseNum&lt;=VLOOKUP(AWReleaseNum,MinVerInfo,4,FALSE)),AND(TcReleaseNum&gt;=VLOOKUP(AWReleaseNum,MinVerInfo,5,FALSE),TcReleaseNum&lt;=VLOOKUP(AWReleaseNum,MinVerInfo,6,FALSE))),"Available","Not Supported")))</f>
        <v>Available</v>
      </c>
      <c r="O2051" s="81" t="str">
        <f>IF(TcReleaseNum&lt;P2051,"Not Supported","Available")</f>
        <v>Available</v>
      </c>
      <c r="P2051" s="81" cm="1">
        <f t="array" ref="P2051">_xlfn.SWITCH(TcBaseVer, 14, K2051, 13, J2051, 12, I2051, 11, IFERROR(VLOOKUP(H2051,Table2[#All],3,FALSE),"N/A"),0)</f>
        <v>0</v>
      </c>
      <c r="Q2051" s="81" t="str">
        <f>IF(TcBaseVer=0,M2051,IF(AND(N2051="Available",M2051="Available",O2051="Available"),"Available",IF(M2051="","","Not Supported")))</f>
        <v>Available</v>
      </c>
      <c r="R2051" s="81" t="str">
        <f>IF(A2051&gt;=AWCurrentRel, "Future",Q2051)</f>
        <v>Available</v>
      </c>
      <c r="S2051" s="100" t="str">
        <f>HYPERLINK(U2051,T2051)</f>
        <v>PLAN-Teamcenter What's New Fall 2024</v>
      </c>
      <c r="T2051" s="81" t="str">
        <f>IFERROR(VLOOKUP(CONCATENATE($B2051,"_",$A2051),Table4[#All],5,FALSE),"Not Available")</f>
        <v>PLAN-Teamcenter What's New Fall 2024</v>
      </c>
      <c r="U2051" s="81" t="str">
        <f>IFERROR(VLOOKUP(CONCATENATE(B2051,"_",A2051),Table4[#All],6,FALSE),"")</f>
        <v>https://siemens.highspot.com/items/6758309d550a6313e681f3af?lfrm=shp-ft.1#1</v>
      </c>
    </row>
    <row r="2052" spans="1:21" x14ac:dyDescent="0.25">
      <c r="A2052" s="81">
        <f>IF(OR('Raw Data'!A2074=0,'Raw Data'!A2074="Delete"),"",'Raw Data'!A2074)</f>
        <v>2412</v>
      </c>
      <c r="B2052" s="88" t="str">
        <f>IF(OR('Raw Data'!B2074=0,'Raw Data'!B2074="Delete"),"",'Raw Data'!B2074)</f>
        <v>Plan</v>
      </c>
      <c r="C2052" s="89" t="str">
        <f>IF(OR('Raw Data'!C2074=0,'Raw Data'!C2074="Delete"),"",'Raw Data'!C2074)</f>
        <v>Configuration</v>
      </c>
      <c r="D2052" s="88" t="str">
        <f>IF(OR('Raw Data'!D2074=0,'Raw Data'!D2074="Delete"),"",'Raw Data'!D2074)</f>
        <v>Product Configuration</v>
      </c>
      <c r="E2052" s="84" t="str">
        <f>IF(OR('Raw Data'!E2074=0,'Raw Data'!E2074="Delete"),"",'Raw Data'!E2074)</f>
        <v>Load variants using a saved query</v>
      </c>
      <c r="F2052" s="81" t="str" cm="1">
        <f t="array" ref="F2052">_xlfn.SWITCH(ROUND(VLOOKUP(A2052,Table1[#All],3),0),11,H2052,12,I2052,13,J2052,14,K2052,"N/A")</f>
        <v>N/A</v>
      </c>
      <c r="G2052" s="81" t="str" cm="1">
        <f t="array" ref="G2052">_xlfn.SWITCH(ROUND(VLOOKUP(A2052,Table1[#All],5),0),11,H2052,12,I2052,13,J2052,14,K2052,"N/A")</f>
        <v>N/A</v>
      </c>
      <c r="H2052" s="81" t="str">
        <f>IF(OR('Raw Data'!H2074=0,'Raw Data'!H2074="Delete"),"",'Raw Data'!H2074)</f>
        <v/>
      </c>
      <c r="I2052" s="81" t="str">
        <f>IF(OR('Raw Data'!I2074=0,'Raw Data'!I2074="Delete"),"",'Raw Data'!I2074)</f>
        <v/>
      </c>
      <c r="J2052" s="81" t="str">
        <f>IF(OR('Raw Data'!J2074=0,'Raw Data'!J2074="Delete"),"",'Raw Data'!J2074)</f>
        <v/>
      </c>
      <c r="K2052" s="81" t="str">
        <f>IF(OR('Raw Data'!K2074=0,'Raw Data'!K2074="Delete"),"",'Raw Data'!K2074)</f>
        <v/>
      </c>
      <c r="L2052" s="81" t="str">
        <f>R2052</f>
        <v>Available</v>
      </c>
      <c r="M2052" s="81" t="str">
        <f>IF(A2052="","",IF(OR(AWReleaseNum&gt;=A2052,AWReleaseNum=0),"Available","Not Supported"))</f>
        <v>Available</v>
      </c>
      <c r="N2052" s="81" t="str">
        <f>IF(A2052="","",IF(TcRelease="Any","Available",IF(OR(AND(TcReleaseNum&gt;=VLOOKUP(AWReleaseNum,MinVerInfo,3,FALSE),TcReleaseNum&lt;=VLOOKUP(AWReleaseNum,MinVerInfo,4,FALSE)),AND(TcReleaseNum&gt;=VLOOKUP(AWReleaseNum,MinVerInfo,5,FALSE),TcReleaseNum&lt;=VLOOKUP(AWReleaseNum,MinVerInfo,6,FALSE))),"Available","Not Supported")))</f>
        <v>Available</v>
      </c>
      <c r="O2052" s="81" t="str">
        <f>IF(TcReleaseNum&lt;P2052,"Not Supported","Available")</f>
        <v>Available</v>
      </c>
      <c r="P2052" s="81" cm="1">
        <f t="array" ref="P2052">_xlfn.SWITCH(TcBaseVer, 14, K2052, 13, J2052, 12, I2052, 11, IFERROR(VLOOKUP(H2052,Table2[#All],3,FALSE),"N/A"),0)</f>
        <v>0</v>
      </c>
      <c r="Q2052" s="81" t="str">
        <f>IF(TcBaseVer=0,M2052,IF(AND(N2052="Available",M2052="Available",O2052="Available"),"Available",IF(M2052="","","Not Supported")))</f>
        <v>Available</v>
      </c>
      <c r="R2052" s="81" t="str">
        <f>IF(A2052&gt;=AWCurrentRel, "Future",Q2052)</f>
        <v>Available</v>
      </c>
      <c r="S2052" s="100" t="str">
        <f>HYPERLINK(U2052,T2052)</f>
        <v>PLAN-Teamcenter What's New Fall 2024</v>
      </c>
      <c r="T2052" s="81" t="str">
        <f>IFERROR(VLOOKUP(CONCATENATE($B2052,"_",$A2052),Table4[#All],5,FALSE),"Not Available")</f>
        <v>PLAN-Teamcenter What's New Fall 2024</v>
      </c>
      <c r="U2052" s="81" t="str">
        <f>IFERROR(VLOOKUP(CONCATENATE(B2052,"_",A2052),Table4[#All],6,FALSE),"")</f>
        <v>https://siemens.highspot.com/items/6758309d550a6313e681f3af?lfrm=shp-ft.1#1</v>
      </c>
    </row>
    <row r="2053" spans="1:21" x14ac:dyDescent="0.25">
      <c r="A2053" s="81">
        <f>IF(OR('Raw Data'!A2075=0,'Raw Data'!A2075="Delete"),"",'Raw Data'!A2075)</f>
        <v>2412</v>
      </c>
      <c r="B2053" s="88" t="str">
        <f>IF(OR('Raw Data'!B2075=0,'Raw Data'!B2075="Delete"),"",'Raw Data'!B2075)</f>
        <v>Plan</v>
      </c>
      <c r="C2053" s="89" t="str">
        <f>IF(OR('Raw Data'!C2075=0,'Raw Data'!C2075="Delete"),"",'Raw Data'!C2075)</f>
        <v>Configuration</v>
      </c>
      <c r="D2053" s="88" t="str">
        <f>IF(OR('Raw Data'!D2075=0,'Raw Data'!D2075="Delete"),"",'Raw Data'!D2075)</f>
        <v>Product Configuration</v>
      </c>
      <c r="E2053" s="84" t="str">
        <f>IF(OR('Raw Data'!E2075=0,'Raw Data'!E2075="Delete"),"",'Raw Data'!E2075)</f>
        <v>Navigate to the feature directly from the variant summary panel</v>
      </c>
      <c r="F2053" s="81" t="str" cm="1">
        <f t="array" ref="F2053">_xlfn.SWITCH(ROUND(VLOOKUP(A2053,Table1[#All],3),0),11,H2053,12,I2053,13,J2053,14,K2053,"N/A")</f>
        <v>N/A</v>
      </c>
      <c r="G2053" s="81" t="str" cm="1">
        <f t="array" ref="G2053">_xlfn.SWITCH(ROUND(VLOOKUP(A2053,Table1[#All],5),0),11,H2053,12,I2053,13,J2053,14,K2053,"N/A")</f>
        <v>N/A</v>
      </c>
      <c r="H2053" s="81" t="str">
        <f>IF(OR('Raw Data'!H2075=0,'Raw Data'!H2075="Delete"),"",'Raw Data'!H2075)</f>
        <v/>
      </c>
      <c r="I2053" s="81" t="str">
        <f>IF(OR('Raw Data'!I2075=0,'Raw Data'!I2075="Delete"),"",'Raw Data'!I2075)</f>
        <v/>
      </c>
      <c r="J2053" s="81" t="str">
        <f>IF(OR('Raw Data'!J2075=0,'Raw Data'!J2075="Delete"),"",'Raw Data'!J2075)</f>
        <v/>
      </c>
      <c r="K2053" s="81" t="str">
        <f>IF(OR('Raw Data'!K2075=0,'Raw Data'!K2075="Delete"),"",'Raw Data'!K2075)</f>
        <v/>
      </c>
      <c r="L2053" s="81" t="str">
        <f>R2053</f>
        <v>Available</v>
      </c>
      <c r="M2053" s="81" t="str">
        <f>IF(A2053="","",IF(OR(AWReleaseNum&gt;=A2053,AWReleaseNum=0),"Available","Not Supported"))</f>
        <v>Available</v>
      </c>
      <c r="N2053" s="81" t="str">
        <f>IF(A2053="","",IF(TcRelease="Any","Available",IF(OR(AND(TcReleaseNum&gt;=VLOOKUP(AWReleaseNum,MinVerInfo,3,FALSE),TcReleaseNum&lt;=VLOOKUP(AWReleaseNum,MinVerInfo,4,FALSE)),AND(TcReleaseNum&gt;=VLOOKUP(AWReleaseNum,MinVerInfo,5,FALSE),TcReleaseNum&lt;=VLOOKUP(AWReleaseNum,MinVerInfo,6,FALSE))),"Available","Not Supported")))</f>
        <v>Available</v>
      </c>
      <c r="O2053" s="81" t="str">
        <f>IF(TcReleaseNum&lt;P2053,"Not Supported","Available")</f>
        <v>Available</v>
      </c>
      <c r="P2053" s="81" cm="1">
        <f t="array" ref="P2053">_xlfn.SWITCH(TcBaseVer, 14, K2053, 13, J2053, 12, I2053, 11, IFERROR(VLOOKUP(H2053,Table2[#All],3,FALSE),"N/A"),0)</f>
        <v>0</v>
      </c>
      <c r="Q2053" s="81" t="str">
        <f>IF(TcBaseVer=0,M2053,IF(AND(N2053="Available",M2053="Available",O2053="Available"),"Available",IF(M2053="","","Not Supported")))</f>
        <v>Available</v>
      </c>
      <c r="R2053" s="81" t="str">
        <f>IF(A2053&gt;=AWCurrentRel, "Future",Q2053)</f>
        <v>Available</v>
      </c>
      <c r="S2053" s="100" t="str">
        <f>HYPERLINK(U2053,T2053)</f>
        <v>PLAN-Teamcenter What's New Fall 2024</v>
      </c>
      <c r="T2053" s="81" t="str">
        <f>IFERROR(VLOOKUP(CONCATENATE($B2053,"_",$A2053),Table4[#All],5,FALSE),"Not Available")</f>
        <v>PLAN-Teamcenter What's New Fall 2024</v>
      </c>
      <c r="U2053" s="81" t="str">
        <f>IFERROR(VLOOKUP(CONCATENATE(B2053,"_",A2053),Table4[#All],6,FALSE),"")</f>
        <v>https://siemens.highspot.com/items/6758309d550a6313e681f3af?lfrm=shp-ft.1#1</v>
      </c>
    </row>
    <row r="2054" spans="1:21" x14ac:dyDescent="0.25">
      <c r="A2054" s="81">
        <f>IF(OR('Raw Data'!A2076=0,'Raw Data'!A2076="Delete"),"",'Raw Data'!A2076)</f>
        <v>2412</v>
      </c>
      <c r="B2054" s="88" t="str">
        <f>IF(OR('Raw Data'!B2076=0,'Raw Data'!B2076="Delete"),"",'Raw Data'!B2076)</f>
        <v>Plan</v>
      </c>
      <c r="C2054" s="89" t="str">
        <f>IF(OR('Raw Data'!C2076=0,'Raw Data'!C2076="Delete"),"",'Raw Data'!C2076)</f>
        <v>Configuration</v>
      </c>
      <c r="D2054" s="88" t="str">
        <f>IF(OR('Raw Data'!D2076=0,'Raw Data'!D2076="Delete"),"",'Raw Data'!D2076)</f>
        <v>Product Configuration</v>
      </c>
      <c r="E2054" s="84" t="str">
        <f>IF(OR('Raw Data'!E2076=0,'Raw Data'!E2076="Delete"),"",'Raw Data'!E2076)</f>
        <v>Understand the difference between variants and the changes in different revisions of a variant</v>
      </c>
      <c r="F2054" s="81" t="str" cm="1">
        <f t="array" ref="F2054">_xlfn.SWITCH(ROUND(VLOOKUP(A2054,Table1[#All],3),0),11,H2054,12,I2054,13,J2054,14,K2054,"N/A")</f>
        <v>N/A</v>
      </c>
      <c r="G2054" s="81" t="str" cm="1">
        <f t="array" ref="G2054">_xlfn.SWITCH(ROUND(VLOOKUP(A2054,Table1[#All],5),0),11,H2054,12,I2054,13,J2054,14,K2054,"N/A")</f>
        <v>N/A</v>
      </c>
      <c r="H2054" s="81" t="str">
        <f>IF(OR('Raw Data'!H2076=0,'Raw Data'!H2076="Delete"),"",'Raw Data'!H2076)</f>
        <v/>
      </c>
      <c r="I2054" s="81" t="str">
        <f>IF(OR('Raw Data'!I2076=0,'Raw Data'!I2076="Delete"),"",'Raw Data'!I2076)</f>
        <v/>
      </c>
      <c r="J2054" s="81" t="str">
        <f>IF(OR('Raw Data'!J2076=0,'Raw Data'!J2076="Delete"),"",'Raw Data'!J2076)</f>
        <v/>
      </c>
      <c r="K2054" s="81" t="str">
        <f>IF(OR('Raw Data'!K2076=0,'Raw Data'!K2076="Delete"),"",'Raw Data'!K2076)</f>
        <v/>
      </c>
      <c r="L2054" s="81" t="str">
        <f>R2054</f>
        <v>Available</v>
      </c>
      <c r="M2054" s="81" t="str">
        <f>IF(A2054="","",IF(OR(AWReleaseNum&gt;=A2054,AWReleaseNum=0),"Available","Not Supported"))</f>
        <v>Available</v>
      </c>
      <c r="N2054" s="81" t="str">
        <f>IF(A2054="","",IF(TcRelease="Any","Available",IF(OR(AND(TcReleaseNum&gt;=VLOOKUP(AWReleaseNum,MinVerInfo,3,FALSE),TcReleaseNum&lt;=VLOOKUP(AWReleaseNum,MinVerInfo,4,FALSE)),AND(TcReleaseNum&gt;=VLOOKUP(AWReleaseNum,MinVerInfo,5,FALSE),TcReleaseNum&lt;=VLOOKUP(AWReleaseNum,MinVerInfo,6,FALSE))),"Available","Not Supported")))</f>
        <v>Available</v>
      </c>
      <c r="O2054" s="81" t="str">
        <f>IF(TcReleaseNum&lt;P2054,"Not Supported","Available")</f>
        <v>Available</v>
      </c>
      <c r="P2054" s="81" cm="1">
        <f t="array" ref="P2054">_xlfn.SWITCH(TcBaseVer, 14, K2054, 13, J2054, 12, I2054, 11, IFERROR(VLOOKUP(H2054,Table2[#All],3,FALSE),"N/A"),0)</f>
        <v>0</v>
      </c>
      <c r="Q2054" s="81" t="str">
        <f>IF(TcBaseVer=0,M2054,IF(AND(N2054="Available",M2054="Available",O2054="Available"),"Available",IF(M2054="","","Not Supported")))</f>
        <v>Available</v>
      </c>
      <c r="R2054" s="81" t="str">
        <f>IF(A2054&gt;=AWCurrentRel, "Future",Q2054)</f>
        <v>Available</v>
      </c>
      <c r="S2054" s="100" t="str">
        <f>HYPERLINK(U2054,T2054)</f>
        <v>PLAN-Teamcenter What's New Fall 2024</v>
      </c>
      <c r="T2054" s="81" t="str">
        <f>IFERROR(VLOOKUP(CONCATENATE($B2054,"_",$A2054),Table4[#All],5,FALSE),"Not Available")</f>
        <v>PLAN-Teamcenter What's New Fall 2024</v>
      </c>
      <c r="U2054" s="81" t="str">
        <f>IFERROR(VLOOKUP(CONCATENATE(B2054,"_",A2054),Table4[#All],6,FALSE),"")</f>
        <v>https://siemens.highspot.com/items/6758309d550a6313e681f3af?lfrm=shp-ft.1#1</v>
      </c>
    </row>
    <row r="2055" spans="1:21" x14ac:dyDescent="0.25">
      <c r="A2055" s="81">
        <f>IF(OR('Raw Data'!A2077=0,'Raw Data'!A2077="Delete"),"",'Raw Data'!A2077)</f>
        <v>2412</v>
      </c>
      <c r="B2055" s="88" t="str">
        <f>IF(OR('Raw Data'!B2077=0,'Raw Data'!B2077="Delete"),"",'Raw Data'!B2077)</f>
        <v>Plan</v>
      </c>
      <c r="C2055" s="89" t="str">
        <f>IF(OR('Raw Data'!C2077=0,'Raw Data'!C2077="Delete"),"",'Raw Data'!C2077)</f>
        <v>Configuration</v>
      </c>
      <c r="D2055" s="88" t="str">
        <f>IF(OR('Raw Data'!D2077=0,'Raw Data'!D2077="Delete"),"",'Raw Data'!D2077)</f>
        <v>Product Configuration</v>
      </c>
      <c r="E2055" s="84" t="str">
        <f>IF(OR('Raw Data'!E2077=0,'Raw Data'!E2077="Delete"),"",'Raw Data'!E2077)</f>
        <v>Compare multiple variants review the differences</v>
      </c>
      <c r="F2055" s="81" t="str" cm="1">
        <f t="array" ref="F2055">_xlfn.SWITCH(ROUND(VLOOKUP(A2055,Table1[#All],3),0),11,H2055,12,I2055,13,J2055,14,K2055,"N/A")</f>
        <v>N/A</v>
      </c>
      <c r="G2055" s="81" t="str" cm="1">
        <f t="array" ref="G2055">_xlfn.SWITCH(ROUND(VLOOKUP(A2055,Table1[#All],5),0),11,H2055,12,I2055,13,J2055,14,K2055,"N/A")</f>
        <v>N/A</v>
      </c>
      <c r="H2055" s="81" t="str">
        <f>IF(OR('Raw Data'!H2077=0,'Raw Data'!H2077="Delete"),"",'Raw Data'!H2077)</f>
        <v/>
      </c>
      <c r="I2055" s="81" t="str">
        <f>IF(OR('Raw Data'!I2077=0,'Raw Data'!I2077="Delete"),"",'Raw Data'!I2077)</f>
        <v/>
      </c>
      <c r="J2055" s="81" t="str">
        <f>IF(OR('Raw Data'!J2077=0,'Raw Data'!J2077="Delete"),"",'Raw Data'!J2077)</f>
        <v/>
      </c>
      <c r="K2055" s="81" t="str">
        <f>IF(OR('Raw Data'!K2077=0,'Raw Data'!K2077="Delete"),"",'Raw Data'!K2077)</f>
        <v/>
      </c>
      <c r="L2055" s="81" t="str">
        <f>R2055</f>
        <v>Available</v>
      </c>
      <c r="M2055" s="81" t="str">
        <f>IF(A2055="","",IF(OR(AWReleaseNum&gt;=A2055,AWReleaseNum=0),"Available","Not Supported"))</f>
        <v>Available</v>
      </c>
      <c r="N2055" s="81" t="str">
        <f>IF(A2055="","",IF(TcRelease="Any","Available",IF(OR(AND(TcReleaseNum&gt;=VLOOKUP(AWReleaseNum,MinVerInfo,3,FALSE),TcReleaseNum&lt;=VLOOKUP(AWReleaseNum,MinVerInfo,4,FALSE)),AND(TcReleaseNum&gt;=VLOOKUP(AWReleaseNum,MinVerInfo,5,FALSE),TcReleaseNum&lt;=VLOOKUP(AWReleaseNum,MinVerInfo,6,FALSE))),"Available","Not Supported")))</f>
        <v>Available</v>
      </c>
      <c r="O2055" s="81" t="str">
        <f>IF(TcReleaseNum&lt;P2055,"Not Supported","Available")</f>
        <v>Available</v>
      </c>
      <c r="P2055" s="81" cm="1">
        <f t="array" ref="P2055">_xlfn.SWITCH(TcBaseVer, 14, K2055, 13, J2055, 12, I2055, 11, IFERROR(VLOOKUP(H2055,Table2[#All],3,FALSE),"N/A"),0)</f>
        <v>0</v>
      </c>
      <c r="Q2055" s="81" t="str">
        <f>IF(TcBaseVer=0,M2055,IF(AND(N2055="Available",M2055="Available",O2055="Available"),"Available",IF(M2055="","","Not Supported")))</f>
        <v>Available</v>
      </c>
      <c r="R2055" s="81" t="str">
        <f>IF(A2055&gt;=AWCurrentRel, "Future",Q2055)</f>
        <v>Available</v>
      </c>
      <c r="S2055" s="100" t="str">
        <f>HYPERLINK(U2055,T2055)</f>
        <v>PLAN-Teamcenter What's New Fall 2024</v>
      </c>
      <c r="T2055" s="81" t="str">
        <f>IFERROR(VLOOKUP(CONCATENATE($B2055,"_",$A2055),Table4[#All],5,FALSE),"Not Available")</f>
        <v>PLAN-Teamcenter What's New Fall 2024</v>
      </c>
      <c r="U2055" s="81" t="str">
        <f>IFERROR(VLOOKUP(CONCATENATE(B2055,"_",A2055),Table4[#All],6,FALSE),"")</f>
        <v>https://siemens.highspot.com/items/6758309d550a6313e681f3af?lfrm=shp-ft.1#1</v>
      </c>
    </row>
    <row r="2056" spans="1:21" x14ac:dyDescent="0.25">
      <c r="A2056" s="81">
        <f>IF(OR('Raw Data'!A2078=0,'Raw Data'!A2078="Delete"),"",'Raw Data'!A2078)</f>
        <v>2412</v>
      </c>
      <c r="B2056" s="88" t="str">
        <f>IF(OR('Raw Data'!B2078=0,'Raw Data'!B2078="Delete"),"",'Raw Data'!B2078)</f>
        <v>Plan</v>
      </c>
      <c r="C2056" s="89" t="str">
        <f>IF(OR('Raw Data'!C2078=0,'Raw Data'!C2078="Delete"),"",'Raw Data'!C2078)</f>
        <v>Configuration</v>
      </c>
      <c r="D2056" s="88" t="str">
        <f>IF(OR('Raw Data'!D2078=0,'Raw Data'!D2078="Delete"),"",'Raw Data'!D2078)</f>
        <v>Product Configuration</v>
      </c>
      <c r="E2056" s="84" t="str">
        <f>IF(OR('Raw Data'!E2078=0,'Raw Data'!E2078="Delete"),"",'Raw Data'!E2078)</f>
        <v>Compare different revisions of the same variant or different variants​​</v>
      </c>
      <c r="F2056" s="81" t="str" cm="1">
        <f t="array" ref="F2056">_xlfn.SWITCH(ROUND(VLOOKUP(A2056,Table1[#All],3),0),11,H2056,12,I2056,13,J2056,14,K2056,"N/A")</f>
        <v>N/A</v>
      </c>
      <c r="G2056" s="81" t="str" cm="1">
        <f t="array" ref="G2056">_xlfn.SWITCH(ROUND(VLOOKUP(A2056,Table1[#All],5),0),11,H2056,12,I2056,13,J2056,14,K2056,"N/A")</f>
        <v>N/A</v>
      </c>
      <c r="H2056" s="81" t="str">
        <f>IF(OR('Raw Data'!H2078=0,'Raw Data'!H2078="Delete"),"",'Raw Data'!H2078)</f>
        <v/>
      </c>
      <c r="I2056" s="81" t="str">
        <f>IF(OR('Raw Data'!I2078=0,'Raw Data'!I2078="Delete"),"",'Raw Data'!I2078)</f>
        <v/>
      </c>
      <c r="J2056" s="81" t="str">
        <f>IF(OR('Raw Data'!J2078=0,'Raw Data'!J2078="Delete"),"",'Raw Data'!J2078)</f>
        <v/>
      </c>
      <c r="K2056" s="81" t="str">
        <f>IF(OR('Raw Data'!K2078=0,'Raw Data'!K2078="Delete"),"",'Raw Data'!K2078)</f>
        <v/>
      </c>
      <c r="L2056" s="81" t="str">
        <f>R2056</f>
        <v>Available</v>
      </c>
      <c r="M2056" s="81" t="str">
        <f>IF(A2056="","",IF(OR(AWReleaseNum&gt;=A2056,AWReleaseNum=0),"Available","Not Supported"))</f>
        <v>Available</v>
      </c>
      <c r="N2056" s="81" t="str">
        <f>IF(A2056="","",IF(TcRelease="Any","Available",IF(OR(AND(TcReleaseNum&gt;=VLOOKUP(AWReleaseNum,MinVerInfo,3,FALSE),TcReleaseNum&lt;=VLOOKUP(AWReleaseNum,MinVerInfo,4,FALSE)),AND(TcReleaseNum&gt;=VLOOKUP(AWReleaseNum,MinVerInfo,5,FALSE),TcReleaseNum&lt;=VLOOKUP(AWReleaseNum,MinVerInfo,6,FALSE))),"Available","Not Supported")))</f>
        <v>Available</v>
      </c>
      <c r="O2056" s="81" t="str">
        <f>IF(TcReleaseNum&lt;P2056,"Not Supported","Available")</f>
        <v>Available</v>
      </c>
      <c r="P2056" s="81" cm="1">
        <f t="array" ref="P2056">_xlfn.SWITCH(TcBaseVer, 14, K2056, 13, J2056, 12, I2056, 11, IFERROR(VLOOKUP(H2056,Table2[#All],3,FALSE),"N/A"),0)</f>
        <v>0</v>
      </c>
      <c r="Q2056" s="81" t="str">
        <f>IF(TcBaseVer=0,M2056,IF(AND(N2056="Available",M2056="Available",O2056="Available"),"Available",IF(M2056="","","Not Supported")))</f>
        <v>Available</v>
      </c>
      <c r="R2056" s="81" t="str">
        <f>IF(A2056&gt;=AWCurrentRel, "Future",Q2056)</f>
        <v>Available</v>
      </c>
      <c r="S2056" s="100" t="str">
        <f>HYPERLINK(U2056,T2056)</f>
        <v>PLAN-Teamcenter What's New Fall 2024</v>
      </c>
      <c r="T2056" s="81" t="str">
        <f>IFERROR(VLOOKUP(CONCATENATE($B2056,"_",$A2056),Table4[#All],5,FALSE),"Not Available")</f>
        <v>PLAN-Teamcenter What's New Fall 2024</v>
      </c>
      <c r="U2056" s="81" t="str">
        <f>IFERROR(VLOOKUP(CONCATENATE(B2056,"_",A2056),Table4[#All],6,FALSE),"")</f>
        <v>https://siemens.highspot.com/items/6758309d550a6313e681f3af?lfrm=shp-ft.1#1</v>
      </c>
    </row>
    <row r="2057" spans="1:21" x14ac:dyDescent="0.25">
      <c r="A2057" s="81">
        <f>IF(OR('Raw Data'!A2079=0,'Raw Data'!A2079="Delete"),"",'Raw Data'!A2079)</f>
        <v>2412</v>
      </c>
      <c r="B2057" s="88" t="str">
        <f>IF(OR('Raw Data'!B2079=0,'Raw Data'!B2079="Delete"),"",'Raw Data'!B2079)</f>
        <v>Plan</v>
      </c>
      <c r="C2057" s="89" t="str">
        <f>IF(OR('Raw Data'!C2079=0,'Raw Data'!C2079="Delete"),"",'Raw Data'!C2079)</f>
        <v>Configuration</v>
      </c>
      <c r="D2057" s="88" t="str">
        <f>IF(OR('Raw Data'!D2079=0,'Raw Data'!D2079="Delete"),"",'Raw Data'!D2079)</f>
        <v>Product Configuration</v>
      </c>
      <c r="E2057" s="84" t="str">
        <f>IF(OR('Raw Data'!E2079=0,'Raw Data'!E2079="Delete"),"",'Raw Data'!E2079)</f>
        <v>Browse a hierarchy of Configurator Contexts in Active Workspace in a table-based view</v>
      </c>
      <c r="F2057" s="81" t="str" cm="1">
        <f t="array" ref="F2057">_xlfn.SWITCH(ROUND(VLOOKUP(A2057,Table1[#All],3),0),11,H2057,12,I2057,13,J2057,14,K2057,"N/A")</f>
        <v>N/A</v>
      </c>
      <c r="G2057" s="81" t="str" cm="1">
        <f t="array" ref="G2057">_xlfn.SWITCH(ROUND(VLOOKUP(A2057,Table1[#All],5),0),11,H2057,12,I2057,13,J2057,14,K2057,"N/A")</f>
        <v>N/A</v>
      </c>
      <c r="H2057" s="81" t="str">
        <f>IF(OR('Raw Data'!H2079=0,'Raw Data'!H2079="Delete"),"",'Raw Data'!H2079)</f>
        <v/>
      </c>
      <c r="I2057" s="81" t="str">
        <f>IF(OR('Raw Data'!I2079=0,'Raw Data'!I2079="Delete"),"",'Raw Data'!I2079)</f>
        <v/>
      </c>
      <c r="J2057" s="81" t="str">
        <f>IF(OR('Raw Data'!J2079=0,'Raw Data'!J2079="Delete"),"",'Raw Data'!J2079)</f>
        <v/>
      </c>
      <c r="K2057" s="81" t="str">
        <f>IF(OR('Raw Data'!K2079=0,'Raw Data'!K2079="Delete"),"",'Raw Data'!K2079)</f>
        <v/>
      </c>
      <c r="L2057" s="81" t="str">
        <f>R2057</f>
        <v>Available</v>
      </c>
      <c r="M2057" s="81" t="str">
        <f>IF(A2057="","",IF(OR(AWReleaseNum&gt;=A2057,AWReleaseNum=0),"Available","Not Supported"))</f>
        <v>Available</v>
      </c>
      <c r="N2057" s="81" t="str">
        <f>IF(A2057="","",IF(TcRelease="Any","Available",IF(OR(AND(TcReleaseNum&gt;=VLOOKUP(AWReleaseNum,MinVerInfo,3,FALSE),TcReleaseNum&lt;=VLOOKUP(AWReleaseNum,MinVerInfo,4,FALSE)),AND(TcReleaseNum&gt;=VLOOKUP(AWReleaseNum,MinVerInfo,5,FALSE),TcReleaseNum&lt;=VLOOKUP(AWReleaseNum,MinVerInfo,6,FALSE))),"Available","Not Supported")))</f>
        <v>Available</v>
      </c>
      <c r="O2057" s="81" t="str">
        <f>IF(TcReleaseNum&lt;P2057,"Not Supported","Available")</f>
        <v>Available</v>
      </c>
      <c r="P2057" s="81" cm="1">
        <f t="array" ref="P2057">_xlfn.SWITCH(TcBaseVer, 14, K2057, 13, J2057, 12, I2057, 11, IFERROR(VLOOKUP(H2057,Table2[#All],3,FALSE),"N/A"),0)</f>
        <v>0</v>
      </c>
      <c r="Q2057" s="81" t="str">
        <f>IF(TcBaseVer=0,M2057,IF(AND(N2057="Available",M2057="Available",O2057="Available"),"Available",IF(M2057="","","Not Supported")))</f>
        <v>Available</v>
      </c>
      <c r="R2057" s="81" t="str">
        <f>IF(A2057&gt;=AWCurrentRel, "Future",Q2057)</f>
        <v>Available</v>
      </c>
      <c r="S2057" s="100" t="str">
        <f>HYPERLINK(U2057,T2057)</f>
        <v>PLAN-Teamcenter What's New Fall 2024</v>
      </c>
      <c r="T2057" s="81" t="str">
        <f>IFERROR(VLOOKUP(CONCATENATE($B2057,"_",$A2057),Table4[#All],5,FALSE),"Not Available")</f>
        <v>PLAN-Teamcenter What's New Fall 2024</v>
      </c>
      <c r="U2057" s="81" t="str">
        <f>IFERROR(VLOOKUP(CONCATENATE(B2057,"_",A2057),Table4[#All],6,FALSE),"")</f>
        <v>https://siemens.highspot.com/items/6758309d550a6313e681f3af?lfrm=shp-ft.1#1</v>
      </c>
    </row>
    <row r="2058" spans="1:21" x14ac:dyDescent="0.25">
      <c r="A2058" s="81">
        <f>IF(OR('Raw Data'!A2080=0,'Raw Data'!A2080="Delete"),"",'Raw Data'!A2080)</f>
        <v>2412</v>
      </c>
      <c r="B2058" s="88" t="str">
        <f>IF(OR('Raw Data'!B2080=0,'Raw Data'!B2080="Delete"),"",'Raw Data'!B2080)</f>
        <v>Plan</v>
      </c>
      <c r="C2058" s="89" t="str">
        <f>IF(OR('Raw Data'!C2080=0,'Raw Data'!C2080="Delete"),"",'Raw Data'!C2080)</f>
        <v>Configuration</v>
      </c>
      <c r="D2058" s="88" t="str">
        <f>IF(OR('Raw Data'!D2080=0,'Raw Data'!D2080="Delete"),"",'Raw Data'!D2080)</f>
        <v>Product Configuration</v>
      </c>
      <c r="E2058" s="84" t="str">
        <f>IF(OR('Raw Data'!E2080=0,'Raw Data'!E2080="Delete"),"",'Raw Data'!E2080)</f>
        <v>Author Configurator Context for a module with detailed technical features which do not need to be allocated to the upper product context</v>
      </c>
      <c r="F2058" s="81" t="str" cm="1">
        <f t="array" ref="F2058">_xlfn.SWITCH(ROUND(VLOOKUP(A2058,Table1[#All],3),0),11,H2058,12,I2058,13,J2058,14,K2058,"N/A")</f>
        <v>N/A</v>
      </c>
      <c r="G2058" s="81" t="str" cm="1">
        <f t="array" ref="G2058">_xlfn.SWITCH(ROUND(VLOOKUP(A2058,Table1[#All],5),0),11,H2058,12,I2058,13,J2058,14,K2058,"N/A")</f>
        <v>N/A</v>
      </c>
      <c r="H2058" s="81" t="str">
        <f>IF(OR('Raw Data'!H2080=0,'Raw Data'!H2080="Delete"),"",'Raw Data'!H2080)</f>
        <v/>
      </c>
      <c r="I2058" s="81" t="str">
        <f>IF(OR('Raw Data'!I2080=0,'Raw Data'!I2080="Delete"),"",'Raw Data'!I2080)</f>
        <v/>
      </c>
      <c r="J2058" s="81" t="str">
        <f>IF(OR('Raw Data'!J2080=0,'Raw Data'!J2080="Delete"),"",'Raw Data'!J2080)</f>
        <v/>
      </c>
      <c r="K2058" s="81" t="str">
        <f>IF(OR('Raw Data'!K2080=0,'Raw Data'!K2080="Delete"),"",'Raw Data'!K2080)</f>
        <v/>
      </c>
      <c r="L2058" s="81" t="str">
        <f>R2058</f>
        <v>Available</v>
      </c>
      <c r="M2058" s="81" t="str">
        <f>IF(A2058="","",IF(OR(AWReleaseNum&gt;=A2058,AWReleaseNum=0),"Available","Not Supported"))</f>
        <v>Available</v>
      </c>
      <c r="N2058" s="81" t="str">
        <f>IF(A2058="","",IF(TcRelease="Any","Available",IF(OR(AND(TcReleaseNum&gt;=VLOOKUP(AWReleaseNum,MinVerInfo,3,FALSE),TcReleaseNum&lt;=VLOOKUP(AWReleaseNum,MinVerInfo,4,FALSE)),AND(TcReleaseNum&gt;=VLOOKUP(AWReleaseNum,MinVerInfo,5,FALSE),TcReleaseNum&lt;=VLOOKUP(AWReleaseNum,MinVerInfo,6,FALSE))),"Available","Not Supported")))</f>
        <v>Available</v>
      </c>
      <c r="O2058" s="81" t="str">
        <f>IF(TcReleaseNum&lt;P2058,"Not Supported","Available")</f>
        <v>Available</v>
      </c>
      <c r="P2058" s="81" cm="1">
        <f t="array" ref="P2058">_xlfn.SWITCH(TcBaseVer, 14, K2058, 13, J2058, 12, I2058, 11, IFERROR(VLOOKUP(H2058,Table2[#All],3,FALSE),"N/A"),0)</f>
        <v>0</v>
      </c>
      <c r="Q2058" s="81" t="str">
        <f>IF(TcBaseVer=0,M2058,IF(AND(N2058="Available",M2058="Available",O2058="Available"),"Available",IF(M2058="","","Not Supported")))</f>
        <v>Available</v>
      </c>
      <c r="R2058" s="81" t="str">
        <f>IF(A2058&gt;=AWCurrentRel, "Future",Q2058)</f>
        <v>Available</v>
      </c>
      <c r="S2058" s="100" t="str">
        <f>HYPERLINK(U2058,T2058)</f>
        <v>PLAN-Teamcenter What's New Fall 2024</v>
      </c>
      <c r="T2058" s="81" t="str">
        <f>IFERROR(VLOOKUP(CONCATENATE($B2058,"_",$A2058),Table4[#All],5,FALSE),"Not Available")</f>
        <v>PLAN-Teamcenter What's New Fall 2024</v>
      </c>
      <c r="U2058" s="81" t="str">
        <f>IFERROR(VLOOKUP(CONCATENATE(B2058,"_",A2058),Table4[#All],6,FALSE),"")</f>
        <v>https://siemens.highspot.com/items/6758309d550a6313e681f3af?lfrm=shp-ft.1#1</v>
      </c>
    </row>
    <row r="2059" spans="1:21" x14ac:dyDescent="0.25">
      <c r="A2059" s="81">
        <f>IF(OR('Raw Data'!A2081=0,'Raw Data'!A2081="Delete"),"",'Raw Data'!A2081)</f>
        <v>2412</v>
      </c>
      <c r="B2059" s="88" t="str">
        <f>IF(OR('Raw Data'!B2081=0,'Raw Data'!B2081="Delete"),"",'Raw Data'!B2081)</f>
        <v>Deliver</v>
      </c>
      <c r="C2059" s="89" t="str">
        <f>IF(OR('Raw Data'!C2081=0,'Raw Data'!C2081="Delete"),"",'Raw Data'!C2081)</f>
        <v>Quality</v>
      </c>
      <c r="D2059" s="88" t="str">
        <f>IF(OR('Raw Data'!D2081=0,'Raw Data'!D2081="Delete"),"",'Raw Data'!D2081)</f>
        <v>Quality - Master data and checklist​</v>
      </c>
      <c r="E2059" s="84" t="str">
        <f>IF(OR('Raw Data'!E2081=0,'Raw Data'!E2081="Delete"),"",'Raw Data'!E2081)</f>
        <v>New Tile "Checklist" in Quality Workspace</v>
      </c>
      <c r="F2059" s="81" t="str" cm="1">
        <f t="array" ref="F2059">_xlfn.SWITCH(ROUND(VLOOKUP(A2059,Table1[#All],3),0),11,H2059,12,I2059,13,J2059,14,K2059,"N/A")</f>
        <v>N/A</v>
      </c>
      <c r="G2059" s="81" t="str" cm="1">
        <f t="array" ref="G2059">_xlfn.SWITCH(ROUND(VLOOKUP(A2059,Table1[#All],5),0),11,H2059,12,I2059,13,J2059,14,K2059,"N/A")</f>
        <v>N/A</v>
      </c>
      <c r="H2059" s="81" t="str">
        <f>IF(OR('Raw Data'!H2081=0,'Raw Data'!H2081="Delete"),"",'Raw Data'!H2081)</f>
        <v/>
      </c>
      <c r="I2059" s="81" t="str">
        <f>IF(OR('Raw Data'!I2081=0,'Raw Data'!I2081="Delete"),"",'Raw Data'!I2081)</f>
        <v/>
      </c>
      <c r="J2059" s="81" t="str">
        <f>IF(OR('Raw Data'!J2081=0,'Raw Data'!J2081="Delete"),"",'Raw Data'!J2081)</f>
        <v/>
      </c>
      <c r="K2059" s="81" t="str">
        <f>IF(OR('Raw Data'!K2081=0,'Raw Data'!K2081="Delete"),"",'Raw Data'!K2081)</f>
        <v/>
      </c>
      <c r="L2059" s="81" t="str">
        <f>R2059</f>
        <v>Available</v>
      </c>
      <c r="M2059" s="81" t="str">
        <f>IF(A2059="","",IF(OR(AWReleaseNum&gt;=A2059,AWReleaseNum=0),"Available","Not Supported"))</f>
        <v>Available</v>
      </c>
      <c r="N2059" s="81" t="str">
        <f>IF(A2059="","",IF(TcRelease="Any","Available",IF(OR(AND(TcReleaseNum&gt;=VLOOKUP(AWReleaseNum,MinVerInfo,3,FALSE),TcReleaseNum&lt;=VLOOKUP(AWReleaseNum,MinVerInfo,4,FALSE)),AND(TcReleaseNum&gt;=VLOOKUP(AWReleaseNum,MinVerInfo,5,FALSE),TcReleaseNum&lt;=VLOOKUP(AWReleaseNum,MinVerInfo,6,FALSE))),"Available","Not Supported")))</f>
        <v>Available</v>
      </c>
      <c r="O2059" s="81" t="str">
        <f>IF(TcReleaseNum&lt;P2059,"Not Supported","Available")</f>
        <v>Available</v>
      </c>
      <c r="P2059" s="81" cm="1">
        <f t="array" ref="P2059">_xlfn.SWITCH(TcBaseVer, 14, K2059, 13, J2059, 12, I2059, 11, IFERROR(VLOOKUP(H2059,Table2[#All],3,FALSE),"N/A"),0)</f>
        <v>0</v>
      </c>
      <c r="Q2059" s="81" t="str">
        <f>IF(TcBaseVer=0,M2059,IF(AND(N2059="Available",M2059="Available",O2059="Available"),"Available",IF(M2059="","","Not Supported")))</f>
        <v>Available</v>
      </c>
      <c r="R2059" s="81" t="str">
        <f>IF(A2059&gt;=AWCurrentRel, "Future",Q2059)</f>
        <v>Available</v>
      </c>
      <c r="S2059" s="100" t="str">
        <f>HYPERLINK(U2059,T2059)</f>
        <v>DELIVER-Teamcenter What's New Fall 2024</v>
      </c>
      <c r="T2059" s="81" t="str">
        <f>IFERROR(VLOOKUP(CONCATENATE($B2059,"_",$A2059),Table4[#All],5,FALSE),"Not Available")</f>
        <v>DELIVER-Teamcenter What's New Fall 2024</v>
      </c>
      <c r="U2059" s="81" t="str">
        <f>IFERROR(VLOOKUP(CONCATENATE(B2059,"_",A2059),Table4[#All],6,FALSE),"")</f>
        <v>https://siemens.highspot.com/items/675830698371002237ecc52d?lfrm=shp-ft.3#1</v>
      </c>
    </row>
    <row r="2060" spans="1:21" x14ac:dyDescent="0.25">
      <c r="A2060" s="81">
        <f>IF(OR('Raw Data'!A2082=0,'Raw Data'!A2082="Delete"),"",'Raw Data'!A2082)</f>
        <v>2412</v>
      </c>
      <c r="B2060" s="88" t="str">
        <f>IF(OR('Raw Data'!B2082=0,'Raw Data'!B2082="Delete"),"",'Raw Data'!B2082)</f>
        <v>Deliver</v>
      </c>
      <c r="C2060" s="89" t="str">
        <f>IF(OR('Raw Data'!C2082=0,'Raw Data'!C2082="Delete"),"",'Raw Data'!C2082)</f>
        <v>Quality</v>
      </c>
      <c r="D2060" s="88" t="str">
        <f>IF(OR('Raw Data'!D2082=0,'Raw Data'!D2082="Delete"),"",'Raw Data'!D2082)</f>
        <v>Quality - Master data and checklist​</v>
      </c>
      <c r="E2060" s="84" t="str">
        <f>IF(OR('Raw Data'!E2082=0,'Raw Data'!E2082="Delete"),"",'Raw Data'!E2082)</f>
        <v>New layout for better usability</v>
      </c>
      <c r="F2060" s="81" t="str" cm="1">
        <f t="array" ref="F2060">_xlfn.SWITCH(ROUND(VLOOKUP(A2060,Table1[#All],3),0),11,H2060,12,I2060,13,J2060,14,K2060,"N/A")</f>
        <v>N/A</v>
      </c>
      <c r="G2060" s="81" t="str" cm="1">
        <f t="array" ref="G2060">_xlfn.SWITCH(ROUND(VLOOKUP(A2060,Table1[#All],5),0),11,H2060,12,I2060,13,J2060,14,K2060,"N/A")</f>
        <v>N/A</v>
      </c>
      <c r="H2060" s="81" t="str">
        <f>IF(OR('Raw Data'!H2082=0,'Raw Data'!H2082="Delete"),"",'Raw Data'!H2082)</f>
        <v/>
      </c>
      <c r="I2060" s="81" t="str">
        <f>IF(OR('Raw Data'!I2082=0,'Raw Data'!I2082="Delete"),"",'Raw Data'!I2082)</f>
        <v/>
      </c>
      <c r="J2060" s="81" t="str">
        <f>IF(OR('Raw Data'!J2082=0,'Raw Data'!J2082="Delete"),"",'Raw Data'!J2082)</f>
        <v/>
      </c>
      <c r="K2060" s="81" t="str">
        <f>IF(OR('Raw Data'!K2082=0,'Raw Data'!K2082="Delete"),"",'Raw Data'!K2082)</f>
        <v/>
      </c>
      <c r="L2060" s="81" t="str">
        <f>R2060</f>
        <v>Available</v>
      </c>
      <c r="M2060" s="81" t="str">
        <f>IF(A2060="","",IF(OR(AWReleaseNum&gt;=A2060,AWReleaseNum=0),"Available","Not Supported"))</f>
        <v>Available</v>
      </c>
      <c r="N2060" s="81" t="str">
        <f>IF(A2060="","",IF(TcRelease="Any","Available",IF(OR(AND(TcReleaseNum&gt;=VLOOKUP(AWReleaseNum,MinVerInfo,3,FALSE),TcReleaseNum&lt;=VLOOKUP(AWReleaseNum,MinVerInfo,4,FALSE)),AND(TcReleaseNum&gt;=VLOOKUP(AWReleaseNum,MinVerInfo,5,FALSE),TcReleaseNum&lt;=VLOOKUP(AWReleaseNum,MinVerInfo,6,FALSE))),"Available","Not Supported")))</f>
        <v>Available</v>
      </c>
      <c r="O2060" s="81" t="str">
        <f>IF(TcReleaseNum&lt;P2060,"Not Supported","Available")</f>
        <v>Available</v>
      </c>
      <c r="P2060" s="81" cm="1">
        <f t="array" ref="P2060">_xlfn.SWITCH(TcBaseVer, 14, K2060, 13, J2060, 12, I2060, 11, IFERROR(VLOOKUP(H2060,Table2[#All],3,FALSE),"N/A"),0)</f>
        <v>0</v>
      </c>
      <c r="Q2060" s="81" t="str">
        <f>IF(TcBaseVer=0,M2060,IF(AND(N2060="Available",M2060="Available",O2060="Available"),"Available",IF(M2060="","","Not Supported")))</f>
        <v>Available</v>
      </c>
      <c r="R2060" s="81" t="str">
        <f>IF(A2060&gt;=AWCurrentRel, "Future",Q2060)</f>
        <v>Available</v>
      </c>
      <c r="S2060" s="100" t="str">
        <f>HYPERLINK(U2060,T2060)</f>
        <v>DELIVER-Teamcenter What's New Fall 2024</v>
      </c>
      <c r="T2060" s="81" t="str">
        <f>IFERROR(VLOOKUP(CONCATENATE($B2060,"_",$A2060),Table4[#All],5,FALSE),"Not Available")</f>
        <v>DELIVER-Teamcenter What's New Fall 2024</v>
      </c>
      <c r="U2060" s="81" t="str">
        <f>IFERROR(VLOOKUP(CONCATENATE(B2060,"_",A2060),Table4[#All],6,FALSE),"")</f>
        <v>https://siemens.highspot.com/items/675830698371002237ecc52d?lfrm=shp-ft.3#1</v>
      </c>
    </row>
    <row r="2061" spans="1:21" x14ac:dyDescent="0.25">
      <c r="A2061" s="81">
        <f>IF(OR('Raw Data'!A2083=0,'Raw Data'!A2083="Delete"),"",'Raw Data'!A2083)</f>
        <v>2412</v>
      </c>
      <c r="B2061" s="88" t="str">
        <f>IF(OR('Raw Data'!B2083=0,'Raw Data'!B2083="Delete"),"",'Raw Data'!B2083)</f>
        <v>Deliver</v>
      </c>
      <c r="C2061" s="89" t="str">
        <f>IF(OR('Raw Data'!C2083=0,'Raw Data'!C2083="Delete"),"",'Raw Data'!C2083)</f>
        <v>Quality</v>
      </c>
      <c r="D2061" s="88" t="str">
        <f>IF(OR('Raw Data'!D2083=0,'Raw Data'!D2083="Delete"),"",'Raw Data'!D2083)</f>
        <v>Quality - Master data and checklist​</v>
      </c>
      <c r="E2061" s="84" t="str">
        <f>IF(OR('Raw Data'!E2083=0,'Raw Data'!E2083="Delete"),"",'Raw Data'!E2083)</f>
        <v>Improved rating rules for more accurate evaluations</v>
      </c>
      <c r="F2061" s="81" t="str" cm="1">
        <f t="array" ref="F2061">_xlfn.SWITCH(ROUND(VLOOKUP(A2061,Table1[#All],3),0),11,H2061,12,I2061,13,J2061,14,K2061,"N/A")</f>
        <v>N/A</v>
      </c>
      <c r="G2061" s="81" t="str" cm="1">
        <f t="array" ref="G2061">_xlfn.SWITCH(ROUND(VLOOKUP(A2061,Table1[#All],5),0),11,H2061,12,I2061,13,J2061,14,K2061,"N/A")</f>
        <v>N/A</v>
      </c>
      <c r="H2061" s="81" t="str">
        <f>IF(OR('Raw Data'!H2083=0,'Raw Data'!H2083="Delete"),"",'Raw Data'!H2083)</f>
        <v/>
      </c>
      <c r="I2061" s="81" t="str">
        <f>IF(OR('Raw Data'!I2083=0,'Raw Data'!I2083="Delete"),"",'Raw Data'!I2083)</f>
        <v/>
      </c>
      <c r="J2061" s="81" t="str">
        <f>IF(OR('Raw Data'!J2083=0,'Raw Data'!J2083="Delete"),"",'Raw Data'!J2083)</f>
        <v/>
      </c>
      <c r="K2061" s="81" t="str">
        <f>IF(OR('Raw Data'!K2083=0,'Raw Data'!K2083="Delete"),"",'Raw Data'!K2083)</f>
        <v/>
      </c>
      <c r="L2061" s="81" t="str">
        <f>R2061</f>
        <v>Available</v>
      </c>
      <c r="M2061" s="81" t="str">
        <f>IF(A2061="","",IF(OR(AWReleaseNum&gt;=A2061,AWReleaseNum=0),"Available","Not Supported"))</f>
        <v>Available</v>
      </c>
      <c r="N2061" s="81" t="str">
        <f>IF(A2061="","",IF(TcRelease="Any","Available",IF(OR(AND(TcReleaseNum&gt;=VLOOKUP(AWReleaseNum,MinVerInfo,3,FALSE),TcReleaseNum&lt;=VLOOKUP(AWReleaseNum,MinVerInfo,4,FALSE)),AND(TcReleaseNum&gt;=VLOOKUP(AWReleaseNum,MinVerInfo,5,FALSE),TcReleaseNum&lt;=VLOOKUP(AWReleaseNum,MinVerInfo,6,FALSE))),"Available","Not Supported")))</f>
        <v>Available</v>
      </c>
      <c r="O2061" s="81" t="str">
        <f>IF(TcReleaseNum&lt;P2061,"Not Supported","Available")</f>
        <v>Available</v>
      </c>
      <c r="P2061" s="81" cm="1">
        <f t="array" ref="P2061">_xlfn.SWITCH(TcBaseVer, 14, K2061, 13, J2061, 12, I2061, 11, IFERROR(VLOOKUP(H2061,Table2[#All],3,FALSE),"N/A"),0)</f>
        <v>0</v>
      </c>
      <c r="Q2061" s="81" t="str">
        <f>IF(TcBaseVer=0,M2061,IF(AND(N2061="Available",M2061="Available",O2061="Available"),"Available",IF(M2061="","","Not Supported")))</f>
        <v>Available</v>
      </c>
      <c r="R2061" s="81" t="str">
        <f>IF(A2061&gt;=AWCurrentRel, "Future",Q2061)</f>
        <v>Available</v>
      </c>
      <c r="S2061" s="100" t="str">
        <f>HYPERLINK(U2061,T2061)</f>
        <v>DELIVER-Teamcenter What's New Fall 2024</v>
      </c>
      <c r="T2061" s="81" t="str">
        <f>IFERROR(VLOOKUP(CONCATENATE($B2061,"_",$A2061),Table4[#All],5,FALSE),"Not Available")</f>
        <v>DELIVER-Teamcenter What's New Fall 2024</v>
      </c>
      <c r="U2061" s="81" t="str">
        <f>IFERROR(VLOOKUP(CONCATENATE(B2061,"_",A2061),Table4[#All],6,FALSE),"")</f>
        <v>https://siemens.highspot.com/items/675830698371002237ecc52d?lfrm=shp-ft.3#1</v>
      </c>
    </row>
    <row r="2062" spans="1:21" x14ac:dyDescent="0.25">
      <c r="A2062" s="81">
        <f>IF(OR('Raw Data'!A2084=0,'Raw Data'!A2084="Delete"),"",'Raw Data'!A2084)</f>
        <v>2412</v>
      </c>
      <c r="B2062" s="88" t="str">
        <f>IF(OR('Raw Data'!B2084=0,'Raw Data'!B2084="Delete"),"",'Raw Data'!B2084)</f>
        <v>Deliver</v>
      </c>
      <c r="C2062" s="89" t="str">
        <f>IF(OR('Raw Data'!C2084=0,'Raw Data'!C2084="Delete"),"",'Raw Data'!C2084)</f>
        <v>Quality</v>
      </c>
      <c r="D2062" s="88" t="str">
        <f>IF(OR('Raw Data'!D2084=0,'Raw Data'!D2084="Delete"),"",'Raw Data'!D2084)</f>
        <v>Quality - Master data and checklist​</v>
      </c>
      <c r="E2062" s="84" t="str">
        <f>IF(OR('Raw Data'!E2084=0,'Raw Data'!E2084="Delete"),"",'Raw Data'!E2084)</f>
        <v>Introduction of a new ‘Not applicable’ flag​</v>
      </c>
      <c r="F2062" s="81" t="str" cm="1">
        <f t="array" ref="F2062">_xlfn.SWITCH(ROUND(VLOOKUP(A2062,Table1[#All],3),0),11,H2062,12,I2062,13,J2062,14,K2062,"N/A")</f>
        <v>N/A</v>
      </c>
      <c r="G2062" s="81" t="str" cm="1">
        <f t="array" ref="G2062">_xlfn.SWITCH(ROUND(VLOOKUP(A2062,Table1[#All],5),0),11,H2062,12,I2062,13,J2062,14,K2062,"N/A")</f>
        <v>N/A</v>
      </c>
      <c r="H2062" s="81" t="str">
        <f>IF(OR('Raw Data'!H2084=0,'Raw Data'!H2084="Delete"),"",'Raw Data'!H2084)</f>
        <v/>
      </c>
      <c r="I2062" s="81" t="str">
        <f>IF(OR('Raw Data'!I2084=0,'Raw Data'!I2084="Delete"),"",'Raw Data'!I2084)</f>
        <v/>
      </c>
      <c r="J2062" s="81" t="str">
        <f>IF(OR('Raw Data'!J2084=0,'Raw Data'!J2084="Delete"),"",'Raw Data'!J2084)</f>
        <v/>
      </c>
      <c r="K2062" s="81" t="str">
        <f>IF(OR('Raw Data'!K2084=0,'Raw Data'!K2084="Delete"),"",'Raw Data'!K2084)</f>
        <v/>
      </c>
      <c r="L2062" s="81" t="str">
        <f>R2062</f>
        <v>Available</v>
      </c>
      <c r="M2062" s="81" t="str">
        <f>IF(A2062="","",IF(OR(AWReleaseNum&gt;=A2062,AWReleaseNum=0),"Available","Not Supported"))</f>
        <v>Available</v>
      </c>
      <c r="N2062" s="81" t="str">
        <f>IF(A2062="","",IF(TcRelease="Any","Available",IF(OR(AND(TcReleaseNum&gt;=VLOOKUP(AWReleaseNum,MinVerInfo,3,FALSE),TcReleaseNum&lt;=VLOOKUP(AWReleaseNum,MinVerInfo,4,FALSE)),AND(TcReleaseNum&gt;=VLOOKUP(AWReleaseNum,MinVerInfo,5,FALSE),TcReleaseNum&lt;=VLOOKUP(AWReleaseNum,MinVerInfo,6,FALSE))),"Available","Not Supported")))</f>
        <v>Available</v>
      </c>
      <c r="O2062" s="81" t="str">
        <f>IF(TcReleaseNum&lt;P2062,"Not Supported","Available")</f>
        <v>Available</v>
      </c>
      <c r="P2062" s="81" cm="1">
        <f t="array" ref="P2062">_xlfn.SWITCH(TcBaseVer, 14, K2062, 13, J2062, 12, I2062, 11, IFERROR(VLOOKUP(H2062,Table2[#All],3,FALSE),"N/A"),0)</f>
        <v>0</v>
      </c>
      <c r="Q2062" s="81" t="str">
        <f>IF(TcBaseVer=0,M2062,IF(AND(N2062="Available",M2062="Available",O2062="Available"),"Available",IF(M2062="","","Not Supported")))</f>
        <v>Available</v>
      </c>
      <c r="R2062" s="81" t="str">
        <f>IF(A2062&gt;=AWCurrentRel, "Future",Q2062)</f>
        <v>Available</v>
      </c>
      <c r="S2062" s="100" t="str">
        <f>HYPERLINK(U2062,T2062)</f>
        <v>DELIVER-Teamcenter What's New Fall 2024</v>
      </c>
      <c r="T2062" s="81" t="str">
        <f>IFERROR(VLOOKUP(CONCATENATE($B2062,"_",$A2062),Table4[#All],5,FALSE),"Not Available")</f>
        <v>DELIVER-Teamcenter What's New Fall 2024</v>
      </c>
      <c r="U2062" s="81" t="str">
        <f>IFERROR(VLOOKUP(CONCATENATE(B2062,"_",A2062),Table4[#All],6,FALSE),"")</f>
        <v>https://siemens.highspot.com/items/675830698371002237ecc52d?lfrm=shp-ft.3#1</v>
      </c>
    </row>
    <row r="2063" spans="1:21" x14ac:dyDescent="0.25">
      <c r="A2063" s="81">
        <f>IF(OR('Raw Data'!A2085=0,'Raw Data'!A2085="Delete"),"",'Raw Data'!A2085)</f>
        <v>2412</v>
      </c>
      <c r="B2063" s="88" t="str">
        <f>IF(OR('Raw Data'!B2085=0,'Raw Data'!B2085="Delete"),"",'Raw Data'!B2085)</f>
        <v>Deliver</v>
      </c>
      <c r="C2063" s="89" t="str">
        <f>IF(OR('Raw Data'!C2085=0,'Raw Data'!C2085="Delete"),"",'Raw Data'!C2085)</f>
        <v>Quality</v>
      </c>
      <c r="D2063" s="88" t="str">
        <f>IF(OR('Raw Data'!D2085=0,'Raw Data'!D2085="Delete"),"",'Raw Data'!D2085)</f>
        <v>Quality - Master data and checklist​</v>
      </c>
      <c r="E2063" s="84" t="str">
        <f>IF(OR('Raw Data'!E2085=0,'Raw Data'!E2085="Delete"),"",'Raw Data'!E2085)</f>
        <v>Support of a process view within checklists for better visualization</v>
      </c>
      <c r="F2063" s="81" t="str" cm="1">
        <f t="array" ref="F2063">_xlfn.SWITCH(ROUND(VLOOKUP(A2063,Table1[#All],3),0),11,H2063,12,I2063,13,J2063,14,K2063,"N/A")</f>
        <v>N/A</v>
      </c>
      <c r="G2063" s="81" t="str" cm="1">
        <f t="array" ref="G2063">_xlfn.SWITCH(ROUND(VLOOKUP(A2063,Table1[#All],5),0),11,H2063,12,I2063,13,J2063,14,K2063,"N/A")</f>
        <v>N/A</v>
      </c>
      <c r="H2063" s="81" t="str">
        <f>IF(OR('Raw Data'!H2085=0,'Raw Data'!H2085="Delete"),"",'Raw Data'!H2085)</f>
        <v/>
      </c>
      <c r="I2063" s="81" t="str">
        <f>IF(OR('Raw Data'!I2085=0,'Raw Data'!I2085="Delete"),"",'Raw Data'!I2085)</f>
        <v/>
      </c>
      <c r="J2063" s="81" t="str">
        <f>IF(OR('Raw Data'!J2085=0,'Raw Data'!J2085="Delete"),"",'Raw Data'!J2085)</f>
        <v/>
      </c>
      <c r="K2063" s="81" t="str">
        <f>IF(OR('Raw Data'!K2085=0,'Raw Data'!K2085="Delete"),"",'Raw Data'!K2085)</f>
        <v/>
      </c>
      <c r="L2063" s="81" t="str">
        <f>R2063</f>
        <v>Available</v>
      </c>
      <c r="M2063" s="81" t="str">
        <f>IF(A2063="","",IF(OR(AWReleaseNum&gt;=A2063,AWReleaseNum=0),"Available","Not Supported"))</f>
        <v>Available</v>
      </c>
      <c r="N2063" s="81" t="str">
        <f>IF(A2063="","",IF(TcRelease="Any","Available",IF(OR(AND(TcReleaseNum&gt;=VLOOKUP(AWReleaseNum,MinVerInfo,3,FALSE),TcReleaseNum&lt;=VLOOKUP(AWReleaseNum,MinVerInfo,4,FALSE)),AND(TcReleaseNum&gt;=VLOOKUP(AWReleaseNum,MinVerInfo,5,FALSE),TcReleaseNum&lt;=VLOOKUP(AWReleaseNum,MinVerInfo,6,FALSE))),"Available","Not Supported")))</f>
        <v>Available</v>
      </c>
      <c r="O2063" s="81" t="str">
        <f>IF(TcReleaseNum&lt;P2063,"Not Supported","Available")</f>
        <v>Available</v>
      </c>
      <c r="P2063" s="81" cm="1">
        <f t="array" ref="P2063">_xlfn.SWITCH(TcBaseVer, 14, K2063, 13, J2063, 12, I2063, 11, IFERROR(VLOOKUP(H2063,Table2[#All],3,FALSE),"N/A"),0)</f>
        <v>0</v>
      </c>
      <c r="Q2063" s="81" t="str">
        <f>IF(TcBaseVer=0,M2063,IF(AND(N2063="Available",M2063="Available",O2063="Available"),"Available",IF(M2063="","","Not Supported")))</f>
        <v>Available</v>
      </c>
      <c r="R2063" s="81" t="str">
        <f>IF(A2063&gt;=AWCurrentRel, "Future",Q2063)</f>
        <v>Available</v>
      </c>
      <c r="S2063" s="100" t="str">
        <f>HYPERLINK(U2063,T2063)</f>
        <v>DELIVER-Teamcenter What's New Fall 2024</v>
      </c>
      <c r="T2063" s="81" t="str">
        <f>IFERROR(VLOOKUP(CONCATENATE($B2063,"_",$A2063),Table4[#All],5,FALSE),"Not Available")</f>
        <v>DELIVER-Teamcenter What's New Fall 2024</v>
      </c>
      <c r="U2063" s="81" t="str">
        <f>IFERROR(VLOOKUP(CONCATENATE(B2063,"_",A2063),Table4[#All],6,FALSE),"")</f>
        <v>https://siemens.highspot.com/items/675830698371002237ecc52d?lfrm=shp-ft.3#1</v>
      </c>
    </row>
    <row r="2064" spans="1:21" x14ac:dyDescent="0.25">
      <c r="A2064" s="81">
        <f>IF(OR('Raw Data'!A2086=0,'Raw Data'!A2086="Delete"),"",'Raw Data'!A2086)</f>
        <v>2412</v>
      </c>
      <c r="B2064" s="88" t="str">
        <f>IF(OR('Raw Data'!B2086=0,'Raw Data'!B2086="Delete"),"",'Raw Data'!B2086)</f>
        <v>Deliver</v>
      </c>
      <c r="C2064" s="89" t="str">
        <f>IF(OR('Raw Data'!C2086=0,'Raw Data'!C2086="Delete"),"",'Raw Data'!C2086)</f>
        <v>Quality</v>
      </c>
      <c r="D2064" s="88" t="str">
        <f>IF(OR('Raw Data'!D2086=0,'Raw Data'!D2086="Delete"),"",'Raw Data'!D2086)</f>
        <v>Quality - Master data and checklist​</v>
      </c>
      <c r="E2064" s="84" t="str">
        <f>IF(OR('Raw Data'!E2086=0,'Raw Data'!E2086="Delete"),"",'Raw Data'!E2086)</f>
        <v>Overall improved usability for a seamless experience</v>
      </c>
      <c r="F2064" s="81" t="str" cm="1">
        <f t="array" ref="F2064">_xlfn.SWITCH(ROUND(VLOOKUP(A2064,Table1[#All],3),0),11,H2064,12,I2064,13,J2064,14,K2064,"N/A")</f>
        <v>N/A</v>
      </c>
      <c r="G2064" s="81" t="str" cm="1">
        <f t="array" ref="G2064">_xlfn.SWITCH(ROUND(VLOOKUP(A2064,Table1[#All],5),0),11,H2064,12,I2064,13,J2064,14,K2064,"N/A")</f>
        <v>N/A</v>
      </c>
      <c r="H2064" s="81" t="str">
        <f>IF(OR('Raw Data'!H2086=0,'Raw Data'!H2086="Delete"),"",'Raw Data'!H2086)</f>
        <v/>
      </c>
      <c r="I2064" s="81" t="str">
        <f>IF(OR('Raw Data'!I2086=0,'Raw Data'!I2086="Delete"),"",'Raw Data'!I2086)</f>
        <v/>
      </c>
      <c r="J2064" s="81" t="str">
        <f>IF(OR('Raw Data'!J2086=0,'Raw Data'!J2086="Delete"),"",'Raw Data'!J2086)</f>
        <v/>
      </c>
      <c r="K2064" s="81" t="str">
        <f>IF(OR('Raw Data'!K2086=0,'Raw Data'!K2086="Delete"),"",'Raw Data'!K2086)</f>
        <v/>
      </c>
      <c r="L2064" s="81" t="str">
        <f>R2064</f>
        <v>Available</v>
      </c>
      <c r="M2064" s="81" t="str">
        <f>IF(A2064="","",IF(OR(AWReleaseNum&gt;=A2064,AWReleaseNum=0),"Available","Not Supported"))</f>
        <v>Available</v>
      </c>
      <c r="N2064" s="81" t="str">
        <f>IF(A2064="","",IF(TcRelease="Any","Available",IF(OR(AND(TcReleaseNum&gt;=VLOOKUP(AWReleaseNum,MinVerInfo,3,FALSE),TcReleaseNum&lt;=VLOOKUP(AWReleaseNum,MinVerInfo,4,FALSE)),AND(TcReleaseNum&gt;=VLOOKUP(AWReleaseNum,MinVerInfo,5,FALSE),TcReleaseNum&lt;=VLOOKUP(AWReleaseNum,MinVerInfo,6,FALSE))),"Available","Not Supported")))</f>
        <v>Available</v>
      </c>
      <c r="O2064" s="81" t="str">
        <f>IF(TcReleaseNum&lt;P2064,"Not Supported","Available")</f>
        <v>Available</v>
      </c>
      <c r="P2064" s="81" cm="1">
        <f t="array" ref="P2064">_xlfn.SWITCH(TcBaseVer, 14, K2064, 13, J2064, 12, I2064, 11, IFERROR(VLOOKUP(H2064,Table2[#All],3,FALSE),"N/A"),0)</f>
        <v>0</v>
      </c>
      <c r="Q2064" s="81" t="str">
        <f>IF(TcBaseVer=0,M2064,IF(AND(N2064="Available",M2064="Available",O2064="Available"),"Available",IF(M2064="","","Not Supported")))</f>
        <v>Available</v>
      </c>
      <c r="R2064" s="81" t="str">
        <f>IF(A2064&gt;=AWCurrentRel, "Future",Q2064)</f>
        <v>Available</v>
      </c>
      <c r="S2064" s="100" t="str">
        <f>HYPERLINK(U2064,T2064)</f>
        <v>DELIVER-Teamcenter What's New Fall 2024</v>
      </c>
      <c r="T2064" s="81" t="str">
        <f>IFERROR(VLOOKUP(CONCATENATE($B2064,"_",$A2064),Table4[#All],5,FALSE),"Not Available")</f>
        <v>DELIVER-Teamcenter What's New Fall 2024</v>
      </c>
      <c r="U2064" s="81" t="str">
        <f>IFERROR(VLOOKUP(CONCATENATE(B2064,"_",A2064),Table4[#All],6,FALSE),"")</f>
        <v>https://siemens.highspot.com/items/675830698371002237ecc52d?lfrm=shp-ft.3#1</v>
      </c>
    </row>
    <row r="2065" spans="1:21" x14ac:dyDescent="0.25">
      <c r="A2065" s="81">
        <f>IF(OR('Raw Data'!A2087=0,'Raw Data'!A2087="Delete"),"",'Raw Data'!A2087)</f>
        <v>2412</v>
      </c>
      <c r="B2065" s="88" t="str">
        <f>IF(OR('Raw Data'!B2087=0,'Raw Data'!B2087="Delete"),"",'Raw Data'!B2087)</f>
        <v>Deliver</v>
      </c>
      <c r="C2065" s="89" t="str">
        <f>IF(OR('Raw Data'!C2087=0,'Raw Data'!C2087="Delete"),"",'Raw Data'!C2087)</f>
        <v>Quality</v>
      </c>
      <c r="D2065" s="88" t="str">
        <f>IF(OR('Raw Data'!D2087=0,'Raw Data'!D2087="Delete"),"",'Raw Data'!D2087)</f>
        <v>Quality - Master data and checklist​</v>
      </c>
      <c r="E2065" s="84" t="str">
        <f>IF(OR('Raw Data'!E2087=0,'Raw Data'!E2087="Delete"),"",'Raw Data'!E2087)</f>
        <v>More options for answers and additional information</v>
      </c>
      <c r="F2065" s="81" t="str" cm="1">
        <f t="array" ref="F2065">_xlfn.SWITCH(ROUND(VLOOKUP(A2065,Table1[#All],3),0),11,H2065,12,I2065,13,J2065,14,K2065,"N/A")</f>
        <v>N/A</v>
      </c>
      <c r="G2065" s="81" t="str" cm="1">
        <f t="array" ref="G2065">_xlfn.SWITCH(ROUND(VLOOKUP(A2065,Table1[#All],5),0),11,H2065,12,I2065,13,J2065,14,K2065,"N/A")</f>
        <v>N/A</v>
      </c>
      <c r="H2065" s="81" t="str">
        <f>IF(OR('Raw Data'!H2087=0,'Raw Data'!H2087="Delete"),"",'Raw Data'!H2087)</f>
        <v/>
      </c>
      <c r="I2065" s="81" t="str">
        <f>IF(OR('Raw Data'!I2087=0,'Raw Data'!I2087="Delete"),"",'Raw Data'!I2087)</f>
        <v/>
      </c>
      <c r="J2065" s="81" t="str">
        <f>IF(OR('Raw Data'!J2087=0,'Raw Data'!J2087="Delete"),"",'Raw Data'!J2087)</f>
        <v/>
      </c>
      <c r="K2065" s="81" t="str">
        <f>IF(OR('Raw Data'!K2087=0,'Raw Data'!K2087="Delete"),"",'Raw Data'!K2087)</f>
        <v/>
      </c>
      <c r="L2065" s="81" t="str">
        <f>R2065</f>
        <v>Available</v>
      </c>
      <c r="M2065" s="81" t="str">
        <f>IF(A2065="","",IF(OR(AWReleaseNum&gt;=A2065,AWReleaseNum=0),"Available","Not Supported"))</f>
        <v>Available</v>
      </c>
      <c r="N2065" s="81" t="str">
        <f>IF(A2065="","",IF(TcRelease="Any","Available",IF(OR(AND(TcReleaseNum&gt;=VLOOKUP(AWReleaseNum,MinVerInfo,3,FALSE),TcReleaseNum&lt;=VLOOKUP(AWReleaseNum,MinVerInfo,4,FALSE)),AND(TcReleaseNum&gt;=VLOOKUP(AWReleaseNum,MinVerInfo,5,FALSE),TcReleaseNum&lt;=VLOOKUP(AWReleaseNum,MinVerInfo,6,FALSE))),"Available","Not Supported")))</f>
        <v>Available</v>
      </c>
      <c r="O2065" s="81" t="str">
        <f>IF(TcReleaseNum&lt;P2065,"Not Supported","Available")</f>
        <v>Available</v>
      </c>
      <c r="P2065" s="81" cm="1">
        <f t="array" ref="P2065">_xlfn.SWITCH(TcBaseVer, 14, K2065, 13, J2065, 12, I2065, 11, IFERROR(VLOOKUP(H2065,Table2[#All],3,FALSE),"N/A"),0)</f>
        <v>0</v>
      </c>
      <c r="Q2065" s="81" t="str">
        <f>IF(TcBaseVer=0,M2065,IF(AND(N2065="Available",M2065="Available",O2065="Available"),"Available",IF(M2065="","","Not Supported")))</f>
        <v>Available</v>
      </c>
      <c r="R2065" s="81" t="str">
        <f>IF(A2065&gt;=AWCurrentRel, "Future",Q2065)</f>
        <v>Available</v>
      </c>
      <c r="S2065" s="100" t="str">
        <f>HYPERLINK(U2065,T2065)</f>
        <v>DELIVER-Teamcenter What's New Fall 2024</v>
      </c>
      <c r="T2065" s="81" t="str">
        <f>IFERROR(VLOOKUP(CONCATENATE($B2065,"_",$A2065),Table4[#All],5,FALSE),"Not Available")</f>
        <v>DELIVER-Teamcenter What's New Fall 2024</v>
      </c>
      <c r="U2065" s="81" t="str">
        <f>IFERROR(VLOOKUP(CONCATENATE(B2065,"_",A2065),Table4[#All],6,FALSE),"")</f>
        <v>https://siemens.highspot.com/items/675830698371002237ecc52d?lfrm=shp-ft.3#1</v>
      </c>
    </row>
    <row r="2066" spans="1:21" x14ac:dyDescent="0.25">
      <c r="A2066" s="81">
        <f>IF(OR('Raw Data'!A2088=0,'Raw Data'!A2088="Delete"),"",'Raw Data'!A2088)</f>
        <v>2412</v>
      </c>
      <c r="B2066" s="88" t="str">
        <f>IF(OR('Raw Data'!B2088=0,'Raw Data'!B2088="Delete"),"",'Raw Data'!B2088)</f>
        <v>Deliver</v>
      </c>
      <c r="C2066" s="89" t="str">
        <f>IF(OR('Raw Data'!C2088=0,'Raw Data'!C2088="Delete"),"",'Raw Data'!C2088)</f>
        <v>Quality</v>
      </c>
      <c r="D2066" s="88" t="str">
        <f>IF(OR('Raw Data'!D2088=0,'Raw Data'!D2088="Delete"),"",'Raw Data'!D2088)</f>
        <v>Quality - Master data and checklist​</v>
      </c>
      <c r="E2066" s="84" t="str">
        <f>IF(OR('Raw Data'!E2088=0,'Raw Data'!E2088="Delete"),"",'Raw Data'!E2088)</f>
        <v>When using the 'Save as' function on the project level, checklists can also be copied</v>
      </c>
      <c r="F2066" s="81" t="str" cm="1">
        <f t="array" ref="F2066">_xlfn.SWITCH(ROUND(VLOOKUP(A2066,Table1[#All],3),0),11,H2066,12,I2066,13,J2066,14,K2066,"N/A")</f>
        <v>N/A</v>
      </c>
      <c r="G2066" s="81" t="str" cm="1">
        <f t="array" ref="G2066">_xlfn.SWITCH(ROUND(VLOOKUP(A2066,Table1[#All],5),0),11,H2066,12,I2066,13,J2066,14,K2066,"N/A")</f>
        <v>N/A</v>
      </c>
      <c r="H2066" s="81" t="str">
        <f>IF(OR('Raw Data'!H2088=0,'Raw Data'!H2088="Delete"),"",'Raw Data'!H2088)</f>
        <v/>
      </c>
      <c r="I2066" s="81" t="str">
        <f>IF(OR('Raw Data'!I2088=0,'Raw Data'!I2088="Delete"),"",'Raw Data'!I2088)</f>
        <v/>
      </c>
      <c r="J2066" s="81" t="str">
        <f>IF(OR('Raw Data'!J2088=0,'Raw Data'!J2088="Delete"),"",'Raw Data'!J2088)</f>
        <v/>
      </c>
      <c r="K2066" s="81" t="str">
        <f>IF(OR('Raw Data'!K2088=0,'Raw Data'!K2088="Delete"),"",'Raw Data'!K2088)</f>
        <v/>
      </c>
      <c r="L2066" s="81" t="str">
        <f>R2066</f>
        <v>Available</v>
      </c>
      <c r="M2066" s="81" t="str">
        <f>IF(A2066="","",IF(OR(AWReleaseNum&gt;=A2066,AWReleaseNum=0),"Available","Not Supported"))</f>
        <v>Available</v>
      </c>
      <c r="N2066" s="81" t="str">
        <f>IF(A2066="","",IF(TcRelease="Any","Available",IF(OR(AND(TcReleaseNum&gt;=VLOOKUP(AWReleaseNum,MinVerInfo,3,FALSE),TcReleaseNum&lt;=VLOOKUP(AWReleaseNum,MinVerInfo,4,FALSE)),AND(TcReleaseNum&gt;=VLOOKUP(AWReleaseNum,MinVerInfo,5,FALSE),TcReleaseNum&lt;=VLOOKUP(AWReleaseNum,MinVerInfo,6,FALSE))),"Available","Not Supported")))</f>
        <v>Available</v>
      </c>
      <c r="O2066" s="81" t="str">
        <f>IF(TcReleaseNum&lt;P2066,"Not Supported","Available")</f>
        <v>Available</v>
      </c>
      <c r="P2066" s="81" cm="1">
        <f t="array" ref="P2066">_xlfn.SWITCH(TcBaseVer, 14, K2066, 13, J2066, 12, I2066, 11, IFERROR(VLOOKUP(H2066,Table2[#All],3,FALSE),"N/A"),0)</f>
        <v>0</v>
      </c>
      <c r="Q2066" s="81" t="str">
        <f>IF(TcBaseVer=0,M2066,IF(AND(N2066="Available",M2066="Available",O2066="Available"),"Available",IF(M2066="","","Not Supported")))</f>
        <v>Available</v>
      </c>
      <c r="R2066" s="81" t="str">
        <f>IF(A2066&gt;=AWCurrentRel, "Future",Q2066)</f>
        <v>Available</v>
      </c>
      <c r="S2066" s="100" t="str">
        <f>HYPERLINK(U2066,T2066)</f>
        <v>DELIVER-Teamcenter What's New Fall 2024</v>
      </c>
      <c r="T2066" s="81" t="str">
        <f>IFERROR(VLOOKUP(CONCATENATE($B2066,"_",$A2066),Table4[#All],5,FALSE),"Not Available")</f>
        <v>DELIVER-Teamcenter What's New Fall 2024</v>
      </c>
      <c r="U2066" s="81" t="str">
        <f>IFERROR(VLOOKUP(CONCATENATE(B2066,"_",A2066),Table4[#All],6,FALSE),"")</f>
        <v>https://siemens.highspot.com/items/675830698371002237ecc52d?lfrm=shp-ft.3#1</v>
      </c>
    </row>
    <row r="2067" spans="1:21" x14ac:dyDescent="0.25">
      <c r="A2067" s="81">
        <f>IF(OR('Raw Data'!A2089=0,'Raw Data'!A2089="Delete"),"",'Raw Data'!A2089)</f>
        <v>2412</v>
      </c>
      <c r="B2067" s="88" t="str">
        <f>IF(OR('Raw Data'!B2089=0,'Raw Data'!B2089="Delete"),"",'Raw Data'!B2089)</f>
        <v>Deliver</v>
      </c>
      <c r="C2067" s="89" t="str">
        <f>IF(OR('Raw Data'!C2089=0,'Raw Data'!C2089="Delete"),"",'Raw Data'!C2089)</f>
        <v>Quality</v>
      </c>
      <c r="D2067" s="88" t="str">
        <f>IF(OR('Raw Data'!D2089=0,'Raw Data'!D2089="Delete"),"",'Raw Data'!D2089)</f>
        <v>Quality - Master data and checklist​</v>
      </c>
      <c r="E2067" s="84" t="str">
        <f>IF(OR('Raw Data'!E2089=0,'Raw Data'!E2089="Delete"),"",'Raw Data'!E2089)</f>
        <v>Quality master data – Support of variable classification for characteristics</v>
      </c>
      <c r="F2067" s="81" t="str" cm="1">
        <f t="array" ref="F2067">_xlfn.SWITCH(ROUND(VLOOKUP(A2067,Table1[#All],3),0),11,H2067,12,I2067,13,J2067,14,K2067,"N/A")</f>
        <v>N/A</v>
      </c>
      <c r="G2067" s="81" t="str" cm="1">
        <f t="array" ref="G2067">_xlfn.SWITCH(ROUND(VLOOKUP(A2067,Table1[#All],5),0),11,H2067,12,I2067,13,J2067,14,K2067,"N/A")</f>
        <v>N/A</v>
      </c>
      <c r="H2067" s="81" t="str">
        <f>IF(OR('Raw Data'!H2089=0,'Raw Data'!H2089="Delete"),"",'Raw Data'!H2089)</f>
        <v/>
      </c>
      <c r="I2067" s="81" t="str">
        <f>IF(OR('Raw Data'!I2089=0,'Raw Data'!I2089="Delete"),"",'Raw Data'!I2089)</f>
        <v/>
      </c>
      <c r="J2067" s="81" t="str">
        <f>IF(OR('Raw Data'!J2089=0,'Raw Data'!J2089="Delete"),"",'Raw Data'!J2089)</f>
        <v/>
      </c>
      <c r="K2067" s="81" t="str">
        <f>IF(OR('Raw Data'!K2089=0,'Raw Data'!K2089="Delete"),"",'Raw Data'!K2089)</f>
        <v/>
      </c>
      <c r="L2067" s="81" t="str">
        <f>R2067</f>
        <v>Available</v>
      </c>
      <c r="M2067" s="81" t="str">
        <f>IF(A2067="","",IF(OR(AWReleaseNum&gt;=A2067,AWReleaseNum=0),"Available","Not Supported"))</f>
        <v>Available</v>
      </c>
      <c r="N2067" s="81" t="str">
        <f>IF(A2067="","",IF(TcRelease="Any","Available",IF(OR(AND(TcReleaseNum&gt;=VLOOKUP(AWReleaseNum,MinVerInfo,3,FALSE),TcReleaseNum&lt;=VLOOKUP(AWReleaseNum,MinVerInfo,4,FALSE)),AND(TcReleaseNum&gt;=VLOOKUP(AWReleaseNum,MinVerInfo,5,FALSE),TcReleaseNum&lt;=VLOOKUP(AWReleaseNum,MinVerInfo,6,FALSE))),"Available","Not Supported")))</f>
        <v>Available</v>
      </c>
      <c r="O2067" s="81" t="str">
        <f>IF(TcReleaseNum&lt;P2067,"Not Supported","Available")</f>
        <v>Available</v>
      </c>
      <c r="P2067" s="81" cm="1">
        <f t="array" ref="P2067">_xlfn.SWITCH(TcBaseVer, 14, K2067, 13, J2067, 12, I2067, 11, IFERROR(VLOOKUP(H2067,Table2[#All],3,FALSE),"N/A"),0)</f>
        <v>0</v>
      </c>
      <c r="Q2067" s="81" t="str">
        <f>IF(TcBaseVer=0,M2067,IF(AND(N2067="Available",M2067="Available",O2067="Available"),"Available",IF(M2067="","","Not Supported")))</f>
        <v>Available</v>
      </c>
      <c r="R2067" s="81" t="str">
        <f>IF(A2067&gt;=AWCurrentRel, "Future",Q2067)</f>
        <v>Available</v>
      </c>
      <c r="S2067" s="100" t="str">
        <f>HYPERLINK(U2067,T2067)</f>
        <v>DELIVER-Teamcenter What's New Fall 2024</v>
      </c>
      <c r="T2067" s="81" t="str">
        <f>IFERROR(VLOOKUP(CONCATENATE($B2067,"_",$A2067),Table4[#All],5,FALSE),"Not Available")</f>
        <v>DELIVER-Teamcenter What's New Fall 2024</v>
      </c>
      <c r="U2067" s="81" t="str">
        <f>IFERROR(VLOOKUP(CONCATENATE(B2067,"_",A2067),Table4[#All],6,FALSE),"")</f>
        <v>https://siemens.highspot.com/items/675830698371002237ecc52d?lfrm=shp-ft.3#1</v>
      </c>
    </row>
    <row r="2068" spans="1:21" x14ac:dyDescent="0.25">
      <c r="A2068" s="81">
        <f>IF(OR('Raw Data'!A2090=0,'Raw Data'!A2090="Delete"),"",'Raw Data'!A2090)</f>
        <v>2412</v>
      </c>
      <c r="B2068" s="88" t="str">
        <f>IF(OR('Raw Data'!B2090=0,'Raw Data'!B2090="Delete"),"",'Raw Data'!B2090)</f>
        <v>Deliver</v>
      </c>
      <c r="C2068" s="89" t="str">
        <f>IF(OR('Raw Data'!C2090=0,'Raw Data'!C2090="Delete"),"",'Raw Data'!C2090)</f>
        <v>Quality</v>
      </c>
      <c r="D2068" s="88" t="str">
        <f>IF(OR('Raw Data'!D2090=0,'Raw Data'!D2090="Delete"),"",'Raw Data'!D2090)</f>
        <v>Quality - Master data and checklist​</v>
      </c>
      <c r="E2068" s="84" t="str">
        <f>IF(OR('Raw Data'!E2090=0,'Raw Data'!E2090="Delete"),"",'Raw Data'!E2090)</f>
        <v>Quality master data – Support of additional limits for characteristics​</v>
      </c>
      <c r="F2068" s="81" t="str" cm="1">
        <f t="array" ref="F2068">_xlfn.SWITCH(ROUND(VLOOKUP(A2068,Table1[#All],3),0),11,H2068,12,I2068,13,J2068,14,K2068,"N/A")</f>
        <v>N/A</v>
      </c>
      <c r="G2068" s="81" t="str" cm="1">
        <f t="array" ref="G2068">_xlfn.SWITCH(ROUND(VLOOKUP(A2068,Table1[#All],5),0),11,H2068,12,I2068,13,J2068,14,K2068,"N/A")</f>
        <v>N/A</v>
      </c>
      <c r="H2068" s="81" t="str">
        <f>IF(OR('Raw Data'!H2090=0,'Raw Data'!H2090="Delete"),"",'Raw Data'!H2090)</f>
        <v/>
      </c>
      <c r="I2068" s="81" t="str">
        <f>IF(OR('Raw Data'!I2090=0,'Raw Data'!I2090="Delete"),"",'Raw Data'!I2090)</f>
        <v/>
      </c>
      <c r="J2068" s="81" t="str">
        <f>IF(OR('Raw Data'!J2090=0,'Raw Data'!J2090="Delete"),"",'Raw Data'!J2090)</f>
        <v/>
      </c>
      <c r="K2068" s="81" t="str">
        <f>IF(OR('Raw Data'!K2090=0,'Raw Data'!K2090="Delete"),"",'Raw Data'!K2090)</f>
        <v/>
      </c>
      <c r="L2068" s="81" t="str">
        <f>R2068</f>
        <v>Available</v>
      </c>
      <c r="M2068" s="81" t="str">
        <f>IF(A2068="","",IF(OR(AWReleaseNum&gt;=A2068,AWReleaseNum=0),"Available","Not Supported"))</f>
        <v>Available</v>
      </c>
      <c r="N2068" s="81" t="str">
        <f>IF(A2068="","",IF(TcRelease="Any","Available",IF(OR(AND(TcReleaseNum&gt;=VLOOKUP(AWReleaseNum,MinVerInfo,3,FALSE),TcReleaseNum&lt;=VLOOKUP(AWReleaseNum,MinVerInfo,4,FALSE)),AND(TcReleaseNum&gt;=VLOOKUP(AWReleaseNum,MinVerInfo,5,FALSE),TcReleaseNum&lt;=VLOOKUP(AWReleaseNum,MinVerInfo,6,FALSE))),"Available","Not Supported")))</f>
        <v>Available</v>
      </c>
      <c r="O2068" s="81" t="str">
        <f>IF(TcReleaseNum&lt;P2068,"Not Supported","Available")</f>
        <v>Available</v>
      </c>
      <c r="P2068" s="81" cm="1">
        <f t="array" ref="P2068">_xlfn.SWITCH(TcBaseVer, 14, K2068, 13, J2068, 12, I2068, 11, IFERROR(VLOOKUP(H2068,Table2[#All],3,FALSE),"N/A"),0)</f>
        <v>0</v>
      </c>
      <c r="Q2068" s="81" t="str">
        <f>IF(TcBaseVer=0,M2068,IF(AND(N2068="Available",M2068="Available",O2068="Available"),"Available",IF(M2068="","","Not Supported")))</f>
        <v>Available</v>
      </c>
      <c r="R2068" s="81" t="str">
        <f>IF(A2068&gt;=AWCurrentRel, "Future",Q2068)</f>
        <v>Available</v>
      </c>
      <c r="S2068" s="100" t="str">
        <f>HYPERLINK(U2068,T2068)</f>
        <v>DELIVER-Teamcenter What's New Fall 2024</v>
      </c>
      <c r="T2068" s="81" t="str">
        <f>IFERROR(VLOOKUP(CONCATENATE($B2068,"_",$A2068),Table4[#All],5,FALSE),"Not Available")</f>
        <v>DELIVER-Teamcenter What's New Fall 2024</v>
      </c>
      <c r="U2068" s="81" t="str">
        <f>IFERROR(VLOOKUP(CONCATENATE(B2068,"_",A2068),Table4[#All],6,FALSE),"")</f>
        <v>https://siemens.highspot.com/items/675830698371002237ecc52d?lfrm=shp-ft.3#1</v>
      </c>
    </row>
    <row r="2069" spans="1:21" x14ac:dyDescent="0.25">
      <c r="A2069" s="81">
        <f>IF(OR('Raw Data'!A2091=0,'Raw Data'!A2091="Delete"),"",'Raw Data'!A2091)</f>
        <v>2412</v>
      </c>
      <c r="B2069" s="88" t="str">
        <f>IF(OR('Raw Data'!B2091=0,'Raw Data'!B2091="Delete"),"",'Raw Data'!B2091)</f>
        <v>Deliver</v>
      </c>
      <c r="C2069" s="89" t="str">
        <f>IF(OR('Raw Data'!C2091=0,'Raw Data'!C2091="Delete"),"",'Raw Data'!C2091)</f>
        <v>Quality</v>
      </c>
      <c r="D2069" s="88" t="str">
        <f>IF(OR('Raw Data'!D2091=0,'Raw Data'!D2091="Delete"),"",'Raw Data'!D2091)</f>
        <v>Quality - Master data and checklist​</v>
      </c>
      <c r="E2069" s="84" t="str">
        <f>IF(OR('Raw Data'!E2091=0,'Raw Data'!E2091="Delete"),"",'Raw Data'!E2091)</f>
        <v>Support of FAI (First Article Inspection)​</v>
      </c>
      <c r="F2069" s="81" t="str" cm="1">
        <f t="array" ref="F2069">_xlfn.SWITCH(ROUND(VLOOKUP(A2069,Table1[#All],3),0),11,H2069,12,I2069,13,J2069,14,K2069,"N/A")</f>
        <v>N/A</v>
      </c>
      <c r="G2069" s="81" t="str" cm="1">
        <f t="array" ref="G2069">_xlfn.SWITCH(ROUND(VLOOKUP(A2069,Table1[#All],5),0),11,H2069,12,I2069,13,J2069,14,K2069,"N/A")</f>
        <v>N/A</v>
      </c>
      <c r="H2069" s="81" t="str">
        <f>IF(OR('Raw Data'!H2091=0,'Raw Data'!H2091="Delete"),"",'Raw Data'!H2091)</f>
        <v/>
      </c>
      <c r="I2069" s="81" t="str">
        <f>IF(OR('Raw Data'!I2091=0,'Raw Data'!I2091="Delete"),"",'Raw Data'!I2091)</f>
        <v/>
      </c>
      <c r="J2069" s="81" t="str">
        <f>IF(OR('Raw Data'!J2091=0,'Raw Data'!J2091="Delete"),"",'Raw Data'!J2091)</f>
        <v/>
      </c>
      <c r="K2069" s="81" t="str">
        <f>IF(OR('Raw Data'!K2091=0,'Raw Data'!K2091="Delete"),"",'Raw Data'!K2091)</f>
        <v/>
      </c>
      <c r="L2069" s="81" t="str">
        <f>R2069</f>
        <v>Available</v>
      </c>
      <c r="M2069" s="81" t="str">
        <f>IF(A2069="","",IF(OR(AWReleaseNum&gt;=A2069,AWReleaseNum=0),"Available","Not Supported"))</f>
        <v>Available</v>
      </c>
      <c r="N2069" s="81" t="str">
        <f>IF(A2069="","",IF(TcRelease="Any","Available",IF(OR(AND(TcReleaseNum&gt;=VLOOKUP(AWReleaseNum,MinVerInfo,3,FALSE),TcReleaseNum&lt;=VLOOKUP(AWReleaseNum,MinVerInfo,4,FALSE)),AND(TcReleaseNum&gt;=VLOOKUP(AWReleaseNum,MinVerInfo,5,FALSE),TcReleaseNum&lt;=VLOOKUP(AWReleaseNum,MinVerInfo,6,FALSE))),"Available","Not Supported")))</f>
        <v>Available</v>
      </c>
      <c r="O2069" s="81" t="str">
        <f>IF(TcReleaseNum&lt;P2069,"Not Supported","Available")</f>
        <v>Available</v>
      </c>
      <c r="P2069" s="81" cm="1">
        <f t="array" ref="P2069">_xlfn.SWITCH(TcBaseVer, 14, K2069, 13, J2069, 12, I2069, 11, IFERROR(VLOOKUP(H2069,Table2[#All],3,FALSE),"N/A"),0)</f>
        <v>0</v>
      </c>
      <c r="Q2069" s="81" t="str">
        <f>IF(TcBaseVer=0,M2069,IF(AND(N2069="Available",M2069="Available",O2069="Available"),"Available",IF(M2069="","","Not Supported")))</f>
        <v>Available</v>
      </c>
      <c r="R2069" s="81" t="str">
        <f>IF(A2069&gt;=AWCurrentRel, "Future",Q2069)</f>
        <v>Available</v>
      </c>
      <c r="S2069" s="100" t="str">
        <f>HYPERLINK(U2069,T2069)</f>
        <v>DELIVER-Teamcenter What's New Fall 2024</v>
      </c>
      <c r="T2069" s="81" t="str">
        <f>IFERROR(VLOOKUP(CONCATENATE($B2069,"_",$A2069),Table4[#All],5,FALSE),"Not Available")</f>
        <v>DELIVER-Teamcenter What's New Fall 2024</v>
      </c>
      <c r="U2069" s="81" t="str">
        <f>IFERROR(VLOOKUP(CONCATENATE(B2069,"_",A2069),Table4[#All],6,FALSE),"")</f>
        <v>https://siemens.highspot.com/items/675830698371002237ecc52d?lfrm=shp-ft.3#1</v>
      </c>
    </row>
    <row r="2070" spans="1:21" x14ac:dyDescent="0.25">
      <c r="A2070" s="81">
        <f>IF(OR('Raw Data'!A2092=0,'Raw Data'!A2092="Delete"),"",'Raw Data'!A2092)</f>
        <v>2412</v>
      </c>
      <c r="B2070" s="88" t="str">
        <f>IF(OR('Raw Data'!B2092=0,'Raw Data'!B2092="Delete"),"",'Raw Data'!B2092)</f>
        <v>Deliver</v>
      </c>
      <c r="C2070" s="89" t="str">
        <f>IF(OR('Raw Data'!C2092=0,'Raw Data'!C2092="Delete"),"",'Raw Data'!C2092)</f>
        <v>Quality</v>
      </c>
      <c r="D2070" s="88" t="str">
        <f>IF(OR('Raw Data'!D2092=0,'Raw Data'!D2092="Delete"),"",'Raw Data'!D2092)</f>
        <v>Quality Action Management</v>
      </c>
      <c r="E2070" s="84" t="str">
        <f>IF(OR('Raw Data'!E2092=0,'Raw Data'!E2092="Delete"),"",'Raw Data'!E2092)</f>
        <v>Improved visualization of a workflow task</v>
      </c>
      <c r="F2070" s="81" t="str" cm="1">
        <f t="array" ref="F2070">_xlfn.SWITCH(ROUND(VLOOKUP(A2070,Table1[#All],3),0),11,H2070,12,I2070,13,J2070,14,K2070,"N/A")</f>
        <v>N/A</v>
      </c>
      <c r="G2070" s="81" t="str" cm="1">
        <f t="array" ref="G2070">_xlfn.SWITCH(ROUND(VLOOKUP(A2070,Table1[#All],5),0),11,H2070,12,I2070,13,J2070,14,K2070,"N/A")</f>
        <v>N/A</v>
      </c>
      <c r="H2070" s="81" t="str">
        <f>IF(OR('Raw Data'!H2092=0,'Raw Data'!H2092="Delete"),"",'Raw Data'!H2092)</f>
        <v/>
      </c>
      <c r="I2070" s="81" t="str">
        <f>IF(OR('Raw Data'!I2092=0,'Raw Data'!I2092="Delete"),"",'Raw Data'!I2092)</f>
        <v/>
      </c>
      <c r="J2070" s="81" t="str">
        <f>IF(OR('Raw Data'!J2092=0,'Raw Data'!J2092="Delete"),"",'Raw Data'!J2092)</f>
        <v/>
      </c>
      <c r="K2070" s="81" t="str">
        <f>IF(OR('Raw Data'!K2092=0,'Raw Data'!K2092="Delete"),"",'Raw Data'!K2092)</f>
        <v/>
      </c>
      <c r="L2070" s="81" t="str">
        <f>R2070</f>
        <v>Available</v>
      </c>
      <c r="M2070" s="81" t="str">
        <f>IF(A2070="","",IF(OR(AWReleaseNum&gt;=A2070,AWReleaseNum=0),"Available","Not Supported"))</f>
        <v>Available</v>
      </c>
      <c r="N2070" s="81" t="str">
        <f>IF(A2070="","",IF(TcRelease="Any","Available",IF(OR(AND(TcReleaseNum&gt;=VLOOKUP(AWReleaseNum,MinVerInfo,3,FALSE),TcReleaseNum&lt;=VLOOKUP(AWReleaseNum,MinVerInfo,4,FALSE)),AND(TcReleaseNum&gt;=VLOOKUP(AWReleaseNum,MinVerInfo,5,FALSE),TcReleaseNum&lt;=VLOOKUP(AWReleaseNum,MinVerInfo,6,FALSE))),"Available","Not Supported")))</f>
        <v>Available</v>
      </c>
      <c r="O2070" s="81" t="str">
        <f>IF(TcReleaseNum&lt;P2070,"Not Supported","Available")</f>
        <v>Available</v>
      </c>
      <c r="P2070" s="81" cm="1">
        <f t="array" ref="P2070">_xlfn.SWITCH(TcBaseVer, 14, K2070, 13, J2070, 12, I2070, 11, IFERROR(VLOOKUP(H2070,Table2[#All],3,FALSE),"N/A"),0)</f>
        <v>0</v>
      </c>
      <c r="Q2070" s="81" t="str">
        <f>IF(TcBaseVer=0,M2070,IF(AND(N2070="Available",M2070="Available",O2070="Available"),"Available",IF(M2070="","","Not Supported")))</f>
        <v>Available</v>
      </c>
      <c r="R2070" s="81" t="str">
        <f>IF(A2070&gt;=AWCurrentRel, "Future",Q2070)</f>
        <v>Available</v>
      </c>
      <c r="S2070" s="100" t="str">
        <f>HYPERLINK(U2070,T2070)</f>
        <v>DELIVER-Teamcenter What's New Fall 2024</v>
      </c>
      <c r="T2070" s="81" t="str">
        <f>IFERROR(VLOOKUP(CONCATENATE($B2070,"_",$A2070),Table4[#All],5,FALSE),"Not Available")</f>
        <v>DELIVER-Teamcenter What's New Fall 2024</v>
      </c>
      <c r="U2070" s="81" t="str">
        <f>IFERROR(VLOOKUP(CONCATENATE(B2070,"_",A2070),Table4[#All],6,FALSE),"")</f>
        <v>https://siemens.highspot.com/items/675830698371002237ecc52d?lfrm=shp-ft.3#1</v>
      </c>
    </row>
    <row r="2071" spans="1:21" x14ac:dyDescent="0.25">
      <c r="A2071" s="81">
        <f>IF(OR('Raw Data'!A2093=0,'Raw Data'!A2093="Delete"),"",'Raw Data'!A2093)</f>
        <v>2412</v>
      </c>
      <c r="B2071" s="88" t="str">
        <f>IF(OR('Raw Data'!B2093=0,'Raw Data'!B2093="Delete"),"",'Raw Data'!B2093)</f>
        <v>Deliver</v>
      </c>
      <c r="C2071" s="89" t="str">
        <f>IF(OR('Raw Data'!C2093=0,'Raw Data'!C2093="Delete"),"",'Raw Data'!C2093)</f>
        <v>Quality</v>
      </c>
      <c r="D2071" s="88" t="str">
        <f>IF(OR('Raw Data'!D2093=0,'Raw Data'!D2093="Delete"),"",'Raw Data'!D2093)</f>
        <v>Quality Action Management</v>
      </c>
      <c r="E2071" s="84" t="str">
        <f>IF(OR('Raw Data'!E2093=0,'Raw Data'!E2093="Delete"),"",'Raw Data'!E2093)</f>
        <v>Improved configuration for external responsible user</v>
      </c>
      <c r="F2071" s="81" t="str" cm="1">
        <f t="array" ref="F2071">_xlfn.SWITCH(ROUND(VLOOKUP(A2071,Table1[#All],3),0),11,H2071,12,I2071,13,J2071,14,K2071,"N/A")</f>
        <v>N/A</v>
      </c>
      <c r="G2071" s="81" t="str" cm="1">
        <f t="array" ref="G2071">_xlfn.SWITCH(ROUND(VLOOKUP(A2071,Table1[#All],5),0),11,H2071,12,I2071,13,J2071,14,K2071,"N/A")</f>
        <v>N/A</v>
      </c>
      <c r="H2071" s="81" t="str">
        <f>IF(OR('Raw Data'!H2093=0,'Raw Data'!H2093="Delete"),"",'Raw Data'!H2093)</f>
        <v/>
      </c>
      <c r="I2071" s="81" t="str">
        <f>IF(OR('Raw Data'!I2093=0,'Raw Data'!I2093="Delete"),"",'Raw Data'!I2093)</f>
        <v/>
      </c>
      <c r="J2071" s="81" t="str">
        <f>IF(OR('Raw Data'!J2093=0,'Raw Data'!J2093="Delete"),"",'Raw Data'!J2093)</f>
        <v/>
      </c>
      <c r="K2071" s="81" t="str">
        <f>IF(OR('Raw Data'!K2093=0,'Raw Data'!K2093="Delete"),"",'Raw Data'!K2093)</f>
        <v/>
      </c>
      <c r="L2071" s="81" t="str">
        <f>R2071</f>
        <v>Available</v>
      </c>
      <c r="M2071" s="81" t="str">
        <f>IF(A2071="","",IF(OR(AWReleaseNum&gt;=A2071,AWReleaseNum=0),"Available","Not Supported"))</f>
        <v>Available</v>
      </c>
      <c r="N2071" s="81" t="str">
        <f>IF(A2071="","",IF(TcRelease="Any","Available",IF(OR(AND(TcReleaseNum&gt;=VLOOKUP(AWReleaseNum,MinVerInfo,3,FALSE),TcReleaseNum&lt;=VLOOKUP(AWReleaseNum,MinVerInfo,4,FALSE)),AND(TcReleaseNum&gt;=VLOOKUP(AWReleaseNum,MinVerInfo,5,FALSE),TcReleaseNum&lt;=VLOOKUP(AWReleaseNum,MinVerInfo,6,FALSE))),"Available","Not Supported")))</f>
        <v>Available</v>
      </c>
      <c r="O2071" s="81" t="str">
        <f>IF(TcReleaseNum&lt;P2071,"Not Supported","Available")</f>
        <v>Available</v>
      </c>
      <c r="P2071" s="81" cm="1">
        <f t="array" ref="P2071">_xlfn.SWITCH(TcBaseVer, 14, K2071, 13, J2071, 12, I2071, 11, IFERROR(VLOOKUP(H2071,Table2[#All],3,FALSE),"N/A"),0)</f>
        <v>0</v>
      </c>
      <c r="Q2071" s="81" t="str">
        <f>IF(TcBaseVer=0,M2071,IF(AND(N2071="Available",M2071="Available",O2071="Available"),"Available",IF(M2071="","","Not Supported")))</f>
        <v>Available</v>
      </c>
      <c r="R2071" s="81" t="str">
        <f>IF(A2071&gt;=AWCurrentRel, "Future",Q2071)</f>
        <v>Available</v>
      </c>
      <c r="S2071" s="100" t="str">
        <f>HYPERLINK(U2071,T2071)</f>
        <v>DELIVER-Teamcenter What's New Fall 2024</v>
      </c>
      <c r="T2071" s="81" t="str">
        <f>IFERROR(VLOOKUP(CONCATENATE($B2071,"_",$A2071),Table4[#All],5,FALSE),"Not Available")</f>
        <v>DELIVER-Teamcenter What's New Fall 2024</v>
      </c>
      <c r="U2071" s="81" t="str">
        <f>IFERROR(VLOOKUP(CONCATENATE(B2071,"_",A2071),Table4[#All],6,FALSE),"")</f>
        <v>https://siemens.highspot.com/items/675830698371002237ecc52d?lfrm=shp-ft.3#1</v>
      </c>
    </row>
    <row r="2072" spans="1:21" x14ac:dyDescent="0.25">
      <c r="A2072" s="81">
        <f>IF(OR('Raw Data'!A2094=0,'Raw Data'!A2094="Delete"),"",'Raw Data'!A2094)</f>
        <v>2412</v>
      </c>
      <c r="B2072" s="88" t="str">
        <f>IF(OR('Raw Data'!B2094=0,'Raw Data'!B2094="Delete"),"",'Raw Data'!B2094)</f>
        <v>Deliver</v>
      </c>
      <c r="C2072" s="89" t="str">
        <f>IF(OR('Raw Data'!C2094=0,'Raw Data'!C2094="Delete"),"",'Raw Data'!C2094)</f>
        <v>Quality</v>
      </c>
      <c r="D2072" s="88" t="str">
        <f>IF(OR('Raw Data'!D2094=0,'Raw Data'!D2094="Delete"),"",'Raw Data'!D2094)</f>
        <v>Quality Action Management</v>
      </c>
      <c r="E2072" s="84" t="str">
        <f>IF(OR('Raw Data'!E2094=0,'Raw Data'!E2094="Delete"),"",'Raw Data'!E2094)</f>
        <v>Improved icons for highlighting the type of quality action​</v>
      </c>
      <c r="F2072" s="81" t="str" cm="1">
        <f t="array" ref="F2072">_xlfn.SWITCH(ROUND(VLOOKUP(A2072,Table1[#All],3),0),11,H2072,12,I2072,13,J2072,14,K2072,"N/A")</f>
        <v>N/A</v>
      </c>
      <c r="G2072" s="81" t="str" cm="1">
        <f t="array" ref="G2072">_xlfn.SWITCH(ROUND(VLOOKUP(A2072,Table1[#All],5),0),11,H2072,12,I2072,13,J2072,14,K2072,"N/A")</f>
        <v>N/A</v>
      </c>
      <c r="H2072" s="81" t="str">
        <f>IF(OR('Raw Data'!H2094=0,'Raw Data'!H2094="Delete"),"",'Raw Data'!H2094)</f>
        <v/>
      </c>
      <c r="I2072" s="81" t="str">
        <f>IF(OR('Raw Data'!I2094=0,'Raw Data'!I2094="Delete"),"",'Raw Data'!I2094)</f>
        <v/>
      </c>
      <c r="J2072" s="81" t="str">
        <f>IF(OR('Raw Data'!J2094=0,'Raw Data'!J2094="Delete"),"",'Raw Data'!J2094)</f>
        <v/>
      </c>
      <c r="K2072" s="81" t="str">
        <f>IF(OR('Raw Data'!K2094=0,'Raw Data'!K2094="Delete"),"",'Raw Data'!K2094)</f>
        <v/>
      </c>
      <c r="L2072" s="81" t="str">
        <f>R2072</f>
        <v>Available</v>
      </c>
      <c r="M2072" s="81" t="str">
        <f>IF(A2072="","",IF(OR(AWReleaseNum&gt;=A2072,AWReleaseNum=0),"Available","Not Supported"))</f>
        <v>Available</v>
      </c>
      <c r="N2072" s="81" t="str">
        <f>IF(A2072="","",IF(TcRelease="Any","Available",IF(OR(AND(TcReleaseNum&gt;=VLOOKUP(AWReleaseNum,MinVerInfo,3,FALSE),TcReleaseNum&lt;=VLOOKUP(AWReleaseNum,MinVerInfo,4,FALSE)),AND(TcReleaseNum&gt;=VLOOKUP(AWReleaseNum,MinVerInfo,5,FALSE),TcReleaseNum&lt;=VLOOKUP(AWReleaseNum,MinVerInfo,6,FALSE))),"Available","Not Supported")))</f>
        <v>Available</v>
      </c>
      <c r="O2072" s="81" t="str">
        <f>IF(TcReleaseNum&lt;P2072,"Not Supported","Available")</f>
        <v>Available</v>
      </c>
      <c r="P2072" s="81" cm="1">
        <f t="array" ref="P2072">_xlfn.SWITCH(TcBaseVer, 14, K2072, 13, J2072, 12, I2072, 11, IFERROR(VLOOKUP(H2072,Table2[#All],3,FALSE),"N/A"),0)</f>
        <v>0</v>
      </c>
      <c r="Q2072" s="81" t="str">
        <f>IF(TcBaseVer=0,M2072,IF(AND(N2072="Available",M2072="Available",O2072="Available"),"Available",IF(M2072="","","Not Supported")))</f>
        <v>Available</v>
      </c>
      <c r="R2072" s="81" t="str">
        <f>IF(A2072&gt;=AWCurrentRel, "Future",Q2072)</f>
        <v>Available</v>
      </c>
      <c r="S2072" s="100" t="str">
        <f>HYPERLINK(U2072,T2072)</f>
        <v>DELIVER-Teamcenter What's New Fall 2024</v>
      </c>
      <c r="T2072" s="81" t="str">
        <f>IFERROR(VLOOKUP(CONCATENATE($B2072,"_",$A2072),Table4[#All],5,FALSE),"Not Available")</f>
        <v>DELIVER-Teamcenter What's New Fall 2024</v>
      </c>
      <c r="U2072" s="81" t="str">
        <f>IFERROR(VLOOKUP(CONCATENATE(B2072,"_",A2072),Table4[#All],6,FALSE),"")</f>
        <v>https://siemens.highspot.com/items/675830698371002237ecc52d?lfrm=shp-ft.3#1</v>
      </c>
    </row>
    <row r="2073" spans="1:21" x14ac:dyDescent="0.25">
      <c r="A2073" s="81">
        <f>IF(OR('Raw Data'!A2095=0,'Raw Data'!A2095="Delete"),"",'Raw Data'!A2095)</f>
        <v>2412</v>
      </c>
      <c r="B2073" s="88" t="str">
        <f>IF(OR('Raw Data'!B2095=0,'Raw Data'!B2095="Delete"),"",'Raw Data'!B2095)</f>
        <v>Deliver</v>
      </c>
      <c r="C2073" s="89" t="str">
        <f>IF(OR('Raw Data'!C2095=0,'Raw Data'!C2095="Delete"),"",'Raw Data'!C2095)</f>
        <v>Quality</v>
      </c>
      <c r="D2073" s="88" t="str">
        <f>IF(OR('Raw Data'!D2095=0,'Raw Data'!D2095="Delete"),"",'Raw Data'!D2095)</f>
        <v>Quality Action Management</v>
      </c>
      <c r="E2073" s="84" t="str">
        <f>IF(OR('Raw Data'!E2095=0,'Raw Data'!E2095="Delete"),"",'Raw Data'!E2095)</f>
        <v>Optimized overview page for quality actions including all necessary/important information in the action area</v>
      </c>
      <c r="F2073" s="81" t="str" cm="1">
        <f t="array" ref="F2073">_xlfn.SWITCH(ROUND(VLOOKUP(A2073,Table1[#All],3),0),11,H2073,12,I2073,13,J2073,14,K2073,"N/A")</f>
        <v>N/A</v>
      </c>
      <c r="G2073" s="81" t="str" cm="1">
        <f t="array" ref="G2073">_xlfn.SWITCH(ROUND(VLOOKUP(A2073,Table1[#All],5),0),11,H2073,12,I2073,13,J2073,14,K2073,"N/A")</f>
        <v>N/A</v>
      </c>
      <c r="H2073" s="81" t="str">
        <f>IF(OR('Raw Data'!H2095=0,'Raw Data'!H2095="Delete"),"",'Raw Data'!H2095)</f>
        <v/>
      </c>
      <c r="I2073" s="81" t="str">
        <f>IF(OR('Raw Data'!I2095=0,'Raw Data'!I2095="Delete"),"",'Raw Data'!I2095)</f>
        <v/>
      </c>
      <c r="J2073" s="81" t="str">
        <f>IF(OR('Raw Data'!J2095=0,'Raw Data'!J2095="Delete"),"",'Raw Data'!J2095)</f>
        <v/>
      </c>
      <c r="K2073" s="81" t="str">
        <f>IF(OR('Raw Data'!K2095=0,'Raw Data'!K2095="Delete"),"",'Raw Data'!K2095)</f>
        <v/>
      </c>
      <c r="L2073" s="81" t="str">
        <f>R2073</f>
        <v>Available</v>
      </c>
      <c r="M2073" s="81" t="str">
        <f>IF(A2073="","",IF(OR(AWReleaseNum&gt;=A2073,AWReleaseNum=0),"Available","Not Supported"))</f>
        <v>Available</v>
      </c>
      <c r="N2073" s="81" t="str">
        <f>IF(A2073="","",IF(TcRelease="Any","Available",IF(OR(AND(TcReleaseNum&gt;=VLOOKUP(AWReleaseNum,MinVerInfo,3,FALSE),TcReleaseNum&lt;=VLOOKUP(AWReleaseNum,MinVerInfo,4,FALSE)),AND(TcReleaseNum&gt;=VLOOKUP(AWReleaseNum,MinVerInfo,5,FALSE),TcReleaseNum&lt;=VLOOKUP(AWReleaseNum,MinVerInfo,6,FALSE))),"Available","Not Supported")))</f>
        <v>Available</v>
      </c>
      <c r="O2073" s="81" t="str">
        <f>IF(TcReleaseNum&lt;P2073,"Not Supported","Available")</f>
        <v>Available</v>
      </c>
      <c r="P2073" s="81" cm="1">
        <f t="array" ref="P2073">_xlfn.SWITCH(TcBaseVer, 14, K2073, 13, J2073, 12, I2073, 11, IFERROR(VLOOKUP(H2073,Table2[#All],3,FALSE),"N/A"),0)</f>
        <v>0</v>
      </c>
      <c r="Q2073" s="81" t="str">
        <f>IF(TcBaseVer=0,M2073,IF(AND(N2073="Available",M2073="Available",O2073="Available"),"Available",IF(M2073="","","Not Supported")))</f>
        <v>Available</v>
      </c>
      <c r="R2073" s="81" t="str">
        <f>IF(A2073&gt;=AWCurrentRel, "Future",Q2073)</f>
        <v>Available</v>
      </c>
      <c r="S2073" s="100" t="str">
        <f>HYPERLINK(U2073,T2073)</f>
        <v>DELIVER-Teamcenter What's New Fall 2024</v>
      </c>
      <c r="T2073" s="81" t="str">
        <f>IFERROR(VLOOKUP(CONCATENATE($B2073,"_",$A2073),Table4[#All],5,FALSE),"Not Available")</f>
        <v>DELIVER-Teamcenter What's New Fall 2024</v>
      </c>
      <c r="U2073" s="81" t="str">
        <f>IFERROR(VLOOKUP(CONCATENATE(B2073,"_",A2073),Table4[#All],6,FALSE),"")</f>
        <v>https://siemens.highspot.com/items/675830698371002237ecc52d?lfrm=shp-ft.3#1</v>
      </c>
    </row>
    <row r="2074" spans="1:21" x14ac:dyDescent="0.25">
      <c r="A2074" s="81">
        <f>IF(OR('Raw Data'!A2096=0,'Raw Data'!A2096="Delete"),"",'Raw Data'!A2096)</f>
        <v>2412</v>
      </c>
      <c r="B2074" s="88" t="str">
        <f>IF(OR('Raw Data'!B2096=0,'Raw Data'!B2096="Delete"),"",'Raw Data'!B2096)</f>
        <v>Deliver</v>
      </c>
      <c r="C2074" s="89" t="str">
        <f>IF(OR('Raw Data'!C2096=0,'Raw Data'!C2096="Delete"),"",'Raw Data'!C2096)</f>
        <v>Quality</v>
      </c>
      <c r="D2074" s="88" t="str">
        <f>IF(OR('Raw Data'!D2096=0,'Raw Data'!D2096="Delete"),"",'Raw Data'!D2096)</f>
        <v>Quality Action Management</v>
      </c>
      <c r="E2074" s="84" t="str">
        <f>IF(OR('Raw Data'!E2096=0,'Raw Data'!E2096="Delete"),"",'Raw Data'!E2096)</f>
        <v>Progress bar to visually display the status of the quality action Workflow information on the bottom left-hand side​</v>
      </c>
      <c r="F2074" s="81" t="str" cm="1">
        <f t="array" ref="F2074">_xlfn.SWITCH(ROUND(VLOOKUP(A2074,Table1[#All],3),0),11,H2074,12,I2074,13,J2074,14,K2074,"N/A")</f>
        <v>N/A</v>
      </c>
      <c r="G2074" s="81" t="str" cm="1">
        <f t="array" ref="G2074">_xlfn.SWITCH(ROUND(VLOOKUP(A2074,Table1[#All],5),0),11,H2074,12,I2074,13,J2074,14,K2074,"N/A")</f>
        <v>N/A</v>
      </c>
      <c r="H2074" s="81" t="str">
        <f>IF(OR('Raw Data'!H2096=0,'Raw Data'!H2096="Delete"),"",'Raw Data'!H2096)</f>
        <v/>
      </c>
      <c r="I2074" s="81" t="str">
        <f>IF(OR('Raw Data'!I2096=0,'Raw Data'!I2096="Delete"),"",'Raw Data'!I2096)</f>
        <v/>
      </c>
      <c r="J2074" s="81" t="str">
        <f>IF(OR('Raw Data'!J2096=0,'Raw Data'!J2096="Delete"),"",'Raw Data'!J2096)</f>
        <v/>
      </c>
      <c r="K2074" s="81" t="str">
        <f>IF(OR('Raw Data'!K2096=0,'Raw Data'!K2096="Delete"),"",'Raw Data'!K2096)</f>
        <v/>
      </c>
      <c r="L2074" s="81" t="str">
        <f>R2074</f>
        <v>Available</v>
      </c>
      <c r="M2074" s="81" t="str">
        <f>IF(A2074="","",IF(OR(AWReleaseNum&gt;=A2074,AWReleaseNum=0),"Available","Not Supported"))</f>
        <v>Available</v>
      </c>
      <c r="N2074" s="81" t="str">
        <f>IF(A2074="","",IF(TcRelease="Any","Available",IF(OR(AND(TcReleaseNum&gt;=VLOOKUP(AWReleaseNum,MinVerInfo,3,FALSE),TcReleaseNum&lt;=VLOOKUP(AWReleaseNum,MinVerInfo,4,FALSE)),AND(TcReleaseNum&gt;=VLOOKUP(AWReleaseNum,MinVerInfo,5,FALSE),TcReleaseNum&lt;=VLOOKUP(AWReleaseNum,MinVerInfo,6,FALSE))),"Available","Not Supported")))</f>
        <v>Available</v>
      </c>
      <c r="O2074" s="81" t="str">
        <f>IF(TcReleaseNum&lt;P2074,"Not Supported","Available")</f>
        <v>Available</v>
      </c>
      <c r="P2074" s="81" cm="1">
        <f t="array" ref="P2074">_xlfn.SWITCH(TcBaseVer, 14, K2074, 13, J2074, 12, I2074, 11, IFERROR(VLOOKUP(H2074,Table2[#All],3,FALSE),"N/A"),0)</f>
        <v>0</v>
      </c>
      <c r="Q2074" s="81" t="str">
        <f>IF(TcBaseVer=0,M2074,IF(AND(N2074="Available",M2074="Available",O2074="Available"),"Available",IF(M2074="","","Not Supported")))</f>
        <v>Available</v>
      </c>
      <c r="R2074" s="81" t="str">
        <f>IF(A2074&gt;=AWCurrentRel, "Future",Q2074)</f>
        <v>Available</v>
      </c>
      <c r="S2074" s="100" t="str">
        <f>HYPERLINK(U2074,T2074)</f>
        <v>DELIVER-Teamcenter What's New Fall 2024</v>
      </c>
      <c r="T2074" s="81" t="str">
        <f>IFERROR(VLOOKUP(CONCATENATE($B2074,"_",$A2074),Table4[#All],5,FALSE),"Not Available")</f>
        <v>DELIVER-Teamcenter What's New Fall 2024</v>
      </c>
      <c r="U2074" s="81" t="str">
        <f>IFERROR(VLOOKUP(CONCATENATE(B2074,"_",A2074),Table4[#All],6,FALSE),"")</f>
        <v>https://siemens.highspot.com/items/675830698371002237ecc52d?lfrm=shp-ft.3#1</v>
      </c>
    </row>
    <row r="2075" spans="1:21" x14ac:dyDescent="0.25">
      <c r="A2075" s="81">
        <f>IF(OR('Raw Data'!A2097=0,'Raw Data'!A2097="Delete"),"",'Raw Data'!A2097)</f>
        <v>2412</v>
      </c>
      <c r="B2075" s="88" t="str">
        <f>IF(OR('Raw Data'!B2097=0,'Raw Data'!B2097="Delete"),"",'Raw Data'!B2097)</f>
        <v>Deliver</v>
      </c>
      <c r="C2075" s="89" t="str">
        <f>IF(OR('Raw Data'!C2097=0,'Raw Data'!C2097="Delete"),"",'Raw Data'!C2097)</f>
        <v>Quality</v>
      </c>
      <c r="D2075" s="88" t="str">
        <f>IF(OR('Raw Data'!D2097=0,'Raw Data'!D2097="Delete"),"",'Raw Data'!D2097)</f>
        <v>Quality Action Management</v>
      </c>
      <c r="E2075" s="84" t="str">
        <f>IF(OR('Raw Data'!E2097=0,'Raw Data'!E2097="Delete"),"",'Raw Data'!E2097)</f>
        <v>Preview area for attached images on the overview page</v>
      </c>
      <c r="F2075" s="81" t="str" cm="1">
        <f t="array" ref="F2075">_xlfn.SWITCH(ROUND(VLOOKUP(A2075,Table1[#All],3),0),11,H2075,12,I2075,13,J2075,14,K2075,"N/A")</f>
        <v>N/A</v>
      </c>
      <c r="G2075" s="81" t="str" cm="1">
        <f t="array" ref="G2075">_xlfn.SWITCH(ROUND(VLOOKUP(A2075,Table1[#All],5),0),11,H2075,12,I2075,13,J2075,14,K2075,"N/A")</f>
        <v>N/A</v>
      </c>
      <c r="H2075" s="81" t="str">
        <f>IF(OR('Raw Data'!H2097=0,'Raw Data'!H2097="Delete"),"",'Raw Data'!H2097)</f>
        <v/>
      </c>
      <c r="I2075" s="81" t="str">
        <f>IF(OR('Raw Data'!I2097=0,'Raw Data'!I2097="Delete"),"",'Raw Data'!I2097)</f>
        <v/>
      </c>
      <c r="J2075" s="81" t="str">
        <f>IF(OR('Raw Data'!J2097=0,'Raw Data'!J2097="Delete"),"",'Raw Data'!J2097)</f>
        <v/>
      </c>
      <c r="K2075" s="81" t="str">
        <f>IF(OR('Raw Data'!K2097=0,'Raw Data'!K2097="Delete"),"",'Raw Data'!K2097)</f>
        <v/>
      </c>
      <c r="L2075" s="81" t="str">
        <f>R2075</f>
        <v>Available</v>
      </c>
      <c r="M2075" s="81" t="str">
        <f>IF(A2075="","",IF(OR(AWReleaseNum&gt;=A2075,AWReleaseNum=0),"Available","Not Supported"))</f>
        <v>Available</v>
      </c>
      <c r="N2075" s="81" t="str">
        <f>IF(A2075="","",IF(TcRelease="Any","Available",IF(OR(AND(TcReleaseNum&gt;=VLOOKUP(AWReleaseNum,MinVerInfo,3,FALSE),TcReleaseNum&lt;=VLOOKUP(AWReleaseNum,MinVerInfo,4,FALSE)),AND(TcReleaseNum&gt;=VLOOKUP(AWReleaseNum,MinVerInfo,5,FALSE),TcReleaseNum&lt;=VLOOKUP(AWReleaseNum,MinVerInfo,6,FALSE))),"Available","Not Supported")))</f>
        <v>Available</v>
      </c>
      <c r="O2075" s="81" t="str">
        <f>IF(TcReleaseNum&lt;P2075,"Not Supported","Available")</f>
        <v>Available</v>
      </c>
      <c r="P2075" s="81" cm="1">
        <f t="array" ref="P2075">_xlfn.SWITCH(TcBaseVer, 14, K2075, 13, J2075, 12, I2075, 11, IFERROR(VLOOKUP(H2075,Table2[#All],3,FALSE),"N/A"),0)</f>
        <v>0</v>
      </c>
      <c r="Q2075" s="81" t="str">
        <f>IF(TcBaseVer=0,M2075,IF(AND(N2075="Available",M2075="Available",O2075="Available"),"Available",IF(M2075="","","Not Supported")))</f>
        <v>Available</v>
      </c>
      <c r="R2075" s="81" t="str">
        <f>IF(A2075&gt;=AWCurrentRel, "Future",Q2075)</f>
        <v>Available</v>
      </c>
      <c r="S2075" s="100" t="str">
        <f>HYPERLINK(U2075,T2075)</f>
        <v>DELIVER-Teamcenter What's New Fall 2024</v>
      </c>
      <c r="T2075" s="81" t="str">
        <f>IFERROR(VLOOKUP(CONCATENATE($B2075,"_",$A2075),Table4[#All],5,FALSE),"Not Available")</f>
        <v>DELIVER-Teamcenter What's New Fall 2024</v>
      </c>
      <c r="U2075" s="81" t="str">
        <f>IFERROR(VLOOKUP(CONCATENATE(B2075,"_",A2075),Table4[#All],6,FALSE),"")</f>
        <v>https://siemens.highspot.com/items/675830698371002237ecc52d?lfrm=shp-ft.3#1</v>
      </c>
    </row>
    <row r="2076" spans="1:21" x14ac:dyDescent="0.25">
      <c r="A2076" s="81">
        <f>IF(OR('Raw Data'!A2098=0,'Raw Data'!A2098="Delete"),"",'Raw Data'!A2098)</f>
        <v>2412</v>
      </c>
      <c r="B2076" s="88" t="str">
        <f>IF(OR('Raw Data'!B2098=0,'Raw Data'!B2098="Delete"),"",'Raw Data'!B2098)</f>
        <v>Deliver</v>
      </c>
      <c r="C2076" s="89" t="str">
        <f>IF(OR('Raw Data'!C2098=0,'Raw Data'!C2098="Delete"),"",'Raw Data'!C2098)</f>
        <v>Quality</v>
      </c>
      <c r="D2076" s="88" t="str">
        <f>IF(OR('Raw Data'!D2098=0,'Raw Data'!D2098="Delete"),"",'Raw Data'!D2098)</f>
        <v>Quality Action Management</v>
      </c>
      <c r="E2076" s="84" t="str">
        <f>IF(OR('Raw Data'!E2098=0,'Raw Data'!E2098="Delete"),"",'Raw Data'!E2098)</f>
        <v>Additional properties ‘Confirmed by’ and ‘Completed by’ with date in the properties area​</v>
      </c>
      <c r="F2076" s="81" t="str" cm="1">
        <f t="array" ref="F2076">_xlfn.SWITCH(ROUND(VLOOKUP(A2076,Table1[#All],3),0),11,H2076,12,I2076,13,J2076,14,K2076,"N/A")</f>
        <v>N/A</v>
      </c>
      <c r="G2076" s="81" t="str" cm="1">
        <f t="array" ref="G2076">_xlfn.SWITCH(ROUND(VLOOKUP(A2076,Table1[#All],5),0),11,H2076,12,I2076,13,J2076,14,K2076,"N/A")</f>
        <v>N/A</v>
      </c>
      <c r="H2076" s="81" t="str">
        <f>IF(OR('Raw Data'!H2098=0,'Raw Data'!H2098="Delete"),"",'Raw Data'!H2098)</f>
        <v/>
      </c>
      <c r="I2076" s="81" t="str">
        <f>IF(OR('Raw Data'!I2098=0,'Raw Data'!I2098="Delete"),"",'Raw Data'!I2098)</f>
        <v/>
      </c>
      <c r="J2076" s="81" t="str">
        <f>IF(OR('Raw Data'!J2098=0,'Raw Data'!J2098="Delete"),"",'Raw Data'!J2098)</f>
        <v/>
      </c>
      <c r="K2076" s="81" t="str">
        <f>IF(OR('Raw Data'!K2098=0,'Raw Data'!K2098="Delete"),"",'Raw Data'!K2098)</f>
        <v/>
      </c>
      <c r="L2076" s="81" t="str">
        <f>R2076</f>
        <v>Available</v>
      </c>
      <c r="M2076" s="81" t="str">
        <f>IF(A2076="","",IF(OR(AWReleaseNum&gt;=A2076,AWReleaseNum=0),"Available","Not Supported"))</f>
        <v>Available</v>
      </c>
      <c r="N2076" s="81" t="str">
        <f>IF(A2076="","",IF(TcRelease="Any","Available",IF(OR(AND(TcReleaseNum&gt;=VLOOKUP(AWReleaseNum,MinVerInfo,3,FALSE),TcReleaseNum&lt;=VLOOKUP(AWReleaseNum,MinVerInfo,4,FALSE)),AND(TcReleaseNum&gt;=VLOOKUP(AWReleaseNum,MinVerInfo,5,FALSE),TcReleaseNum&lt;=VLOOKUP(AWReleaseNum,MinVerInfo,6,FALSE))),"Available","Not Supported")))</f>
        <v>Available</v>
      </c>
      <c r="O2076" s="81" t="str">
        <f>IF(TcReleaseNum&lt;P2076,"Not Supported","Available")</f>
        <v>Available</v>
      </c>
      <c r="P2076" s="81" cm="1">
        <f t="array" ref="P2076">_xlfn.SWITCH(TcBaseVer, 14, K2076, 13, J2076, 12, I2076, 11, IFERROR(VLOOKUP(H2076,Table2[#All],3,FALSE),"N/A"),0)</f>
        <v>0</v>
      </c>
      <c r="Q2076" s="81" t="str">
        <f>IF(TcBaseVer=0,M2076,IF(AND(N2076="Available",M2076="Available",O2076="Available"),"Available",IF(M2076="","","Not Supported")))</f>
        <v>Available</v>
      </c>
      <c r="R2076" s="81" t="str">
        <f>IF(A2076&gt;=AWCurrentRel, "Future",Q2076)</f>
        <v>Available</v>
      </c>
      <c r="S2076" s="100" t="str">
        <f>HYPERLINK(U2076,T2076)</f>
        <v>DELIVER-Teamcenter What's New Fall 2024</v>
      </c>
      <c r="T2076" s="81" t="str">
        <f>IFERROR(VLOOKUP(CONCATENATE($B2076,"_",$A2076),Table4[#All],5,FALSE),"Not Available")</f>
        <v>DELIVER-Teamcenter What's New Fall 2024</v>
      </c>
      <c r="U2076" s="81" t="str">
        <f>IFERROR(VLOOKUP(CONCATENATE(B2076,"_",A2076),Table4[#All],6,FALSE),"")</f>
        <v>https://siemens.highspot.com/items/675830698371002237ecc52d?lfrm=shp-ft.3#1</v>
      </c>
    </row>
    <row r="2077" spans="1:21" x14ac:dyDescent="0.25">
      <c r="A2077" s="81">
        <f>IF(OR('Raw Data'!A2099=0,'Raw Data'!A2099="Delete"),"",'Raw Data'!A2099)</f>
        <v>2412</v>
      </c>
      <c r="B2077" s="88" t="str">
        <f>IF(OR('Raw Data'!B2099=0,'Raw Data'!B2099="Delete"),"",'Raw Data'!B2099)</f>
        <v>Deliver</v>
      </c>
      <c r="C2077" s="89" t="str">
        <f>IF(OR('Raw Data'!C2099=0,'Raw Data'!C2099="Delete"),"",'Raw Data'!C2099)</f>
        <v>Quality</v>
      </c>
      <c r="D2077" s="88" t="str">
        <f>IF(OR('Raw Data'!D2099=0,'Raw Data'!D2099="Delete"),"",'Raw Data'!D2099)</f>
        <v>Quality Action Management</v>
      </c>
      <c r="E2077" s="84" t="str">
        <f>IF(OR('Raw Data'!E2099=0,'Raw Data'!E2099="Delete"),"",'Raw Data'!E2099)</f>
        <v>‘Action Days to Closure’ - the days between activating an action and completion or cancellation (automatically calculated)​</v>
      </c>
      <c r="F2077" s="81" t="str" cm="1">
        <f t="array" ref="F2077">_xlfn.SWITCH(ROUND(VLOOKUP(A2077,Table1[#All],3),0),11,H2077,12,I2077,13,J2077,14,K2077,"N/A")</f>
        <v>N/A</v>
      </c>
      <c r="G2077" s="81" t="str" cm="1">
        <f t="array" ref="G2077">_xlfn.SWITCH(ROUND(VLOOKUP(A2077,Table1[#All],5),0),11,H2077,12,I2077,13,J2077,14,K2077,"N/A")</f>
        <v>N/A</v>
      </c>
      <c r="H2077" s="81" t="str">
        <f>IF(OR('Raw Data'!H2099=0,'Raw Data'!H2099="Delete"),"",'Raw Data'!H2099)</f>
        <v/>
      </c>
      <c r="I2077" s="81" t="str">
        <f>IF(OR('Raw Data'!I2099=0,'Raw Data'!I2099="Delete"),"",'Raw Data'!I2099)</f>
        <v/>
      </c>
      <c r="J2077" s="81" t="str">
        <f>IF(OR('Raw Data'!J2099=0,'Raw Data'!J2099="Delete"),"",'Raw Data'!J2099)</f>
        <v/>
      </c>
      <c r="K2077" s="81" t="str">
        <f>IF(OR('Raw Data'!K2099=0,'Raw Data'!K2099="Delete"),"",'Raw Data'!K2099)</f>
        <v/>
      </c>
      <c r="L2077" s="81" t="str">
        <f>R2077</f>
        <v>Available</v>
      </c>
      <c r="M2077" s="81" t="str">
        <f>IF(A2077="","",IF(OR(AWReleaseNum&gt;=A2077,AWReleaseNum=0),"Available","Not Supported"))</f>
        <v>Available</v>
      </c>
      <c r="N2077" s="81" t="str">
        <f>IF(A2077="","",IF(TcRelease="Any","Available",IF(OR(AND(TcReleaseNum&gt;=VLOOKUP(AWReleaseNum,MinVerInfo,3,FALSE),TcReleaseNum&lt;=VLOOKUP(AWReleaseNum,MinVerInfo,4,FALSE)),AND(TcReleaseNum&gt;=VLOOKUP(AWReleaseNum,MinVerInfo,5,FALSE),TcReleaseNum&lt;=VLOOKUP(AWReleaseNum,MinVerInfo,6,FALSE))),"Available","Not Supported")))</f>
        <v>Available</v>
      </c>
      <c r="O2077" s="81" t="str">
        <f>IF(TcReleaseNum&lt;P2077,"Not Supported","Available")</f>
        <v>Available</v>
      </c>
      <c r="P2077" s="81" cm="1">
        <f t="array" ref="P2077">_xlfn.SWITCH(TcBaseVer, 14, K2077, 13, J2077, 12, I2077, 11, IFERROR(VLOOKUP(H2077,Table2[#All],3,FALSE),"N/A"),0)</f>
        <v>0</v>
      </c>
      <c r="Q2077" s="81" t="str">
        <f>IF(TcBaseVer=0,M2077,IF(AND(N2077="Available",M2077="Available",O2077="Available"),"Available",IF(M2077="","","Not Supported")))</f>
        <v>Available</v>
      </c>
      <c r="R2077" s="81" t="str">
        <f>IF(A2077&gt;=AWCurrentRel, "Future",Q2077)</f>
        <v>Available</v>
      </c>
      <c r="S2077" s="100" t="str">
        <f>HYPERLINK(U2077,T2077)</f>
        <v>DELIVER-Teamcenter What's New Fall 2024</v>
      </c>
      <c r="T2077" s="81" t="str">
        <f>IFERROR(VLOOKUP(CONCATENATE($B2077,"_",$A2077),Table4[#All],5,FALSE),"Not Available")</f>
        <v>DELIVER-Teamcenter What's New Fall 2024</v>
      </c>
      <c r="U2077" s="81" t="str">
        <f>IFERROR(VLOOKUP(CONCATENATE(B2077,"_",A2077),Table4[#All],6,FALSE),"")</f>
        <v>https://siemens.highspot.com/items/675830698371002237ecc52d?lfrm=shp-ft.3#1</v>
      </c>
    </row>
    <row r="2078" spans="1:21" x14ac:dyDescent="0.25">
      <c r="A2078" s="81">
        <f>IF(OR('Raw Data'!A2100=0,'Raw Data'!A2100="Delete"),"",'Raw Data'!A2100)</f>
        <v>2412</v>
      </c>
      <c r="B2078" s="88" t="str">
        <f>IF(OR('Raw Data'!B2100=0,'Raw Data'!B2100="Delete"),"",'Raw Data'!B2100)</f>
        <v>Deliver</v>
      </c>
      <c r="C2078" s="89" t="str">
        <f>IF(OR('Raw Data'!C2100=0,'Raw Data'!C2100="Delete"),"",'Raw Data'!C2100)</f>
        <v>Quality</v>
      </c>
      <c r="D2078" s="88" t="str">
        <f>IF(OR('Raw Data'!D2100=0,'Raw Data'!D2100="Delete"),"",'Raw Data'!D2100)</f>
        <v>Quality Action Management</v>
      </c>
      <c r="E2078" s="84" t="str">
        <f>IF(OR('Raw Data'!E2100=0,'Raw Data'!E2100="Delete"),"",'Raw Data'!E2100)</f>
        <v>‘Total Hours Spent’ - the action responsible can add the hours a person has spent working on this action​</v>
      </c>
      <c r="F2078" s="81" t="str" cm="1">
        <f t="array" ref="F2078">_xlfn.SWITCH(ROUND(VLOOKUP(A2078,Table1[#All],3),0),11,H2078,12,I2078,13,J2078,14,K2078,"N/A")</f>
        <v>N/A</v>
      </c>
      <c r="G2078" s="81" t="str" cm="1">
        <f t="array" ref="G2078">_xlfn.SWITCH(ROUND(VLOOKUP(A2078,Table1[#All],5),0),11,H2078,12,I2078,13,J2078,14,K2078,"N/A")</f>
        <v>N/A</v>
      </c>
      <c r="H2078" s="81" t="str">
        <f>IF(OR('Raw Data'!H2100=0,'Raw Data'!H2100="Delete"),"",'Raw Data'!H2100)</f>
        <v/>
      </c>
      <c r="I2078" s="81" t="str">
        <f>IF(OR('Raw Data'!I2100=0,'Raw Data'!I2100="Delete"),"",'Raw Data'!I2100)</f>
        <v/>
      </c>
      <c r="J2078" s="81" t="str">
        <f>IF(OR('Raw Data'!J2100=0,'Raw Data'!J2100="Delete"),"",'Raw Data'!J2100)</f>
        <v/>
      </c>
      <c r="K2078" s="81" t="str">
        <f>IF(OR('Raw Data'!K2100=0,'Raw Data'!K2100="Delete"),"",'Raw Data'!K2100)</f>
        <v/>
      </c>
      <c r="L2078" s="81" t="str">
        <f>R2078</f>
        <v>Available</v>
      </c>
      <c r="M2078" s="81" t="str">
        <f>IF(A2078="","",IF(OR(AWReleaseNum&gt;=A2078,AWReleaseNum=0),"Available","Not Supported"))</f>
        <v>Available</v>
      </c>
      <c r="N2078" s="81" t="str">
        <f>IF(A2078="","",IF(TcRelease="Any","Available",IF(OR(AND(TcReleaseNum&gt;=VLOOKUP(AWReleaseNum,MinVerInfo,3,FALSE),TcReleaseNum&lt;=VLOOKUP(AWReleaseNum,MinVerInfo,4,FALSE)),AND(TcReleaseNum&gt;=VLOOKUP(AWReleaseNum,MinVerInfo,5,FALSE),TcReleaseNum&lt;=VLOOKUP(AWReleaseNum,MinVerInfo,6,FALSE))),"Available","Not Supported")))</f>
        <v>Available</v>
      </c>
      <c r="O2078" s="81" t="str">
        <f>IF(TcReleaseNum&lt;P2078,"Not Supported","Available")</f>
        <v>Available</v>
      </c>
      <c r="P2078" s="81" cm="1">
        <f t="array" ref="P2078">_xlfn.SWITCH(TcBaseVer, 14, K2078, 13, J2078, 12, I2078, 11, IFERROR(VLOOKUP(H2078,Table2[#All],3,FALSE),"N/A"),0)</f>
        <v>0</v>
      </c>
      <c r="Q2078" s="81" t="str">
        <f>IF(TcBaseVer=0,M2078,IF(AND(N2078="Available",M2078="Available",O2078="Available"),"Available",IF(M2078="","","Not Supported")))</f>
        <v>Available</v>
      </c>
      <c r="R2078" s="81" t="str">
        <f>IF(A2078&gt;=AWCurrentRel, "Future",Q2078)</f>
        <v>Available</v>
      </c>
      <c r="S2078" s="100" t="str">
        <f>HYPERLINK(U2078,T2078)</f>
        <v>DELIVER-Teamcenter What's New Fall 2024</v>
      </c>
      <c r="T2078" s="81" t="str">
        <f>IFERROR(VLOOKUP(CONCATENATE($B2078,"_",$A2078),Table4[#All],5,FALSE),"Not Available")</f>
        <v>DELIVER-Teamcenter What's New Fall 2024</v>
      </c>
      <c r="U2078" s="81" t="str">
        <f>IFERROR(VLOOKUP(CONCATENATE(B2078,"_",A2078),Table4[#All],6,FALSE),"")</f>
        <v>https://siemens.highspot.com/items/675830698371002237ecc52d?lfrm=shp-ft.3#1</v>
      </c>
    </row>
    <row r="2079" spans="1:21" x14ac:dyDescent="0.25">
      <c r="A2079" s="81">
        <f>IF(OR('Raw Data'!A2101=0,'Raw Data'!A2101="Delete"),"",'Raw Data'!A2101)</f>
        <v>2412</v>
      </c>
      <c r="B2079" s="88" t="str">
        <f>IF(OR('Raw Data'!B2101=0,'Raw Data'!B2101="Delete"),"",'Raw Data'!B2101)</f>
        <v>Deliver</v>
      </c>
      <c r="C2079" s="89" t="str">
        <f>IF(OR('Raw Data'!C2101=0,'Raw Data'!C2101="Delete"),"",'Raw Data'!C2101)</f>
        <v>Quality</v>
      </c>
      <c r="D2079" s="88" t="str">
        <f>IF(OR('Raw Data'!D2101=0,'Raw Data'!D2101="Delete"),"",'Raw Data'!D2101)</f>
        <v>Quality Action Management</v>
      </c>
      <c r="E2079" s="84" t="str">
        <f>IF(OR('Raw Data'!E2101=0,'Raw Data'!E2101="Delete"),"",'Raw Data'!E2101)</f>
        <v>Improvement of Save As functionality</v>
      </c>
      <c r="F2079" s="81" t="str" cm="1">
        <f t="array" ref="F2079">_xlfn.SWITCH(ROUND(VLOOKUP(A2079,Table1[#All],3),0),11,H2079,12,I2079,13,J2079,14,K2079,"N/A")</f>
        <v>N/A</v>
      </c>
      <c r="G2079" s="81" t="str" cm="1">
        <f t="array" ref="G2079">_xlfn.SWITCH(ROUND(VLOOKUP(A2079,Table1[#All],5),0),11,H2079,12,I2079,13,J2079,14,K2079,"N/A")</f>
        <v>N/A</v>
      </c>
      <c r="H2079" s="81" t="str">
        <f>IF(OR('Raw Data'!H2101=0,'Raw Data'!H2101="Delete"),"",'Raw Data'!H2101)</f>
        <v/>
      </c>
      <c r="I2079" s="81" t="str">
        <f>IF(OR('Raw Data'!I2101=0,'Raw Data'!I2101="Delete"),"",'Raw Data'!I2101)</f>
        <v/>
      </c>
      <c r="J2079" s="81" t="str">
        <f>IF(OR('Raw Data'!J2101=0,'Raw Data'!J2101="Delete"),"",'Raw Data'!J2101)</f>
        <v/>
      </c>
      <c r="K2079" s="81" t="str">
        <f>IF(OR('Raw Data'!K2101=0,'Raw Data'!K2101="Delete"),"",'Raw Data'!K2101)</f>
        <v/>
      </c>
      <c r="L2079" s="81" t="str">
        <f>R2079</f>
        <v>Available</v>
      </c>
      <c r="M2079" s="81" t="str">
        <f>IF(A2079="","",IF(OR(AWReleaseNum&gt;=A2079,AWReleaseNum=0),"Available","Not Supported"))</f>
        <v>Available</v>
      </c>
      <c r="N2079" s="81" t="str">
        <f>IF(A2079="","",IF(TcRelease="Any","Available",IF(OR(AND(TcReleaseNum&gt;=VLOOKUP(AWReleaseNum,MinVerInfo,3,FALSE),TcReleaseNum&lt;=VLOOKUP(AWReleaseNum,MinVerInfo,4,FALSE)),AND(TcReleaseNum&gt;=VLOOKUP(AWReleaseNum,MinVerInfo,5,FALSE),TcReleaseNum&lt;=VLOOKUP(AWReleaseNum,MinVerInfo,6,FALSE))),"Available","Not Supported")))</f>
        <v>Available</v>
      </c>
      <c r="O2079" s="81" t="str">
        <f>IF(TcReleaseNum&lt;P2079,"Not Supported","Available")</f>
        <v>Available</v>
      </c>
      <c r="P2079" s="81" cm="1">
        <f t="array" ref="P2079">_xlfn.SWITCH(TcBaseVer, 14, K2079, 13, J2079, 12, I2079, 11, IFERROR(VLOOKUP(H2079,Table2[#All],3,FALSE),"N/A"),0)</f>
        <v>0</v>
      </c>
      <c r="Q2079" s="81" t="str">
        <f>IF(TcBaseVer=0,M2079,IF(AND(N2079="Available",M2079="Available",O2079="Available"),"Available",IF(M2079="","","Not Supported")))</f>
        <v>Available</v>
      </c>
      <c r="R2079" s="81" t="str">
        <f>IF(A2079&gt;=AWCurrentRel, "Future",Q2079)</f>
        <v>Available</v>
      </c>
      <c r="S2079" s="100" t="str">
        <f>HYPERLINK(U2079,T2079)</f>
        <v>DELIVER-Teamcenter What's New Fall 2024</v>
      </c>
      <c r="T2079" s="81" t="str">
        <f>IFERROR(VLOOKUP(CONCATENATE($B2079,"_",$A2079),Table4[#All],5,FALSE),"Not Available")</f>
        <v>DELIVER-Teamcenter What's New Fall 2024</v>
      </c>
      <c r="U2079" s="81" t="str">
        <f>IFERROR(VLOOKUP(CONCATENATE(B2079,"_",A2079),Table4[#All],6,FALSE),"")</f>
        <v>https://siemens.highspot.com/items/675830698371002237ecc52d?lfrm=shp-ft.3#1</v>
      </c>
    </row>
    <row r="2080" spans="1:21" x14ac:dyDescent="0.25">
      <c r="A2080" s="81">
        <f>IF(OR('Raw Data'!A2102=0,'Raw Data'!A2102="Delete"),"",'Raw Data'!A2102)</f>
        <v>2412</v>
      </c>
      <c r="B2080" s="88" t="str">
        <f>IF(OR('Raw Data'!B2102=0,'Raw Data'!B2102="Delete"),"",'Raw Data'!B2102)</f>
        <v>Deliver</v>
      </c>
      <c r="C2080" s="89" t="str">
        <f>IF(OR('Raw Data'!C2102=0,'Raw Data'!C2102="Delete"),"",'Raw Data'!C2102)</f>
        <v>Quality</v>
      </c>
      <c r="D2080" s="88" t="str">
        <f>IF(OR('Raw Data'!D2102=0,'Raw Data'!D2102="Delete"),"",'Raw Data'!D2102)</f>
        <v>Quality Action Management</v>
      </c>
      <c r="E2080" s="84" t="str">
        <f>IF(OR('Raw Data'!E2102=0,'Raw Data'!E2102="Delete"),"",'Raw Data'!E2102)</f>
        <v>Optimized dashboard and reports</v>
      </c>
      <c r="F2080" s="81" t="str" cm="1">
        <f t="array" ref="F2080">_xlfn.SWITCH(ROUND(VLOOKUP(A2080,Table1[#All],3),0),11,H2080,12,I2080,13,J2080,14,K2080,"N/A")</f>
        <v>N/A</v>
      </c>
      <c r="G2080" s="81" t="str" cm="1">
        <f t="array" ref="G2080">_xlfn.SWITCH(ROUND(VLOOKUP(A2080,Table1[#All],5),0),11,H2080,12,I2080,13,J2080,14,K2080,"N/A")</f>
        <v>N/A</v>
      </c>
      <c r="H2080" s="81" t="str">
        <f>IF(OR('Raw Data'!H2102=0,'Raw Data'!H2102="Delete"),"",'Raw Data'!H2102)</f>
        <v/>
      </c>
      <c r="I2080" s="81" t="str">
        <f>IF(OR('Raw Data'!I2102=0,'Raw Data'!I2102="Delete"),"",'Raw Data'!I2102)</f>
        <v/>
      </c>
      <c r="J2080" s="81" t="str">
        <f>IF(OR('Raw Data'!J2102=0,'Raw Data'!J2102="Delete"),"",'Raw Data'!J2102)</f>
        <v/>
      </c>
      <c r="K2080" s="81" t="str">
        <f>IF(OR('Raw Data'!K2102=0,'Raw Data'!K2102="Delete"),"",'Raw Data'!K2102)</f>
        <v/>
      </c>
      <c r="L2080" s="81" t="str">
        <f>R2080</f>
        <v>Available</v>
      </c>
      <c r="M2080" s="81" t="str">
        <f>IF(A2080="","",IF(OR(AWReleaseNum&gt;=A2080,AWReleaseNum=0),"Available","Not Supported"))</f>
        <v>Available</v>
      </c>
      <c r="N2080" s="81" t="str">
        <f>IF(A2080="","",IF(TcRelease="Any","Available",IF(OR(AND(TcReleaseNum&gt;=VLOOKUP(AWReleaseNum,MinVerInfo,3,FALSE),TcReleaseNum&lt;=VLOOKUP(AWReleaseNum,MinVerInfo,4,FALSE)),AND(TcReleaseNum&gt;=VLOOKUP(AWReleaseNum,MinVerInfo,5,FALSE),TcReleaseNum&lt;=VLOOKUP(AWReleaseNum,MinVerInfo,6,FALSE))),"Available","Not Supported")))</f>
        <v>Available</v>
      </c>
      <c r="O2080" s="81" t="str">
        <f>IF(TcReleaseNum&lt;P2080,"Not Supported","Available")</f>
        <v>Available</v>
      </c>
      <c r="P2080" s="81" cm="1">
        <f t="array" ref="P2080">_xlfn.SWITCH(TcBaseVer, 14, K2080, 13, J2080, 12, I2080, 11, IFERROR(VLOOKUP(H2080,Table2[#All],3,FALSE),"N/A"),0)</f>
        <v>0</v>
      </c>
      <c r="Q2080" s="81" t="str">
        <f>IF(TcBaseVer=0,M2080,IF(AND(N2080="Available",M2080="Available",O2080="Available"),"Available",IF(M2080="","","Not Supported")))</f>
        <v>Available</v>
      </c>
      <c r="R2080" s="81" t="str">
        <f>IF(A2080&gt;=AWCurrentRel, "Future",Q2080)</f>
        <v>Available</v>
      </c>
      <c r="S2080" s="100" t="str">
        <f>HYPERLINK(U2080,T2080)</f>
        <v>DELIVER-Teamcenter What's New Fall 2024</v>
      </c>
      <c r="T2080" s="81" t="str">
        <f>IFERROR(VLOOKUP(CONCATENATE($B2080,"_",$A2080),Table4[#All],5,FALSE),"Not Available")</f>
        <v>DELIVER-Teamcenter What's New Fall 2024</v>
      </c>
      <c r="U2080" s="81" t="str">
        <f>IFERROR(VLOOKUP(CONCATENATE(B2080,"_",A2080),Table4[#All],6,FALSE),"")</f>
        <v>https://siemens.highspot.com/items/675830698371002237ecc52d?lfrm=shp-ft.3#1</v>
      </c>
    </row>
    <row r="2081" spans="1:21" x14ac:dyDescent="0.25">
      <c r="A2081" s="81">
        <f>IF(OR('Raw Data'!A2103=0,'Raw Data'!A2103="Delete"),"",'Raw Data'!A2103)</f>
        <v>2412</v>
      </c>
      <c r="B2081" s="88" t="str">
        <f>IF(OR('Raw Data'!B2103=0,'Raw Data'!B2103="Delete"),"",'Raw Data'!B2103)</f>
        <v>Deliver</v>
      </c>
      <c r="C2081" s="89" t="str">
        <f>IF(OR('Raw Data'!C2103=0,'Raw Data'!C2103="Delete"),"",'Raw Data'!C2103)</f>
        <v>Quality</v>
      </c>
      <c r="D2081" s="88" t="str">
        <f>IF(OR('Raw Data'!D2103=0,'Raw Data'!D2103="Delete"),"",'Raw Data'!D2103)</f>
        <v>Quality Issue / Problem Solving </v>
      </c>
      <c r="E2081" s="84" t="str">
        <f>IF(OR('Raw Data'!E2103=0,'Raw Data'!E2103="Delete"),"",'Raw Data'!E2103)</f>
        <v>Improved visualization of a workflow task</v>
      </c>
      <c r="F2081" s="81" t="str" cm="1">
        <f t="array" ref="F2081">_xlfn.SWITCH(ROUND(VLOOKUP(A2081,Table1[#All],3),0),11,H2081,12,I2081,13,J2081,14,K2081,"N/A")</f>
        <v>N/A</v>
      </c>
      <c r="G2081" s="81" t="str" cm="1">
        <f t="array" ref="G2081">_xlfn.SWITCH(ROUND(VLOOKUP(A2081,Table1[#All],5),0),11,H2081,12,I2081,13,J2081,14,K2081,"N/A")</f>
        <v>N/A</v>
      </c>
      <c r="H2081" s="81" t="str">
        <f>IF(OR('Raw Data'!H2103=0,'Raw Data'!H2103="Delete"),"",'Raw Data'!H2103)</f>
        <v/>
      </c>
      <c r="I2081" s="81" t="str">
        <f>IF(OR('Raw Data'!I2103=0,'Raw Data'!I2103="Delete"),"",'Raw Data'!I2103)</f>
        <v/>
      </c>
      <c r="J2081" s="81" t="str">
        <f>IF(OR('Raw Data'!J2103=0,'Raw Data'!J2103="Delete"),"",'Raw Data'!J2103)</f>
        <v/>
      </c>
      <c r="K2081" s="81" t="str">
        <f>IF(OR('Raw Data'!K2103=0,'Raw Data'!K2103="Delete"),"",'Raw Data'!K2103)</f>
        <v/>
      </c>
      <c r="L2081" s="81" t="str">
        <f>R2081</f>
        <v>Available</v>
      </c>
      <c r="M2081" s="81" t="str">
        <f>IF(A2081="","",IF(OR(AWReleaseNum&gt;=A2081,AWReleaseNum=0),"Available","Not Supported"))</f>
        <v>Available</v>
      </c>
      <c r="N2081" s="81" t="str">
        <f>IF(A2081="","",IF(TcRelease="Any","Available",IF(OR(AND(TcReleaseNum&gt;=VLOOKUP(AWReleaseNum,MinVerInfo,3,FALSE),TcReleaseNum&lt;=VLOOKUP(AWReleaseNum,MinVerInfo,4,FALSE)),AND(TcReleaseNum&gt;=VLOOKUP(AWReleaseNum,MinVerInfo,5,FALSE),TcReleaseNum&lt;=VLOOKUP(AWReleaseNum,MinVerInfo,6,FALSE))),"Available","Not Supported")))</f>
        <v>Available</v>
      </c>
      <c r="O2081" s="81" t="str">
        <f>IF(TcReleaseNum&lt;P2081,"Not Supported","Available")</f>
        <v>Available</v>
      </c>
      <c r="P2081" s="81" cm="1">
        <f t="array" ref="P2081">_xlfn.SWITCH(TcBaseVer, 14, K2081, 13, J2081, 12, I2081, 11, IFERROR(VLOOKUP(H2081,Table2[#All],3,FALSE),"N/A"),0)</f>
        <v>0</v>
      </c>
      <c r="Q2081" s="81" t="str">
        <f>IF(TcBaseVer=0,M2081,IF(AND(N2081="Available",M2081="Available",O2081="Available"),"Available",IF(M2081="","","Not Supported")))</f>
        <v>Available</v>
      </c>
      <c r="R2081" s="81" t="str">
        <f>IF(A2081&gt;=AWCurrentRel, "Future",Q2081)</f>
        <v>Available</v>
      </c>
      <c r="S2081" s="100" t="str">
        <f>HYPERLINK(U2081,T2081)</f>
        <v>DELIVER-Teamcenter What's New Fall 2024</v>
      </c>
      <c r="T2081" s="81" t="str">
        <f>IFERROR(VLOOKUP(CONCATENATE($B2081,"_",$A2081),Table4[#All],5,FALSE),"Not Available")</f>
        <v>DELIVER-Teamcenter What's New Fall 2024</v>
      </c>
      <c r="U2081" s="81" t="str">
        <f>IFERROR(VLOOKUP(CONCATENATE(B2081,"_",A2081),Table4[#All],6,FALSE),"")</f>
        <v>https://siemens.highspot.com/items/675830698371002237ecc52d?lfrm=shp-ft.3#1</v>
      </c>
    </row>
    <row r="2082" spans="1:21" x14ac:dyDescent="0.25">
      <c r="A2082" s="81">
        <f>IF(OR('Raw Data'!A2104=0,'Raw Data'!A2104="Delete"),"",'Raw Data'!A2104)</f>
        <v>2412</v>
      </c>
      <c r="B2082" s="88" t="str">
        <f>IF(OR('Raw Data'!B2104=0,'Raw Data'!B2104="Delete"),"",'Raw Data'!B2104)</f>
        <v>Deliver</v>
      </c>
      <c r="C2082" s="89" t="str">
        <f>IF(OR('Raw Data'!C2104=0,'Raw Data'!C2104="Delete"),"",'Raw Data'!C2104)</f>
        <v>Quality</v>
      </c>
      <c r="D2082" s="88" t="str">
        <f>IF(OR('Raw Data'!D2104=0,'Raw Data'!D2104="Delete"),"",'Raw Data'!D2104)</f>
        <v>Quality Issue / Problem Solving </v>
      </c>
      <c r="E2082" s="84" t="str">
        <f>IF(OR('Raw Data'!E2104=0,'Raw Data'!E2104="Delete"),"",'Raw Data'!E2104)</f>
        <v>Improved audit trail support</v>
      </c>
      <c r="F2082" s="81" t="str" cm="1">
        <f t="array" ref="F2082">_xlfn.SWITCH(ROUND(VLOOKUP(A2082,Table1[#All],3),0),11,H2082,12,I2082,13,J2082,14,K2082,"N/A")</f>
        <v>N/A</v>
      </c>
      <c r="G2082" s="81" t="str" cm="1">
        <f t="array" ref="G2082">_xlfn.SWITCH(ROUND(VLOOKUP(A2082,Table1[#All],5),0),11,H2082,12,I2082,13,J2082,14,K2082,"N/A")</f>
        <v>N/A</v>
      </c>
      <c r="H2082" s="81" t="str">
        <f>IF(OR('Raw Data'!H2104=0,'Raw Data'!H2104="Delete"),"",'Raw Data'!H2104)</f>
        <v/>
      </c>
      <c r="I2082" s="81" t="str">
        <f>IF(OR('Raw Data'!I2104=0,'Raw Data'!I2104="Delete"),"",'Raw Data'!I2104)</f>
        <v/>
      </c>
      <c r="J2082" s="81" t="str">
        <f>IF(OR('Raw Data'!J2104=0,'Raw Data'!J2104="Delete"),"",'Raw Data'!J2104)</f>
        <v/>
      </c>
      <c r="K2082" s="81" t="str">
        <f>IF(OR('Raw Data'!K2104=0,'Raw Data'!K2104="Delete"),"",'Raw Data'!K2104)</f>
        <v/>
      </c>
      <c r="L2082" s="81" t="str">
        <f>R2082</f>
        <v>Available</v>
      </c>
      <c r="M2082" s="81" t="str">
        <f>IF(A2082="","",IF(OR(AWReleaseNum&gt;=A2082,AWReleaseNum=0),"Available","Not Supported"))</f>
        <v>Available</v>
      </c>
      <c r="N2082" s="81" t="str">
        <f>IF(A2082="","",IF(TcRelease="Any","Available",IF(OR(AND(TcReleaseNum&gt;=VLOOKUP(AWReleaseNum,MinVerInfo,3,FALSE),TcReleaseNum&lt;=VLOOKUP(AWReleaseNum,MinVerInfo,4,FALSE)),AND(TcReleaseNum&gt;=VLOOKUP(AWReleaseNum,MinVerInfo,5,FALSE),TcReleaseNum&lt;=VLOOKUP(AWReleaseNum,MinVerInfo,6,FALSE))),"Available","Not Supported")))</f>
        <v>Available</v>
      </c>
      <c r="O2082" s="81" t="str">
        <f>IF(TcReleaseNum&lt;P2082,"Not Supported","Available")</f>
        <v>Available</v>
      </c>
      <c r="P2082" s="81" cm="1">
        <f t="array" ref="P2082">_xlfn.SWITCH(TcBaseVer, 14, K2082, 13, J2082, 12, I2082, 11, IFERROR(VLOOKUP(H2082,Table2[#All],3,FALSE),"N/A"),0)</f>
        <v>0</v>
      </c>
      <c r="Q2082" s="81" t="str">
        <f>IF(TcBaseVer=0,M2082,IF(AND(N2082="Available",M2082="Available",O2082="Available"),"Available",IF(M2082="","","Not Supported")))</f>
        <v>Available</v>
      </c>
      <c r="R2082" s="81" t="str">
        <f>IF(A2082&gt;=AWCurrentRel, "Future",Q2082)</f>
        <v>Available</v>
      </c>
      <c r="S2082" s="100" t="str">
        <f>HYPERLINK(U2082,T2082)</f>
        <v>DELIVER-Teamcenter What's New Fall 2024</v>
      </c>
      <c r="T2082" s="81" t="str">
        <f>IFERROR(VLOOKUP(CONCATENATE($B2082,"_",$A2082),Table4[#All],5,FALSE),"Not Available")</f>
        <v>DELIVER-Teamcenter What's New Fall 2024</v>
      </c>
      <c r="U2082" s="81" t="str">
        <f>IFERROR(VLOOKUP(CONCATENATE(B2082,"_",A2082),Table4[#All],6,FALSE),"")</f>
        <v>https://siemens.highspot.com/items/675830698371002237ecc52d?lfrm=shp-ft.3#1</v>
      </c>
    </row>
    <row r="2083" spans="1:21" x14ac:dyDescent="0.25">
      <c r="A2083" s="81">
        <f>IF(OR('Raw Data'!A2105=0,'Raw Data'!A2105="Delete"),"",'Raw Data'!A2105)</f>
        <v>2412</v>
      </c>
      <c r="B2083" s="88" t="str">
        <f>IF(OR('Raw Data'!B2105=0,'Raw Data'!B2105="Delete"),"",'Raw Data'!B2105)</f>
        <v>Deliver</v>
      </c>
      <c r="C2083" s="89" t="str">
        <f>IF(OR('Raw Data'!C2105=0,'Raw Data'!C2105="Delete"),"",'Raw Data'!C2105)</f>
        <v>Quality</v>
      </c>
      <c r="D2083" s="88" t="str">
        <f>IF(OR('Raw Data'!D2105=0,'Raw Data'!D2105="Delete"),"",'Raw Data'!D2105)</f>
        <v>Quality Issue / Problem Solving </v>
      </c>
      <c r="E2083" s="84" t="str">
        <f>IF(OR('Raw Data'!E2105=0,'Raw Data'!E2105="Delete"),"",'Raw Data'!E2105)</f>
        <v>Generation of PDF reports</v>
      </c>
      <c r="F2083" s="81" t="str" cm="1">
        <f t="array" ref="F2083">_xlfn.SWITCH(ROUND(VLOOKUP(A2083,Table1[#All],3),0),11,H2083,12,I2083,13,J2083,14,K2083,"N/A")</f>
        <v>N/A</v>
      </c>
      <c r="G2083" s="81" t="str" cm="1">
        <f t="array" ref="G2083">_xlfn.SWITCH(ROUND(VLOOKUP(A2083,Table1[#All],5),0),11,H2083,12,I2083,13,J2083,14,K2083,"N/A")</f>
        <v>N/A</v>
      </c>
      <c r="H2083" s="81" t="str">
        <f>IF(OR('Raw Data'!H2105=0,'Raw Data'!H2105="Delete"),"",'Raw Data'!H2105)</f>
        <v/>
      </c>
      <c r="I2083" s="81" t="str">
        <f>IF(OR('Raw Data'!I2105=0,'Raw Data'!I2105="Delete"),"",'Raw Data'!I2105)</f>
        <v/>
      </c>
      <c r="J2083" s="81" t="str">
        <f>IF(OR('Raw Data'!J2105=0,'Raw Data'!J2105="Delete"),"",'Raw Data'!J2105)</f>
        <v/>
      </c>
      <c r="K2083" s="81" t="str">
        <f>IF(OR('Raw Data'!K2105=0,'Raw Data'!K2105="Delete"),"",'Raw Data'!K2105)</f>
        <v/>
      </c>
      <c r="L2083" s="81" t="str">
        <f>R2083</f>
        <v>Available</v>
      </c>
      <c r="M2083" s="81" t="str">
        <f>IF(A2083="","",IF(OR(AWReleaseNum&gt;=A2083,AWReleaseNum=0),"Available","Not Supported"))</f>
        <v>Available</v>
      </c>
      <c r="N2083" s="81" t="str">
        <f>IF(A2083="","",IF(TcRelease="Any","Available",IF(OR(AND(TcReleaseNum&gt;=VLOOKUP(AWReleaseNum,MinVerInfo,3,FALSE),TcReleaseNum&lt;=VLOOKUP(AWReleaseNum,MinVerInfo,4,FALSE)),AND(TcReleaseNum&gt;=VLOOKUP(AWReleaseNum,MinVerInfo,5,FALSE),TcReleaseNum&lt;=VLOOKUP(AWReleaseNum,MinVerInfo,6,FALSE))),"Available","Not Supported")))</f>
        <v>Available</v>
      </c>
      <c r="O2083" s="81" t="str">
        <f>IF(TcReleaseNum&lt;P2083,"Not Supported","Available")</f>
        <v>Available</v>
      </c>
      <c r="P2083" s="81" cm="1">
        <f t="array" ref="P2083">_xlfn.SWITCH(TcBaseVer, 14, K2083, 13, J2083, 12, I2083, 11, IFERROR(VLOOKUP(H2083,Table2[#All],3,FALSE),"N/A"),0)</f>
        <v>0</v>
      </c>
      <c r="Q2083" s="81" t="str">
        <f>IF(TcBaseVer=0,M2083,IF(AND(N2083="Available",M2083="Available",O2083="Available"),"Available",IF(M2083="","","Not Supported")))</f>
        <v>Available</v>
      </c>
      <c r="R2083" s="81" t="str">
        <f>IF(A2083&gt;=AWCurrentRel, "Future",Q2083)</f>
        <v>Available</v>
      </c>
      <c r="S2083" s="100" t="str">
        <f>HYPERLINK(U2083,T2083)</f>
        <v>DELIVER-Teamcenter What's New Fall 2024</v>
      </c>
      <c r="T2083" s="81" t="str">
        <f>IFERROR(VLOOKUP(CONCATENATE($B2083,"_",$A2083),Table4[#All],5,FALSE),"Not Available")</f>
        <v>DELIVER-Teamcenter What's New Fall 2024</v>
      </c>
      <c r="U2083" s="81" t="str">
        <f>IFERROR(VLOOKUP(CONCATENATE(B2083,"_",A2083),Table4[#All],6,FALSE),"")</f>
        <v>https://siemens.highspot.com/items/675830698371002237ecc52d?lfrm=shp-ft.3#1</v>
      </c>
    </row>
    <row r="2084" spans="1:21" x14ac:dyDescent="0.25">
      <c r="A2084" s="81">
        <f>IF(OR('Raw Data'!A2106=0,'Raw Data'!A2106="Delete"),"",'Raw Data'!A2106)</f>
        <v>2412</v>
      </c>
      <c r="B2084" s="88" t="str">
        <f>IF(OR('Raw Data'!B2106=0,'Raw Data'!B2106="Delete"),"",'Raw Data'!B2106)</f>
        <v>Deliver</v>
      </c>
      <c r="C2084" s="89" t="str">
        <f>IF(OR('Raw Data'!C2106=0,'Raw Data'!C2106="Delete"),"",'Raw Data'!C2106)</f>
        <v>Quality</v>
      </c>
      <c r="D2084" s="88" t="str">
        <f>IF(OR('Raw Data'!D2106=0,'Raw Data'!D2106="Delete"),"",'Raw Data'!D2106)</f>
        <v>Quality Issue / Problem Solving </v>
      </c>
      <c r="E2084" s="84" t="str">
        <f>IF(OR('Raw Data'!E2106=0,'Raw Data'!E2106="Delete"),"",'Raw Data'!E2106)</f>
        <v>Export of reports to Excel​</v>
      </c>
      <c r="F2084" s="81" t="str" cm="1">
        <f t="array" ref="F2084">_xlfn.SWITCH(ROUND(VLOOKUP(A2084,Table1[#All],3),0),11,H2084,12,I2084,13,J2084,14,K2084,"N/A")</f>
        <v>N/A</v>
      </c>
      <c r="G2084" s="81" t="str" cm="1">
        <f t="array" ref="G2084">_xlfn.SWITCH(ROUND(VLOOKUP(A2084,Table1[#All],5),0),11,H2084,12,I2084,13,J2084,14,K2084,"N/A")</f>
        <v>N/A</v>
      </c>
      <c r="H2084" s="81" t="str">
        <f>IF(OR('Raw Data'!H2106=0,'Raw Data'!H2106="Delete"),"",'Raw Data'!H2106)</f>
        <v/>
      </c>
      <c r="I2084" s="81" t="str">
        <f>IF(OR('Raw Data'!I2106=0,'Raw Data'!I2106="Delete"),"",'Raw Data'!I2106)</f>
        <v/>
      </c>
      <c r="J2084" s="81" t="str">
        <f>IF(OR('Raw Data'!J2106=0,'Raw Data'!J2106="Delete"),"",'Raw Data'!J2106)</f>
        <v/>
      </c>
      <c r="K2084" s="81" t="str">
        <f>IF(OR('Raw Data'!K2106=0,'Raw Data'!K2106="Delete"),"",'Raw Data'!K2106)</f>
        <v/>
      </c>
      <c r="L2084" s="81" t="str">
        <f>R2084</f>
        <v>Available</v>
      </c>
      <c r="M2084" s="81" t="str">
        <f>IF(A2084="","",IF(OR(AWReleaseNum&gt;=A2084,AWReleaseNum=0),"Available","Not Supported"))</f>
        <v>Available</v>
      </c>
      <c r="N2084" s="81" t="str">
        <f>IF(A2084="","",IF(TcRelease="Any","Available",IF(OR(AND(TcReleaseNum&gt;=VLOOKUP(AWReleaseNum,MinVerInfo,3,FALSE),TcReleaseNum&lt;=VLOOKUP(AWReleaseNum,MinVerInfo,4,FALSE)),AND(TcReleaseNum&gt;=VLOOKUP(AWReleaseNum,MinVerInfo,5,FALSE),TcReleaseNum&lt;=VLOOKUP(AWReleaseNum,MinVerInfo,6,FALSE))),"Available","Not Supported")))</f>
        <v>Available</v>
      </c>
      <c r="O2084" s="81" t="str">
        <f>IF(TcReleaseNum&lt;P2084,"Not Supported","Available")</f>
        <v>Available</v>
      </c>
      <c r="P2084" s="81" cm="1">
        <f t="array" ref="P2084">_xlfn.SWITCH(TcBaseVer, 14, K2084, 13, J2084, 12, I2084, 11, IFERROR(VLOOKUP(H2084,Table2[#All],3,FALSE),"N/A"),0)</f>
        <v>0</v>
      </c>
      <c r="Q2084" s="81" t="str">
        <f>IF(TcBaseVer=0,M2084,IF(AND(N2084="Available",M2084="Available",O2084="Available"),"Available",IF(M2084="","","Not Supported")))</f>
        <v>Available</v>
      </c>
      <c r="R2084" s="81" t="str">
        <f>IF(A2084&gt;=AWCurrentRel, "Future",Q2084)</f>
        <v>Available</v>
      </c>
      <c r="S2084" s="100" t="str">
        <f>HYPERLINK(U2084,T2084)</f>
        <v>DELIVER-Teamcenter What's New Fall 2024</v>
      </c>
      <c r="T2084" s="81" t="str">
        <f>IFERROR(VLOOKUP(CONCATENATE($B2084,"_",$A2084),Table4[#All],5,FALSE),"Not Available")</f>
        <v>DELIVER-Teamcenter What's New Fall 2024</v>
      </c>
      <c r="U2084" s="81" t="str">
        <f>IFERROR(VLOOKUP(CONCATENATE(B2084,"_",A2084),Table4[#All],6,FALSE),"")</f>
        <v>https://siemens.highspot.com/items/675830698371002237ecc52d?lfrm=shp-ft.3#1</v>
      </c>
    </row>
    <row r="2085" spans="1:21" x14ac:dyDescent="0.25">
      <c r="A2085" s="81">
        <f>IF(OR('Raw Data'!A2107=0,'Raw Data'!A2107="Delete"),"",'Raw Data'!A2107)</f>
        <v>2412</v>
      </c>
      <c r="B2085" s="88" t="str">
        <f>IF(OR('Raw Data'!B2107=0,'Raw Data'!B2107="Delete"),"",'Raw Data'!B2107)</f>
        <v>Deliver</v>
      </c>
      <c r="C2085" s="89" t="str">
        <f>IF(OR('Raw Data'!C2107=0,'Raw Data'!C2107="Delete"),"",'Raw Data'!C2107)</f>
        <v>Quality</v>
      </c>
      <c r="D2085" s="88" t="str">
        <f>IF(OR('Raw Data'!D2107=0,'Raw Data'!D2107="Delete"),"",'Raw Data'!D2107)</f>
        <v>Quality Issue / Problem Solving </v>
      </c>
      <c r="E2085" s="84" t="str">
        <f>IF(OR('Raw Data'!E2107=0,'Raw Data'!E2107="Delete"),"",'Raw Data'!E2107)</f>
        <v>Support of Teamcenter projects for data privacy</v>
      </c>
      <c r="F2085" s="81" t="str" cm="1">
        <f t="array" ref="F2085">_xlfn.SWITCH(ROUND(VLOOKUP(A2085,Table1[#All],3),0),11,H2085,12,I2085,13,J2085,14,K2085,"N/A")</f>
        <v>N/A</v>
      </c>
      <c r="G2085" s="81" t="str" cm="1">
        <f t="array" ref="G2085">_xlfn.SWITCH(ROUND(VLOOKUP(A2085,Table1[#All],5),0),11,H2085,12,I2085,13,J2085,14,K2085,"N/A")</f>
        <v>N/A</v>
      </c>
      <c r="H2085" s="81" t="str">
        <f>IF(OR('Raw Data'!H2107=0,'Raw Data'!H2107="Delete"),"",'Raw Data'!H2107)</f>
        <v/>
      </c>
      <c r="I2085" s="81" t="str">
        <f>IF(OR('Raw Data'!I2107=0,'Raw Data'!I2107="Delete"),"",'Raw Data'!I2107)</f>
        <v/>
      </c>
      <c r="J2085" s="81" t="str">
        <f>IF(OR('Raw Data'!J2107=0,'Raw Data'!J2107="Delete"),"",'Raw Data'!J2107)</f>
        <v/>
      </c>
      <c r="K2085" s="81" t="str">
        <f>IF(OR('Raw Data'!K2107=0,'Raw Data'!K2107="Delete"),"",'Raw Data'!K2107)</f>
        <v/>
      </c>
      <c r="L2085" s="81" t="str">
        <f>R2085</f>
        <v>Available</v>
      </c>
      <c r="M2085" s="81" t="str">
        <f>IF(A2085="","",IF(OR(AWReleaseNum&gt;=A2085,AWReleaseNum=0),"Available","Not Supported"))</f>
        <v>Available</v>
      </c>
      <c r="N2085" s="81" t="str">
        <f>IF(A2085="","",IF(TcRelease="Any","Available",IF(OR(AND(TcReleaseNum&gt;=VLOOKUP(AWReleaseNum,MinVerInfo,3,FALSE),TcReleaseNum&lt;=VLOOKUP(AWReleaseNum,MinVerInfo,4,FALSE)),AND(TcReleaseNum&gt;=VLOOKUP(AWReleaseNum,MinVerInfo,5,FALSE),TcReleaseNum&lt;=VLOOKUP(AWReleaseNum,MinVerInfo,6,FALSE))),"Available","Not Supported")))</f>
        <v>Available</v>
      </c>
      <c r="O2085" s="81" t="str">
        <f>IF(TcReleaseNum&lt;P2085,"Not Supported","Available")</f>
        <v>Available</v>
      </c>
      <c r="P2085" s="81" cm="1">
        <f t="array" ref="P2085">_xlfn.SWITCH(TcBaseVer, 14, K2085, 13, J2085, 12, I2085, 11, IFERROR(VLOOKUP(H2085,Table2[#All],3,FALSE),"N/A"),0)</f>
        <v>0</v>
      </c>
      <c r="Q2085" s="81" t="str">
        <f>IF(TcBaseVer=0,M2085,IF(AND(N2085="Available",M2085="Available",O2085="Available"),"Available",IF(M2085="","","Not Supported")))</f>
        <v>Available</v>
      </c>
      <c r="R2085" s="81" t="str">
        <f>IF(A2085&gt;=AWCurrentRel, "Future",Q2085)</f>
        <v>Available</v>
      </c>
      <c r="S2085" s="100" t="str">
        <f>HYPERLINK(U2085,T2085)</f>
        <v>DELIVER-Teamcenter What's New Fall 2024</v>
      </c>
      <c r="T2085" s="81" t="str">
        <f>IFERROR(VLOOKUP(CONCATENATE($B2085,"_",$A2085),Table4[#All],5,FALSE),"Not Available")</f>
        <v>DELIVER-Teamcenter What's New Fall 2024</v>
      </c>
      <c r="U2085" s="81" t="str">
        <f>IFERROR(VLOOKUP(CONCATENATE(B2085,"_",A2085),Table4[#All],6,FALSE),"")</f>
        <v>https://siemens.highspot.com/items/675830698371002237ecc52d?lfrm=shp-ft.3#1</v>
      </c>
    </row>
    <row r="2086" spans="1:21" x14ac:dyDescent="0.25">
      <c r="A2086" s="81">
        <f>IF(OR('Raw Data'!A2108=0,'Raw Data'!A2108="Delete"),"",'Raw Data'!A2108)</f>
        <v>2412</v>
      </c>
      <c r="B2086" s="88" t="str">
        <f>IF(OR('Raw Data'!B2108=0,'Raw Data'!B2108="Delete"),"",'Raw Data'!B2108)</f>
        <v>Deliver</v>
      </c>
      <c r="C2086" s="89" t="str">
        <f>IF(OR('Raw Data'!C2108=0,'Raw Data'!C2108="Delete"),"",'Raw Data'!C2108)</f>
        <v>Quality</v>
      </c>
      <c r="D2086" s="88" t="str">
        <f>IF(OR('Raw Data'!D2108=0,'Raw Data'!D2108="Delete"),"",'Raw Data'!D2108)</f>
        <v>Quality Issue / Problem Solving </v>
      </c>
      <c r="E2086" s="84" t="str">
        <f>IF(OR('Raw Data'!E2108=0,'Raw Data'!E2108="Delete"),"",'Raw Data'!E2108)</f>
        <v>Support for Multi-Site use cases​</v>
      </c>
      <c r="F2086" s="81" t="str" cm="1">
        <f t="array" ref="F2086">_xlfn.SWITCH(ROUND(VLOOKUP(A2086,Table1[#All],3),0),11,H2086,12,I2086,13,J2086,14,K2086,"N/A")</f>
        <v>N/A</v>
      </c>
      <c r="G2086" s="81" t="str" cm="1">
        <f t="array" ref="G2086">_xlfn.SWITCH(ROUND(VLOOKUP(A2086,Table1[#All],5),0),11,H2086,12,I2086,13,J2086,14,K2086,"N/A")</f>
        <v>N/A</v>
      </c>
      <c r="H2086" s="81" t="str">
        <f>IF(OR('Raw Data'!H2108=0,'Raw Data'!H2108="Delete"),"",'Raw Data'!H2108)</f>
        <v/>
      </c>
      <c r="I2086" s="81" t="str">
        <f>IF(OR('Raw Data'!I2108=0,'Raw Data'!I2108="Delete"),"",'Raw Data'!I2108)</f>
        <v/>
      </c>
      <c r="J2086" s="81" t="str">
        <f>IF(OR('Raw Data'!J2108=0,'Raw Data'!J2108="Delete"),"",'Raw Data'!J2108)</f>
        <v/>
      </c>
      <c r="K2086" s="81" t="str">
        <f>IF(OR('Raw Data'!K2108=0,'Raw Data'!K2108="Delete"),"",'Raw Data'!K2108)</f>
        <v/>
      </c>
      <c r="L2086" s="81" t="str">
        <f>R2086</f>
        <v>Available</v>
      </c>
      <c r="M2086" s="81" t="str">
        <f>IF(A2086="","",IF(OR(AWReleaseNum&gt;=A2086,AWReleaseNum=0),"Available","Not Supported"))</f>
        <v>Available</v>
      </c>
      <c r="N2086" s="81" t="str">
        <f>IF(A2086="","",IF(TcRelease="Any","Available",IF(OR(AND(TcReleaseNum&gt;=VLOOKUP(AWReleaseNum,MinVerInfo,3,FALSE),TcReleaseNum&lt;=VLOOKUP(AWReleaseNum,MinVerInfo,4,FALSE)),AND(TcReleaseNum&gt;=VLOOKUP(AWReleaseNum,MinVerInfo,5,FALSE),TcReleaseNum&lt;=VLOOKUP(AWReleaseNum,MinVerInfo,6,FALSE))),"Available","Not Supported")))</f>
        <v>Available</v>
      </c>
      <c r="O2086" s="81" t="str">
        <f>IF(TcReleaseNum&lt;P2086,"Not Supported","Available")</f>
        <v>Available</v>
      </c>
      <c r="P2086" s="81" cm="1">
        <f t="array" ref="P2086">_xlfn.SWITCH(TcBaseVer, 14, K2086, 13, J2086, 12, I2086, 11, IFERROR(VLOOKUP(H2086,Table2[#All],3,FALSE),"N/A"),0)</f>
        <v>0</v>
      </c>
      <c r="Q2086" s="81" t="str">
        <f>IF(TcBaseVer=0,M2086,IF(AND(N2086="Available",M2086="Available",O2086="Available"),"Available",IF(M2086="","","Not Supported")))</f>
        <v>Available</v>
      </c>
      <c r="R2086" s="81" t="str">
        <f>IF(A2086&gt;=AWCurrentRel, "Future",Q2086)</f>
        <v>Available</v>
      </c>
      <c r="S2086" s="100" t="str">
        <f>HYPERLINK(U2086,T2086)</f>
        <v>DELIVER-Teamcenter What's New Fall 2024</v>
      </c>
      <c r="T2086" s="81" t="str">
        <f>IFERROR(VLOOKUP(CONCATENATE($B2086,"_",$A2086),Table4[#All],5,FALSE),"Not Available")</f>
        <v>DELIVER-Teamcenter What's New Fall 2024</v>
      </c>
      <c r="U2086" s="81" t="str">
        <f>IFERROR(VLOOKUP(CONCATENATE(B2086,"_",A2086),Table4[#All],6,FALSE),"")</f>
        <v>https://siemens.highspot.com/items/675830698371002237ecc52d?lfrm=shp-ft.3#1</v>
      </c>
    </row>
    <row r="2087" spans="1:21" x14ac:dyDescent="0.25">
      <c r="A2087" s="81">
        <f>IF(OR('Raw Data'!A2109=0,'Raw Data'!A2109="Delete"),"",'Raw Data'!A2109)</f>
        <v>2412</v>
      </c>
      <c r="B2087" s="88" t="str">
        <f>IF(OR('Raw Data'!B2109=0,'Raw Data'!B2109="Delete"),"",'Raw Data'!B2109)</f>
        <v>Deliver</v>
      </c>
      <c r="C2087" s="89" t="str">
        <f>IF(OR('Raw Data'!C2109=0,'Raw Data'!C2109="Delete"),"",'Raw Data'!C2109)</f>
        <v>Quality</v>
      </c>
      <c r="D2087" s="88" t="str">
        <f>IF(OR('Raw Data'!D2109=0,'Raw Data'!D2109="Delete"),"",'Raw Data'!D2109)</f>
        <v>Quality Issue / Problem Solving </v>
      </c>
      <c r="E2087" s="84" t="str">
        <f>IF(OR('Raw Data'!E2109=0,'Raw Data'!E2109="Delete"),"",'Raw Data'!E2109)</f>
        <v>Improved usability in quality checklist​</v>
      </c>
      <c r="F2087" s="81" t="str" cm="1">
        <f t="array" ref="F2087">_xlfn.SWITCH(ROUND(VLOOKUP(A2087,Table1[#All],3),0),11,H2087,12,I2087,13,J2087,14,K2087,"N/A")</f>
        <v>N/A</v>
      </c>
      <c r="G2087" s="81" t="str" cm="1">
        <f t="array" ref="G2087">_xlfn.SWITCH(ROUND(VLOOKUP(A2087,Table1[#All],5),0),11,H2087,12,I2087,13,J2087,14,K2087,"N/A")</f>
        <v>N/A</v>
      </c>
      <c r="H2087" s="81" t="str">
        <f>IF(OR('Raw Data'!H2109=0,'Raw Data'!H2109="Delete"),"",'Raw Data'!H2109)</f>
        <v/>
      </c>
      <c r="I2087" s="81" t="str">
        <f>IF(OR('Raw Data'!I2109=0,'Raw Data'!I2109="Delete"),"",'Raw Data'!I2109)</f>
        <v/>
      </c>
      <c r="J2087" s="81" t="str">
        <f>IF(OR('Raw Data'!J2109=0,'Raw Data'!J2109="Delete"),"",'Raw Data'!J2109)</f>
        <v/>
      </c>
      <c r="K2087" s="81" t="str">
        <f>IF(OR('Raw Data'!K2109=0,'Raw Data'!K2109="Delete"),"",'Raw Data'!K2109)</f>
        <v/>
      </c>
      <c r="L2087" s="81" t="str">
        <f>R2087</f>
        <v>Available</v>
      </c>
      <c r="M2087" s="81" t="str">
        <f>IF(A2087="","",IF(OR(AWReleaseNum&gt;=A2087,AWReleaseNum=0),"Available","Not Supported"))</f>
        <v>Available</v>
      </c>
      <c r="N2087" s="81" t="str">
        <f>IF(A2087="","",IF(TcRelease="Any","Available",IF(OR(AND(TcReleaseNum&gt;=VLOOKUP(AWReleaseNum,MinVerInfo,3,FALSE),TcReleaseNum&lt;=VLOOKUP(AWReleaseNum,MinVerInfo,4,FALSE)),AND(TcReleaseNum&gt;=VLOOKUP(AWReleaseNum,MinVerInfo,5,FALSE),TcReleaseNum&lt;=VLOOKUP(AWReleaseNum,MinVerInfo,6,FALSE))),"Available","Not Supported")))</f>
        <v>Available</v>
      </c>
      <c r="O2087" s="81" t="str">
        <f>IF(TcReleaseNum&lt;P2087,"Not Supported","Available")</f>
        <v>Available</v>
      </c>
      <c r="P2087" s="81" cm="1">
        <f t="array" ref="P2087">_xlfn.SWITCH(TcBaseVer, 14, K2087, 13, J2087, 12, I2087, 11, IFERROR(VLOOKUP(H2087,Table2[#All],3,FALSE),"N/A"),0)</f>
        <v>0</v>
      </c>
      <c r="Q2087" s="81" t="str">
        <f>IF(TcBaseVer=0,M2087,IF(AND(N2087="Available",M2087="Available",O2087="Available"),"Available",IF(M2087="","","Not Supported")))</f>
        <v>Available</v>
      </c>
      <c r="R2087" s="81" t="str">
        <f>IF(A2087&gt;=AWCurrentRel, "Future",Q2087)</f>
        <v>Available</v>
      </c>
      <c r="S2087" s="100" t="str">
        <f>HYPERLINK(U2087,T2087)</f>
        <v>DELIVER-Teamcenter What's New Fall 2024</v>
      </c>
      <c r="T2087" s="81" t="str">
        <f>IFERROR(VLOOKUP(CONCATENATE($B2087,"_",$A2087),Table4[#All],5,FALSE),"Not Available")</f>
        <v>DELIVER-Teamcenter What's New Fall 2024</v>
      </c>
      <c r="U2087" s="81" t="str">
        <f>IFERROR(VLOOKUP(CONCATENATE(B2087,"_",A2087),Table4[#All],6,FALSE),"")</f>
        <v>https://siemens.highspot.com/items/675830698371002237ecc52d?lfrm=shp-ft.3#1</v>
      </c>
    </row>
    <row r="2088" spans="1:21" x14ac:dyDescent="0.25">
      <c r="A2088" s="81">
        <f>IF(OR('Raw Data'!A2110=0,'Raw Data'!A2110="Delete"),"",'Raw Data'!A2110)</f>
        <v>2412</v>
      </c>
      <c r="B2088" s="88" t="str">
        <f>IF(OR('Raw Data'!B2110=0,'Raw Data'!B2110="Delete"),"",'Raw Data'!B2110)</f>
        <v>Deliver</v>
      </c>
      <c r="C2088" s="89" t="str">
        <f>IF(OR('Raw Data'!C2110=0,'Raw Data'!C2110="Delete"),"",'Raw Data'!C2110)</f>
        <v>Quality</v>
      </c>
      <c r="D2088" s="88" t="str">
        <f>IF(OR('Raw Data'!D2110=0,'Raw Data'!D2110="Delete"),"",'Raw Data'!D2110)</f>
        <v>Quality Issue / Problem Solving </v>
      </c>
      <c r="E2088" s="84" t="str">
        <f>IF(OR('Raw Data'!E2110=0,'Raw Data'!E2110="Delete"),"",'Raw Data'!E2110)</f>
        <v>Improvements in RCA tree sorting</v>
      </c>
      <c r="F2088" s="81" t="str" cm="1">
        <f t="array" ref="F2088">_xlfn.SWITCH(ROUND(VLOOKUP(A2088,Table1[#All],3),0),11,H2088,12,I2088,13,J2088,14,K2088,"N/A")</f>
        <v>N/A</v>
      </c>
      <c r="G2088" s="81" t="str" cm="1">
        <f t="array" ref="G2088">_xlfn.SWITCH(ROUND(VLOOKUP(A2088,Table1[#All],5),0),11,H2088,12,I2088,13,J2088,14,K2088,"N/A")</f>
        <v>N/A</v>
      </c>
      <c r="H2088" s="81" t="str">
        <f>IF(OR('Raw Data'!H2110=0,'Raw Data'!H2110="Delete"),"",'Raw Data'!H2110)</f>
        <v/>
      </c>
      <c r="I2088" s="81" t="str">
        <f>IF(OR('Raw Data'!I2110=0,'Raw Data'!I2110="Delete"),"",'Raw Data'!I2110)</f>
        <v/>
      </c>
      <c r="J2088" s="81" t="str">
        <f>IF(OR('Raw Data'!J2110=0,'Raw Data'!J2110="Delete"),"",'Raw Data'!J2110)</f>
        <v/>
      </c>
      <c r="K2088" s="81" t="str">
        <f>IF(OR('Raw Data'!K2110=0,'Raw Data'!K2110="Delete"),"",'Raw Data'!K2110)</f>
        <v/>
      </c>
      <c r="L2088" s="81" t="str">
        <f>R2088</f>
        <v>Available</v>
      </c>
      <c r="M2088" s="81" t="str">
        <f>IF(A2088="","",IF(OR(AWReleaseNum&gt;=A2088,AWReleaseNum=0),"Available","Not Supported"))</f>
        <v>Available</v>
      </c>
      <c r="N2088" s="81" t="str">
        <f>IF(A2088="","",IF(TcRelease="Any","Available",IF(OR(AND(TcReleaseNum&gt;=VLOOKUP(AWReleaseNum,MinVerInfo,3,FALSE),TcReleaseNum&lt;=VLOOKUP(AWReleaseNum,MinVerInfo,4,FALSE)),AND(TcReleaseNum&gt;=VLOOKUP(AWReleaseNum,MinVerInfo,5,FALSE),TcReleaseNum&lt;=VLOOKUP(AWReleaseNum,MinVerInfo,6,FALSE))),"Available","Not Supported")))</f>
        <v>Available</v>
      </c>
      <c r="O2088" s="81" t="str">
        <f>IF(TcReleaseNum&lt;P2088,"Not Supported","Available")</f>
        <v>Available</v>
      </c>
      <c r="P2088" s="81" cm="1">
        <f t="array" ref="P2088">_xlfn.SWITCH(TcBaseVer, 14, K2088, 13, J2088, 12, I2088, 11, IFERROR(VLOOKUP(H2088,Table2[#All],3,FALSE),"N/A"),0)</f>
        <v>0</v>
      </c>
      <c r="Q2088" s="81" t="str">
        <f>IF(TcBaseVer=0,M2088,IF(AND(N2088="Available",M2088="Available",O2088="Available"),"Available",IF(M2088="","","Not Supported")))</f>
        <v>Available</v>
      </c>
      <c r="R2088" s="81" t="str">
        <f>IF(A2088&gt;=AWCurrentRel, "Future",Q2088)</f>
        <v>Available</v>
      </c>
      <c r="S2088" s="100" t="str">
        <f>HYPERLINK(U2088,T2088)</f>
        <v>DELIVER-Teamcenter What's New Fall 2024</v>
      </c>
      <c r="T2088" s="81" t="str">
        <f>IFERROR(VLOOKUP(CONCATENATE($B2088,"_",$A2088),Table4[#All],5,FALSE),"Not Available")</f>
        <v>DELIVER-Teamcenter What's New Fall 2024</v>
      </c>
      <c r="U2088" s="81" t="str">
        <f>IFERROR(VLOOKUP(CONCATENATE(B2088,"_",A2088),Table4[#All],6,FALSE),"")</f>
        <v>https://siemens.highspot.com/items/675830698371002237ecc52d?lfrm=shp-ft.3#1</v>
      </c>
    </row>
    <row r="2089" spans="1:21" x14ac:dyDescent="0.25">
      <c r="A2089" s="81">
        <f>IF(OR('Raw Data'!A2111=0,'Raw Data'!A2111="Delete"),"",'Raw Data'!A2111)</f>
        <v>2412</v>
      </c>
      <c r="B2089" s="88" t="str">
        <f>IF(OR('Raw Data'!B2111=0,'Raw Data'!B2111="Delete"),"",'Raw Data'!B2111)</f>
        <v>Deliver</v>
      </c>
      <c r="C2089" s="89" t="str">
        <f>IF(OR('Raw Data'!C2111=0,'Raw Data'!C2111="Delete"),"",'Raw Data'!C2111)</f>
        <v>Quality</v>
      </c>
      <c r="D2089" s="88" t="str">
        <f>IF(OR('Raw Data'!D2111=0,'Raw Data'!D2111="Delete"),"",'Raw Data'!D2111)</f>
        <v>Quality Issue / Problem Solving </v>
      </c>
      <c r="E2089" s="84" t="str">
        <f>IF(OR('Raw Data'!E2111=0,'Raw Data'!E2111="Delete"),"",'Raw Data'!E2111)</f>
        <v>More effective work using the due date control mechanism​</v>
      </c>
      <c r="F2089" s="81" t="str" cm="1">
        <f t="array" ref="F2089">_xlfn.SWITCH(ROUND(VLOOKUP(A2089,Table1[#All],3),0),11,H2089,12,I2089,13,J2089,14,K2089,"N/A")</f>
        <v>N/A</v>
      </c>
      <c r="G2089" s="81" t="str" cm="1">
        <f t="array" ref="G2089">_xlfn.SWITCH(ROUND(VLOOKUP(A2089,Table1[#All],5),0),11,H2089,12,I2089,13,J2089,14,K2089,"N/A")</f>
        <v>N/A</v>
      </c>
      <c r="H2089" s="81" t="str">
        <f>IF(OR('Raw Data'!H2111=0,'Raw Data'!H2111="Delete"),"",'Raw Data'!H2111)</f>
        <v/>
      </c>
      <c r="I2089" s="81" t="str">
        <f>IF(OR('Raw Data'!I2111=0,'Raw Data'!I2111="Delete"),"",'Raw Data'!I2111)</f>
        <v/>
      </c>
      <c r="J2089" s="81" t="str">
        <f>IF(OR('Raw Data'!J2111=0,'Raw Data'!J2111="Delete"),"",'Raw Data'!J2111)</f>
        <v/>
      </c>
      <c r="K2089" s="81" t="str">
        <f>IF(OR('Raw Data'!K2111=0,'Raw Data'!K2111="Delete"),"",'Raw Data'!K2111)</f>
        <v/>
      </c>
      <c r="L2089" s="81" t="str">
        <f>R2089</f>
        <v>Available</v>
      </c>
      <c r="M2089" s="81" t="str">
        <f>IF(A2089="","",IF(OR(AWReleaseNum&gt;=A2089,AWReleaseNum=0),"Available","Not Supported"))</f>
        <v>Available</v>
      </c>
      <c r="N2089" s="81" t="str">
        <f>IF(A2089="","",IF(TcRelease="Any","Available",IF(OR(AND(TcReleaseNum&gt;=VLOOKUP(AWReleaseNum,MinVerInfo,3,FALSE),TcReleaseNum&lt;=VLOOKUP(AWReleaseNum,MinVerInfo,4,FALSE)),AND(TcReleaseNum&gt;=VLOOKUP(AWReleaseNum,MinVerInfo,5,FALSE),TcReleaseNum&lt;=VLOOKUP(AWReleaseNum,MinVerInfo,6,FALSE))),"Available","Not Supported")))</f>
        <v>Available</v>
      </c>
      <c r="O2089" s="81" t="str">
        <f>IF(TcReleaseNum&lt;P2089,"Not Supported","Available")</f>
        <v>Available</v>
      </c>
      <c r="P2089" s="81" cm="1">
        <f t="array" ref="P2089">_xlfn.SWITCH(TcBaseVer, 14, K2089, 13, J2089, 12, I2089, 11, IFERROR(VLOOKUP(H2089,Table2[#All],3,FALSE),"N/A"),0)</f>
        <v>0</v>
      </c>
      <c r="Q2089" s="81" t="str">
        <f>IF(TcBaseVer=0,M2089,IF(AND(N2089="Available",M2089="Available",O2089="Available"),"Available",IF(M2089="","","Not Supported")))</f>
        <v>Available</v>
      </c>
      <c r="R2089" s="81" t="str">
        <f>IF(A2089&gt;=AWCurrentRel, "Future",Q2089)</f>
        <v>Available</v>
      </c>
      <c r="S2089" s="100" t="str">
        <f>HYPERLINK(U2089,T2089)</f>
        <v>DELIVER-Teamcenter What's New Fall 2024</v>
      </c>
      <c r="T2089" s="81" t="str">
        <f>IFERROR(VLOOKUP(CONCATENATE($B2089,"_",$A2089),Table4[#All],5,FALSE),"Not Available")</f>
        <v>DELIVER-Teamcenter What's New Fall 2024</v>
      </c>
      <c r="U2089" s="81" t="str">
        <f>IFERROR(VLOOKUP(CONCATENATE(B2089,"_",A2089),Table4[#All],6,FALSE),"")</f>
        <v>https://siemens.highspot.com/items/675830698371002237ecc52d?lfrm=shp-ft.3#1</v>
      </c>
    </row>
    <row r="2090" spans="1:21" x14ac:dyDescent="0.25">
      <c r="A2090" s="81">
        <f>IF(OR('Raw Data'!A2112=0,'Raw Data'!A2112="Delete"),"",'Raw Data'!A2112)</f>
        <v>2412</v>
      </c>
      <c r="B2090" s="88" t="str">
        <f>IF(OR('Raw Data'!B2112=0,'Raw Data'!B2112="Delete"),"",'Raw Data'!B2112)</f>
        <v>Deliver</v>
      </c>
      <c r="C2090" s="89" t="str">
        <f>IF(OR('Raw Data'!C2112=0,'Raw Data'!C2112="Delete"),"",'Raw Data'!C2112)</f>
        <v>Quality</v>
      </c>
      <c r="D2090" s="88" t="str">
        <f>IF(OR('Raw Data'!D2112=0,'Raw Data'!D2112="Delete"),"",'Raw Data'!D2112)</f>
        <v>Quality Issue / Problem Solving </v>
      </c>
      <c r="E2090" s="84" t="str">
        <f>IF(OR('Raw Data'!E2112=0,'Raw Data'!E2112="Delete"),"",'Raw Data'!E2112)</f>
        <v>Support for users with an advanced info panel</v>
      </c>
      <c r="F2090" s="81" t="str" cm="1">
        <f t="array" ref="F2090">_xlfn.SWITCH(ROUND(VLOOKUP(A2090,Table1[#All],3),0),11,H2090,12,I2090,13,J2090,14,K2090,"N/A")</f>
        <v>N/A</v>
      </c>
      <c r="G2090" s="81" t="str" cm="1">
        <f t="array" ref="G2090">_xlfn.SWITCH(ROUND(VLOOKUP(A2090,Table1[#All],5),0),11,H2090,12,I2090,13,J2090,14,K2090,"N/A")</f>
        <v>N/A</v>
      </c>
      <c r="H2090" s="81" t="str">
        <f>IF(OR('Raw Data'!H2112=0,'Raw Data'!H2112="Delete"),"",'Raw Data'!H2112)</f>
        <v/>
      </c>
      <c r="I2090" s="81" t="str">
        <f>IF(OR('Raw Data'!I2112=0,'Raw Data'!I2112="Delete"),"",'Raw Data'!I2112)</f>
        <v/>
      </c>
      <c r="J2090" s="81" t="str">
        <f>IF(OR('Raw Data'!J2112=0,'Raw Data'!J2112="Delete"),"",'Raw Data'!J2112)</f>
        <v/>
      </c>
      <c r="K2090" s="81" t="str">
        <f>IF(OR('Raw Data'!K2112=0,'Raw Data'!K2112="Delete"),"",'Raw Data'!K2112)</f>
        <v/>
      </c>
      <c r="L2090" s="81" t="str">
        <f>R2090</f>
        <v>Available</v>
      </c>
      <c r="M2090" s="81" t="str">
        <f>IF(A2090="","",IF(OR(AWReleaseNum&gt;=A2090,AWReleaseNum=0),"Available","Not Supported"))</f>
        <v>Available</v>
      </c>
      <c r="N2090" s="81" t="str">
        <f>IF(A2090="","",IF(TcRelease="Any","Available",IF(OR(AND(TcReleaseNum&gt;=VLOOKUP(AWReleaseNum,MinVerInfo,3,FALSE),TcReleaseNum&lt;=VLOOKUP(AWReleaseNum,MinVerInfo,4,FALSE)),AND(TcReleaseNum&gt;=VLOOKUP(AWReleaseNum,MinVerInfo,5,FALSE),TcReleaseNum&lt;=VLOOKUP(AWReleaseNum,MinVerInfo,6,FALSE))),"Available","Not Supported")))</f>
        <v>Available</v>
      </c>
      <c r="O2090" s="81" t="str">
        <f>IF(TcReleaseNum&lt;P2090,"Not Supported","Available")</f>
        <v>Available</v>
      </c>
      <c r="P2090" s="81" cm="1">
        <f t="array" ref="P2090">_xlfn.SWITCH(TcBaseVer, 14, K2090, 13, J2090, 12, I2090, 11, IFERROR(VLOOKUP(H2090,Table2[#All],3,FALSE),"N/A"),0)</f>
        <v>0</v>
      </c>
      <c r="Q2090" s="81" t="str">
        <f>IF(TcBaseVer=0,M2090,IF(AND(N2090="Available",M2090="Available",O2090="Available"),"Available",IF(M2090="","","Not Supported")))</f>
        <v>Available</v>
      </c>
      <c r="R2090" s="81" t="str">
        <f>IF(A2090&gt;=AWCurrentRel, "Future",Q2090)</f>
        <v>Available</v>
      </c>
      <c r="S2090" s="100" t="str">
        <f>HYPERLINK(U2090,T2090)</f>
        <v>DELIVER-Teamcenter What's New Fall 2024</v>
      </c>
      <c r="T2090" s="81" t="str">
        <f>IFERROR(VLOOKUP(CONCATENATE($B2090,"_",$A2090),Table4[#All],5,FALSE),"Not Available")</f>
        <v>DELIVER-Teamcenter What's New Fall 2024</v>
      </c>
      <c r="U2090" s="81" t="str">
        <f>IFERROR(VLOOKUP(CONCATENATE(B2090,"_",A2090),Table4[#All],6,FALSE),"")</f>
        <v>https://siemens.highspot.com/items/675830698371002237ecc52d?lfrm=shp-ft.3#1</v>
      </c>
    </row>
    <row r="2091" spans="1:21" x14ac:dyDescent="0.25">
      <c r="A2091" s="81">
        <f>IF(OR('Raw Data'!A2113=0,'Raw Data'!A2113="Delete"),"",'Raw Data'!A2113)</f>
        <v>2412</v>
      </c>
      <c r="B2091" s="88" t="str">
        <f>IF(OR('Raw Data'!B2113=0,'Raw Data'!B2113="Delete"),"",'Raw Data'!B2113)</f>
        <v>Deliver</v>
      </c>
      <c r="C2091" s="89" t="str">
        <f>IF(OR('Raw Data'!C2113=0,'Raw Data'!C2113="Delete"),"",'Raw Data'!C2113)</f>
        <v>Quality</v>
      </c>
      <c r="D2091" s="88" t="str">
        <f>IF(OR('Raw Data'!D2113=0,'Raw Data'!D2113="Delete"),"",'Raw Data'!D2113)</f>
        <v>Quality Issue / Problem Solving </v>
      </c>
      <c r="E2091" s="84" t="str">
        <f>IF(OR('Raw Data'!E2113=0,'Raw Data'!E2113="Delete"),"",'Raw Data'!E2113)</f>
        <v>Cross-Probing of Inspection Definitions with PMI within NX</v>
      </c>
      <c r="F2091" s="81" t="str" cm="1">
        <f t="array" ref="F2091">_xlfn.SWITCH(ROUND(VLOOKUP(A2091,Table1[#All],3),0),11,H2091,12,I2091,13,J2091,14,K2091,"N/A")</f>
        <v>N/A</v>
      </c>
      <c r="G2091" s="81" t="str" cm="1">
        <f t="array" ref="G2091">_xlfn.SWITCH(ROUND(VLOOKUP(A2091,Table1[#All],5),0),11,H2091,12,I2091,13,J2091,14,K2091,"N/A")</f>
        <v>N/A</v>
      </c>
      <c r="H2091" s="81" t="str">
        <f>IF(OR('Raw Data'!H2113=0,'Raw Data'!H2113="Delete"),"",'Raw Data'!H2113)</f>
        <v/>
      </c>
      <c r="I2091" s="81" t="str">
        <f>IF(OR('Raw Data'!I2113=0,'Raw Data'!I2113="Delete"),"",'Raw Data'!I2113)</f>
        <v/>
      </c>
      <c r="J2091" s="81" t="str">
        <f>IF(OR('Raw Data'!J2113=0,'Raw Data'!J2113="Delete"),"",'Raw Data'!J2113)</f>
        <v/>
      </c>
      <c r="K2091" s="81" t="str">
        <f>IF(OR('Raw Data'!K2113=0,'Raw Data'!K2113="Delete"),"",'Raw Data'!K2113)</f>
        <v/>
      </c>
      <c r="L2091" s="81" t="str">
        <f>R2091</f>
        <v>Available</v>
      </c>
      <c r="M2091" s="81" t="str">
        <f>IF(A2091="","",IF(OR(AWReleaseNum&gt;=A2091,AWReleaseNum=0),"Available","Not Supported"))</f>
        <v>Available</v>
      </c>
      <c r="N2091" s="81" t="str">
        <f>IF(A2091="","",IF(TcRelease="Any","Available",IF(OR(AND(TcReleaseNum&gt;=VLOOKUP(AWReleaseNum,MinVerInfo,3,FALSE),TcReleaseNum&lt;=VLOOKUP(AWReleaseNum,MinVerInfo,4,FALSE)),AND(TcReleaseNum&gt;=VLOOKUP(AWReleaseNum,MinVerInfo,5,FALSE),TcReleaseNum&lt;=VLOOKUP(AWReleaseNum,MinVerInfo,6,FALSE))),"Available","Not Supported")))</f>
        <v>Available</v>
      </c>
      <c r="O2091" s="81" t="str">
        <f>IF(TcReleaseNum&lt;P2091,"Not Supported","Available")</f>
        <v>Available</v>
      </c>
      <c r="P2091" s="81" cm="1">
        <f t="array" ref="P2091">_xlfn.SWITCH(TcBaseVer, 14, K2091, 13, J2091, 12, I2091, 11, IFERROR(VLOOKUP(H2091,Table2[#All],3,FALSE),"N/A"),0)</f>
        <v>0</v>
      </c>
      <c r="Q2091" s="81" t="str">
        <f>IF(TcBaseVer=0,M2091,IF(AND(N2091="Available",M2091="Available",O2091="Available"),"Available",IF(M2091="","","Not Supported")))</f>
        <v>Available</v>
      </c>
      <c r="R2091" s="81" t="str">
        <f>IF(A2091&gt;=AWCurrentRel, "Future",Q2091)</f>
        <v>Available</v>
      </c>
      <c r="S2091" s="100" t="str">
        <f>HYPERLINK(U2091,T2091)</f>
        <v>DELIVER-Teamcenter What's New Fall 2024</v>
      </c>
      <c r="T2091" s="81" t="str">
        <f>IFERROR(VLOOKUP(CONCATENATE($B2091,"_",$A2091),Table4[#All],5,FALSE),"Not Available")</f>
        <v>DELIVER-Teamcenter What's New Fall 2024</v>
      </c>
      <c r="U2091" s="81" t="str">
        <f>IFERROR(VLOOKUP(CONCATENATE(B2091,"_",A2091),Table4[#All],6,FALSE),"")</f>
        <v>https://siemens.highspot.com/items/675830698371002237ecc52d?lfrm=shp-ft.3#1</v>
      </c>
    </row>
    <row r="2092" spans="1:21" x14ac:dyDescent="0.25">
      <c r="A2092" s="81">
        <f>IF(OR('Raw Data'!A2114=0,'Raw Data'!A2114="Delete"),"",'Raw Data'!A2114)</f>
        <v>2412</v>
      </c>
      <c r="B2092" s="88" t="str">
        <f>IF(OR('Raw Data'!B2114=0,'Raw Data'!B2114="Delete"),"",'Raw Data'!B2114)</f>
        <v>Deliver</v>
      </c>
      <c r="C2092" s="89" t="str">
        <f>IF(OR('Raw Data'!C2114=0,'Raw Data'!C2114="Delete"),"",'Raw Data'!C2114)</f>
        <v>Quality</v>
      </c>
      <c r="D2092" s="88" t="str">
        <f>IF(OR('Raw Data'!D2114=0,'Raw Data'!D2114="Delete"),"",'Raw Data'!D2114)</f>
        <v>Quality Project Management</v>
      </c>
      <c r="E2092" s="84" t="str">
        <f>IF(OR('Raw Data'!E2114=0,'Raw Data'!E2114="Delete"),"",'Raw Data'!E2114)</f>
        <v>Facilitate knowledge sharing and apply lessons learned across different sites</v>
      </c>
      <c r="F2092" s="81" t="str" cm="1">
        <f t="array" ref="F2092">_xlfn.SWITCH(ROUND(VLOOKUP(A2092,Table1[#All],3),0),11,H2092,12,I2092,13,J2092,14,K2092,"N/A")</f>
        <v>N/A</v>
      </c>
      <c r="G2092" s="81" t="str" cm="1">
        <f t="array" ref="G2092">_xlfn.SWITCH(ROUND(VLOOKUP(A2092,Table1[#All],5),0),11,H2092,12,I2092,13,J2092,14,K2092,"N/A")</f>
        <v>N/A</v>
      </c>
      <c r="H2092" s="81" t="str">
        <f>IF(OR('Raw Data'!H2114=0,'Raw Data'!H2114="Delete"),"",'Raw Data'!H2114)</f>
        <v/>
      </c>
      <c r="I2092" s="81" t="str">
        <f>IF(OR('Raw Data'!I2114=0,'Raw Data'!I2114="Delete"),"",'Raw Data'!I2114)</f>
        <v/>
      </c>
      <c r="J2092" s="81" t="str">
        <f>IF(OR('Raw Data'!J2114=0,'Raw Data'!J2114="Delete"),"",'Raw Data'!J2114)</f>
        <v/>
      </c>
      <c r="K2092" s="81" t="str">
        <f>IF(OR('Raw Data'!K2114=0,'Raw Data'!K2114="Delete"),"",'Raw Data'!K2114)</f>
        <v/>
      </c>
      <c r="L2092" s="81" t="str">
        <f>R2092</f>
        <v>Available</v>
      </c>
      <c r="M2092" s="81" t="str">
        <f>IF(A2092="","",IF(OR(AWReleaseNum&gt;=A2092,AWReleaseNum=0),"Available","Not Supported"))</f>
        <v>Available</v>
      </c>
      <c r="N2092" s="81" t="str">
        <f>IF(A2092="","",IF(TcRelease="Any","Available",IF(OR(AND(TcReleaseNum&gt;=VLOOKUP(AWReleaseNum,MinVerInfo,3,FALSE),TcReleaseNum&lt;=VLOOKUP(AWReleaseNum,MinVerInfo,4,FALSE)),AND(TcReleaseNum&gt;=VLOOKUP(AWReleaseNum,MinVerInfo,5,FALSE),TcReleaseNum&lt;=VLOOKUP(AWReleaseNum,MinVerInfo,6,FALSE))),"Available","Not Supported")))</f>
        <v>Available</v>
      </c>
      <c r="O2092" s="81" t="str">
        <f>IF(TcReleaseNum&lt;P2092,"Not Supported","Available")</f>
        <v>Available</v>
      </c>
      <c r="P2092" s="81" cm="1">
        <f t="array" ref="P2092">_xlfn.SWITCH(TcBaseVer, 14, K2092, 13, J2092, 12, I2092, 11, IFERROR(VLOOKUP(H2092,Table2[#All],3,FALSE),"N/A"),0)</f>
        <v>0</v>
      </c>
      <c r="Q2092" s="81" t="str">
        <f>IF(TcBaseVer=0,M2092,IF(AND(N2092="Available",M2092="Available",O2092="Available"),"Available",IF(M2092="","","Not Supported")))</f>
        <v>Available</v>
      </c>
      <c r="R2092" s="81" t="str">
        <f>IF(A2092&gt;=AWCurrentRel, "Future",Q2092)</f>
        <v>Available</v>
      </c>
      <c r="S2092" s="100" t="str">
        <f>HYPERLINK(U2092,T2092)</f>
        <v>DELIVER-Teamcenter What's New Fall 2024</v>
      </c>
      <c r="T2092" s="81" t="str">
        <f>IFERROR(VLOOKUP(CONCATENATE($B2092,"_",$A2092),Table4[#All],5,FALSE),"Not Available")</f>
        <v>DELIVER-Teamcenter What's New Fall 2024</v>
      </c>
      <c r="U2092" s="81" t="str">
        <f>IFERROR(VLOOKUP(CONCATENATE(B2092,"_",A2092),Table4[#All],6,FALSE),"")</f>
        <v>https://siemens.highspot.com/items/675830698371002237ecc52d?lfrm=shp-ft.3#1</v>
      </c>
    </row>
    <row r="2093" spans="1:21" x14ac:dyDescent="0.25">
      <c r="A2093" s="81">
        <f>IF(OR('Raw Data'!A2115=0,'Raw Data'!A2115="Delete"),"",'Raw Data'!A2115)</f>
        <v>2412</v>
      </c>
      <c r="B2093" s="88" t="str">
        <f>IF(OR('Raw Data'!B2115=0,'Raw Data'!B2115="Delete"),"",'Raw Data'!B2115)</f>
        <v>Deliver</v>
      </c>
      <c r="C2093" s="89" t="str">
        <f>IF(OR('Raw Data'!C2115=0,'Raw Data'!C2115="Delete"),"",'Raw Data'!C2115)</f>
        <v>Quality</v>
      </c>
      <c r="D2093" s="88" t="str">
        <f>IF(OR('Raw Data'!D2115=0,'Raw Data'!D2115="Delete"),"",'Raw Data'!D2115)</f>
        <v>Quality Project Management</v>
      </c>
      <c r="E2093" s="84" t="str">
        <f>IF(OR('Raw Data'!E2115=0,'Raw Data'!E2115="Delete"),"",'Raw Data'!E2115)</f>
        <v>Support of Teamcenter projects for data privacy</v>
      </c>
      <c r="F2093" s="81" t="str" cm="1">
        <f t="array" ref="F2093">_xlfn.SWITCH(ROUND(VLOOKUP(A2093,Table1[#All],3),0),11,H2093,12,I2093,13,J2093,14,K2093,"N/A")</f>
        <v>N/A</v>
      </c>
      <c r="G2093" s="81" t="str" cm="1">
        <f t="array" ref="G2093">_xlfn.SWITCH(ROUND(VLOOKUP(A2093,Table1[#All],5),0),11,H2093,12,I2093,13,J2093,14,K2093,"N/A")</f>
        <v>N/A</v>
      </c>
      <c r="H2093" s="81" t="str">
        <f>IF(OR('Raw Data'!H2115=0,'Raw Data'!H2115="Delete"),"",'Raw Data'!H2115)</f>
        <v/>
      </c>
      <c r="I2093" s="81" t="str">
        <f>IF(OR('Raw Data'!I2115=0,'Raw Data'!I2115="Delete"),"",'Raw Data'!I2115)</f>
        <v/>
      </c>
      <c r="J2093" s="81" t="str">
        <f>IF(OR('Raw Data'!J2115=0,'Raw Data'!J2115="Delete"),"",'Raw Data'!J2115)</f>
        <v/>
      </c>
      <c r="K2093" s="81" t="str">
        <f>IF(OR('Raw Data'!K2115=0,'Raw Data'!K2115="Delete"),"",'Raw Data'!K2115)</f>
        <v/>
      </c>
      <c r="L2093" s="81" t="str">
        <f>R2093</f>
        <v>Available</v>
      </c>
      <c r="M2093" s="81" t="str">
        <f>IF(A2093="","",IF(OR(AWReleaseNum&gt;=A2093,AWReleaseNum=0),"Available","Not Supported"))</f>
        <v>Available</v>
      </c>
      <c r="N2093" s="81" t="str">
        <f>IF(A2093="","",IF(TcRelease="Any","Available",IF(OR(AND(TcReleaseNum&gt;=VLOOKUP(AWReleaseNum,MinVerInfo,3,FALSE),TcReleaseNum&lt;=VLOOKUP(AWReleaseNum,MinVerInfo,4,FALSE)),AND(TcReleaseNum&gt;=VLOOKUP(AWReleaseNum,MinVerInfo,5,FALSE),TcReleaseNum&lt;=VLOOKUP(AWReleaseNum,MinVerInfo,6,FALSE))),"Available","Not Supported")))</f>
        <v>Available</v>
      </c>
      <c r="O2093" s="81" t="str">
        <f>IF(TcReleaseNum&lt;P2093,"Not Supported","Available")</f>
        <v>Available</v>
      </c>
      <c r="P2093" s="81" cm="1">
        <f t="array" ref="P2093">_xlfn.SWITCH(TcBaseVer, 14, K2093, 13, J2093, 12, I2093, 11, IFERROR(VLOOKUP(H2093,Table2[#All],3,FALSE),"N/A"),0)</f>
        <v>0</v>
      </c>
      <c r="Q2093" s="81" t="str">
        <f>IF(TcBaseVer=0,M2093,IF(AND(N2093="Available",M2093="Available",O2093="Available"),"Available",IF(M2093="","","Not Supported")))</f>
        <v>Available</v>
      </c>
      <c r="R2093" s="81" t="str">
        <f>IF(A2093&gt;=AWCurrentRel, "Future",Q2093)</f>
        <v>Available</v>
      </c>
      <c r="S2093" s="100" t="str">
        <f>HYPERLINK(U2093,T2093)</f>
        <v>DELIVER-Teamcenter What's New Fall 2024</v>
      </c>
      <c r="T2093" s="81" t="str">
        <f>IFERROR(VLOOKUP(CONCATENATE($B2093,"_",$A2093),Table4[#All],5,FALSE),"Not Available")</f>
        <v>DELIVER-Teamcenter What's New Fall 2024</v>
      </c>
      <c r="U2093" s="81" t="str">
        <f>IFERROR(VLOOKUP(CONCATENATE(B2093,"_",A2093),Table4[#All],6,FALSE),"")</f>
        <v>https://siemens.highspot.com/items/675830698371002237ecc52d?lfrm=shp-ft.3#1</v>
      </c>
    </row>
    <row r="2094" spans="1:21" x14ac:dyDescent="0.25">
      <c r="A2094" s="81">
        <f>IF(OR('Raw Data'!A2116=0,'Raw Data'!A2116="Delete"),"",'Raw Data'!A2116)</f>
        <v>2412</v>
      </c>
      <c r="B2094" s="88" t="str">
        <f>IF(OR('Raw Data'!B2116=0,'Raw Data'!B2116="Delete"),"",'Raw Data'!B2116)</f>
        <v>Deliver</v>
      </c>
      <c r="C2094" s="89" t="str">
        <f>IF(OR('Raw Data'!C2116=0,'Raw Data'!C2116="Delete"),"",'Raw Data'!C2116)</f>
        <v>Quality</v>
      </c>
      <c r="D2094" s="88" t="str">
        <f>IF(OR('Raw Data'!D2116=0,'Raw Data'!D2116="Delete"),"",'Raw Data'!D2116)</f>
        <v>Quality Project Management</v>
      </c>
      <c r="E2094" s="84" t="str">
        <f>IF(OR('Raw Data'!E2116=0,'Raw Data'!E2116="Delete"),"",'Raw Data'!E2116)</f>
        <v>Filter in calendar view​</v>
      </c>
      <c r="F2094" s="81" t="str" cm="1">
        <f t="array" ref="F2094">_xlfn.SWITCH(ROUND(VLOOKUP(A2094,Table1[#All],3),0),11,H2094,12,I2094,13,J2094,14,K2094,"N/A")</f>
        <v>N/A</v>
      </c>
      <c r="G2094" s="81" t="str" cm="1">
        <f t="array" ref="G2094">_xlfn.SWITCH(ROUND(VLOOKUP(A2094,Table1[#All],5),0),11,H2094,12,I2094,13,J2094,14,K2094,"N/A")</f>
        <v>N/A</v>
      </c>
      <c r="H2094" s="81" t="str">
        <f>IF(OR('Raw Data'!H2116=0,'Raw Data'!H2116="Delete"),"",'Raw Data'!H2116)</f>
        <v/>
      </c>
      <c r="I2094" s="81" t="str">
        <f>IF(OR('Raw Data'!I2116=0,'Raw Data'!I2116="Delete"),"",'Raw Data'!I2116)</f>
        <v/>
      </c>
      <c r="J2094" s="81" t="str">
        <f>IF(OR('Raw Data'!J2116=0,'Raw Data'!J2116="Delete"),"",'Raw Data'!J2116)</f>
        <v/>
      </c>
      <c r="K2094" s="81" t="str">
        <f>IF(OR('Raw Data'!K2116=0,'Raw Data'!K2116="Delete"),"",'Raw Data'!K2116)</f>
        <v/>
      </c>
      <c r="L2094" s="81" t="str">
        <f>R2094</f>
        <v>Available</v>
      </c>
      <c r="M2094" s="81" t="str">
        <f>IF(A2094="","",IF(OR(AWReleaseNum&gt;=A2094,AWReleaseNum=0),"Available","Not Supported"))</f>
        <v>Available</v>
      </c>
      <c r="N2094" s="81" t="str">
        <f>IF(A2094="","",IF(TcRelease="Any","Available",IF(OR(AND(TcReleaseNum&gt;=VLOOKUP(AWReleaseNum,MinVerInfo,3,FALSE),TcReleaseNum&lt;=VLOOKUP(AWReleaseNum,MinVerInfo,4,FALSE)),AND(TcReleaseNum&gt;=VLOOKUP(AWReleaseNum,MinVerInfo,5,FALSE),TcReleaseNum&lt;=VLOOKUP(AWReleaseNum,MinVerInfo,6,FALSE))),"Available","Not Supported")))</f>
        <v>Available</v>
      </c>
      <c r="O2094" s="81" t="str">
        <f>IF(TcReleaseNum&lt;P2094,"Not Supported","Available")</f>
        <v>Available</v>
      </c>
      <c r="P2094" s="81" cm="1">
        <f t="array" ref="P2094">_xlfn.SWITCH(TcBaseVer, 14, K2094, 13, J2094, 12, I2094, 11, IFERROR(VLOOKUP(H2094,Table2[#All],3,FALSE),"N/A"),0)</f>
        <v>0</v>
      </c>
      <c r="Q2094" s="81" t="str">
        <f>IF(TcBaseVer=0,M2094,IF(AND(N2094="Available",M2094="Available",O2094="Available"),"Available",IF(M2094="","","Not Supported")))</f>
        <v>Available</v>
      </c>
      <c r="R2094" s="81" t="str">
        <f>IF(A2094&gt;=AWCurrentRel, "Future",Q2094)</f>
        <v>Available</v>
      </c>
      <c r="S2094" s="100" t="str">
        <f>HYPERLINK(U2094,T2094)</f>
        <v>DELIVER-Teamcenter What's New Fall 2024</v>
      </c>
      <c r="T2094" s="81" t="str">
        <f>IFERROR(VLOOKUP(CONCATENATE($B2094,"_",$A2094),Table4[#All],5,FALSE),"Not Available")</f>
        <v>DELIVER-Teamcenter What's New Fall 2024</v>
      </c>
      <c r="U2094" s="81" t="str">
        <f>IFERROR(VLOOKUP(CONCATENATE(B2094,"_",A2094),Table4[#All],6,FALSE),"")</f>
        <v>https://siemens.highspot.com/items/675830698371002237ecc52d?lfrm=shp-ft.3#1</v>
      </c>
    </row>
    <row r="2095" spans="1:21" x14ac:dyDescent="0.25">
      <c r="A2095" s="81">
        <f>IF(OR('Raw Data'!A2117=0,'Raw Data'!A2117="Delete"),"",'Raw Data'!A2117)</f>
        <v>2412</v>
      </c>
      <c r="B2095" s="88" t="str">
        <f>IF(OR('Raw Data'!B2117=0,'Raw Data'!B2117="Delete"),"",'Raw Data'!B2117)</f>
        <v>Deliver</v>
      </c>
      <c r="C2095" s="89" t="str">
        <f>IF(OR('Raw Data'!C2117=0,'Raw Data'!C2117="Delete"),"",'Raw Data'!C2117)</f>
        <v>Quality</v>
      </c>
      <c r="D2095" s="88" t="str">
        <f>IF(OR('Raw Data'!D2117=0,'Raw Data'!D2117="Delete"),"",'Raw Data'!D2117)</f>
        <v>Quality Project Management</v>
      </c>
      <c r="E2095" s="84" t="str">
        <f>IF(OR('Raw Data'!E2117=0,'Raw Data'!E2117="Delete"),"",'Raw Data'!E2117)</f>
        <v>Reusing PPA generated reports - Generated reports are automatically saved as an attachment</v>
      </c>
      <c r="F2095" s="81" t="str" cm="1">
        <f t="array" ref="F2095">_xlfn.SWITCH(ROUND(VLOOKUP(A2095,Table1[#All],3),0),11,H2095,12,I2095,13,J2095,14,K2095,"N/A")</f>
        <v>N/A</v>
      </c>
      <c r="G2095" s="81" t="str" cm="1">
        <f t="array" ref="G2095">_xlfn.SWITCH(ROUND(VLOOKUP(A2095,Table1[#All],5),0),11,H2095,12,I2095,13,J2095,14,K2095,"N/A")</f>
        <v>N/A</v>
      </c>
      <c r="H2095" s="81" t="str">
        <f>IF(OR('Raw Data'!H2117=0,'Raw Data'!H2117="Delete"),"",'Raw Data'!H2117)</f>
        <v/>
      </c>
      <c r="I2095" s="81" t="str">
        <f>IF(OR('Raw Data'!I2117=0,'Raw Data'!I2117="Delete"),"",'Raw Data'!I2117)</f>
        <v/>
      </c>
      <c r="J2095" s="81" t="str">
        <f>IF(OR('Raw Data'!J2117=0,'Raw Data'!J2117="Delete"),"",'Raw Data'!J2117)</f>
        <v/>
      </c>
      <c r="K2095" s="81" t="str">
        <f>IF(OR('Raw Data'!K2117=0,'Raw Data'!K2117="Delete"),"",'Raw Data'!K2117)</f>
        <v/>
      </c>
      <c r="L2095" s="81" t="str">
        <f>R2095</f>
        <v>Available</v>
      </c>
      <c r="M2095" s="81" t="str">
        <f>IF(A2095="","",IF(OR(AWReleaseNum&gt;=A2095,AWReleaseNum=0),"Available","Not Supported"))</f>
        <v>Available</v>
      </c>
      <c r="N2095" s="81" t="str">
        <f>IF(A2095="","",IF(TcRelease="Any","Available",IF(OR(AND(TcReleaseNum&gt;=VLOOKUP(AWReleaseNum,MinVerInfo,3,FALSE),TcReleaseNum&lt;=VLOOKUP(AWReleaseNum,MinVerInfo,4,FALSE)),AND(TcReleaseNum&gt;=VLOOKUP(AWReleaseNum,MinVerInfo,5,FALSE),TcReleaseNum&lt;=VLOOKUP(AWReleaseNum,MinVerInfo,6,FALSE))),"Available","Not Supported")))</f>
        <v>Available</v>
      </c>
      <c r="O2095" s="81" t="str">
        <f>IF(TcReleaseNum&lt;P2095,"Not Supported","Available")</f>
        <v>Available</v>
      </c>
      <c r="P2095" s="81" cm="1">
        <f t="array" ref="P2095">_xlfn.SWITCH(TcBaseVer, 14, K2095, 13, J2095, 12, I2095, 11, IFERROR(VLOOKUP(H2095,Table2[#All],3,FALSE),"N/A"),0)</f>
        <v>0</v>
      </c>
      <c r="Q2095" s="81" t="str">
        <f>IF(TcBaseVer=0,M2095,IF(AND(N2095="Available",M2095="Available",O2095="Available"),"Available",IF(M2095="","","Not Supported")))</f>
        <v>Available</v>
      </c>
      <c r="R2095" s="81" t="str">
        <f>IF(A2095&gt;=AWCurrentRel, "Future",Q2095)</f>
        <v>Available</v>
      </c>
      <c r="S2095" s="100" t="str">
        <f>HYPERLINK(U2095,T2095)</f>
        <v>DELIVER-Teamcenter What's New Fall 2024</v>
      </c>
      <c r="T2095" s="81" t="str">
        <f>IFERROR(VLOOKUP(CONCATENATE($B2095,"_",$A2095),Table4[#All],5,FALSE),"Not Available")</f>
        <v>DELIVER-Teamcenter What's New Fall 2024</v>
      </c>
      <c r="U2095" s="81" t="str">
        <f>IFERROR(VLOOKUP(CONCATENATE(B2095,"_",A2095),Table4[#All],6,FALSE),"")</f>
        <v>https://siemens.highspot.com/items/675830698371002237ecc52d?lfrm=shp-ft.3#1</v>
      </c>
    </row>
    <row r="2096" spans="1:21" x14ac:dyDescent="0.25">
      <c r="A2096" s="81">
        <f>IF(OR('Raw Data'!A2118=0,'Raw Data'!A2118="Delete"),"",'Raw Data'!A2118)</f>
        <v>2412</v>
      </c>
      <c r="B2096" s="88" t="str">
        <f>IF(OR('Raw Data'!B2118=0,'Raw Data'!B2118="Delete"),"",'Raw Data'!B2118)</f>
        <v>Deliver</v>
      </c>
      <c r="C2096" s="89" t="str">
        <f>IF(OR('Raw Data'!C2118=0,'Raw Data'!C2118="Delete"),"",'Raw Data'!C2118)</f>
        <v>Quality</v>
      </c>
      <c r="D2096" s="88" t="str">
        <f>IF(OR('Raw Data'!D2118=0,'Raw Data'!D2118="Delete"),"",'Raw Data'!D2118)</f>
        <v>Quality Project Management</v>
      </c>
      <c r="E2096" s="84" t="str">
        <f>IF(OR('Raw Data'!E2118=0,'Raw Data'!E2118="Delete"),"",'Raw Data'!E2118)</f>
        <v>Optimized referencing of checklists and their assessment</v>
      </c>
      <c r="F2096" s="81" t="str" cm="1">
        <f t="array" ref="F2096">_xlfn.SWITCH(ROUND(VLOOKUP(A2096,Table1[#All],3),0),11,H2096,12,I2096,13,J2096,14,K2096,"N/A")</f>
        <v>N/A</v>
      </c>
      <c r="G2096" s="81" t="str" cm="1">
        <f t="array" ref="G2096">_xlfn.SWITCH(ROUND(VLOOKUP(A2096,Table1[#All],5),0),11,H2096,12,I2096,13,J2096,14,K2096,"N/A")</f>
        <v>N/A</v>
      </c>
      <c r="H2096" s="81" t="str">
        <f>IF(OR('Raw Data'!H2118=0,'Raw Data'!H2118="Delete"),"",'Raw Data'!H2118)</f>
        <v/>
      </c>
      <c r="I2096" s="81" t="str">
        <f>IF(OR('Raw Data'!I2118=0,'Raw Data'!I2118="Delete"),"",'Raw Data'!I2118)</f>
        <v/>
      </c>
      <c r="J2096" s="81" t="str">
        <f>IF(OR('Raw Data'!J2118=0,'Raw Data'!J2118="Delete"),"",'Raw Data'!J2118)</f>
        <v/>
      </c>
      <c r="K2096" s="81" t="str">
        <f>IF(OR('Raw Data'!K2118=0,'Raw Data'!K2118="Delete"),"",'Raw Data'!K2118)</f>
        <v/>
      </c>
      <c r="L2096" s="81" t="str">
        <f>R2096</f>
        <v>Available</v>
      </c>
      <c r="M2096" s="81" t="str">
        <f>IF(A2096="","",IF(OR(AWReleaseNum&gt;=A2096,AWReleaseNum=0),"Available","Not Supported"))</f>
        <v>Available</v>
      </c>
      <c r="N2096" s="81" t="str">
        <f>IF(A2096="","",IF(TcRelease="Any","Available",IF(OR(AND(TcReleaseNum&gt;=VLOOKUP(AWReleaseNum,MinVerInfo,3,FALSE),TcReleaseNum&lt;=VLOOKUP(AWReleaseNum,MinVerInfo,4,FALSE)),AND(TcReleaseNum&gt;=VLOOKUP(AWReleaseNum,MinVerInfo,5,FALSE),TcReleaseNum&lt;=VLOOKUP(AWReleaseNum,MinVerInfo,6,FALSE))),"Available","Not Supported")))</f>
        <v>Available</v>
      </c>
      <c r="O2096" s="81" t="str">
        <f>IF(TcReleaseNum&lt;P2096,"Not Supported","Available")</f>
        <v>Available</v>
      </c>
      <c r="P2096" s="81" cm="1">
        <f t="array" ref="P2096">_xlfn.SWITCH(TcBaseVer, 14, K2096, 13, J2096, 12, I2096, 11, IFERROR(VLOOKUP(H2096,Table2[#All],3,FALSE),"N/A"),0)</f>
        <v>0</v>
      </c>
      <c r="Q2096" s="81" t="str">
        <f>IF(TcBaseVer=0,M2096,IF(AND(N2096="Available",M2096="Available",O2096="Available"),"Available",IF(M2096="","","Not Supported")))</f>
        <v>Available</v>
      </c>
      <c r="R2096" s="81" t="str">
        <f>IF(A2096&gt;=AWCurrentRel, "Future",Q2096)</f>
        <v>Available</v>
      </c>
      <c r="S2096" s="100" t="str">
        <f>HYPERLINK(U2096,T2096)</f>
        <v>DELIVER-Teamcenter What's New Fall 2024</v>
      </c>
      <c r="T2096" s="81" t="str">
        <f>IFERROR(VLOOKUP(CONCATENATE($B2096,"_",$A2096),Table4[#All],5,FALSE),"Not Available")</f>
        <v>DELIVER-Teamcenter What's New Fall 2024</v>
      </c>
      <c r="U2096" s="81" t="str">
        <f>IFERROR(VLOOKUP(CONCATENATE(B2096,"_",A2096),Table4[#All],6,FALSE),"")</f>
        <v>https://siemens.highspot.com/items/675830698371002237ecc52d?lfrm=shp-ft.3#1</v>
      </c>
    </row>
    <row r="2097" spans="1:21" x14ac:dyDescent="0.25">
      <c r="A2097" s="81">
        <f>IF(OR('Raw Data'!A2119=0,'Raw Data'!A2119="Delete"),"",'Raw Data'!A2119)</f>
        <v>2412</v>
      </c>
      <c r="B2097" s="88" t="str">
        <f>IF(OR('Raw Data'!B2119=0,'Raw Data'!B2119="Delete"),"",'Raw Data'!B2119)</f>
        <v>Deliver</v>
      </c>
      <c r="C2097" s="89" t="str">
        <f>IF(OR('Raw Data'!C2119=0,'Raw Data'!C2119="Delete"),"",'Raw Data'!C2119)</f>
        <v>Quality</v>
      </c>
      <c r="D2097" s="88" t="str">
        <f>IF(OR('Raw Data'!D2119=0,'Raw Data'!D2119="Delete"),"",'Raw Data'!D2119)</f>
        <v>Quality Project Management</v>
      </c>
      <c r="E2097" s="84" t="str">
        <f>IF(OR('Raw Data'!E2119=0,'Raw Data'!E2119="Delete"),"",'Raw Data'!E2119)</f>
        <v>Quality Checklist on Project Level​</v>
      </c>
      <c r="F2097" s="81" t="str" cm="1">
        <f t="array" ref="F2097">_xlfn.SWITCH(ROUND(VLOOKUP(A2097,Table1[#All],3),0),11,H2097,12,I2097,13,J2097,14,K2097,"N/A")</f>
        <v>N/A</v>
      </c>
      <c r="G2097" s="81" t="str" cm="1">
        <f t="array" ref="G2097">_xlfn.SWITCH(ROUND(VLOOKUP(A2097,Table1[#All],5),0),11,H2097,12,I2097,13,J2097,14,K2097,"N/A")</f>
        <v>N/A</v>
      </c>
      <c r="H2097" s="81" t="str">
        <f>IF(OR('Raw Data'!H2119=0,'Raw Data'!H2119="Delete"),"",'Raw Data'!H2119)</f>
        <v/>
      </c>
      <c r="I2097" s="81" t="str">
        <f>IF(OR('Raw Data'!I2119=0,'Raw Data'!I2119="Delete"),"",'Raw Data'!I2119)</f>
        <v/>
      </c>
      <c r="J2097" s="81" t="str">
        <f>IF(OR('Raw Data'!J2119=0,'Raw Data'!J2119="Delete"),"",'Raw Data'!J2119)</f>
        <v/>
      </c>
      <c r="K2097" s="81" t="str">
        <f>IF(OR('Raw Data'!K2119=0,'Raw Data'!K2119="Delete"),"",'Raw Data'!K2119)</f>
        <v/>
      </c>
      <c r="L2097" s="81" t="str">
        <f>R2097</f>
        <v>Available</v>
      </c>
      <c r="M2097" s="81" t="str">
        <f>IF(A2097="","",IF(OR(AWReleaseNum&gt;=A2097,AWReleaseNum=0),"Available","Not Supported"))</f>
        <v>Available</v>
      </c>
      <c r="N2097" s="81" t="str">
        <f>IF(A2097="","",IF(TcRelease="Any","Available",IF(OR(AND(TcReleaseNum&gt;=VLOOKUP(AWReleaseNum,MinVerInfo,3,FALSE),TcReleaseNum&lt;=VLOOKUP(AWReleaseNum,MinVerInfo,4,FALSE)),AND(TcReleaseNum&gt;=VLOOKUP(AWReleaseNum,MinVerInfo,5,FALSE),TcReleaseNum&lt;=VLOOKUP(AWReleaseNum,MinVerInfo,6,FALSE))),"Available","Not Supported")))</f>
        <v>Available</v>
      </c>
      <c r="O2097" s="81" t="str">
        <f>IF(TcReleaseNum&lt;P2097,"Not Supported","Available")</f>
        <v>Available</v>
      </c>
      <c r="P2097" s="81" cm="1">
        <f t="array" ref="P2097">_xlfn.SWITCH(TcBaseVer, 14, K2097, 13, J2097, 12, I2097, 11, IFERROR(VLOOKUP(H2097,Table2[#All],3,FALSE),"N/A"),0)</f>
        <v>0</v>
      </c>
      <c r="Q2097" s="81" t="str">
        <f>IF(TcBaseVer=0,M2097,IF(AND(N2097="Available",M2097="Available",O2097="Available"),"Available",IF(M2097="","","Not Supported")))</f>
        <v>Available</v>
      </c>
      <c r="R2097" s="81" t="str">
        <f>IF(A2097&gt;=AWCurrentRel, "Future",Q2097)</f>
        <v>Available</v>
      </c>
      <c r="S2097" s="100" t="str">
        <f>HYPERLINK(U2097,T2097)</f>
        <v>DELIVER-Teamcenter What's New Fall 2024</v>
      </c>
      <c r="T2097" s="81" t="str">
        <f>IFERROR(VLOOKUP(CONCATENATE($B2097,"_",$A2097),Table4[#All],5,FALSE),"Not Available")</f>
        <v>DELIVER-Teamcenter What's New Fall 2024</v>
      </c>
      <c r="U2097" s="81" t="str">
        <f>IFERROR(VLOOKUP(CONCATENATE(B2097,"_",A2097),Table4[#All],6,FALSE),"")</f>
        <v>https://siemens.highspot.com/items/675830698371002237ecc52d?lfrm=shp-ft.3#1</v>
      </c>
    </row>
    <row r="2098" spans="1:21" x14ac:dyDescent="0.25">
      <c r="A2098" s="81">
        <f>IF(OR('Raw Data'!A2120=0,'Raw Data'!A2120="Delete"),"",'Raw Data'!A2120)</f>
        <v>2412</v>
      </c>
      <c r="B2098" s="88" t="str">
        <f>IF(OR('Raw Data'!B2120=0,'Raw Data'!B2120="Delete"),"",'Raw Data'!B2120)</f>
        <v>Plan</v>
      </c>
      <c r="C2098" s="89" t="str">
        <f>IF(OR('Raw Data'!C2120=0,'Raw Data'!C2120="Delete"),"",'Raw Data'!C2120)</f>
        <v>Requirements</v>
      </c>
      <c r="D2098" s="88" t="str">
        <f>IF(OR('Raw Data'!D2120=0,'Raw Data'!D2120="Delete"),"",'Raw Data'!D2120)</f>
        <v>Requirements Management</v>
      </c>
      <c r="E2098" s="84" t="str">
        <f>IF(OR('Raw Data'!E2120=0,'Raw Data'!E2120="Delete"),"",'Raw Data'!E2120)</f>
        <v>Export Word includes configured parameters</v>
      </c>
      <c r="F2098" s="81" t="str" cm="1">
        <f t="array" ref="F2098">_xlfn.SWITCH(ROUND(VLOOKUP(A2098,Table1[#All],3),0),11,H2098,12,I2098,13,J2098,14,K2098,"N/A")</f>
        <v>N/A</v>
      </c>
      <c r="G2098" s="81" t="str" cm="1">
        <f t="array" ref="G2098">_xlfn.SWITCH(ROUND(VLOOKUP(A2098,Table1[#All],5),0),11,H2098,12,I2098,13,J2098,14,K2098,"N/A")</f>
        <v>N/A</v>
      </c>
      <c r="H2098" s="81" t="str">
        <f>IF(OR('Raw Data'!H2120=0,'Raw Data'!H2120="Delete"),"",'Raw Data'!H2120)</f>
        <v/>
      </c>
      <c r="I2098" s="81" t="str">
        <f>IF(OR('Raw Data'!I2120=0,'Raw Data'!I2120="Delete"),"",'Raw Data'!I2120)</f>
        <v/>
      </c>
      <c r="J2098" s="81" t="str">
        <f>IF(OR('Raw Data'!J2120=0,'Raw Data'!J2120="Delete"),"",'Raw Data'!J2120)</f>
        <v/>
      </c>
      <c r="K2098" s="81" t="str">
        <f>IF(OR('Raw Data'!K2120=0,'Raw Data'!K2120="Delete"),"",'Raw Data'!K2120)</f>
        <v/>
      </c>
      <c r="L2098" s="81" t="str">
        <f>R2098</f>
        <v>Available</v>
      </c>
      <c r="M2098" s="81" t="str">
        <f>IF(A2098="","",IF(OR(AWReleaseNum&gt;=A2098,AWReleaseNum=0),"Available","Not Supported"))</f>
        <v>Available</v>
      </c>
      <c r="N2098" s="81" t="str">
        <f>IF(A2098="","",IF(TcRelease="Any","Available",IF(OR(AND(TcReleaseNum&gt;=VLOOKUP(AWReleaseNum,MinVerInfo,3,FALSE),TcReleaseNum&lt;=VLOOKUP(AWReleaseNum,MinVerInfo,4,FALSE)),AND(TcReleaseNum&gt;=VLOOKUP(AWReleaseNum,MinVerInfo,5,FALSE),TcReleaseNum&lt;=VLOOKUP(AWReleaseNum,MinVerInfo,6,FALSE))),"Available","Not Supported")))</f>
        <v>Available</v>
      </c>
      <c r="O2098" s="81" t="str">
        <f>IF(TcReleaseNum&lt;P2098,"Not Supported","Available")</f>
        <v>Available</v>
      </c>
      <c r="P2098" s="81" cm="1">
        <f t="array" ref="P2098">_xlfn.SWITCH(TcBaseVer, 14, K2098, 13, J2098, 12, I2098, 11, IFERROR(VLOOKUP(H2098,Table2[#All],3,FALSE),"N/A"),0)</f>
        <v>0</v>
      </c>
      <c r="Q2098" s="81" t="str">
        <f>IF(TcBaseVer=0,M2098,IF(AND(N2098="Available",M2098="Available",O2098="Available"),"Available",IF(M2098="","","Not Supported")))</f>
        <v>Available</v>
      </c>
      <c r="R2098" s="81" t="str">
        <f>IF(A2098&gt;=AWCurrentRel, "Future",Q2098)</f>
        <v>Available</v>
      </c>
      <c r="S2098" s="100" t="str">
        <f>HYPERLINK(U2098,T2098)</f>
        <v>PLAN-Teamcenter What's New Fall 2024</v>
      </c>
      <c r="T2098" s="81" t="str">
        <f>IFERROR(VLOOKUP(CONCATENATE($B2098,"_",$A2098),Table4[#All],5,FALSE),"Not Available")</f>
        <v>PLAN-Teamcenter What's New Fall 2024</v>
      </c>
      <c r="U2098" s="81" t="str">
        <f>IFERROR(VLOOKUP(CONCATENATE(B2098,"_",A2098),Table4[#All],6,FALSE),"")</f>
        <v>https://siemens.highspot.com/items/6758309d550a6313e681f3af?lfrm=shp-ft.1#1</v>
      </c>
    </row>
    <row r="2099" spans="1:21" x14ac:dyDescent="0.25">
      <c r="A2099" s="81">
        <f>IF(OR('Raw Data'!A2121=0,'Raw Data'!A2121="Delete"),"",'Raw Data'!A2121)</f>
        <v>2412</v>
      </c>
      <c r="B2099" s="88" t="str">
        <f>IF(OR('Raw Data'!B2121=0,'Raw Data'!B2121="Delete"),"",'Raw Data'!B2121)</f>
        <v>Plan</v>
      </c>
      <c r="C2099" s="89" t="str">
        <f>IF(OR('Raw Data'!C2121=0,'Raw Data'!C2121="Delete"),"",'Raw Data'!C2121)</f>
        <v>Requirements</v>
      </c>
      <c r="D2099" s="88" t="str">
        <f>IF(OR('Raw Data'!D2121=0,'Raw Data'!D2121="Delete"),"",'Raw Data'!D2121)</f>
        <v>Requirements Management</v>
      </c>
      <c r="E2099" s="84" t="str">
        <f>IF(OR('Raw Data'!E2121=0,'Raw Data'!E2121="Delete"),"",'Raw Data'!E2121)</f>
        <v>Simplified Requirement approval initiation</v>
      </c>
      <c r="F2099" s="81" t="str" cm="1">
        <f t="array" ref="F2099">_xlfn.SWITCH(ROUND(VLOOKUP(A2099,Table1[#All],3),0),11,H2099,12,I2099,13,J2099,14,K2099,"N/A")</f>
        <v>N/A</v>
      </c>
      <c r="G2099" s="81" t="str" cm="1">
        <f t="array" ref="G2099">_xlfn.SWITCH(ROUND(VLOOKUP(A2099,Table1[#All],5),0),11,H2099,12,I2099,13,J2099,14,K2099,"N/A")</f>
        <v>N/A</v>
      </c>
      <c r="H2099" s="81" t="str">
        <f>IF(OR('Raw Data'!H2121=0,'Raw Data'!H2121="Delete"),"",'Raw Data'!H2121)</f>
        <v/>
      </c>
      <c r="I2099" s="81" t="str">
        <f>IF(OR('Raw Data'!I2121=0,'Raw Data'!I2121="Delete"),"",'Raw Data'!I2121)</f>
        <v/>
      </c>
      <c r="J2099" s="81" t="str">
        <f>IF(OR('Raw Data'!J2121=0,'Raw Data'!J2121="Delete"),"",'Raw Data'!J2121)</f>
        <v/>
      </c>
      <c r="K2099" s="81" t="str">
        <f>IF(OR('Raw Data'!K2121=0,'Raw Data'!K2121="Delete"),"",'Raw Data'!K2121)</f>
        <v/>
      </c>
      <c r="L2099" s="81" t="str">
        <f>R2099</f>
        <v>Available</v>
      </c>
      <c r="M2099" s="81" t="str">
        <f>IF(A2099="","",IF(OR(AWReleaseNum&gt;=A2099,AWReleaseNum=0),"Available","Not Supported"))</f>
        <v>Available</v>
      </c>
      <c r="N2099" s="81" t="str">
        <f>IF(A2099="","",IF(TcRelease="Any","Available",IF(OR(AND(TcReleaseNum&gt;=VLOOKUP(AWReleaseNum,MinVerInfo,3,FALSE),TcReleaseNum&lt;=VLOOKUP(AWReleaseNum,MinVerInfo,4,FALSE)),AND(TcReleaseNum&gt;=VLOOKUP(AWReleaseNum,MinVerInfo,5,FALSE),TcReleaseNum&lt;=VLOOKUP(AWReleaseNum,MinVerInfo,6,FALSE))),"Available","Not Supported")))</f>
        <v>Available</v>
      </c>
      <c r="O2099" s="81" t="str">
        <f>IF(TcReleaseNum&lt;P2099,"Not Supported","Available")</f>
        <v>Available</v>
      </c>
      <c r="P2099" s="81" cm="1">
        <f t="array" ref="P2099">_xlfn.SWITCH(TcBaseVer, 14, K2099, 13, J2099, 12, I2099, 11, IFERROR(VLOOKUP(H2099,Table2[#All],3,FALSE),"N/A"),0)</f>
        <v>0</v>
      </c>
      <c r="Q2099" s="81" t="str">
        <f>IF(TcBaseVer=0,M2099,IF(AND(N2099="Available",M2099="Available",O2099="Available"),"Available",IF(M2099="","","Not Supported")))</f>
        <v>Available</v>
      </c>
      <c r="R2099" s="81" t="str">
        <f>IF(A2099&gt;=AWCurrentRel, "Future",Q2099)</f>
        <v>Available</v>
      </c>
      <c r="S2099" s="100" t="str">
        <f>HYPERLINK(U2099,T2099)</f>
        <v>PLAN-Teamcenter What's New Fall 2024</v>
      </c>
      <c r="T2099" s="81" t="str">
        <f>IFERROR(VLOOKUP(CONCATENATE($B2099,"_",$A2099),Table4[#All],5,FALSE),"Not Available")</f>
        <v>PLAN-Teamcenter What's New Fall 2024</v>
      </c>
      <c r="U2099" s="81" t="str">
        <f>IFERROR(VLOOKUP(CONCATENATE(B2099,"_",A2099),Table4[#All],6,FALSE),"")</f>
        <v>https://siemens.highspot.com/items/6758309d550a6313e681f3af?lfrm=shp-ft.1#1</v>
      </c>
    </row>
    <row r="2100" spans="1:21" x14ac:dyDescent="0.25">
      <c r="A2100" s="81">
        <f>IF(OR('Raw Data'!A2122=0,'Raw Data'!A2122="Delete"),"",'Raw Data'!A2122)</f>
        <v>2412</v>
      </c>
      <c r="B2100" s="88" t="str">
        <f>IF(OR('Raw Data'!B2122=0,'Raw Data'!B2122="Delete"),"",'Raw Data'!B2122)</f>
        <v>Plan</v>
      </c>
      <c r="C2100" s="89" t="str">
        <f>IF(OR('Raw Data'!C2122=0,'Raw Data'!C2122="Delete"),"",'Raw Data'!C2122)</f>
        <v>Requirements</v>
      </c>
      <c r="D2100" s="88" t="str">
        <f>IF(OR('Raw Data'!D2122=0,'Raw Data'!D2122="Delete"),"",'Raw Data'!D2122)</f>
        <v>Requirements Management</v>
      </c>
      <c r="E2100" s="84" t="str">
        <f>IF(OR('Raw Data'!E2122=0,'Raw Data'!E2122="Delete"),"",'Raw Data'!E2122)</f>
        <v>Simplified Review “in-place” (Never leave the page)</v>
      </c>
      <c r="F2100" s="81" t="str" cm="1">
        <f t="array" ref="F2100">_xlfn.SWITCH(ROUND(VLOOKUP(A2100,Table1[#All],3),0),11,H2100,12,I2100,13,J2100,14,K2100,"N/A")</f>
        <v>N/A</v>
      </c>
      <c r="G2100" s="81" t="str" cm="1">
        <f t="array" ref="G2100">_xlfn.SWITCH(ROUND(VLOOKUP(A2100,Table1[#All],5),0),11,H2100,12,I2100,13,J2100,14,K2100,"N/A")</f>
        <v>N/A</v>
      </c>
      <c r="H2100" s="81" t="str">
        <f>IF(OR('Raw Data'!H2122=0,'Raw Data'!H2122="Delete"),"",'Raw Data'!H2122)</f>
        <v/>
      </c>
      <c r="I2100" s="81" t="str">
        <f>IF(OR('Raw Data'!I2122=0,'Raw Data'!I2122="Delete"),"",'Raw Data'!I2122)</f>
        <v/>
      </c>
      <c r="J2100" s="81" t="str">
        <f>IF(OR('Raw Data'!J2122=0,'Raw Data'!J2122="Delete"),"",'Raw Data'!J2122)</f>
        <v/>
      </c>
      <c r="K2100" s="81" t="str">
        <f>IF(OR('Raw Data'!K2122=0,'Raw Data'!K2122="Delete"),"",'Raw Data'!K2122)</f>
        <v/>
      </c>
      <c r="L2100" s="81" t="str">
        <f>R2100</f>
        <v>Available</v>
      </c>
      <c r="M2100" s="81" t="str">
        <f>IF(A2100="","",IF(OR(AWReleaseNum&gt;=A2100,AWReleaseNum=0),"Available","Not Supported"))</f>
        <v>Available</v>
      </c>
      <c r="N2100" s="81" t="str">
        <f>IF(A2100="","",IF(TcRelease="Any","Available",IF(OR(AND(TcReleaseNum&gt;=VLOOKUP(AWReleaseNum,MinVerInfo,3,FALSE),TcReleaseNum&lt;=VLOOKUP(AWReleaseNum,MinVerInfo,4,FALSE)),AND(TcReleaseNum&gt;=VLOOKUP(AWReleaseNum,MinVerInfo,5,FALSE),TcReleaseNum&lt;=VLOOKUP(AWReleaseNum,MinVerInfo,6,FALSE))),"Available","Not Supported")))</f>
        <v>Available</v>
      </c>
      <c r="O2100" s="81" t="str">
        <f>IF(TcReleaseNum&lt;P2100,"Not Supported","Available")</f>
        <v>Available</v>
      </c>
      <c r="P2100" s="81" cm="1">
        <f t="array" ref="P2100">_xlfn.SWITCH(TcBaseVer, 14, K2100, 13, J2100, 12, I2100, 11, IFERROR(VLOOKUP(H2100,Table2[#All],3,FALSE),"N/A"),0)</f>
        <v>0</v>
      </c>
      <c r="Q2100" s="81" t="str">
        <f>IF(TcBaseVer=0,M2100,IF(AND(N2100="Available",M2100="Available",O2100="Available"),"Available",IF(M2100="","","Not Supported")))</f>
        <v>Available</v>
      </c>
      <c r="R2100" s="81" t="str">
        <f>IF(A2100&gt;=AWCurrentRel, "Future",Q2100)</f>
        <v>Available</v>
      </c>
      <c r="S2100" s="100" t="str">
        <f>HYPERLINK(U2100,T2100)</f>
        <v>PLAN-Teamcenter What's New Fall 2024</v>
      </c>
      <c r="T2100" s="81" t="str">
        <f>IFERROR(VLOOKUP(CONCATENATE($B2100,"_",$A2100),Table4[#All],5,FALSE),"Not Available")</f>
        <v>PLAN-Teamcenter What's New Fall 2024</v>
      </c>
      <c r="U2100" s="81" t="str">
        <f>IFERROR(VLOOKUP(CONCATENATE(B2100,"_",A2100),Table4[#All],6,FALSE),"")</f>
        <v>https://siemens.highspot.com/items/6758309d550a6313e681f3af?lfrm=shp-ft.1#1</v>
      </c>
    </row>
    <row r="2101" spans="1:21" x14ac:dyDescent="0.25">
      <c r="A2101" s="81">
        <f>IF(OR('Raw Data'!A2123=0,'Raw Data'!A2123="Delete"),"",'Raw Data'!A2123)</f>
        <v>2412</v>
      </c>
      <c r="B2101" s="88" t="str">
        <f>IF(OR('Raw Data'!B2123=0,'Raw Data'!B2123="Delete"),"",'Raw Data'!B2123)</f>
        <v>Plan</v>
      </c>
      <c r="C2101" s="89" t="str">
        <f>IF(OR('Raw Data'!C2123=0,'Raw Data'!C2123="Delete"),"",'Raw Data'!C2123)</f>
        <v>Requirements</v>
      </c>
      <c r="D2101" s="88" t="str">
        <f>IF(OR('Raw Data'!D2123=0,'Raw Data'!D2123="Delete"),"",'Raw Data'!D2123)</f>
        <v>Requirements Management</v>
      </c>
      <c r="E2101" s="84" t="str">
        <f>IF(OR('Raw Data'!E2123=0,'Raw Data'!E2123="Delete"),"",'Raw Data'!E2123)</f>
        <v>Observe Requirement Test Status directly on item</v>
      </c>
      <c r="F2101" s="81" t="str" cm="1">
        <f t="array" ref="F2101">_xlfn.SWITCH(ROUND(VLOOKUP(A2101,Table1[#All],3),0),11,H2101,12,I2101,13,J2101,14,K2101,"N/A")</f>
        <v>N/A</v>
      </c>
      <c r="G2101" s="81" t="str" cm="1">
        <f t="array" ref="G2101">_xlfn.SWITCH(ROUND(VLOOKUP(A2101,Table1[#All],5),0),11,H2101,12,I2101,13,J2101,14,K2101,"N/A")</f>
        <v>N/A</v>
      </c>
      <c r="H2101" s="81" t="str">
        <f>IF(OR('Raw Data'!H2123=0,'Raw Data'!H2123="Delete"),"",'Raw Data'!H2123)</f>
        <v/>
      </c>
      <c r="I2101" s="81" t="str">
        <f>IF(OR('Raw Data'!I2123=0,'Raw Data'!I2123="Delete"),"",'Raw Data'!I2123)</f>
        <v/>
      </c>
      <c r="J2101" s="81" t="str">
        <f>IF(OR('Raw Data'!J2123=0,'Raw Data'!J2123="Delete"),"",'Raw Data'!J2123)</f>
        <v/>
      </c>
      <c r="K2101" s="81" t="str">
        <f>IF(OR('Raw Data'!K2123=0,'Raw Data'!K2123="Delete"),"",'Raw Data'!K2123)</f>
        <v/>
      </c>
      <c r="L2101" s="81" t="str">
        <f>R2101</f>
        <v>Available</v>
      </c>
      <c r="M2101" s="81" t="str">
        <f>IF(A2101="","",IF(OR(AWReleaseNum&gt;=A2101,AWReleaseNum=0),"Available","Not Supported"))</f>
        <v>Available</v>
      </c>
      <c r="N2101" s="81" t="str">
        <f>IF(A2101="","",IF(TcRelease="Any","Available",IF(OR(AND(TcReleaseNum&gt;=VLOOKUP(AWReleaseNum,MinVerInfo,3,FALSE),TcReleaseNum&lt;=VLOOKUP(AWReleaseNum,MinVerInfo,4,FALSE)),AND(TcReleaseNum&gt;=VLOOKUP(AWReleaseNum,MinVerInfo,5,FALSE),TcReleaseNum&lt;=VLOOKUP(AWReleaseNum,MinVerInfo,6,FALSE))),"Available","Not Supported")))</f>
        <v>Available</v>
      </c>
      <c r="O2101" s="81" t="str">
        <f>IF(TcReleaseNum&lt;P2101,"Not Supported","Available")</f>
        <v>Available</v>
      </c>
      <c r="P2101" s="81" cm="1">
        <f t="array" ref="P2101">_xlfn.SWITCH(TcBaseVer, 14, K2101, 13, J2101, 12, I2101, 11, IFERROR(VLOOKUP(H2101,Table2[#All],3,FALSE),"N/A"),0)</f>
        <v>0</v>
      </c>
      <c r="Q2101" s="81" t="str">
        <f>IF(TcBaseVer=0,M2101,IF(AND(N2101="Available",M2101="Available",O2101="Available"),"Available",IF(M2101="","","Not Supported")))</f>
        <v>Available</v>
      </c>
      <c r="R2101" s="81" t="str">
        <f>IF(A2101&gt;=AWCurrentRel, "Future",Q2101)</f>
        <v>Available</v>
      </c>
      <c r="S2101" s="100" t="str">
        <f>HYPERLINK(U2101,T2101)</f>
        <v>PLAN-Teamcenter What's New Fall 2024</v>
      </c>
      <c r="T2101" s="81" t="str">
        <f>IFERROR(VLOOKUP(CONCATENATE($B2101,"_",$A2101),Table4[#All],5,FALSE),"Not Available")</f>
        <v>PLAN-Teamcenter What's New Fall 2024</v>
      </c>
      <c r="U2101" s="81" t="str">
        <f>IFERROR(VLOOKUP(CONCATENATE(B2101,"_",A2101),Table4[#All],6,FALSE),"")</f>
        <v>https://siemens.highspot.com/items/6758309d550a6313e681f3af?lfrm=shp-ft.1#1</v>
      </c>
    </row>
    <row r="2102" spans="1:21" x14ac:dyDescent="0.25">
      <c r="A2102" s="81">
        <f>IF(OR('Raw Data'!A2124=0,'Raw Data'!A2124="Delete"),"",'Raw Data'!A2124)</f>
        <v>2412</v>
      </c>
      <c r="B2102" s="88" t="str">
        <f>IF(OR('Raw Data'!B2124=0,'Raw Data'!B2124="Delete"),"",'Raw Data'!B2124)</f>
        <v>Plan</v>
      </c>
      <c r="C2102" s="89" t="str">
        <f>IF(OR('Raw Data'!C2124=0,'Raw Data'!C2124="Delete"),"",'Raw Data'!C2124)</f>
        <v>Requirements</v>
      </c>
      <c r="D2102" s="88" t="str">
        <f>IF(OR('Raw Data'!D2124=0,'Raw Data'!D2124="Delete"),"",'Raw Data'!D2124)</f>
        <v>Requirements Management</v>
      </c>
      <c r="E2102" s="84" t="str">
        <f>IF(OR('Raw Data'!E2124=0,'Raw Data'!E2124="Delete"),"",'Raw Data'!E2124)</f>
        <v>Excel-based Multi-BOM import</v>
      </c>
      <c r="F2102" s="81" t="str" cm="1">
        <f t="array" ref="F2102">_xlfn.SWITCH(ROUND(VLOOKUP(A2102,Table1[#All],3),0),11,H2102,12,I2102,13,J2102,14,K2102,"N/A")</f>
        <v>N/A</v>
      </c>
      <c r="G2102" s="81" t="str" cm="1">
        <f t="array" ref="G2102">_xlfn.SWITCH(ROUND(VLOOKUP(A2102,Table1[#All],5),0),11,H2102,12,I2102,13,J2102,14,K2102,"N/A")</f>
        <v>N/A</v>
      </c>
      <c r="H2102" s="81" t="str">
        <f>IF(OR('Raw Data'!H2124=0,'Raw Data'!H2124="Delete"),"",'Raw Data'!H2124)</f>
        <v/>
      </c>
      <c r="I2102" s="81" t="str">
        <f>IF(OR('Raw Data'!I2124=0,'Raw Data'!I2124="Delete"),"",'Raw Data'!I2124)</f>
        <v/>
      </c>
      <c r="J2102" s="81" t="str">
        <f>IF(OR('Raw Data'!J2124=0,'Raw Data'!J2124="Delete"),"",'Raw Data'!J2124)</f>
        <v/>
      </c>
      <c r="K2102" s="81" t="str">
        <f>IF(OR('Raw Data'!K2124=0,'Raw Data'!K2124="Delete"),"",'Raw Data'!K2124)</f>
        <v/>
      </c>
      <c r="L2102" s="81" t="str">
        <f>R2102</f>
        <v>Available</v>
      </c>
      <c r="M2102" s="81" t="str">
        <f>IF(A2102="","",IF(OR(AWReleaseNum&gt;=A2102,AWReleaseNum=0),"Available","Not Supported"))</f>
        <v>Available</v>
      </c>
      <c r="N2102" s="81" t="str">
        <f>IF(A2102="","",IF(TcRelease="Any","Available",IF(OR(AND(TcReleaseNum&gt;=VLOOKUP(AWReleaseNum,MinVerInfo,3,FALSE),TcReleaseNum&lt;=VLOOKUP(AWReleaseNum,MinVerInfo,4,FALSE)),AND(TcReleaseNum&gt;=VLOOKUP(AWReleaseNum,MinVerInfo,5,FALSE),TcReleaseNum&lt;=VLOOKUP(AWReleaseNum,MinVerInfo,6,FALSE))),"Available","Not Supported")))</f>
        <v>Available</v>
      </c>
      <c r="O2102" s="81" t="str">
        <f>IF(TcReleaseNum&lt;P2102,"Not Supported","Available")</f>
        <v>Available</v>
      </c>
      <c r="P2102" s="81" cm="1">
        <f t="array" ref="P2102">_xlfn.SWITCH(TcBaseVer, 14, K2102, 13, J2102, 12, I2102, 11, IFERROR(VLOOKUP(H2102,Table2[#All],3,FALSE),"N/A"),0)</f>
        <v>0</v>
      </c>
      <c r="Q2102" s="81" t="str">
        <f>IF(TcBaseVer=0,M2102,IF(AND(N2102="Available",M2102="Available",O2102="Available"),"Available",IF(M2102="","","Not Supported")))</f>
        <v>Available</v>
      </c>
      <c r="R2102" s="81" t="str">
        <f>IF(A2102&gt;=AWCurrentRel, "Future",Q2102)</f>
        <v>Available</v>
      </c>
      <c r="S2102" s="100" t="str">
        <f>HYPERLINK(U2102,T2102)</f>
        <v>PLAN-Teamcenter What's New Fall 2024</v>
      </c>
      <c r="T2102" s="81" t="str">
        <f>IFERROR(VLOOKUP(CONCATENATE($B2102,"_",$A2102),Table4[#All],5,FALSE),"Not Available")</f>
        <v>PLAN-Teamcenter What's New Fall 2024</v>
      </c>
      <c r="U2102" s="81" t="str">
        <f>IFERROR(VLOOKUP(CONCATENATE(B2102,"_",A2102),Table4[#All],6,FALSE),"")</f>
        <v>https://siemens.highspot.com/items/6758309d550a6313e681f3af?lfrm=shp-ft.1#1</v>
      </c>
    </row>
    <row r="2103" spans="1:21" x14ac:dyDescent="0.25">
      <c r="A2103" s="81">
        <f>IF(OR('Raw Data'!A2125=0,'Raw Data'!A2125="Delete"),"",'Raw Data'!A2125)</f>
        <v>2412</v>
      </c>
      <c r="B2103" s="88" t="str">
        <f>IF(OR('Raw Data'!B2125=0,'Raw Data'!B2125="Delete"),"",'Raw Data'!B2125)</f>
        <v>Plan</v>
      </c>
      <c r="C2103" s="89" t="str">
        <f>IF(OR('Raw Data'!C2125=0,'Raw Data'!C2125="Delete"),"",'Raw Data'!C2125)</f>
        <v>Requirements</v>
      </c>
      <c r="D2103" s="88" t="str">
        <f>IF(OR('Raw Data'!D2125=0,'Raw Data'!D2125="Delete"),"",'Raw Data'!D2125)</f>
        <v>Requirements Management</v>
      </c>
      <c r="E2103" s="84" t="str">
        <f>IF(OR('Raw Data'!E2125=0,'Raw Data'!E2125="Delete"),"",'Raw Data'!E2125)</f>
        <v>Excel Round Trip</v>
      </c>
      <c r="F2103" s="81" t="str" cm="1">
        <f t="array" ref="F2103">_xlfn.SWITCH(ROUND(VLOOKUP(A2103,Table1[#All],3),0),11,H2103,12,I2103,13,J2103,14,K2103,"N/A")</f>
        <v>N/A</v>
      </c>
      <c r="G2103" s="81" t="str" cm="1">
        <f t="array" ref="G2103">_xlfn.SWITCH(ROUND(VLOOKUP(A2103,Table1[#All],5),0),11,H2103,12,I2103,13,J2103,14,K2103,"N/A")</f>
        <v>N/A</v>
      </c>
      <c r="H2103" s="81" t="str">
        <f>IF(OR('Raw Data'!H2125=0,'Raw Data'!H2125="Delete"),"",'Raw Data'!H2125)</f>
        <v/>
      </c>
      <c r="I2103" s="81" t="str">
        <f>IF(OR('Raw Data'!I2125=0,'Raw Data'!I2125="Delete"),"",'Raw Data'!I2125)</f>
        <v/>
      </c>
      <c r="J2103" s="81" t="str">
        <f>IF(OR('Raw Data'!J2125=0,'Raw Data'!J2125="Delete"),"",'Raw Data'!J2125)</f>
        <v/>
      </c>
      <c r="K2103" s="81" t="str">
        <f>IF(OR('Raw Data'!K2125=0,'Raw Data'!K2125="Delete"),"",'Raw Data'!K2125)</f>
        <v/>
      </c>
      <c r="L2103" s="81" t="str">
        <f>R2103</f>
        <v>Available</v>
      </c>
      <c r="M2103" s="81" t="str">
        <f>IF(A2103="","",IF(OR(AWReleaseNum&gt;=A2103,AWReleaseNum=0),"Available","Not Supported"))</f>
        <v>Available</v>
      </c>
      <c r="N2103" s="81" t="str">
        <f>IF(A2103="","",IF(TcRelease="Any","Available",IF(OR(AND(TcReleaseNum&gt;=VLOOKUP(AWReleaseNum,MinVerInfo,3,FALSE),TcReleaseNum&lt;=VLOOKUP(AWReleaseNum,MinVerInfo,4,FALSE)),AND(TcReleaseNum&gt;=VLOOKUP(AWReleaseNum,MinVerInfo,5,FALSE),TcReleaseNum&lt;=VLOOKUP(AWReleaseNum,MinVerInfo,6,FALSE))),"Available","Not Supported")))</f>
        <v>Available</v>
      </c>
      <c r="O2103" s="81" t="str">
        <f>IF(TcReleaseNum&lt;P2103,"Not Supported","Available")</f>
        <v>Available</v>
      </c>
      <c r="P2103" s="81" cm="1">
        <f t="array" ref="P2103">_xlfn.SWITCH(TcBaseVer, 14, K2103, 13, J2103, 12, I2103, 11, IFERROR(VLOOKUP(H2103,Table2[#All],3,FALSE),"N/A"),0)</f>
        <v>0</v>
      </c>
      <c r="Q2103" s="81" t="str">
        <f>IF(TcBaseVer=0,M2103,IF(AND(N2103="Available",M2103="Available",O2103="Available"),"Available",IF(M2103="","","Not Supported")))</f>
        <v>Available</v>
      </c>
      <c r="R2103" s="81" t="str">
        <f>IF(A2103&gt;=AWCurrentRel, "Future",Q2103)</f>
        <v>Available</v>
      </c>
      <c r="S2103" s="100" t="str">
        <f>HYPERLINK(U2103,T2103)</f>
        <v>PLAN-Teamcenter What's New Fall 2024</v>
      </c>
      <c r="T2103" s="81" t="str">
        <f>IFERROR(VLOOKUP(CONCATENATE($B2103,"_",$A2103),Table4[#All],5,FALSE),"Not Available")</f>
        <v>PLAN-Teamcenter What's New Fall 2024</v>
      </c>
      <c r="U2103" s="81" t="str">
        <f>IFERROR(VLOOKUP(CONCATENATE(B2103,"_",A2103),Table4[#All],6,FALSE),"")</f>
        <v>https://siemens.highspot.com/items/6758309d550a6313e681f3af?lfrm=shp-ft.1#1</v>
      </c>
    </row>
    <row r="2104" spans="1:21" x14ac:dyDescent="0.25">
      <c r="A2104" s="81">
        <f>IF(OR('Raw Data'!A2126=0,'Raw Data'!A2126="Delete"),"",'Raw Data'!A2126)</f>
        <v>2412</v>
      </c>
      <c r="B2104" s="88" t="str">
        <f>IF(OR('Raw Data'!B2126=0,'Raw Data'!B2126="Delete"),"",'Raw Data'!B2126)</f>
        <v>Deliver</v>
      </c>
      <c r="C2104" s="89" t="str">
        <f>IF(OR('Raw Data'!C2126=0,'Raw Data'!C2126="Delete"),"",'Raw Data'!C2126)</f>
        <v>Analytics</v>
      </c>
      <c r="D2104" s="88" t="str">
        <f>IF(OR('Raw Data'!D2126=0,'Raw Data'!D2126="Delete"),"",'Raw Data'!D2126)</f>
        <v>Search and Analytics - Reporting and Analytics</v>
      </c>
      <c r="E2104" s="84" t="str">
        <f>IF(OR('Raw Data'!E2126=0,'Raw Data'!E2126="Delete"),"",'Raw Data'!E2126)</f>
        <v>Organize reports in a meaningful way with tabbed dashboards</v>
      </c>
      <c r="F2104" s="81" t="str" cm="1">
        <f t="array" ref="F2104">_xlfn.SWITCH(ROUND(VLOOKUP(A2104,Table1[#All],3),0),11,H2104,12,I2104,13,J2104,14,K2104,"N/A")</f>
        <v>N/A</v>
      </c>
      <c r="G2104" s="81" t="str" cm="1">
        <f t="array" ref="G2104">_xlfn.SWITCH(ROUND(VLOOKUP(A2104,Table1[#All],5),0),11,H2104,12,I2104,13,J2104,14,K2104,"N/A")</f>
        <v>N/A</v>
      </c>
      <c r="H2104" s="81" t="str">
        <f>IF(OR('Raw Data'!H2126=0,'Raw Data'!H2126="Delete"),"",'Raw Data'!H2126)</f>
        <v/>
      </c>
      <c r="I2104" s="81" t="str">
        <f>IF(OR('Raw Data'!I2126=0,'Raw Data'!I2126="Delete"),"",'Raw Data'!I2126)</f>
        <v/>
      </c>
      <c r="J2104" s="81" t="str">
        <f>IF(OR('Raw Data'!J2126=0,'Raw Data'!J2126="Delete"),"",'Raw Data'!J2126)</f>
        <v/>
      </c>
      <c r="K2104" s="81" t="str">
        <f>IF(OR('Raw Data'!K2126=0,'Raw Data'!K2126="Delete"),"",'Raw Data'!K2126)</f>
        <v/>
      </c>
      <c r="L2104" s="81" t="str">
        <f>R2104</f>
        <v>Available</v>
      </c>
      <c r="M2104" s="81" t="str">
        <f>IF(A2104="","",IF(OR(AWReleaseNum&gt;=A2104,AWReleaseNum=0),"Available","Not Supported"))</f>
        <v>Available</v>
      </c>
      <c r="N2104" s="81" t="str">
        <f>IF(A2104="","",IF(TcRelease="Any","Available",IF(OR(AND(TcReleaseNum&gt;=VLOOKUP(AWReleaseNum,MinVerInfo,3,FALSE),TcReleaseNum&lt;=VLOOKUP(AWReleaseNum,MinVerInfo,4,FALSE)),AND(TcReleaseNum&gt;=VLOOKUP(AWReleaseNum,MinVerInfo,5,FALSE),TcReleaseNum&lt;=VLOOKUP(AWReleaseNum,MinVerInfo,6,FALSE))),"Available","Not Supported")))</f>
        <v>Available</v>
      </c>
      <c r="O2104" s="81" t="str">
        <f>IF(TcReleaseNum&lt;P2104,"Not Supported","Available")</f>
        <v>Available</v>
      </c>
      <c r="P2104" s="81" cm="1">
        <f t="array" ref="P2104">_xlfn.SWITCH(TcBaseVer, 14, K2104, 13, J2104, 12, I2104, 11, IFERROR(VLOOKUP(H2104,Table2[#All],3,FALSE),"N/A"),0)</f>
        <v>0</v>
      </c>
      <c r="Q2104" s="81" t="str">
        <f>IF(TcBaseVer=0,M2104,IF(AND(N2104="Available",M2104="Available",O2104="Available"),"Available",IF(M2104="","","Not Supported")))</f>
        <v>Available</v>
      </c>
      <c r="R2104" s="81" t="str">
        <f>IF(A2104&gt;=AWCurrentRel, "Future",Q2104)</f>
        <v>Available</v>
      </c>
      <c r="S2104" s="100" t="str">
        <f>HYPERLINK(U2104,T2104)</f>
        <v>DELIVER-Teamcenter What's New Fall 2024</v>
      </c>
      <c r="T2104" s="81" t="str">
        <f>IFERROR(VLOOKUP(CONCATENATE($B2104,"_",$A2104),Table4[#All],5,FALSE),"Not Available")</f>
        <v>DELIVER-Teamcenter What's New Fall 2024</v>
      </c>
      <c r="U2104" s="81" t="str">
        <f>IFERROR(VLOOKUP(CONCATENATE(B2104,"_",A2104),Table4[#All],6,FALSE),"")</f>
        <v>https://siemens.highspot.com/items/675830698371002237ecc52d?lfrm=shp-ft.3#1</v>
      </c>
    </row>
    <row r="2105" spans="1:21" x14ac:dyDescent="0.25">
      <c r="A2105" s="81">
        <f>IF(OR('Raw Data'!A2127=0,'Raw Data'!A2127="Delete"),"",'Raw Data'!A2127)</f>
        <v>2412</v>
      </c>
      <c r="B2105" s="88" t="str">
        <f>IF(OR('Raw Data'!B2127=0,'Raw Data'!B2127="Delete"),"",'Raw Data'!B2127)</f>
        <v>Deliver</v>
      </c>
      <c r="C2105" s="89" t="str">
        <f>IF(OR('Raw Data'!C2127=0,'Raw Data'!C2127="Delete"),"",'Raw Data'!C2127)</f>
        <v>Analytics</v>
      </c>
      <c r="D2105" s="88" t="str">
        <f>IF(OR('Raw Data'!D2127=0,'Raw Data'!D2127="Delete"),"",'Raw Data'!D2127)</f>
        <v>Search and Analytics - Search</v>
      </c>
      <c r="E2105" s="84" t="str">
        <f>IF(OR('Raw Data'!E2127=0,'Raw Data'!E2127="Delete"),"",'Raw Data'!E2127)</f>
        <v>Supercharge search with built in artificial intelligence and large language models</v>
      </c>
      <c r="F2105" s="81" t="str" cm="1">
        <f t="array" ref="F2105">_xlfn.SWITCH(ROUND(VLOOKUP(A2105,Table1[#All],3),0),11,H2105,12,I2105,13,J2105,14,K2105,"N/A")</f>
        <v>N/A</v>
      </c>
      <c r="G2105" s="81" t="str" cm="1">
        <f t="array" ref="G2105">_xlfn.SWITCH(ROUND(VLOOKUP(A2105,Table1[#All],5),0),11,H2105,12,I2105,13,J2105,14,K2105,"N/A")</f>
        <v>N/A</v>
      </c>
      <c r="H2105" s="81" t="str">
        <f>IF(OR('Raw Data'!H2127=0,'Raw Data'!H2127="Delete"),"",'Raw Data'!H2127)</f>
        <v/>
      </c>
      <c r="I2105" s="81" t="str">
        <f>IF(OR('Raw Data'!I2127=0,'Raw Data'!I2127="Delete"),"",'Raw Data'!I2127)</f>
        <v/>
      </c>
      <c r="J2105" s="81" t="str">
        <f>IF(OR('Raw Data'!J2127=0,'Raw Data'!J2127="Delete"),"",'Raw Data'!J2127)</f>
        <v/>
      </c>
      <c r="K2105" s="81" t="str">
        <f>IF(OR('Raw Data'!K2127=0,'Raw Data'!K2127="Delete"),"",'Raw Data'!K2127)</f>
        <v/>
      </c>
      <c r="L2105" s="81" t="str">
        <f>R2105</f>
        <v>Available</v>
      </c>
      <c r="M2105" s="81" t="str">
        <f>IF(A2105="","",IF(OR(AWReleaseNum&gt;=A2105,AWReleaseNum=0),"Available","Not Supported"))</f>
        <v>Available</v>
      </c>
      <c r="N2105" s="81" t="str">
        <f>IF(A2105="","",IF(TcRelease="Any","Available",IF(OR(AND(TcReleaseNum&gt;=VLOOKUP(AWReleaseNum,MinVerInfo,3,FALSE),TcReleaseNum&lt;=VLOOKUP(AWReleaseNum,MinVerInfo,4,FALSE)),AND(TcReleaseNum&gt;=VLOOKUP(AWReleaseNum,MinVerInfo,5,FALSE),TcReleaseNum&lt;=VLOOKUP(AWReleaseNum,MinVerInfo,6,FALSE))),"Available","Not Supported")))</f>
        <v>Available</v>
      </c>
      <c r="O2105" s="81" t="str">
        <f>IF(TcReleaseNum&lt;P2105,"Not Supported","Available")</f>
        <v>Available</v>
      </c>
      <c r="P2105" s="81" cm="1">
        <f t="array" ref="P2105">_xlfn.SWITCH(TcBaseVer, 14, K2105, 13, J2105, 12, I2105, 11, IFERROR(VLOOKUP(H2105,Table2[#All],3,FALSE),"N/A"),0)</f>
        <v>0</v>
      </c>
      <c r="Q2105" s="81" t="str">
        <f>IF(TcBaseVer=0,M2105,IF(AND(N2105="Available",M2105="Available",O2105="Available"),"Available",IF(M2105="","","Not Supported")))</f>
        <v>Available</v>
      </c>
      <c r="R2105" s="81" t="str">
        <f>IF(A2105&gt;=AWCurrentRel, "Future",Q2105)</f>
        <v>Available</v>
      </c>
      <c r="S2105" s="100" t="str">
        <f>HYPERLINK(U2105,T2105)</f>
        <v>DELIVER-Teamcenter What's New Fall 2024</v>
      </c>
      <c r="T2105" s="81" t="str">
        <f>IFERROR(VLOOKUP(CONCATENATE($B2105,"_",$A2105),Table4[#All],5,FALSE),"Not Available")</f>
        <v>DELIVER-Teamcenter What's New Fall 2024</v>
      </c>
      <c r="U2105" s="81" t="str">
        <f>IFERROR(VLOOKUP(CONCATENATE(B2105,"_",A2105),Table4[#All],6,FALSE),"")</f>
        <v>https://siemens.highspot.com/items/675830698371002237ecc52d?lfrm=shp-ft.3#1</v>
      </c>
    </row>
    <row r="2106" spans="1:21" x14ac:dyDescent="0.25">
      <c r="A2106" s="81">
        <f>IF(OR('Raw Data'!A2128=0,'Raw Data'!A2128="Delete"),"",'Raw Data'!A2128)</f>
        <v>2412</v>
      </c>
      <c r="B2106" s="88" t="str">
        <f>IF(OR('Raw Data'!B2128=0,'Raw Data'!B2128="Delete"),"",'Raw Data'!B2128)</f>
        <v>Deliver</v>
      </c>
      <c r="C2106" s="89" t="str">
        <f>IF(OR('Raw Data'!C2128=0,'Raw Data'!C2128="Delete"),"",'Raw Data'!C2128)</f>
        <v>Analytics</v>
      </c>
      <c r="D2106" s="88" t="str">
        <f>IF(OR('Raw Data'!D2128=0,'Raw Data'!D2128="Delete"),"",'Raw Data'!D2128)</f>
        <v>Search and Analytics - Search</v>
      </c>
      <c r="E2106" s="84" t="str">
        <f>IF(OR('Raw Data'!E2128=0,'Raw Data'!E2128="Delete"),"",'Raw Data'!E2128)</f>
        <v>Filter search results with full group names</v>
      </c>
      <c r="F2106" s="81" t="str" cm="1">
        <f t="array" ref="F2106">_xlfn.SWITCH(ROUND(VLOOKUP(A2106,Table1[#All],3),0),11,H2106,12,I2106,13,J2106,14,K2106,"N/A")</f>
        <v>N/A</v>
      </c>
      <c r="G2106" s="81" t="str" cm="1">
        <f t="array" ref="G2106">_xlfn.SWITCH(ROUND(VLOOKUP(A2106,Table1[#All],5),0),11,H2106,12,I2106,13,J2106,14,K2106,"N/A")</f>
        <v>N/A</v>
      </c>
      <c r="H2106" s="81" t="str">
        <f>IF(OR('Raw Data'!H2128=0,'Raw Data'!H2128="Delete"),"",'Raw Data'!H2128)</f>
        <v/>
      </c>
      <c r="I2106" s="81" t="str">
        <f>IF(OR('Raw Data'!I2128=0,'Raw Data'!I2128="Delete"),"",'Raw Data'!I2128)</f>
        <v/>
      </c>
      <c r="J2106" s="81" t="str">
        <f>IF(OR('Raw Data'!J2128=0,'Raw Data'!J2128="Delete"),"",'Raw Data'!J2128)</f>
        <v/>
      </c>
      <c r="K2106" s="81" t="str">
        <f>IF(OR('Raw Data'!K2128=0,'Raw Data'!K2128="Delete"),"",'Raw Data'!K2128)</f>
        <v/>
      </c>
      <c r="L2106" s="81" t="str">
        <f>R2106</f>
        <v>Available</v>
      </c>
      <c r="M2106" s="81" t="str">
        <f>IF(A2106="","",IF(OR(AWReleaseNum&gt;=A2106,AWReleaseNum=0),"Available","Not Supported"))</f>
        <v>Available</v>
      </c>
      <c r="N2106" s="81" t="str">
        <f>IF(A2106="","",IF(TcRelease="Any","Available",IF(OR(AND(TcReleaseNum&gt;=VLOOKUP(AWReleaseNum,MinVerInfo,3,FALSE),TcReleaseNum&lt;=VLOOKUP(AWReleaseNum,MinVerInfo,4,FALSE)),AND(TcReleaseNum&gt;=VLOOKUP(AWReleaseNum,MinVerInfo,5,FALSE),TcReleaseNum&lt;=VLOOKUP(AWReleaseNum,MinVerInfo,6,FALSE))),"Available","Not Supported")))</f>
        <v>Available</v>
      </c>
      <c r="O2106" s="81" t="str">
        <f>IF(TcReleaseNum&lt;P2106,"Not Supported","Available")</f>
        <v>Available</v>
      </c>
      <c r="P2106" s="81" cm="1">
        <f t="array" ref="P2106">_xlfn.SWITCH(TcBaseVer, 14, K2106, 13, J2106, 12, I2106, 11, IFERROR(VLOOKUP(H2106,Table2[#All],3,FALSE),"N/A"),0)</f>
        <v>0</v>
      </c>
      <c r="Q2106" s="81" t="str">
        <f>IF(TcBaseVer=0,M2106,IF(AND(N2106="Available",M2106="Available",O2106="Available"),"Available",IF(M2106="","","Not Supported")))</f>
        <v>Available</v>
      </c>
      <c r="R2106" s="81" t="str">
        <f>IF(A2106&gt;=AWCurrentRel, "Future",Q2106)</f>
        <v>Available</v>
      </c>
      <c r="S2106" s="100" t="str">
        <f>HYPERLINK(U2106,T2106)</f>
        <v>DELIVER-Teamcenter What's New Fall 2024</v>
      </c>
      <c r="T2106" s="81" t="str">
        <f>IFERROR(VLOOKUP(CONCATENATE($B2106,"_",$A2106),Table4[#All],5,FALSE),"Not Available")</f>
        <v>DELIVER-Teamcenter What's New Fall 2024</v>
      </c>
      <c r="U2106" s="81" t="str">
        <f>IFERROR(VLOOKUP(CONCATENATE(B2106,"_",A2106),Table4[#All],6,FALSE),"")</f>
        <v>https://siemens.highspot.com/items/675830698371002237ecc52d?lfrm=shp-ft.3#1</v>
      </c>
    </row>
    <row r="2107" spans="1:21" x14ac:dyDescent="0.25">
      <c r="A2107" s="81">
        <f>IF(OR('Raw Data'!A2129=0,'Raw Data'!A2129="Delete"),"",'Raw Data'!A2129)</f>
        <v>2412</v>
      </c>
      <c r="B2107" s="88" t="str">
        <f>IF(OR('Raw Data'!B2129=0,'Raw Data'!B2129="Delete"),"",'Raw Data'!B2129)</f>
        <v>Deliver</v>
      </c>
      <c r="C2107" s="89" t="str">
        <f>IF(OR('Raw Data'!C2129=0,'Raw Data'!C2129="Delete"),"",'Raw Data'!C2129)</f>
        <v>Analytics</v>
      </c>
      <c r="D2107" s="88" t="str">
        <f>IF(OR('Raw Data'!D2129=0,'Raw Data'!D2129="Delete"),"",'Raw Data'!D2129)</f>
        <v>Search and Analytics - Search</v>
      </c>
      <c r="E2107" s="84" t="str">
        <f>IF(OR('Raw Data'!E2129=0,'Raw Data'!E2129="Delete"),"",'Raw Data'!E2129)</f>
        <v>Create and maintain custom queries in Active Workspace using Query Builder</v>
      </c>
      <c r="F2107" s="81" t="str" cm="1">
        <f t="array" ref="F2107">_xlfn.SWITCH(ROUND(VLOOKUP(A2107,Table1[#All],3),0),11,H2107,12,I2107,13,J2107,14,K2107,"N/A")</f>
        <v>N/A</v>
      </c>
      <c r="G2107" s="81" t="str" cm="1">
        <f t="array" ref="G2107">_xlfn.SWITCH(ROUND(VLOOKUP(A2107,Table1[#All],5),0),11,H2107,12,I2107,13,J2107,14,K2107,"N/A")</f>
        <v>N/A</v>
      </c>
      <c r="H2107" s="81" t="str">
        <f>IF(OR('Raw Data'!H2129=0,'Raw Data'!H2129="Delete"),"",'Raw Data'!H2129)</f>
        <v/>
      </c>
      <c r="I2107" s="81" t="str">
        <f>IF(OR('Raw Data'!I2129=0,'Raw Data'!I2129="Delete"),"",'Raw Data'!I2129)</f>
        <v/>
      </c>
      <c r="J2107" s="81" t="str">
        <f>IF(OR('Raw Data'!J2129=0,'Raw Data'!J2129="Delete"),"",'Raw Data'!J2129)</f>
        <v/>
      </c>
      <c r="K2107" s="81" t="str">
        <f>IF(OR('Raw Data'!K2129=0,'Raw Data'!K2129="Delete"),"",'Raw Data'!K2129)</f>
        <v/>
      </c>
      <c r="L2107" s="81" t="str">
        <f>R2107</f>
        <v>Available</v>
      </c>
      <c r="M2107" s="81" t="str">
        <f>IF(A2107="","",IF(OR(AWReleaseNum&gt;=A2107,AWReleaseNum=0),"Available","Not Supported"))</f>
        <v>Available</v>
      </c>
      <c r="N2107" s="81" t="str">
        <f>IF(A2107="","",IF(TcRelease="Any","Available",IF(OR(AND(TcReleaseNum&gt;=VLOOKUP(AWReleaseNum,MinVerInfo,3,FALSE),TcReleaseNum&lt;=VLOOKUP(AWReleaseNum,MinVerInfo,4,FALSE)),AND(TcReleaseNum&gt;=VLOOKUP(AWReleaseNum,MinVerInfo,5,FALSE),TcReleaseNum&lt;=VLOOKUP(AWReleaseNum,MinVerInfo,6,FALSE))),"Available","Not Supported")))</f>
        <v>Available</v>
      </c>
      <c r="O2107" s="81" t="str">
        <f>IF(TcReleaseNum&lt;P2107,"Not Supported","Available")</f>
        <v>Available</v>
      </c>
      <c r="P2107" s="81" cm="1">
        <f t="array" ref="P2107">_xlfn.SWITCH(TcBaseVer, 14, K2107, 13, J2107, 12, I2107, 11, IFERROR(VLOOKUP(H2107,Table2[#All],3,FALSE),"N/A"),0)</f>
        <v>0</v>
      </c>
      <c r="Q2107" s="81" t="str">
        <f>IF(TcBaseVer=0,M2107,IF(AND(N2107="Available",M2107="Available",O2107="Available"),"Available",IF(M2107="","","Not Supported")))</f>
        <v>Available</v>
      </c>
      <c r="R2107" s="81" t="str">
        <f>IF(A2107&gt;=AWCurrentRel, "Future",Q2107)</f>
        <v>Available</v>
      </c>
      <c r="S2107" s="100" t="str">
        <f>HYPERLINK(U2107,T2107)</f>
        <v>DELIVER-Teamcenter What's New Fall 2024</v>
      </c>
      <c r="T2107" s="81" t="str">
        <f>IFERROR(VLOOKUP(CONCATENATE($B2107,"_",$A2107),Table4[#All],5,FALSE),"Not Available")</f>
        <v>DELIVER-Teamcenter What's New Fall 2024</v>
      </c>
      <c r="U2107" s="81" t="str">
        <f>IFERROR(VLOOKUP(CONCATENATE(B2107,"_",A2107),Table4[#All],6,FALSE),"")</f>
        <v>https://siemens.highspot.com/items/675830698371002237ecc52d?lfrm=shp-ft.3#1</v>
      </c>
    </row>
    <row r="2108" spans="1:21" x14ac:dyDescent="0.25">
      <c r="A2108" s="81">
        <f>IF(OR('Raw Data'!A2130=0,'Raw Data'!A2130="Delete"),"",'Raw Data'!A2130)</f>
        <v>2412</v>
      </c>
      <c r="B2108" s="88" t="str">
        <f>IF(OR('Raw Data'!B2130=0,'Raw Data'!B2130="Delete"),"",'Raw Data'!B2130)</f>
        <v>Deliver</v>
      </c>
      <c r="C2108" s="89" t="str">
        <f>IF(OR('Raw Data'!C2130=0,'Raw Data'!C2130="Delete"),"",'Raw Data'!C2130)</f>
        <v>Service</v>
      </c>
      <c r="D2108" s="88" t="str">
        <f>IF(OR('Raw Data'!D2130=0,'Raw Data'!D2130="Delete"),"",'Raw Data'!D2130)</f>
        <v>Service Asset Management​</v>
      </c>
      <c r="E2108" s="84" t="str">
        <f>IF(OR('Raw Data'!E2130=0,'Raw Data'!E2130="Delete"),"",'Raw Data'!E2130)</f>
        <v>Improved display to see and identify physical structures more easily</v>
      </c>
      <c r="F2108" s="81" t="str" cm="1">
        <f t="array" ref="F2108">_xlfn.SWITCH(ROUND(VLOOKUP(A2108,Table1[#All],3),0),11,H2108,12,I2108,13,J2108,14,K2108,"N/A")</f>
        <v>N/A</v>
      </c>
      <c r="G2108" s="81" t="str" cm="1">
        <f t="array" ref="G2108">_xlfn.SWITCH(ROUND(VLOOKUP(A2108,Table1[#All],5),0),11,H2108,12,I2108,13,J2108,14,K2108,"N/A")</f>
        <v>N/A</v>
      </c>
      <c r="H2108" s="81" t="str">
        <f>IF(OR('Raw Data'!H2130=0,'Raw Data'!H2130="Delete"),"",'Raw Data'!H2130)</f>
        <v/>
      </c>
      <c r="I2108" s="81" t="str">
        <f>IF(OR('Raw Data'!I2130=0,'Raw Data'!I2130="Delete"),"",'Raw Data'!I2130)</f>
        <v/>
      </c>
      <c r="J2108" s="81" t="str">
        <f>IF(OR('Raw Data'!J2130=0,'Raw Data'!J2130="Delete"),"",'Raw Data'!J2130)</f>
        <v/>
      </c>
      <c r="K2108" s="81" t="str">
        <f>IF(OR('Raw Data'!K2130=0,'Raw Data'!K2130="Delete"),"",'Raw Data'!K2130)</f>
        <v/>
      </c>
      <c r="L2108" s="81" t="str">
        <f>R2108</f>
        <v>Available</v>
      </c>
      <c r="M2108" s="81" t="str">
        <f>IF(A2108="","",IF(OR(AWReleaseNum&gt;=A2108,AWReleaseNum=0),"Available","Not Supported"))</f>
        <v>Available</v>
      </c>
      <c r="N2108" s="81" t="str">
        <f>IF(A2108="","",IF(TcRelease="Any","Available",IF(OR(AND(TcReleaseNum&gt;=VLOOKUP(AWReleaseNum,MinVerInfo,3,FALSE),TcReleaseNum&lt;=VLOOKUP(AWReleaseNum,MinVerInfo,4,FALSE)),AND(TcReleaseNum&gt;=VLOOKUP(AWReleaseNum,MinVerInfo,5,FALSE),TcReleaseNum&lt;=VLOOKUP(AWReleaseNum,MinVerInfo,6,FALSE))),"Available","Not Supported")))</f>
        <v>Available</v>
      </c>
      <c r="O2108" s="81" t="str">
        <f>IF(TcReleaseNum&lt;P2108,"Not Supported","Available")</f>
        <v>Available</v>
      </c>
      <c r="P2108" s="81" cm="1">
        <f t="array" ref="P2108">_xlfn.SWITCH(TcBaseVer, 14, K2108, 13, J2108, 12, I2108, 11, IFERROR(VLOOKUP(H2108,Table2[#All],3,FALSE),"N/A"),0)</f>
        <v>0</v>
      </c>
      <c r="Q2108" s="81" t="str">
        <f>IF(TcBaseVer=0,M2108,IF(AND(N2108="Available",M2108="Available",O2108="Available"),"Available",IF(M2108="","","Not Supported")))</f>
        <v>Available</v>
      </c>
      <c r="R2108" s="81" t="str">
        <f>IF(A2108&gt;=AWCurrentRel, "Future",Q2108)</f>
        <v>Available</v>
      </c>
      <c r="S2108" s="100" t="str">
        <f>HYPERLINK(U2108,T2108)</f>
        <v>DELIVER-Teamcenter What's New Fall 2024</v>
      </c>
      <c r="T2108" s="81" t="str">
        <f>IFERROR(VLOOKUP(CONCATENATE($B2108,"_",$A2108),Table4[#All],5,FALSE),"Not Available")</f>
        <v>DELIVER-Teamcenter What's New Fall 2024</v>
      </c>
      <c r="U2108" s="81" t="str">
        <f>IFERROR(VLOOKUP(CONCATENATE(B2108,"_",A2108),Table4[#All],6,FALSE),"")</f>
        <v>https://siemens.highspot.com/items/675830698371002237ecc52d?lfrm=shp-ft.3#1</v>
      </c>
    </row>
    <row r="2109" spans="1:21" x14ac:dyDescent="0.25">
      <c r="A2109" s="81">
        <f>IF(OR('Raw Data'!A2131=0,'Raw Data'!A2131="Delete"),"",'Raw Data'!A2131)</f>
        <v>2412</v>
      </c>
      <c r="B2109" s="88" t="str">
        <f>IF(OR('Raw Data'!B2131=0,'Raw Data'!B2131="Delete"),"",'Raw Data'!B2131)</f>
        <v>Deliver</v>
      </c>
      <c r="C2109" s="89" t="str">
        <f>IF(OR('Raw Data'!C2131=0,'Raw Data'!C2131="Delete"),"",'Raw Data'!C2131)</f>
        <v>Service</v>
      </c>
      <c r="D2109" s="88" t="str">
        <f>IF(OR('Raw Data'!D2131=0,'Raw Data'!D2131="Delete"),"",'Raw Data'!D2131)</f>
        <v>Service Asset Management​</v>
      </c>
      <c r="E2109" s="84" t="str">
        <f>IF(OR('Raw Data'!E2131=0,'Raw Data'!E2131="Delete"),"",'Raw Data'!E2131)</f>
        <v>Improved visibility of service requirements and dependencies when Forecasting</v>
      </c>
      <c r="F2109" s="81" t="str" cm="1">
        <f t="array" ref="F2109">_xlfn.SWITCH(ROUND(VLOOKUP(A2109,Table1[#All],3),0),11,H2109,12,I2109,13,J2109,14,K2109,"N/A")</f>
        <v>N/A</v>
      </c>
      <c r="G2109" s="81" t="str" cm="1">
        <f t="array" ref="G2109">_xlfn.SWITCH(ROUND(VLOOKUP(A2109,Table1[#All],5),0),11,H2109,12,I2109,13,J2109,14,K2109,"N/A")</f>
        <v>N/A</v>
      </c>
      <c r="H2109" s="81" t="str">
        <f>IF(OR('Raw Data'!H2131=0,'Raw Data'!H2131="Delete"),"",'Raw Data'!H2131)</f>
        <v/>
      </c>
      <c r="I2109" s="81" t="str">
        <f>IF(OR('Raw Data'!I2131=0,'Raw Data'!I2131="Delete"),"",'Raw Data'!I2131)</f>
        <v/>
      </c>
      <c r="J2109" s="81" t="str">
        <f>IF(OR('Raw Data'!J2131=0,'Raw Data'!J2131="Delete"),"",'Raw Data'!J2131)</f>
        <v/>
      </c>
      <c r="K2109" s="81" t="str">
        <f>IF(OR('Raw Data'!K2131=0,'Raw Data'!K2131="Delete"),"",'Raw Data'!K2131)</f>
        <v/>
      </c>
      <c r="L2109" s="81" t="str">
        <f>R2109</f>
        <v>Available</v>
      </c>
      <c r="M2109" s="81" t="str">
        <f>IF(A2109="","",IF(OR(AWReleaseNum&gt;=A2109,AWReleaseNum=0),"Available","Not Supported"))</f>
        <v>Available</v>
      </c>
      <c r="N2109" s="81" t="str">
        <f>IF(A2109="","",IF(TcRelease="Any","Available",IF(OR(AND(TcReleaseNum&gt;=VLOOKUP(AWReleaseNum,MinVerInfo,3,FALSE),TcReleaseNum&lt;=VLOOKUP(AWReleaseNum,MinVerInfo,4,FALSE)),AND(TcReleaseNum&gt;=VLOOKUP(AWReleaseNum,MinVerInfo,5,FALSE),TcReleaseNum&lt;=VLOOKUP(AWReleaseNum,MinVerInfo,6,FALSE))),"Available","Not Supported")))</f>
        <v>Available</v>
      </c>
      <c r="O2109" s="81" t="str">
        <f>IF(TcReleaseNum&lt;P2109,"Not Supported","Available")</f>
        <v>Available</v>
      </c>
      <c r="P2109" s="81" cm="1">
        <f t="array" ref="P2109">_xlfn.SWITCH(TcBaseVer, 14, K2109, 13, J2109, 12, I2109, 11, IFERROR(VLOOKUP(H2109,Table2[#All],3,FALSE),"N/A"),0)</f>
        <v>0</v>
      </c>
      <c r="Q2109" s="81" t="str">
        <f>IF(TcBaseVer=0,M2109,IF(AND(N2109="Available",M2109="Available",O2109="Available"),"Available",IF(M2109="","","Not Supported")))</f>
        <v>Available</v>
      </c>
      <c r="R2109" s="81" t="str">
        <f>IF(A2109&gt;=AWCurrentRel, "Future",Q2109)</f>
        <v>Available</v>
      </c>
      <c r="S2109" s="100" t="str">
        <f>HYPERLINK(U2109,T2109)</f>
        <v>DELIVER-Teamcenter What's New Fall 2024</v>
      </c>
      <c r="T2109" s="81" t="str">
        <f>IFERROR(VLOOKUP(CONCATENATE($B2109,"_",$A2109),Table4[#All],5,FALSE),"Not Available")</f>
        <v>DELIVER-Teamcenter What's New Fall 2024</v>
      </c>
      <c r="U2109" s="81" t="str">
        <f>IFERROR(VLOOKUP(CONCATENATE(B2109,"_",A2109),Table4[#All],6,FALSE),"")</f>
        <v>https://siemens.highspot.com/items/675830698371002237ecc52d?lfrm=shp-ft.3#1</v>
      </c>
    </row>
    <row r="2110" spans="1:21" x14ac:dyDescent="0.25">
      <c r="A2110" s="81">
        <f>IF(OR('Raw Data'!A2132=0,'Raw Data'!A2132="Delete"),"",'Raw Data'!A2132)</f>
        <v>2412</v>
      </c>
      <c r="B2110" s="88" t="str">
        <f>IF(OR('Raw Data'!B2132=0,'Raw Data'!B2132="Delete"),"",'Raw Data'!B2132)</f>
        <v>Deliver</v>
      </c>
      <c r="C2110" s="89" t="str">
        <f>IF(OR('Raw Data'!C2132=0,'Raw Data'!C2132="Delete"),"",'Raw Data'!C2132)</f>
        <v>Service</v>
      </c>
      <c r="D2110" s="88" t="str">
        <f>IF(OR('Raw Data'!D2132=0,'Raw Data'!D2132="Delete"),"",'Raw Data'!D2132)</f>
        <v>Service Asset Management​</v>
      </c>
      <c r="E2110" s="84" t="str">
        <f>IF(OR('Raw Data'!E2132=0,'Raw Data'!E2132="Delete"),"",'Raw Data'!E2132)</f>
        <v>Change Disposition of Multiple Physical Parts</v>
      </c>
      <c r="F2110" s="81" t="str" cm="1">
        <f t="array" ref="F2110">_xlfn.SWITCH(ROUND(VLOOKUP(A2110,Table1[#All],3),0),11,H2110,12,I2110,13,J2110,14,K2110,"N/A")</f>
        <v>N/A</v>
      </c>
      <c r="G2110" s="81" t="str" cm="1">
        <f t="array" ref="G2110">_xlfn.SWITCH(ROUND(VLOOKUP(A2110,Table1[#All],5),0),11,H2110,12,I2110,13,J2110,14,K2110,"N/A")</f>
        <v>N/A</v>
      </c>
      <c r="H2110" s="81" t="str">
        <f>IF(OR('Raw Data'!H2132=0,'Raw Data'!H2132="Delete"),"",'Raw Data'!H2132)</f>
        <v/>
      </c>
      <c r="I2110" s="81" t="str">
        <f>IF(OR('Raw Data'!I2132=0,'Raw Data'!I2132="Delete"),"",'Raw Data'!I2132)</f>
        <v/>
      </c>
      <c r="J2110" s="81" t="str">
        <f>IF(OR('Raw Data'!J2132=0,'Raw Data'!J2132="Delete"),"",'Raw Data'!J2132)</f>
        <v/>
      </c>
      <c r="K2110" s="81" t="str">
        <f>IF(OR('Raw Data'!K2132=0,'Raw Data'!K2132="Delete"),"",'Raw Data'!K2132)</f>
        <v/>
      </c>
      <c r="L2110" s="81" t="str">
        <f>R2110</f>
        <v>Available</v>
      </c>
      <c r="M2110" s="81" t="str">
        <f>IF(A2110="","",IF(OR(AWReleaseNum&gt;=A2110,AWReleaseNum=0),"Available","Not Supported"))</f>
        <v>Available</v>
      </c>
      <c r="N2110" s="81" t="str">
        <f>IF(A2110="","",IF(TcRelease="Any","Available",IF(OR(AND(TcReleaseNum&gt;=VLOOKUP(AWReleaseNum,MinVerInfo,3,FALSE),TcReleaseNum&lt;=VLOOKUP(AWReleaseNum,MinVerInfo,4,FALSE)),AND(TcReleaseNum&gt;=VLOOKUP(AWReleaseNum,MinVerInfo,5,FALSE),TcReleaseNum&lt;=VLOOKUP(AWReleaseNum,MinVerInfo,6,FALSE))),"Available","Not Supported")))</f>
        <v>Available</v>
      </c>
      <c r="O2110" s="81" t="str">
        <f>IF(TcReleaseNum&lt;P2110,"Not Supported","Available")</f>
        <v>Available</v>
      </c>
      <c r="P2110" s="81" cm="1">
        <f t="array" ref="P2110">_xlfn.SWITCH(TcBaseVer, 14, K2110, 13, J2110, 12, I2110, 11, IFERROR(VLOOKUP(H2110,Table2[#All],3,FALSE),"N/A"),0)</f>
        <v>0</v>
      </c>
      <c r="Q2110" s="81" t="str">
        <f>IF(TcBaseVer=0,M2110,IF(AND(N2110="Available",M2110="Available",O2110="Available"),"Available",IF(M2110="","","Not Supported")))</f>
        <v>Available</v>
      </c>
      <c r="R2110" s="81" t="str">
        <f>IF(A2110&gt;=AWCurrentRel, "Future",Q2110)</f>
        <v>Available</v>
      </c>
      <c r="S2110" s="100" t="str">
        <f>HYPERLINK(U2110,T2110)</f>
        <v>DELIVER-Teamcenter What's New Fall 2024</v>
      </c>
      <c r="T2110" s="81" t="str">
        <f>IFERROR(VLOOKUP(CONCATENATE($B2110,"_",$A2110),Table4[#All],5,FALSE),"Not Available")</f>
        <v>DELIVER-Teamcenter What's New Fall 2024</v>
      </c>
      <c r="U2110" s="81" t="str">
        <f>IFERROR(VLOOKUP(CONCATENATE(B2110,"_",A2110),Table4[#All],6,FALSE),"")</f>
        <v>https://siemens.highspot.com/items/675830698371002237ecc52d?lfrm=shp-ft.3#1</v>
      </c>
    </row>
    <row r="2111" spans="1:21" x14ac:dyDescent="0.25">
      <c r="A2111" s="81">
        <f>IF(OR('Raw Data'!A2133=0,'Raw Data'!A2133="Delete"),"",'Raw Data'!A2133)</f>
        <v>2412</v>
      </c>
      <c r="B2111" s="88" t="str">
        <f>IF(OR('Raw Data'!B2133=0,'Raw Data'!B2133="Delete"),"",'Raw Data'!B2133)</f>
        <v>Deliver</v>
      </c>
      <c r="C2111" s="89" t="str">
        <f>IF(OR('Raw Data'!C2133=0,'Raw Data'!C2133="Delete"),"",'Raw Data'!C2133)</f>
        <v>Service</v>
      </c>
      <c r="D2111" s="88" t="str">
        <f>IF(OR('Raw Data'!D2133=0,'Raw Data'!D2133="Delete"),"",'Raw Data'!D2133)</f>
        <v>Service Asset Management​</v>
      </c>
      <c r="E2111" s="84" t="str">
        <f>IF(OR('Raw Data'!E2133=0,'Raw Data'!E2133="Delete"),"",'Raw Data'!E2133)</f>
        <v>Installing Non-operational Physical Parts</v>
      </c>
      <c r="F2111" s="81" t="str" cm="1">
        <f t="array" ref="F2111">_xlfn.SWITCH(ROUND(VLOOKUP(A2111,Table1[#All],3),0),11,H2111,12,I2111,13,J2111,14,K2111,"N/A")</f>
        <v>N/A</v>
      </c>
      <c r="G2111" s="81" t="str" cm="1">
        <f t="array" ref="G2111">_xlfn.SWITCH(ROUND(VLOOKUP(A2111,Table1[#All],5),0),11,H2111,12,I2111,13,J2111,14,K2111,"N/A")</f>
        <v>N/A</v>
      </c>
      <c r="H2111" s="81" t="str">
        <f>IF(OR('Raw Data'!H2133=0,'Raw Data'!H2133="Delete"),"",'Raw Data'!H2133)</f>
        <v/>
      </c>
      <c r="I2111" s="81" t="str">
        <f>IF(OR('Raw Data'!I2133=0,'Raw Data'!I2133="Delete"),"",'Raw Data'!I2133)</f>
        <v/>
      </c>
      <c r="J2111" s="81" t="str">
        <f>IF(OR('Raw Data'!J2133=0,'Raw Data'!J2133="Delete"),"",'Raw Data'!J2133)</f>
        <v/>
      </c>
      <c r="K2111" s="81" t="str">
        <f>IF(OR('Raw Data'!K2133=0,'Raw Data'!K2133="Delete"),"",'Raw Data'!K2133)</f>
        <v/>
      </c>
      <c r="L2111" s="81" t="str">
        <f>R2111</f>
        <v>Available</v>
      </c>
      <c r="M2111" s="81" t="str">
        <f>IF(A2111="","",IF(OR(AWReleaseNum&gt;=A2111,AWReleaseNum=0),"Available","Not Supported"))</f>
        <v>Available</v>
      </c>
      <c r="N2111" s="81" t="str">
        <f>IF(A2111="","",IF(TcRelease="Any","Available",IF(OR(AND(TcReleaseNum&gt;=VLOOKUP(AWReleaseNum,MinVerInfo,3,FALSE),TcReleaseNum&lt;=VLOOKUP(AWReleaseNum,MinVerInfo,4,FALSE)),AND(TcReleaseNum&gt;=VLOOKUP(AWReleaseNum,MinVerInfo,5,FALSE),TcReleaseNum&lt;=VLOOKUP(AWReleaseNum,MinVerInfo,6,FALSE))),"Available","Not Supported")))</f>
        <v>Available</v>
      </c>
      <c r="O2111" s="81" t="str">
        <f>IF(TcReleaseNum&lt;P2111,"Not Supported","Available")</f>
        <v>Available</v>
      </c>
      <c r="P2111" s="81" cm="1">
        <f t="array" ref="P2111">_xlfn.SWITCH(TcBaseVer, 14, K2111, 13, J2111, 12, I2111, 11, IFERROR(VLOOKUP(H2111,Table2[#All],3,FALSE),"N/A"),0)</f>
        <v>0</v>
      </c>
      <c r="Q2111" s="81" t="str">
        <f>IF(TcBaseVer=0,M2111,IF(AND(N2111="Available",M2111="Available",O2111="Available"),"Available",IF(M2111="","","Not Supported")))</f>
        <v>Available</v>
      </c>
      <c r="R2111" s="81" t="str">
        <f>IF(A2111&gt;=AWCurrentRel, "Future",Q2111)</f>
        <v>Available</v>
      </c>
      <c r="S2111" s="100" t="str">
        <f>HYPERLINK(U2111,T2111)</f>
        <v>DELIVER-Teamcenter What's New Fall 2024</v>
      </c>
      <c r="T2111" s="81" t="str">
        <f>IFERROR(VLOOKUP(CONCATENATE($B2111,"_",$A2111),Table4[#All],5,FALSE),"Not Available")</f>
        <v>DELIVER-Teamcenter What's New Fall 2024</v>
      </c>
      <c r="U2111" s="81" t="str">
        <f>IFERROR(VLOOKUP(CONCATENATE(B2111,"_",A2111),Table4[#All],6,FALSE),"")</f>
        <v>https://siemens.highspot.com/items/675830698371002237ecc52d?lfrm=shp-ft.3#1</v>
      </c>
    </row>
    <row r="2112" spans="1:21" x14ac:dyDescent="0.25">
      <c r="A2112" s="81">
        <f>IF(OR('Raw Data'!A2134=0,'Raw Data'!A2134="Delete"),"",'Raw Data'!A2134)</f>
        <v>2412</v>
      </c>
      <c r="B2112" s="88" t="str">
        <f>IF(OR('Raw Data'!B2134=0,'Raw Data'!B2134="Delete"),"",'Raw Data'!B2134)</f>
        <v>Deliver</v>
      </c>
      <c r="C2112" s="89" t="str">
        <f>IF(OR('Raw Data'!C2134=0,'Raw Data'!C2134="Delete"),"",'Raw Data'!C2134)</f>
        <v>Service</v>
      </c>
      <c r="D2112" s="88" t="str">
        <f>IF(OR('Raw Data'!D2134=0,'Raw Data'!D2134="Delete"),"",'Raw Data'!D2134)</f>
        <v>Service Asset Management​</v>
      </c>
      <c r="E2112" s="84" t="str">
        <f>IF(OR('Raw Data'!E2134=0,'Raw Data'!E2134="Delete"),"",'Raw Data'!E2134)</f>
        <v>Updating Manufacturing Date and Disposition Times</v>
      </c>
      <c r="F2112" s="81" t="str" cm="1">
        <f t="array" ref="F2112">_xlfn.SWITCH(ROUND(VLOOKUP(A2112,Table1[#All],3),0),11,H2112,12,I2112,13,J2112,14,K2112,"N/A")</f>
        <v>N/A</v>
      </c>
      <c r="G2112" s="81" t="str" cm="1">
        <f t="array" ref="G2112">_xlfn.SWITCH(ROUND(VLOOKUP(A2112,Table1[#All],5),0),11,H2112,12,I2112,13,J2112,14,K2112,"N/A")</f>
        <v>N/A</v>
      </c>
      <c r="H2112" s="81" t="str">
        <f>IF(OR('Raw Data'!H2134=0,'Raw Data'!H2134="Delete"),"",'Raw Data'!H2134)</f>
        <v/>
      </c>
      <c r="I2112" s="81" t="str">
        <f>IF(OR('Raw Data'!I2134=0,'Raw Data'!I2134="Delete"),"",'Raw Data'!I2134)</f>
        <v/>
      </c>
      <c r="J2112" s="81" t="str">
        <f>IF(OR('Raw Data'!J2134=0,'Raw Data'!J2134="Delete"),"",'Raw Data'!J2134)</f>
        <v/>
      </c>
      <c r="K2112" s="81" t="str">
        <f>IF(OR('Raw Data'!K2134=0,'Raw Data'!K2134="Delete"),"",'Raw Data'!K2134)</f>
        <v/>
      </c>
      <c r="L2112" s="81" t="str">
        <f>R2112</f>
        <v>Available</v>
      </c>
      <c r="M2112" s="81" t="str">
        <f>IF(A2112="","",IF(OR(AWReleaseNum&gt;=A2112,AWReleaseNum=0),"Available","Not Supported"))</f>
        <v>Available</v>
      </c>
      <c r="N2112" s="81" t="str">
        <f>IF(A2112="","",IF(TcRelease="Any","Available",IF(OR(AND(TcReleaseNum&gt;=VLOOKUP(AWReleaseNum,MinVerInfo,3,FALSE),TcReleaseNum&lt;=VLOOKUP(AWReleaseNum,MinVerInfo,4,FALSE)),AND(TcReleaseNum&gt;=VLOOKUP(AWReleaseNum,MinVerInfo,5,FALSE),TcReleaseNum&lt;=VLOOKUP(AWReleaseNum,MinVerInfo,6,FALSE))),"Available","Not Supported")))</f>
        <v>Available</v>
      </c>
      <c r="O2112" s="81" t="str">
        <f>IF(TcReleaseNum&lt;P2112,"Not Supported","Available")</f>
        <v>Available</v>
      </c>
      <c r="P2112" s="81" cm="1">
        <f t="array" ref="P2112">_xlfn.SWITCH(TcBaseVer, 14, K2112, 13, J2112, 12, I2112, 11, IFERROR(VLOOKUP(H2112,Table2[#All],3,FALSE),"N/A"),0)</f>
        <v>0</v>
      </c>
      <c r="Q2112" s="81" t="str">
        <f>IF(TcBaseVer=0,M2112,IF(AND(N2112="Available",M2112="Available",O2112="Available"),"Available",IF(M2112="","","Not Supported")))</f>
        <v>Available</v>
      </c>
      <c r="R2112" s="81" t="str">
        <f>IF(A2112&gt;=AWCurrentRel, "Future",Q2112)</f>
        <v>Available</v>
      </c>
      <c r="S2112" s="100" t="str">
        <f>HYPERLINK(U2112,T2112)</f>
        <v>DELIVER-Teamcenter What's New Fall 2024</v>
      </c>
      <c r="T2112" s="81" t="str">
        <f>IFERROR(VLOOKUP(CONCATENATE($B2112,"_",$A2112),Table4[#All],5,FALSE),"Not Available")</f>
        <v>DELIVER-Teamcenter What's New Fall 2024</v>
      </c>
      <c r="U2112" s="81" t="str">
        <f>IFERROR(VLOOKUP(CONCATENATE(B2112,"_",A2112),Table4[#All],6,FALSE),"")</f>
        <v>https://siemens.highspot.com/items/675830698371002237ecc52d?lfrm=shp-ft.3#1</v>
      </c>
    </row>
    <row r="2113" spans="1:21" x14ac:dyDescent="0.25">
      <c r="A2113" s="81">
        <f>IF(OR('Raw Data'!A2135=0,'Raw Data'!A2135="Delete"),"",'Raw Data'!A2135)</f>
        <v>2412</v>
      </c>
      <c r="B2113" s="88" t="str">
        <f>IF(OR('Raw Data'!B2135=0,'Raw Data'!B2135="Delete"),"",'Raw Data'!B2135)</f>
        <v>Deliver</v>
      </c>
      <c r="C2113" s="89" t="str">
        <f>IF(OR('Raw Data'!C2135=0,'Raw Data'!C2135="Delete"),"",'Raw Data'!C2135)</f>
        <v>Service</v>
      </c>
      <c r="D2113" s="88" t="str">
        <f>IF(OR('Raw Data'!D2135=0,'Raw Data'!D2135="Delete"),"",'Raw Data'!D2135)</f>
        <v>Service Asset Management​</v>
      </c>
      <c r="E2113" s="84" t="str">
        <f>IF(OR('Raw Data'!E2135=0,'Raw Data'!E2135="Delete"),"",'Raw Data'!E2135)</f>
        <v>Enabling Partitions on Physical Structures</v>
      </c>
      <c r="F2113" s="81" t="str" cm="1">
        <f t="array" ref="F2113">_xlfn.SWITCH(ROUND(VLOOKUP(A2113,Table1[#All],3),0),11,H2113,12,I2113,13,J2113,14,K2113,"N/A")</f>
        <v>N/A</v>
      </c>
      <c r="G2113" s="81" t="str" cm="1">
        <f t="array" ref="G2113">_xlfn.SWITCH(ROUND(VLOOKUP(A2113,Table1[#All],5),0),11,H2113,12,I2113,13,J2113,14,K2113,"N/A")</f>
        <v>N/A</v>
      </c>
      <c r="H2113" s="81" t="str">
        <f>IF(OR('Raw Data'!H2135=0,'Raw Data'!H2135="Delete"),"",'Raw Data'!H2135)</f>
        <v/>
      </c>
      <c r="I2113" s="81" t="str">
        <f>IF(OR('Raw Data'!I2135=0,'Raw Data'!I2135="Delete"),"",'Raw Data'!I2135)</f>
        <v/>
      </c>
      <c r="J2113" s="81" t="str">
        <f>IF(OR('Raw Data'!J2135=0,'Raw Data'!J2135="Delete"),"",'Raw Data'!J2135)</f>
        <v/>
      </c>
      <c r="K2113" s="81" t="str">
        <f>IF(OR('Raw Data'!K2135=0,'Raw Data'!K2135="Delete"),"",'Raw Data'!K2135)</f>
        <v/>
      </c>
      <c r="L2113" s="81" t="str">
        <f>R2113</f>
        <v>Available</v>
      </c>
      <c r="M2113" s="81" t="str">
        <f>IF(A2113="","",IF(OR(AWReleaseNum&gt;=A2113,AWReleaseNum=0),"Available","Not Supported"))</f>
        <v>Available</v>
      </c>
      <c r="N2113" s="81" t="str">
        <f>IF(A2113="","",IF(TcRelease="Any","Available",IF(OR(AND(TcReleaseNum&gt;=VLOOKUP(AWReleaseNum,MinVerInfo,3,FALSE),TcReleaseNum&lt;=VLOOKUP(AWReleaseNum,MinVerInfo,4,FALSE)),AND(TcReleaseNum&gt;=VLOOKUP(AWReleaseNum,MinVerInfo,5,FALSE),TcReleaseNum&lt;=VLOOKUP(AWReleaseNum,MinVerInfo,6,FALSE))),"Available","Not Supported")))</f>
        <v>Available</v>
      </c>
      <c r="O2113" s="81" t="str">
        <f>IF(TcReleaseNum&lt;P2113,"Not Supported","Available")</f>
        <v>Available</v>
      </c>
      <c r="P2113" s="81" cm="1">
        <f t="array" ref="P2113">_xlfn.SWITCH(TcBaseVer, 14, K2113, 13, J2113, 12, I2113, 11, IFERROR(VLOOKUP(H2113,Table2[#All],3,FALSE),"N/A"),0)</f>
        <v>0</v>
      </c>
      <c r="Q2113" s="81" t="str">
        <f>IF(TcBaseVer=0,M2113,IF(AND(N2113="Available",M2113="Available",O2113="Available"),"Available",IF(M2113="","","Not Supported")))</f>
        <v>Available</v>
      </c>
      <c r="R2113" s="81" t="str">
        <f>IF(A2113&gt;=AWCurrentRel, "Future",Q2113)</f>
        <v>Available</v>
      </c>
      <c r="S2113" s="100" t="str">
        <f>HYPERLINK(U2113,T2113)</f>
        <v>DELIVER-Teamcenter What's New Fall 2024</v>
      </c>
      <c r="T2113" s="81" t="str">
        <f>IFERROR(VLOOKUP(CONCATENATE($B2113,"_",$A2113),Table4[#All],5,FALSE),"Not Available")</f>
        <v>DELIVER-Teamcenter What's New Fall 2024</v>
      </c>
      <c r="U2113" s="81" t="str">
        <f>IFERROR(VLOOKUP(CONCATENATE(B2113,"_",A2113),Table4[#All],6,FALSE),"")</f>
        <v>https://siemens.highspot.com/items/675830698371002237ecc52d?lfrm=shp-ft.3#1</v>
      </c>
    </row>
    <row r="2114" spans="1:21" x14ac:dyDescent="0.25">
      <c r="A2114" s="81">
        <f>IF(OR('Raw Data'!A2136=0,'Raw Data'!A2136="Delete"),"",'Raw Data'!A2136)</f>
        <v>2412</v>
      </c>
      <c r="B2114" s="88" t="str">
        <f>IF(OR('Raw Data'!B2136=0,'Raw Data'!B2136="Delete"),"",'Raw Data'!B2136)</f>
        <v>Deliver</v>
      </c>
      <c r="C2114" s="89" t="str">
        <f>IF(OR('Raw Data'!C2136=0,'Raw Data'!C2136="Delete"),"",'Raw Data'!C2136)</f>
        <v>Service</v>
      </c>
      <c r="D2114" s="88" t="str">
        <f>IF(OR('Raw Data'!D2136=0,'Raw Data'!D2136="Delete"),"",'Raw Data'!D2136)</f>
        <v>Service Asset Management​</v>
      </c>
      <c r="E2114" s="84" t="str">
        <f>IF(OR('Raw Data'!E2136=0,'Raw Data'!E2136="Delete"),"",'Raw Data'!E2136)</f>
        <v>Compare Physical to Neutral and Physical to Physical</v>
      </c>
      <c r="F2114" s="81" t="str" cm="1">
        <f t="array" ref="F2114">_xlfn.SWITCH(ROUND(VLOOKUP(A2114,Table1[#All],3),0),11,H2114,12,I2114,13,J2114,14,K2114,"N/A")</f>
        <v>N/A</v>
      </c>
      <c r="G2114" s="81" t="str" cm="1">
        <f t="array" ref="G2114">_xlfn.SWITCH(ROUND(VLOOKUP(A2114,Table1[#All],5),0),11,H2114,12,I2114,13,J2114,14,K2114,"N/A")</f>
        <v>N/A</v>
      </c>
      <c r="H2114" s="81" t="str">
        <f>IF(OR('Raw Data'!H2136=0,'Raw Data'!H2136="Delete"),"",'Raw Data'!H2136)</f>
        <v/>
      </c>
      <c r="I2114" s="81" t="str">
        <f>IF(OR('Raw Data'!I2136=0,'Raw Data'!I2136="Delete"),"",'Raw Data'!I2136)</f>
        <v/>
      </c>
      <c r="J2114" s="81" t="str">
        <f>IF(OR('Raw Data'!J2136=0,'Raw Data'!J2136="Delete"),"",'Raw Data'!J2136)</f>
        <v/>
      </c>
      <c r="K2114" s="81" t="str">
        <f>IF(OR('Raw Data'!K2136=0,'Raw Data'!K2136="Delete"),"",'Raw Data'!K2136)</f>
        <v/>
      </c>
      <c r="L2114" s="81" t="str">
        <f>R2114</f>
        <v>Available</v>
      </c>
      <c r="M2114" s="81" t="str">
        <f>IF(A2114="","",IF(OR(AWReleaseNum&gt;=A2114,AWReleaseNum=0),"Available","Not Supported"))</f>
        <v>Available</v>
      </c>
      <c r="N2114" s="81" t="str">
        <f>IF(A2114="","",IF(TcRelease="Any","Available",IF(OR(AND(TcReleaseNum&gt;=VLOOKUP(AWReleaseNum,MinVerInfo,3,FALSE),TcReleaseNum&lt;=VLOOKUP(AWReleaseNum,MinVerInfo,4,FALSE)),AND(TcReleaseNum&gt;=VLOOKUP(AWReleaseNum,MinVerInfo,5,FALSE),TcReleaseNum&lt;=VLOOKUP(AWReleaseNum,MinVerInfo,6,FALSE))),"Available","Not Supported")))</f>
        <v>Available</v>
      </c>
      <c r="O2114" s="81" t="str">
        <f>IF(TcReleaseNum&lt;P2114,"Not Supported","Available")</f>
        <v>Available</v>
      </c>
      <c r="P2114" s="81" cm="1">
        <f t="array" ref="P2114">_xlfn.SWITCH(TcBaseVer, 14, K2114, 13, J2114, 12, I2114, 11, IFERROR(VLOOKUP(H2114,Table2[#All],3,FALSE),"N/A"),0)</f>
        <v>0</v>
      </c>
      <c r="Q2114" s="81" t="str">
        <f>IF(TcBaseVer=0,M2114,IF(AND(N2114="Available",M2114="Available",O2114="Available"),"Available",IF(M2114="","","Not Supported")))</f>
        <v>Available</v>
      </c>
      <c r="R2114" s="81" t="str">
        <f>IF(A2114&gt;=AWCurrentRel, "Future",Q2114)</f>
        <v>Available</v>
      </c>
      <c r="S2114" s="100" t="str">
        <f>HYPERLINK(U2114,T2114)</f>
        <v>DELIVER-Teamcenter What's New Fall 2024</v>
      </c>
      <c r="T2114" s="81" t="str">
        <f>IFERROR(VLOOKUP(CONCATENATE($B2114,"_",$A2114),Table4[#All],5,FALSE),"Not Available")</f>
        <v>DELIVER-Teamcenter What's New Fall 2024</v>
      </c>
      <c r="U2114" s="81" t="str">
        <f>IFERROR(VLOOKUP(CONCATENATE(B2114,"_",A2114),Table4[#All],6,FALSE),"")</f>
        <v>https://siemens.highspot.com/items/675830698371002237ecc52d?lfrm=shp-ft.3#1</v>
      </c>
    </row>
    <row r="2115" spans="1:21" x14ac:dyDescent="0.25">
      <c r="A2115" s="81">
        <f>IF(OR('Raw Data'!A1351=0,'Raw Data'!A1351="Delete"),"",'Raw Data'!A1351)</f>
        <v>2412</v>
      </c>
      <c r="B2115" s="88" t="str">
        <f>IF(OR('Raw Data'!B1351=0,'Raw Data'!B1351="Delete"),"",'Raw Data'!B1351)</f>
        <v>Deliver</v>
      </c>
      <c r="C2115" s="89" t="str">
        <f>IF(OR('Raw Data'!C1351=0,'Raw Data'!C1351="Delete"),"",'Raw Data'!C1351)</f>
        <v>Service</v>
      </c>
      <c r="D2115" s="88" t="str">
        <f>IF(OR('Raw Data'!D1351=0,'Raw Data'!D1351="Delete"),"",'Raw Data'!D1351)</f>
        <v>Service BOM</v>
      </c>
      <c r="E2115" s="84" t="str">
        <f>IF(OR('Raw Data'!E1351=0,'Raw Data'!E1351="Delete"),"",'Raw Data'!E1351)</f>
        <v>Manage the Service BOM in a Single View</v>
      </c>
      <c r="F2115" s="81" t="str" cm="1">
        <f t="array" ref="F2115">_xlfn.SWITCH(ROUND(VLOOKUP(A2115,Table1[#All],3),0),11,H2115,12,I2115,13,J2115,14,K2115,"N/A")</f>
        <v>N/A</v>
      </c>
      <c r="G2115" s="81" t="str" cm="1">
        <f t="array" ref="G2115">_xlfn.SWITCH(ROUND(VLOOKUP(A2115,Table1[#All],5),0),11,H2115,12,I2115,13,J2115,14,K2115,"N/A")</f>
        <v>N/A</v>
      </c>
      <c r="H2115" s="81" t="str">
        <f>IF(OR('Raw Data'!H1351=0,'Raw Data'!H1351="Delete"),"",'Raw Data'!H1351)</f>
        <v/>
      </c>
      <c r="I2115" s="81" t="str">
        <f>IF(OR('Raw Data'!I1351=0,'Raw Data'!I1351="Delete"),"",'Raw Data'!I1351)</f>
        <v/>
      </c>
      <c r="J2115" s="81" t="str">
        <f>IF(OR('Raw Data'!J1351=0,'Raw Data'!J1351="Delete"),"",'Raw Data'!J1351)</f>
        <v/>
      </c>
      <c r="K2115" s="81" t="str">
        <f>IF(OR('Raw Data'!K1351=0,'Raw Data'!K1351="Delete"),"",'Raw Data'!K1351)</f>
        <v/>
      </c>
      <c r="L2115" s="81" t="str">
        <f>R2115</f>
        <v>Available</v>
      </c>
      <c r="M2115" s="81" t="str">
        <f>IF(A2115="","",IF(OR(AWReleaseNum&gt;=A2115,AWReleaseNum=0),"Available","Not Supported"))</f>
        <v>Available</v>
      </c>
      <c r="N2115" s="81" t="str">
        <f>IF(A2115="","",IF(TcRelease="Any","Available",IF(OR(AND(TcReleaseNum&gt;=VLOOKUP(AWReleaseNum,MinVerInfo,3,FALSE),TcReleaseNum&lt;=VLOOKUP(AWReleaseNum,MinVerInfo,4,FALSE)),AND(TcReleaseNum&gt;=VLOOKUP(AWReleaseNum,MinVerInfo,5,FALSE),TcReleaseNum&lt;=VLOOKUP(AWReleaseNum,MinVerInfo,6,FALSE))),"Available","Not Supported")))</f>
        <v>Available</v>
      </c>
      <c r="O2115" s="81" t="str">
        <f>IF(TcReleaseNum&lt;P2115,"Not Supported","Available")</f>
        <v>Available</v>
      </c>
      <c r="P2115" s="81" cm="1">
        <f t="array" ref="P2115">_xlfn.SWITCH(TcBaseVer, 14, K2115, 13, J2115, 12, I2115, 11, IFERROR(VLOOKUP(H2115,Table2[#All],3,FALSE),"N/A"),0)</f>
        <v>0</v>
      </c>
      <c r="Q2115" s="81" t="str">
        <f>IF(TcBaseVer=0,M2115,IF(AND(N2115="Available",M2115="Available",O2115="Available"),"Available",IF(M2115="","","Not Supported")))</f>
        <v>Available</v>
      </c>
      <c r="R2115" s="81" t="str">
        <f>IF(A2115&gt;=AWCurrentRel, "Future",Q2115)</f>
        <v>Available</v>
      </c>
      <c r="S2115" s="100" t="str">
        <f>HYPERLINK(U2115,T2115)</f>
        <v>DELIVER-Teamcenter What's New Fall 2024</v>
      </c>
      <c r="T2115" s="81" t="str">
        <f>IFERROR(VLOOKUP(CONCATENATE($B2115,"_",$A2115),Table4[#All],5,FALSE),"Not Available")</f>
        <v>DELIVER-Teamcenter What's New Fall 2024</v>
      </c>
      <c r="U2115" s="81" t="str">
        <f>IFERROR(VLOOKUP(CONCATENATE(B2115,"_",A2115),Table4[#All],6,FALSE),"")</f>
        <v>https://siemens.highspot.com/items/675830698371002237ecc52d?lfrm=shp-ft.3#1</v>
      </c>
    </row>
    <row r="2116" spans="1:21" x14ac:dyDescent="0.25">
      <c r="A2116" s="81">
        <f>IF(OR('Raw Data'!A1352=0,'Raw Data'!A1352="Delete"),"",'Raw Data'!A1352)</f>
        <v>2412</v>
      </c>
      <c r="B2116" s="88" t="str">
        <f>IF(OR('Raw Data'!B1352=0,'Raw Data'!B1352="Delete"),"",'Raw Data'!B1352)</f>
        <v>Deliver</v>
      </c>
      <c r="C2116" s="89" t="str">
        <f>IF(OR('Raw Data'!C1352=0,'Raw Data'!C1352="Delete"),"",'Raw Data'!C1352)</f>
        <v>Service</v>
      </c>
      <c r="D2116" s="88" t="str">
        <f>IF(OR('Raw Data'!D1352=0,'Raw Data'!D1352="Delete"),"",'Raw Data'!D1352)</f>
        <v>Service BOM</v>
      </c>
      <c r="E2116" s="84" t="str">
        <f>IF(OR('Raw Data'!E1352=0,'Raw Data'!E1352="Delete"),"",'Raw Data'!E1352)</f>
        <v>Partitions and Partition Schemes</v>
      </c>
      <c r="F2116" s="81" t="str" cm="1">
        <f t="array" ref="F2116">_xlfn.SWITCH(ROUND(VLOOKUP(A2116,Table1[#All],3),0),11,H2116,12,I2116,13,J2116,14,K2116,"N/A")</f>
        <v>N/A</v>
      </c>
      <c r="G2116" s="81" t="str" cm="1">
        <f t="array" ref="G2116">_xlfn.SWITCH(ROUND(VLOOKUP(A2116,Table1[#All],5),0),11,H2116,12,I2116,13,J2116,14,K2116,"N/A")</f>
        <v>N/A</v>
      </c>
      <c r="H2116" s="81" t="str">
        <f>IF(OR('Raw Data'!H1352=0,'Raw Data'!H1352="Delete"),"",'Raw Data'!H1352)</f>
        <v/>
      </c>
      <c r="I2116" s="81" t="str">
        <f>IF(OR('Raw Data'!I1352=0,'Raw Data'!I1352="Delete"),"",'Raw Data'!I1352)</f>
        <v/>
      </c>
      <c r="J2116" s="81" t="str">
        <f>IF(OR('Raw Data'!J1352=0,'Raw Data'!J1352="Delete"),"",'Raw Data'!J1352)</f>
        <v/>
      </c>
      <c r="K2116" s="81" t="str">
        <f>IF(OR('Raw Data'!K1352=0,'Raw Data'!K1352="Delete"),"",'Raw Data'!K1352)</f>
        <v/>
      </c>
      <c r="L2116" s="81" t="str">
        <f>R2116</f>
        <v>Available</v>
      </c>
      <c r="M2116" s="81" t="str">
        <f>IF(A2116="","",IF(OR(AWReleaseNum&gt;=A2116,AWReleaseNum=0),"Available","Not Supported"))</f>
        <v>Available</v>
      </c>
      <c r="N2116" s="81" t="str">
        <f>IF(A2116="","",IF(TcRelease="Any","Available",IF(OR(AND(TcReleaseNum&gt;=VLOOKUP(AWReleaseNum,MinVerInfo,3,FALSE),TcReleaseNum&lt;=VLOOKUP(AWReleaseNum,MinVerInfo,4,FALSE)),AND(TcReleaseNum&gt;=VLOOKUP(AWReleaseNum,MinVerInfo,5,FALSE),TcReleaseNum&lt;=VLOOKUP(AWReleaseNum,MinVerInfo,6,FALSE))),"Available","Not Supported")))</f>
        <v>Available</v>
      </c>
      <c r="O2116" s="81" t="str">
        <f>IF(TcReleaseNum&lt;P2116,"Not Supported","Available")</f>
        <v>Available</v>
      </c>
      <c r="P2116" s="81" cm="1">
        <f t="array" ref="P2116">_xlfn.SWITCH(TcBaseVer, 14, K2116, 13, J2116, 12, I2116, 11, IFERROR(VLOOKUP(H2116,Table2[#All],3,FALSE),"N/A"),0)</f>
        <v>0</v>
      </c>
      <c r="Q2116" s="81" t="str">
        <f>IF(TcBaseVer=0,M2116,IF(AND(N2116="Available",M2116="Available",O2116="Available"),"Available",IF(M2116="","","Not Supported")))</f>
        <v>Available</v>
      </c>
      <c r="R2116" s="81" t="str">
        <f>IF(A2116&gt;=AWCurrentRel, "Future",Q2116)</f>
        <v>Available</v>
      </c>
      <c r="S2116" s="100" t="str">
        <f>HYPERLINK(U2116,T2116)</f>
        <v>DELIVER-Teamcenter What's New Fall 2024</v>
      </c>
      <c r="T2116" s="81" t="str">
        <f>IFERROR(VLOOKUP(CONCATENATE($B2116,"_",$A2116),Table4[#All],5,FALSE),"Not Available")</f>
        <v>DELIVER-Teamcenter What's New Fall 2024</v>
      </c>
      <c r="U2116" s="81" t="str">
        <f>IFERROR(VLOOKUP(CONCATENATE(B2116,"_",A2116),Table4[#All],6,FALSE),"")</f>
        <v>https://siemens.highspot.com/items/675830698371002237ecc52d?lfrm=shp-ft.3#1</v>
      </c>
    </row>
    <row r="2117" spans="1:21" x14ac:dyDescent="0.25">
      <c r="A2117" s="81">
        <f>IF(OR('Raw Data'!A2139=0,'Raw Data'!A2139="Delete"),"",'Raw Data'!A2139)</f>
        <v>2412</v>
      </c>
      <c r="B2117" s="88" t="str">
        <f>IF(OR('Raw Data'!B2139=0,'Raw Data'!B2139="Delete"),"",'Raw Data'!B2139)</f>
        <v>Deliver</v>
      </c>
      <c r="C2117" s="89" t="str">
        <f>IF(OR('Raw Data'!C2139=0,'Raw Data'!C2139="Delete"),"",'Raw Data'!C2139)</f>
        <v>Service</v>
      </c>
      <c r="D2117" s="88" t="str">
        <f>IF(OR('Raw Data'!D2139=0,'Raw Data'!D2139="Delete"),"",'Raw Data'!D2139)</f>
        <v>Service Events</v>
      </c>
      <c r="E2117" s="84" t="str">
        <f>IF(OR('Raw Data'!E2139=0,'Raw Data'!E2139="Delete"),"",'Raw Data'!E2139)</f>
        <v>Insert Uninstall Part Movement</v>
      </c>
      <c r="F2117" s="81" t="str" cm="1">
        <f t="array" ref="F2117">_xlfn.SWITCH(ROUND(VLOOKUP(A2117,Table1[#All],3),0),11,H2117,12,I2117,13,J2117,14,K2117,"N/A")</f>
        <v>N/A</v>
      </c>
      <c r="G2117" s="81" t="str" cm="1">
        <f t="array" ref="G2117">_xlfn.SWITCH(ROUND(VLOOKUP(A2117,Table1[#All],5),0),11,H2117,12,I2117,13,J2117,14,K2117,"N/A")</f>
        <v>N/A</v>
      </c>
      <c r="H2117" s="81" t="str">
        <f>IF(OR('Raw Data'!H2139=0,'Raw Data'!H2139="Delete"),"",'Raw Data'!H2139)</f>
        <v/>
      </c>
      <c r="I2117" s="81" t="str">
        <f>IF(OR('Raw Data'!I2139=0,'Raw Data'!I2139="Delete"),"",'Raw Data'!I2139)</f>
        <v/>
      </c>
      <c r="J2117" s="81" t="str">
        <f>IF(OR('Raw Data'!J2139=0,'Raw Data'!J2139="Delete"),"",'Raw Data'!J2139)</f>
        <v/>
      </c>
      <c r="K2117" s="81" t="str">
        <f>IF(OR('Raw Data'!K2139=0,'Raw Data'!K2139="Delete"),"",'Raw Data'!K2139)</f>
        <v/>
      </c>
      <c r="L2117" s="81" t="str">
        <f>R2117</f>
        <v>Available</v>
      </c>
      <c r="M2117" s="81" t="str">
        <f>IF(A2117="","",IF(OR(AWReleaseNum&gt;=A2117,AWReleaseNum=0),"Available","Not Supported"))</f>
        <v>Available</v>
      </c>
      <c r="N2117" s="81" t="str">
        <f>IF(A2117="","",IF(TcRelease="Any","Available",IF(OR(AND(TcReleaseNum&gt;=VLOOKUP(AWReleaseNum,MinVerInfo,3,FALSE),TcReleaseNum&lt;=VLOOKUP(AWReleaseNum,MinVerInfo,4,FALSE)),AND(TcReleaseNum&gt;=VLOOKUP(AWReleaseNum,MinVerInfo,5,FALSE),TcReleaseNum&lt;=VLOOKUP(AWReleaseNum,MinVerInfo,6,FALSE))),"Available","Not Supported")))</f>
        <v>Available</v>
      </c>
      <c r="O2117" s="81" t="str">
        <f>IF(TcReleaseNum&lt;P2117,"Not Supported","Available")</f>
        <v>Available</v>
      </c>
      <c r="P2117" s="81" cm="1">
        <f t="array" ref="P2117">_xlfn.SWITCH(TcBaseVer, 14, K2117, 13, J2117, 12, I2117, 11, IFERROR(VLOOKUP(H2117,Table2[#All],3,FALSE),"N/A"),0)</f>
        <v>0</v>
      </c>
      <c r="Q2117" s="81" t="str">
        <f>IF(TcBaseVer=0,M2117,IF(AND(N2117="Available",M2117="Available",O2117="Available"),"Available",IF(M2117="","","Not Supported")))</f>
        <v>Available</v>
      </c>
      <c r="R2117" s="81" t="str">
        <f>IF(A2117&gt;=AWCurrentRel, "Future",Q2117)</f>
        <v>Available</v>
      </c>
      <c r="S2117" s="100" t="str">
        <f>HYPERLINK(U2117,T2117)</f>
        <v>DELIVER-Teamcenter What's New Fall 2024</v>
      </c>
      <c r="T2117" s="81" t="str">
        <f>IFERROR(VLOOKUP(CONCATENATE($B2117,"_",$A2117),Table4[#All],5,FALSE),"Not Available")</f>
        <v>DELIVER-Teamcenter What's New Fall 2024</v>
      </c>
      <c r="U2117" s="81" t="str">
        <f>IFERROR(VLOOKUP(CONCATENATE(B2117,"_",A2117),Table4[#All],6,FALSE),"")</f>
        <v>https://siemens.highspot.com/items/675830698371002237ecc52d?lfrm=shp-ft.3#1</v>
      </c>
    </row>
    <row r="2118" spans="1:21" x14ac:dyDescent="0.25">
      <c r="A2118" s="81">
        <f>IF(OR('Raw Data'!A2140=0,'Raw Data'!A2140="Delete"),"",'Raw Data'!A2140)</f>
        <v>2412</v>
      </c>
      <c r="B2118" s="88" t="str">
        <f>IF(OR('Raw Data'!B2140=0,'Raw Data'!B2140="Delete"),"",'Raw Data'!B2140)</f>
        <v>Deliver</v>
      </c>
      <c r="C2118" s="89" t="str">
        <f>IF(OR('Raw Data'!C2140=0,'Raw Data'!C2140="Delete"),"",'Raw Data'!C2140)</f>
        <v>Service</v>
      </c>
      <c r="D2118" s="88" t="str">
        <f>IF(OR('Raw Data'!D2140=0,'Raw Data'!D2140="Delete"),"",'Raw Data'!D2140)</f>
        <v>Service Events</v>
      </c>
      <c r="E2118" s="84" t="str">
        <f>IF(OR('Raw Data'!E2140=0,'Raw Data'!E2140="Delete"),"",'Raw Data'!E2140)</f>
        <v>Periodic Technical Events - Increase efficiency in managing Service Events</v>
      </c>
      <c r="F2118" s="81" t="str" cm="1">
        <f t="array" ref="F2118">_xlfn.SWITCH(ROUND(VLOOKUP(A2118,Table1[#All],3),0),11,H2118,12,I2118,13,J2118,14,K2118,"N/A")</f>
        <v>N/A</v>
      </c>
      <c r="G2118" s="81" t="str" cm="1">
        <f t="array" ref="G2118">_xlfn.SWITCH(ROUND(VLOOKUP(A2118,Table1[#All],5),0),11,H2118,12,I2118,13,J2118,14,K2118,"N/A")</f>
        <v>N/A</v>
      </c>
      <c r="H2118" s="81" t="str">
        <f>IF(OR('Raw Data'!H2140=0,'Raw Data'!H2140="Delete"),"",'Raw Data'!H2140)</f>
        <v/>
      </c>
      <c r="I2118" s="81" t="str">
        <f>IF(OR('Raw Data'!I2140=0,'Raw Data'!I2140="Delete"),"",'Raw Data'!I2140)</f>
        <v/>
      </c>
      <c r="J2118" s="81" t="str">
        <f>IF(OR('Raw Data'!J2140=0,'Raw Data'!J2140="Delete"),"",'Raw Data'!J2140)</f>
        <v/>
      </c>
      <c r="K2118" s="81" t="str">
        <f>IF(OR('Raw Data'!K2140=0,'Raw Data'!K2140="Delete"),"",'Raw Data'!K2140)</f>
        <v/>
      </c>
      <c r="L2118" s="81" t="str">
        <f>R2118</f>
        <v>Available</v>
      </c>
      <c r="M2118" s="81" t="str">
        <f>IF(A2118="","",IF(OR(AWReleaseNum&gt;=A2118,AWReleaseNum=0),"Available","Not Supported"))</f>
        <v>Available</v>
      </c>
      <c r="N2118" s="81" t="str">
        <f>IF(A2118="","",IF(TcRelease="Any","Available",IF(OR(AND(TcReleaseNum&gt;=VLOOKUP(AWReleaseNum,MinVerInfo,3,FALSE),TcReleaseNum&lt;=VLOOKUP(AWReleaseNum,MinVerInfo,4,FALSE)),AND(TcReleaseNum&gt;=VLOOKUP(AWReleaseNum,MinVerInfo,5,FALSE),TcReleaseNum&lt;=VLOOKUP(AWReleaseNum,MinVerInfo,6,FALSE))),"Available","Not Supported")))</f>
        <v>Available</v>
      </c>
      <c r="O2118" s="81" t="str">
        <f>IF(TcReleaseNum&lt;P2118,"Not Supported","Available")</f>
        <v>Available</v>
      </c>
      <c r="P2118" s="81" cm="1">
        <f t="array" ref="P2118">_xlfn.SWITCH(TcBaseVer, 14, K2118, 13, J2118, 12, I2118, 11, IFERROR(VLOOKUP(H2118,Table2[#All],3,FALSE),"N/A"),0)</f>
        <v>0</v>
      </c>
      <c r="Q2118" s="81" t="str">
        <f>IF(TcBaseVer=0,M2118,IF(AND(N2118="Available",M2118="Available",O2118="Available"),"Available",IF(M2118="","","Not Supported")))</f>
        <v>Available</v>
      </c>
      <c r="R2118" s="81" t="str">
        <f>IF(A2118&gt;=AWCurrentRel, "Future",Q2118)</f>
        <v>Available</v>
      </c>
      <c r="S2118" s="100" t="str">
        <f>HYPERLINK(U2118,T2118)</f>
        <v>DELIVER-Teamcenter What's New Fall 2024</v>
      </c>
      <c r="T2118" s="81" t="str">
        <f>IFERROR(VLOOKUP(CONCATENATE($B2118,"_",$A2118),Table4[#All],5,FALSE),"Not Available")</f>
        <v>DELIVER-Teamcenter What's New Fall 2024</v>
      </c>
      <c r="U2118" s="81" t="str">
        <f>IFERROR(VLOOKUP(CONCATENATE(B2118,"_",A2118),Table4[#All],6,FALSE),"")</f>
        <v>https://siemens.highspot.com/items/675830698371002237ecc52d?lfrm=shp-ft.3#1</v>
      </c>
    </row>
    <row r="2119" spans="1:21" x14ac:dyDescent="0.25">
      <c r="A2119" s="81">
        <f>IF(OR('Raw Data'!A2141=0,'Raw Data'!A2141="Delete"),"",'Raw Data'!A2141)</f>
        <v>2412</v>
      </c>
      <c r="B2119" s="88" t="str">
        <f>IF(OR('Raw Data'!B2141=0,'Raw Data'!B2141="Delete"),"",'Raw Data'!B2141)</f>
        <v>Deliver</v>
      </c>
      <c r="C2119" s="89" t="str">
        <f>IF(OR('Raw Data'!C2141=0,'Raw Data'!C2141="Delete"),"",'Raw Data'!C2141)</f>
        <v>Service</v>
      </c>
      <c r="D2119" s="88" t="str">
        <f>IF(OR('Raw Data'!D2141=0,'Raw Data'!D2141="Delete"),"",'Raw Data'!D2141)</f>
        <v>Service Events</v>
      </c>
      <c r="E2119" s="84" t="str">
        <f>IF(OR('Raw Data'!E2141=0,'Raw Data'!E2141="Delete"),"",'Raw Data'!E2141)</f>
        <v>Introducing Product Support Data Management for GEIA-STD-0007</v>
      </c>
      <c r="F2119" s="81" t="str" cm="1">
        <f t="array" ref="F2119">_xlfn.SWITCH(ROUND(VLOOKUP(A2119,Table1[#All],3),0),11,H2119,12,I2119,13,J2119,14,K2119,"N/A")</f>
        <v>N/A</v>
      </c>
      <c r="G2119" s="81" t="str" cm="1">
        <f t="array" ref="G2119">_xlfn.SWITCH(ROUND(VLOOKUP(A2119,Table1[#All],5),0),11,H2119,12,I2119,13,J2119,14,K2119,"N/A")</f>
        <v>N/A</v>
      </c>
      <c r="H2119" s="81" t="str">
        <f>IF(OR('Raw Data'!H2141=0,'Raw Data'!H2141="Delete"),"",'Raw Data'!H2141)</f>
        <v/>
      </c>
      <c r="I2119" s="81" t="str">
        <f>IF(OR('Raw Data'!I2141=0,'Raw Data'!I2141="Delete"),"",'Raw Data'!I2141)</f>
        <v/>
      </c>
      <c r="J2119" s="81" t="str">
        <f>IF(OR('Raw Data'!J2141=0,'Raw Data'!J2141="Delete"),"",'Raw Data'!J2141)</f>
        <v/>
      </c>
      <c r="K2119" s="81" t="str">
        <f>IF(OR('Raw Data'!K2141=0,'Raw Data'!K2141="Delete"),"",'Raw Data'!K2141)</f>
        <v/>
      </c>
      <c r="L2119" s="81" t="str">
        <f>R2119</f>
        <v>Available</v>
      </c>
      <c r="M2119" s="81" t="str">
        <f>IF(A2119="","",IF(OR(AWReleaseNum&gt;=A2119,AWReleaseNum=0),"Available","Not Supported"))</f>
        <v>Available</v>
      </c>
      <c r="N2119" s="81" t="str">
        <f>IF(A2119="","",IF(TcRelease="Any","Available",IF(OR(AND(TcReleaseNum&gt;=VLOOKUP(AWReleaseNum,MinVerInfo,3,FALSE),TcReleaseNum&lt;=VLOOKUP(AWReleaseNum,MinVerInfo,4,FALSE)),AND(TcReleaseNum&gt;=VLOOKUP(AWReleaseNum,MinVerInfo,5,FALSE),TcReleaseNum&lt;=VLOOKUP(AWReleaseNum,MinVerInfo,6,FALSE))),"Available","Not Supported")))</f>
        <v>Available</v>
      </c>
      <c r="O2119" s="81" t="str">
        <f>IF(TcReleaseNum&lt;P2119,"Not Supported","Available")</f>
        <v>Available</v>
      </c>
      <c r="P2119" s="81" cm="1">
        <f t="array" ref="P2119">_xlfn.SWITCH(TcBaseVer, 14, K2119, 13, J2119, 12, I2119, 11, IFERROR(VLOOKUP(H2119,Table2[#All],3,FALSE),"N/A"),0)</f>
        <v>0</v>
      </c>
      <c r="Q2119" s="81" t="str">
        <f>IF(TcBaseVer=0,M2119,IF(AND(N2119="Available",M2119="Available",O2119="Available"),"Available",IF(M2119="","","Not Supported")))</f>
        <v>Available</v>
      </c>
      <c r="R2119" s="81" t="str">
        <f>IF(A2119&gt;=AWCurrentRel, "Future",Q2119)</f>
        <v>Available</v>
      </c>
      <c r="S2119" s="100" t="str">
        <f>HYPERLINK(U2119,T2119)</f>
        <v>DELIVER-Teamcenter What's New Fall 2024</v>
      </c>
      <c r="T2119" s="81" t="str">
        <f>IFERROR(VLOOKUP(CONCATENATE($B2119,"_",$A2119),Table4[#All],5,FALSE),"Not Available")</f>
        <v>DELIVER-Teamcenter What's New Fall 2024</v>
      </c>
      <c r="U2119" s="81" t="str">
        <f>IFERROR(VLOOKUP(CONCATENATE(B2119,"_",A2119),Table4[#All],6,FALSE),"")</f>
        <v>https://siemens.highspot.com/items/675830698371002237ecc52d?lfrm=shp-ft.3#1</v>
      </c>
    </row>
    <row r="2120" spans="1:21" x14ac:dyDescent="0.25">
      <c r="A2120" s="81">
        <f>IF(OR('Raw Data'!A2146=0,'Raw Data'!A2146="Delete"),"",'Raw Data'!A2146)</f>
        <v>2412</v>
      </c>
      <c r="B2120" s="88" t="str">
        <f>IF(OR('Raw Data'!B2146=0,'Raw Data'!B2146="Delete"),"",'Raw Data'!B2146)</f>
        <v>Deliver</v>
      </c>
      <c r="C2120" s="89" t="str">
        <f>IF(OR('Raw Data'!C2146=0,'Raw Data'!C2146="Delete"),"",'Raw Data'!C2146)</f>
        <v>Service</v>
      </c>
      <c r="D2120" s="88" t="str">
        <f>IF(OR('Raw Data'!D2146=0,'Raw Data'!D2146="Delete"),"",'Raw Data'!D2146)</f>
        <v>Service Planning</v>
      </c>
      <c r="E2120" s="84" t="str">
        <f>IF(OR('Raw Data'!E2146=0,'Raw Data'!E2146="Delete"),"",'Raw Data'!E2146)</f>
        <v>Change Ownership of Related Data</v>
      </c>
      <c r="F2120" s="81" t="str" cm="1">
        <f t="array" ref="F2120">_xlfn.SWITCH(ROUND(VLOOKUP(A2120,Table1[#All],3),0),11,H2120,12,I2120,13,J2120,14,K2120,"N/A")</f>
        <v>N/A</v>
      </c>
      <c r="G2120" s="81" t="str" cm="1">
        <f t="array" ref="G2120">_xlfn.SWITCH(ROUND(VLOOKUP(A2120,Table1[#All],5),0),11,H2120,12,I2120,13,J2120,14,K2120,"N/A")</f>
        <v>N/A</v>
      </c>
      <c r="H2120" s="81" t="str">
        <f>IF(OR('Raw Data'!H2146=0,'Raw Data'!H2146="Delete"),"",'Raw Data'!H2146)</f>
        <v/>
      </c>
      <c r="I2120" s="81" t="str">
        <f>IF(OR('Raw Data'!I2146=0,'Raw Data'!I2146="Delete"),"",'Raw Data'!I2146)</f>
        <v/>
      </c>
      <c r="J2120" s="81" t="str">
        <f>IF(OR('Raw Data'!J2146=0,'Raw Data'!J2146="Delete"),"",'Raw Data'!J2146)</f>
        <v/>
      </c>
      <c r="K2120" s="81" t="str">
        <f>IF(OR('Raw Data'!K2146=0,'Raw Data'!K2146="Delete"),"",'Raw Data'!K2146)</f>
        <v/>
      </c>
      <c r="L2120" s="81" t="str">
        <f>R2120</f>
        <v>Available</v>
      </c>
      <c r="M2120" s="81" t="str">
        <f>IF(A2120="","",IF(OR(AWReleaseNum&gt;=A2120,AWReleaseNum=0),"Available","Not Supported"))</f>
        <v>Available</v>
      </c>
      <c r="N2120" s="81" t="str">
        <f>IF(A2120="","",IF(TcRelease="Any","Available",IF(OR(AND(TcReleaseNum&gt;=VLOOKUP(AWReleaseNum,MinVerInfo,3,FALSE),TcReleaseNum&lt;=VLOOKUP(AWReleaseNum,MinVerInfo,4,FALSE)),AND(TcReleaseNum&gt;=VLOOKUP(AWReleaseNum,MinVerInfo,5,FALSE),TcReleaseNum&lt;=VLOOKUP(AWReleaseNum,MinVerInfo,6,FALSE))),"Available","Not Supported")))</f>
        <v>Available</v>
      </c>
      <c r="O2120" s="81" t="str">
        <f>IF(TcReleaseNum&lt;P2120,"Not Supported","Available")</f>
        <v>Available</v>
      </c>
      <c r="P2120" s="81" cm="1">
        <f t="array" ref="P2120">_xlfn.SWITCH(TcBaseVer, 14, K2120, 13, J2120, 12, I2120, 11, IFERROR(VLOOKUP(H2120,Table2[#All],3,FALSE),"N/A"),0)</f>
        <v>0</v>
      </c>
      <c r="Q2120" s="81" t="str">
        <f>IF(TcBaseVer=0,M2120,IF(AND(N2120="Available",M2120="Available",O2120="Available"),"Available",IF(M2120="","","Not Supported")))</f>
        <v>Available</v>
      </c>
      <c r="R2120" s="81" t="str">
        <f>IF(A2120&gt;=AWCurrentRel, "Future",Q2120)</f>
        <v>Available</v>
      </c>
      <c r="S2120" s="100" t="str">
        <f>HYPERLINK(U2120,T2120)</f>
        <v>DELIVER-Teamcenter What's New Fall 2024</v>
      </c>
      <c r="T2120" s="81" t="str">
        <f>IFERROR(VLOOKUP(CONCATENATE($B2120,"_",$A2120),Table4[#All],5,FALSE),"Not Available")</f>
        <v>DELIVER-Teamcenter What's New Fall 2024</v>
      </c>
      <c r="U2120" s="81" t="str">
        <f>IFERROR(VLOOKUP(CONCATENATE(B2120,"_",A2120),Table4[#All],6,FALSE),"")</f>
        <v>https://siemens.highspot.com/items/675830698371002237ecc52d?lfrm=shp-ft.3#1</v>
      </c>
    </row>
    <row r="2121" spans="1:21" x14ac:dyDescent="0.25">
      <c r="A2121" s="81">
        <f>IF(OR('Raw Data'!A2147=0,'Raw Data'!A2147="Delete"),"",'Raw Data'!A2147)</f>
        <v>2412</v>
      </c>
      <c r="B2121" s="88" t="str">
        <f>IF(OR('Raw Data'!B2147=0,'Raw Data'!B2147="Delete"),"",'Raw Data'!B2147)</f>
        <v>Deliver</v>
      </c>
      <c r="C2121" s="89" t="str">
        <f>IF(OR('Raw Data'!C2147=0,'Raw Data'!C2147="Delete"),"",'Raw Data'!C2147)</f>
        <v>Service</v>
      </c>
      <c r="D2121" s="88" t="str">
        <f>IF(OR('Raw Data'!D2147=0,'Raw Data'!D2147="Delete"),"",'Raw Data'!D2147)</f>
        <v>Service Planning</v>
      </c>
      <c r="E2121" s="84" t="str">
        <f>IF(OR('Raw Data'!E2147=0,'Raw Data'!E2147="Delete"),"",'Raw Data'!E2147)</f>
        <v xml:space="preserve">Enable continuous creation Service Plan Objects </v>
      </c>
      <c r="F2121" s="81" t="str" cm="1">
        <f t="array" ref="F2121">_xlfn.SWITCH(ROUND(VLOOKUP(A2121,Table1[#All],3),0),11,H2121,12,I2121,13,J2121,14,K2121,"N/A")</f>
        <v>N/A</v>
      </c>
      <c r="G2121" s="81" t="str" cm="1">
        <f t="array" ref="G2121">_xlfn.SWITCH(ROUND(VLOOKUP(A2121,Table1[#All],5),0),11,H2121,12,I2121,13,J2121,14,K2121,"N/A")</f>
        <v>N/A</v>
      </c>
      <c r="H2121" s="81" t="str">
        <f>IF(OR('Raw Data'!H2147=0,'Raw Data'!H2147="Delete"),"",'Raw Data'!H2147)</f>
        <v/>
      </c>
      <c r="I2121" s="81" t="str">
        <f>IF(OR('Raw Data'!I2147=0,'Raw Data'!I2147="Delete"),"",'Raw Data'!I2147)</f>
        <v/>
      </c>
      <c r="J2121" s="81" t="str">
        <f>IF(OR('Raw Data'!J2147=0,'Raw Data'!J2147="Delete"),"",'Raw Data'!J2147)</f>
        <v/>
      </c>
      <c r="K2121" s="81" t="str">
        <f>IF(OR('Raw Data'!K2147=0,'Raw Data'!K2147="Delete"),"",'Raw Data'!K2147)</f>
        <v/>
      </c>
      <c r="L2121" s="81" t="str">
        <f>R2121</f>
        <v>Available</v>
      </c>
      <c r="M2121" s="81" t="str">
        <f>IF(A2121="","",IF(OR(AWReleaseNum&gt;=A2121,AWReleaseNum=0),"Available","Not Supported"))</f>
        <v>Available</v>
      </c>
      <c r="N2121" s="81" t="str">
        <f>IF(A2121="","",IF(TcRelease="Any","Available",IF(OR(AND(TcReleaseNum&gt;=VLOOKUP(AWReleaseNum,MinVerInfo,3,FALSE),TcReleaseNum&lt;=VLOOKUP(AWReleaseNum,MinVerInfo,4,FALSE)),AND(TcReleaseNum&gt;=VLOOKUP(AWReleaseNum,MinVerInfo,5,FALSE),TcReleaseNum&lt;=VLOOKUP(AWReleaseNum,MinVerInfo,6,FALSE))),"Available","Not Supported")))</f>
        <v>Available</v>
      </c>
      <c r="O2121" s="81" t="str">
        <f>IF(TcReleaseNum&lt;P2121,"Not Supported","Available")</f>
        <v>Available</v>
      </c>
      <c r="P2121" s="81" cm="1">
        <f t="array" ref="P2121">_xlfn.SWITCH(TcBaseVer, 14, K2121, 13, J2121, 12, I2121, 11, IFERROR(VLOOKUP(H2121,Table2[#All],3,FALSE),"N/A"),0)</f>
        <v>0</v>
      </c>
      <c r="Q2121" s="81" t="str">
        <f>IF(TcBaseVer=0,M2121,IF(AND(N2121="Available",M2121="Available",O2121="Available"),"Available",IF(M2121="","","Not Supported")))</f>
        <v>Available</v>
      </c>
      <c r="R2121" s="81" t="str">
        <f>IF(A2121&gt;=AWCurrentRel, "Future",Q2121)</f>
        <v>Available</v>
      </c>
      <c r="S2121" s="100" t="str">
        <f>HYPERLINK(U2121,T2121)</f>
        <v>DELIVER-Teamcenter What's New Fall 2024</v>
      </c>
      <c r="T2121" s="81" t="str">
        <f>IFERROR(VLOOKUP(CONCATENATE($B2121,"_",$A2121),Table4[#All],5,FALSE),"Not Available")</f>
        <v>DELIVER-Teamcenter What's New Fall 2024</v>
      </c>
      <c r="U2121" s="81" t="str">
        <f>IFERROR(VLOOKUP(CONCATENATE(B2121,"_",A2121),Table4[#All],6,FALSE),"")</f>
        <v>https://siemens.highspot.com/items/675830698371002237ecc52d?lfrm=shp-ft.3#1</v>
      </c>
    </row>
    <row r="2122" spans="1:21" x14ac:dyDescent="0.25">
      <c r="A2122" s="81">
        <f>IF(OR('Raw Data'!A2148=0,'Raw Data'!A2148="Delete"),"",'Raw Data'!A2148)</f>
        <v>2412</v>
      </c>
      <c r="B2122" s="88" t="str">
        <f>IF(OR('Raw Data'!B2148=0,'Raw Data'!B2148="Delete"),"",'Raw Data'!B2148)</f>
        <v>Develop</v>
      </c>
      <c r="C2122" s="89" t="str">
        <f>IF(OR('Raw Data'!C2148=0,'Raw Data'!C2148="Delete"),"",'Raw Data'!C2148)</f>
        <v>Simulation</v>
      </c>
      <c r="D2122" s="88" t="str">
        <f>IF(OR('Raw Data'!D2148=0,'Raw Data'!D2148="Delete"),"",'Raw Data'!D2148)</f>
        <v>Simulation Process Management</v>
      </c>
      <c r="E2122" s="84" t="str">
        <f>IF(OR('Raw Data'!E2148=0,'Raw Data'!E2148="Delete"),"",'Raw Data'!E2148)</f>
        <v>Direct embedding of Active Workspace in Simcenter STAR-CCM+</v>
      </c>
      <c r="F2122" s="81" t="str" cm="1">
        <f t="array" ref="F2122">_xlfn.SWITCH(ROUND(VLOOKUP(A2122,Table1[#All],3),0),11,H2122,12,I2122,13,J2122,14,K2122,"N/A")</f>
        <v>N/A</v>
      </c>
      <c r="G2122" s="81" t="str" cm="1">
        <f t="array" ref="G2122">_xlfn.SWITCH(ROUND(VLOOKUP(A2122,Table1[#All],5),0),11,H2122,12,I2122,13,J2122,14,K2122,"N/A")</f>
        <v>N/A</v>
      </c>
      <c r="H2122" s="81" t="str">
        <f>IF(OR('Raw Data'!H2148=0,'Raw Data'!H2148="Delete"),"",'Raw Data'!H2148)</f>
        <v/>
      </c>
      <c r="I2122" s="81" t="str">
        <f>IF(OR('Raw Data'!I2148=0,'Raw Data'!I2148="Delete"),"",'Raw Data'!I2148)</f>
        <v/>
      </c>
      <c r="J2122" s="81" t="str">
        <f>IF(OR('Raw Data'!J2148=0,'Raw Data'!J2148="Delete"),"",'Raw Data'!J2148)</f>
        <v/>
      </c>
      <c r="K2122" s="81" t="str">
        <f>IF(OR('Raw Data'!K2148=0,'Raw Data'!K2148="Delete"),"",'Raw Data'!K2148)</f>
        <v/>
      </c>
      <c r="L2122" s="81" t="str">
        <f>R2122</f>
        <v>Available</v>
      </c>
      <c r="M2122" s="81" t="str">
        <f>IF(A2122="","",IF(OR(AWReleaseNum&gt;=A2122,AWReleaseNum=0),"Available","Not Supported"))</f>
        <v>Available</v>
      </c>
      <c r="N2122" s="81" t="str">
        <f>IF(A2122="","",IF(TcRelease="Any","Available",IF(OR(AND(TcReleaseNum&gt;=VLOOKUP(AWReleaseNum,MinVerInfo,3,FALSE),TcReleaseNum&lt;=VLOOKUP(AWReleaseNum,MinVerInfo,4,FALSE)),AND(TcReleaseNum&gt;=VLOOKUP(AWReleaseNum,MinVerInfo,5,FALSE),TcReleaseNum&lt;=VLOOKUP(AWReleaseNum,MinVerInfo,6,FALSE))),"Available","Not Supported")))</f>
        <v>Available</v>
      </c>
      <c r="O2122" s="81" t="str">
        <f>IF(TcReleaseNum&lt;P2122,"Not Supported","Available")</f>
        <v>Available</v>
      </c>
      <c r="P2122" s="81" cm="1">
        <f t="array" ref="P2122">_xlfn.SWITCH(TcBaseVer, 14, K2122, 13, J2122, 12, I2122, 11, IFERROR(VLOOKUP(H2122,Table2[#All],3,FALSE),"N/A"),0)</f>
        <v>0</v>
      </c>
      <c r="Q2122" s="81" t="str">
        <f>IF(TcBaseVer=0,M2122,IF(AND(N2122="Available",M2122="Available",O2122="Available"),"Available",IF(M2122="","","Not Supported")))</f>
        <v>Available</v>
      </c>
      <c r="R2122" s="81" t="str">
        <f>IF(A2122&gt;=AWCurrentRel, "Future",Q2122)</f>
        <v>Available</v>
      </c>
      <c r="S2122" s="100" t="str">
        <f>HYPERLINK(U2122,T2122)</f>
        <v>DEVELOP-Teamcenter What's New Fall 2024</v>
      </c>
      <c r="T2122" s="81" t="str">
        <f>IFERROR(VLOOKUP(CONCATENATE($B2122,"_",$A2122),Table4[#All],5,FALSE),"Not Available")</f>
        <v>DEVELOP-Teamcenter What's New Fall 2024</v>
      </c>
      <c r="U2122" s="81" t="str">
        <f>IFERROR(VLOOKUP(CONCATENATE(B2122,"_",A2122),Table4[#All],6,FALSE),"")</f>
        <v>https://siemens.highspot.com/items/67583078550a63169681f19e?lfrm=shp-ft.2#1</v>
      </c>
    </row>
    <row r="2123" spans="1:21" x14ac:dyDescent="0.25">
      <c r="A2123" s="81">
        <f>IF(OR('Raw Data'!A2149=0,'Raw Data'!A2149="Delete"),"",'Raw Data'!A2149)</f>
        <v>2412</v>
      </c>
      <c r="B2123" s="88" t="str">
        <f>IF(OR('Raw Data'!B2149=0,'Raw Data'!B2149="Delete"),"",'Raw Data'!B2149)</f>
        <v>Develop</v>
      </c>
      <c r="C2123" s="89" t="str">
        <f>IF(OR('Raw Data'!C2149=0,'Raw Data'!C2149="Delete"),"",'Raw Data'!C2149)</f>
        <v>Simulation</v>
      </c>
      <c r="D2123" s="88" t="str">
        <f>IF(OR('Raw Data'!D2149=0,'Raw Data'!D2149="Delete"),"",'Raw Data'!D2149)</f>
        <v>Simulation Process Management</v>
      </c>
      <c r="E2123" s="84" t="str">
        <f>IF(OR('Raw Data'!E2149=0,'Raw Data'!E2149="Delete"),"",'Raw Data'!E2149)</f>
        <v xml:space="preserve">Create a new simulation directly from Active Workspace </v>
      </c>
      <c r="F2123" s="81" t="str" cm="1">
        <f t="array" ref="F2123">_xlfn.SWITCH(ROUND(VLOOKUP(A2123,Table1[#All],3),0),11,H2123,12,I2123,13,J2123,14,K2123,"N/A")</f>
        <v>N/A</v>
      </c>
      <c r="G2123" s="81" t="str" cm="1">
        <f t="array" ref="G2123">_xlfn.SWITCH(ROUND(VLOOKUP(A2123,Table1[#All],5),0),11,H2123,12,I2123,13,J2123,14,K2123,"N/A")</f>
        <v>N/A</v>
      </c>
      <c r="H2123" s="81" t="str">
        <f>IF(OR('Raw Data'!H2149=0,'Raw Data'!H2149="Delete"),"",'Raw Data'!H2149)</f>
        <v/>
      </c>
      <c r="I2123" s="81" t="str">
        <f>IF(OR('Raw Data'!I2149=0,'Raw Data'!I2149="Delete"),"",'Raw Data'!I2149)</f>
        <v/>
      </c>
      <c r="J2123" s="81" t="str">
        <f>IF(OR('Raw Data'!J2149=0,'Raw Data'!J2149="Delete"),"",'Raw Data'!J2149)</f>
        <v/>
      </c>
      <c r="K2123" s="81" t="str">
        <f>IF(OR('Raw Data'!K2149=0,'Raw Data'!K2149="Delete"),"",'Raw Data'!K2149)</f>
        <v/>
      </c>
      <c r="L2123" s="81" t="str">
        <f>R2123</f>
        <v>Available</v>
      </c>
      <c r="M2123" s="81" t="str">
        <f>IF(A2123="","",IF(OR(AWReleaseNum&gt;=A2123,AWReleaseNum=0),"Available","Not Supported"))</f>
        <v>Available</v>
      </c>
      <c r="N2123" s="81" t="str">
        <f>IF(A2123="","",IF(TcRelease="Any","Available",IF(OR(AND(TcReleaseNum&gt;=VLOOKUP(AWReleaseNum,MinVerInfo,3,FALSE),TcReleaseNum&lt;=VLOOKUP(AWReleaseNum,MinVerInfo,4,FALSE)),AND(TcReleaseNum&gt;=VLOOKUP(AWReleaseNum,MinVerInfo,5,FALSE),TcReleaseNum&lt;=VLOOKUP(AWReleaseNum,MinVerInfo,6,FALSE))),"Available","Not Supported")))</f>
        <v>Available</v>
      </c>
      <c r="O2123" s="81" t="str">
        <f>IF(TcReleaseNum&lt;P2123,"Not Supported","Available")</f>
        <v>Available</v>
      </c>
      <c r="P2123" s="81" cm="1">
        <f t="array" ref="P2123">_xlfn.SWITCH(TcBaseVer, 14, K2123, 13, J2123, 12, I2123, 11, IFERROR(VLOOKUP(H2123,Table2[#All],3,FALSE),"N/A"),0)</f>
        <v>0</v>
      </c>
      <c r="Q2123" s="81" t="str">
        <f>IF(TcBaseVer=0,M2123,IF(AND(N2123="Available",M2123="Available",O2123="Available"),"Available",IF(M2123="","","Not Supported")))</f>
        <v>Available</v>
      </c>
      <c r="R2123" s="81" t="str">
        <f>IF(A2123&gt;=AWCurrentRel, "Future",Q2123)</f>
        <v>Available</v>
      </c>
      <c r="S2123" s="100" t="str">
        <f>HYPERLINK(U2123,T2123)</f>
        <v>DEVELOP-Teamcenter What's New Fall 2024</v>
      </c>
      <c r="T2123" s="81" t="str">
        <f>IFERROR(VLOOKUP(CONCATENATE($B2123,"_",$A2123),Table4[#All],5,FALSE),"Not Available")</f>
        <v>DEVELOP-Teamcenter What's New Fall 2024</v>
      </c>
      <c r="U2123" s="81" t="str">
        <f>IFERROR(VLOOKUP(CONCATENATE(B2123,"_",A2123),Table4[#All],6,FALSE),"")</f>
        <v>https://siemens.highspot.com/items/67583078550a63169681f19e?lfrm=shp-ft.2#1</v>
      </c>
    </row>
    <row r="2124" spans="1:21" x14ac:dyDescent="0.25">
      <c r="A2124" s="81">
        <f>IF(OR('Raw Data'!A2150=0,'Raw Data'!A2150="Delete"),"",'Raw Data'!A2150)</f>
        <v>2412</v>
      </c>
      <c r="B2124" s="88" t="str">
        <f>IF(OR('Raw Data'!B2150=0,'Raw Data'!B2150="Delete"),"",'Raw Data'!B2150)</f>
        <v>Develop</v>
      </c>
      <c r="C2124" s="89" t="str">
        <f>IF(OR('Raw Data'!C2150=0,'Raw Data'!C2150="Delete"),"",'Raw Data'!C2150)</f>
        <v>Simulation</v>
      </c>
      <c r="D2124" s="88" t="str">
        <f>IF(OR('Raw Data'!D2150=0,'Raw Data'!D2150="Delete"),"",'Raw Data'!D2150)</f>
        <v>Simulation Process Management</v>
      </c>
      <c r="E2124" s="84" t="str">
        <f>IF(OR('Raw Data'!E2150=0,'Raw Data'!E2150="Delete"),"",'Raw Data'!E2150)</f>
        <v>Create a new simulation directly from Active Workspace based off a template</v>
      </c>
      <c r="F2124" s="81" t="str" cm="1">
        <f t="array" ref="F2124">_xlfn.SWITCH(ROUND(VLOOKUP(A2124,Table1[#All],3),0),11,H2124,12,I2124,13,J2124,14,K2124,"N/A")</f>
        <v>N/A</v>
      </c>
      <c r="G2124" s="81" t="str" cm="1">
        <f t="array" ref="G2124">_xlfn.SWITCH(ROUND(VLOOKUP(A2124,Table1[#All],5),0),11,H2124,12,I2124,13,J2124,14,K2124,"N/A")</f>
        <v>N/A</v>
      </c>
      <c r="H2124" s="81" t="str">
        <f>IF(OR('Raw Data'!H2150=0,'Raw Data'!H2150="Delete"),"",'Raw Data'!H2150)</f>
        <v/>
      </c>
      <c r="I2124" s="81" t="str">
        <f>IF(OR('Raw Data'!I2150=0,'Raw Data'!I2150="Delete"),"",'Raw Data'!I2150)</f>
        <v/>
      </c>
      <c r="J2124" s="81" t="str">
        <f>IF(OR('Raw Data'!J2150=0,'Raw Data'!J2150="Delete"),"",'Raw Data'!J2150)</f>
        <v/>
      </c>
      <c r="K2124" s="81" t="str">
        <f>IF(OR('Raw Data'!K2150=0,'Raw Data'!K2150="Delete"),"",'Raw Data'!K2150)</f>
        <v/>
      </c>
      <c r="L2124" s="81" t="str">
        <f>R2124</f>
        <v>Available</v>
      </c>
      <c r="M2124" s="81" t="str">
        <f>IF(A2124="","",IF(OR(AWReleaseNum&gt;=A2124,AWReleaseNum=0),"Available","Not Supported"))</f>
        <v>Available</v>
      </c>
      <c r="N2124" s="81" t="str">
        <f>IF(A2124="","",IF(TcRelease="Any","Available",IF(OR(AND(TcReleaseNum&gt;=VLOOKUP(AWReleaseNum,MinVerInfo,3,FALSE),TcReleaseNum&lt;=VLOOKUP(AWReleaseNum,MinVerInfo,4,FALSE)),AND(TcReleaseNum&gt;=VLOOKUP(AWReleaseNum,MinVerInfo,5,FALSE),TcReleaseNum&lt;=VLOOKUP(AWReleaseNum,MinVerInfo,6,FALSE))),"Available","Not Supported")))</f>
        <v>Available</v>
      </c>
      <c r="O2124" s="81" t="str">
        <f>IF(TcReleaseNum&lt;P2124,"Not Supported","Available")</f>
        <v>Available</v>
      </c>
      <c r="P2124" s="81" cm="1">
        <f t="array" ref="P2124">_xlfn.SWITCH(TcBaseVer, 14, K2124, 13, J2124, 12, I2124, 11, IFERROR(VLOOKUP(H2124,Table2[#All],3,FALSE),"N/A"),0)</f>
        <v>0</v>
      </c>
      <c r="Q2124" s="81" t="str">
        <f>IF(TcBaseVer=0,M2124,IF(AND(N2124="Available",M2124="Available",O2124="Available"),"Available",IF(M2124="","","Not Supported")))</f>
        <v>Available</v>
      </c>
      <c r="R2124" s="81" t="str">
        <f>IF(A2124&gt;=AWCurrentRel, "Future",Q2124)</f>
        <v>Available</v>
      </c>
      <c r="S2124" s="100" t="str">
        <f>HYPERLINK(U2124,T2124)</f>
        <v>DEVELOP-Teamcenter What's New Fall 2024</v>
      </c>
      <c r="T2124" s="81" t="str">
        <f>IFERROR(VLOOKUP(CONCATENATE($B2124,"_",$A2124),Table4[#All],5,FALSE),"Not Available")</f>
        <v>DEVELOP-Teamcenter What's New Fall 2024</v>
      </c>
      <c r="U2124" s="81" t="str">
        <f>IFERROR(VLOOKUP(CONCATENATE(B2124,"_",A2124),Table4[#All],6,FALSE),"")</f>
        <v>https://siemens.highspot.com/items/67583078550a63169681f19e?lfrm=shp-ft.2#1</v>
      </c>
    </row>
    <row r="2125" spans="1:21" x14ac:dyDescent="0.25">
      <c r="A2125" s="81">
        <f>IF(OR('Raw Data'!A2151=0,'Raw Data'!A2151="Delete"),"",'Raw Data'!A2151)</f>
        <v>2412</v>
      </c>
      <c r="B2125" s="88" t="str">
        <f>IF(OR('Raw Data'!B2151=0,'Raw Data'!B2151="Delete"),"",'Raw Data'!B2151)</f>
        <v>Develop</v>
      </c>
      <c r="C2125" s="89" t="str">
        <f>IF(OR('Raw Data'!C2151=0,'Raw Data'!C2151="Delete"),"",'Raw Data'!C2151)</f>
        <v>Simulation</v>
      </c>
      <c r="D2125" s="88" t="str">
        <f>IF(OR('Raw Data'!D2151=0,'Raw Data'!D2151="Delete"),"",'Raw Data'!D2151)</f>
        <v>Simulation Process Management</v>
      </c>
      <c r="E2125" s="84" t="str">
        <f>IF(OR('Raw Data'!E2151=0,'Raw Data'!E2151="Delete"),"",'Raw Data'!E2151)</f>
        <v>Directly Open a managed Simulation from Teamcenter into Simcenter STAR-CCM+</v>
      </c>
      <c r="F2125" s="81" t="str" cm="1">
        <f t="array" ref="F2125">_xlfn.SWITCH(ROUND(VLOOKUP(A2125,Table1[#All],3),0),11,H2125,12,I2125,13,J2125,14,K2125,"N/A")</f>
        <v>N/A</v>
      </c>
      <c r="G2125" s="81" t="str" cm="1">
        <f t="array" ref="G2125">_xlfn.SWITCH(ROUND(VLOOKUP(A2125,Table1[#All],5),0),11,H2125,12,I2125,13,J2125,14,K2125,"N/A")</f>
        <v>N/A</v>
      </c>
      <c r="H2125" s="81" t="str">
        <f>IF(OR('Raw Data'!H2151=0,'Raw Data'!H2151="Delete"),"",'Raw Data'!H2151)</f>
        <v/>
      </c>
      <c r="I2125" s="81" t="str">
        <f>IF(OR('Raw Data'!I2151=0,'Raw Data'!I2151="Delete"),"",'Raw Data'!I2151)</f>
        <v/>
      </c>
      <c r="J2125" s="81" t="str">
        <f>IF(OR('Raw Data'!J2151=0,'Raw Data'!J2151="Delete"),"",'Raw Data'!J2151)</f>
        <v/>
      </c>
      <c r="K2125" s="81" t="str">
        <f>IF(OR('Raw Data'!K2151=0,'Raw Data'!K2151="Delete"),"",'Raw Data'!K2151)</f>
        <v/>
      </c>
      <c r="L2125" s="81" t="str">
        <f>R2125</f>
        <v>Available</v>
      </c>
      <c r="M2125" s="81" t="str">
        <f>IF(A2125="","",IF(OR(AWReleaseNum&gt;=A2125,AWReleaseNum=0),"Available","Not Supported"))</f>
        <v>Available</v>
      </c>
      <c r="N2125" s="81" t="str">
        <f>IF(A2125="","",IF(TcRelease="Any","Available",IF(OR(AND(TcReleaseNum&gt;=VLOOKUP(AWReleaseNum,MinVerInfo,3,FALSE),TcReleaseNum&lt;=VLOOKUP(AWReleaseNum,MinVerInfo,4,FALSE)),AND(TcReleaseNum&gt;=VLOOKUP(AWReleaseNum,MinVerInfo,5,FALSE),TcReleaseNum&lt;=VLOOKUP(AWReleaseNum,MinVerInfo,6,FALSE))),"Available","Not Supported")))</f>
        <v>Available</v>
      </c>
      <c r="O2125" s="81" t="str">
        <f>IF(TcReleaseNum&lt;P2125,"Not Supported","Available")</f>
        <v>Available</v>
      </c>
      <c r="P2125" s="81" cm="1">
        <f t="array" ref="P2125">_xlfn.SWITCH(TcBaseVer, 14, K2125, 13, J2125, 12, I2125, 11, IFERROR(VLOOKUP(H2125,Table2[#All],3,FALSE),"N/A"),0)</f>
        <v>0</v>
      </c>
      <c r="Q2125" s="81" t="str">
        <f>IF(TcBaseVer=0,M2125,IF(AND(N2125="Available",M2125="Available",O2125="Available"),"Available",IF(M2125="","","Not Supported")))</f>
        <v>Available</v>
      </c>
      <c r="R2125" s="81" t="str">
        <f>IF(A2125&gt;=AWCurrentRel, "Future",Q2125)</f>
        <v>Available</v>
      </c>
      <c r="S2125" s="100" t="str">
        <f>HYPERLINK(U2125,T2125)</f>
        <v>DEVELOP-Teamcenter What's New Fall 2024</v>
      </c>
      <c r="T2125" s="81" t="str">
        <f>IFERROR(VLOOKUP(CONCATENATE($B2125,"_",$A2125),Table4[#All],5,FALSE),"Not Available")</f>
        <v>DEVELOP-Teamcenter What's New Fall 2024</v>
      </c>
      <c r="U2125" s="81" t="str">
        <f>IFERROR(VLOOKUP(CONCATENATE(B2125,"_",A2125),Table4[#All],6,FALSE),"")</f>
        <v>https://siemens.highspot.com/items/67583078550a63169681f19e?lfrm=shp-ft.2#1</v>
      </c>
    </row>
    <row r="2126" spans="1:21" x14ac:dyDescent="0.25">
      <c r="A2126" s="81">
        <f>IF(OR('Raw Data'!A2152=0,'Raw Data'!A2152="Delete"),"",'Raw Data'!A2152)</f>
        <v>2412</v>
      </c>
      <c r="B2126" s="88" t="str">
        <f>IF(OR('Raw Data'!B2152=0,'Raw Data'!B2152="Delete"),"",'Raw Data'!B2152)</f>
        <v>Develop</v>
      </c>
      <c r="C2126" s="89" t="str">
        <f>IF(OR('Raw Data'!C2152=0,'Raw Data'!C2152="Delete"),"",'Raw Data'!C2152)</f>
        <v>Simulation</v>
      </c>
      <c r="D2126" s="88" t="str">
        <f>IF(OR('Raw Data'!D2152=0,'Raw Data'!D2152="Delete"),"",'Raw Data'!D2152)</f>
        <v>Simulation Process Management</v>
      </c>
      <c r="E2126" s="84" t="str">
        <f>IF(OR('Raw Data'!E2152=0,'Raw Data'!E2152="Delete"),"",'Raw Data'!E2152)</f>
        <v>Import new geometry into working simulation file​</v>
      </c>
      <c r="F2126" s="81" t="str" cm="1">
        <f t="array" ref="F2126">_xlfn.SWITCH(ROUND(VLOOKUP(A2126,Table1[#All],3),0),11,H2126,12,I2126,13,J2126,14,K2126,"N/A")</f>
        <v>N/A</v>
      </c>
      <c r="G2126" s="81" t="str" cm="1">
        <f t="array" ref="G2126">_xlfn.SWITCH(ROUND(VLOOKUP(A2126,Table1[#All],5),0),11,H2126,12,I2126,13,J2126,14,K2126,"N/A")</f>
        <v>N/A</v>
      </c>
      <c r="H2126" s="81" t="str">
        <f>IF(OR('Raw Data'!H2152=0,'Raw Data'!H2152="Delete"),"",'Raw Data'!H2152)</f>
        <v/>
      </c>
      <c r="I2126" s="81" t="str">
        <f>IF(OR('Raw Data'!I2152=0,'Raw Data'!I2152="Delete"),"",'Raw Data'!I2152)</f>
        <v/>
      </c>
      <c r="J2126" s="81" t="str">
        <f>IF(OR('Raw Data'!J2152=0,'Raw Data'!J2152="Delete"),"",'Raw Data'!J2152)</f>
        <v/>
      </c>
      <c r="K2126" s="81" t="str">
        <f>IF(OR('Raw Data'!K2152=0,'Raw Data'!K2152="Delete"),"",'Raw Data'!K2152)</f>
        <v/>
      </c>
      <c r="L2126" s="81" t="str">
        <f>R2126</f>
        <v>Available</v>
      </c>
      <c r="M2126" s="81" t="str">
        <f>IF(A2126="","",IF(OR(AWReleaseNum&gt;=A2126,AWReleaseNum=0),"Available","Not Supported"))</f>
        <v>Available</v>
      </c>
      <c r="N2126" s="81" t="str">
        <f>IF(A2126="","",IF(TcRelease="Any","Available",IF(OR(AND(TcReleaseNum&gt;=VLOOKUP(AWReleaseNum,MinVerInfo,3,FALSE),TcReleaseNum&lt;=VLOOKUP(AWReleaseNum,MinVerInfo,4,FALSE)),AND(TcReleaseNum&gt;=VLOOKUP(AWReleaseNum,MinVerInfo,5,FALSE),TcReleaseNum&lt;=VLOOKUP(AWReleaseNum,MinVerInfo,6,FALSE))),"Available","Not Supported")))</f>
        <v>Available</v>
      </c>
      <c r="O2126" s="81" t="str">
        <f>IF(TcReleaseNum&lt;P2126,"Not Supported","Available")</f>
        <v>Available</v>
      </c>
      <c r="P2126" s="81" cm="1">
        <f t="array" ref="P2126">_xlfn.SWITCH(TcBaseVer, 14, K2126, 13, J2126, 12, I2126, 11, IFERROR(VLOOKUP(H2126,Table2[#All],3,FALSE),"N/A"),0)</f>
        <v>0</v>
      </c>
      <c r="Q2126" s="81" t="str">
        <f>IF(TcBaseVer=0,M2126,IF(AND(N2126="Available",M2126="Available",O2126="Available"),"Available",IF(M2126="","","Not Supported")))</f>
        <v>Available</v>
      </c>
      <c r="R2126" s="81" t="str">
        <f>IF(A2126&gt;=AWCurrentRel, "Future",Q2126)</f>
        <v>Available</v>
      </c>
      <c r="S2126" s="100" t="str">
        <f>HYPERLINK(U2126,T2126)</f>
        <v>DEVELOP-Teamcenter What's New Fall 2024</v>
      </c>
      <c r="T2126" s="81" t="str">
        <f>IFERROR(VLOOKUP(CONCATENATE($B2126,"_",$A2126),Table4[#All],5,FALSE),"Not Available")</f>
        <v>DEVELOP-Teamcenter What's New Fall 2024</v>
      </c>
      <c r="U2126" s="81" t="str">
        <f>IFERROR(VLOOKUP(CONCATENATE(B2126,"_",A2126),Table4[#All],6,FALSE),"")</f>
        <v>https://siemens.highspot.com/items/67583078550a63169681f19e?lfrm=shp-ft.2#1</v>
      </c>
    </row>
    <row r="2127" spans="1:21" x14ac:dyDescent="0.25">
      <c r="A2127" s="81">
        <f>IF(OR('Raw Data'!A2153=0,'Raw Data'!A2153="Delete"),"",'Raw Data'!A2153)</f>
        <v>2412</v>
      </c>
      <c r="B2127" s="88" t="str">
        <f>IF(OR('Raw Data'!B2153=0,'Raw Data'!B2153="Delete"),"",'Raw Data'!B2153)</f>
        <v>Develop</v>
      </c>
      <c r="C2127" s="89" t="str">
        <f>IF(OR('Raw Data'!C2153=0,'Raw Data'!C2153="Delete"),"",'Raw Data'!C2153)</f>
        <v>Simulation</v>
      </c>
      <c r="D2127" s="88" t="str">
        <f>IF(OR('Raw Data'!D2153=0,'Raw Data'!D2153="Delete"),"",'Raw Data'!D2153)</f>
        <v>Simulation Process Management</v>
      </c>
      <c r="E2127" s="84" t="str">
        <f>IF(OR('Raw Data'!E2153=0,'Raw Data'!E2153="Delete"),"",'Raw Data'!E2153)</f>
        <v>Systematically upload unmanaged data into Teamcenter</v>
      </c>
      <c r="F2127" s="81" t="str" cm="1">
        <f t="array" ref="F2127">_xlfn.SWITCH(ROUND(VLOOKUP(A2127,Table1[#All],3),0),11,H2127,12,I2127,13,J2127,14,K2127,"N/A")</f>
        <v>N/A</v>
      </c>
      <c r="G2127" s="81" t="str" cm="1">
        <f t="array" ref="G2127">_xlfn.SWITCH(ROUND(VLOOKUP(A2127,Table1[#All],5),0),11,H2127,12,I2127,13,J2127,14,K2127,"N/A")</f>
        <v>N/A</v>
      </c>
      <c r="H2127" s="81" t="str">
        <f>IF(OR('Raw Data'!H2153=0,'Raw Data'!H2153="Delete"),"",'Raw Data'!H2153)</f>
        <v/>
      </c>
      <c r="I2127" s="81" t="str">
        <f>IF(OR('Raw Data'!I2153=0,'Raw Data'!I2153="Delete"),"",'Raw Data'!I2153)</f>
        <v/>
      </c>
      <c r="J2127" s="81" t="str">
        <f>IF(OR('Raw Data'!J2153=0,'Raw Data'!J2153="Delete"),"",'Raw Data'!J2153)</f>
        <v/>
      </c>
      <c r="K2127" s="81" t="str">
        <f>IF(OR('Raw Data'!K2153=0,'Raw Data'!K2153="Delete"),"",'Raw Data'!K2153)</f>
        <v/>
      </c>
      <c r="L2127" s="81" t="str">
        <f>R2127</f>
        <v>Available</v>
      </c>
      <c r="M2127" s="81" t="str">
        <f>IF(A2127="","",IF(OR(AWReleaseNum&gt;=A2127,AWReleaseNum=0),"Available","Not Supported"))</f>
        <v>Available</v>
      </c>
      <c r="N2127" s="81" t="str">
        <f>IF(A2127="","",IF(TcRelease="Any","Available",IF(OR(AND(TcReleaseNum&gt;=VLOOKUP(AWReleaseNum,MinVerInfo,3,FALSE),TcReleaseNum&lt;=VLOOKUP(AWReleaseNum,MinVerInfo,4,FALSE)),AND(TcReleaseNum&gt;=VLOOKUP(AWReleaseNum,MinVerInfo,5,FALSE),TcReleaseNum&lt;=VLOOKUP(AWReleaseNum,MinVerInfo,6,FALSE))),"Available","Not Supported")))</f>
        <v>Available</v>
      </c>
      <c r="O2127" s="81" t="str">
        <f>IF(TcReleaseNum&lt;P2127,"Not Supported","Available")</f>
        <v>Available</v>
      </c>
      <c r="P2127" s="81" cm="1">
        <f t="array" ref="P2127">_xlfn.SWITCH(TcBaseVer, 14, K2127, 13, J2127, 12, I2127, 11, IFERROR(VLOOKUP(H2127,Table2[#All],3,FALSE),"N/A"),0)</f>
        <v>0</v>
      </c>
      <c r="Q2127" s="81" t="str">
        <f>IF(TcBaseVer=0,M2127,IF(AND(N2127="Available",M2127="Available",O2127="Available"),"Available",IF(M2127="","","Not Supported")))</f>
        <v>Available</v>
      </c>
      <c r="R2127" s="81" t="str">
        <f>IF(A2127&gt;=AWCurrentRel, "Future",Q2127)</f>
        <v>Available</v>
      </c>
      <c r="S2127" s="100" t="str">
        <f>HYPERLINK(U2127,T2127)</f>
        <v>DEVELOP-Teamcenter What's New Fall 2024</v>
      </c>
      <c r="T2127" s="81" t="str">
        <f>IFERROR(VLOOKUP(CONCATENATE($B2127,"_",$A2127),Table4[#All],5,FALSE),"Not Available")</f>
        <v>DEVELOP-Teamcenter What's New Fall 2024</v>
      </c>
      <c r="U2127" s="81" t="str">
        <f>IFERROR(VLOOKUP(CONCATENATE(B2127,"_",A2127),Table4[#All],6,FALSE),"")</f>
        <v>https://siemens.highspot.com/items/67583078550a63169681f19e?lfrm=shp-ft.2#1</v>
      </c>
    </row>
    <row r="2128" spans="1:21" x14ac:dyDescent="0.25">
      <c r="A2128" s="81">
        <f>IF(OR('Raw Data'!A2154=0,'Raw Data'!A2154="Delete"),"",'Raw Data'!A2154)</f>
        <v>2412</v>
      </c>
      <c r="B2128" s="88" t="str">
        <f>IF(OR('Raw Data'!B2154=0,'Raw Data'!B2154="Delete"),"",'Raw Data'!B2154)</f>
        <v>Develop</v>
      </c>
      <c r="C2128" s="89" t="str">
        <f>IF(OR('Raw Data'!C2154=0,'Raw Data'!C2154="Delete"),"",'Raw Data'!C2154)</f>
        <v>Simulation</v>
      </c>
      <c r="D2128" s="88" t="str">
        <f>IF(OR('Raw Data'!D2154=0,'Raw Data'!D2154="Delete"),"",'Raw Data'!D2154)</f>
        <v>Simulation Process Management</v>
      </c>
      <c r="E2128" s="84" t="str">
        <f>IF(OR('Raw Data'!E2154=0,'Raw Data'!E2154="Delete"),"",'Raw Data'!E2154)</f>
        <v xml:space="preserve">Automatic creation of files and relations </v>
      </c>
      <c r="F2128" s="81" t="str" cm="1">
        <f t="array" ref="F2128">_xlfn.SWITCH(ROUND(VLOOKUP(A2128,Table1[#All],3),0),11,H2128,12,I2128,13,J2128,14,K2128,"N/A")</f>
        <v>N/A</v>
      </c>
      <c r="G2128" s="81" t="str" cm="1">
        <f t="array" ref="G2128">_xlfn.SWITCH(ROUND(VLOOKUP(A2128,Table1[#All],5),0),11,H2128,12,I2128,13,J2128,14,K2128,"N/A")</f>
        <v>N/A</v>
      </c>
      <c r="H2128" s="81" t="str">
        <f>IF(OR('Raw Data'!H2154=0,'Raw Data'!H2154="Delete"),"",'Raw Data'!H2154)</f>
        <v/>
      </c>
      <c r="I2128" s="81" t="str">
        <f>IF(OR('Raw Data'!I2154=0,'Raw Data'!I2154="Delete"),"",'Raw Data'!I2154)</f>
        <v/>
      </c>
      <c r="J2128" s="81" t="str">
        <f>IF(OR('Raw Data'!J2154=0,'Raw Data'!J2154="Delete"),"",'Raw Data'!J2154)</f>
        <v/>
      </c>
      <c r="K2128" s="81" t="str">
        <f>IF(OR('Raw Data'!K2154=0,'Raw Data'!K2154="Delete"),"",'Raw Data'!K2154)</f>
        <v/>
      </c>
      <c r="L2128" s="81" t="str">
        <f>R2128</f>
        <v>Available</v>
      </c>
      <c r="M2128" s="81" t="str">
        <f>IF(A2128="","",IF(OR(AWReleaseNum&gt;=A2128,AWReleaseNum=0),"Available","Not Supported"))</f>
        <v>Available</v>
      </c>
      <c r="N2128" s="81" t="str">
        <f>IF(A2128="","",IF(TcRelease="Any","Available",IF(OR(AND(TcReleaseNum&gt;=VLOOKUP(AWReleaseNum,MinVerInfo,3,FALSE),TcReleaseNum&lt;=VLOOKUP(AWReleaseNum,MinVerInfo,4,FALSE)),AND(TcReleaseNum&gt;=VLOOKUP(AWReleaseNum,MinVerInfo,5,FALSE),TcReleaseNum&lt;=VLOOKUP(AWReleaseNum,MinVerInfo,6,FALSE))),"Available","Not Supported")))</f>
        <v>Available</v>
      </c>
      <c r="O2128" s="81" t="str">
        <f>IF(TcReleaseNum&lt;P2128,"Not Supported","Available")</f>
        <v>Available</v>
      </c>
      <c r="P2128" s="81" cm="1">
        <f t="array" ref="P2128">_xlfn.SWITCH(TcBaseVer, 14, K2128, 13, J2128, 12, I2128, 11, IFERROR(VLOOKUP(H2128,Table2[#All],3,FALSE),"N/A"),0)</f>
        <v>0</v>
      </c>
      <c r="Q2128" s="81" t="str">
        <f>IF(TcBaseVer=0,M2128,IF(AND(N2128="Available",M2128="Available",O2128="Available"),"Available",IF(M2128="","","Not Supported")))</f>
        <v>Available</v>
      </c>
      <c r="R2128" s="81" t="str">
        <f>IF(A2128&gt;=AWCurrentRel, "Future",Q2128)</f>
        <v>Available</v>
      </c>
      <c r="S2128" s="100" t="str">
        <f>HYPERLINK(U2128,T2128)</f>
        <v>DEVELOP-Teamcenter What's New Fall 2024</v>
      </c>
      <c r="T2128" s="81" t="str">
        <f>IFERROR(VLOOKUP(CONCATENATE($B2128,"_",$A2128),Table4[#All],5,FALSE),"Not Available")</f>
        <v>DEVELOP-Teamcenter What's New Fall 2024</v>
      </c>
      <c r="U2128" s="81" t="str">
        <f>IFERROR(VLOOKUP(CONCATENATE(B2128,"_",A2128),Table4[#All],6,FALSE),"")</f>
        <v>https://siemens.highspot.com/items/67583078550a63169681f19e?lfrm=shp-ft.2#1</v>
      </c>
    </row>
    <row r="2129" spans="1:21" x14ac:dyDescent="0.25">
      <c r="A2129" s="81">
        <f>IF(OR('Raw Data'!A2155=0,'Raw Data'!A2155="Delete"),"",'Raw Data'!A2155)</f>
        <v>2412</v>
      </c>
      <c r="B2129" s="88" t="str">
        <f>IF(OR('Raw Data'!B2155=0,'Raw Data'!B2155="Delete"),"",'Raw Data'!B2155)</f>
        <v>Develop</v>
      </c>
      <c r="C2129" s="89" t="str">
        <f>IF(OR('Raw Data'!C2155=0,'Raw Data'!C2155="Delete"),"",'Raw Data'!C2155)</f>
        <v>Simulation</v>
      </c>
      <c r="D2129" s="88" t="str">
        <f>IF(OR('Raw Data'!D2155=0,'Raw Data'!D2155="Delete"),"",'Raw Data'!D2155)</f>
        <v>Simulation Process Management</v>
      </c>
      <c r="E2129" s="84" t="str">
        <f>IF(OR('Raw Data'!E2155=0,'Raw Data'!E2155="Delete"),"",'Raw Data'!E2155)</f>
        <v>Attachments page consolidation and updated layout</v>
      </c>
      <c r="F2129" s="81" t="str" cm="1">
        <f t="array" ref="F2129">_xlfn.SWITCH(ROUND(VLOOKUP(A2129,Table1[#All],3),0),11,H2129,12,I2129,13,J2129,14,K2129,"N/A")</f>
        <v>N/A</v>
      </c>
      <c r="G2129" s="81" t="str" cm="1">
        <f t="array" ref="G2129">_xlfn.SWITCH(ROUND(VLOOKUP(A2129,Table1[#All],5),0),11,H2129,12,I2129,13,J2129,14,K2129,"N/A")</f>
        <v>N/A</v>
      </c>
      <c r="H2129" s="81" t="str">
        <f>IF(OR('Raw Data'!H2155=0,'Raw Data'!H2155="Delete"),"",'Raw Data'!H2155)</f>
        <v/>
      </c>
      <c r="I2129" s="81" t="str">
        <f>IF(OR('Raw Data'!I2155=0,'Raw Data'!I2155="Delete"),"",'Raw Data'!I2155)</f>
        <v/>
      </c>
      <c r="J2129" s="81" t="str">
        <f>IF(OR('Raw Data'!J2155=0,'Raw Data'!J2155="Delete"),"",'Raw Data'!J2155)</f>
        <v/>
      </c>
      <c r="K2129" s="81" t="str">
        <f>IF(OR('Raw Data'!K2155=0,'Raw Data'!K2155="Delete"),"",'Raw Data'!K2155)</f>
        <v/>
      </c>
      <c r="L2129" s="81" t="str">
        <f>R2129</f>
        <v>Available</v>
      </c>
      <c r="M2129" s="81" t="str">
        <f>IF(A2129="","",IF(OR(AWReleaseNum&gt;=A2129,AWReleaseNum=0),"Available","Not Supported"))</f>
        <v>Available</v>
      </c>
      <c r="N2129" s="81" t="str">
        <f>IF(A2129="","",IF(TcRelease="Any","Available",IF(OR(AND(TcReleaseNum&gt;=VLOOKUP(AWReleaseNum,MinVerInfo,3,FALSE),TcReleaseNum&lt;=VLOOKUP(AWReleaseNum,MinVerInfo,4,FALSE)),AND(TcReleaseNum&gt;=VLOOKUP(AWReleaseNum,MinVerInfo,5,FALSE),TcReleaseNum&lt;=VLOOKUP(AWReleaseNum,MinVerInfo,6,FALSE))),"Available","Not Supported")))</f>
        <v>Available</v>
      </c>
      <c r="O2129" s="81" t="str">
        <f>IF(TcReleaseNum&lt;P2129,"Not Supported","Available")</f>
        <v>Available</v>
      </c>
      <c r="P2129" s="81" cm="1">
        <f t="array" ref="P2129">_xlfn.SWITCH(TcBaseVer, 14, K2129, 13, J2129, 12, I2129, 11, IFERROR(VLOOKUP(H2129,Table2[#All],3,FALSE),"N/A"),0)</f>
        <v>0</v>
      </c>
      <c r="Q2129" s="81" t="str">
        <f>IF(TcBaseVer=0,M2129,IF(AND(N2129="Available",M2129="Available",O2129="Available"),"Available",IF(M2129="","","Not Supported")))</f>
        <v>Available</v>
      </c>
      <c r="R2129" s="81" t="str">
        <f>IF(A2129&gt;=AWCurrentRel, "Future",Q2129)</f>
        <v>Available</v>
      </c>
      <c r="S2129" s="100" t="str">
        <f>HYPERLINK(U2129,T2129)</f>
        <v>DEVELOP-Teamcenter What's New Fall 2024</v>
      </c>
      <c r="T2129" s="81" t="str">
        <f>IFERROR(VLOOKUP(CONCATENATE($B2129,"_",$A2129),Table4[#All],5,FALSE),"Not Available")</f>
        <v>DEVELOP-Teamcenter What's New Fall 2024</v>
      </c>
      <c r="U2129" s="81" t="str">
        <f>IFERROR(VLOOKUP(CONCATENATE(B2129,"_",A2129),Table4[#All],6,FALSE),"")</f>
        <v>https://siemens.highspot.com/items/67583078550a63169681f19e?lfrm=shp-ft.2#1</v>
      </c>
    </row>
    <row r="2130" spans="1:21" x14ac:dyDescent="0.25">
      <c r="A2130" s="81">
        <f>IF(OR('Raw Data'!A2156=0,'Raw Data'!A2156="Delete"),"",'Raw Data'!A2156)</f>
        <v>2412</v>
      </c>
      <c r="B2130" s="88" t="str">
        <f>IF(OR('Raw Data'!B2156=0,'Raw Data'!B2156="Delete"),"",'Raw Data'!B2156)</f>
        <v>Develop</v>
      </c>
      <c r="C2130" s="89" t="str">
        <f>IF(OR('Raw Data'!C2156=0,'Raw Data'!C2156="Delete"),"",'Raw Data'!C2156)</f>
        <v>Simulation</v>
      </c>
      <c r="D2130" s="88" t="str">
        <f>IF(OR('Raw Data'!D2156=0,'Raw Data'!D2156="Delete"),"",'Raw Data'!D2156)</f>
        <v>Simulation Process Management</v>
      </c>
      <c r="E2130" s="84" t="str">
        <f>IF(OR('Raw Data'!E2156=0,'Raw Data'!E2156="Delete"),"",'Raw Data'!E2156)</f>
        <v xml:space="preserve">Management and Manipulation of CAE Folders </v>
      </c>
      <c r="F2130" s="81" t="str" cm="1">
        <f t="array" ref="F2130">_xlfn.SWITCH(ROUND(VLOOKUP(A2130,Table1[#All],3),0),11,H2130,12,I2130,13,J2130,14,K2130,"N/A")</f>
        <v>N/A</v>
      </c>
      <c r="G2130" s="81" t="str" cm="1">
        <f t="array" ref="G2130">_xlfn.SWITCH(ROUND(VLOOKUP(A2130,Table1[#All],5),0),11,H2130,12,I2130,13,J2130,14,K2130,"N/A")</f>
        <v>N/A</v>
      </c>
      <c r="H2130" s="81" t="str">
        <f>IF(OR('Raw Data'!H2156=0,'Raw Data'!H2156="Delete"),"",'Raw Data'!H2156)</f>
        <v/>
      </c>
      <c r="I2130" s="81" t="str">
        <f>IF(OR('Raw Data'!I2156=0,'Raw Data'!I2156="Delete"),"",'Raw Data'!I2156)</f>
        <v/>
      </c>
      <c r="J2130" s="81" t="str">
        <f>IF(OR('Raw Data'!J2156=0,'Raw Data'!J2156="Delete"),"",'Raw Data'!J2156)</f>
        <v/>
      </c>
      <c r="K2130" s="81" t="str">
        <f>IF(OR('Raw Data'!K2156=0,'Raw Data'!K2156="Delete"),"",'Raw Data'!K2156)</f>
        <v/>
      </c>
      <c r="L2130" s="81" t="str">
        <f>R2130</f>
        <v>Available</v>
      </c>
      <c r="M2130" s="81" t="str">
        <f>IF(A2130="","",IF(OR(AWReleaseNum&gt;=A2130,AWReleaseNum=0),"Available","Not Supported"))</f>
        <v>Available</v>
      </c>
      <c r="N2130" s="81" t="str">
        <f>IF(A2130="","",IF(TcRelease="Any","Available",IF(OR(AND(TcReleaseNum&gt;=VLOOKUP(AWReleaseNum,MinVerInfo,3,FALSE),TcReleaseNum&lt;=VLOOKUP(AWReleaseNum,MinVerInfo,4,FALSE)),AND(TcReleaseNum&gt;=VLOOKUP(AWReleaseNum,MinVerInfo,5,FALSE),TcReleaseNum&lt;=VLOOKUP(AWReleaseNum,MinVerInfo,6,FALSE))),"Available","Not Supported")))</f>
        <v>Available</v>
      </c>
      <c r="O2130" s="81" t="str">
        <f>IF(TcReleaseNum&lt;P2130,"Not Supported","Available")</f>
        <v>Available</v>
      </c>
      <c r="P2130" s="81" cm="1">
        <f t="array" ref="P2130">_xlfn.SWITCH(TcBaseVer, 14, K2130, 13, J2130, 12, I2130, 11, IFERROR(VLOOKUP(H2130,Table2[#All],3,FALSE),"N/A"),0)</f>
        <v>0</v>
      </c>
      <c r="Q2130" s="81" t="str">
        <f>IF(TcBaseVer=0,M2130,IF(AND(N2130="Available",M2130="Available",O2130="Available"),"Available",IF(M2130="","","Not Supported")))</f>
        <v>Available</v>
      </c>
      <c r="R2130" s="81" t="str">
        <f>IF(A2130&gt;=AWCurrentRel, "Future",Q2130)</f>
        <v>Available</v>
      </c>
      <c r="S2130" s="100" t="str">
        <f>HYPERLINK(U2130,T2130)</f>
        <v>DEVELOP-Teamcenter What's New Fall 2024</v>
      </c>
      <c r="T2130" s="81" t="str">
        <f>IFERROR(VLOOKUP(CONCATENATE($B2130,"_",$A2130),Table4[#All],5,FALSE),"Not Available")</f>
        <v>DEVELOP-Teamcenter What's New Fall 2024</v>
      </c>
      <c r="U2130" s="81" t="str">
        <f>IFERROR(VLOOKUP(CONCATENATE(B2130,"_",A2130),Table4[#All],6,FALSE),"")</f>
        <v>https://siemens.highspot.com/items/67583078550a63169681f19e?lfrm=shp-ft.2#1</v>
      </c>
    </row>
    <row r="2131" spans="1:21" x14ac:dyDescent="0.25">
      <c r="A2131" s="81">
        <f>IF(OR('Raw Data'!A2157=0,'Raw Data'!A2157="Delete"),"",'Raw Data'!A2157)</f>
        <v>2412</v>
      </c>
      <c r="B2131" s="88" t="str">
        <f>IF(OR('Raw Data'!B2157=0,'Raw Data'!B2157="Delete"),"",'Raw Data'!B2157)</f>
        <v>Develop</v>
      </c>
      <c r="C2131" s="89" t="str">
        <f>IF(OR('Raw Data'!C2157=0,'Raw Data'!C2157="Delete"),"",'Raw Data'!C2157)</f>
        <v>Simulation</v>
      </c>
      <c r="D2131" s="88" t="str">
        <f>IF(OR('Raw Data'!D2157=0,'Raw Data'!D2157="Delete"),"",'Raw Data'!D2157)</f>
        <v>Simulation Process Management</v>
      </c>
      <c r="E2131" s="84" t="str">
        <f>IF(OR('Raw Data'!E2157=0,'Raw Data'!E2157="Delete"),"",'Raw Data'!E2157)</f>
        <v>Verification flow is now enabled for the System Architect integration</v>
      </c>
      <c r="F2131" s="81" t="str" cm="1">
        <f t="array" ref="F2131">_xlfn.SWITCH(ROUND(VLOOKUP(A2131,Table1[#All],3),0),11,H2131,12,I2131,13,J2131,14,K2131,"N/A")</f>
        <v>N/A</v>
      </c>
      <c r="G2131" s="81" t="str" cm="1">
        <f t="array" ref="G2131">_xlfn.SWITCH(ROUND(VLOOKUP(A2131,Table1[#All],5),0),11,H2131,12,I2131,13,J2131,14,K2131,"N/A")</f>
        <v>N/A</v>
      </c>
      <c r="H2131" s="81" t="str">
        <f>IF(OR('Raw Data'!H2157=0,'Raw Data'!H2157="Delete"),"",'Raw Data'!H2157)</f>
        <v/>
      </c>
      <c r="I2131" s="81" t="str">
        <f>IF(OR('Raw Data'!I2157=0,'Raw Data'!I2157="Delete"),"",'Raw Data'!I2157)</f>
        <v/>
      </c>
      <c r="J2131" s="81" t="str">
        <f>IF(OR('Raw Data'!J2157=0,'Raw Data'!J2157="Delete"),"",'Raw Data'!J2157)</f>
        <v/>
      </c>
      <c r="K2131" s="81" t="str">
        <f>IF(OR('Raw Data'!K2157=0,'Raw Data'!K2157="Delete"),"",'Raw Data'!K2157)</f>
        <v/>
      </c>
      <c r="L2131" s="81" t="str">
        <f>R2131</f>
        <v>Available</v>
      </c>
      <c r="M2131" s="81" t="str">
        <f>IF(A2131="","",IF(OR(AWReleaseNum&gt;=A2131,AWReleaseNum=0),"Available","Not Supported"))</f>
        <v>Available</v>
      </c>
      <c r="N2131" s="81" t="str">
        <f>IF(A2131="","",IF(TcRelease="Any","Available",IF(OR(AND(TcReleaseNum&gt;=VLOOKUP(AWReleaseNum,MinVerInfo,3,FALSE),TcReleaseNum&lt;=VLOOKUP(AWReleaseNum,MinVerInfo,4,FALSE)),AND(TcReleaseNum&gt;=VLOOKUP(AWReleaseNum,MinVerInfo,5,FALSE),TcReleaseNum&lt;=VLOOKUP(AWReleaseNum,MinVerInfo,6,FALSE))),"Available","Not Supported")))</f>
        <v>Available</v>
      </c>
      <c r="O2131" s="81" t="str">
        <f>IF(TcReleaseNum&lt;P2131,"Not Supported","Available")</f>
        <v>Available</v>
      </c>
      <c r="P2131" s="81" cm="1">
        <f t="array" ref="P2131">_xlfn.SWITCH(TcBaseVer, 14, K2131, 13, J2131, 12, I2131, 11, IFERROR(VLOOKUP(H2131,Table2[#All],3,FALSE),"N/A"),0)</f>
        <v>0</v>
      </c>
      <c r="Q2131" s="81" t="str">
        <f>IF(TcBaseVer=0,M2131,IF(AND(N2131="Available",M2131="Available",O2131="Available"),"Available",IF(M2131="","","Not Supported")))</f>
        <v>Available</v>
      </c>
      <c r="R2131" s="81" t="str">
        <f>IF(A2131&gt;=AWCurrentRel, "Future",Q2131)</f>
        <v>Available</v>
      </c>
      <c r="S2131" s="100" t="str">
        <f>HYPERLINK(U2131,T2131)</f>
        <v>DEVELOP-Teamcenter What's New Fall 2024</v>
      </c>
      <c r="T2131" s="81" t="str">
        <f>IFERROR(VLOOKUP(CONCATENATE($B2131,"_",$A2131),Table4[#All],5,FALSE),"Not Available")</f>
        <v>DEVELOP-Teamcenter What's New Fall 2024</v>
      </c>
      <c r="U2131" s="81" t="str">
        <f>IFERROR(VLOOKUP(CONCATENATE(B2131,"_",A2131),Table4[#All],6,FALSE),"")</f>
        <v>https://siemens.highspot.com/items/67583078550a63169681f19e?lfrm=shp-ft.2#1</v>
      </c>
    </row>
    <row r="2132" spans="1:21" x14ac:dyDescent="0.25">
      <c r="A2132" s="81">
        <f>IF(OR('Raw Data'!A2158=0,'Raw Data'!A2158="Delete"),"",'Raw Data'!A2158)</f>
        <v>2412</v>
      </c>
      <c r="B2132" s="88" t="str">
        <f>IF(OR('Raw Data'!B2158=0,'Raw Data'!B2158="Delete"),"",'Raw Data'!B2158)</f>
        <v>Develop</v>
      </c>
      <c r="C2132" s="89" t="str">
        <f>IF(OR('Raw Data'!C2158=0,'Raw Data'!C2158="Delete"),"",'Raw Data'!C2158)</f>
        <v>Simulation</v>
      </c>
      <c r="D2132" s="88" t="str">
        <f>IF(OR('Raw Data'!D2158=0,'Raw Data'!D2158="Delete"),"",'Raw Data'!D2158)</f>
        <v>Simulation Process Management</v>
      </c>
      <c r="E2132" s="84" t="str">
        <f>IF(OR('Raw Data'!E2158=0,'Raw Data'!E2158="Delete"),"",'Raw Data'!E2158)</f>
        <v>Harmonized Parameter Handling across domains</v>
      </c>
      <c r="F2132" s="81" t="str" cm="1">
        <f t="array" ref="F2132">_xlfn.SWITCH(ROUND(VLOOKUP(A2132,Table1[#All],3),0),11,H2132,12,I2132,13,J2132,14,K2132,"N/A")</f>
        <v>N/A</v>
      </c>
      <c r="G2132" s="81" t="str" cm="1">
        <f t="array" ref="G2132">_xlfn.SWITCH(ROUND(VLOOKUP(A2132,Table1[#All],5),0),11,H2132,12,I2132,13,J2132,14,K2132,"N/A")</f>
        <v>N/A</v>
      </c>
      <c r="H2132" s="81" t="str">
        <f>IF(OR('Raw Data'!H2158=0,'Raw Data'!H2158="Delete"),"",'Raw Data'!H2158)</f>
        <v/>
      </c>
      <c r="I2132" s="81" t="str">
        <f>IF(OR('Raw Data'!I2158=0,'Raw Data'!I2158="Delete"),"",'Raw Data'!I2158)</f>
        <v/>
      </c>
      <c r="J2132" s="81" t="str">
        <f>IF(OR('Raw Data'!J2158=0,'Raw Data'!J2158="Delete"),"",'Raw Data'!J2158)</f>
        <v/>
      </c>
      <c r="K2132" s="81" t="str">
        <f>IF(OR('Raw Data'!K2158=0,'Raw Data'!K2158="Delete"),"",'Raw Data'!K2158)</f>
        <v/>
      </c>
      <c r="L2132" s="81" t="str">
        <f>R2132</f>
        <v>Available</v>
      </c>
      <c r="M2132" s="81" t="str">
        <f>IF(A2132="","",IF(OR(AWReleaseNum&gt;=A2132,AWReleaseNum=0),"Available","Not Supported"))</f>
        <v>Available</v>
      </c>
      <c r="N2132" s="81" t="str">
        <f>IF(A2132="","",IF(TcRelease="Any","Available",IF(OR(AND(TcReleaseNum&gt;=VLOOKUP(AWReleaseNum,MinVerInfo,3,FALSE),TcReleaseNum&lt;=VLOOKUP(AWReleaseNum,MinVerInfo,4,FALSE)),AND(TcReleaseNum&gt;=VLOOKUP(AWReleaseNum,MinVerInfo,5,FALSE),TcReleaseNum&lt;=VLOOKUP(AWReleaseNum,MinVerInfo,6,FALSE))),"Available","Not Supported")))</f>
        <v>Available</v>
      </c>
      <c r="O2132" s="81" t="str">
        <f>IF(TcReleaseNum&lt;P2132,"Not Supported","Available")</f>
        <v>Available</v>
      </c>
      <c r="P2132" s="81" cm="1">
        <f t="array" ref="P2132">_xlfn.SWITCH(TcBaseVer, 14, K2132, 13, J2132, 12, I2132, 11, IFERROR(VLOOKUP(H2132,Table2[#All],3,FALSE),"N/A"),0)</f>
        <v>0</v>
      </c>
      <c r="Q2132" s="81" t="str">
        <f>IF(TcBaseVer=0,M2132,IF(AND(N2132="Available",M2132="Available",O2132="Available"),"Available",IF(M2132="","","Not Supported")))</f>
        <v>Available</v>
      </c>
      <c r="R2132" s="81" t="str">
        <f>IF(A2132&gt;=AWCurrentRel, "Future",Q2132)</f>
        <v>Available</v>
      </c>
      <c r="S2132" s="100" t="str">
        <f>HYPERLINK(U2132,T2132)</f>
        <v>DEVELOP-Teamcenter What's New Fall 2024</v>
      </c>
      <c r="T2132" s="81" t="str">
        <f>IFERROR(VLOOKUP(CONCATENATE($B2132,"_",$A2132),Table4[#All],5,FALSE),"Not Available")</f>
        <v>DEVELOP-Teamcenter What's New Fall 2024</v>
      </c>
      <c r="U2132" s="81" t="str">
        <f>IFERROR(VLOOKUP(CONCATENATE(B2132,"_",A2132),Table4[#All],6,FALSE),"")</f>
        <v>https://siemens.highspot.com/items/67583078550a63169681f19e?lfrm=shp-ft.2#1</v>
      </c>
    </row>
    <row r="2133" spans="1:21" x14ac:dyDescent="0.25">
      <c r="A2133" s="81">
        <f>IF(OR('Raw Data'!A2159=0,'Raw Data'!A2159="Delete"),"",'Raw Data'!A2159)</f>
        <v>2412</v>
      </c>
      <c r="B2133" s="88" t="str">
        <f>IF(OR('Raw Data'!B2159=0,'Raw Data'!B2159="Delete"),"",'Raw Data'!B2159)</f>
        <v>Develop</v>
      </c>
      <c r="C2133" s="89" t="str">
        <f>IF(OR('Raw Data'!C2159=0,'Raw Data'!C2159="Delete"),"",'Raw Data'!C2159)</f>
        <v>Simulation</v>
      </c>
      <c r="D2133" s="88" t="str">
        <f>IF(OR('Raw Data'!D2159=0,'Raw Data'!D2159="Delete"),"",'Raw Data'!D2159)</f>
        <v>Simulation Process Management</v>
      </c>
      <c r="E2133" s="84" t="str">
        <f>IF(OR('Raw Data'!E2159=0,'Raw Data'!E2159="Delete"),"",'Raw Data'!E2159)</f>
        <v>OOTB unit library for all usages of Teamcenter units</v>
      </c>
      <c r="F2133" s="81" t="str" cm="1">
        <f t="array" ref="F2133">_xlfn.SWITCH(ROUND(VLOOKUP(A2133,Table1[#All],3),0),11,H2133,12,I2133,13,J2133,14,K2133,"N/A")</f>
        <v>N/A</v>
      </c>
      <c r="G2133" s="81" t="str" cm="1">
        <f t="array" ref="G2133">_xlfn.SWITCH(ROUND(VLOOKUP(A2133,Table1[#All],5),0),11,H2133,12,I2133,13,J2133,14,K2133,"N/A")</f>
        <v>N/A</v>
      </c>
      <c r="H2133" s="81" t="str">
        <f>IF(OR('Raw Data'!H2159=0,'Raw Data'!H2159="Delete"),"",'Raw Data'!H2159)</f>
        <v/>
      </c>
      <c r="I2133" s="81" t="str">
        <f>IF(OR('Raw Data'!I2159=0,'Raw Data'!I2159="Delete"),"",'Raw Data'!I2159)</f>
        <v/>
      </c>
      <c r="J2133" s="81" t="str">
        <f>IF(OR('Raw Data'!J2159=0,'Raw Data'!J2159="Delete"),"",'Raw Data'!J2159)</f>
        <v/>
      </c>
      <c r="K2133" s="81" t="str">
        <f>IF(OR('Raw Data'!K2159=0,'Raw Data'!K2159="Delete"),"",'Raw Data'!K2159)</f>
        <v/>
      </c>
      <c r="L2133" s="81" t="str">
        <f>R2133</f>
        <v>Available</v>
      </c>
      <c r="M2133" s="81" t="str">
        <f>IF(A2133="","",IF(OR(AWReleaseNum&gt;=A2133,AWReleaseNum=0),"Available","Not Supported"))</f>
        <v>Available</v>
      </c>
      <c r="N2133" s="81" t="str">
        <f>IF(A2133="","",IF(TcRelease="Any","Available",IF(OR(AND(TcReleaseNum&gt;=VLOOKUP(AWReleaseNum,MinVerInfo,3,FALSE),TcReleaseNum&lt;=VLOOKUP(AWReleaseNum,MinVerInfo,4,FALSE)),AND(TcReleaseNum&gt;=VLOOKUP(AWReleaseNum,MinVerInfo,5,FALSE),TcReleaseNum&lt;=VLOOKUP(AWReleaseNum,MinVerInfo,6,FALSE))),"Available","Not Supported")))</f>
        <v>Available</v>
      </c>
      <c r="O2133" s="81" t="str">
        <f>IF(TcReleaseNum&lt;P2133,"Not Supported","Available")</f>
        <v>Available</v>
      </c>
      <c r="P2133" s="81" cm="1">
        <f t="array" ref="P2133">_xlfn.SWITCH(TcBaseVer, 14, K2133, 13, J2133, 12, I2133, 11, IFERROR(VLOOKUP(H2133,Table2[#All],3,FALSE),"N/A"),0)</f>
        <v>0</v>
      </c>
      <c r="Q2133" s="81" t="str">
        <f>IF(TcBaseVer=0,M2133,IF(AND(N2133="Available",M2133="Available",O2133="Available"),"Available",IF(M2133="","","Not Supported")))</f>
        <v>Available</v>
      </c>
      <c r="R2133" s="81" t="str">
        <f>IF(A2133&gt;=AWCurrentRel, "Future",Q2133)</f>
        <v>Available</v>
      </c>
      <c r="S2133" s="100" t="str">
        <f>HYPERLINK(U2133,T2133)</f>
        <v>DEVELOP-Teamcenter What's New Fall 2024</v>
      </c>
      <c r="T2133" s="81" t="str">
        <f>IFERROR(VLOOKUP(CONCATENATE($B2133,"_",$A2133),Table4[#All],5,FALSE),"Not Available")</f>
        <v>DEVELOP-Teamcenter What's New Fall 2024</v>
      </c>
      <c r="U2133" s="81" t="str">
        <f>IFERROR(VLOOKUP(CONCATENATE(B2133,"_",A2133),Table4[#All],6,FALSE),"")</f>
        <v>https://siemens.highspot.com/items/67583078550a63169681f19e?lfrm=shp-ft.2#1</v>
      </c>
    </row>
    <row r="2134" spans="1:21" x14ac:dyDescent="0.25">
      <c r="A2134" s="81">
        <f>IF(OR('Raw Data'!A2160=0,'Raw Data'!A2160="Delete"),"",'Raw Data'!A2160)</f>
        <v>2412</v>
      </c>
      <c r="B2134" s="88" t="str">
        <f>IF(OR('Raw Data'!B2160=0,'Raw Data'!B2160="Delete"),"",'Raw Data'!B2160)</f>
        <v>Develop</v>
      </c>
      <c r="C2134" s="89" t="str">
        <f>IF(OR('Raw Data'!C2160=0,'Raw Data'!C2160="Delete"),"",'Raw Data'!C2160)</f>
        <v>Simulation</v>
      </c>
      <c r="D2134" s="88" t="str">
        <f>IF(OR('Raw Data'!D2160=0,'Raw Data'!D2160="Delete"),"",'Raw Data'!D2160)</f>
        <v>Simulation Process Management</v>
      </c>
      <c r="E2134" s="84" t="str">
        <f>IF(OR('Raw Data'!E2160=0,'Raw Data'!E2160="Delete"),"",'Raw Data'!E2160)</f>
        <v>Object parameters are now automatically copied from CAE 1D Models to CAE 1D Analysis</v>
      </c>
      <c r="F2134" s="81" t="str" cm="1">
        <f t="array" ref="F2134">_xlfn.SWITCH(ROUND(VLOOKUP(A2134,Table1[#All],3),0),11,H2134,12,I2134,13,J2134,14,K2134,"N/A")</f>
        <v>N/A</v>
      </c>
      <c r="G2134" s="81" t="str" cm="1">
        <f t="array" ref="G2134">_xlfn.SWITCH(ROUND(VLOOKUP(A2134,Table1[#All],5),0),11,H2134,12,I2134,13,J2134,14,K2134,"N/A")</f>
        <v>N/A</v>
      </c>
      <c r="H2134" s="81" t="str">
        <f>IF(OR('Raw Data'!H2160=0,'Raw Data'!H2160="Delete"),"",'Raw Data'!H2160)</f>
        <v/>
      </c>
      <c r="I2134" s="81" t="str">
        <f>IF(OR('Raw Data'!I2160=0,'Raw Data'!I2160="Delete"),"",'Raw Data'!I2160)</f>
        <v/>
      </c>
      <c r="J2134" s="81" t="str">
        <f>IF(OR('Raw Data'!J2160=0,'Raw Data'!J2160="Delete"),"",'Raw Data'!J2160)</f>
        <v/>
      </c>
      <c r="K2134" s="81" t="str">
        <f>IF(OR('Raw Data'!K2160=0,'Raw Data'!K2160="Delete"),"",'Raw Data'!K2160)</f>
        <v/>
      </c>
      <c r="L2134" s="81" t="str">
        <f>R2134</f>
        <v>Available</v>
      </c>
      <c r="M2134" s="81" t="str">
        <f>IF(A2134="","",IF(OR(AWReleaseNum&gt;=A2134,AWReleaseNum=0),"Available","Not Supported"))</f>
        <v>Available</v>
      </c>
      <c r="N2134" s="81" t="str">
        <f>IF(A2134="","",IF(TcRelease="Any","Available",IF(OR(AND(TcReleaseNum&gt;=VLOOKUP(AWReleaseNum,MinVerInfo,3,FALSE),TcReleaseNum&lt;=VLOOKUP(AWReleaseNum,MinVerInfo,4,FALSE)),AND(TcReleaseNum&gt;=VLOOKUP(AWReleaseNum,MinVerInfo,5,FALSE),TcReleaseNum&lt;=VLOOKUP(AWReleaseNum,MinVerInfo,6,FALSE))),"Available","Not Supported")))</f>
        <v>Available</v>
      </c>
      <c r="O2134" s="81" t="str">
        <f>IF(TcReleaseNum&lt;P2134,"Not Supported","Available")</f>
        <v>Available</v>
      </c>
      <c r="P2134" s="81" cm="1">
        <f t="array" ref="P2134">_xlfn.SWITCH(TcBaseVer, 14, K2134, 13, J2134, 12, I2134, 11, IFERROR(VLOOKUP(H2134,Table2[#All],3,FALSE),"N/A"),0)</f>
        <v>0</v>
      </c>
      <c r="Q2134" s="81" t="str">
        <f>IF(TcBaseVer=0,M2134,IF(AND(N2134="Available",M2134="Available",O2134="Available"),"Available",IF(M2134="","","Not Supported")))</f>
        <v>Available</v>
      </c>
      <c r="R2134" s="81" t="str">
        <f>IF(A2134&gt;=AWCurrentRel, "Future",Q2134)</f>
        <v>Available</v>
      </c>
      <c r="S2134" s="100" t="str">
        <f>HYPERLINK(U2134,T2134)</f>
        <v>DEVELOP-Teamcenter What's New Fall 2024</v>
      </c>
      <c r="T2134" s="81" t="str">
        <f>IFERROR(VLOOKUP(CONCATENATE($B2134,"_",$A2134),Table4[#All],5,FALSE),"Not Available")</f>
        <v>DEVELOP-Teamcenter What's New Fall 2024</v>
      </c>
      <c r="U2134" s="81" t="str">
        <f>IFERROR(VLOOKUP(CONCATENATE(B2134,"_",A2134),Table4[#All],6,FALSE),"")</f>
        <v>https://siemens.highspot.com/items/67583078550a63169681f19e?lfrm=shp-ft.2#1</v>
      </c>
    </row>
    <row r="2135" spans="1:21" x14ac:dyDescent="0.25">
      <c r="A2135" s="81">
        <f>IF(OR('Raw Data'!A2161=0,'Raw Data'!A2161="Delete"),"",'Raw Data'!A2161)</f>
        <v>2412</v>
      </c>
      <c r="B2135" s="88" t="str">
        <f>IF(OR('Raw Data'!B2161=0,'Raw Data'!B2161="Delete"),"",'Raw Data'!B2161)</f>
        <v>Develop</v>
      </c>
      <c r="C2135" s="89" t="str">
        <f>IF(OR('Raw Data'!C2161=0,'Raw Data'!C2161="Delete"),"",'Raw Data'!C2161)</f>
        <v>Simulation</v>
      </c>
      <c r="D2135" s="88" t="str">
        <f>IF(OR('Raw Data'!D2161=0,'Raw Data'!D2161="Delete"),"",'Raw Data'!D2161)</f>
        <v>Simulation Process Management</v>
      </c>
      <c r="E2135" s="84" t="str">
        <f>IF(OR('Raw Data'!E2161=0,'Raw Data'!E2161="Delete"),"",'Raw Data'!E2161)</f>
        <v>StarCCM+ Design Manager, Value Usage and Resolution attributes are now visible</v>
      </c>
      <c r="F2135" s="81" t="str" cm="1">
        <f t="array" ref="F2135">_xlfn.SWITCH(ROUND(VLOOKUP(A2135,Table1[#All],3),0),11,H2135,12,I2135,13,J2135,14,K2135,"N/A")</f>
        <v>N/A</v>
      </c>
      <c r="G2135" s="81" t="str" cm="1">
        <f t="array" ref="G2135">_xlfn.SWITCH(ROUND(VLOOKUP(A2135,Table1[#All],5),0),11,H2135,12,I2135,13,J2135,14,K2135,"N/A")</f>
        <v>N/A</v>
      </c>
      <c r="H2135" s="81" t="str">
        <f>IF(OR('Raw Data'!H2161=0,'Raw Data'!H2161="Delete"),"",'Raw Data'!H2161)</f>
        <v/>
      </c>
      <c r="I2135" s="81" t="str">
        <f>IF(OR('Raw Data'!I2161=0,'Raw Data'!I2161="Delete"),"",'Raw Data'!I2161)</f>
        <v/>
      </c>
      <c r="J2135" s="81" t="str">
        <f>IF(OR('Raw Data'!J2161=0,'Raw Data'!J2161="Delete"),"",'Raw Data'!J2161)</f>
        <v/>
      </c>
      <c r="K2135" s="81" t="str">
        <f>IF(OR('Raw Data'!K2161=0,'Raw Data'!K2161="Delete"),"",'Raw Data'!K2161)</f>
        <v/>
      </c>
      <c r="L2135" s="81" t="str">
        <f>R2135</f>
        <v>Available</v>
      </c>
      <c r="M2135" s="81" t="str">
        <f>IF(A2135="","",IF(OR(AWReleaseNum&gt;=A2135,AWReleaseNum=0),"Available","Not Supported"))</f>
        <v>Available</v>
      </c>
      <c r="N2135" s="81" t="str">
        <f>IF(A2135="","",IF(TcRelease="Any","Available",IF(OR(AND(TcReleaseNum&gt;=VLOOKUP(AWReleaseNum,MinVerInfo,3,FALSE),TcReleaseNum&lt;=VLOOKUP(AWReleaseNum,MinVerInfo,4,FALSE)),AND(TcReleaseNum&gt;=VLOOKUP(AWReleaseNum,MinVerInfo,5,FALSE),TcReleaseNum&lt;=VLOOKUP(AWReleaseNum,MinVerInfo,6,FALSE))),"Available","Not Supported")))</f>
        <v>Available</v>
      </c>
      <c r="O2135" s="81" t="str">
        <f>IF(TcReleaseNum&lt;P2135,"Not Supported","Available")</f>
        <v>Available</v>
      </c>
      <c r="P2135" s="81" cm="1">
        <f t="array" ref="P2135">_xlfn.SWITCH(TcBaseVer, 14, K2135, 13, J2135, 12, I2135, 11, IFERROR(VLOOKUP(H2135,Table2[#All],3,FALSE),"N/A"),0)</f>
        <v>0</v>
      </c>
      <c r="Q2135" s="81" t="str">
        <f>IF(TcBaseVer=0,M2135,IF(AND(N2135="Available",M2135="Available",O2135="Available"),"Available",IF(M2135="","","Not Supported")))</f>
        <v>Available</v>
      </c>
      <c r="R2135" s="81" t="str">
        <f>IF(A2135&gt;=AWCurrentRel, "Future",Q2135)</f>
        <v>Available</v>
      </c>
      <c r="S2135" s="100" t="str">
        <f>HYPERLINK(U2135,T2135)</f>
        <v>DEVELOP-Teamcenter What's New Fall 2024</v>
      </c>
      <c r="T2135" s="81" t="str">
        <f>IFERROR(VLOOKUP(CONCATENATE($B2135,"_",$A2135),Table4[#All],5,FALSE),"Not Available")</f>
        <v>DEVELOP-Teamcenter What's New Fall 2024</v>
      </c>
      <c r="U2135" s="81" t="str">
        <f>IFERROR(VLOOKUP(CONCATENATE(B2135,"_",A2135),Table4[#All],6,FALSE),"")</f>
        <v>https://siemens.highspot.com/items/67583078550a63169681f19e?lfrm=shp-ft.2#1</v>
      </c>
    </row>
    <row r="2136" spans="1:21" x14ac:dyDescent="0.25">
      <c r="A2136" s="81">
        <f>IF(OR('Raw Data'!A2162=0,'Raw Data'!A2162="Delete"),"",'Raw Data'!A2162)</f>
        <v>2412</v>
      </c>
      <c r="B2136" s="88" t="str">
        <f>IF(OR('Raw Data'!B2162=0,'Raw Data'!B2162="Delete"),"",'Raw Data'!B2162)</f>
        <v>Develop</v>
      </c>
      <c r="C2136" s="89" t="str">
        <f>IF(OR('Raw Data'!C2162=0,'Raw Data'!C2162="Delete"),"",'Raw Data'!C2162)</f>
        <v>Simulation</v>
      </c>
      <c r="D2136" s="88" t="str">
        <f>IF(OR('Raw Data'!D2162=0,'Raw Data'!D2162="Delete"),"",'Raw Data'!D2162)</f>
        <v>Simulation Process Management</v>
      </c>
      <c r="E2136" s="84" t="str">
        <f>IF(OR('Raw Data'!E2162=0,'Raw Data'!E2162="Delete"),"",'Raw Data'!E2162)</f>
        <v>Introducing FMU Support</v>
      </c>
      <c r="F2136" s="81" t="str" cm="1">
        <f t="array" ref="F2136">_xlfn.SWITCH(ROUND(VLOOKUP(A2136,Table1[#All],3),0),11,H2136,12,I2136,13,J2136,14,K2136,"N/A")</f>
        <v>N/A</v>
      </c>
      <c r="G2136" s="81" t="str" cm="1">
        <f t="array" ref="G2136">_xlfn.SWITCH(ROUND(VLOOKUP(A2136,Table1[#All],5),0),11,H2136,12,I2136,13,J2136,14,K2136,"N/A")</f>
        <v>N/A</v>
      </c>
      <c r="H2136" s="81" t="str">
        <f>IF(OR('Raw Data'!H2162=0,'Raw Data'!H2162="Delete"),"",'Raw Data'!H2162)</f>
        <v/>
      </c>
      <c r="I2136" s="81" t="str">
        <f>IF(OR('Raw Data'!I2162=0,'Raw Data'!I2162="Delete"),"",'Raw Data'!I2162)</f>
        <v/>
      </c>
      <c r="J2136" s="81" t="str">
        <f>IF(OR('Raw Data'!J2162=0,'Raw Data'!J2162="Delete"),"",'Raw Data'!J2162)</f>
        <v/>
      </c>
      <c r="K2136" s="81" t="str">
        <f>IF(OR('Raw Data'!K2162=0,'Raw Data'!K2162="Delete"),"",'Raw Data'!K2162)</f>
        <v/>
      </c>
      <c r="L2136" s="81" t="str">
        <f>R2136</f>
        <v>Available</v>
      </c>
      <c r="M2136" s="81" t="str">
        <f>IF(A2136="","",IF(OR(AWReleaseNum&gt;=A2136,AWReleaseNum=0),"Available","Not Supported"))</f>
        <v>Available</v>
      </c>
      <c r="N2136" s="81" t="str">
        <f>IF(A2136="","",IF(TcRelease="Any","Available",IF(OR(AND(TcReleaseNum&gt;=VLOOKUP(AWReleaseNum,MinVerInfo,3,FALSE),TcReleaseNum&lt;=VLOOKUP(AWReleaseNum,MinVerInfo,4,FALSE)),AND(TcReleaseNum&gt;=VLOOKUP(AWReleaseNum,MinVerInfo,5,FALSE),TcReleaseNum&lt;=VLOOKUP(AWReleaseNum,MinVerInfo,6,FALSE))),"Available","Not Supported")))</f>
        <v>Available</v>
      </c>
      <c r="O2136" s="81" t="str">
        <f>IF(TcReleaseNum&lt;P2136,"Not Supported","Available")</f>
        <v>Available</v>
      </c>
      <c r="P2136" s="81" cm="1">
        <f t="array" ref="P2136">_xlfn.SWITCH(TcBaseVer, 14, K2136, 13, J2136, 12, I2136, 11, IFERROR(VLOOKUP(H2136,Table2[#All],3,FALSE),"N/A"),0)</f>
        <v>0</v>
      </c>
      <c r="Q2136" s="81" t="str">
        <f>IF(TcBaseVer=0,M2136,IF(AND(N2136="Available",M2136="Available",O2136="Available"),"Available",IF(M2136="","","Not Supported")))</f>
        <v>Available</v>
      </c>
      <c r="R2136" s="81" t="str">
        <f>IF(A2136&gt;=AWCurrentRel, "Future",Q2136)</f>
        <v>Available</v>
      </c>
      <c r="S2136" s="100" t="str">
        <f>HYPERLINK(U2136,T2136)</f>
        <v>DEVELOP-Teamcenter What's New Fall 2024</v>
      </c>
      <c r="T2136" s="81" t="str">
        <f>IFERROR(VLOOKUP(CONCATENATE($B2136,"_",$A2136),Table4[#All],5,FALSE),"Not Available")</f>
        <v>DEVELOP-Teamcenter What's New Fall 2024</v>
      </c>
      <c r="U2136" s="81" t="str">
        <f>IFERROR(VLOOKUP(CONCATENATE(B2136,"_",A2136),Table4[#All],6,FALSE),"")</f>
        <v>https://siemens.highspot.com/items/67583078550a63169681f19e?lfrm=shp-ft.2#1</v>
      </c>
    </row>
    <row r="2137" spans="1:21" x14ac:dyDescent="0.25">
      <c r="A2137" s="81">
        <f>IF(OR('Raw Data'!A2163=0,'Raw Data'!A2163="Delete"),"",'Raw Data'!A2163)</f>
        <v>2412</v>
      </c>
      <c r="B2137" s="88" t="str">
        <f>IF(OR('Raw Data'!B2163=0,'Raw Data'!B2163="Delete"),"",'Raw Data'!B2163)</f>
        <v>Develop</v>
      </c>
      <c r="C2137" s="89" t="str">
        <f>IF(OR('Raw Data'!C2163=0,'Raw Data'!C2163="Delete"),"",'Raw Data'!C2163)</f>
        <v>Simulation</v>
      </c>
      <c r="D2137" s="88" t="str">
        <f>IF(OR('Raw Data'!D2163=0,'Raw Data'!D2163="Delete"),"",'Raw Data'!D2163)</f>
        <v>Simulation Process Management</v>
      </c>
      <c r="E2137" s="84" t="str">
        <f>IF(OR('Raw Data'!E2163=0,'Raw Data'!E2163="Delete"),"",'Raw Data'!E2163)</f>
        <v>CAE 3D Workflow extended to Include EBOM</v>
      </c>
      <c r="F2137" s="81" t="str" cm="1">
        <f t="array" ref="F2137">_xlfn.SWITCH(ROUND(VLOOKUP(A2137,Table1[#All],3),0),11,H2137,12,I2137,13,J2137,14,K2137,"N/A")</f>
        <v>N/A</v>
      </c>
      <c r="G2137" s="81" t="str" cm="1">
        <f t="array" ref="G2137">_xlfn.SWITCH(ROUND(VLOOKUP(A2137,Table1[#All],5),0),11,H2137,12,I2137,13,J2137,14,K2137,"N/A")</f>
        <v>N/A</v>
      </c>
      <c r="H2137" s="81" t="str">
        <f>IF(OR('Raw Data'!H2163=0,'Raw Data'!H2163="Delete"),"",'Raw Data'!H2163)</f>
        <v/>
      </c>
      <c r="I2137" s="81" t="str">
        <f>IF(OR('Raw Data'!I2163=0,'Raw Data'!I2163="Delete"),"",'Raw Data'!I2163)</f>
        <v/>
      </c>
      <c r="J2137" s="81" t="str">
        <f>IF(OR('Raw Data'!J2163=0,'Raw Data'!J2163="Delete"),"",'Raw Data'!J2163)</f>
        <v/>
      </c>
      <c r="K2137" s="81" t="str">
        <f>IF(OR('Raw Data'!K2163=0,'Raw Data'!K2163="Delete"),"",'Raw Data'!K2163)</f>
        <v/>
      </c>
      <c r="L2137" s="81" t="str">
        <f>R2137</f>
        <v>Available</v>
      </c>
      <c r="M2137" s="81" t="str">
        <f>IF(A2137="","",IF(OR(AWReleaseNum&gt;=A2137,AWReleaseNum=0),"Available","Not Supported"))</f>
        <v>Available</v>
      </c>
      <c r="N2137" s="81" t="str">
        <f>IF(A2137="","",IF(TcRelease="Any","Available",IF(OR(AND(TcReleaseNum&gt;=VLOOKUP(AWReleaseNum,MinVerInfo,3,FALSE),TcReleaseNum&lt;=VLOOKUP(AWReleaseNum,MinVerInfo,4,FALSE)),AND(TcReleaseNum&gt;=VLOOKUP(AWReleaseNum,MinVerInfo,5,FALSE),TcReleaseNum&lt;=VLOOKUP(AWReleaseNum,MinVerInfo,6,FALSE))),"Available","Not Supported")))</f>
        <v>Available</v>
      </c>
      <c r="O2137" s="81" t="str">
        <f>IF(TcReleaseNum&lt;P2137,"Not Supported","Available")</f>
        <v>Available</v>
      </c>
      <c r="P2137" s="81" cm="1">
        <f t="array" ref="P2137">_xlfn.SWITCH(TcBaseVer, 14, K2137, 13, J2137, 12, I2137, 11, IFERROR(VLOOKUP(H2137,Table2[#All],3,FALSE),"N/A"),0)</f>
        <v>0</v>
      </c>
      <c r="Q2137" s="81" t="str">
        <f>IF(TcBaseVer=0,M2137,IF(AND(N2137="Available",M2137="Available",O2137="Available"),"Available",IF(M2137="","","Not Supported")))</f>
        <v>Available</v>
      </c>
      <c r="R2137" s="81" t="str">
        <f>IF(A2137&gt;=AWCurrentRel, "Future",Q2137)</f>
        <v>Available</v>
      </c>
      <c r="S2137" s="100" t="str">
        <f>HYPERLINK(U2137,T2137)</f>
        <v>DEVELOP-Teamcenter What's New Fall 2024</v>
      </c>
      <c r="T2137" s="81" t="str">
        <f>IFERROR(VLOOKUP(CONCATENATE($B2137,"_",$A2137),Table4[#All],5,FALSE),"Not Available")</f>
        <v>DEVELOP-Teamcenter What's New Fall 2024</v>
      </c>
      <c r="U2137" s="81" t="str">
        <f>IFERROR(VLOOKUP(CONCATENATE(B2137,"_",A2137),Table4[#All],6,FALSE),"")</f>
        <v>https://siemens.highspot.com/items/67583078550a63169681f19e?lfrm=shp-ft.2#1</v>
      </c>
    </row>
    <row r="2138" spans="1:21" x14ac:dyDescent="0.25">
      <c r="A2138" s="81">
        <f>IF(OR('Raw Data'!A2164=0,'Raw Data'!A2164="Delete"),"",'Raw Data'!A2164)</f>
        <v>2412</v>
      </c>
      <c r="B2138" s="88" t="str">
        <f>IF(OR('Raw Data'!B2164=0,'Raw Data'!B2164="Delete"),"",'Raw Data'!B2164)</f>
        <v>Develop</v>
      </c>
      <c r="C2138" s="89" t="str">
        <f>IF(OR('Raw Data'!C2164=0,'Raw Data'!C2164="Delete"),"",'Raw Data'!C2164)</f>
        <v>Simulation</v>
      </c>
      <c r="D2138" s="88" t="str">
        <f>IF(OR('Raw Data'!D2164=0,'Raw Data'!D2164="Delete"),"",'Raw Data'!D2164)</f>
        <v>Simulation Process Management</v>
      </c>
      <c r="E2138" s="84" t="str">
        <f>IF(OR('Raw Data'!E2164=0,'Raw Data'!E2164="Delete"),"",'Raw Data'!E2164)</f>
        <v>EBOM Support in 3D Simulation Workflow</v>
      </c>
      <c r="F2138" s="81" t="str" cm="1">
        <f t="array" ref="F2138">_xlfn.SWITCH(ROUND(VLOOKUP(A2138,Table1[#All],3),0),11,H2138,12,I2138,13,J2138,14,K2138,"N/A")</f>
        <v>N/A</v>
      </c>
      <c r="G2138" s="81" t="str" cm="1">
        <f t="array" ref="G2138">_xlfn.SWITCH(ROUND(VLOOKUP(A2138,Table1[#All],5),0),11,H2138,12,I2138,13,J2138,14,K2138,"N/A")</f>
        <v>N/A</v>
      </c>
      <c r="H2138" s="81" t="str">
        <f>IF(OR('Raw Data'!H2164=0,'Raw Data'!H2164="Delete"),"",'Raw Data'!H2164)</f>
        <v/>
      </c>
      <c r="I2138" s="81" t="str">
        <f>IF(OR('Raw Data'!I2164=0,'Raw Data'!I2164="Delete"),"",'Raw Data'!I2164)</f>
        <v/>
      </c>
      <c r="J2138" s="81" t="str">
        <f>IF(OR('Raw Data'!J2164=0,'Raw Data'!J2164="Delete"),"",'Raw Data'!J2164)</f>
        <v/>
      </c>
      <c r="K2138" s="81" t="str">
        <f>IF(OR('Raw Data'!K2164=0,'Raw Data'!K2164="Delete"),"",'Raw Data'!K2164)</f>
        <v/>
      </c>
      <c r="L2138" s="81" t="str">
        <f>R2138</f>
        <v>Available</v>
      </c>
      <c r="M2138" s="81" t="str">
        <f>IF(A2138="","",IF(OR(AWReleaseNum&gt;=A2138,AWReleaseNum=0),"Available","Not Supported"))</f>
        <v>Available</v>
      </c>
      <c r="N2138" s="81" t="str">
        <f>IF(A2138="","",IF(TcRelease="Any","Available",IF(OR(AND(TcReleaseNum&gt;=VLOOKUP(AWReleaseNum,MinVerInfo,3,FALSE),TcReleaseNum&lt;=VLOOKUP(AWReleaseNum,MinVerInfo,4,FALSE)),AND(TcReleaseNum&gt;=VLOOKUP(AWReleaseNum,MinVerInfo,5,FALSE),TcReleaseNum&lt;=VLOOKUP(AWReleaseNum,MinVerInfo,6,FALSE))),"Available","Not Supported")))</f>
        <v>Available</v>
      </c>
      <c r="O2138" s="81" t="str">
        <f>IF(TcReleaseNum&lt;P2138,"Not Supported","Available")</f>
        <v>Available</v>
      </c>
      <c r="P2138" s="81" cm="1">
        <f t="array" ref="P2138">_xlfn.SWITCH(TcBaseVer, 14, K2138, 13, J2138, 12, I2138, 11, IFERROR(VLOOKUP(H2138,Table2[#All],3,FALSE),"N/A"),0)</f>
        <v>0</v>
      </c>
      <c r="Q2138" s="81" t="str">
        <f>IF(TcBaseVer=0,M2138,IF(AND(N2138="Available",M2138="Available",O2138="Available"),"Available",IF(M2138="","","Not Supported")))</f>
        <v>Available</v>
      </c>
      <c r="R2138" s="81" t="str">
        <f>IF(A2138&gt;=AWCurrentRel, "Future",Q2138)</f>
        <v>Available</v>
      </c>
      <c r="S2138" s="100" t="str">
        <f>HYPERLINK(U2138,T2138)</f>
        <v>DEVELOP-Teamcenter What's New Fall 2024</v>
      </c>
      <c r="T2138" s="81" t="str">
        <f>IFERROR(VLOOKUP(CONCATENATE($B2138,"_",$A2138),Table4[#All],5,FALSE),"Not Available")</f>
        <v>DEVELOP-Teamcenter What's New Fall 2024</v>
      </c>
      <c r="U2138" s="81" t="str">
        <f>IFERROR(VLOOKUP(CONCATENATE(B2138,"_",A2138),Table4[#All],6,FALSE),"")</f>
        <v>https://siemens.highspot.com/items/67583078550a63169681f19e?lfrm=shp-ft.2#1</v>
      </c>
    </row>
    <row r="2139" spans="1:21" x14ac:dyDescent="0.25">
      <c r="A2139" s="81">
        <f>IF(OR('Raw Data'!A2165=0,'Raw Data'!A2165="Delete"),"",'Raw Data'!A2165)</f>
        <v>2412</v>
      </c>
      <c r="B2139" s="88" t="str">
        <f>IF(OR('Raw Data'!B2165=0,'Raw Data'!B2165="Delete"),"",'Raw Data'!B2165)</f>
        <v>Develop</v>
      </c>
      <c r="C2139" s="89" t="str">
        <f>IF(OR('Raw Data'!C2165=0,'Raw Data'!C2165="Delete"),"",'Raw Data'!C2165)</f>
        <v>Simulation</v>
      </c>
      <c r="D2139" s="88" t="str">
        <f>IF(OR('Raw Data'!D2165=0,'Raw Data'!D2165="Delete"),"",'Raw Data'!D2165)</f>
        <v>Simulation Process Management</v>
      </c>
      <c r="E2139" s="84" t="str">
        <f>IF(OR('Raw Data'!E2165=0,'Raw Data'!E2165="Delete"),"",'Raw Data'!E2165)</f>
        <v>EBOM Integration - Data Mapping &amp; Structure Mapping Support</v>
      </c>
      <c r="F2139" s="81" t="str" cm="1">
        <f t="array" ref="F2139">_xlfn.SWITCH(ROUND(VLOOKUP(A2139,Table1[#All],3),0),11,H2139,12,I2139,13,J2139,14,K2139,"N/A")</f>
        <v>N/A</v>
      </c>
      <c r="G2139" s="81" t="str" cm="1">
        <f t="array" ref="G2139">_xlfn.SWITCH(ROUND(VLOOKUP(A2139,Table1[#All],5),0),11,H2139,12,I2139,13,J2139,14,K2139,"N/A")</f>
        <v>N/A</v>
      </c>
      <c r="H2139" s="81" t="str">
        <f>IF(OR('Raw Data'!H2165=0,'Raw Data'!H2165="Delete"),"",'Raw Data'!H2165)</f>
        <v/>
      </c>
      <c r="I2139" s="81" t="str">
        <f>IF(OR('Raw Data'!I2165=0,'Raw Data'!I2165="Delete"),"",'Raw Data'!I2165)</f>
        <v/>
      </c>
      <c r="J2139" s="81" t="str">
        <f>IF(OR('Raw Data'!J2165=0,'Raw Data'!J2165="Delete"),"",'Raw Data'!J2165)</f>
        <v/>
      </c>
      <c r="K2139" s="81" t="str">
        <f>IF(OR('Raw Data'!K2165=0,'Raw Data'!K2165="Delete"),"",'Raw Data'!K2165)</f>
        <v/>
      </c>
      <c r="L2139" s="81" t="str">
        <f>R2139</f>
        <v>Available</v>
      </c>
      <c r="M2139" s="81" t="str">
        <f>IF(A2139="","",IF(OR(AWReleaseNum&gt;=A2139,AWReleaseNum=0),"Available","Not Supported"))</f>
        <v>Available</v>
      </c>
      <c r="N2139" s="81" t="str">
        <f>IF(A2139="","",IF(TcRelease="Any","Available",IF(OR(AND(TcReleaseNum&gt;=VLOOKUP(AWReleaseNum,MinVerInfo,3,FALSE),TcReleaseNum&lt;=VLOOKUP(AWReleaseNum,MinVerInfo,4,FALSE)),AND(TcReleaseNum&gt;=VLOOKUP(AWReleaseNum,MinVerInfo,5,FALSE),TcReleaseNum&lt;=VLOOKUP(AWReleaseNum,MinVerInfo,6,FALSE))),"Available","Not Supported")))</f>
        <v>Available</v>
      </c>
      <c r="O2139" s="81" t="str">
        <f>IF(TcReleaseNum&lt;P2139,"Not Supported","Available")</f>
        <v>Available</v>
      </c>
      <c r="P2139" s="81" cm="1">
        <f t="array" ref="P2139">_xlfn.SWITCH(TcBaseVer, 14, K2139, 13, J2139, 12, I2139, 11, IFERROR(VLOOKUP(H2139,Table2[#All],3,FALSE),"N/A"),0)</f>
        <v>0</v>
      </c>
      <c r="Q2139" s="81" t="str">
        <f>IF(TcBaseVer=0,M2139,IF(AND(N2139="Available",M2139="Available",O2139="Available"),"Available",IF(M2139="","","Not Supported")))</f>
        <v>Available</v>
      </c>
      <c r="R2139" s="81" t="str">
        <f>IF(A2139&gt;=AWCurrentRel, "Future",Q2139)</f>
        <v>Available</v>
      </c>
      <c r="S2139" s="100" t="str">
        <f>HYPERLINK(U2139,T2139)</f>
        <v>DEVELOP-Teamcenter What's New Fall 2024</v>
      </c>
      <c r="T2139" s="81" t="str">
        <f>IFERROR(VLOOKUP(CONCATENATE($B2139,"_",$A2139),Table4[#All],5,FALSE),"Not Available")</f>
        <v>DEVELOP-Teamcenter What's New Fall 2024</v>
      </c>
      <c r="U2139" s="81" t="str">
        <f>IFERROR(VLOOKUP(CONCATENATE(B2139,"_",A2139),Table4[#All],6,FALSE),"")</f>
        <v>https://siemens.highspot.com/items/67583078550a63169681f19e?lfrm=shp-ft.2#1</v>
      </c>
    </row>
    <row r="2140" spans="1:21" x14ac:dyDescent="0.25">
      <c r="A2140" s="81">
        <f>IF(OR('Raw Data'!A2166=0,'Raw Data'!A2166="Delete"),"",'Raw Data'!A2166)</f>
        <v>2412</v>
      </c>
      <c r="B2140" s="88" t="str">
        <f>IF(OR('Raw Data'!B2166=0,'Raw Data'!B2166="Delete"),"",'Raw Data'!B2166)</f>
        <v>Develop</v>
      </c>
      <c r="C2140" s="89" t="str">
        <f>IF(OR('Raw Data'!C2166=0,'Raw Data'!C2166="Delete"),"",'Raw Data'!C2166)</f>
        <v>Simulation</v>
      </c>
      <c r="D2140" s="88" t="str">
        <f>IF(OR('Raw Data'!D2166=0,'Raw Data'!D2166="Delete"),"",'Raw Data'!D2166)</f>
        <v>Simulation Process Management</v>
      </c>
      <c r="E2140" s="84" t="str">
        <f>IF(OR('Raw Data'!E2166=0,'Raw Data'!E2166="Delete"),"",'Raw Data'!E2166)</f>
        <v xml:space="preserve">EBOM Integration - CAE BOM Compare Support </v>
      </c>
      <c r="F2140" s="81" t="str" cm="1">
        <f t="array" ref="F2140">_xlfn.SWITCH(ROUND(VLOOKUP(A2140,Table1[#All],3),0),11,H2140,12,I2140,13,J2140,14,K2140,"N/A")</f>
        <v>N/A</v>
      </c>
      <c r="G2140" s="81" t="str" cm="1">
        <f t="array" ref="G2140">_xlfn.SWITCH(ROUND(VLOOKUP(A2140,Table1[#All],5),0),11,H2140,12,I2140,13,J2140,14,K2140,"N/A")</f>
        <v>N/A</v>
      </c>
      <c r="H2140" s="81" t="str">
        <f>IF(OR('Raw Data'!H2166=0,'Raw Data'!H2166="Delete"),"",'Raw Data'!H2166)</f>
        <v/>
      </c>
      <c r="I2140" s="81" t="str">
        <f>IF(OR('Raw Data'!I2166=0,'Raw Data'!I2166="Delete"),"",'Raw Data'!I2166)</f>
        <v/>
      </c>
      <c r="J2140" s="81" t="str">
        <f>IF(OR('Raw Data'!J2166=0,'Raw Data'!J2166="Delete"),"",'Raw Data'!J2166)</f>
        <v/>
      </c>
      <c r="K2140" s="81" t="str">
        <f>IF(OR('Raw Data'!K2166=0,'Raw Data'!K2166="Delete"),"",'Raw Data'!K2166)</f>
        <v/>
      </c>
      <c r="L2140" s="81" t="str">
        <f>R2140</f>
        <v>Available</v>
      </c>
      <c r="M2140" s="81" t="str">
        <f>IF(A2140="","",IF(OR(AWReleaseNum&gt;=A2140,AWReleaseNum=0),"Available","Not Supported"))</f>
        <v>Available</v>
      </c>
      <c r="N2140" s="81" t="str">
        <f>IF(A2140="","",IF(TcRelease="Any","Available",IF(OR(AND(TcReleaseNum&gt;=VLOOKUP(AWReleaseNum,MinVerInfo,3,FALSE),TcReleaseNum&lt;=VLOOKUP(AWReleaseNum,MinVerInfo,4,FALSE)),AND(TcReleaseNum&gt;=VLOOKUP(AWReleaseNum,MinVerInfo,5,FALSE),TcReleaseNum&lt;=VLOOKUP(AWReleaseNum,MinVerInfo,6,FALSE))),"Available","Not Supported")))</f>
        <v>Available</v>
      </c>
      <c r="O2140" s="81" t="str">
        <f>IF(TcReleaseNum&lt;P2140,"Not Supported","Available")</f>
        <v>Available</v>
      </c>
      <c r="P2140" s="81" cm="1">
        <f t="array" ref="P2140">_xlfn.SWITCH(TcBaseVer, 14, K2140, 13, J2140, 12, I2140, 11, IFERROR(VLOOKUP(H2140,Table2[#All],3,FALSE),"N/A"),0)</f>
        <v>0</v>
      </c>
      <c r="Q2140" s="81" t="str">
        <f>IF(TcBaseVer=0,M2140,IF(AND(N2140="Available",M2140="Available",O2140="Available"),"Available",IF(M2140="","","Not Supported")))</f>
        <v>Available</v>
      </c>
      <c r="R2140" s="81" t="str">
        <f>IF(A2140&gt;=AWCurrentRel, "Future",Q2140)</f>
        <v>Available</v>
      </c>
      <c r="S2140" s="100" t="str">
        <f>HYPERLINK(U2140,T2140)</f>
        <v>DEVELOP-Teamcenter What's New Fall 2024</v>
      </c>
      <c r="T2140" s="81" t="str">
        <f>IFERROR(VLOOKUP(CONCATENATE($B2140,"_",$A2140),Table4[#All],5,FALSE),"Not Available")</f>
        <v>DEVELOP-Teamcenter What's New Fall 2024</v>
      </c>
      <c r="U2140" s="81" t="str">
        <f>IFERROR(VLOOKUP(CONCATENATE(B2140,"_",A2140),Table4[#All],6,FALSE),"")</f>
        <v>https://siemens.highspot.com/items/67583078550a63169681f19e?lfrm=shp-ft.2#1</v>
      </c>
    </row>
    <row r="2141" spans="1:21" x14ac:dyDescent="0.25">
      <c r="A2141" s="81">
        <f>IF(OR('Raw Data'!A2167=0,'Raw Data'!A2167="Delete"),"",'Raw Data'!A2167)</f>
        <v>2412</v>
      </c>
      <c r="B2141" s="88" t="str">
        <f>IF(OR('Raw Data'!B2167=0,'Raw Data'!B2167="Delete"),"",'Raw Data'!B2167)</f>
        <v>Plan</v>
      </c>
      <c r="C2141" s="89" t="str">
        <f>IF(OR('Raw Data'!C2167=0,'Raw Data'!C2167="Delete"),"",'Raw Data'!C2167)</f>
        <v>Bill of Materials</v>
      </c>
      <c r="D2141" s="88" t="str">
        <f>IF(OR('Raw Data'!D2167=0,'Raw Data'!D2167="Delete"),"",'Raw Data'!D2167)</f>
        <v>Smart Discovery</v>
      </c>
      <c r="E2141" s="84" t="str">
        <f>IF(OR('Raw Data'!E2167=0,'Raw Data'!E2167="Delete"),"",'Raw Data'!E2167)</f>
        <v>Find impacts of a feature on structures</v>
      </c>
      <c r="F2141" s="81" t="str" cm="1">
        <f t="array" ref="F2141">_xlfn.SWITCH(ROUND(VLOOKUP(A2141,Table1[#All],3),0),11,H2141,12,I2141,13,J2141,14,K2141,"N/A")</f>
        <v>N/A</v>
      </c>
      <c r="G2141" s="81" t="str" cm="1">
        <f t="array" ref="G2141">_xlfn.SWITCH(ROUND(VLOOKUP(A2141,Table1[#All],5),0),11,H2141,12,I2141,13,J2141,14,K2141,"N/A")</f>
        <v>N/A</v>
      </c>
      <c r="H2141" s="81" t="str">
        <f>IF(OR('Raw Data'!H2167=0,'Raw Data'!H2167="Delete"),"",'Raw Data'!H2167)</f>
        <v/>
      </c>
      <c r="I2141" s="81" t="str">
        <f>IF(OR('Raw Data'!I2167=0,'Raw Data'!I2167="Delete"),"",'Raw Data'!I2167)</f>
        <v/>
      </c>
      <c r="J2141" s="81" t="str">
        <f>IF(OR('Raw Data'!J2167=0,'Raw Data'!J2167="Delete"),"",'Raw Data'!J2167)</f>
        <v/>
      </c>
      <c r="K2141" s="81" t="str">
        <f>IF(OR('Raw Data'!K2167=0,'Raw Data'!K2167="Delete"),"",'Raw Data'!K2167)</f>
        <v/>
      </c>
      <c r="L2141" s="81" t="str">
        <f>R2141</f>
        <v>Available</v>
      </c>
      <c r="M2141" s="81" t="str">
        <f>IF(A2141="","",IF(OR(AWReleaseNum&gt;=A2141,AWReleaseNum=0),"Available","Not Supported"))</f>
        <v>Available</v>
      </c>
      <c r="N2141" s="81" t="str">
        <f>IF(A2141="","",IF(TcRelease="Any","Available",IF(OR(AND(TcReleaseNum&gt;=VLOOKUP(AWReleaseNum,MinVerInfo,3,FALSE),TcReleaseNum&lt;=VLOOKUP(AWReleaseNum,MinVerInfo,4,FALSE)),AND(TcReleaseNum&gt;=VLOOKUP(AWReleaseNum,MinVerInfo,5,FALSE),TcReleaseNum&lt;=VLOOKUP(AWReleaseNum,MinVerInfo,6,FALSE))),"Available","Not Supported")))</f>
        <v>Available</v>
      </c>
      <c r="O2141" s="81" t="str">
        <f>IF(TcReleaseNum&lt;P2141,"Not Supported","Available")</f>
        <v>Available</v>
      </c>
      <c r="P2141" s="81" cm="1">
        <f t="array" ref="P2141">_xlfn.SWITCH(TcBaseVer, 14, K2141, 13, J2141, 12, I2141, 11, IFERROR(VLOOKUP(H2141,Table2[#All],3,FALSE),"N/A"),0)</f>
        <v>0</v>
      </c>
      <c r="Q2141" s="81" t="str">
        <f>IF(TcBaseVer=0,M2141,IF(AND(N2141="Available",M2141="Available",O2141="Available"),"Available",IF(M2141="","","Not Supported")))</f>
        <v>Available</v>
      </c>
      <c r="R2141" s="81" t="str">
        <f>IF(A2141&gt;=AWCurrentRel, "Future",Q2141)</f>
        <v>Available</v>
      </c>
      <c r="S2141" s="100" t="str">
        <f>HYPERLINK(U2141,T2141)</f>
        <v>PLAN-Teamcenter What's New Fall 2024</v>
      </c>
      <c r="T2141" s="81" t="str">
        <f>IFERROR(VLOOKUP(CONCATENATE($B2141,"_",$A2141),Table4[#All],5,FALSE),"Not Available")</f>
        <v>PLAN-Teamcenter What's New Fall 2024</v>
      </c>
      <c r="U2141" s="81" t="str">
        <f>IFERROR(VLOOKUP(CONCATENATE(B2141,"_",A2141),Table4[#All],6,FALSE),"")</f>
        <v>https://siemens.highspot.com/items/6758309d550a6313e681f3af?lfrm=shp-ft.1#1</v>
      </c>
    </row>
    <row r="2142" spans="1:21" x14ac:dyDescent="0.25">
      <c r="A2142" s="81">
        <f>IF(OR('Raw Data'!A2168=0,'Raw Data'!A2168="Delete"),"",'Raw Data'!A2168)</f>
        <v>2412</v>
      </c>
      <c r="B2142" s="88" t="str">
        <f>IF(OR('Raw Data'!B2168=0,'Raw Data'!B2168="Delete"),"",'Raw Data'!B2168)</f>
        <v>Plan</v>
      </c>
      <c r="C2142" s="89" t="str">
        <f>IF(OR('Raw Data'!C2168=0,'Raw Data'!C2168="Delete"),"",'Raw Data'!C2168)</f>
        <v>Bill of Materials</v>
      </c>
      <c r="D2142" s="88" t="str">
        <f>IF(OR('Raw Data'!D2168=0,'Raw Data'!D2168="Delete"),"",'Raw Data'!D2168)</f>
        <v>Smart Discovery</v>
      </c>
      <c r="E2142" s="84" t="str">
        <f>IF(OR('Raw Data'!E2168=0,'Raw Data'!E2168="Delete"),"",'Raw Data'!E2168)</f>
        <v>Smart Discovery Indexing steps have been combined</v>
      </c>
      <c r="F2142" s="81" t="str" cm="1">
        <f t="array" ref="F2142">_xlfn.SWITCH(ROUND(VLOOKUP(A2142,Table1[#All],3),0),11,H2142,12,I2142,13,J2142,14,K2142,"N/A")</f>
        <v>N/A</v>
      </c>
      <c r="G2142" s="81" t="str" cm="1">
        <f t="array" ref="G2142">_xlfn.SWITCH(ROUND(VLOOKUP(A2142,Table1[#All],5),0),11,H2142,12,I2142,13,J2142,14,K2142,"N/A")</f>
        <v>N/A</v>
      </c>
      <c r="H2142" s="81" t="str">
        <f>IF(OR('Raw Data'!H2168=0,'Raw Data'!H2168="Delete"),"",'Raw Data'!H2168)</f>
        <v/>
      </c>
      <c r="I2142" s="81" t="str">
        <f>IF(OR('Raw Data'!I2168=0,'Raw Data'!I2168="Delete"),"",'Raw Data'!I2168)</f>
        <v/>
      </c>
      <c r="J2142" s="81" t="str">
        <f>IF(OR('Raw Data'!J2168=0,'Raw Data'!J2168="Delete"),"",'Raw Data'!J2168)</f>
        <v/>
      </c>
      <c r="K2142" s="81" t="str">
        <f>IF(OR('Raw Data'!K2168=0,'Raw Data'!K2168="Delete"),"",'Raw Data'!K2168)</f>
        <v/>
      </c>
      <c r="L2142" s="81" t="str">
        <f>R2142</f>
        <v>Available</v>
      </c>
      <c r="M2142" s="81" t="str">
        <f>IF(A2142="","",IF(OR(AWReleaseNum&gt;=A2142,AWReleaseNum=0),"Available","Not Supported"))</f>
        <v>Available</v>
      </c>
      <c r="N2142" s="81" t="str">
        <f>IF(A2142="","",IF(TcRelease="Any","Available",IF(OR(AND(TcReleaseNum&gt;=VLOOKUP(AWReleaseNum,MinVerInfo,3,FALSE),TcReleaseNum&lt;=VLOOKUP(AWReleaseNum,MinVerInfo,4,FALSE)),AND(TcReleaseNum&gt;=VLOOKUP(AWReleaseNum,MinVerInfo,5,FALSE),TcReleaseNum&lt;=VLOOKUP(AWReleaseNum,MinVerInfo,6,FALSE))),"Available","Not Supported")))</f>
        <v>Available</v>
      </c>
      <c r="O2142" s="81" t="str">
        <f>IF(TcReleaseNum&lt;P2142,"Not Supported","Available")</f>
        <v>Available</v>
      </c>
      <c r="P2142" s="81" cm="1">
        <f t="array" ref="P2142">_xlfn.SWITCH(TcBaseVer, 14, K2142, 13, J2142, 12, I2142, 11, IFERROR(VLOOKUP(H2142,Table2[#All],3,FALSE),"N/A"),0)</f>
        <v>0</v>
      </c>
      <c r="Q2142" s="81" t="str">
        <f>IF(TcBaseVer=0,M2142,IF(AND(N2142="Available",M2142="Available",O2142="Available"),"Available",IF(M2142="","","Not Supported")))</f>
        <v>Available</v>
      </c>
      <c r="R2142" s="81" t="str">
        <f>IF(A2142&gt;=AWCurrentRel, "Future",Q2142)</f>
        <v>Available</v>
      </c>
      <c r="S2142" s="100" t="str">
        <f>HYPERLINK(U2142,T2142)</f>
        <v>PLAN-Teamcenter What's New Fall 2024</v>
      </c>
      <c r="T2142" s="81" t="str">
        <f>IFERROR(VLOOKUP(CONCATENATE($B2142,"_",$A2142),Table4[#All],5,FALSE),"Not Available")</f>
        <v>PLAN-Teamcenter What's New Fall 2024</v>
      </c>
      <c r="U2142" s="81" t="str">
        <f>IFERROR(VLOOKUP(CONCATENATE(B2142,"_",A2142),Table4[#All],6,FALSE),"")</f>
        <v>https://siemens.highspot.com/items/6758309d550a6313e681f3af?lfrm=shp-ft.1#1</v>
      </c>
    </row>
    <row r="2143" spans="1:21" x14ac:dyDescent="0.25">
      <c r="A2143" s="81">
        <f>IF(OR('Raw Data'!A2169=0,'Raw Data'!A2169="Delete"),"",'Raw Data'!A2169)</f>
        <v>2412</v>
      </c>
      <c r="B2143" s="88" t="str">
        <f>IF(OR('Raw Data'!B2169=0,'Raw Data'!B2169="Delete"),"",'Raw Data'!B2169)</f>
        <v>Plan</v>
      </c>
      <c r="C2143" s="89" t="str">
        <f>IF(OR('Raw Data'!C2169=0,'Raw Data'!C2169="Delete"),"",'Raw Data'!C2169)</f>
        <v>Bill of Materials</v>
      </c>
      <c r="D2143" s="88" t="str">
        <f>IF(OR('Raw Data'!D2169=0,'Raw Data'!D2169="Delete"),"",'Raw Data'!D2169)</f>
        <v>Smart Discovery</v>
      </c>
      <c r="E2143" s="84" t="str">
        <f>IF(OR('Raw Data'!E2169=0,'Raw Data'!E2169="Delete"),"",'Raw Data'!E2169)</f>
        <v>Designate properties for your Smart Discovery Indexing at the Awb0Element level</v>
      </c>
      <c r="F2143" s="81" t="str" cm="1">
        <f t="array" ref="F2143">_xlfn.SWITCH(ROUND(VLOOKUP(A2143,Table1[#All],3),0),11,H2143,12,I2143,13,J2143,14,K2143,"N/A")</f>
        <v>N/A</v>
      </c>
      <c r="G2143" s="81" t="str" cm="1">
        <f t="array" ref="G2143">_xlfn.SWITCH(ROUND(VLOOKUP(A2143,Table1[#All],5),0),11,H2143,12,I2143,13,J2143,14,K2143,"N/A")</f>
        <v>N/A</v>
      </c>
      <c r="H2143" s="81" t="str">
        <f>IF(OR('Raw Data'!H2169=0,'Raw Data'!H2169="Delete"),"",'Raw Data'!H2169)</f>
        <v/>
      </c>
      <c r="I2143" s="81" t="str">
        <f>IF(OR('Raw Data'!I2169=0,'Raw Data'!I2169="Delete"),"",'Raw Data'!I2169)</f>
        <v/>
      </c>
      <c r="J2143" s="81" t="str">
        <f>IF(OR('Raw Data'!J2169=0,'Raw Data'!J2169="Delete"),"",'Raw Data'!J2169)</f>
        <v/>
      </c>
      <c r="K2143" s="81" t="str">
        <f>IF(OR('Raw Data'!K2169=0,'Raw Data'!K2169="Delete"),"",'Raw Data'!K2169)</f>
        <v/>
      </c>
      <c r="L2143" s="81" t="str">
        <f>R2143</f>
        <v>Available</v>
      </c>
      <c r="M2143" s="81" t="str">
        <f>IF(A2143="","",IF(OR(AWReleaseNum&gt;=A2143,AWReleaseNum=0),"Available","Not Supported"))</f>
        <v>Available</v>
      </c>
      <c r="N2143" s="81" t="str">
        <f>IF(A2143="","",IF(TcRelease="Any","Available",IF(OR(AND(TcReleaseNum&gt;=VLOOKUP(AWReleaseNum,MinVerInfo,3,FALSE),TcReleaseNum&lt;=VLOOKUP(AWReleaseNum,MinVerInfo,4,FALSE)),AND(TcReleaseNum&gt;=VLOOKUP(AWReleaseNum,MinVerInfo,5,FALSE),TcReleaseNum&lt;=VLOOKUP(AWReleaseNum,MinVerInfo,6,FALSE))),"Available","Not Supported")))</f>
        <v>Available</v>
      </c>
      <c r="O2143" s="81" t="str">
        <f>IF(TcReleaseNum&lt;P2143,"Not Supported","Available")</f>
        <v>Available</v>
      </c>
      <c r="P2143" s="81" cm="1">
        <f t="array" ref="P2143">_xlfn.SWITCH(TcBaseVer, 14, K2143, 13, J2143, 12, I2143, 11, IFERROR(VLOOKUP(H2143,Table2[#All],3,FALSE),"N/A"),0)</f>
        <v>0</v>
      </c>
      <c r="Q2143" s="81" t="str">
        <f>IF(TcBaseVer=0,M2143,IF(AND(N2143="Available",M2143="Available",O2143="Available"),"Available",IF(M2143="","","Not Supported")))</f>
        <v>Available</v>
      </c>
      <c r="R2143" s="81" t="str">
        <f>IF(A2143&gt;=AWCurrentRel, "Future",Q2143)</f>
        <v>Available</v>
      </c>
      <c r="S2143" s="100" t="str">
        <f>HYPERLINK(U2143,T2143)</f>
        <v>PLAN-Teamcenter What's New Fall 2024</v>
      </c>
      <c r="T2143" s="81" t="str">
        <f>IFERROR(VLOOKUP(CONCATENATE($B2143,"_",$A2143),Table4[#All],5,FALSE),"Not Available")</f>
        <v>PLAN-Teamcenter What's New Fall 2024</v>
      </c>
      <c r="U2143" s="81" t="str">
        <f>IFERROR(VLOOKUP(CONCATENATE(B2143,"_",A2143),Table4[#All],6,FALSE),"")</f>
        <v>https://siemens.highspot.com/items/6758309d550a6313e681f3af?lfrm=shp-ft.1#1</v>
      </c>
    </row>
    <row r="2144" spans="1:21" x14ac:dyDescent="0.25">
      <c r="A2144" s="81">
        <f>IF(OR('Raw Data'!A2170=0,'Raw Data'!A2170="Delete"),"",'Raw Data'!A2170)</f>
        <v>2412</v>
      </c>
      <c r="B2144" s="88" t="str">
        <f>IF(OR('Raw Data'!B2170=0,'Raw Data'!B2170="Delete"),"",'Raw Data'!B2170)</f>
        <v>Plan</v>
      </c>
      <c r="C2144" s="89" t="str">
        <f>IF(OR('Raw Data'!C2170=0,'Raw Data'!C2170="Delete"),"",'Raw Data'!C2170)</f>
        <v>Bill of Materials</v>
      </c>
      <c r="D2144" s="88" t="str">
        <f>IF(OR('Raw Data'!D2170=0,'Raw Data'!D2170="Delete"),"",'Raw Data'!D2170)</f>
        <v>Smart Discovery</v>
      </c>
      <c r="E2144" s="84" t="str">
        <f>IF(OR('Raw Data'!E2170=0,'Raw Data'!E2170="Delete"),"",'Raw Data'!E2170)</f>
        <v>Create more advanced filter criteria using OR/NOT groups in your Smart Discovery filtering (Not compatible with NX at this time)</v>
      </c>
      <c r="F2144" s="81" t="str" cm="1">
        <f t="array" ref="F2144">_xlfn.SWITCH(ROUND(VLOOKUP(A2144,Table1[#All],3),0),11,H2144,12,I2144,13,J2144,14,K2144,"N/A")</f>
        <v>N/A</v>
      </c>
      <c r="G2144" s="81" t="str" cm="1">
        <f t="array" ref="G2144">_xlfn.SWITCH(ROUND(VLOOKUP(A2144,Table1[#All],5),0),11,H2144,12,I2144,13,J2144,14,K2144,"N/A")</f>
        <v>N/A</v>
      </c>
      <c r="H2144" s="81" t="str">
        <f>IF(OR('Raw Data'!H2170=0,'Raw Data'!H2170="Delete"),"",'Raw Data'!H2170)</f>
        <v/>
      </c>
      <c r="I2144" s="81" t="str">
        <f>IF(OR('Raw Data'!I2170=0,'Raw Data'!I2170="Delete"),"",'Raw Data'!I2170)</f>
        <v/>
      </c>
      <c r="J2144" s="81" t="str">
        <f>IF(OR('Raw Data'!J2170=0,'Raw Data'!J2170="Delete"),"",'Raw Data'!J2170)</f>
        <v/>
      </c>
      <c r="K2144" s="81" t="str">
        <f>IF(OR('Raw Data'!K2170=0,'Raw Data'!K2170="Delete"),"",'Raw Data'!K2170)</f>
        <v/>
      </c>
      <c r="L2144" s="81" t="str">
        <f>R2144</f>
        <v>Available</v>
      </c>
      <c r="M2144" s="81" t="str">
        <f>IF(A2144="","",IF(OR(AWReleaseNum&gt;=A2144,AWReleaseNum=0),"Available","Not Supported"))</f>
        <v>Available</v>
      </c>
      <c r="N2144" s="81" t="str">
        <f>IF(A2144="","",IF(TcRelease="Any","Available",IF(OR(AND(TcReleaseNum&gt;=VLOOKUP(AWReleaseNum,MinVerInfo,3,FALSE),TcReleaseNum&lt;=VLOOKUP(AWReleaseNum,MinVerInfo,4,FALSE)),AND(TcReleaseNum&gt;=VLOOKUP(AWReleaseNum,MinVerInfo,5,FALSE),TcReleaseNum&lt;=VLOOKUP(AWReleaseNum,MinVerInfo,6,FALSE))),"Available","Not Supported")))</f>
        <v>Available</v>
      </c>
      <c r="O2144" s="81" t="str">
        <f>IF(TcReleaseNum&lt;P2144,"Not Supported","Available")</f>
        <v>Available</v>
      </c>
      <c r="P2144" s="81" cm="1">
        <f t="array" ref="P2144">_xlfn.SWITCH(TcBaseVer, 14, K2144, 13, J2144, 12, I2144, 11, IFERROR(VLOOKUP(H2144,Table2[#All],3,FALSE),"N/A"),0)</f>
        <v>0</v>
      </c>
      <c r="Q2144" s="81" t="str">
        <f>IF(TcBaseVer=0,M2144,IF(AND(N2144="Available",M2144="Available",O2144="Available"),"Available",IF(M2144="","","Not Supported")))</f>
        <v>Available</v>
      </c>
      <c r="R2144" s="81" t="str">
        <f>IF(A2144&gt;=AWCurrentRel, "Future",Q2144)</f>
        <v>Available</v>
      </c>
      <c r="S2144" s="100" t="str">
        <f>HYPERLINK(U2144,T2144)</f>
        <v>PLAN-Teamcenter What's New Fall 2024</v>
      </c>
      <c r="T2144" s="81" t="str">
        <f>IFERROR(VLOOKUP(CONCATENATE($B2144,"_",$A2144),Table4[#All],5,FALSE),"Not Available")</f>
        <v>PLAN-Teamcenter What's New Fall 2024</v>
      </c>
      <c r="U2144" s="81" t="str">
        <f>IFERROR(VLOOKUP(CONCATENATE(B2144,"_",A2144),Table4[#All],6,FALSE),"")</f>
        <v>https://siemens.highspot.com/items/6758309d550a6313e681f3af?lfrm=shp-ft.1#1</v>
      </c>
    </row>
    <row r="2145" spans="1:21" x14ac:dyDescent="0.25">
      <c r="A2145" s="81">
        <f>IF(OR('Raw Data'!A2171=0,'Raw Data'!A2171="Delete"),"",'Raw Data'!A2171)</f>
        <v>2412</v>
      </c>
      <c r="B2145" s="88" t="str">
        <f>IF(OR('Raw Data'!B2171=0,'Raw Data'!B2171="Delete"),"",'Raw Data'!B2171)</f>
        <v>Plan</v>
      </c>
      <c r="C2145" s="89" t="str">
        <f>IF(OR('Raw Data'!C2171=0,'Raw Data'!C2171="Delete"),"",'Raw Data'!C2171)</f>
        <v>Bill of Materials</v>
      </c>
      <c r="D2145" s="88" t="str">
        <f>IF(OR('Raw Data'!D2171=0,'Raw Data'!D2171="Delete"),"",'Raw Data'!D2171)</f>
        <v>Smart Discovery</v>
      </c>
      <c r="E2145" s="84" t="str">
        <f>IF(OR('Raw Data'!E2171=0,'Raw Data'!E2171="Delete"),"",'Raw Data'!E2171)</f>
        <v>Filter your structure based on individual Reference Designators</v>
      </c>
      <c r="F2145" s="81" t="str" cm="1">
        <f t="array" ref="F2145">_xlfn.SWITCH(ROUND(VLOOKUP(A2145,Table1[#All],3),0),11,H2145,12,I2145,13,J2145,14,K2145,"N/A")</f>
        <v>N/A</v>
      </c>
      <c r="G2145" s="81" t="str" cm="1">
        <f t="array" ref="G2145">_xlfn.SWITCH(ROUND(VLOOKUP(A2145,Table1[#All],5),0),11,H2145,12,I2145,13,J2145,14,K2145,"N/A")</f>
        <v>N/A</v>
      </c>
      <c r="H2145" s="81" t="str">
        <f>IF(OR('Raw Data'!H2171=0,'Raw Data'!H2171="Delete"),"",'Raw Data'!H2171)</f>
        <v/>
      </c>
      <c r="I2145" s="81" t="str">
        <f>IF(OR('Raw Data'!I2171=0,'Raw Data'!I2171="Delete"),"",'Raw Data'!I2171)</f>
        <v/>
      </c>
      <c r="J2145" s="81" t="str">
        <f>IF(OR('Raw Data'!J2171=0,'Raw Data'!J2171="Delete"),"",'Raw Data'!J2171)</f>
        <v/>
      </c>
      <c r="K2145" s="81" t="str">
        <f>IF(OR('Raw Data'!K2171=0,'Raw Data'!K2171="Delete"),"",'Raw Data'!K2171)</f>
        <v/>
      </c>
      <c r="L2145" s="81" t="str">
        <f>R2145</f>
        <v>Available</v>
      </c>
      <c r="M2145" s="81" t="str">
        <f>IF(A2145="","",IF(OR(AWReleaseNum&gt;=A2145,AWReleaseNum=0),"Available","Not Supported"))</f>
        <v>Available</v>
      </c>
      <c r="N2145" s="81" t="str">
        <f>IF(A2145="","",IF(TcRelease="Any","Available",IF(OR(AND(TcReleaseNum&gt;=VLOOKUP(AWReleaseNum,MinVerInfo,3,FALSE),TcReleaseNum&lt;=VLOOKUP(AWReleaseNum,MinVerInfo,4,FALSE)),AND(TcReleaseNum&gt;=VLOOKUP(AWReleaseNum,MinVerInfo,5,FALSE),TcReleaseNum&lt;=VLOOKUP(AWReleaseNum,MinVerInfo,6,FALSE))),"Available","Not Supported")))</f>
        <v>Available</v>
      </c>
      <c r="O2145" s="81" t="str">
        <f>IF(TcReleaseNum&lt;P2145,"Not Supported","Available")</f>
        <v>Available</v>
      </c>
      <c r="P2145" s="81" cm="1">
        <f t="array" ref="P2145">_xlfn.SWITCH(TcBaseVer, 14, K2145, 13, J2145, 12, I2145, 11, IFERROR(VLOOKUP(H2145,Table2[#All],3,FALSE),"N/A"),0)</f>
        <v>0</v>
      </c>
      <c r="Q2145" s="81" t="str">
        <f>IF(TcBaseVer=0,M2145,IF(AND(N2145="Available",M2145="Available",O2145="Available"),"Available",IF(M2145="","","Not Supported")))</f>
        <v>Available</v>
      </c>
      <c r="R2145" s="81" t="str">
        <f>IF(A2145&gt;=AWCurrentRel, "Future",Q2145)</f>
        <v>Available</v>
      </c>
      <c r="S2145" s="100" t="str">
        <f>HYPERLINK(U2145,T2145)</f>
        <v>PLAN-Teamcenter What's New Fall 2024</v>
      </c>
      <c r="T2145" s="81" t="str">
        <f>IFERROR(VLOOKUP(CONCATENATE($B2145,"_",$A2145),Table4[#All],5,FALSE),"Not Available")</f>
        <v>PLAN-Teamcenter What's New Fall 2024</v>
      </c>
      <c r="U2145" s="81" t="str">
        <f>IFERROR(VLOOKUP(CONCATENATE(B2145,"_",A2145),Table4[#All],6,FALSE),"")</f>
        <v>https://siemens.highspot.com/items/6758309d550a6313e681f3af?lfrm=shp-ft.1#1</v>
      </c>
    </row>
    <row r="2146" spans="1:21" x14ac:dyDescent="0.25">
      <c r="A2146" s="81">
        <f>IF(OR('Raw Data'!A2266=0,'Raw Data'!A2266="Delete"),"",'Raw Data'!A2266)</f>
        <v>2412</v>
      </c>
      <c r="B2146" s="88" t="str">
        <f>IF(OR('Raw Data'!B2266=0,'Raw Data'!B2266="Delete"),"",'Raw Data'!B2266)</f>
        <v>Plan</v>
      </c>
      <c r="C2146" s="89" t="str">
        <f>IF(OR('Raw Data'!C2266=0,'Raw Data'!C2266="Delete"),"",'Raw Data'!C2266)</f>
        <v>Bill of Materials</v>
      </c>
      <c r="D2146" s="88" t="str">
        <f>IF(OR('Raw Data'!D2266=0,'Raw Data'!D2266="Delete"),"",'Raw Data'!D2266)</f>
        <v>Structure Management</v>
      </c>
      <c r="E2146" s="84" t="str">
        <f>IF(OR('Raw Data'!E2266=0,'Raw Data'!E2266="Delete"),"",'Raw Data'!E2266)</f>
        <v>Manage lists of reference designators</v>
      </c>
      <c r="F2146" s="81" t="str" cm="1">
        <f t="array" ref="F2146">_xlfn.SWITCH(ROUND(VLOOKUP(A2146,Table1[#All],3),0),11,H2146,12,I2146,13,J2146,14,K2146,"N/A")</f>
        <v>N/A</v>
      </c>
      <c r="G2146" s="81" t="str" cm="1">
        <f t="array" ref="G2146">_xlfn.SWITCH(ROUND(VLOOKUP(A2146,Table1[#All],5),0),11,H2146,12,I2146,13,J2146,14,K2146,"N/A")</f>
        <v>N/A</v>
      </c>
      <c r="H2146" s="81" t="str">
        <f>IF(OR('Raw Data'!H2266=0,'Raw Data'!H2266="Delete"),"",'Raw Data'!H2266)</f>
        <v/>
      </c>
      <c r="I2146" s="81" t="str">
        <f>IF(OR('Raw Data'!I2266=0,'Raw Data'!I2266="Delete"),"",'Raw Data'!I2266)</f>
        <v/>
      </c>
      <c r="J2146" s="81" t="str">
        <f>IF(OR('Raw Data'!J2266=0,'Raw Data'!J2266="Delete"),"",'Raw Data'!J2266)</f>
        <v/>
      </c>
      <c r="K2146" s="81" t="str">
        <f>IF(OR('Raw Data'!K2266=0,'Raw Data'!K2266="Delete"),"",'Raw Data'!K2266)</f>
        <v/>
      </c>
      <c r="L2146" s="81" t="str">
        <f>R2146</f>
        <v>Available</v>
      </c>
      <c r="M2146" s="81" t="str">
        <f>IF(A2146="","",IF(OR(AWReleaseNum&gt;=A2146,AWReleaseNum=0),"Available","Not Supported"))</f>
        <v>Available</v>
      </c>
      <c r="N2146" s="81" t="str">
        <f>IF(A2146="","",IF(TcRelease="Any","Available",IF(OR(AND(TcReleaseNum&gt;=VLOOKUP(AWReleaseNum,MinVerInfo,3,FALSE),TcReleaseNum&lt;=VLOOKUP(AWReleaseNum,MinVerInfo,4,FALSE)),AND(TcReleaseNum&gt;=VLOOKUP(AWReleaseNum,MinVerInfo,5,FALSE),TcReleaseNum&lt;=VLOOKUP(AWReleaseNum,MinVerInfo,6,FALSE))),"Available","Not Supported")))</f>
        <v>Available</v>
      </c>
      <c r="O2146" s="81" t="str">
        <f>IF(TcReleaseNum&lt;P2146,"Not Supported","Available")</f>
        <v>Available</v>
      </c>
      <c r="P2146" s="81" cm="1">
        <f t="array" ref="P2146">_xlfn.SWITCH(TcBaseVer, 14, K2146, 13, J2146, 12, I2146, 11, IFERROR(VLOOKUP(H2146,Table2[#All],3,FALSE),"N/A"),0)</f>
        <v>0</v>
      </c>
      <c r="Q2146" s="81" t="str">
        <f>IF(TcBaseVer=0,M2146,IF(AND(N2146="Available",M2146="Available",O2146="Available"),"Available",IF(M2146="","","Not Supported")))</f>
        <v>Available</v>
      </c>
      <c r="R2146" s="81" t="str">
        <f>IF(A2146&gt;=AWCurrentRel, "Future",Q2146)</f>
        <v>Available</v>
      </c>
      <c r="S2146" s="100" t="str">
        <f>HYPERLINK(U2146,T2146)</f>
        <v>PLAN-Teamcenter What's New Fall 2024</v>
      </c>
      <c r="T2146" s="81" t="str">
        <f>IFERROR(VLOOKUP(CONCATENATE($B2146,"_",$A2146),Table4[#All],5,FALSE),"Not Available")</f>
        <v>PLAN-Teamcenter What's New Fall 2024</v>
      </c>
      <c r="U2146" s="81" t="str">
        <f>IFERROR(VLOOKUP(CONCATENATE(B2146,"_",A2146),Table4[#All],6,FALSE),"")</f>
        <v>https://siemens.highspot.com/items/6758309d550a6313e681f3af?lfrm=shp-ft.1#1</v>
      </c>
    </row>
    <row r="2147" spans="1:21" x14ac:dyDescent="0.25">
      <c r="A2147" s="81">
        <f>IF(OR('Raw Data'!A2267=0,'Raw Data'!A2267="Delete"),"",'Raw Data'!A2267)</f>
        <v>2412</v>
      </c>
      <c r="B2147" s="88" t="str">
        <f>IF(OR('Raw Data'!B2267=0,'Raw Data'!B2267="Delete"),"",'Raw Data'!B2267)</f>
        <v>Plan</v>
      </c>
      <c r="C2147" s="89" t="str">
        <f>IF(OR('Raw Data'!C2267=0,'Raw Data'!C2267="Delete"),"",'Raw Data'!C2267)</f>
        <v>Bill of Materials</v>
      </c>
      <c r="D2147" s="88" t="str">
        <f>IF(OR('Raw Data'!D2267=0,'Raw Data'!D2267="Delete"),"",'Raw Data'!D2267)</f>
        <v>Structure Management</v>
      </c>
      <c r="E2147" s="84" t="str">
        <f>IF(OR('Raw Data'!E2267=0,'Raw Data'!E2267="Delete"),"",'Raw Data'!E2267)</f>
        <v>Save the results of a structure comparison​</v>
      </c>
      <c r="F2147" s="81" t="str" cm="1">
        <f t="array" ref="F2147">_xlfn.SWITCH(ROUND(VLOOKUP(A2147,Table1[#All],3),0),11,H2147,12,I2147,13,J2147,14,K2147,"N/A")</f>
        <v>N/A</v>
      </c>
      <c r="G2147" s="81" t="str" cm="1">
        <f t="array" ref="G2147">_xlfn.SWITCH(ROUND(VLOOKUP(A2147,Table1[#All],5),0),11,H2147,12,I2147,13,J2147,14,K2147,"N/A")</f>
        <v>N/A</v>
      </c>
      <c r="H2147" s="81" t="str">
        <f>IF(OR('Raw Data'!H2267=0,'Raw Data'!H2267="Delete"),"",'Raw Data'!H2267)</f>
        <v/>
      </c>
      <c r="I2147" s="81" t="str">
        <f>IF(OR('Raw Data'!I2267=0,'Raw Data'!I2267="Delete"),"",'Raw Data'!I2267)</f>
        <v/>
      </c>
      <c r="J2147" s="81" t="str">
        <f>IF(OR('Raw Data'!J2267=0,'Raw Data'!J2267="Delete"),"",'Raw Data'!J2267)</f>
        <v/>
      </c>
      <c r="K2147" s="81" t="str">
        <f>IF(OR('Raw Data'!K2267=0,'Raw Data'!K2267="Delete"),"",'Raw Data'!K2267)</f>
        <v/>
      </c>
      <c r="L2147" s="81" t="str">
        <f>R2147</f>
        <v>Available</v>
      </c>
      <c r="M2147" s="81" t="str">
        <f>IF(A2147="","",IF(OR(AWReleaseNum&gt;=A2147,AWReleaseNum=0),"Available","Not Supported"))</f>
        <v>Available</v>
      </c>
      <c r="N2147" s="81" t="str">
        <f>IF(A2147="","",IF(TcRelease="Any","Available",IF(OR(AND(TcReleaseNum&gt;=VLOOKUP(AWReleaseNum,MinVerInfo,3,FALSE),TcReleaseNum&lt;=VLOOKUP(AWReleaseNum,MinVerInfo,4,FALSE)),AND(TcReleaseNum&gt;=VLOOKUP(AWReleaseNum,MinVerInfo,5,FALSE),TcReleaseNum&lt;=VLOOKUP(AWReleaseNum,MinVerInfo,6,FALSE))),"Available","Not Supported")))</f>
        <v>Available</v>
      </c>
      <c r="O2147" s="81" t="str">
        <f>IF(TcReleaseNum&lt;P2147,"Not Supported","Available")</f>
        <v>Available</v>
      </c>
      <c r="P2147" s="81" cm="1">
        <f t="array" ref="P2147">_xlfn.SWITCH(TcBaseVer, 14, K2147, 13, J2147, 12, I2147, 11, IFERROR(VLOOKUP(H2147,Table2[#All],3,FALSE),"N/A"),0)</f>
        <v>0</v>
      </c>
      <c r="Q2147" s="81" t="str">
        <f>IF(TcBaseVer=0,M2147,IF(AND(N2147="Available",M2147="Available",O2147="Available"),"Available",IF(M2147="","","Not Supported")))</f>
        <v>Available</v>
      </c>
      <c r="R2147" s="81" t="str">
        <f>IF(A2147&gt;=AWCurrentRel, "Future",Q2147)</f>
        <v>Available</v>
      </c>
      <c r="S2147" s="100" t="str">
        <f>HYPERLINK(U2147,T2147)</f>
        <v>PLAN-Teamcenter What's New Fall 2024</v>
      </c>
      <c r="T2147" s="81" t="str">
        <f>IFERROR(VLOOKUP(CONCATENATE($B2147,"_",$A2147),Table4[#All],5,FALSE),"Not Available")</f>
        <v>PLAN-Teamcenter What's New Fall 2024</v>
      </c>
      <c r="U2147" s="81" t="str">
        <f>IFERROR(VLOOKUP(CONCATENATE(B2147,"_",A2147),Table4[#All],6,FALSE),"")</f>
        <v>https://siemens.highspot.com/items/6758309d550a6313e681f3af?lfrm=shp-ft.1#1</v>
      </c>
    </row>
    <row r="2148" spans="1:21" x14ac:dyDescent="0.25">
      <c r="A2148" s="81">
        <f>IF(OR('Raw Data'!A2268=0,'Raw Data'!A2268="Delete"),"",'Raw Data'!A2268)</f>
        <v>2412</v>
      </c>
      <c r="B2148" s="88" t="str">
        <f>IF(OR('Raw Data'!B2268=0,'Raw Data'!B2268="Delete"),"",'Raw Data'!B2268)</f>
        <v>Plan</v>
      </c>
      <c r="C2148" s="89" t="str">
        <f>IF(OR('Raw Data'!C2268=0,'Raw Data'!C2268="Delete"),"",'Raw Data'!C2268)</f>
        <v>Bill of Materials</v>
      </c>
      <c r="D2148" s="88" t="str">
        <f>IF(OR('Raw Data'!D2268=0,'Raw Data'!D2268="Delete"),"",'Raw Data'!D2268)</f>
        <v>Structure Management</v>
      </c>
      <c r="E2148" s="84" t="str">
        <f>IF(OR('Raw Data'!E2268=0,'Raw Data'!E2268="Delete"),"",'Raw Data'!E2268)</f>
        <v>Create new revision rules directly in Active Workspace</v>
      </c>
      <c r="F2148" s="81" t="str" cm="1">
        <f t="array" ref="F2148">_xlfn.SWITCH(ROUND(VLOOKUP(A2148,Table1[#All],3),0),11,H2148,12,I2148,13,J2148,14,K2148,"N/A")</f>
        <v>N/A</v>
      </c>
      <c r="G2148" s="81" t="str" cm="1">
        <f t="array" ref="G2148">_xlfn.SWITCH(ROUND(VLOOKUP(A2148,Table1[#All],5),0),11,H2148,12,I2148,13,J2148,14,K2148,"N/A")</f>
        <v>N/A</v>
      </c>
      <c r="H2148" s="81" t="str">
        <f>IF(OR('Raw Data'!H2268=0,'Raw Data'!H2268="Delete"),"",'Raw Data'!H2268)</f>
        <v/>
      </c>
      <c r="I2148" s="81" t="str">
        <f>IF(OR('Raw Data'!I2268=0,'Raw Data'!I2268="Delete"),"",'Raw Data'!I2268)</f>
        <v/>
      </c>
      <c r="J2148" s="81" t="str">
        <f>IF(OR('Raw Data'!J2268=0,'Raw Data'!J2268="Delete"),"",'Raw Data'!J2268)</f>
        <v/>
      </c>
      <c r="K2148" s="81" t="str">
        <f>IF(OR('Raw Data'!K2268=0,'Raw Data'!K2268="Delete"),"",'Raw Data'!K2268)</f>
        <v/>
      </c>
      <c r="L2148" s="81" t="str">
        <f>R2148</f>
        <v>Available</v>
      </c>
      <c r="M2148" s="81" t="str">
        <f>IF(A2148="","",IF(OR(AWReleaseNum&gt;=A2148,AWReleaseNum=0),"Available","Not Supported"))</f>
        <v>Available</v>
      </c>
      <c r="N2148" s="81" t="str">
        <f>IF(A2148="","",IF(TcRelease="Any","Available",IF(OR(AND(TcReleaseNum&gt;=VLOOKUP(AWReleaseNum,MinVerInfo,3,FALSE),TcReleaseNum&lt;=VLOOKUP(AWReleaseNum,MinVerInfo,4,FALSE)),AND(TcReleaseNum&gt;=VLOOKUP(AWReleaseNum,MinVerInfo,5,FALSE),TcReleaseNum&lt;=VLOOKUP(AWReleaseNum,MinVerInfo,6,FALSE))),"Available","Not Supported")))</f>
        <v>Available</v>
      </c>
      <c r="O2148" s="81" t="str">
        <f>IF(TcReleaseNum&lt;P2148,"Not Supported","Available")</f>
        <v>Available</v>
      </c>
      <c r="P2148" s="81" cm="1">
        <f t="array" ref="P2148">_xlfn.SWITCH(TcBaseVer, 14, K2148, 13, J2148, 12, I2148, 11, IFERROR(VLOOKUP(H2148,Table2[#All],3,FALSE),"N/A"),0)</f>
        <v>0</v>
      </c>
      <c r="Q2148" s="81" t="str">
        <f>IF(TcBaseVer=0,M2148,IF(AND(N2148="Available",M2148="Available",O2148="Available"),"Available",IF(M2148="","","Not Supported")))</f>
        <v>Available</v>
      </c>
      <c r="R2148" s="81" t="str">
        <f>IF(A2148&gt;=AWCurrentRel, "Future",Q2148)</f>
        <v>Available</v>
      </c>
      <c r="S2148" s="100" t="str">
        <f>HYPERLINK(U2148,T2148)</f>
        <v>PLAN-Teamcenter What's New Fall 2024</v>
      </c>
      <c r="T2148" s="81" t="str">
        <f>IFERROR(VLOOKUP(CONCATENATE($B2148,"_",$A2148),Table4[#All],5,FALSE),"Not Available")</f>
        <v>PLAN-Teamcenter What's New Fall 2024</v>
      </c>
      <c r="U2148" s="81" t="str">
        <f>IFERROR(VLOOKUP(CONCATENATE(B2148,"_",A2148),Table4[#All],6,FALSE),"")</f>
        <v>https://siemens.highspot.com/items/6758309d550a6313e681f3af?lfrm=shp-ft.1#1</v>
      </c>
    </row>
    <row r="2149" spans="1:21" x14ac:dyDescent="0.25">
      <c r="A2149" s="81">
        <f>IF(OR('Raw Data'!A2269=0,'Raw Data'!A2269="Delete"),"",'Raw Data'!A2269)</f>
        <v>2412</v>
      </c>
      <c r="B2149" s="88" t="str">
        <f>IF(OR('Raw Data'!B2269=0,'Raw Data'!B2269="Delete"),"",'Raw Data'!B2269)</f>
        <v>Plan</v>
      </c>
      <c r="C2149" s="89" t="str">
        <f>IF(OR('Raw Data'!C2269=0,'Raw Data'!C2269="Delete"),"",'Raw Data'!C2269)</f>
        <v>Bill of Materials</v>
      </c>
      <c r="D2149" s="88" t="str">
        <f>IF(OR('Raw Data'!D2269=0,'Raw Data'!D2269="Delete"),"",'Raw Data'!D2269)</f>
        <v>Structure Management</v>
      </c>
      <c r="E2149" s="84" t="str">
        <f>IF(OR('Raw Data'!E2269=0,'Raw Data'!E2269="Delete"),"",'Raw Data'!E2269)</f>
        <v>View effectivity dates using a standard time zone worldwide</v>
      </c>
      <c r="F2149" s="81" t="str" cm="1">
        <f t="array" ref="F2149">_xlfn.SWITCH(ROUND(VLOOKUP(A2149,Table1[#All],3),0),11,H2149,12,I2149,13,J2149,14,K2149,"N/A")</f>
        <v>N/A</v>
      </c>
      <c r="G2149" s="81" t="str" cm="1">
        <f t="array" ref="G2149">_xlfn.SWITCH(ROUND(VLOOKUP(A2149,Table1[#All],5),0),11,H2149,12,I2149,13,J2149,14,K2149,"N/A")</f>
        <v>N/A</v>
      </c>
      <c r="H2149" s="81" t="str">
        <f>IF(OR('Raw Data'!H2269=0,'Raw Data'!H2269="Delete"),"",'Raw Data'!H2269)</f>
        <v/>
      </c>
      <c r="I2149" s="81" t="str">
        <f>IF(OR('Raw Data'!I2269=0,'Raw Data'!I2269="Delete"),"",'Raw Data'!I2269)</f>
        <v/>
      </c>
      <c r="J2149" s="81" t="str">
        <f>IF(OR('Raw Data'!J2269=0,'Raw Data'!J2269="Delete"),"",'Raw Data'!J2269)</f>
        <v/>
      </c>
      <c r="K2149" s="81" t="str">
        <f>IF(OR('Raw Data'!K2269=0,'Raw Data'!K2269="Delete"),"",'Raw Data'!K2269)</f>
        <v/>
      </c>
      <c r="L2149" s="81" t="str">
        <f>R2149</f>
        <v>Available</v>
      </c>
      <c r="M2149" s="81" t="str">
        <f>IF(A2149="","",IF(OR(AWReleaseNum&gt;=A2149,AWReleaseNum=0),"Available","Not Supported"))</f>
        <v>Available</v>
      </c>
      <c r="N2149" s="81" t="str">
        <f>IF(A2149="","",IF(TcRelease="Any","Available",IF(OR(AND(TcReleaseNum&gt;=VLOOKUP(AWReleaseNum,MinVerInfo,3,FALSE),TcReleaseNum&lt;=VLOOKUP(AWReleaseNum,MinVerInfo,4,FALSE)),AND(TcReleaseNum&gt;=VLOOKUP(AWReleaseNum,MinVerInfo,5,FALSE),TcReleaseNum&lt;=VLOOKUP(AWReleaseNum,MinVerInfo,6,FALSE))),"Available","Not Supported")))</f>
        <v>Available</v>
      </c>
      <c r="O2149" s="81" t="str">
        <f>IF(TcReleaseNum&lt;P2149,"Not Supported","Available")</f>
        <v>Available</v>
      </c>
      <c r="P2149" s="81" cm="1">
        <f t="array" ref="P2149">_xlfn.SWITCH(TcBaseVer, 14, K2149, 13, J2149, 12, I2149, 11, IFERROR(VLOOKUP(H2149,Table2[#All],3,FALSE),"N/A"),0)</f>
        <v>0</v>
      </c>
      <c r="Q2149" s="81" t="str">
        <f>IF(TcBaseVer=0,M2149,IF(AND(N2149="Available",M2149="Available",O2149="Available"),"Available",IF(M2149="","","Not Supported")))</f>
        <v>Available</v>
      </c>
      <c r="R2149" s="81" t="str">
        <f>IF(A2149&gt;=AWCurrentRel, "Future",Q2149)</f>
        <v>Available</v>
      </c>
      <c r="S2149" s="100" t="str">
        <f>HYPERLINK(U2149,T2149)</f>
        <v>PLAN-Teamcenter What's New Fall 2024</v>
      </c>
      <c r="T2149" s="81" t="str">
        <f>IFERROR(VLOOKUP(CONCATENATE($B2149,"_",$A2149),Table4[#All],5,FALSE),"Not Available")</f>
        <v>PLAN-Teamcenter What's New Fall 2024</v>
      </c>
      <c r="U2149" s="81" t="str">
        <f>IFERROR(VLOOKUP(CONCATENATE(B2149,"_",A2149),Table4[#All],6,FALSE),"")</f>
        <v>https://siemens.highspot.com/items/6758309d550a6313e681f3af?lfrm=shp-ft.1#1</v>
      </c>
    </row>
    <row r="2150" spans="1:21" x14ac:dyDescent="0.25">
      <c r="A2150" s="81">
        <f>IF(OR('Raw Data'!A2176=0,'Raw Data'!A2176="Delete"),"",'Raw Data'!A2176)</f>
        <v>2412</v>
      </c>
      <c r="B2150" s="88" t="str">
        <f>IF(OR('Raw Data'!B2176=0,'Raw Data'!B2176="Delete"),"",'Raw Data'!B2176)</f>
        <v>Deliver</v>
      </c>
      <c r="C2150" s="89" t="str">
        <f>IF(OR('Raw Data'!C2176=0,'Raw Data'!C2176="Delete"),"",'Raw Data'!C2176)</f>
        <v>Suppliers</v>
      </c>
      <c r="D2150" s="88" t="str">
        <f>IF(OR('Raw Data'!D2176=0,'Raw Data'!D2176="Delete"),"",'Raw Data'!D2176)</f>
        <v>Supplier Connect</v>
      </c>
      <c r="E2150" s="84" t="str">
        <f>IF(OR('Raw Data'!E2176=0,'Raw Data'!E2176="Delete"),"",'Raw Data'!E2176)</f>
        <v>Quickly share files with one or more suppliers with full traceability for future reference</v>
      </c>
      <c r="F2150" s="81" t="str" cm="1">
        <f t="array" ref="F2150">_xlfn.SWITCH(ROUND(VLOOKUP(A2150,Table1[#All],3),0),11,H2150,12,I2150,13,J2150,14,K2150,"N/A")</f>
        <v>N/A</v>
      </c>
      <c r="G2150" s="81" t="str" cm="1">
        <f t="array" ref="G2150">_xlfn.SWITCH(ROUND(VLOOKUP(A2150,Table1[#All],5),0),11,H2150,12,I2150,13,J2150,14,K2150,"N/A")</f>
        <v>N/A</v>
      </c>
      <c r="H2150" s="81" t="str">
        <f>IF(OR('Raw Data'!H2176=0,'Raw Data'!H2176="Delete"),"",'Raw Data'!H2176)</f>
        <v/>
      </c>
      <c r="I2150" s="81" t="str">
        <f>IF(OR('Raw Data'!I2176=0,'Raw Data'!I2176="Delete"),"",'Raw Data'!I2176)</f>
        <v/>
      </c>
      <c r="J2150" s="81" t="str">
        <f>IF(OR('Raw Data'!J2176=0,'Raw Data'!J2176="Delete"),"",'Raw Data'!J2176)</f>
        <v/>
      </c>
      <c r="K2150" s="81" t="str">
        <f>IF(OR('Raw Data'!K2176=0,'Raw Data'!K2176="Delete"),"",'Raw Data'!K2176)</f>
        <v/>
      </c>
      <c r="L2150" s="81" t="str">
        <f>R2150</f>
        <v>Available</v>
      </c>
      <c r="M2150" s="81" t="str">
        <f>IF(A2150="","",IF(OR(AWReleaseNum&gt;=A2150,AWReleaseNum=0),"Available","Not Supported"))</f>
        <v>Available</v>
      </c>
      <c r="N2150" s="81" t="str">
        <f>IF(A2150="","",IF(TcRelease="Any","Available",IF(OR(AND(TcReleaseNum&gt;=VLOOKUP(AWReleaseNum,MinVerInfo,3,FALSE),TcReleaseNum&lt;=VLOOKUP(AWReleaseNum,MinVerInfo,4,FALSE)),AND(TcReleaseNum&gt;=VLOOKUP(AWReleaseNum,MinVerInfo,5,FALSE),TcReleaseNum&lt;=VLOOKUP(AWReleaseNum,MinVerInfo,6,FALSE))),"Available","Not Supported")))</f>
        <v>Available</v>
      </c>
      <c r="O2150" s="81" t="str">
        <f>IF(TcReleaseNum&lt;P2150,"Not Supported","Available")</f>
        <v>Available</v>
      </c>
      <c r="P2150" s="81" cm="1">
        <f t="array" ref="P2150">_xlfn.SWITCH(TcBaseVer, 14, K2150, 13, J2150, 12, I2150, 11, IFERROR(VLOOKUP(H2150,Table2[#All],3,FALSE),"N/A"),0)</f>
        <v>0</v>
      </c>
      <c r="Q2150" s="81" t="str">
        <f>IF(TcBaseVer=0,M2150,IF(AND(N2150="Available",M2150="Available",O2150="Available"),"Available",IF(M2150="","","Not Supported")))</f>
        <v>Available</v>
      </c>
      <c r="R2150" s="81" t="str">
        <f>IF(A2150&gt;=AWCurrentRel, "Future",Q2150)</f>
        <v>Available</v>
      </c>
      <c r="S2150" s="100" t="str">
        <f>HYPERLINK(U2150,T2150)</f>
        <v>DELIVER-Teamcenter What's New Fall 2024</v>
      </c>
      <c r="T2150" s="81" t="str">
        <f>IFERROR(VLOOKUP(CONCATENATE($B2150,"_",$A2150),Table4[#All],5,FALSE),"Not Available")</f>
        <v>DELIVER-Teamcenter What's New Fall 2024</v>
      </c>
      <c r="U2150" s="81" t="str">
        <f>IFERROR(VLOOKUP(CONCATENATE(B2150,"_",A2150),Table4[#All],6,FALSE),"")</f>
        <v>https://siemens.highspot.com/items/675830698371002237ecc52d?lfrm=shp-ft.3#1</v>
      </c>
    </row>
    <row r="2151" spans="1:21" x14ac:dyDescent="0.25">
      <c r="A2151" s="81">
        <f>IF(OR('Raw Data'!A2177=0,'Raw Data'!A2177="Delete"),"",'Raw Data'!A2177)</f>
        <v>2412</v>
      </c>
      <c r="B2151" s="88" t="str">
        <f>IF(OR('Raw Data'!B2177=0,'Raw Data'!B2177="Delete"),"",'Raw Data'!B2177)</f>
        <v>Deliver</v>
      </c>
      <c r="C2151" s="89" t="str">
        <f>IF(OR('Raw Data'!C2177=0,'Raw Data'!C2177="Delete"),"",'Raw Data'!C2177)</f>
        <v>Suppliers</v>
      </c>
      <c r="D2151" s="88" t="str">
        <f>IF(OR('Raw Data'!D2177=0,'Raw Data'!D2177="Delete"),"",'Raw Data'!D2177)</f>
        <v>Supplier Connect</v>
      </c>
      <c r="E2151" s="84" t="str">
        <f>IF(OR('Raw Data'!E2177=0,'Raw Data'!E2177="Delete"),"",'Raw Data'!E2177)</f>
        <v>Improve supplier experience with ability to self-serve data in a briefcase format</v>
      </c>
      <c r="F2151" s="81" t="str" cm="1">
        <f t="array" ref="F2151">_xlfn.SWITCH(ROUND(VLOOKUP(A2151,Table1[#All],3),0),11,H2151,12,I2151,13,J2151,14,K2151,"N/A")</f>
        <v>N/A</v>
      </c>
      <c r="G2151" s="81" t="str" cm="1">
        <f t="array" ref="G2151">_xlfn.SWITCH(ROUND(VLOOKUP(A2151,Table1[#All],5),0),11,H2151,12,I2151,13,J2151,14,K2151,"N/A")</f>
        <v>N/A</v>
      </c>
      <c r="H2151" s="81" t="str">
        <f>IF(OR('Raw Data'!H2177=0,'Raw Data'!H2177="Delete"),"",'Raw Data'!H2177)</f>
        <v/>
      </c>
      <c r="I2151" s="81" t="str">
        <f>IF(OR('Raw Data'!I2177=0,'Raw Data'!I2177="Delete"),"",'Raw Data'!I2177)</f>
        <v/>
      </c>
      <c r="J2151" s="81" t="str">
        <f>IF(OR('Raw Data'!J2177=0,'Raw Data'!J2177="Delete"),"",'Raw Data'!J2177)</f>
        <v/>
      </c>
      <c r="K2151" s="81" t="str">
        <f>IF(OR('Raw Data'!K2177=0,'Raw Data'!K2177="Delete"),"",'Raw Data'!K2177)</f>
        <v/>
      </c>
      <c r="L2151" s="81" t="str">
        <f>R2151</f>
        <v>Available</v>
      </c>
      <c r="M2151" s="81" t="str">
        <f>IF(A2151="","",IF(OR(AWReleaseNum&gt;=A2151,AWReleaseNum=0),"Available","Not Supported"))</f>
        <v>Available</v>
      </c>
      <c r="N2151" s="81" t="str">
        <f>IF(A2151="","",IF(TcRelease="Any","Available",IF(OR(AND(TcReleaseNum&gt;=VLOOKUP(AWReleaseNum,MinVerInfo,3,FALSE),TcReleaseNum&lt;=VLOOKUP(AWReleaseNum,MinVerInfo,4,FALSE)),AND(TcReleaseNum&gt;=VLOOKUP(AWReleaseNum,MinVerInfo,5,FALSE),TcReleaseNum&lt;=VLOOKUP(AWReleaseNum,MinVerInfo,6,FALSE))),"Available","Not Supported")))</f>
        <v>Available</v>
      </c>
      <c r="O2151" s="81" t="str">
        <f>IF(TcReleaseNum&lt;P2151,"Not Supported","Available")</f>
        <v>Available</v>
      </c>
      <c r="P2151" s="81" cm="1">
        <f t="array" ref="P2151">_xlfn.SWITCH(TcBaseVer, 14, K2151, 13, J2151, 12, I2151, 11, IFERROR(VLOOKUP(H2151,Table2[#All],3,FALSE),"N/A"),0)</f>
        <v>0</v>
      </c>
      <c r="Q2151" s="81" t="str">
        <f>IF(TcBaseVer=0,M2151,IF(AND(N2151="Available",M2151="Available",O2151="Available"),"Available",IF(M2151="","","Not Supported")))</f>
        <v>Available</v>
      </c>
      <c r="R2151" s="81" t="str">
        <f>IF(A2151&gt;=AWCurrentRel, "Future",Q2151)</f>
        <v>Available</v>
      </c>
      <c r="S2151" s="100" t="str">
        <f>HYPERLINK(U2151,T2151)</f>
        <v>DELIVER-Teamcenter What's New Fall 2024</v>
      </c>
      <c r="T2151" s="81" t="str">
        <f>IFERROR(VLOOKUP(CONCATENATE($B2151,"_",$A2151),Table4[#All],5,FALSE),"Not Available")</f>
        <v>DELIVER-Teamcenter What's New Fall 2024</v>
      </c>
      <c r="U2151" s="81" t="str">
        <f>IFERROR(VLOOKUP(CONCATENATE(B2151,"_",A2151),Table4[#All],6,FALSE),"")</f>
        <v>https://siemens.highspot.com/items/675830698371002237ecc52d?lfrm=shp-ft.3#1</v>
      </c>
    </row>
    <row r="2152" spans="1:21" x14ac:dyDescent="0.25">
      <c r="A2152" s="81">
        <f>IF(OR('Raw Data'!A2178=0,'Raw Data'!A2178="Delete"),"",'Raw Data'!A2178)</f>
        <v>2412</v>
      </c>
      <c r="B2152" s="88" t="str">
        <f>IF(OR('Raw Data'!B2178=0,'Raw Data'!B2178="Delete"),"",'Raw Data'!B2178)</f>
        <v>Deliver</v>
      </c>
      <c r="C2152" s="89" t="str">
        <f>IF(OR('Raw Data'!C2178=0,'Raw Data'!C2178="Delete"),"",'Raw Data'!C2178)</f>
        <v>Suppliers</v>
      </c>
      <c r="D2152" s="88" t="str">
        <f>IF(OR('Raw Data'!D2178=0,'Raw Data'!D2178="Delete"),"",'Raw Data'!D2178)</f>
        <v>Supplier Connect</v>
      </c>
      <c r="E2152" s="84" t="str">
        <f>IF(OR('Raw Data'!E2178=0,'Raw Data'!E2178="Delete"),"",'Raw Data'!E2178)</f>
        <v>Leverage a common supplier base through a single supplier portal to collaborate with multiple Teamcenter sites managing different product information</v>
      </c>
      <c r="F2152" s="81" t="str" cm="1">
        <f t="array" ref="F2152">_xlfn.SWITCH(ROUND(VLOOKUP(A2152,Table1[#All],3),0),11,H2152,12,I2152,13,J2152,14,K2152,"N/A")</f>
        <v>N/A</v>
      </c>
      <c r="G2152" s="81" t="str" cm="1">
        <f t="array" ref="G2152">_xlfn.SWITCH(ROUND(VLOOKUP(A2152,Table1[#All],5),0),11,H2152,12,I2152,13,J2152,14,K2152,"N/A")</f>
        <v>N/A</v>
      </c>
      <c r="H2152" s="81" t="str">
        <f>IF(OR('Raw Data'!H2178=0,'Raw Data'!H2178="Delete"),"",'Raw Data'!H2178)</f>
        <v/>
      </c>
      <c r="I2152" s="81" t="str">
        <f>IF(OR('Raw Data'!I2178=0,'Raw Data'!I2178="Delete"),"",'Raw Data'!I2178)</f>
        <v/>
      </c>
      <c r="J2152" s="81" t="str">
        <f>IF(OR('Raw Data'!J2178=0,'Raw Data'!J2178="Delete"),"",'Raw Data'!J2178)</f>
        <v/>
      </c>
      <c r="K2152" s="81" t="str">
        <f>IF(OR('Raw Data'!K2178=0,'Raw Data'!K2178="Delete"),"",'Raw Data'!K2178)</f>
        <v/>
      </c>
      <c r="L2152" s="81" t="str">
        <f>R2152</f>
        <v>Available</v>
      </c>
      <c r="M2152" s="81" t="str">
        <f>IF(A2152="","",IF(OR(AWReleaseNum&gt;=A2152,AWReleaseNum=0),"Available","Not Supported"))</f>
        <v>Available</v>
      </c>
      <c r="N2152" s="81" t="str">
        <f>IF(A2152="","",IF(TcRelease="Any","Available",IF(OR(AND(TcReleaseNum&gt;=VLOOKUP(AWReleaseNum,MinVerInfo,3,FALSE),TcReleaseNum&lt;=VLOOKUP(AWReleaseNum,MinVerInfo,4,FALSE)),AND(TcReleaseNum&gt;=VLOOKUP(AWReleaseNum,MinVerInfo,5,FALSE),TcReleaseNum&lt;=VLOOKUP(AWReleaseNum,MinVerInfo,6,FALSE))),"Available","Not Supported")))</f>
        <v>Available</v>
      </c>
      <c r="O2152" s="81" t="str">
        <f>IF(TcReleaseNum&lt;P2152,"Not Supported","Available")</f>
        <v>Available</v>
      </c>
      <c r="P2152" s="81" cm="1">
        <f t="array" ref="P2152">_xlfn.SWITCH(TcBaseVer, 14, K2152, 13, J2152, 12, I2152, 11, IFERROR(VLOOKUP(H2152,Table2[#All],3,FALSE),"N/A"),0)</f>
        <v>0</v>
      </c>
      <c r="Q2152" s="81" t="str">
        <f>IF(TcBaseVer=0,M2152,IF(AND(N2152="Available",M2152="Available",O2152="Available"),"Available",IF(M2152="","","Not Supported")))</f>
        <v>Available</v>
      </c>
      <c r="R2152" s="81" t="str">
        <f>IF(A2152&gt;=AWCurrentRel, "Future",Q2152)</f>
        <v>Available</v>
      </c>
      <c r="S2152" s="100" t="str">
        <f>HYPERLINK(U2152,T2152)</f>
        <v>DELIVER-Teamcenter What's New Fall 2024</v>
      </c>
      <c r="T2152" s="81" t="str">
        <f>IFERROR(VLOOKUP(CONCATENATE($B2152,"_",$A2152),Table4[#All],5,FALSE),"Not Available")</f>
        <v>DELIVER-Teamcenter What's New Fall 2024</v>
      </c>
      <c r="U2152" s="81" t="str">
        <f>IFERROR(VLOOKUP(CONCATENATE(B2152,"_",A2152),Table4[#All],6,FALSE),"")</f>
        <v>https://siemens.highspot.com/items/675830698371002237ecc52d?lfrm=shp-ft.3#1</v>
      </c>
    </row>
    <row r="2153" spans="1:21" x14ac:dyDescent="0.25">
      <c r="A2153" s="81">
        <f>IF(OR('Raw Data'!A2179=0,'Raw Data'!A2179="Delete"),"",'Raw Data'!A2179)</f>
        <v>2412</v>
      </c>
      <c r="B2153" s="88" t="str">
        <f>IF(OR('Raw Data'!B2179=0,'Raw Data'!B2179="Delete"),"",'Raw Data'!B2179)</f>
        <v>Deliver</v>
      </c>
      <c r="C2153" s="89" t="str">
        <f>IF(OR('Raw Data'!C2179=0,'Raw Data'!C2179="Delete"),"",'Raw Data'!C2179)</f>
        <v>Service</v>
      </c>
      <c r="D2153" s="88" t="str">
        <f>IF(OR('Raw Data'!D2179=0,'Raw Data'!D2179="Delete"),"",'Raw Data'!D2179)</f>
        <v>Teamcenter SLM for Salesforce</v>
      </c>
      <c r="E2153" s="84" t="str">
        <f>IF(OR('Raw Data'!E2179=0,'Raw Data'!E2179="Delete"),"",'Raw Data'!E2179)</f>
        <v>Generate Multiple Assets</v>
      </c>
      <c r="F2153" s="81" t="str" cm="1">
        <f t="array" ref="F2153">_xlfn.SWITCH(ROUND(VLOOKUP(A2153,Table1[#All],3),0),11,H2153,12,I2153,13,J2153,14,K2153,"N/A")</f>
        <v>N/A</v>
      </c>
      <c r="G2153" s="81" t="str" cm="1">
        <f t="array" ref="G2153">_xlfn.SWITCH(ROUND(VLOOKUP(A2153,Table1[#All],5),0),11,H2153,12,I2153,13,J2153,14,K2153,"N/A")</f>
        <v>N/A</v>
      </c>
      <c r="H2153" s="81" t="str">
        <f>IF(OR('Raw Data'!H2179=0,'Raw Data'!H2179="Delete"),"",'Raw Data'!H2179)</f>
        <v/>
      </c>
      <c r="I2153" s="81" t="str">
        <f>IF(OR('Raw Data'!I2179=0,'Raw Data'!I2179="Delete"),"",'Raw Data'!I2179)</f>
        <v/>
      </c>
      <c r="J2153" s="81" t="str">
        <f>IF(OR('Raw Data'!J2179=0,'Raw Data'!J2179="Delete"),"",'Raw Data'!J2179)</f>
        <v/>
      </c>
      <c r="K2153" s="81" t="str">
        <f>IF(OR('Raw Data'!K2179=0,'Raw Data'!K2179="Delete"),"",'Raw Data'!K2179)</f>
        <v/>
      </c>
      <c r="L2153" s="81" t="str">
        <f>R2153</f>
        <v>Available</v>
      </c>
      <c r="M2153" s="81" t="str">
        <f>IF(A2153="","",IF(OR(AWReleaseNum&gt;=A2153,AWReleaseNum=0),"Available","Not Supported"))</f>
        <v>Available</v>
      </c>
      <c r="N2153" s="81" t="str">
        <f>IF(A2153="","",IF(TcRelease="Any","Available",IF(OR(AND(TcReleaseNum&gt;=VLOOKUP(AWReleaseNum,MinVerInfo,3,FALSE),TcReleaseNum&lt;=VLOOKUP(AWReleaseNum,MinVerInfo,4,FALSE)),AND(TcReleaseNum&gt;=VLOOKUP(AWReleaseNum,MinVerInfo,5,FALSE),TcReleaseNum&lt;=VLOOKUP(AWReleaseNum,MinVerInfo,6,FALSE))),"Available","Not Supported")))</f>
        <v>Available</v>
      </c>
      <c r="O2153" s="81" t="str">
        <f>IF(TcReleaseNum&lt;P2153,"Not Supported","Available")</f>
        <v>Available</v>
      </c>
      <c r="P2153" s="81" cm="1">
        <f t="array" ref="P2153">_xlfn.SWITCH(TcBaseVer, 14, K2153, 13, J2153, 12, I2153, 11, IFERROR(VLOOKUP(H2153,Table2[#All],3,FALSE),"N/A"),0)</f>
        <v>0</v>
      </c>
      <c r="Q2153" s="81" t="str">
        <f>IF(TcBaseVer=0,M2153,IF(AND(N2153="Available",M2153="Available",O2153="Available"),"Available",IF(M2153="","","Not Supported")))</f>
        <v>Available</v>
      </c>
      <c r="R2153" s="81" t="str">
        <f>IF(A2153&gt;=AWCurrentRel, "Future",Q2153)</f>
        <v>Available</v>
      </c>
      <c r="S2153" s="100" t="str">
        <f>HYPERLINK(U2153,T2153)</f>
        <v>DELIVER-Teamcenter What's New Fall 2024</v>
      </c>
      <c r="T2153" s="81" t="str">
        <f>IFERROR(VLOOKUP(CONCATENATE($B2153,"_",$A2153),Table4[#All],5,FALSE),"Not Available")</f>
        <v>DELIVER-Teamcenter What's New Fall 2024</v>
      </c>
      <c r="U2153" s="81" t="str">
        <f>IFERROR(VLOOKUP(CONCATENATE(B2153,"_",A2153),Table4[#All],6,FALSE),"")</f>
        <v>https://siemens.highspot.com/items/675830698371002237ecc52d?lfrm=shp-ft.3#1</v>
      </c>
    </row>
    <row r="2154" spans="1:21" x14ac:dyDescent="0.25">
      <c r="A2154" s="81">
        <f>IF(OR('Raw Data'!A2180=0,'Raw Data'!A2180="Delete"),"",'Raw Data'!A2180)</f>
        <v>2412</v>
      </c>
      <c r="B2154" s="88" t="str">
        <f>IF(OR('Raw Data'!B2180=0,'Raw Data'!B2180="Delete"),"",'Raw Data'!B2180)</f>
        <v>Deliver</v>
      </c>
      <c r="C2154" s="89" t="str">
        <f>IF(OR('Raw Data'!C2180=0,'Raw Data'!C2180="Delete"),"",'Raw Data'!C2180)</f>
        <v>Service</v>
      </c>
      <c r="D2154" s="88" t="str">
        <f>IF(OR('Raw Data'!D2180=0,'Raw Data'!D2180="Delete"),"",'Raw Data'!D2180)</f>
        <v>Teamcenter SLM for Salesforce</v>
      </c>
      <c r="E2154" s="84" t="str">
        <f>IF(OR('Raw Data'!E2180=0,'Raw Data'!E2180="Delete"),"",'Raw Data'!E2180)</f>
        <v>Enhanced search to move faster using the Manufacturer's ID, Part Number, Serial Number, and Location</v>
      </c>
      <c r="F2154" s="81" t="str" cm="1">
        <f t="array" ref="F2154">_xlfn.SWITCH(ROUND(VLOOKUP(A2154,Table1[#All],3),0),11,H2154,12,I2154,13,J2154,14,K2154,"N/A")</f>
        <v>N/A</v>
      </c>
      <c r="G2154" s="81" t="str" cm="1">
        <f t="array" ref="G2154">_xlfn.SWITCH(ROUND(VLOOKUP(A2154,Table1[#All],5),0),11,H2154,12,I2154,13,J2154,14,K2154,"N/A")</f>
        <v>N/A</v>
      </c>
      <c r="H2154" s="81" t="str">
        <f>IF(OR('Raw Data'!H2180=0,'Raw Data'!H2180="Delete"),"",'Raw Data'!H2180)</f>
        <v/>
      </c>
      <c r="I2154" s="81" t="str">
        <f>IF(OR('Raw Data'!I2180=0,'Raw Data'!I2180="Delete"),"",'Raw Data'!I2180)</f>
        <v/>
      </c>
      <c r="J2154" s="81" t="str">
        <f>IF(OR('Raw Data'!J2180=0,'Raw Data'!J2180="Delete"),"",'Raw Data'!J2180)</f>
        <v/>
      </c>
      <c r="K2154" s="81" t="str">
        <f>IF(OR('Raw Data'!K2180=0,'Raw Data'!K2180="Delete"),"",'Raw Data'!K2180)</f>
        <v/>
      </c>
      <c r="L2154" s="81" t="str">
        <f>R2154</f>
        <v>Available</v>
      </c>
      <c r="M2154" s="81" t="str">
        <f>IF(A2154="","",IF(OR(AWReleaseNum&gt;=A2154,AWReleaseNum=0),"Available","Not Supported"))</f>
        <v>Available</v>
      </c>
      <c r="N2154" s="81" t="str">
        <f>IF(A2154="","",IF(TcRelease="Any","Available",IF(OR(AND(TcReleaseNum&gt;=VLOOKUP(AWReleaseNum,MinVerInfo,3,FALSE),TcReleaseNum&lt;=VLOOKUP(AWReleaseNum,MinVerInfo,4,FALSE)),AND(TcReleaseNum&gt;=VLOOKUP(AWReleaseNum,MinVerInfo,5,FALSE),TcReleaseNum&lt;=VLOOKUP(AWReleaseNum,MinVerInfo,6,FALSE))),"Available","Not Supported")))</f>
        <v>Available</v>
      </c>
      <c r="O2154" s="81" t="str">
        <f>IF(TcReleaseNum&lt;P2154,"Not Supported","Available")</f>
        <v>Available</v>
      </c>
      <c r="P2154" s="81" cm="1">
        <f t="array" ref="P2154">_xlfn.SWITCH(TcBaseVer, 14, K2154, 13, J2154, 12, I2154, 11, IFERROR(VLOOKUP(H2154,Table2[#All],3,FALSE),"N/A"),0)</f>
        <v>0</v>
      </c>
      <c r="Q2154" s="81" t="str">
        <f>IF(TcBaseVer=0,M2154,IF(AND(N2154="Available",M2154="Available",O2154="Available"),"Available",IF(M2154="","","Not Supported")))</f>
        <v>Available</v>
      </c>
      <c r="R2154" s="81" t="str">
        <f>IF(A2154&gt;=AWCurrentRel, "Future",Q2154)</f>
        <v>Available</v>
      </c>
      <c r="S2154" s="100" t="str">
        <f>HYPERLINK(U2154,T2154)</f>
        <v>DELIVER-Teamcenter What's New Fall 2024</v>
      </c>
      <c r="T2154" s="81" t="str">
        <f>IFERROR(VLOOKUP(CONCATENATE($B2154,"_",$A2154),Table4[#All],5,FALSE),"Not Available")</f>
        <v>DELIVER-Teamcenter What's New Fall 2024</v>
      </c>
      <c r="U2154" s="81" t="str">
        <f>IFERROR(VLOOKUP(CONCATENATE(B2154,"_",A2154),Table4[#All],6,FALSE),"")</f>
        <v>https://siemens.highspot.com/items/675830698371002237ecc52d?lfrm=shp-ft.3#1</v>
      </c>
    </row>
    <row r="2155" spans="1:21" x14ac:dyDescent="0.25">
      <c r="A2155" s="81">
        <f>IF(OR('Raw Data'!A2181=0,'Raw Data'!A2181="Delete"),"",'Raw Data'!A2181)</f>
        <v>2412</v>
      </c>
      <c r="B2155" s="88" t="str">
        <f>IF(OR('Raw Data'!B2181=0,'Raw Data'!B2181="Delete"),"",'Raw Data'!B2181)</f>
        <v>Deliver</v>
      </c>
      <c r="C2155" s="89" t="str">
        <f>IF(OR('Raw Data'!C2181=0,'Raw Data'!C2181="Delete"),"",'Raw Data'!C2181)</f>
        <v>Service</v>
      </c>
      <c r="D2155" s="88" t="str">
        <f>IF(OR('Raw Data'!D2181=0,'Raw Data'!D2181="Delete"),"",'Raw Data'!D2181)</f>
        <v>Teamcenter SLM for Salesforce</v>
      </c>
      <c r="E2155" s="84" t="str">
        <f>IF(OR('Raw Data'!E2181=0,'Raw Data'!E2181="Delete"),"",'Raw Data'!E2181)</f>
        <v>Flexibility to install unapproved parts</v>
      </c>
      <c r="F2155" s="81" t="str" cm="1">
        <f t="array" ref="F2155">_xlfn.SWITCH(ROUND(VLOOKUP(A2155,Table1[#All],3),0),11,H2155,12,I2155,13,J2155,14,K2155,"N/A")</f>
        <v>N/A</v>
      </c>
      <c r="G2155" s="81" t="str" cm="1">
        <f t="array" ref="G2155">_xlfn.SWITCH(ROUND(VLOOKUP(A2155,Table1[#All],5),0),11,H2155,12,I2155,13,J2155,14,K2155,"N/A")</f>
        <v>N/A</v>
      </c>
      <c r="H2155" s="81" t="str">
        <f>IF(OR('Raw Data'!H2181=0,'Raw Data'!H2181="Delete"),"",'Raw Data'!H2181)</f>
        <v/>
      </c>
      <c r="I2155" s="81" t="str">
        <f>IF(OR('Raw Data'!I2181=0,'Raw Data'!I2181="Delete"),"",'Raw Data'!I2181)</f>
        <v/>
      </c>
      <c r="J2155" s="81" t="str">
        <f>IF(OR('Raw Data'!J2181=0,'Raw Data'!J2181="Delete"),"",'Raw Data'!J2181)</f>
        <v/>
      </c>
      <c r="K2155" s="81" t="str">
        <f>IF(OR('Raw Data'!K2181=0,'Raw Data'!K2181="Delete"),"",'Raw Data'!K2181)</f>
        <v/>
      </c>
      <c r="L2155" s="81" t="str">
        <f>R2155</f>
        <v>Available</v>
      </c>
      <c r="M2155" s="81" t="str">
        <f>IF(A2155="","",IF(OR(AWReleaseNum&gt;=A2155,AWReleaseNum=0),"Available","Not Supported"))</f>
        <v>Available</v>
      </c>
      <c r="N2155" s="81" t="str">
        <f>IF(A2155="","",IF(TcRelease="Any","Available",IF(OR(AND(TcReleaseNum&gt;=VLOOKUP(AWReleaseNum,MinVerInfo,3,FALSE),TcReleaseNum&lt;=VLOOKUP(AWReleaseNum,MinVerInfo,4,FALSE)),AND(TcReleaseNum&gt;=VLOOKUP(AWReleaseNum,MinVerInfo,5,FALSE),TcReleaseNum&lt;=VLOOKUP(AWReleaseNum,MinVerInfo,6,FALSE))),"Available","Not Supported")))</f>
        <v>Available</v>
      </c>
      <c r="O2155" s="81" t="str">
        <f>IF(TcReleaseNum&lt;P2155,"Not Supported","Available")</f>
        <v>Available</v>
      </c>
      <c r="P2155" s="81" cm="1">
        <f t="array" ref="P2155">_xlfn.SWITCH(TcBaseVer, 14, K2155, 13, J2155, 12, I2155, 11, IFERROR(VLOOKUP(H2155,Table2[#All],3,FALSE),"N/A"),0)</f>
        <v>0</v>
      </c>
      <c r="Q2155" s="81" t="str">
        <f>IF(TcBaseVer=0,M2155,IF(AND(N2155="Available",M2155="Available",O2155="Available"),"Available",IF(M2155="","","Not Supported")))</f>
        <v>Available</v>
      </c>
      <c r="R2155" s="81" t="str">
        <f>IF(A2155&gt;=AWCurrentRel, "Future",Q2155)</f>
        <v>Available</v>
      </c>
      <c r="S2155" s="100" t="str">
        <f>HYPERLINK(U2155,T2155)</f>
        <v>DELIVER-Teamcenter What's New Fall 2024</v>
      </c>
      <c r="T2155" s="81" t="str">
        <f>IFERROR(VLOOKUP(CONCATENATE($B2155,"_",$A2155),Table4[#All],5,FALSE),"Not Available")</f>
        <v>DELIVER-Teamcenter What's New Fall 2024</v>
      </c>
      <c r="U2155" s="81" t="str">
        <f>IFERROR(VLOOKUP(CONCATENATE(B2155,"_",A2155),Table4[#All],6,FALSE),"")</f>
        <v>https://siemens.highspot.com/items/675830698371002237ecc52d?lfrm=shp-ft.3#1</v>
      </c>
    </row>
    <row r="2156" spans="1:21" x14ac:dyDescent="0.25">
      <c r="A2156" s="81">
        <f>IF(OR('Raw Data'!A2182=0,'Raw Data'!A2182="Delete"),"",'Raw Data'!A2182)</f>
        <v>2412</v>
      </c>
      <c r="B2156" s="88" t="str">
        <f>IF(OR('Raw Data'!B2182=0,'Raw Data'!B2182="Delete"),"",'Raw Data'!B2182)</f>
        <v>Deliver</v>
      </c>
      <c r="C2156" s="89" t="str">
        <f>IF(OR('Raw Data'!C2182=0,'Raw Data'!C2182="Delete"),"",'Raw Data'!C2182)</f>
        <v>Service</v>
      </c>
      <c r="D2156" s="88" t="str">
        <f>IF(OR('Raw Data'!D2182=0,'Raw Data'!D2182="Delete"),"",'Raw Data'!D2182)</f>
        <v>Teamcenter SLM for Salesforce</v>
      </c>
      <c r="E2156" s="84" t="str">
        <f>IF(OR('Raw Data'!E2182=0,'Raw Data'!E2182="Delete"),"",'Raw Data'!E2182)</f>
        <v xml:space="preserve">Usability enhancement to create Work Plan Templates from Teamcenter Service Requirements </v>
      </c>
      <c r="F2156" s="81" t="str" cm="1">
        <f t="array" ref="F2156">_xlfn.SWITCH(ROUND(VLOOKUP(A2156,Table1[#All],3),0),11,H2156,12,I2156,13,J2156,14,K2156,"N/A")</f>
        <v>N/A</v>
      </c>
      <c r="G2156" s="81" t="str" cm="1">
        <f t="array" ref="G2156">_xlfn.SWITCH(ROUND(VLOOKUP(A2156,Table1[#All],5),0),11,H2156,12,I2156,13,J2156,14,K2156,"N/A")</f>
        <v>N/A</v>
      </c>
      <c r="H2156" s="81" t="str">
        <f>IF(OR('Raw Data'!H2182=0,'Raw Data'!H2182="Delete"),"",'Raw Data'!H2182)</f>
        <v/>
      </c>
      <c r="I2156" s="81" t="str">
        <f>IF(OR('Raw Data'!I2182=0,'Raw Data'!I2182="Delete"),"",'Raw Data'!I2182)</f>
        <v/>
      </c>
      <c r="J2156" s="81" t="str">
        <f>IF(OR('Raw Data'!J2182=0,'Raw Data'!J2182="Delete"),"",'Raw Data'!J2182)</f>
        <v/>
      </c>
      <c r="K2156" s="81" t="str">
        <f>IF(OR('Raw Data'!K2182=0,'Raw Data'!K2182="Delete"),"",'Raw Data'!K2182)</f>
        <v/>
      </c>
      <c r="L2156" s="81" t="str">
        <f>R2156</f>
        <v>Available</v>
      </c>
      <c r="M2156" s="81" t="str">
        <f>IF(A2156="","",IF(OR(AWReleaseNum&gt;=A2156,AWReleaseNum=0),"Available","Not Supported"))</f>
        <v>Available</v>
      </c>
      <c r="N2156" s="81" t="str">
        <f>IF(A2156="","",IF(TcRelease="Any","Available",IF(OR(AND(TcReleaseNum&gt;=VLOOKUP(AWReleaseNum,MinVerInfo,3,FALSE),TcReleaseNum&lt;=VLOOKUP(AWReleaseNum,MinVerInfo,4,FALSE)),AND(TcReleaseNum&gt;=VLOOKUP(AWReleaseNum,MinVerInfo,5,FALSE),TcReleaseNum&lt;=VLOOKUP(AWReleaseNum,MinVerInfo,6,FALSE))),"Available","Not Supported")))</f>
        <v>Available</v>
      </c>
      <c r="O2156" s="81" t="str">
        <f>IF(TcReleaseNum&lt;P2156,"Not Supported","Available")</f>
        <v>Available</v>
      </c>
      <c r="P2156" s="81" cm="1">
        <f t="array" ref="P2156">_xlfn.SWITCH(TcBaseVer, 14, K2156, 13, J2156, 12, I2156, 11, IFERROR(VLOOKUP(H2156,Table2[#All],3,FALSE),"N/A"),0)</f>
        <v>0</v>
      </c>
      <c r="Q2156" s="81" t="str">
        <f>IF(TcBaseVer=0,M2156,IF(AND(N2156="Available",M2156="Available",O2156="Available"),"Available",IF(M2156="","","Not Supported")))</f>
        <v>Available</v>
      </c>
      <c r="R2156" s="81" t="str">
        <f>IF(A2156&gt;=AWCurrentRel, "Future",Q2156)</f>
        <v>Available</v>
      </c>
      <c r="S2156" s="100" t="str">
        <f>HYPERLINK(U2156,T2156)</f>
        <v>DELIVER-Teamcenter What's New Fall 2024</v>
      </c>
      <c r="T2156" s="81" t="str">
        <f>IFERROR(VLOOKUP(CONCATENATE($B2156,"_",$A2156),Table4[#All],5,FALSE),"Not Available")</f>
        <v>DELIVER-Teamcenter What's New Fall 2024</v>
      </c>
      <c r="U2156" s="81" t="str">
        <f>IFERROR(VLOOKUP(CONCATENATE(B2156,"_",A2156),Table4[#All],6,FALSE),"")</f>
        <v>https://siemens.highspot.com/items/675830698371002237ecc52d?lfrm=shp-ft.3#1</v>
      </c>
    </row>
    <row r="2157" spans="1:21" x14ac:dyDescent="0.25">
      <c r="A2157" s="81">
        <f>IF(OR('Raw Data'!A2183=0,'Raw Data'!A2183="Delete"),"",'Raw Data'!A2183)</f>
        <v>2412</v>
      </c>
      <c r="B2157" s="88" t="str">
        <f>IF(OR('Raw Data'!B2183=0,'Raw Data'!B2183="Delete"),"",'Raw Data'!B2183)</f>
        <v>Deliver</v>
      </c>
      <c r="C2157" s="89" t="str">
        <f>IF(OR('Raw Data'!C2183=0,'Raw Data'!C2183="Delete"),"",'Raw Data'!C2183)</f>
        <v>Service</v>
      </c>
      <c r="D2157" s="88" t="str">
        <f>IF(OR('Raw Data'!D2183=0,'Raw Data'!D2183="Delete"),"",'Raw Data'!D2183)</f>
        <v>Teamcenter SLM for Salesforce</v>
      </c>
      <c r="E2157" s="84" t="str">
        <f>IF(OR('Raw Data'!E2183=0,'Raw Data'!E2183="Delete"),"",'Raw Data'!E2183)</f>
        <v>Salesforce Integration with Teamcenter X</v>
      </c>
      <c r="F2157" s="81" t="str" cm="1">
        <f t="array" ref="F2157">_xlfn.SWITCH(ROUND(VLOOKUP(A2157,Table1[#All],3),0),11,H2157,12,I2157,13,J2157,14,K2157,"N/A")</f>
        <v>N/A</v>
      </c>
      <c r="G2157" s="81" t="str" cm="1">
        <f t="array" ref="G2157">_xlfn.SWITCH(ROUND(VLOOKUP(A2157,Table1[#All],5),0),11,H2157,12,I2157,13,J2157,14,K2157,"N/A")</f>
        <v>N/A</v>
      </c>
      <c r="H2157" s="81" t="str">
        <f>IF(OR('Raw Data'!H2183=0,'Raw Data'!H2183="Delete"),"",'Raw Data'!H2183)</f>
        <v/>
      </c>
      <c r="I2157" s="81" t="str">
        <f>IF(OR('Raw Data'!I2183=0,'Raw Data'!I2183="Delete"),"",'Raw Data'!I2183)</f>
        <v/>
      </c>
      <c r="J2157" s="81" t="str">
        <f>IF(OR('Raw Data'!J2183=0,'Raw Data'!J2183="Delete"),"",'Raw Data'!J2183)</f>
        <v/>
      </c>
      <c r="K2157" s="81" t="str">
        <f>IF(OR('Raw Data'!K2183=0,'Raw Data'!K2183="Delete"),"",'Raw Data'!K2183)</f>
        <v/>
      </c>
      <c r="L2157" s="81" t="str">
        <f>R2157</f>
        <v>Available</v>
      </c>
      <c r="M2157" s="81" t="str">
        <f>IF(A2157="","",IF(OR(AWReleaseNum&gt;=A2157,AWReleaseNum=0),"Available","Not Supported"))</f>
        <v>Available</v>
      </c>
      <c r="N2157" s="81" t="str">
        <f>IF(A2157="","",IF(TcRelease="Any","Available",IF(OR(AND(TcReleaseNum&gt;=VLOOKUP(AWReleaseNum,MinVerInfo,3,FALSE),TcReleaseNum&lt;=VLOOKUP(AWReleaseNum,MinVerInfo,4,FALSE)),AND(TcReleaseNum&gt;=VLOOKUP(AWReleaseNum,MinVerInfo,5,FALSE),TcReleaseNum&lt;=VLOOKUP(AWReleaseNum,MinVerInfo,6,FALSE))),"Available","Not Supported")))</f>
        <v>Available</v>
      </c>
      <c r="O2157" s="81" t="str">
        <f>IF(TcReleaseNum&lt;P2157,"Not Supported","Available")</f>
        <v>Available</v>
      </c>
      <c r="P2157" s="81" cm="1">
        <f t="array" ref="P2157">_xlfn.SWITCH(TcBaseVer, 14, K2157, 13, J2157, 12, I2157, 11, IFERROR(VLOOKUP(H2157,Table2[#All],3,FALSE),"N/A"),0)</f>
        <v>0</v>
      </c>
      <c r="Q2157" s="81" t="str">
        <f>IF(TcBaseVer=0,M2157,IF(AND(N2157="Available",M2157="Available",O2157="Available"),"Available",IF(M2157="","","Not Supported")))</f>
        <v>Available</v>
      </c>
      <c r="R2157" s="81" t="str">
        <f>IF(A2157&gt;=AWCurrentRel, "Future",Q2157)</f>
        <v>Available</v>
      </c>
      <c r="S2157" s="100" t="str">
        <f>HYPERLINK(U2157,T2157)</f>
        <v>DELIVER-Teamcenter What's New Fall 2024</v>
      </c>
      <c r="T2157" s="81" t="str">
        <f>IFERROR(VLOOKUP(CONCATENATE($B2157,"_",$A2157),Table4[#All],5,FALSE),"Not Available")</f>
        <v>DELIVER-Teamcenter What's New Fall 2024</v>
      </c>
      <c r="U2157" s="81" t="str">
        <f>IFERROR(VLOOKUP(CONCATENATE(B2157,"_",A2157),Table4[#All],6,FALSE),"")</f>
        <v>https://siemens.highspot.com/items/675830698371002237ecc52d?lfrm=shp-ft.3#1</v>
      </c>
    </row>
    <row r="2158" spans="1:21" x14ac:dyDescent="0.25">
      <c r="A2158" s="81">
        <f>IF(OR('Raw Data'!A2184=0,'Raw Data'!A2184="Delete"),"",'Raw Data'!A2184)</f>
        <v>2412</v>
      </c>
      <c r="B2158" s="88" t="str">
        <f>IF(OR('Raw Data'!B2184=0,'Raw Data'!B2184="Delete"),"",'Raw Data'!B2184)</f>
        <v>Deliver</v>
      </c>
      <c r="C2158" s="89" t="str">
        <f>IF(OR('Raw Data'!C2184=0,'Raw Data'!C2184="Delete"),"",'Raw Data'!C2184)</f>
        <v>Service</v>
      </c>
      <c r="D2158" s="88" t="str">
        <f>IF(OR('Raw Data'!D2184=0,'Raw Data'!D2184="Delete"),"",'Raw Data'!D2184)</f>
        <v>Teamcenter SLM for Salesforce</v>
      </c>
      <c r="E2158" s="84" t="str">
        <f>IF(OR('Raw Data'!E2184=0,'Raw Data'!E2184="Delete"),"",'Raw Data'!E2184)</f>
        <v xml:space="preserve">Usability improvement to initiate Service Work Instructions with Motion of Parts </v>
      </c>
      <c r="F2158" s="81" t="str" cm="1">
        <f t="array" ref="F2158">_xlfn.SWITCH(ROUND(VLOOKUP(A2158,Table1[#All],3),0),11,H2158,12,I2158,13,J2158,14,K2158,"N/A")</f>
        <v>N/A</v>
      </c>
      <c r="G2158" s="81" t="str" cm="1">
        <f t="array" ref="G2158">_xlfn.SWITCH(ROUND(VLOOKUP(A2158,Table1[#All],5),0),11,H2158,12,I2158,13,J2158,14,K2158,"N/A")</f>
        <v>N/A</v>
      </c>
      <c r="H2158" s="81" t="str">
        <f>IF(OR('Raw Data'!H2184=0,'Raw Data'!H2184="Delete"),"",'Raw Data'!H2184)</f>
        <v/>
      </c>
      <c r="I2158" s="81" t="str">
        <f>IF(OR('Raw Data'!I2184=0,'Raw Data'!I2184="Delete"),"",'Raw Data'!I2184)</f>
        <v/>
      </c>
      <c r="J2158" s="81" t="str">
        <f>IF(OR('Raw Data'!J2184=0,'Raw Data'!J2184="Delete"),"",'Raw Data'!J2184)</f>
        <v/>
      </c>
      <c r="K2158" s="81" t="str">
        <f>IF(OR('Raw Data'!K2184=0,'Raw Data'!K2184="Delete"),"",'Raw Data'!K2184)</f>
        <v/>
      </c>
      <c r="L2158" s="81" t="str">
        <f>R2158</f>
        <v>Available</v>
      </c>
      <c r="M2158" s="81" t="str">
        <f>IF(A2158="","",IF(OR(AWReleaseNum&gt;=A2158,AWReleaseNum=0),"Available","Not Supported"))</f>
        <v>Available</v>
      </c>
      <c r="N2158" s="81" t="str">
        <f>IF(A2158="","",IF(TcRelease="Any","Available",IF(OR(AND(TcReleaseNum&gt;=VLOOKUP(AWReleaseNum,MinVerInfo,3,FALSE),TcReleaseNum&lt;=VLOOKUP(AWReleaseNum,MinVerInfo,4,FALSE)),AND(TcReleaseNum&gt;=VLOOKUP(AWReleaseNum,MinVerInfo,5,FALSE),TcReleaseNum&lt;=VLOOKUP(AWReleaseNum,MinVerInfo,6,FALSE))),"Available","Not Supported")))</f>
        <v>Available</v>
      </c>
      <c r="O2158" s="81" t="str">
        <f>IF(TcReleaseNum&lt;P2158,"Not Supported","Available")</f>
        <v>Available</v>
      </c>
      <c r="P2158" s="81" cm="1">
        <f t="array" ref="P2158">_xlfn.SWITCH(TcBaseVer, 14, K2158, 13, J2158, 12, I2158, 11, IFERROR(VLOOKUP(H2158,Table2[#All],3,FALSE),"N/A"),0)</f>
        <v>0</v>
      </c>
      <c r="Q2158" s="81" t="str">
        <f>IF(TcBaseVer=0,M2158,IF(AND(N2158="Available",M2158="Available",O2158="Available"),"Available",IF(M2158="","","Not Supported")))</f>
        <v>Available</v>
      </c>
      <c r="R2158" s="81" t="str">
        <f>IF(A2158&gt;=AWCurrentRel, "Future",Q2158)</f>
        <v>Available</v>
      </c>
      <c r="S2158" s="100" t="str">
        <f>HYPERLINK(U2158,T2158)</f>
        <v>DELIVER-Teamcenter What's New Fall 2024</v>
      </c>
      <c r="T2158" s="81" t="str">
        <f>IFERROR(VLOOKUP(CONCATENATE($B2158,"_",$A2158),Table4[#All],5,FALSE),"Not Available")</f>
        <v>DELIVER-Teamcenter What's New Fall 2024</v>
      </c>
      <c r="U2158" s="81" t="str">
        <f>IFERROR(VLOOKUP(CONCATENATE(B2158,"_",A2158),Table4[#All],6,FALSE),"")</f>
        <v>https://siemens.highspot.com/items/675830698371002237ecc52d?lfrm=shp-ft.3#1</v>
      </c>
    </row>
    <row r="2159" spans="1:21" x14ac:dyDescent="0.25">
      <c r="A2159" s="81">
        <f>IF(OR('Raw Data'!A2368=0,'Raw Data'!A2368="Delete"),"",'Raw Data'!A2368)</f>
        <v>2412</v>
      </c>
      <c r="B2159" s="88" t="str">
        <f>IF(OR('Raw Data'!B2368=0,'Raw Data'!B2368="Delete"),"",'Raw Data'!B2368)</f>
        <v>Develop</v>
      </c>
      <c r="C2159" s="89" t="str">
        <f>IF(OR('Raw Data'!C2368=0,'Raw Data'!C2368="Delete"),"",'Raw Data'!C2368)</f>
        <v>Visualization</v>
      </c>
      <c r="D2159" s="88" t="str">
        <f>IF(OR('Raw Data'!D2368=0,'Raw Data'!D2368="Delete"),"",'Raw Data'!D2368)</f>
        <v>Visualization - BOM Integration</v>
      </c>
      <c r="E2159" s="84" t="str">
        <f>IF(OR('Raw Data'!E2368=0,'Raw Data'!E2368="Delete"),"",'Raw Data'!E2368)</f>
        <v>Quickly view updates to your assemblies under more reconfiguration scenarios</v>
      </c>
      <c r="F2159" s="81" t="str" cm="1">
        <f t="array" ref="F2159">_xlfn.SWITCH(ROUND(VLOOKUP(A2159,Table1[#All],3),0),11,H2159,12,I2159,13,J2159,14,K2159,"N/A")</f>
        <v>N/A</v>
      </c>
      <c r="G2159" s="81" t="str" cm="1">
        <f t="array" ref="G2159">_xlfn.SWITCH(ROUND(VLOOKUP(A2159,Table1[#All],5),0),11,H2159,12,I2159,13,J2159,14,K2159,"N/A")</f>
        <v>N/A</v>
      </c>
      <c r="H2159" s="81" t="str">
        <f>IF(OR('Raw Data'!H2368=0,'Raw Data'!H2368="Delete"),"",'Raw Data'!H2368)</f>
        <v/>
      </c>
      <c r="I2159" s="81" t="str">
        <f>IF(OR('Raw Data'!I2368=0,'Raw Data'!I2368="Delete"),"",'Raw Data'!I2368)</f>
        <v/>
      </c>
      <c r="J2159" s="81" t="str">
        <f>IF(OR('Raw Data'!J2368=0,'Raw Data'!J2368="Delete"),"",'Raw Data'!J2368)</f>
        <v/>
      </c>
      <c r="K2159" s="81" t="str">
        <f>IF(OR('Raw Data'!K2368=0,'Raw Data'!K2368="Delete"),"",'Raw Data'!K2368)</f>
        <v/>
      </c>
      <c r="L2159" s="81" t="str">
        <f>R2159</f>
        <v>Available</v>
      </c>
      <c r="M2159" s="81" t="str">
        <f>IF(A2159="","",IF(OR(AWReleaseNum&gt;=A2159,AWReleaseNum=0),"Available","Not Supported"))</f>
        <v>Available</v>
      </c>
      <c r="N2159" s="81" t="str">
        <f>IF(A2159="","",IF(TcRelease="Any","Available",IF(OR(AND(TcReleaseNum&gt;=VLOOKUP(AWReleaseNum,MinVerInfo,3,FALSE),TcReleaseNum&lt;=VLOOKUP(AWReleaseNum,MinVerInfo,4,FALSE)),AND(TcReleaseNum&gt;=VLOOKUP(AWReleaseNum,MinVerInfo,5,FALSE),TcReleaseNum&lt;=VLOOKUP(AWReleaseNum,MinVerInfo,6,FALSE))),"Available","Not Supported")))</f>
        <v>Available</v>
      </c>
      <c r="O2159" s="81" t="str">
        <f>IF(TcReleaseNum&lt;P2159,"Not Supported","Available")</f>
        <v>Available</v>
      </c>
      <c r="P2159" s="81" cm="1">
        <f t="array" ref="P2159">_xlfn.SWITCH(TcBaseVer, 14, K2159, 13, J2159, 12, I2159, 11, IFERROR(VLOOKUP(H2159,Table2[#All],3,FALSE),"N/A"),0)</f>
        <v>0</v>
      </c>
      <c r="Q2159" s="81" t="str">
        <f>IF(TcBaseVer=0,M2159,IF(AND(N2159="Available",M2159="Available",O2159="Available"),"Available",IF(M2159="","","Not Supported")))</f>
        <v>Available</v>
      </c>
      <c r="R2159" s="81" t="str">
        <f>IF(A2159&gt;=AWCurrentRel, "Future",Q2159)</f>
        <v>Available</v>
      </c>
      <c r="S2159" s="100" t="str">
        <f>HYPERLINK(U2159,T2159)</f>
        <v>DEVELOP-Teamcenter What's New Fall 2024</v>
      </c>
      <c r="T2159" s="81" t="str">
        <f>IFERROR(VLOOKUP(CONCATENATE($B2159,"_",$A2159),Table4[#All],5,FALSE),"Not Available")</f>
        <v>DEVELOP-Teamcenter What's New Fall 2024</v>
      </c>
      <c r="U2159" s="81" t="str">
        <f>IFERROR(VLOOKUP(CONCATENATE(B2159,"_",A2159),Table4[#All],6,FALSE),"")</f>
        <v>https://siemens.highspot.com/items/67583078550a63169681f19e?lfrm=shp-ft.2#1</v>
      </c>
    </row>
    <row r="2160" spans="1:21" x14ac:dyDescent="0.25">
      <c r="A2160" s="81">
        <f>IF(OR('Raw Data'!A2369=0,'Raw Data'!A2369="Delete"),"",'Raw Data'!A2369)</f>
        <v>2412</v>
      </c>
      <c r="B2160" s="88" t="str">
        <f>IF(OR('Raw Data'!B2369=0,'Raw Data'!B2369="Delete"),"",'Raw Data'!B2369)</f>
        <v>Develop</v>
      </c>
      <c r="C2160" s="89" t="str">
        <f>IF(OR('Raw Data'!C2369=0,'Raw Data'!C2369="Delete"),"",'Raw Data'!C2369)</f>
        <v>Visualization</v>
      </c>
      <c r="D2160" s="88" t="str">
        <f>IF(OR('Raw Data'!D2369=0,'Raw Data'!D2369="Delete"),"",'Raw Data'!D2369)</f>
        <v>Visualization - BOM Integration</v>
      </c>
      <c r="E2160" s="84" t="str">
        <f>IF(OR('Raw Data'!E2369=0,'Raw Data'!E2369="Delete"),"",'Raw Data'!E2369)</f>
        <v>Efficiently leverage Teamcenter connections during Application Connect sessions</v>
      </c>
      <c r="F2160" s="81" t="str" cm="1">
        <f t="array" ref="F2160">_xlfn.SWITCH(ROUND(VLOOKUP(A2160,Table1[#All],3),0),11,H2160,12,I2160,13,J2160,14,K2160,"N/A")</f>
        <v>N/A</v>
      </c>
      <c r="G2160" s="81" t="str" cm="1">
        <f t="array" ref="G2160">_xlfn.SWITCH(ROUND(VLOOKUP(A2160,Table1[#All],5),0),11,H2160,12,I2160,13,J2160,14,K2160,"N/A")</f>
        <v>N/A</v>
      </c>
      <c r="H2160" s="81" t="str">
        <f>IF(OR('Raw Data'!H2369=0,'Raw Data'!H2369="Delete"),"",'Raw Data'!H2369)</f>
        <v/>
      </c>
      <c r="I2160" s="81" t="str">
        <f>IF(OR('Raw Data'!I2369=0,'Raw Data'!I2369="Delete"),"",'Raw Data'!I2369)</f>
        <v/>
      </c>
      <c r="J2160" s="81" t="str">
        <f>IF(OR('Raw Data'!J2369=0,'Raw Data'!J2369="Delete"),"",'Raw Data'!J2369)</f>
        <v/>
      </c>
      <c r="K2160" s="81" t="str">
        <f>IF(OR('Raw Data'!K2369=0,'Raw Data'!K2369="Delete"),"",'Raw Data'!K2369)</f>
        <v/>
      </c>
      <c r="L2160" s="81" t="str">
        <f>R2160</f>
        <v>Available</v>
      </c>
      <c r="M2160" s="81" t="str">
        <f>IF(A2160="","",IF(OR(AWReleaseNum&gt;=A2160,AWReleaseNum=0),"Available","Not Supported"))</f>
        <v>Available</v>
      </c>
      <c r="N2160" s="81" t="str">
        <f>IF(A2160="","",IF(TcRelease="Any","Available",IF(OR(AND(TcReleaseNum&gt;=VLOOKUP(AWReleaseNum,MinVerInfo,3,FALSE),TcReleaseNum&lt;=VLOOKUP(AWReleaseNum,MinVerInfo,4,FALSE)),AND(TcReleaseNum&gt;=VLOOKUP(AWReleaseNum,MinVerInfo,5,FALSE),TcReleaseNum&lt;=VLOOKUP(AWReleaseNum,MinVerInfo,6,FALSE))),"Available","Not Supported")))</f>
        <v>Available</v>
      </c>
      <c r="O2160" s="81" t="str">
        <f>IF(TcReleaseNum&lt;P2160,"Not Supported","Available")</f>
        <v>Available</v>
      </c>
      <c r="P2160" s="81" cm="1">
        <f t="array" ref="P2160">_xlfn.SWITCH(TcBaseVer, 14, K2160, 13, J2160, 12, I2160, 11, IFERROR(VLOOKUP(H2160,Table2[#All],3,FALSE),"N/A"),0)</f>
        <v>0</v>
      </c>
      <c r="Q2160" s="81" t="str">
        <f>IF(TcBaseVer=0,M2160,IF(AND(N2160="Available",M2160="Available",O2160="Available"),"Available",IF(M2160="","","Not Supported")))</f>
        <v>Available</v>
      </c>
      <c r="R2160" s="81" t="str">
        <f>IF(A2160&gt;=AWCurrentRel, "Future",Q2160)</f>
        <v>Available</v>
      </c>
      <c r="S2160" s="100" t="str">
        <f>HYPERLINK(U2160,T2160)</f>
        <v>DEVELOP-Teamcenter What's New Fall 2024</v>
      </c>
      <c r="T2160" s="81" t="str">
        <f>IFERROR(VLOOKUP(CONCATENATE($B2160,"_",$A2160),Table4[#All],5,FALSE),"Not Available")</f>
        <v>DEVELOP-Teamcenter What's New Fall 2024</v>
      </c>
      <c r="U2160" s="81" t="str">
        <f>IFERROR(VLOOKUP(CONCATENATE(B2160,"_",A2160),Table4[#All],6,FALSE),"")</f>
        <v>https://siemens.highspot.com/items/67583078550a63169681f19e?lfrm=shp-ft.2#1</v>
      </c>
    </row>
    <row r="2161" spans="1:21" x14ac:dyDescent="0.25">
      <c r="A2161" s="81">
        <f>IF(OR('Raw Data'!A2187=0,'Raw Data'!A2187="Delete"),"",'Raw Data'!A2187)</f>
        <v>2412</v>
      </c>
      <c r="B2161" s="88" t="str">
        <f>IF(OR('Raw Data'!B2187=0,'Raw Data'!B2187="Delete"),"",'Raw Data'!B2187)</f>
        <v>Develop</v>
      </c>
      <c r="C2161" s="89" t="str">
        <f>IF(OR('Raw Data'!C2187=0,'Raw Data'!C2187="Delete"),"",'Raw Data'!C2187)</f>
        <v>Visualization</v>
      </c>
      <c r="D2161" s="88" t="str">
        <f>IF(OR('Raw Data'!D2187=0,'Raw Data'!D2187="Delete"),"",'Raw Data'!D2187)</f>
        <v>Visualization - Collaborative Sessions</v>
      </c>
      <c r="E2161" s="84" t="str">
        <f>IF(OR('Raw Data'!E2187=0,'Raw Data'!E2187="Delete"),"",'Raw Data'!E2187)</f>
        <v>View visual reports to visually grasp complex information about many parts quickly</v>
      </c>
      <c r="F2161" s="81" t="str" cm="1">
        <f t="array" ref="F2161">_xlfn.SWITCH(ROUND(VLOOKUP(A2161,Table1[#All],3),0),11,H2161,12,I2161,13,J2161,14,K2161,"N/A")</f>
        <v>N/A</v>
      </c>
      <c r="G2161" s="81" t="str" cm="1">
        <f t="array" ref="G2161">_xlfn.SWITCH(ROUND(VLOOKUP(A2161,Table1[#All],5),0),11,H2161,12,I2161,13,J2161,14,K2161,"N/A")</f>
        <v>N/A</v>
      </c>
      <c r="H2161" s="81" t="str">
        <f>IF(OR('Raw Data'!H2187=0,'Raw Data'!H2187="Delete"),"",'Raw Data'!H2187)</f>
        <v/>
      </c>
      <c r="I2161" s="81" t="str">
        <f>IF(OR('Raw Data'!I2187=0,'Raw Data'!I2187="Delete"),"",'Raw Data'!I2187)</f>
        <v/>
      </c>
      <c r="J2161" s="81" t="str">
        <f>IF(OR('Raw Data'!J2187=0,'Raw Data'!J2187="Delete"),"",'Raw Data'!J2187)</f>
        <v/>
      </c>
      <c r="K2161" s="81" t="str">
        <f>IF(OR('Raw Data'!K2187=0,'Raw Data'!K2187="Delete"),"",'Raw Data'!K2187)</f>
        <v/>
      </c>
      <c r="L2161" s="81" t="str">
        <f>R2161</f>
        <v>Available</v>
      </c>
      <c r="M2161" s="81" t="str">
        <f>IF(A2161="","",IF(OR(AWReleaseNum&gt;=A2161,AWReleaseNum=0),"Available","Not Supported"))</f>
        <v>Available</v>
      </c>
      <c r="N2161" s="81" t="str">
        <f>IF(A2161="","",IF(TcRelease="Any","Available",IF(OR(AND(TcReleaseNum&gt;=VLOOKUP(AWReleaseNum,MinVerInfo,3,FALSE),TcReleaseNum&lt;=VLOOKUP(AWReleaseNum,MinVerInfo,4,FALSE)),AND(TcReleaseNum&gt;=VLOOKUP(AWReleaseNum,MinVerInfo,5,FALSE),TcReleaseNum&lt;=VLOOKUP(AWReleaseNum,MinVerInfo,6,FALSE))),"Available","Not Supported")))</f>
        <v>Available</v>
      </c>
      <c r="O2161" s="81" t="str">
        <f>IF(TcReleaseNum&lt;P2161,"Not Supported","Available")</f>
        <v>Available</v>
      </c>
      <c r="P2161" s="81" cm="1">
        <f t="array" ref="P2161">_xlfn.SWITCH(TcBaseVer, 14, K2161, 13, J2161, 12, I2161, 11, IFERROR(VLOOKUP(H2161,Table2[#All],3,FALSE),"N/A"),0)</f>
        <v>0</v>
      </c>
      <c r="Q2161" s="81" t="str">
        <f>IF(TcBaseVer=0,M2161,IF(AND(N2161="Available",M2161="Available",O2161="Available"),"Available",IF(M2161="","","Not Supported")))</f>
        <v>Available</v>
      </c>
      <c r="R2161" s="81" t="str">
        <f>IF(A2161&gt;=AWCurrentRel, "Future",Q2161)</f>
        <v>Available</v>
      </c>
      <c r="S2161" s="100" t="str">
        <f>HYPERLINK(U2161,T2161)</f>
        <v>DEVELOP-Teamcenter What's New Fall 2024</v>
      </c>
      <c r="T2161" s="81" t="str">
        <f>IFERROR(VLOOKUP(CONCATENATE($B2161,"_",$A2161),Table4[#All],5,FALSE),"Not Available")</f>
        <v>DEVELOP-Teamcenter What's New Fall 2024</v>
      </c>
      <c r="U2161" s="81" t="str">
        <f>IFERROR(VLOOKUP(CONCATENATE(B2161,"_",A2161),Table4[#All],6,FALSE),"")</f>
        <v>https://siemens.highspot.com/items/67583078550a63169681f19e?lfrm=shp-ft.2#1</v>
      </c>
    </row>
    <row r="2162" spans="1:21" x14ac:dyDescent="0.25">
      <c r="A2162" s="81">
        <f>IF(OR('Raw Data'!A2188=0,'Raw Data'!A2188="Delete"),"",'Raw Data'!A2188)</f>
        <v>2412</v>
      </c>
      <c r="B2162" s="88" t="str">
        <f>IF(OR('Raw Data'!B2188=0,'Raw Data'!B2188="Delete"),"",'Raw Data'!B2188)</f>
        <v>Develop</v>
      </c>
      <c r="C2162" s="89" t="str">
        <f>IF(OR('Raw Data'!C2188=0,'Raw Data'!C2188="Delete"),"",'Raw Data'!C2188)</f>
        <v>Visualization</v>
      </c>
      <c r="D2162" s="88" t="str">
        <f>IF(OR('Raw Data'!D2188=0,'Raw Data'!D2188="Delete"),"",'Raw Data'!D2188)</f>
        <v>Visualization - Collaborative Sessions</v>
      </c>
      <c r="E2162" s="84" t="str">
        <f>IF(OR('Raw Data'!E2188=0,'Raw Data'!E2188="Delete"),"",'Raw Data'!E2188)</f>
        <v>Save rich content from Teamcenter Visualization collaboratively and identify content that can and cannot yet be shared via NX Active Workspace</v>
      </c>
      <c r="F2162" s="81" t="str" cm="1">
        <f t="array" ref="F2162">_xlfn.SWITCH(ROUND(VLOOKUP(A2162,Table1[#All],3),0),11,H2162,12,I2162,13,J2162,14,K2162,"N/A")</f>
        <v>N/A</v>
      </c>
      <c r="G2162" s="81" t="str" cm="1">
        <f t="array" ref="G2162">_xlfn.SWITCH(ROUND(VLOOKUP(A2162,Table1[#All],5),0),11,H2162,12,I2162,13,J2162,14,K2162,"N/A")</f>
        <v>N/A</v>
      </c>
      <c r="H2162" s="81" t="str">
        <f>IF(OR('Raw Data'!H2188=0,'Raw Data'!H2188="Delete"),"",'Raw Data'!H2188)</f>
        <v/>
      </c>
      <c r="I2162" s="81" t="str">
        <f>IF(OR('Raw Data'!I2188=0,'Raw Data'!I2188="Delete"),"",'Raw Data'!I2188)</f>
        <v/>
      </c>
      <c r="J2162" s="81" t="str">
        <f>IF(OR('Raw Data'!J2188=0,'Raw Data'!J2188="Delete"),"",'Raw Data'!J2188)</f>
        <v/>
      </c>
      <c r="K2162" s="81" t="str">
        <f>IF(OR('Raw Data'!K2188=0,'Raw Data'!K2188="Delete"),"",'Raw Data'!K2188)</f>
        <v/>
      </c>
      <c r="L2162" s="81" t="str">
        <f>R2162</f>
        <v>Available</v>
      </c>
      <c r="M2162" s="81" t="str">
        <f>IF(A2162="","",IF(OR(AWReleaseNum&gt;=A2162,AWReleaseNum=0),"Available","Not Supported"))</f>
        <v>Available</v>
      </c>
      <c r="N2162" s="81" t="str">
        <f>IF(A2162="","",IF(TcRelease="Any","Available",IF(OR(AND(TcReleaseNum&gt;=VLOOKUP(AWReleaseNum,MinVerInfo,3,FALSE),TcReleaseNum&lt;=VLOOKUP(AWReleaseNum,MinVerInfo,4,FALSE)),AND(TcReleaseNum&gt;=VLOOKUP(AWReleaseNum,MinVerInfo,5,FALSE),TcReleaseNum&lt;=VLOOKUP(AWReleaseNum,MinVerInfo,6,FALSE))),"Available","Not Supported")))</f>
        <v>Available</v>
      </c>
      <c r="O2162" s="81" t="str">
        <f>IF(TcReleaseNum&lt;P2162,"Not Supported","Available")</f>
        <v>Available</v>
      </c>
      <c r="P2162" s="81" cm="1">
        <f t="array" ref="P2162">_xlfn.SWITCH(TcBaseVer, 14, K2162, 13, J2162, 12, I2162, 11, IFERROR(VLOOKUP(H2162,Table2[#All],3,FALSE),"N/A"),0)</f>
        <v>0</v>
      </c>
      <c r="Q2162" s="81" t="str">
        <f>IF(TcBaseVer=0,M2162,IF(AND(N2162="Available",M2162="Available",O2162="Available"),"Available",IF(M2162="","","Not Supported")))</f>
        <v>Available</v>
      </c>
      <c r="R2162" s="81" t="str">
        <f>IF(A2162&gt;=AWCurrentRel, "Future",Q2162)</f>
        <v>Available</v>
      </c>
      <c r="S2162" s="100" t="str">
        <f>HYPERLINK(U2162,T2162)</f>
        <v>DEVELOP-Teamcenter What's New Fall 2024</v>
      </c>
      <c r="T2162" s="81" t="str">
        <f>IFERROR(VLOOKUP(CONCATENATE($B2162,"_",$A2162),Table4[#All],5,FALSE),"Not Available")</f>
        <v>DEVELOP-Teamcenter What's New Fall 2024</v>
      </c>
      <c r="U2162" s="81" t="str">
        <f>IFERROR(VLOOKUP(CONCATENATE(B2162,"_",A2162),Table4[#All],6,FALSE),"")</f>
        <v>https://siemens.highspot.com/items/67583078550a63169681f19e?lfrm=shp-ft.2#1</v>
      </c>
    </row>
    <row r="2163" spans="1:21" x14ac:dyDescent="0.25">
      <c r="A2163" s="81">
        <f>IF(OR('Raw Data'!A2189=0,'Raw Data'!A2189="Delete"),"",'Raw Data'!A2189)</f>
        <v>2412</v>
      </c>
      <c r="B2163" s="88" t="str">
        <f>IF(OR('Raw Data'!B2189=0,'Raw Data'!B2189="Delete"),"",'Raw Data'!B2189)</f>
        <v>Develop</v>
      </c>
      <c r="C2163" s="89" t="str">
        <f>IF(OR('Raw Data'!C2189=0,'Raw Data'!C2189="Delete"),"",'Raw Data'!C2189)</f>
        <v>Visualization</v>
      </c>
      <c r="D2163" s="88" t="str">
        <f>IF(OR('Raw Data'!D2189=0,'Raw Data'!D2189="Delete"),"",'Raw Data'!D2189)</f>
        <v>Visualization - Data Security and PMI</v>
      </c>
      <c r="E2163" s="84" t="str">
        <f>IF(OR('Raw Data'!E2189=0,'Raw Data'!E2189="Delete"),"",'Raw Data'!E2189)</f>
        <v xml:space="preserve">Indicate to users of client-side rendering when they are working with sensitive or secure data </v>
      </c>
      <c r="F2163" s="81" t="str" cm="1">
        <f t="array" ref="F2163">_xlfn.SWITCH(ROUND(VLOOKUP(A2163,Table1[#All],3),0),11,H2163,12,I2163,13,J2163,14,K2163,"N/A")</f>
        <v>N/A</v>
      </c>
      <c r="G2163" s="81" t="str" cm="1">
        <f t="array" ref="G2163">_xlfn.SWITCH(ROUND(VLOOKUP(A2163,Table1[#All],5),0),11,H2163,12,I2163,13,J2163,14,K2163,"N/A")</f>
        <v>N/A</v>
      </c>
      <c r="H2163" s="81" t="str">
        <f>IF(OR('Raw Data'!H2189=0,'Raw Data'!H2189="Delete"),"",'Raw Data'!H2189)</f>
        <v/>
      </c>
      <c r="I2163" s="81" t="str">
        <f>IF(OR('Raw Data'!I2189=0,'Raw Data'!I2189="Delete"),"",'Raw Data'!I2189)</f>
        <v/>
      </c>
      <c r="J2163" s="81" t="str">
        <f>IF(OR('Raw Data'!J2189=0,'Raw Data'!J2189="Delete"),"",'Raw Data'!J2189)</f>
        <v/>
      </c>
      <c r="K2163" s="81" t="str">
        <f>IF(OR('Raw Data'!K2189=0,'Raw Data'!K2189="Delete"),"",'Raw Data'!K2189)</f>
        <v/>
      </c>
      <c r="L2163" s="81" t="str">
        <f>R2163</f>
        <v>Available</v>
      </c>
      <c r="M2163" s="81" t="str">
        <f>IF(A2163="","",IF(OR(AWReleaseNum&gt;=A2163,AWReleaseNum=0),"Available","Not Supported"))</f>
        <v>Available</v>
      </c>
      <c r="N2163" s="81" t="str">
        <f>IF(A2163="","",IF(TcRelease="Any","Available",IF(OR(AND(TcReleaseNum&gt;=VLOOKUP(AWReleaseNum,MinVerInfo,3,FALSE),TcReleaseNum&lt;=VLOOKUP(AWReleaseNum,MinVerInfo,4,FALSE)),AND(TcReleaseNum&gt;=VLOOKUP(AWReleaseNum,MinVerInfo,5,FALSE),TcReleaseNum&lt;=VLOOKUP(AWReleaseNum,MinVerInfo,6,FALSE))),"Available","Not Supported")))</f>
        <v>Available</v>
      </c>
      <c r="O2163" s="81" t="str">
        <f>IF(TcReleaseNum&lt;P2163,"Not Supported","Available")</f>
        <v>Available</v>
      </c>
      <c r="P2163" s="81" cm="1">
        <f t="array" ref="P2163">_xlfn.SWITCH(TcBaseVer, 14, K2163, 13, J2163, 12, I2163, 11, IFERROR(VLOOKUP(H2163,Table2[#All],3,FALSE),"N/A"),0)</f>
        <v>0</v>
      </c>
      <c r="Q2163" s="81" t="str">
        <f>IF(TcBaseVer=0,M2163,IF(AND(N2163="Available",M2163="Available",O2163="Available"),"Available",IF(M2163="","","Not Supported")))</f>
        <v>Available</v>
      </c>
      <c r="R2163" s="81" t="str">
        <f>IF(A2163&gt;=AWCurrentRel, "Future",Q2163)</f>
        <v>Available</v>
      </c>
      <c r="S2163" s="100" t="str">
        <f>HYPERLINK(U2163,T2163)</f>
        <v>DEVELOP-Teamcenter What's New Fall 2024</v>
      </c>
      <c r="T2163" s="81" t="str">
        <f>IFERROR(VLOOKUP(CONCATENATE($B2163,"_",$A2163),Table4[#All],5,FALSE),"Not Available")</f>
        <v>DEVELOP-Teamcenter What's New Fall 2024</v>
      </c>
      <c r="U2163" s="81" t="str">
        <f>IFERROR(VLOOKUP(CONCATENATE(B2163,"_",A2163),Table4[#All],6,FALSE),"")</f>
        <v>https://siemens.highspot.com/items/67583078550a63169681f19e?lfrm=shp-ft.2#1</v>
      </c>
    </row>
    <row r="2164" spans="1:21" x14ac:dyDescent="0.25">
      <c r="A2164" s="81">
        <f>IF(OR('Raw Data'!A2190=0,'Raw Data'!A2190="Delete"),"",'Raw Data'!A2190)</f>
        <v>2412</v>
      </c>
      <c r="B2164" s="88" t="str">
        <f>IF(OR('Raw Data'!B2190=0,'Raw Data'!B2190="Delete"),"",'Raw Data'!B2190)</f>
        <v>Develop</v>
      </c>
      <c r="C2164" s="89" t="str">
        <f>IF(OR('Raw Data'!C2190=0,'Raw Data'!C2190="Delete"),"",'Raw Data'!C2190)</f>
        <v>Visualization</v>
      </c>
      <c r="D2164" s="88" t="str">
        <f>IF(OR('Raw Data'!D2190=0,'Raw Data'!D2190="Delete"),"",'Raw Data'!D2190)</f>
        <v>Visualization - Data Security and PMI</v>
      </c>
      <c r="E2164" s="84" t="str">
        <f>IF(OR('Raw Data'!E2190=0,'Raw Data'!E2190="Delete"),"",'Raw Data'!E2190)</f>
        <v>Legacy PMI support</v>
      </c>
      <c r="F2164" s="81" t="str" cm="1">
        <f t="array" ref="F2164">_xlfn.SWITCH(ROUND(VLOOKUP(A2164,Table1[#All],3),0),11,H2164,12,I2164,13,J2164,14,K2164,"N/A")</f>
        <v>N/A</v>
      </c>
      <c r="G2164" s="81" t="str" cm="1">
        <f t="array" ref="G2164">_xlfn.SWITCH(ROUND(VLOOKUP(A2164,Table1[#All],5),0),11,H2164,12,I2164,13,J2164,14,K2164,"N/A")</f>
        <v>N/A</v>
      </c>
      <c r="H2164" s="81" t="str">
        <f>IF(OR('Raw Data'!H2190=0,'Raw Data'!H2190="Delete"),"",'Raw Data'!H2190)</f>
        <v/>
      </c>
      <c r="I2164" s="81" t="str">
        <f>IF(OR('Raw Data'!I2190=0,'Raw Data'!I2190="Delete"),"",'Raw Data'!I2190)</f>
        <v/>
      </c>
      <c r="J2164" s="81" t="str">
        <f>IF(OR('Raw Data'!J2190=0,'Raw Data'!J2190="Delete"),"",'Raw Data'!J2190)</f>
        <v/>
      </c>
      <c r="K2164" s="81" t="str">
        <f>IF(OR('Raw Data'!K2190=0,'Raw Data'!K2190="Delete"),"",'Raw Data'!K2190)</f>
        <v/>
      </c>
      <c r="L2164" s="81" t="str">
        <f>R2164</f>
        <v>Available</v>
      </c>
      <c r="M2164" s="81" t="str">
        <f>IF(A2164="","",IF(OR(AWReleaseNum&gt;=A2164,AWReleaseNum=0),"Available","Not Supported"))</f>
        <v>Available</v>
      </c>
      <c r="N2164" s="81" t="str">
        <f>IF(A2164="","",IF(TcRelease="Any","Available",IF(OR(AND(TcReleaseNum&gt;=VLOOKUP(AWReleaseNum,MinVerInfo,3,FALSE),TcReleaseNum&lt;=VLOOKUP(AWReleaseNum,MinVerInfo,4,FALSE)),AND(TcReleaseNum&gt;=VLOOKUP(AWReleaseNum,MinVerInfo,5,FALSE),TcReleaseNum&lt;=VLOOKUP(AWReleaseNum,MinVerInfo,6,FALSE))),"Available","Not Supported")))</f>
        <v>Available</v>
      </c>
      <c r="O2164" s="81" t="str">
        <f>IF(TcReleaseNum&lt;P2164,"Not Supported","Available")</f>
        <v>Available</v>
      </c>
      <c r="P2164" s="81" cm="1">
        <f t="array" ref="P2164">_xlfn.SWITCH(TcBaseVer, 14, K2164, 13, J2164, 12, I2164, 11, IFERROR(VLOOKUP(H2164,Table2[#All],3,FALSE),"N/A"),0)</f>
        <v>0</v>
      </c>
      <c r="Q2164" s="81" t="str">
        <f>IF(TcBaseVer=0,M2164,IF(AND(N2164="Available",M2164="Available",O2164="Available"),"Available",IF(M2164="","","Not Supported")))</f>
        <v>Available</v>
      </c>
      <c r="R2164" s="81" t="str">
        <f>IF(A2164&gt;=AWCurrentRel, "Future",Q2164)</f>
        <v>Available</v>
      </c>
      <c r="S2164" s="100" t="str">
        <f>HYPERLINK(U2164,T2164)</f>
        <v>DEVELOP-Teamcenter What's New Fall 2024</v>
      </c>
      <c r="T2164" s="81" t="str">
        <f>IFERROR(VLOOKUP(CONCATENATE($B2164,"_",$A2164),Table4[#All],5,FALSE),"Not Available")</f>
        <v>DEVELOP-Teamcenter What's New Fall 2024</v>
      </c>
      <c r="U2164" s="81" t="str">
        <f>IFERROR(VLOOKUP(CONCATENATE(B2164,"_",A2164),Table4[#All],6,FALSE),"")</f>
        <v>https://siemens.highspot.com/items/67583078550a63169681f19e?lfrm=shp-ft.2#1</v>
      </c>
    </row>
    <row r="2165" spans="1:21" x14ac:dyDescent="0.25">
      <c r="A2165" s="81">
        <f>IF(OR('Raw Data'!A2191=0,'Raw Data'!A2191="Delete"),"",'Raw Data'!A2191)</f>
        <v>2412</v>
      </c>
      <c r="B2165" s="88" t="str">
        <f>IF(OR('Raw Data'!B2191=0,'Raw Data'!B2191="Delete"),"",'Raw Data'!B2191)</f>
        <v>Develop</v>
      </c>
      <c r="C2165" s="89" t="str">
        <f>IF(OR('Raw Data'!C2191=0,'Raw Data'!C2191="Delete"),"",'Raw Data'!C2191)</f>
        <v>Visualization</v>
      </c>
      <c r="D2165" s="88" t="str">
        <f>IF(OR('Raw Data'!D2191=0,'Raw Data'!D2191="Delete"),"",'Raw Data'!D2191)</f>
        <v>Visualization - Usability</v>
      </c>
      <c r="E2165" s="84" t="str">
        <f>IF(OR('Raw Data'!E2191=0,'Raw Data'!E2191="Delete"),"",'Raw Data'!E2191)</f>
        <v>Use consistent interactive volumes to select multiple items</v>
      </c>
      <c r="F2165" s="81" t="str" cm="1">
        <f t="array" ref="F2165">_xlfn.SWITCH(ROUND(VLOOKUP(A2165,Table1[#All],3),0),11,H2165,12,I2165,13,J2165,14,K2165,"N/A")</f>
        <v>N/A</v>
      </c>
      <c r="G2165" s="81" t="str" cm="1">
        <f t="array" ref="G2165">_xlfn.SWITCH(ROUND(VLOOKUP(A2165,Table1[#All],5),0),11,H2165,12,I2165,13,J2165,14,K2165,"N/A")</f>
        <v>N/A</v>
      </c>
      <c r="H2165" s="81" t="str">
        <f>IF(OR('Raw Data'!H2191=0,'Raw Data'!H2191="Delete"),"",'Raw Data'!H2191)</f>
        <v/>
      </c>
      <c r="I2165" s="81" t="str">
        <f>IF(OR('Raw Data'!I2191=0,'Raw Data'!I2191="Delete"),"",'Raw Data'!I2191)</f>
        <v/>
      </c>
      <c r="J2165" s="81" t="str">
        <f>IF(OR('Raw Data'!J2191=0,'Raw Data'!J2191="Delete"),"",'Raw Data'!J2191)</f>
        <v/>
      </c>
      <c r="K2165" s="81" t="str">
        <f>IF(OR('Raw Data'!K2191=0,'Raw Data'!K2191="Delete"),"",'Raw Data'!K2191)</f>
        <v/>
      </c>
      <c r="L2165" s="81" t="str">
        <f>R2165</f>
        <v>Available</v>
      </c>
      <c r="M2165" s="81" t="str">
        <f>IF(A2165="","",IF(OR(AWReleaseNum&gt;=A2165,AWReleaseNum=0),"Available","Not Supported"))</f>
        <v>Available</v>
      </c>
      <c r="N2165" s="81" t="str">
        <f>IF(A2165="","",IF(TcRelease="Any","Available",IF(OR(AND(TcReleaseNum&gt;=VLOOKUP(AWReleaseNum,MinVerInfo,3,FALSE),TcReleaseNum&lt;=VLOOKUP(AWReleaseNum,MinVerInfo,4,FALSE)),AND(TcReleaseNum&gt;=VLOOKUP(AWReleaseNum,MinVerInfo,5,FALSE),TcReleaseNum&lt;=VLOOKUP(AWReleaseNum,MinVerInfo,6,FALSE))),"Available","Not Supported")))</f>
        <v>Available</v>
      </c>
      <c r="O2165" s="81" t="str">
        <f>IF(TcReleaseNum&lt;P2165,"Not Supported","Available")</f>
        <v>Available</v>
      </c>
      <c r="P2165" s="81" cm="1">
        <f t="array" ref="P2165">_xlfn.SWITCH(TcBaseVer, 14, K2165, 13, J2165, 12, I2165, 11, IFERROR(VLOOKUP(H2165,Table2[#All],3,FALSE),"N/A"),0)</f>
        <v>0</v>
      </c>
      <c r="Q2165" s="81" t="str">
        <f>IF(TcBaseVer=0,M2165,IF(AND(N2165="Available",M2165="Available",O2165="Available"),"Available",IF(M2165="","","Not Supported")))</f>
        <v>Available</v>
      </c>
      <c r="R2165" s="81" t="str">
        <f>IF(A2165&gt;=AWCurrentRel, "Future",Q2165)</f>
        <v>Available</v>
      </c>
      <c r="S2165" s="100" t="str">
        <f>HYPERLINK(U2165,T2165)</f>
        <v>DEVELOP-Teamcenter What's New Fall 2024</v>
      </c>
      <c r="T2165" s="81" t="str">
        <f>IFERROR(VLOOKUP(CONCATENATE($B2165,"_",$A2165),Table4[#All],5,FALSE),"Not Available")</f>
        <v>DEVELOP-Teamcenter What's New Fall 2024</v>
      </c>
      <c r="U2165" s="81" t="str">
        <f>IFERROR(VLOOKUP(CONCATENATE(B2165,"_",A2165),Table4[#All],6,FALSE),"")</f>
        <v>https://siemens.highspot.com/items/67583078550a63169681f19e?lfrm=shp-ft.2#1</v>
      </c>
    </row>
    <row r="2166" spans="1:21" x14ac:dyDescent="0.25">
      <c r="A2166" s="81">
        <f>IF(OR('Raw Data'!A2192=0,'Raw Data'!A2192="Delete"),"",'Raw Data'!A2192)</f>
        <v>2412</v>
      </c>
      <c r="B2166" s="88" t="str">
        <f>IF(OR('Raw Data'!B2192=0,'Raw Data'!B2192="Delete"),"",'Raw Data'!B2192)</f>
        <v>Develop</v>
      </c>
      <c r="C2166" s="89" t="str">
        <f>IF(OR('Raw Data'!C2192=0,'Raw Data'!C2192="Delete"),"",'Raw Data'!C2192)</f>
        <v>Visualization</v>
      </c>
      <c r="D2166" s="88" t="str">
        <f>IF(OR('Raw Data'!D2192=0,'Raw Data'!D2192="Delete"),"",'Raw Data'!D2192)</f>
        <v>Visualization - Usability</v>
      </c>
      <c r="E2166" s="84" t="str">
        <f>IF(OR('Raw Data'!E2192=0,'Raw Data'!E2192="Delete"),"",'Raw Data'!E2192)</f>
        <v>Specify exact locations for cross sections​</v>
      </c>
      <c r="F2166" s="81" t="str" cm="1">
        <f t="array" ref="F2166">_xlfn.SWITCH(ROUND(VLOOKUP(A2166,Table1[#All],3),0),11,H2166,12,I2166,13,J2166,14,K2166,"N/A")</f>
        <v>N/A</v>
      </c>
      <c r="G2166" s="81" t="str" cm="1">
        <f t="array" ref="G2166">_xlfn.SWITCH(ROUND(VLOOKUP(A2166,Table1[#All],5),0),11,H2166,12,I2166,13,J2166,14,K2166,"N/A")</f>
        <v>N/A</v>
      </c>
      <c r="H2166" s="81" t="str">
        <f>IF(OR('Raw Data'!H2192=0,'Raw Data'!H2192="Delete"),"",'Raw Data'!H2192)</f>
        <v/>
      </c>
      <c r="I2166" s="81" t="str">
        <f>IF(OR('Raw Data'!I2192=0,'Raw Data'!I2192="Delete"),"",'Raw Data'!I2192)</f>
        <v/>
      </c>
      <c r="J2166" s="81" t="str">
        <f>IF(OR('Raw Data'!J2192=0,'Raw Data'!J2192="Delete"),"",'Raw Data'!J2192)</f>
        <v/>
      </c>
      <c r="K2166" s="81" t="str">
        <f>IF(OR('Raw Data'!K2192=0,'Raw Data'!K2192="Delete"),"",'Raw Data'!K2192)</f>
        <v/>
      </c>
      <c r="L2166" s="81" t="str">
        <f>R2166</f>
        <v>Available</v>
      </c>
      <c r="M2166" s="81" t="str">
        <f>IF(A2166="","",IF(OR(AWReleaseNum&gt;=A2166,AWReleaseNum=0),"Available","Not Supported"))</f>
        <v>Available</v>
      </c>
      <c r="N2166" s="81" t="str">
        <f>IF(A2166="","",IF(TcRelease="Any","Available",IF(OR(AND(TcReleaseNum&gt;=VLOOKUP(AWReleaseNum,MinVerInfo,3,FALSE),TcReleaseNum&lt;=VLOOKUP(AWReleaseNum,MinVerInfo,4,FALSE)),AND(TcReleaseNum&gt;=VLOOKUP(AWReleaseNum,MinVerInfo,5,FALSE),TcReleaseNum&lt;=VLOOKUP(AWReleaseNum,MinVerInfo,6,FALSE))),"Available","Not Supported")))</f>
        <v>Available</v>
      </c>
      <c r="O2166" s="81" t="str">
        <f>IF(TcReleaseNum&lt;P2166,"Not Supported","Available")</f>
        <v>Available</v>
      </c>
      <c r="P2166" s="81" cm="1">
        <f t="array" ref="P2166">_xlfn.SWITCH(TcBaseVer, 14, K2166, 13, J2166, 12, I2166, 11, IFERROR(VLOOKUP(H2166,Table2[#All],3,FALSE),"N/A"),0)</f>
        <v>0</v>
      </c>
      <c r="Q2166" s="81" t="str">
        <f>IF(TcBaseVer=0,M2166,IF(AND(N2166="Available",M2166="Available",O2166="Available"),"Available",IF(M2166="","","Not Supported")))</f>
        <v>Available</v>
      </c>
      <c r="R2166" s="81" t="str">
        <f>IF(A2166&gt;=AWCurrentRel, "Future",Q2166)</f>
        <v>Available</v>
      </c>
      <c r="S2166" s="100" t="str">
        <f>HYPERLINK(U2166,T2166)</f>
        <v>DEVELOP-Teamcenter What's New Fall 2024</v>
      </c>
      <c r="T2166" s="81" t="str">
        <f>IFERROR(VLOOKUP(CONCATENATE($B2166,"_",$A2166),Table4[#All],5,FALSE),"Not Available")</f>
        <v>DEVELOP-Teamcenter What's New Fall 2024</v>
      </c>
      <c r="U2166" s="81" t="str">
        <f>IFERROR(VLOOKUP(CONCATENATE(B2166,"_",A2166),Table4[#All],6,FALSE),"")</f>
        <v>https://siemens.highspot.com/items/67583078550a63169681f19e?lfrm=shp-ft.2#1</v>
      </c>
    </row>
    <row r="2167" spans="1:21" x14ac:dyDescent="0.25">
      <c r="A2167" s="81">
        <f>IF(OR('Raw Data'!A2193=0,'Raw Data'!A2193="Delete"),"",'Raw Data'!A2193)</f>
        <v>2412</v>
      </c>
      <c r="B2167" s="88" t="str">
        <f>IF(OR('Raw Data'!B2193=0,'Raw Data'!B2193="Delete"),"",'Raw Data'!B2193)</f>
        <v>Develop</v>
      </c>
      <c r="C2167" s="89" t="str">
        <f>IF(OR('Raw Data'!C2193=0,'Raw Data'!C2193="Delete"),"",'Raw Data'!C2193)</f>
        <v>Visualization</v>
      </c>
      <c r="D2167" s="88" t="str">
        <f>IF(OR('Raw Data'!D2193=0,'Raw Data'!D2193="Delete"),"",'Raw Data'!D2193)</f>
        <v>Visualization - Usability</v>
      </c>
      <c r="E2167" s="84" t="str">
        <f>IF(OR('Raw Data'!E2193=0,'Raw Data'!E2193="Delete"),"",'Raw Data'!E2193)</f>
        <v>Adjust pre-selection highlighting behavior to match your personal preferences ​</v>
      </c>
      <c r="F2167" s="81" t="str" cm="1">
        <f t="array" ref="F2167">_xlfn.SWITCH(ROUND(VLOOKUP(A2167,Table1[#All],3),0),11,H2167,12,I2167,13,J2167,14,K2167,"N/A")</f>
        <v>N/A</v>
      </c>
      <c r="G2167" s="81" t="str" cm="1">
        <f t="array" ref="G2167">_xlfn.SWITCH(ROUND(VLOOKUP(A2167,Table1[#All],5),0),11,H2167,12,I2167,13,J2167,14,K2167,"N/A")</f>
        <v>N/A</v>
      </c>
      <c r="H2167" s="81" t="str">
        <f>IF(OR('Raw Data'!H2193=0,'Raw Data'!H2193="Delete"),"",'Raw Data'!H2193)</f>
        <v/>
      </c>
      <c r="I2167" s="81" t="str">
        <f>IF(OR('Raw Data'!I2193=0,'Raw Data'!I2193="Delete"),"",'Raw Data'!I2193)</f>
        <v/>
      </c>
      <c r="J2167" s="81" t="str">
        <f>IF(OR('Raw Data'!J2193=0,'Raw Data'!J2193="Delete"),"",'Raw Data'!J2193)</f>
        <v/>
      </c>
      <c r="K2167" s="81" t="str">
        <f>IF(OR('Raw Data'!K2193=0,'Raw Data'!K2193="Delete"),"",'Raw Data'!K2193)</f>
        <v/>
      </c>
      <c r="L2167" s="81" t="str">
        <f>R2167</f>
        <v>Available</v>
      </c>
      <c r="M2167" s="81" t="str">
        <f>IF(A2167="","",IF(OR(AWReleaseNum&gt;=A2167,AWReleaseNum=0),"Available","Not Supported"))</f>
        <v>Available</v>
      </c>
      <c r="N2167" s="81" t="str">
        <f>IF(A2167="","",IF(TcRelease="Any","Available",IF(OR(AND(TcReleaseNum&gt;=VLOOKUP(AWReleaseNum,MinVerInfo,3,FALSE),TcReleaseNum&lt;=VLOOKUP(AWReleaseNum,MinVerInfo,4,FALSE)),AND(TcReleaseNum&gt;=VLOOKUP(AWReleaseNum,MinVerInfo,5,FALSE),TcReleaseNum&lt;=VLOOKUP(AWReleaseNum,MinVerInfo,6,FALSE))),"Available","Not Supported")))</f>
        <v>Available</v>
      </c>
      <c r="O2167" s="81" t="str">
        <f>IF(TcReleaseNum&lt;P2167,"Not Supported","Available")</f>
        <v>Available</v>
      </c>
      <c r="P2167" s="81" cm="1">
        <f t="array" ref="P2167">_xlfn.SWITCH(TcBaseVer, 14, K2167, 13, J2167, 12, I2167, 11, IFERROR(VLOOKUP(H2167,Table2[#All],3,FALSE),"N/A"),0)</f>
        <v>0</v>
      </c>
      <c r="Q2167" s="81" t="str">
        <f>IF(TcBaseVer=0,M2167,IF(AND(N2167="Available",M2167="Available",O2167="Available"),"Available",IF(M2167="","","Not Supported")))</f>
        <v>Available</v>
      </c>
      <c r="R2167" s="81" t="str">
        <f>IF(A2167&gt;=AWCurrentRel, "Future",Q2167)</f>
        <v>Available</v>
      </c>
      <c r="S2167" s="100" t="str">
        <f>HYPERLINK(U2167,T2167)</f>
        <v>DEVELOP-Teamcenter What's New Fall 2024</v>
      </c>
      <c r="T2167" s="81" t="str">
        <f>IFERROR(VLOOKUP(CONCATENATE($B2167,"_",$A2167),Table4[#All],5,FALSE),"Not Available")</f>
        <v>DEVELOP-Teamcenter What's New Fall 2024</v>
      </c>
      <c r="U2167" s="81" t="str">
        <f>IFERROR(VLOOKUP(CONCATENATE(B2167,"_",A2167),Table4[#All],6,FALSE),"")</f>
        <v>https://siemens.highspot.com/items/67583078550a63169681f19e?lfrm=shp-ft.2#1</v>
      </c>
    </row>
    <row r="2168" spans="1:21" x14ac:dyDescent="0.25">
      <c r="A2168" s="81">
        <f>IF(OR('Raw Data'!A2194=0,'Raw Data'!A2194="Delete"),"",'Raw Data'!A2194)</f>
        <v>2412</v>
      </c>
      <c r="B2168" s="88" t="str">
        <f>IF(OR('Raw Data'!B2194=0,'Raw Data'!B2194="Delete"),"",'Raw Data'!B2194)</f>
        <v>Develop</v>
      </c>
      <c r="C2168" s="89" t="str">
        <f>IF(OR('Raw Data'!C2194=0,'Raw Data'!C2194="Delete"),"",'Raw Data'!C2194)</f>
        <v>Visualization</v>
      </c>
      <c r="D2168" s="88" t="str">
        <f>IF(OR('Raw Data'!D2194=0,'Raw Data'!D2194="Delete"),"",'Raw Data'!D2194)</f>
        <v>Visualization - Usability</v>
      </c>
      <c r="E2168" s="84" t="str">
        <f>IF(OR('Raw Data'!E2194=0,'Raw Data'!E2194="Delete"),"",'Raw Data'!E2194)</f>
        <v>Control the display of your 3D data to make it more visually pleasing and useful</v>
      </c>
      <c r="F2168" s="81" t="str" cm="1">
        <f t="array" ref="F2168">_xlfn.SWITCH(ROUND(VLOOKUP(A2168,Table1[#All],3),0),11,H2168,12,I2168,13,J2168,14,K2168,"N/A")</f>
        <v>N/A</v>
      </c>
      <c r="G2168" s="81" t="str" cm="1">
        <f t="array" ref="G2168">_xlfn.SWITCH(ROUND(VLOOKUP(A2168,Table1[#All],5),0),11,H2168,12,I2168,13,J2168,14,K2168,"N/A")</f>
        <v>N/A</v>
      </c>
      <c r="H2168" s="81" t="str">
        <f>IF(OR('Raw Data'!H2194=0,'Raw Data'!H2194="Delete"),"",'Raw Data'!H2194)</f>
        <v/>
      </c>
      <c r="I2168" s="81" t="str">
        <f>IF(OR('Raw Data'!I2194=0,'Raw Data'!I2194="Delete"),"",'Raw Data'!I2194)</f>
        <v/>
      </c>
      <c r="J2168" s="81" t="str">
        <f>IF(OR('Raw Data'!J2194=0,'Raw Data'!J2194="Delete"),"",'Raw Data'!J2194)</f>
        <v/>
      </c>
      <c r="K2168" s="81" t="str">
        <f>IF(OR('Raw Data'!K2194=0,'Raw Data'!K2194="Delete"),"",'Raw Data'!K2194)</f>
        <v/>
      </c>
      <c r="L2168" s="81" t="str">
        <f>R2168</f>
        <v>Available</v>
      </c>
      <c r="M2168" s="81" t="str">
        <f>IF(A2168="","",IF(OR(AWReleaseNum&gt;=A2168,AWReleaseNum=0),"Available","Not Supported"))</f>
        <v>Available</v>
      </c>
      <c r="N2168" s="81" t="str">
        <f>IF(A2168="","",IF(TcRelease="Any","Available",IF(OR(AND(TcReleaseNum&gt;=VLOOKUP(AWReleaseNum,MinVerInfo,3,FALSE),TcReleaseNum&lt;=VLOOKUP(AWReleaseNum,MinVerInfo,4,FALSE)),AND(TcReleaseNum&gt;=VLOOKUP(AWReleaseNum,MinVerInfo,5,FALSE),TcReleaseNum&lt;=VLOOKUP(AWReleaseNum,MinVerInfo,6,FALSE))),"Available","Not Supported")))</f>
        <v>Available</v>
      </c>
      <c r="O2168" s="81" t="str">
        <f>IF(TcReleaseNum&lt;P2168,"Not Supported","Available")</f>
        <v>Available</v>
      </c>
      <c r="P2168" s="81" cm="1">
        <f t="array" ref="P2168">_xlfn.SWITCH(TcBaseVer, 14, K2168, 13, J2168, 12, I2168, 11, IFERROR(VLOOKUP(H2168,Table2[#All],3,FALSE),"N/A"),0)</f>
        <v>0</v>
      </c>
      <c r="Q2168" s="81" t="str">
        <f>IF(TcBaseVer=0,M2168,IF(AND(N2168="Available",M2168="Available",O2168="Available"),"Available",IF(M2168="","","Not Supported")))</f>
        <v>Available</v>
      </c>
      <c r="R2168" s="81" t="str">
        <f>IF(A2168&gt;=AWCurrentRel, "Future",Q2168)</f>
        <v>Available</v>
      </c>
      <c r="S2168" s="100" t="str">
        <f>HYPERLINK(U2168,T2168)</f>
        <v>DEVELOP-Teamcenter What's New Fall 2024</v>
      </c>
      <c r="T2168" s="81" t="str">
        <f>IFERROR(VLOOKUP(CONCATENATE($B2168,"_",$A2168),Table4[#All],5,FALSE),"Not Available")</f>
        <v>DEVELOP-Teamcenter What's New Fall 2024</v>
      </c>
      <c r="U2168" s="81" t="str">
        <f>IFERROR(VLOOKUP(CONCATENATE(B2168,"_",A2168),Table4[#All],6,FALSE),"")</f>
        <v>https://siemens.highspot.com/items/67583078550a63169681f19e?lfrm=shp-ft.2#1</v>
      </c>
    </row>
    <row r="2169" spans="1:21" x14ac:dyDescent="0.25">
      <c r="A2169" s="81">
        <f>IF(OR('Raw Data'!A2195=0,'Raw Data'!A2195="Delete"),"",'Raw Data'!A2195)</f>
        <v>2412</v>
      </c>
      <c r="B2169" s="88" t="str">
        <f>IF(OR('Raw Data'!B2195=0,'Raw Data'!B2195="Delete"),"",'Raw Data'!B2195)</f>
        <v>Develop</v>
      </c>
      <c r="C2169" s="89" t="str">
        <f>IF(OR('Raw Data'!C2195=0,'Raw Data'!C2195="Delete"),"",'Raw Data'!C2195)</f>
        <v>Visualization</v>
      </c>
      <c r="D2169" s="88" t="str">
        <f>IF(OR('Raw Data'!D2195=0,'Raw Data'!D2195="Delete"),"",'Raw Data'!D2195)</f>
        <v>Visualization - Usability</v>
      </c>
      <c r="E2169" s="84" t="str">
        <f>IF(OR('Raw Data'!E2195=0,'Raw Data'!E2195="Delete"),"",'Raw Data'!E2195)</f>
        <v>Manipulator input values match user defined display units</v>
      </c>
      <c r="F2169" s="81" t="str" cm="1">
        <f t="array" ref="F2169">_xlfn.SWITCH(ROUND(VLOOKUP(A2169,Table1[#All],3),0),11,H2169,12,I2169,13,J2169,14,K2169,"N/A")</f>
        <v>N/A</v>
      </c>
      <c r="G2169" s="81" t="str" cm="1">
        <f t="array" ref="G2169">_xlfn.SWITCH(ROUND(VLOOKUP(A2169,Table1[#All],5),0),11,H2169,12,I2169,13,J2169,14,K2169,"N/A")</f>
        <v>N/A</v>
      </c>
      <c r="H2169" s="81" t="str">
        <f>IF(OR('Raw Data'!H2195=0,'Raw Data'!H2195="Delete"),"",'Raw Data'!H2195)</f>
        <v/>
      </c>
      <c r="I2169" s="81" t="str">
        <f>IF(OR('Raw Data'!I2195=0,'Raw Data'!I2195="Delete"),"",'Raw Data'!I2195)</f>
        <v/>
      </c>
      <c r="J2169" s="81" t="str">
        <f>IF(OR('Raw Data'!J2195=0,'Raw Data'!J2195="Delete"),"",'Raw Data'!J2195)</f>
        <v/>
      </c>
      <c r="K2169" s="81" t="str">
        <f>IF(OR('Raw Data'!K2195=0,'Raw Data'!K2195="Delete"),"",'Raw Data'!K2195)</f>
        <v/>
      </c>
      <c r="L2169" s="81" t="str">
        <f>R2169</f>
        <v>Available</v>
      </c>
      <c r="M2169" s="81" t="str">
        <f>IF(A2169="","",IF(OR(AWReleaseNum&gt;=A2169,AWReleaseNum=0),"Available","Not Supported"))</f>
        <v>Available</v>
      </c>
      <c r="N2169" s="81" t="str">
        <f>IF(A2169="","",IF(TcRelease="Any","Available",IF(OR(AND(TcReleaseNum&gt;=VLOOKUP(AWReleaseNum,MinVerInfo,3,FALSE),TcReleaseNum&lt;=VLOOKUP(AWReleaseNum,MinVerInfo,4,FALSE)),AND(TcReleaseNum&gt;=VLOOKUP(AWReleaseNum,MinVerInfo,5,FALSE),TcReleaseNum&lt;=VLOOKUP(AWReleaseNum,MinVerInfo,6,FALSE))),"Available","Not Supported")))</f>
        <v>Available</v>
      </c>
      <c r="O2169" s="81" t="str">
        <f>IF(TcReleaseNum&lt;P2169,"Not Supported","Available")</f>
        <v>Available</v>
      </c>
      <c r="P2169" s="81" cm="1">
        <f t="array" ref="P2169">_xlfn.SWITCH(TcBaseVer, 14, K2169, 13, J2169, 12, I2169, 11, IFERROR(VLOOKUP(H2169,Table2[#All],3,FALSE),"N/A"),0)</f>
        <v>0</v>
      </c>
      <c r="Q2169" s="81" t="str">
        <f>IF(TcBaseVer=0,M2169,IF(AND(N2169="Available",M2169="Available",O2169="Available"),"Available",IF(M2169="","","Not Supported")))</f>
        <v>Available</v>
      </c>
      <c r="R2169" s="81" t="str">
        <f>IF(A2169&gt;=AWCurrentRel, "Future",Q2169)</f>
        <v>Available</v>
      </c>
      <c r="S2169" s="100" t="str">
        <f>HYPERLINK(U2169,T2169)</f>
        <v>DEVELOP-Teamcenter What's New Fall 2024</v>
      </c>
      <c r="T2169" s="81" t="str">
        <f>IFERROR(VLOOKUP(CONCATENATE($B2169,"_",$A2169),Table4[#All],5,FALSE),"Not Available")</f>
        <v>DEVELOP-Teamcenter What's New Fall 2024</v>
      </c>
      <c r="U2169" s="81" t="str">
        <f>IFERROR(VLOOKUP(CONCATENATE(B2169,"_",A2169),Table4[#All],6,FALSE),"")</f>
        <v>https://siemens.highspot.com/items/67583078550a63169681f19e?lfrm=shp-ft.2#1</v>
      </c>
    </row>
    <row r="2170" spans="1:21" x14ac:dyDescent="0.25">
      <c r="A2170" s="81">
        <f>IF(OR('Raw Data'!A2196=0,'Raw Data'!A2196="Delete"),"",'Raw Data'!A2196)</f>
        <v>2412</v>
      </c>
      <c r="B2170" s="88" t="str">
        <f>IF(OR('Raw Data'!B2196=0,'Raw Data'!B2196="Delete"),"",'Raw Data'!B2196)</f>
        <v>Develop</v>
      </c>
      <c r="C2170" s="89" t="str">
        <f>IF(OR('Raw Data'!C2196=0,'Raw Data'!C2196="Delete"),"",'Raw Data'!C2196)</f>
        <v>Visualization</v>
      </c>
      <c r="D2170" s="88" t="str">
        <f>IF(OR('Raw Data'!D2196=0,'Raw Data'!D2196="Delete"),"",'Raw Data'!D2196)</f>
        <v>Visualization - Usability</v>
      </c>
      <c r="E2170" s="84" t="str">
        <f>IF(OR('Raw Data'!E2196=0,'Raw Data'!E2196="Delete"),"",'Raw Data'!E2196)</f>
        <v>Preferred Fit method is applied in all situations</v>
      </c>
      <c r="F2170" s="81" t="str" cm="1">
        <f t="array" ref="F2170">_xlfn.SWITCH(ROUND(VLOOKUP(A2170,Table1[#All],3),0),11,H2170,12,I2170,13,J2170,14,K2170,"N/A")</f>
        <v>N/A</v>
      </c>
      <c r="G2170" s="81" t="str" cm="1">
        <f t="array" ref="G2170">_xlfn.SWITCH(ROUND(VLOOKUP(A2170,Table1[#All],5),0),11,H2170,12,I2170,13,J2170,14,K2170,"N/A")</f>
        <v>N/A</v>
      </c>
      <c r="H2170" s="81" t="str">
        <f>IF(OR('Raw Data'!H2196=0,'Raw Data'!H2196="Delete"),"",'Raw Data'!H2196)</f>
        <v/>
      </c>
      <c r="I2170" s="81" t="str">
        <f>IF(OR('Raw Data'!I2196=0,'Raw Data'!I2196="Delete"),"",'Raw Data'!I2196)</f>
        <v/>
      </c>
      <c r="J2170" s="81" t="str">
        <f>IF(OR('Raw Data'!J2196=0,'Raw Data'!J2196="Delete"),"",'Raw Data'!J2196)</f>
        <v/>
      </c>
      <c r="K2170" s="81" t="str">
        <f>IF(OR('Raw Data'!K2196=0,'Raw Data'!K2196="Delete"),"",'Raw Data'!K2196)</f>
        <v/>
      </c>
      <c r="L2170" s="81" t="str">
        <f>R2170</f>
        <v>Available</v>
      </c>
      <c r="M2170" s="81" t="str">
        <f>IF(A2170="","",IF(OR(AWReleaseNum&gt;=A2170,AWReleaseNum=0),"Available","Not Supported"))</f>
        <v>Available</v>
      </c>
      <c r="N2170" s="81" t="str">
        <f>IF(A2170="","",IF(TcRelease="Any","Available",IF(OR(AND(TcReleaseNum&gt;=VLOOKUP(AWReleaseNum,MinVerInfo,3,FALSE),TcReleaseNum&lt;=VLOOKUP(AWReleaseNum,MinVerInfo,4,FALSE)),AND(TcReleaseNum&gt;=VLOOKUP(AWReleaseNum,MinVerInfo,5,FALSE),TcReleaseNum&lt;=VLOOKUP(AWReleaseNum,MinVerInfo,6,FALSE))),"Available","Not Supported")))</f>
        <v>Available</v>
      </c>
      <c r="O2170" s="81" t="str">
        <f>IF(TcReleaseNum&lt;P2170,"Not Supported","Available")</f>
        <v>Available</v>
      </c>
      <c r="P2170" s="81" cm="1">
        <f t="array" ref="P2170">_xlfn.SWITCH(TcBaseVer, 14, K2170, 13, J2170, 12, I2170, 11, IFERROR(VLOOKUP(H2170,Table2[#All],3,FALSE),"N/A"),0)</f>
        <v>0</v>
      </c>
      <c r="Q2170" s="81" t="str">
        <f>IF(TcBaseVer=0,M2170,IF(AND(N2170="Available",M2170="Available",O2170="Available"),"Available",IF(M2170="","","Not Supported")))</f>
        <v>Available</v>
      </c>
      <c r="R2170" s="81" t="str">
        <f>IF(A2170&gt;=AWCurrentRel, "Future",Q2170)</f>
        <v>Available</v>
      </c>
      <c r="S2170" s="100" t="str">
        <f>HYPERLINK(U2170,T2170)</f>
        <v>DEVELOP-Teamcenter What's New Fall 2024</v>
      </c>
      <c r="T2170" s="81" t="str">
        <f>IFERROR(VLOOKUP(CONCATENATE($B2170,"_",$A2170),Table4[#All],5,FALSE),"Not Available")</f>
        <v>DEVELOP-Teamcenter What's New Fall 2024</v>
      </c>
      <c r="U2170" s="81" t="str">
        <f>IFERROR(VLOOKUP(CONCATENATE(B2170,"_",A2170),Table4[#All],6,FALSE),"")</f>
        <v>https://siemens.highspot.com/items/67583078550a63169681f19e?lfrm=shp-ft.2#1</v>
      </c>
    </row>
    <row r="2171" spans="1:21" x14ac:dyDescent="0.25">
      <c r="A2171" s="81">
        <f>IF(OR('Raw Data'!A2319=0,'Raw Data'!A2319="Delete"),"",'Raw Data'!A2319)</f>
        <v>2412</v>
      </c>
      <c r="B2171" s="88" t="str">
        <f>IF(OR('Raw Data'!B2319=0,'Raw Data'!B2319="Delete"),"",'Raw Data'!B2319)</f>
        <v>Plan</v>
      </c>
      <c r="C2171" s="89" t="str">
        <f>IF(OR('Raw Data'!C2319=0,'Raw Data'!C2319="Delete"),"",'Raw Data'!C2319)</f>
        <v>Process</v>
      </c>
      <c r="D2171" s="88" t="str">
        <f>IF(OR('Raw Data'!D2319=0,'Raw Data'!D2319="Delete"),"",'Raw Data'!D2319)</f>
        <v>Workflow</v>
      </c>
      <c r="E2171" s="84" t="str">
        <f>IF(OR('Raw Data'!E2319=0,'Raw Data'!E2319="Delete"),"",'Raw Data'!E2319)</f>
        <v>Edit the list of approvers until the task has been fully approved​</v>
      </c>
      <c r="F2171" s="81" t="str" cm="1">
        <f t="array" ref="F2171">_xlfn.SWITCH(ROUND(VLOOKUP(A2171,Table1[#All],3),0),11,H2171,12,I2171,13,J2171,14,K2171,"N/A")</f>
        <v>N/A</v>
      </c>
      <c r="G2171" s="81" t="str" cm="1">
        <f t="array" ref="G2171">_xlfn.SWITCH(ROUND(VLOOKUP(A2171,Table1[#All],5),0),11,H2171,12,I2171,13,J2171,14,K2171,"N/A")</f>
        <v>N/A</v>
      </c>
      <c r="H2171" s="81" t="str">
        <f>IF(OR('Raw Data'!H2319=0,'Raw Data'!H2319="Delete"),"",'Raw Data'!H2319)</f>
        <v/>
      </c>
      <c r="I2171" s="81" t="str">
        <f>IF(OR('Raw Data'!I2319=0,'Raw Data'!I2319="Delete"),"",'Raw Data'!I2319)</f>
        <v/>
      </c>
      <c r="J2171" s="81" t="str">
        <f>IF(OR('Raw Data'!J2319=0,'Raw Data'!J2319="Delete"),"",'Raw Data'!J2319)</f>
        <v/>
      </c>
      <c r="K2171" s="81" t="str">
        <f>IF(OR('Raw Data'!K2319=0,'Raw Data'!K2319="Delete"),"",'Raw Data'!K2319)</f>
        <v/>
      </c>
      <c r="L2171" s="81" t="str">
        <f>R2171</f>
        <v>Available</v>
      </c>
      <c r="M2171" s="81" t="str">
        <f>IF(A2171="","",IF(OR(AWReleaseNum&gt;=A2171,AWReleaseNum=0),"Available","Not Supported"))</f>
        <v>Available</v>
      </c>
      <c r="N2171" s="81" t="str">
        <f>IF(A2171="","",IF(TcRelease="Any","Available",IF(OR(AND(TcReleaseNum&gt;=VLOOKUP(AWReleaseNum,MinVerInfo,3,FALSE),TcReleaseNum&lt;=VLOOKUP(AWReleaseNum,MinVerInfo,4,FALSE)),AND(TcReleaseNum&gt;=VLOOKUP(AWReleaseNum,MinVerInfo,5,FALSE),TcReleaseNum&lt;=VLOOKUP(AWReleaseNum,MinVerInfo,6,FALSE))),"Available","Not Supported")))</f>
        <v>Available</v>
      </c>
      <c r="O2171" s="81" t="str">
        <f>IF(TcReleaseNum&lt;P2171,"Not Supported","Available")</f>
        <v>Available</v>
      </c>
      <c r="P2171" s="81" cm="1">
        <f t="array" ref="P2171">_xlfn.SWITCH(TcBaseVer, 14, K2171, 13, J2171, 12, I2171, 11, IFERROR(VLOOKUP(H2171,Table2[#All],3,FALSE),"N/A"),0)</f>
        <v>0</v>
      </c>
      <c r="Q2171" s="81" t="str">
        <f>IF(TcBaseVer=0,M2171,IF(AND(N2171="Available",M2171="Available",O2171="Available"),"Available",IF(M2171="","","Not Supported")))</f>
        <v>Available</v>
      </c>
      <c r="R2171" s="81" t="str">
        <f>IF(A2171&gt;=AWCurrentRel, "Future",Q2171)</f>
        <v>Available</v>
      </c>
      <c r="S2171" s="100" t="str">
        <f>HYPERLINK(U2171,T2171)</f>
        <v>PLAN-Teamcenter What's New Fall 2024</v>
      </c>
      <c r="T2171" s="81" t="str">
        <f>IFERROR(VLOOKUP(CONCATENATE($B2171,"_",$A2171),Table4[#All],5,FALSE),"Not Available")</f>
        <v>PLAN-Teamcenter What's New Fall 2024</v>
      </c>
      <c r="U2171" s="81" t="str">
        <f>IFERROR(VLOOKUP(CONCATENATE(B2171,"_",A2171),Table4[#All],6,FALSE),"")</f>
        <v>https://siemens.highspot.com/items/6758309d550a6313e681f3af?lfrm=shp-ft.1#1</v>
      </c>
    </row>
    <row r="2172" spans="1:21" x14ac:dyDescent="0.25">
      <c r="A2172" s="81">
        <f>IF(OR('Raw Data'!A2198=0,'Raw Data'!A2198="Delete"),"",'Raw Data'!A2198)</f>
        <v>2506</v>
      </c>
      <c r="B2172" s="88" t="str">
        <f>IF(OR('Raw Data'!B2198=0,'Raw Data'!B2198="Delete"),"",'Raw Data'!B2198)</f>
        <v>Deliver</v>
      </c>
      <c r="C2172" s="89" t="str">
        <f>IF(OR('Raw Data'!C2198=0,'Raw Data'!C2198="Delete"),"",'Raw Data'!C2198)</f>
        <v>Quality</v>
      </c>
      <c r="D2172" s="88" t="str">
        <f>IF(OR('Raw Data'!D2198=0,'Raw Data'!D2198="Delete"),"",'Raw Data'!D2198)</f>
        <v>Audit &amp; Assessment </v>
      </c>
      <c r="E2172" s="84" t="str">
        <f>IF(OR('Raw Data'!E2198=0,'Raw Data'!E2198="Delete"),"",'Raw Data'!E2198)</f>
        <v>A more meaningful and intuitive terminology to describe the various steps and components of your audit activities will be provided by the important name change in the Audit process, making the overall process more clear and user-friendly for you.</v>
      </c>
      <c r="F2172" s="81" t="str" cm="1">
        <f t="array" ref="F2172">_xlfn.SWITCH(ROUND(VLOOKUP(A2172,Table1[#All],3),0),11,H2172,12,I2172,13,J2172,14,K2172,"N/A")</f>
        <v>N/A</v>
      </c>
      <c r="G2172" s="81" t="str" cm="1">
        <f t="array" ref="G2172">_xlfn.SWITCH(ROUND(VLOOKUP(A2172,Table1[#All],5),0),11,H2172,12,I2172,13,J2172,14,K2172,"N/A")</f>
        <v>N/A</v>
      </c>
      <c r="H2172" s="81" t="str">
        <f>IF(OR('Raw Data'!H2198=0,'Raw Data'!H2198="Delete"),"",'Raw Data'!H2198)</f>
        <v/>
      </c>
      <c r="I2172" s="81" t="str">
        <f>IF(OR('Raw Data'!I2198=0,'Raw Data'!I2198="Delete"),"",'Raw Data'!I2198)</f>
        <v/>
      </c>
      <c r="J2172" s="81" t="str">
        <f>IF(OR('Raw Data'!J2198=0,'Raw Data'!J2198="Delete"),"",'Raw Data'!J2198)</f>
        <v/>
      </c>
      <c r="K2172" s="81" t="str">
        <f>IF(OR('Raw Data'!K2198=0,'Raw Data'!K2198="Delete"),"",'Raw Data'!K2198)</f>
        <v/>
      </c>
      <c r="L2172" s="81" t="str">
        <f>R2172</f>
        <v>Available</v>
      </c>
      <c r="M2172" s="81" t="str">
        <f>IF(A2172="","",IF(OR(AWReleaseNum&gt;=A2172,AWReleaseNum=0),"Available","Not Supported"))</f>
        <v>Available</v>
      </c>
      <c r="N2172" s="81" t="str">
        <f>IF(A2172="","",IF(TcRelease="Any","Available",IF(OR(AND(TcReleaseNum&gt;=VLOOKUP(AWReleaseNum,MinVerInfo,3,FALSE),TcReleaseNum&lt;=VLOOKUP(AWReleaseNum,MinVerInfo,4,FALSE)),AND(TcReleaseNum&gt;=VLOOKUP(AWReleaseNum,MinVerInfo,5,FALSE),TcReleaseNum&lt;=VLOOKUP(AWReleaseNum,MinVerInfo,6,FALSE))),"Available","Not Supported")))</f>
        <v>Available</v>
      </c>
      <c r="O2172" s="81" t="str">
        <f>IF(TcReleaseNum&lt;P2172,"Not Supported","Available")</f>
        <v>Available</v>
      </c>
      <c r="P2172" s="81" cm="1">
        <f t="array" ref="P2172">_xlfn.SWITCH(TcBaseVer, 14, K2172, 13, J2172, 12, I2172, 11, IFERROR(VLOOKUP(H2172,Table2[#All],3,FALSE),"N/A"),0)</f>
        <v>0</v>
      </c>
      <c r="Q2172" s="81" t="str">
        <f>IF(TcBaseVer=0,M2172,IF(AND(N2172="Available",M2172="Available",O2172="Available"),"Available",IF(M2172="","","Not Supported")))</f>
        <v>Available</v>
      </c>
      <c r="R2172" s="81" t="str">
        <f>IF(A2172&gt;=AWCurrentRel, "Future",Q2172)</f>
        <v>Available</v>
      </c>
      <c r="S2172" s="100" t="str">
        <f>HYPERLINK(U2172,T2172)</f>
        <v>Teamcenter 2506 What's New-Deliver</v>
      </c>
      <c r="T2172" s="81" t="str">
        <f>IFERROR(VLOOKUP(CONCATENATE($B2172,"_",$A2172),Table4[#All],5,FALSE),"Not Available")</f>
        <v>Teamcenter 2506 What's New-Deliver</v>
      </c>
      <c r="U2172" s="81" t="str">
        <f>IFERROR(VLOOKUP(CONCATENATE(B2172,"_",A2172),Table4[#All],6,FALSE),"")</f>
        <v>https://siemens.highspot.com/items/6849b793e763859fe11e5308?lfrm=shp.0#1</v>
      </c>
    </row>
    <row r="2173" spans="1:21" x14ac:dyDescent="0.25">
      <c r="A2173" s="81">
        <f>IF(OR('Raw Data'!A554=0,'Raw Data'!A554="Delete"),"",'Raw Data'!A554)</f>
        <v>2506</v>
      </c>
      <c r="B2173" s="88" t="str">
        <f>IF(OR('Raw Data'!B554=0,'Raw Data'!B554="Delete"),"",'Raw Data'!B554)</f>
        <v>Plan</v>
      </c>
      <c r="C2173" s="89" t="str">
        <f>IF(OR('Raw Data'!C554=0,'Raw Data'!C554="Delete"),"",'Raw Data'!C554)</f>
        <v>Process</v>
      </c>
      <c r="D2173" s="88" t="str">
        <f>IF(OR('Raw Data'!D554=0,'Raw Data'!D554="Delete"),"",'Raw Data'!D554)</f>
        <v>Change Management</v>
      </c>
      <c r="E2173" s="84" t="str">
        <f>IF(OR('Raw Data'!E554=0,'Raw Data'!E554="Delete"),"",'Raw Data'!E554)</f>
        <v>Track minor changes to bill of material components that do not affect form, fit, or function</v>
      </c>
      <c r="F2173" s="81" t="str" cm="1">
        <f t="array" ref="F2173">_xlfn.SWITCH(ROUND(VLOOKUP(A2173,Table1[#All],3),0),11,H2173,12,I2173,13,J2173,14,K2173,"N/A")</f>
        <v>N/A</v>
      </c>
      <c r="G2173" s="81" t="str" cm="1">
        <f t="array" ref="G2173">_xlfn.SWITCH(ROUND(VLOOKUP(A2173,Table1[#All],5),0),11,H2173,12,I2173,13,J2173,14,K2173,"N/A")</f>
        <v>N/A</v>
      </c>
      <c r="H2173" s="81" t="str">
        <f>IF(OR('Raw Data'!H554=0,'Raw Data'!H554="Delete"),"",'Raw Data'!H554)</f>
        <v/>
      </c>
      <c r="I2173" s="81" t="str">
        <f>IF(OR('Raw Data'!I554=0,'Raw Data'!I554="Delete"),"",'Raw Data'!I554)</f>
        <v/>
      </c>
      <c r="J2173" s="81" t="str">
        <f>IF(OR('Raw Data'!J554=0,'Raw Data'!J554="Delete"),"",'Raw Data'!J554)</f>
        <v/>
      </c>
      <c r="K2173" s="81" t="str">
        <f>IF(OR('Raw Data'!K554=0,'Raw Data'!K554="Delete"),"",'Raw Data'!K554)</f>
        <v/>
      </c>
      <c r="L2173" s="81" t="str">
        <f>R2173</f>
        <v>Available</v>
      </c>
      <c r="M2173" s="81" t="str">
        <f>IF(A2173="","",IF(OR(AWReleaseNum&gt;=A2173,AWReleaseNum=0),"Available","Not Supported"))</f>
        <v>Available</v>
      </c>
      <c r="N2173" s="81" t="str">
        <f>IF(A2173="","",IF(TcRelease="Any","Available",IF(OR(AND(TcReleaseNum&gt;=VLOOKUP(AWReleaseNum,MinVerInfo,3,FALSE),TcReleaseNum&lt;=VLOOKUP(AWReleaseNum,MinVerInfo,4,FALSE)),AND(TcReleaseNum&gt;=VLOOKUP(AWReleaseNum,MinVerInfo,5,FALSE),TcReleaseNum&lt;=VLOOKUP(AWReleaseNum,MinVerInfo,6,FALSE))),"Available","Not Supported")))</f>
        <v>Available</v>
      </c>
      <c r="O2173" s="81" t="str">
        <f>IF(TcReleaseNum&lt;P2173,"Not Supported","Available")</f>
        <v>Available</v>
      </c>
      <c r="P2173" s="81" cm="1">
        <f t="array" ref="P2173">_xlfn.SWITCH(TcBaseVer, 14, K2173, 13, J2173, 12, I2173, 11, IFERROR(VLOOKUP(H2173,Table2[#All],3,FALSE),"N/A"),0)</f>
        <v>0</v>
      </c>
      <c r="Q2173" s="81" t="str">
        <f>IF(TcBaseVer=0,M2173,IF(AND(N2173="Available",M2173="Available",O2173="Available"),"Available",IF(M2173="","","Not Supported")))</f>
        <v>Available</v>
      </c>
      <c r="R2173" s="81" t="str">
        <f>IF(A2173&gt;=AWCurrentRel, "Future",Q2173)</f>
        <v>Available</v>
      </c>
      <c r="S2173" s="100" t="str">
        <f>HYPERLINK(U2173,T2173)</f>
        <v>Teamcenter 2506 What's New-Plan</v>
      </c>
      <c r="T2173" s="81" t="str">
        <f>IFERROR(VLOOKUP(CONCATENATE($B2173,"_",$A2173),Table4[#All],5,FALSE),"Not Available")</f>
        <v>Teamcenter 2506 What's New-Plan</v>
      </c>
      <c r="U2173" s="81" t="str">
        <f>IFERROR(VLOOKUP(CONCATENATE(B2173,"_",A2173),Table4[#All],6,FALSE),"")</f>
        <v>https://siemens.highspot.com/items/6849b780e763859fe11e5224?lfrm=shp.1</v>
      </c>
    </row>
    <row r="2174" spans="1:21" x14ac:dyDescent="0.25">
      <c r="A2174" s="81">
        <f>IF(OR('Raw Data'!A556=0,'Raw Data'!A556="Delete"),"",'Raw Data'!A556)</f>
        <v>2506</v>
      </c>
      <c r="B2174" s="88" t="str">
        <f>IF(OR('Raw Data'!B556=0,'Raw Data'!B556="Delete"),"",'Raw Data'!B556)</f>
        <v>Plan</v>
      </c>
      <c r="C2174" s="89" t="str">
        <f>IF(OR('Raw Data'!C556=0,'Raw Data'!C556="Delete"),"",'Raw Data'!C556)</f>
        <v>Process</v>
      </c>
      <c r="D2174" s="88" t="str">
        <f>IF(OR('Raw Data'!D556=0,'Raw Data'!D556="Delete"),"",'Raw Data'!D556)</f>
        <v>Change Management</v>
      </c>
      <c r="E2174" s="84" t="str">
        <f>IF(OR('Raw Data'!E556=0,'Raw Data'!E556="Delete"),"",'Raw Data'!E556)</f>
        <v>Track modifications to the bill of materials within a change context to help stakeholders understand the impact and ensure transparency​</v>
      </c>
      <c r="F2174" s="81" t="str" cm="1">
        <f t="array" ref="F2174">_xlfn.SWITCH(ROUND(VLOOKUP(A2174,Table1[#All],3),0),11,H2174,12,I2174,13,J2174,14,K2174,"N/A")</f>
        <v>N/A</v>
      </c>
      <c r="G2174" s="81" t="str" cm="1">
        <f t="array" ref="G2174">_xlfn.SWITCH(ROUND(VLOOKUP(A2174,Table1[#All],5),0),11,H2174,12,I2174,13,J2174,14,K2174,"N/A")</f>
        <v>N/A</v>
      </c>
      <c r="H2174" s="81" t="str">
        <f>IF(OR('Raw Data'!H556=0,'Raw Data'!H556="Delete"),"",'Raw Data'!H556)</f>
        <v/>
      </c>
      <c r="I2174" s="81" t="str">
        <f>IF(OR('Raw Data'!I556=0,'Raw Data'!I556="Delete"),"",'Raw Data'!I556)</f>
        <v/>
      </c>
      <c r="J2174" s="81" t="str">
        <f>IF(OR('Raw Data'!J556=0,'Raw Data'!J556="Delete"),"",'Raw Data'!J556)</f>
        <v/>
      </c>
      <c r="K2174" s="81" t="str">
        <f>IF(OR('Raw Data'!K556=0,'Raw Data'!K556="Delete"),"",'Raw Data'!K556)</f>
        <v/>
      </c>
      <c r="L2174" s="81" t="str">
        <f>R2174</f>
        <v>Available</v>
      </c>
      <c r="M2174" s="81" t="str">
        <f>IF(A2174="","",IF(OR(AWReleaseNum&gt;=A2174,AWReleaseNum=0),"Available","Not Supported"))</f>
        <v>Available</v>
      </c>
      <c r="N2174" s="81" t="str">
        <f>IF(A2174="","",IF(TcRelease="Any","Available",IF(OR(AND(TcReleaseNum&gt;=VLOOKUP(AWReleaseNum,MinVerInfo,3,FALSE),TcReleaseNum&lt;=VLOOKUP(AWReleaseNum,MinVerInfo,4,FALSE)),AND(TcReleaseNum&gt;=VLOOKUP(AWReleaseNum,MinVerInfo,5,FALSE),TcReleaseNum&lt;=VLOOKUP(AWReleaseNum,MinVerInfo,6,FALSE))),"Available","Not Supported")))</f>
        <v>Available</v>
      </c>
      <c r="O2174" s="81" t="str">
        <f>IF(TcReleaseNum&lt;P2174,"Not Supported","Available")</f>
        <v>Available</v>
      </c>
      <c r="P2174" s="81" cm="1">
        <f t="array" ref="P2174">_xlfn.SWITCH(TcBaseVer, 14, K2174, 13, J2174, 12, I2174, 11, IFERROR(VLOOKUP(H2174,Table2[#All],3,FALSE),"N/A"),0)</f>
        <v>0</v>
      </c>
      <c r="Q2174" s="81" t="str">
        <f>IF(TcBaseVer=0,M2174,IF(AND(N2174="Available",M2174="Available",O2174="Available"),"Available",IF(M2174="","","Not Supported")))</f>
        <v>Available</v>
      </c>
      <c r="R2174" s="81" t="str">
        <f>IF(A2174&gt;=AWCurrentRel, "Future",Q2174)</f>
        <v>Available</v>
      </c>
      <c r="S2174" s="100" t="str">
        <f>HYPERLINK(U2174,T2174)</f>
        <v>Teamcenter 2506 What's New-Plan</v>
      </c>
      <c r="T2174" s="81" t="str">
        <f>IFERROR(VLOOKUP(CONCATENATE($B2174,"_",$A2174),Table4[#All],5,FALSE),"Not Available")</f>
        <v>Teamcenter 2506 What's New-Plan</v>
      </c>
      <c r="U2174" s="81" t="str">
        <f>IFERROR(VLOOKUP(CONCATENATE(B2174,"_",A2174),Table4[#All],6,FALSE),"")</f>
        <v>https://siemens.highspot.com/items/6849b780e763859fe11e5224?lfrm=shp.1</v>
      </c>
    </row>
    <row r="2175" spans="1:21" x14ac:dyDescent="0.25">
      <c r="A2175" s="81">
        <f>IF(OR('Raw Data'!A557=0,'Raw Data'!A557="Delete"),"",'Raw Data'!A557)</f>
        <v>2506</v>
      </c>
      <c r="B2175" s="88" t="str">
        <f>IF(OR('Raw Data'!B557=0,'Raw Data'!B557="Delete"),"",'Raw Data'!B557)</f>
        <v>Plan</v>
      </c>
      <c r="C2175" s="89" t="str">
        <f>IF(OR('Raw Data'!C557=0,'Raw Data'!C557="Delete"),"",'Raw Data'!C557)</f>
        <v>Process</v>
      </c>
      <c r="D2175" s="88" t="str">
        <f>IF(OR('Raw Data'!D557=0,'Raw Data'!D557="Delete"),"",'Raw Data'!D557)</f>
        <v>Change Management</v>
      </c>
      <c r="E2175" s="84" t="str">
        <f>IF(OR('Raw Data'!E557=0,'Raw Data'!E557="Delete"),"",'Raw Data'!E557)</f>
        <v>Merge various types of modifications of a released concurrent changes with the bill of material you are working on to maintain up-to-date accuracy​</v>
      </c>
      <c r="F2175" s="81" t="str" cm="1">
        <f t="array" ref="F2175">_xlfn.SWITCH(ROUND(VLOOKUP(A2175,Table1[#All],3),0),11,H2175,12,I2175,13,J2175,14,K2175,"N/A")</f>
        <v>N/A</v>
      </c>
      <c r="G2175" s="81" t="str" cm="1">
        <f t="array" ref="G2175">_xlfn.SWITCH(ROUND(VLOOKUP(A2175,Table1[#All],5),0),11,H2175,12,I2175,13,J2175,14,K2175,"N/A")</f>
        <v>N/A</v>
      </c>
      <c r="H2175" s="81" t="str">
        <f>IF(OR('Raw Data'!H557=0,'Raw Data'!H557="Delete"),"",'Raw Data'!H557)</f>
        <v/>
      </c>
      <c r="I2175" s="81" t="str">
        <f>IF(OR('Raw Data'!I557=0,'Raw Data'!I557="Delete"),"",'Raw Data'!I557)</f>
        <v/>
      </c>
      <c r="J2175" s="81" t="str">
        <f>IF(OR('Raw Data'!J557=0,'Raw Data'!J557="Delete"),"",'Raw Data'!J557)</f>
        <v/>
      </c>
      <c r="K2175" s="81" t="str">
        <f>IF(OR('Raw Data'!K557=0,'Raw Data'!K557="Delete"),"",'Raw Data'!K557)</f>
        <v/>
      </c>
      <c r="L2175" s="81" t="str">
        <f>R2175</f>
        <v>Available</v>
      </c>
      <c r="M2175" s="81" t="str">
        <f>IF(A2175="","",IF(OR(AWReleaseNum&gt;=A2175,AWReleaseNum=0),"Available","Not Supported"))</f>
        <v>Available</v>
      </c>
      <c r="N2175" s="81" t="str">
        <f>IF(A2175="","",IF(TcRelease="Any","Available",IF(OR(AND(TcReleaseNum&gt;=VLOOKUP(AWReleaseNum,MinVerInfo,3,FALSE),TcReleaseNum&lt;=VLOOKUP(AWReleaseNum,MinVerInfo,4,FALSE)),AND(TcReleaseNum&gt;=VLOOKUP(AWReleaseNum,MinVerInfo,5,FALSE),TcReleaseNum&lt;=VLOOKUP(AWReleaseNum,MinVerInfo,6,FALSE))),"Available","Not Supported")))</f>
        <v>Available</v>
      </c>
      <c r="O2175" s="81" t="str">
        <f>IF(TcReleaseNum&lt;P2175,"Not Supported","Available")</f>
        <v>Available</v>
      </c>
      <c r="P2175" s="81" cm="1">
        <f t="array" ref="P2175">_xlfn.SWITCH(TcBaseVer, 14, K2175, 13, J2175, 12, I2175, 11, IFERROR(VLOOKUP(H2175,Table2[#All],3,FALSE),"N/A"),0)</f>
        <v>0</v>
      </c>
      <c r="Q2175" s="81" t="str">
        <f>IF(TcBaseVer=0,M2175,IF(AND(N2175="Available",M2175="Available",O2175="Available"),"Available",IF(M2175="","","Not Supported")))</f>
        <v>Available</v>
      </c>
      <c r="R2175" s="81" t="str">
        <f>IF(A2175&gt;=AWCurrentRel, "Future",Q2175)</f>
        <v>Available</v>
      </c>
      <c r="S2175" s="100" t="str">
        <f>HYPERLINK(U2175,T2175)</f>
        <v>Teamcenter 2506 What's New-Plan</v>
      </c>
      <c r="T2175" s="81" t="str">
        <f>IFERROR(VLOOKUP(CONCATENATE($B2175,"_",$A2175),Table4[#All],5,FALSE),"Not Available")</f>
        <v>Teamcenter 2506 What's New-Plan</v>
      </c>
      <c r="U2175" s="81" t="str">
        <f>IFERROR(VLOOKUP(CONCATENATE(B2175,"_",A2175),Table4[#All],6,FALSE),"")</f>
        <v>https://siemens.highspot.com/items/6849b780e763859fe11e5224?lfrm=shp.1</v>
      </c>
    </row>
    <row r="2176" spans="1:21" x14ac:dyDescent="0.25">
      <c r="A2176" s="81">
        <f>IF(OR('Raw Data'!A558=0,'Raw Data'!A558="Delete"),"",'Raw Data'!A558)</f>
        <v>2506</v>
      </c>
      <c r="B2176" s="88" t="str">
        <f>IF(OR('Raw Data'!B558=0,'Raw Data'!B558="Delete"),"",'Raw Data'!B558)</f>
        <v>Plan</v>
      </c>
      <c r="C2176" s="89" t="str">
        <f>IF(OR('Raw Data'!C558=0,'Raw Data'!C558="Delete"),"",'Raw Data'!C558)</f>
        <v>Process</v>
      </c>
      <c r="D2176" s="88" t="str">
        <f>IF(OR('Raw Data'!D558=0,'Raw Data'!D558="Delete"),"",'Raw Data'!D558)</f>
        <v>Change Management</v>
      </c>
      <c r="E2176" s="84" t="str">
        <f>IF(OR('Raw Data'!E558=0,'Raw Data'!E558="Delete"),"",'Raw Data'!E558)</f>
        <v>Stay informed about concurrent changes made by others to the bill of material you are working on</v>
      </c>
      <c r="F2176" s="81" t="str" cm="1">
        <f t="array" ref="F2176">_xlfn.SWITCH(ROUND(VLOOKUP(A2176,Table1[#All],3),0),11,H2176,12,I2176,13,J2176,14,K2176,"N/A")</f>
        <v>N/A</v>
      </c>
      <c r="G2176" s="81" t="str" cm="1">
        <f t="array" ref="G2176">_xlfn.SWITCH(ROUND(VLOOKUP(A2176,Table1[#All],5),0),11,H2176,12,I2176,13,J2176,14,K2176,"N/A")</f>
        <v>N/A</v>
      </c>
      <c r="H2176" s="81" t="str">
        <f>IF(OR('Raw Data'!H558=0,'Raw Data'!H558="Delete"),"",'Raw Data'!H558)</f>
        <v/>
      </c>
      <c r="I2176" s="81" t="str">
        <f>IF(OR('Raw Data'!I558=0,'Raw Data'!I558="Delete"),"",'Raw Data'!I558)</f>
        <v/>
      </c>
      <c r="J2176" s="81" t="str">
        <f>IF(OR('Raw Data'!J558=0,'Raw Data'!J558="Delete"),"",'Raw Data'!J558)</f>
        <v/>
      </c>
      <c r="K2176" s="81" t="str">
        <f>IF(OR('Raw Data'!K558=0,'Raw Data'!K558="Delete"),"",'Raw Data'!K558)</f>
        <v/>
      </c>
      <c r="L2176" s="81" t="str">
        <f>R2176</f>
        <v>Available</v>
      </c>
      <c r="M2176" s="81" t="str">
        <f>IF(A2176="","",IF(OR(AWReleaseNum&gt;=A2176,AWReleaseNum=0),"Available","Not Supported"))</f>
        <v>Available</v>
      </c>
      <c r="N2176" s="81" t="str">
        <f>IF(A2176="","",IF(TcRelease="Any","Available",IF(OR(AND(TcReleaseNum&gt;=VLOOKUP(AWReleaseNum,MinVerInfo,3,FALSE),TcReleaseNum&lt;=VLOOKUP(AWReleaseNum,MinVerInfo,4,FALSE)),AND(TcReleaseNum&gt;=VLOOKUP(AWReleaseNum,MinVerInfo,5,FALSE),TcReleaseNum&lt;=VLOOKUP(AWReleaseNum,MinVerInfo,6,FALSE))),"Available","Not Supported")))</f>
        <v>Available</v>
      </c>
      <c r="O2176" s="81" t="str">
        <f>IF(TcReleaseNum&lt;P2176,"Not Supported","Available")</f>
        <v>Available</v>
      </c>
      <c r="P2176" s="81" cm="1">
        <f t="array" ref="P2176">_xlfn.SWITCH(TcBaseVer, 14, K2176, 13, J2176, 12, I2176, 11, IFERROR(VLOOKUP(H2176,Table2[#All],3,FALSE),"N/A"),0)</f>
        <v>0</v>
      </c>
      <c r="Q2176" s="81" t="str">
        <f>IF(TcBaseVer=0,M2176,IF(AND(N2176="Available",M2176="Available",O2176="Available"),"Available",IF(M2176="","","Not Supported")))</f>
        <v>Available</v>
      </c>
      <c r="R2176" s="81" t="str">
        <f>IF(A2176&gt;=AWCurrentRel, "Future",Q2176)</f>
        <v>Available</v>
      </c>
      <c r="S2176" s="100" t="str">
        <f>HYPERLINK(U2176,T2176)</f>
        <v>Teamcenter 2506 What's New-Plan</v>
      </c>
      <c r="T2176" s="81" t="str">
        <f>IFERROR(VLOOKUP(CONCATENATE($B2176,"_",$A2176),Table4[#All],5,FALSE),"Not Available")</f>
        <v>Teamcenter 2506 What's New-Plan</v>
      </c>
      <c r="U2176" s="81" t="str">
        <f>IFERROR(VLOOKUP(CONCATENATE(B2176,"_",A2176),Table4[#All],6,FALSE),"")</f>
        <v>https://siemens.highspot.com/items/6849b780e763859fe11e5224?lfrm=shp.1</v>
      </c>
    </row>
    <row r="2177" spans="1:21" x14ac:dyDescent="0.25">
      <c r="A2177" s="81">
        <f>IF(OR('Raw Data'!A559=0,'Raw Data'!A559="Delete"),"",'Raw Data'!A559)</f>
        <v>2506</v>
      </c>
      <c r="B2177" s="88" t="str">
        <f>IF(OR('Raw Data'!B559=0,'Raw Data'!B559="Delete"),"",'Raw Data'!B559)</f>
        <v>Plan</v>
      </c>
      <c r="C2177" s="89" t="str">
        <f>IF(OR('Raw Data'!C559=0,'Raw Data'!C559="Delete"),"",'Raw Data'!C559)</f>
        <v>Process</v>
      </c>
      <c r="D2177" s="88" t="str">
        <f>IF(OR('Raw Data'!D559=0,'Raw Data'!D559="Delete"),"",'Raw Data'!D559)</f>
        <v>Change Management</v>
      </c>
      <c r="E2177" s="84" t="str">
        <f>IF(OR('Raw Data'!E559=0,'Raw Data'!E559="Delete"),"",'Raw Data'!E559)</f>
        <v>Remain aware of potential updates to non-privileged data without requiring full visibility</v>
      </c>
      <c r="F2177" s="81" t="str" cm="1">
        <f t="array" ref="F2177">_xlfn.SWITCH(ROUND(VLOOKUP(A2177,Table1[#All],3),0),11,H2177,12,I2177,13,J2177,14,K2177,"N/A")</f>
        <v>N/A</v>
      </c>
      <c r="G2177" s="81" t="str" cm="1">
        <f t="array" ref="G2177">_xlfn.SWITCH(ROUND(VLOOKUP(A2177,Table1[#All],5),0),11,H2177,12,I2177,13,J2177,14,K2177,"N/A")</f>
        <v>N/A</v>
      </c>
      <c r="H2177" s="81" t="str">
        <f>IF(OR('Raw Data'!H559=0,'Raw Data'!H559="Delete"),"",'Raw Data'!H559)</f>
        <v/>
      </c>
      <c r="I2177" s="81" t="str">
        <f>IF(OR('Raw Data'!I559=0,'Raw Data'!I559="Delete"),"",'Raw Data'!I559)</f>
        <v/>
      </c>
      <c r="J2177" s="81" t="str">
        <f>IF(OR('Raw Data'!J559=0,'Raw Data'!J559="Delete"),"",'Raw Data'!J559)</f>
        <v/>
      </c>
      <c r="K2177" s="81" t="str">
        <f>IF(OR('Raw Data'!K559=0,'Raw Data'!K559="Delete"),"",'Raw Data'!K559)</f>
        <v/>
      </c>
      <c r="L2177" s="81" t="str">
        <f>R2177</f>
        <v>Available</v>
      </c>
      <c r="M2177" s="81" t="str">
        <f>IF(A2177="","",IF(OR(AWReleaseNum&gt;=A2177,AWReleaseNum=0),"Available","Not Supported"))</f>
        <v>Available</v>
      </c>
      <c r="N2177" s="81" t="str">
        <f>IF(A2177="","",IF(TcRelease="Any","Available",IF(OR(AND(TcReleaseNum&gt;=VLOOKUP(AWReleaseNum,MinVerInfo,3,FALSE),TcReleaseNum&lt;=VLOOKUP(AWReleaseNum,MinVerInfo,4,FALSE)),AND(TcReleaseNum&gt;=VLOOKUP(AWReleaseNum,MinVerInfo,5,FALSE),TcReleaseNum&lt;=VLOOKUP(AWReleaseNum,MinVerInfo,6,FALSE))),"Available","Not Supported")))</f>
        <v>Available</v>
      </c>
      <c r="O2177" s="81" t="str">
        <f>IF(TcReleaseNum&lt;P2177,"Not Supported","Available")</f>
        <v>Available</v>
      </c>
      <c r="P2177" s="81" cm="1">
        <f t="array" ref="P2177">_xlfn.SWITCH(TcBaseVer, 14, K2177, 13, J2177, 12, I2177, 11, IFERROR(VLOOKUP(H2177,Table2[#All],3,FALSE),"N/A"),0)</f>
        <v>0</v>
      </c>
      <c r="Q2177" s="81" t="str">
        <f>IF(TcBaseVer=0,M2177,IF(AND(N2177="Available",M2177="Available",O2177="Available"),"Available",IF(M2177="","","Not Supported")))</f>
        <v>Available</v>
      </c>
      <c r="R2177" s="81" t="str">
        <f>IF(A2177&gt;=AWCurrentRel, "Future",Q2177)</f>
        <v>Available</v>
      </c>
      <c r="S2177" s="100" t="str">
        <f>HYPERLINK(U2177,T2177)</f>
        <v>Teamcenter 2506 What's New-Plan</v>
      </c>
      <c r="T2177" s="81" t="str">
        <f>IFERROR(VLOOKUP(CONCATENATE($B2177,"_",$A2177),Table4[#All],5,FALSE),"Not Available")</f>
        <v>Teamcenter 2506 What's New-Plan</v>
      </c>
      <c r="U2177" s="81" t="str">
        <f>IFERROR(VLOOKUP(CONCATENATE(B2177,"_",A2177),Table4[#All],6,FALSE),"")</f>
        <v>https://siemens.highspot.com/items/6849b780e763859fe11e5224?lfrm=shp.1</v>
      </c>
    </row>
    <row r="2178" spans="1:21" x14ac:dyDescent="0.25">
      <c r="A2178" s="81">
        <f>IF(OR('Raw Data'!A1962=0,'Raw Data'!A1962="Delete"),"",'Raw Data'!A1962)</f>
        <v>2506</v>
      </c>
      <c r="B2178" s="88" t="str">
        <f>IF(OR('Raw Data'!B1962=0,'Raw Data'!B1962="Delete"),"",'Raw Data'!B1962)</f>
        <v>Deliver</v>
      </c>
      <c r="C2178" s="89" t="str">
        <f>IF(OR('Raw Data'!C1962=0,'Raw Data'!C1962="Delete"),"",'Raw Data'!C1962)</f>
        <v>Analytics</v>
      </c>
      <c r="D2178" s="88" t="str">
        <f>IF(OR('Raw Data'!D1962=0,'Raw Data'!D1962="Delete"),"",'Raw Data'!D1962)</f>
        <v>Classification</v>
      </c>
      <c r="E2178" s="84" t="str">
        <f>IF(OR('Raw Data'!E1962=0,'Raw Data'!E1962="Delete"),"",'Raw Data'!E1962)</f>
        <v>Classification Manager in Active Workspace - Show only the relevant classification data with classification views</v>
      </c>
      <c r="F2178" s="81" t="str" cm="1">
        <f t="array" ref="F2178">_xlfn.SWITCH(ROUND(VLOOKUP(A2178,Table1[#All],3),0),11,H2178,12,I2178,13,J2178,14,K2178,"N/A")</f>
        <v>N/A</v>
      </c>
      <c r="G2178" s="81" t="str" cm="1">
        <f t="array" ref="G2178">_xlfn.SWITCH(ROUND(VLOOKUP(A2178,Table1[#All],5),0),11,H2178,12,I2178,13,J2178,14,K2178,"N/A")</f>
        <v>N/A</v>
      </c>
      <c r="H2178" s="81" t="str">
        <f>IF(OR('Raw Data'!H1962=0,'Raw Data'!H1962="Delete"),"",'Raw Data'!H1962)</f>
        <v/>
      </c>
      <c r="I2178" s="81" t="str">
        <f>IF(OR('Raw Data'!I1962=0,'Raw Data'!I1962="Delete"),"",'Raw Data'!I1962)</f>
        <v/>
      </c>
      <c r="J2178" s="81" t="str">
        <f>IF(OR('Raw Data'!J1962=0,'Raw Data'!J1962="Delete"),"",'Raw Data'!J1962)</f>
        <v/>
      </c>
      <c r="K2178" s="81" t="str">
        <f>IF(OR('Raw Data'!K1962=0,'Raw Data'!K1962="Delete"),"",'Raw Data'!K1962)</f>
        <v/>
      </c>
      <c r="L2178" s="81" t="str">
        <f>R2178</f>
        <v>Available</v>
      </c>
      <c r="M2178" s="81" t="str">
        <f>IF(A2178="","",IF(OR(AWReleaseNum&gt;=A2178,AWReleaseNum=0),"Available","Not Supported"))</f>
        <v>Available</v>
      </c>
      <c r="N2178" s="81" t="str">
        <f>IF(A2178="","",IF(TcRelease="Any","Available",IF(OR(AND(TcReleaseNum&gt;=VLOOKUP(AWReleaseNum,MinVerInfo,3,FALSE),TcReleaseNum&lt;=VLOOKUP(AWReleaseNum,MinVerInfo,4,FALSE)),AND(TcReleaseNum&gt;=VLOOKUP(AWReleaseNum,MinVerInfo,5,FALSE),TcReleaseNum&lt;=VLOOKUP(AWReleaseNum,MinVerInfo,6,FALSE))),"Available","Not Supported")))</f>
        <v>Available</v>
      </c>
      <c r="O2178" s="81" t="str">
        <f>IF(TcReleaseNum&lt;P2178,"Not Supported","Available")</f>
        <v>Available</v>
      </c>
      <c r="P2178" s="81" cm="1">
        <f t="array" ref="P2178">_xlfn.SWITCH(TcBaseVer, 14, K2178, 13, J2178, 12, I2178, 11, IFERROR(VLOOKUP(H2178,Table2[#All],3,FALSE),"N/A"),0)</f>
        <v>0</v>
      </c>
      <c r="Q2178" s="81" t="str">
        <f>IF(TcBaseVer=0,M2178,IF(AND(N2178="Available",M2178="Available",O2178="Available"),"Available",IF(M2178="","","Not Supported")))</f>
        <v>Available</v>
      </c>
      <c r="R2178" s="81" t="str">
        <f>IF(A2178&gt;=AWCurrentRel, "Future",Q2178)</f>
        <v>Available</v>
      </c>
      <c r="S2178" s="100" t="str">
        <f>HYPERLINK(U2178,T2178)</f>
        <v>Teamcenter 2506 What's New-Deliver</v>
      </c>
      <c r="T2178" s="81" t="str">
        <f>IFERROR(VLOOKUP(CONCATENATE($B2178,"_",$A2178),Table4[#All],5,FALSE),"Not Available")</f>
        <v>Teamcenter 2506 What's New-Deliver</v>
      </c>
      <c r="U2178" s="81" t="str">
        <f>IFERROR(VLOOKUP(CONCATENATE(B2178,"_",A2178),Table4[#All],6,FALSE),"")</f>
        <v>https://siemens.highspot.com/items/6849b793e763859fe11e5308?lfrm=shp.0#1</v>
      </c>
    </row>
    <row r="2179" spans="1:21" x14ac:dyDescent="0.25">
      <c r="A2179" s="81">
        <f>IF(OR('Raw Data'!A1963=0,'Raw Data'!A1963="Delete"),"",'Raw Data'!A1963)</f>
        <v>2506</v>
      </c>
      <c r="B2179" s="88" t="str">
        <f>IF(OR('Raw Data'!B1963=0,'Raw Data'!B1963="Delete"),"",'Raw Data'!B1963)</f>
        <v>Deliver</v>
      </c>
      <c r="C2179" s="89" t="str">
        <f>IF(OR('Raw Data'!C1963=0,'Raw Data'!C1963="Delete"),"",'Raw Data'!C1963)</f>
        <v>Analytics</v>
      </c>
      <c r="D2179" s="88" t="str">
        <f>IF(OR('Raw Data'!D1963=0,'Raw Data'!D1963="Delete"),"",'Raw Data'!D1963)</f>
        <v>Classification</v>
      </c>
      <c r="E2179" s="84" t="str">
        <f>IF(OR('Raw Data'!E1963=0,'Raw Data'!E1963="Delete"),"",'Raw Data'!E1963)</f>
        <v>Subscription support in Classification​ - Stay updated by subscribing to the changes in classification objects</v>
      </c>
      <c r="F2179" s="81" t="str" cm="1">
        <f t="array" ref="F2179">_xlfn.SWITCH(ROUND(VLOOKUP(A2179,Table1[#All],3),0),11,H2179,12,I2179,13,J2179,14,K2179,"N/A")</f>
        <v>N/A</v>
      </c>
      <c r="G2179" s="81" t="str" cm="1">
        <f t="array" ref="G2179">_xlfn.SWITCH(ROUND(VLOOKUP(A2179,Table1[#All],5),0),11,H2179,12,I2179,13,J2179,14,K2179,"N/A")</f>
        <v>N/A</v>
      </c>
      <c r="H2179" s="81" t="str">
        <f>IF(OR('Raw Data'!H1963=0,'Raw Data'!H1963="Delete"),"",'Raw Data'!H1963)</f>
        <v/>
      </c>
      <c r="I2179" s="81" t="str">
        <f>IF(OR('Raw Data'!I1963=0,'Raw Data'!I1963="Delete"),"",'Raw Data'!I1963)</f>
        <v/>
      </c>
      <c r="J2179" s="81" t="str">
        <f>IF(OR('Raw Data'!J1963=0,'Raw Data'!J1963="Delete"),"",'Raw Data'!J1963)</f>
        <v/>
      </c>
      <c r="K2179" s="81" t="str">
        <f>IF(OR('Raw Data'!K1963=0,'Raw Data'!K1963="Delete"),"",'Raw Data'!K1963)</f>
        <v/>
      </c>
      <c r="L2179" s="81" t="str">
        <f>R2179</f>
        <v>Available</v>
      </c>
      <c r="M2179" s="81" t="str">
        <f>IF(A2179="","",IF(OR(AWReleaseNum&gt;=A2179,AWReleaseNum=0),"Available","Not Supported"))</f>
        <v>Available</v>
      </c>
      <c r="N2179" s="81" t="str">
        <f>IF(A2179="","",IF(TcRelease="Any","Available",IF(OR(AND(TcReleaseNum&gt;=VLOOKUP(AWReleaseNum,MinVerInfo,3,FALSE),TcReleaseNum&lt;=VLOOKUP(AWReleaseNum,MinVerInfo,4,FALSE)),AND(TcReleaseNum&gt;=VLOOKUP(AWReleaseNum,MinVerInfo,5,FALSE),TcReleaseNum&lt;=VLOOKUP(AWReleaseNum,MinVerInfo,6,FALSE))),"Available","Not Supported")))</f>
        <v>Available</v>
      </c>
      <c r="O2179" s="81" t="str">
        <f>IF(TcReleaseNum&lt;P2179,"Not Supported","Available")</f>
        <v>Available</v>
      </c>
      <c r="P2179" s="81" cm="1">
        <f t="array" ref="P2179">_xlfn.SWITCH(TcBaseVer, 14, K2179, 13, J2179, 12, I2179, 11, IFERROR(VLOOKUP(H2179,Table2[#All],3,FALSE),"N/A"),0)</f>
        <v>0</v>
      </c>
      <c r="Q2179" s="81" t="str">
        <f>IF(TcBaseVer=0,M2179,IF(AND(N2179="Available",M2179="Available",O2179="Available"),"Available",IF(M2179="","","Not Supported")))</f>
        <v>Available</v>
      </c>
      <c r="R2179" s="81" t="str">
        <f>IF(A2179&gt;=AWCurrentRel, "Future",Q2179)</f>
        <v>Available</v>
      </c>
      <c r="S2179" s="100" t="str">
        <f>HYPERLINK(U2179,T2179)</f>
        <v>Teamcenter 2506 What's New-Deliver</v>
      </c>
      <c r="T2179" s="81" t="str">
        <f>IFERROR(VLOOKUP(CONCATENATE($B2179,"_",$A2179),Table4[#All],5,FALSE),"Not Available")</f>
        <v>Teamcenter 2506 What's New-Deliver</v>
      </c>
      <c r="U2179" s="81" t="str">
        <f>IFERROR(VLOOKUP(CONCATENATE(B2179,"_",A2179),Table4[#All],6,FALSE),"")</f>
        <v>https://siemens.highspot.com/items/6849b793e763859fe11e5308?lfrm=shp.0#1</v>
      </c>
    </row>
    <row r="2180" spans="1:21" x14ac:dyDescent="0.25">
      <c r="A2180" s="81">
        <f>IF(OR('Raw Data'!A1964=0,'Raw Data'!A1964="Delete"),"",'Raw Data'!A1964)</f>
        <v>2506</v>
      </c>
      <c r="B2180" s="88" t="str">
        <f>IF(OR('Raw Data'!B1964=0,'Raw Data'!B1964="Delete"),"",'Raw Data'!B1964)</f>
        <v>Deliver</v>
      </c>
      <c r="C2180" s="89" t="str">
        <f>IF(OR('Raw Data'!C1964=0,'Raw Data'!C1964="Delete"),"",'Raw Data'!C1964)</f>
        <v>Analytics</v>
      </c>
      <c r="D2180" s="88" t="str">
        <f>IF(OR('Raw Data'!D1964=0,'Raw Data'!D1964="Delete"),"",'Raw Data'!D1964)</f>
        <v>Classification</v>
      </c>
      <c r="E2180" s="84" t="str">
        <f>IF(OR('Raw Data'!E1964=0,'Raw Data'!E1964="Delete"),"",'Raw Data'!E1964)</f>
        <v>Perform advanced search by including classification properties</v>
      </c>
      <c r="F2180" s="81" t="str" cm="1">
        <f t="array" ref="F2180">_xlfn.SWITCH(ROUND(VLOOKUP(A2180,Table1[#All],3),0),11,H2180,12,I2180,13,J2180,14,K2180,"N/A")</f>
        <v>N/A</v>
      </c>
      <c r="G2180" s="81" t="str" cm="1">
        <f t="array" ref="G2180">_xlfn.SWITCH(ROUND(VLOOKUP(A2180,Table1[#All],5),0),11,H2180,12,I2180,13,J2180,14,K2180,"N/A")</f>
        <v>N/A</v>
      </c>
      <c r="H2180" s="81" t="str">
        <f>IF(OR('Raw Data'!H1964=0,'Raw Data'!H1964="Delete"),"",'Raw Data'!H1964)</f>
        <v/>
      </c>
      <c r="I2180" s="81" t="str">
        <f>IF(OR('Raw Data'!I1964=0,'Raw Data'!I1964="Delete"),"",'Raw Data'!I1964)</f>
        <v/>
      </c>
      <c r="J2180" s="81" t="str">
        <f>IF(OR('Raw Data'!J1964=0,'Raw Data'!J1964="Delete"),"",'Raw Data'!J1964)</f>
        <v/>
      </c>
      <c r="K2180" s="81" t="str">
        <f>IF(OR('Raw Data'!K1964=0,'Raw Data'!K1964="Delete"),"",'Raw Data'!K1964)</f>
        <v/>
      </c>
      <c r="L2180" s="81" t="str">
        <f>R2180</f>
        <v>Available</v>
      </c>
      <c r="M2180" s="81" t="str">
        <f>IF(A2180="","",IF(OR(AWReleaseNum&gt;=A2180,AWReleaseNum=0),"Available","Not Supported"))</f>
        <v>Available</v>
      </c>
      <c r="N2180" s="81" t="str">
        <f>IF(A2180="","",IF(TcRelease="Any","Available",IF(OR(AND(TcReleaseNum&gt;=VLOOKUP(AWReleaseNum,MinVerInfo,3,FALSE),TcReleaseNum&lt;=VLOOKUP(AWReleaseNum,MinVerInfo,4,FALSE)),AND(TcReleaseNum&gt;=VLOOKUP(AWReleaseNum,MinVerInfo,5,FALSE),TcReleaseNum&lt;=VLOOKUP(AWReleaseNum,MinVerInfo,6,FALSE))),"Available","Not Supported")))</f>
        <v>Available</v>
      </c>
      <c r="O2180" s="81" t="str">
        <f>IF(TcReleaseNum&lt;P2180,"Not Supported","Available")</f>
        <v>Available</v>
      </c>
      <c r="P2180" s="81" cm="1">
        <f t="array" ref="P2180">_xlfn.SWITCH(TcBaseVer, 14, K2180, 13, J2180, 12, I2180, 11, IFERROR(VLOOKUP(H2180,Table2[#All],3,FALSE),"N/A"),0)</f>
        <v>0</v>
      </c>
      <c r="Q2180" s="81" t="str">
        <f>IF(TcBaseVer=0,M2180,IF(AND(N2180="Available",M2180="Available",O2180="Available"),"Available",IF(M2180="","","Not Supported")))</f>
        <v>Available</v>
      </c>
      <c r="R2180" s="81" t="str">
        <f>IF(A2180&gt;=AWCurrentRel, "Future",Q2180)</f>
        <v>Available</v>
      </c>
      <c r="S2180" s="100" t="str">
        <f>HYPERLINK(U2180,T2180)</f>
        <v>Teamcenter 2506 What's New-Deliver</v>
      </c>
      <c r="T2180" s="81" t="str">
        <f>IFERROR(VLOOKUP(CONCATENATE($B2180,"_",$A2180),Table4[#All],5,FALSE),"Not Available")</f>
        <v>Teamcenter 2506 What's New-Deliver</v>
      </c>
      <c r="U2180" s="81" t="str">
        <f>IFERROR(VLOOKUP(CONCATENATE(B2180,"_",A2180),Table4[#All],6,FALSE),"")</f>
        <v>https://siemens.highspot.com/items/6849b793e763859fe11e5308?lfrm=shp.0#1</v>
      </c>
    </row>
    <row r="2181" spans="1:21" x14ac:dyDescent="0.25">
      <c r="A2181" s="81">
        <f>IF(OR('Raw Data'!A1965=0,'Raw Data'!A1965="Delete"),"",'Raw Data'!A1965)</f>
        <v>2506</v>
      </c>
      <c r="B2181" s="88" t="str">
        <f>IF(OR('Raw Data'!B1965=0,'Raw Data'!B1965="Delete"),"",'Raw Data'!B1965)</f>
        <v>Deliver</v>
      </c>
      <c r="C2181" s="89" t="str">
        <f>IF(OR('Raw Data'!C1965=0,'Raw Data'!C1965="Delete"),"",'Raw Data'!C1965)</f>
        <v>Analytics</v>
      </c>
      <c r="D2181" s="88" t="str">
        <f>IF(OR('Raw Data'!D1965=0,'Raw Data'!D1965="Delete"),"",'Raw Data'!D1965)</f>
        <v>Classification</v>
      </c>
      <c r="E2181" s="84" t="str">
        <f>IF(OR('Raw Data'!E1965=0,'Raw Data'!E1965="Delete"),"",'Raw Data'!E1965)</f>
        <v>Update classification properties of multiple objects</v>
      </c>
      <c r="F2181" s="81" t="str" cm="1">
        <f t="array" ref="F2181">_xlfn.SWITCH(ROUND(VLOOKUP(A2181,Table1[#All],3),0),11,H2181,12,I2181,13,J2181,14,K2181,"N/A")</f>
        <v>N/A</v>
      </c>
      <c r="G2181" s="81" t="str" cm="1">
        <f t="array" ref="G2181">_xlfn.SWITCH(ROUND(VLOOKUP(A2181,Table1[#All],5),0),11,H2181,12,I2181,13,J2181,14,K2181,"N/A")</f>
        <v>N/A</v>
      </c>
      <c r="H2181" s="81" t="str">
        <f>IF(OR('Raw Data'!H1965=0,'Raw Data'!H1965="Delete"),"",'Raw Data'!H1965)</f>
        <v/>
      </c>
      <c r="I2181" s="81" t="str">
        <f>IF(OR('Raw Data'!I1965=0,'Raw Data'!I1965="Delete"),"",'Raw Data'!I1965)</f>
        <v/>
      </c>
      <c r="J2181" s="81" t="str">
        <f>IF(OR('Raw Data'!J1965=0,'Raw Data'!J1965="Delete"),"",'Raw Data'!J1965)</f>
        <v/>
      </c>
      <c r="K2181" s="81" t="str">
        <f>IF(OR('Raw Data'!K1965=0,'Raw Data'!K1965="Delete"),"",'Raw Data'!K1965)</f>
        <v/>
      </c>
      <c r="L2181" s="81" t="str">
        <f>R2181</f>
        <v>Available</v>
      </c>
      <c r="M2181" s="81" t="str">
        <f>IF(A2181="","",IF(OR(AWReleaseNum&gt;=A2181,AWReleaseNum=0),"Available","Not Supported"))</f>
        <v>Available</v>
      </c>
      <c r="N2181" s="81" t="str">
        <f>IF(A2181="","",IF(TcRelease="Any","Available",IF(OR(AND(TcReleaseNum&gt;=VLOOKUP(AWReleaseNum,MinVerInfo,3,FALSE),TcReleaseNum&lt;=VLOOKUP(AWReleaseNum,MinVerInfo,4,FALSE)),AND(TcReleaseNum&gt;=VLOOKUP(AWReleaseNum,MinVerInfo,5,FALSE),TcReleaseNum&lt;=VLOOKUP(AWReleaseNum,MinVerInfo,6,FALSE))),"Available","Not Supported")))</f>
        <v>Available</v>
      </c>
      <c r="O2181" s="81" t="str">
        <f>IF(TcReleaseNum&lt;P2181,"Not Supported","Available")</f>
        <v>Available</v>
      </c>
      <c r="P2181" s="81" cm="1">
        <f t="array" ref="P2181">_xlfn.SWITCH(TcBaseVer, 14, K2181, 13, J2181, 12, I2181, 11, IFERROR(VLOOKUP(H2181,Table2[#All],3,FALSE),"N/A"),0)</f>
        <v>0</v>
      </c>
      <c r="Q2181" s="81" t="str">
        <f>IF(TcBaseVer=0,M2181,IF(AND(N2181="Available",M2181="Available",O2181="Available"),"Available",IF(M2181="","","Not Supported")))</f>
        <v>Available</v>
      </c>
      <c r="R2181" s="81" t="str">
        <f>IF(A2181&gt;=AWCurrentRel, "Future",Q2181)</f>
        <v>Available</v>
      </c>
      <c r="S2181" s="100" t="str">
        <f>HYPERLINK(U2181,T2181)</f>
        <v>Teamcenter 2506 What's New-Deliver</v>
      </c>
      <c r="T2181" s="81" t="str">
        <f>IFERROR(VLOOKUP(CONCATENATE($B2181,"_",$A2181),Table4[#All],5,FALSE),"Not Available")</f>
        <v>Teamcenter 2506 What's New-Deliver</v>
      </c>
      <c r="U2181" s="81" t="str">
        <f>IFERROR(VLOOKUP(CONCATENATE(B2181,"_",A2181),Table4[#All],6,FALSE),"")</f>
        <v>https://siemens.highspot.com/items/6849b793e763859fe11e5308?lfrm=shp.0#1</v>
      </c>
    </row>
    <row r="2182" spans="1:21" x14ac:dyDescent="0.25">
      <c r="A2182" s="81">
        <f>IF(OR('Raw Data'!A2208=0,'Raw Data'!A2208="Delete"),"",'Raw Data'!A2208)</f>
        <v>2506</v>
      </c>
      <c r="B2182" s="88" t="str">
        <f>IF(OR('Raw Data'!B2208=0,'Raw Data'!B2208="Delete"),"",'Raw Data'!B2208)</f>
        <v>Deliver</v>
      </c>
      <c r="C2182" s="89" t="str">
        <f>IF(OR('Raw Data'!C2208=0,'Raw Data'!C2208="Delete"),"",'Raw Data'!C2208)</f>
        <v>Quality</v>
      </c>
      <c r="D2182" s="88" t="str">
        <f>IF(OR('Raw Data'!D2208=0,'Raw Data'!D2208="Delete"),"",'Raw Data'!D2208)</f>
        <v>Control &amp; Inspection Planning</v>
      </c>
      <c r="E2182" s="84" t="str">
        <f>IF(OR('Raw Data'!E2208=0,'Raw Data'!E2208="Delete"),"",'Raw Data'!E2208)</f>
        <v>Integrate with the Bill of Process to ensure alignment between your design, manufacturing, and quality control processes​</v>
      </c>
      <c r="F2182" s="81" t="str" cm="1">
        <f t="array" ref="F2182">_xlfn.SWITCH(ROUND(VLOOKUP(A2182,Table1[#All],3),0),11,H2182,12,I2182,13,J2182,14,K2182,"N/A")</f>
        <v>N/A</v>
      </c>
      <c r="G2182" s="81" t="str" cm="1">
        <f t="array" ref="G2182">_xlfn.SWITCH(ROUND(VLOOKUP(A2182,Table1[#All],5),0),11,H2182,12,I2182,13,J2182,14,K2182,"N/A")</f>
        <v>N/A</v>
      </c>
      <c r="H2182" s="81" t="str">
        <f>IF(OR('Raw Data'!H2208=0,'Raw Data'!H2208="Delete"),"",'Raw Data'!H2208)</f>
        <v/>
      </c>
      <c r="I2182" s="81" t="str">
        <f>IF(OR('Raw Data'!I2208=0,'Raw Data'!I2208="Delete"),"",'Raw Data'!I2208)</f>
        <v/>
      </c>
      <c r="J2182" s="81" t="str">
        <f>IF(OR('Raw Data'!J2208=0,'Raw Data'!J2208="Delete"),"",'Raw Data'!J2208)</f>
        <v/>
      </c>
      <c r="K2182" s="81" t="str">
        <f>IF(OR('Raw Data'!K2208=0,'Raw Data'!K2208="Delete"),"",'Raw Data'!K2208)</f>
        <v/>
      </c>
      <c r="L2182" s="81" t="str">
        <f>R2182</f>
        <v>Available</v>
      </c>
      <c r="M2182" s="81" t="str">
        <f>IF(A2182="","",IF(OR(AWReleaseNum&gt;=A2182,AWReleaseNum=0),"Available","Not Supported"))</f>
        <v>Available</v>
      </c>
      <c r="N2182" s="81" t="str">
        <f>IF(A2182="","",IF(TcRelease="Any","Available",IF(OR(AND(TcReleaseNum&gt;=VLOOKUP(AWReleaseNum,MinVerInfo,3,FALSE),TcReleaseNum&lt;=VLOOKUP(AWReleaseNum,MinVerInfo,4,FALSE)),AND(TcReleaseNum&gt;=VLOOKUP(AWReleaseNum,MinVerInfo,5,FALSE),TcReleaseNum&lt;=VLOOKUP(AWReleaseNum,MinVerInfo,6,FALSE))),"Available","Not Supported")))</f>
        <v>Available</v>
      </c>
      <c r="O2182" s="81" t="str">
        <f>IF(TcReleaseNum&lt;P2182,"Not Supported","Available")</f>
        <v>Available</v>
      </c>
      <c r="P2182" s="81" cm="1">
        <f t="array" ref="P2182">_xlfn.SWITCH(TcBaseVer, 14, K2182, 13, J2182, 12, I2182, 11, IFERROR(VLOOKUP(H2182,Table2[#All],3,FALSE),"N/A"),0)</f>
        <v>0</v>
      </c>
      <c r="Q2182" s="81" t="str">
        <f>IF(TcBaseVer=0,M2182,IF(AND(N2182="Available",M2182="Available",O2182="Available"),"Available",IF(M2182="","","Not Supported")))</f>
        <v>Available</v>
      </c>
      <c r="R2182" s="81" t="str">
        <f>IF(A2182&gt;=AWCurrentRel, "Future",Q2182)</f>
        <v>Available</v>
      </c>
      <c r="S2182" s="100" t="str">
        <f>HYPERLINK(U2182,T2182)</f>
        <v>Teamcenter 2506 What's New-Deliver</v>
      </c>
      <c r="T2182" s="81" t="str">
        <f>IFERROR(VLOOKUP(CONCATENATE($B2182,"_",$A2182),Table4[#All],5,FALSE),"Not Available")</f>
        <v>Teamcenter 2506 What's New-Deliver</v>
      </c>
      <c r="U2182" s="81" t="str">
        <f>IFERROR(VLOOKUP(CONCATENATE(B2182,"_",A2182),Table4[#All],6,FALSE),"")</f>
        <v>https://siemens.highspot.com/items/6849b793e763859fe11e5308?lfrm=shp.0#1</v>
      </c>
    </row>
    <row r="2183" spans="1:21" x14ac:dyDescent="0.25">
      <c r="A2183" s="81">
        <f>IF(OR('Raw Data'!A2209=0,'Raw Data'!A2209="Delete"),"",'Raw Data'!A2209)</f>
        <v>2506</v>
      </c>
      <c r="B2183" s="88" t="str">
        <f>IF(OR('Raw Data'!B2209=0,'Raw Data'!B2209="Delete"),"",'Raw Data'!B2209)</f>
        <v>Deliver</v>
      </c>
      <c r="C2183" s="89" t="str">
        <f>IF(OR('Raw Data'!C2209=0,'Raw Data'!C2209="Delete"),"",'Raw Data'!C2209)</f>
        <v>Quality</v>
      </c>
      <c r="D2183" s="88" t="str">
        <f>IF(OR('Raw Data'!D2209=0,'Raw Data'!D2209="Delete"),"",'Raw Data'!D2209)</f>
        <v>Control &amp; Inspection Planning</v>
      </c>
      <c r="E2183" s="84" t="str">
        <f>IF(OR('Raw Data'!E2209=0,'Raw Data'!E2209="Delete"),"",'Raw Data'!E2209)</f>
        <v>Bridge the gap between your quality management and design environments with an improved integration with NX​</v>
      </c>
      <c r="F2183" s="81" t="str" cm="1">
        <f t="array" ref="F2183">_xlfn.SWITCH(ROUND(VLOOKUP(A2183,Table1[#All],3),0),11,H2183,12,I2183,13,J2183,14,K2183,"N/A")</f>
        <v>N/A</v>
      </c>
      <c r="G2183" s="81" t="str" cm="1">
        <f t="array" ref="G2183">_xlfn.SWITCH(ROUND(VLOOKUP(A2183,Table1[#All],5),0),11,H2183,12,I2183,13,J2183,14,K2183,"N/A")</f>
        <v>N/A</v>
      </c>
      <c r="H2183" s="81" t="str">
        <f>IF(OR('Raw Data'!H2209=0,'Raw Data'!H2209="Delete"),"",'Raw Data'!H2209)</f>
        <v/>
      </c>
      <c r="I2183" s="81" t="str">
        <f>IF(OR('Raw Data'!I2209=0,'Raw Data'!I2209="Delete"),"",'Raw Data'!I2209)</f>
        <v/>
      </c>
      <c r="J2183" s="81" t="str">
        <f>IF(OR('Raw Data'!J2209=0,'Raw Data'!J2209="Delete"),"",'Raw Data'!J2209)</f>
        <v/>
      </c>
      <c r="K2183" s="81" t="str">
        <f>IF(OR('Raw Data'!K2209=0,'Raw Data'!K2209="Delete"),"",'Raw Data'!K2209)</f>
        <v/>
      </c>
      <c r="L2183" s="81" t="str">
        <f>R2183</f>
        <v>Available</v>
      </c>
      <c r="M2183" s="81" t="str">
        <f>IF(A2183="","",IF(OR(AWReleaseNum&gt;=A2183,AWReleaseNum=0),"Available","Not Supported"))</f>
        <v>Available</v>
      </c>
      <c r="N2183" s="81" t="str">
        <f>IF(A2183="","",IF(TcRelease="Any","Available",IF(OR(AND(TcReleaseNum&gt;=VLOOKUP(AWReleaseNum,MinVerInfo,3,FALSE),TcReleaseNum&lt;=VLOOKUP(AWReleaseNum,MinVerInfo,4,FALSE)),AND(TcReleaseNum&gt;=VLOOKUP(AWReleaseNum,MinVerInfo,5,FALSE),TcReleaseNum&lt;=VLOOKUP(AWReleaseNum,MinVerInfo,6,FALSE))),"Available","Not Supported")))</f>
        <v>Available</v>
      </c>
      <c r="O2183" s="81" t="str">
        <f>IF(TcReleaseNum&lt;P2183,"Not Supported","Available")</f>
        <v>Available</v>
      </c>
      <c r="P2183" s="81" cm="1">
        <f t="array" ref="P2183">_xlfn.SWITCH(TcBaseVer, 14, K2183, 13, J2183, 12, I2183, 11, IFERROR(VLOOKUP(H2183,Table2[#All],3,FALSE),"N/A"),0)</f>
        <v>0</v>
      </c>
      <c r="Q2183" s="81" t="str">
        <f>IF(TcBaseVer=0,M2183,IF(AND(N2183="Available",M2183="Available",O2183="Available"),"Available",IF(M2183="","","Not Supported")))</f>
        <v>Available</v>
      </c>
      <c r="R2183" s="81" t="str">
        <f>IF(A2183&gt;=AWCurrentRel, "Future",Q2183)</f>
        <v>Available</v>
      </c>
      <c r="S2183" s="100" t="str">
        <f>HYPERLINK(U2183,T2183)</f>
        <v>Teamcenter 2506 What's New-Deliver</v>
      </c>
      <c r="T2183" s="81" t="str">
        <f>IFERROR(VLOOKUP(CONCATENATE($B2183,"_",$A2183),Table4[#All],5,FALSE),"Not Available")</f>
        <v>Teamcenter 2506 What's New-Deliver</v>
      </c>
      <c r="U2183" s="81" t="str">
        <f>IFERROR(VLOOKUP(CONCATENATE(B2183,"_",A2183),Table4[#All],6,FALSE),"")</f>
        <v>https://siemens.highspot.com/items/6849b793e763859fe11e5308?lfrm=shp.0#1</v>
      </c>
    </row>
    <row r="2184" spans="1:21" x14ac:dyDescent="0.25">
      <c r="A2184" s="81">
        <f>IF(OR('Raw Data'!A2210=0,'Raw Data'!A2210="Delete"),"",'Raw Data'!A2210)</f>
        <v>2506</v>
      </c>
      <c r="B2184" s="88" t="str">
        <f>IF(OR('Raw Data'!B2210=0,'Raw Data'!B2210="Delete"),"",'Raw Data'!B2210)</f>
        <v>Deliver</v>
      </c>
      <c r="C2184" s="89" t="str">
        <f>IF(OR('Raw Data'!C2210=0,'Raw Data'!C2210="Delete"),"",'Raw Data'!C2210)</f>
        <v>Quality</v>
      </c>
      <c r="D2184" s="88" t="str">
        <f>IF(OR('Raw Data'!D2210=0,'Raw Data'!D2210="Delete"),"",'Raw Data'!D2210)</f>
        <v>Control &amp; Inspection Planning</v>
      </c>
      <c r="E2184" s="84" t="str">
        <f>IF(OR('Raw Data'!E2210=0,'Raw Data'!E2210="Delete"),"",'Raw Data'!E2210)</f>
        <v>Synchronize your quality planning and automatic measurement processes with a DPV integration​</v>
      </c>
      <c r="F2184" s="81" t="str" cm="1">
        <f t="array" ref="F2184">_xlfn.SWITCH(ROUND(VLOOKUP(A2184,Table1[#All],3),0),11,H2184,12,I2184,13,J2184,14,K2184,"N/A")</f>
        <v>N/A</v>
      </c>
      <c r="G2184" s="81" t="str" cm="1">
        <f t="array" ref="G2184">_xlfn.SWITCH(ROUND(VLOOKUP(A2184,Table1[#All],5),0),11,H2184,12,I2184,13,J2184,14,K2184,"N/A")</f>
        <v>N/A</v>
      </c>
      <c r="H2184" s="81" t="str">
        <f>IF(OR('Raw Data'!H2210=0,'Raw Data'!H2210="Delete"),"",'Raw Data'!H2210)</f>
        <v/>
      </c>
      <c r="I2184" s="81" t="str">
        <f>IF(OR('Raw Data'!I2210=0,'Raw Data'!I2210="Delete"),"",'Raw Data'!I2210)</f>
        <v/>
      </c>
      <c r="J2184" s="81" t="str">
        <f>IF(OR('Raw Data'!J2210=0,'Raw Data'!J2210="Delete"),"",'Raw Data'!J2210)</f>
        <v/>
      </c>
      <c r="K2184" s="81" t="str">
        <f>IF(OR('Raw Data'!K2210=0,'Raw Data'!K2210="Delete"),"",'Raw Data'!K2210)</f>
        <v/>
      </c>
      <c r="L2184" s="81" t="str">
        <f>R2184</f>
        <v>Available</v>
      </c>
      <c r="M2184" s="81" t="str">
        <f>IF(A2184="","",IF(OR(AWReleaseNum&gt;=A2184,AWReleaseNum=0),"Available","Not Supported"))</f>
        <v>Available</v>
      </c>
      <c r="N2184" s="81" t="str">
        <f>IF(A2184="","",IF(TcRelease="Any","Available",IF(OR(AND(TcReleaseNum&gt;=VLOOKUP(AWReleaseNum,MinVerInfo,3,FALSE),TcReleaseNum&lt;=VLOOKUP(AWReleaseNum,MinVerInfo,4,FALSE)),AND(TcReleaseNum&gt;=VLOOKUP(AWReleaseNum,MinVerInfo,5,FALSE),TcReleaseNum&lt;=VLOOKUP(AWReleaseNum,MinVerInfo,6,FALSE))),"Available","Not Supported")))</f>
        <v>Available</v>
      </c>
      <c r="O2184" s="81" t="str">
        <f>IF(TcReleaseNum&lt;P2184,"Not Supported","Available")</f>
        <v>Available</v>
      </c>
      <c r="P2184" s="81" cm="1">
        <f t="array" ref="P2184">_xlfn.SWITCH(TcBaseVer, 14, K2184, 13, J2184, 12, I2184, 11, IFERROR(VLOOKUP(H2184,Table2[#All],3,FALSE),"N/A"),0)</f>
        <v>0</v>
      </c>
      <c r="Q2184" s="81" t="str">
        <f>IF(TcBaseVer=0,M2184,IF(AND(N2184="Available",M2184="Available",O2184="Available"),"Available",IF(M2184="","","Not Supported")))</f>
        <v>Available</v>
      </c>
      <c r="R2184" s="81" t="str">
        <f>IF(A2184&gt;=AWCurrentRel, "Future",Q2184)</f>
        <v>Available</v>
      </c>
      <c r="S2184" s="100" t="str">
        <f>HYPERLINK(U2184,T2184)</f>
        <v>Teamcenter 2506 What's New-Deliver</v>
      </c>
      <c r="T2184" s="81" t="str">
        <f>IFERROR(VLOOKUP(CONCATENATE($B2184,"_",$A2184),Table4[#All],5,FALSE),"Not Available")</f>
        <v>Teamcenter 2506 What's New-Deliver</v>
      </c>
      <c r="U2184" s="81" t="str">
        <f>IFERROR(VLOOKUP(CONCATENATE(B2184,"_",A2184),Table4[#All],6,FALSE),"")</f>
        <v>https://siemens.highspot.com/items/6849b793e763859fe11e5308?lfrm=shp.0#1</v>
      </c>
    </row>
    <row r="2185" spans="1:21" x14ac:dyDescent="0.25">
      <c r="A2185" s="81">
        <f>IF(OR('Raw Data'!A2211=0,'Raw Data'!A2211="Delete"),"",'Raw Data'!A2211)</f>
        <v>2506</v>
      </c>
      <c r="B2185" s="88" t="str">
        <f>IF(OR('Raw Data'!B2211=0,'Raw Data'!B2211="Delete"),"",'Raw Data'!B2211)</f>
        <v>Deliver</v>
      </c>
      <c r="C2185" s="89" t="str">
        <f>IF(OR('Raw Data'!C2211=0,'Raw Data'!C2211="Delete"),"",'Raw Data'!C2211)</f>
        <v>Quality</v>
      </c>
      <c r="D2185" s="88" t="str">
        <f>IF(OR('Raw Data'!D2211=0,'Raw Data'!D2211="Delete"),"",'Raw Data'!D2211)</f>
        <v>Control &amp; Inspection Planning</v>
      </c>
      <c r="E2185" s="84" t="str">
        <f>IF(OR('Raw Data'!E2211=0,'Raw Data'!E2211="Delete"),"",'Raw Data'!E2211)</f>
        <v>Safeguard your sensitive information using data protection projects​</v>
      </c>
      <c r="F2185" s="81" t="str" cm="1">
        <f t="array" ref="F2185">_xlfn.SWITCH(ROUND(VLOOKUP(A2185,Table1[#All],3),0),11,H2185,12,I2185,13,J2185,14,K2185,"N/A")</f>
        <v>N/A</v>
      </c>
      <c r="G2185" s="81" t="str" cm="1">
        <f t="array" ref="G2185">_xlfn.SWITCH(ROUND(VLOOKUP(A2185,Table1[#All],5),0),11,H2185,12,I2185,13,J2185,14,K2185,"N/A")</f>
        <v>N/A</v>
      </c>
      <c r="H2185" s="81" t="str">
        <f>IF(OR('Raw Data'!H2211=0,'Raw Data'!H2211="Delete"),"",'Raw Data'!H2211)</f>
        <v/>
      </c>
      <c r="I2185" s="81" t="str">
        <f>IF(OR('Raw Data'!I2211=0,'Raw Data'!I2211="Delete"),"",'Raw Data'!I2211)</f>
        <v/>
      </c>
      <c r="J2185" s="81" t="str">
        <f>IF(OR('Raw Data'!J2211=0,'Raw Data'!J2211="Delete"),"",'Raw Data'!J2211)</f>
        <v/>
      </c>
      <c r="K2185" s="81" t="str">
        <f>IF(OR('Raw Data'!K2211=0,'Raw Data'!K2211="Delete"),"",'Raw Data'!K2211)</f>
        <v/>
      </c>
      <c r="L2185" s="81" t="str">
        <f>R2185</f>
        <v>Available</v>
      </c>
      <c r="M2185" s="81" t="str">
        <f>IF(A2185="","",IF(OR(AWReleaseNum&gt;=A2185,AWReleaseNum=0),"Available","Not Supported"))</f>
        <v>Available</v>
      </c>
      <c r="N2185" s="81" t="str">
        <f>IF(A2185="","",IF(TcRelease="Any","Available",IF(OR(AND(TcReleaseNum&gt;=VLOOKUP(AWReleaseNum,MinVerInfo,3,FALSE),TcReleaseNum&lt;=VLOOKUP(AWReleaseNum,MinVerInfo,4,FALSE)),AND(TcReleaseNum&gt;=VLOOKUP(AWReleaseNum,MinVerInfo,5,FALSE),TcReleaseNum&lt;=VLOOKUP(AWReleaseNum,MinVerInfo,6,FALSE))),"Available","Not Supported")))</f>
        <v>Available</v>
      </c>
      <c r="O2185" s="81" t="str">
        <f>IF(TcReleaseNum&lt;P2185,"Not Supported","Available")</f>
        <v>Available</v>
      </c>
      <c r="P2185" s="81" cm="1">
        <f t="array" ref="P2185">_xlfn.SWITCH(TcBaseVer, 14, K2185, 13, J2185, 12, I2185, 11, IFERROR(VLOOKUP(H2185,Table2[#All],3,FALSE),"N/A"),0)</f>
        <v>0</v>
      </c>
      <c r="Q2185" s="81" t="str">
        <f>IF(TcBaseVer=0,M2185,IF(AND(N2185="Available",M2185="Available",O2185="Available"),"Available",IF(M2185="","","Not Supported")))</f>
        <v>Available</v>
      </c>
      <c r="R2185" s="81" t="str">
        <f>IF(A2185&gt;=AWCurrentRel, "Future",Q2185)</f>
        <v>Available</v>
      </c>
      <c r="S2185" s="100" t="str">
        <f>HYPERLINK(U2185,T2185)</f>
        <v>Teamcenter 2506 What's New-Deliver</v>
      </c>
      <c r="T2185" s="81" t="str">
        <f>IFERROR(VLOOKUP(CONCATENATE($B2185,"_",$A2185),Table4[#All],5,FALSE),"Not Available")</f>
        <v>Teamcenter 2506 What's New-Deliver</v>
      </c>
      <c r="U2185" s="81" t="str">
        <f>IFERROR(VLOOKUP(CONCATENATE(B2185,"_",A2185),Table4[#All],6,FALSE),"")</f>
        <v>https://siemens.highspot.com/items/6849b793e763859fe11e5308?lfrm=shp.0#1</v>
      </c>
    </row>
    <row r="2186" spans="1:21" x14ac:dyDescent="0.25">
      <c r="A2186" s="81">
        <f>IF(OR('Raw Data'!A2212=0,'Raw Data'!A2212="Delete"),"",'Raw Data'!A2212)</f>
        <v>2506</v>
      </c>
      <c r="B2186" s="88" t="str">
        <f>IF(OR('Raw Data'!B2212=0,'Raw Data'!B2212="Delete"),"",'Raw Data'!B2212)</f>
        <v>Deliver</v>
      </c>
      <c r="C2186" s="89" t="str">
        <f>IF(OR('Raw Data'!C2212=0,'Raw Data'!C2212="Delete"),"",'Raw Data'!C2212)</f>
        <v>Quality</v>
      </c>
      <c r="D2186" s="88" t="str">
        <f>IF(OR('Raw Data'!D2212=0,'Raw Data'!D2212="Delete"),"",'Raw Data'!D2212)</f>
        <v>Control &amp; Inspection Planning</v>
      </c>
      <c r="E2186" s="84" t="str">
        <f>IF(OR('Raw Data'!E2212=0,'Raw Data'!E2212="Delete"),"",'Raw Data'!E2212)</f>
        <v>Manage quality across the lifecycle more easily with through several usability enhancements​</v>
      </c>
      <c r="F2186" s="81" t="str" cm="1">
        <f t="array" ref="F2186">_xlfn.SWITCH(ROUND(VLOOKUP(A2186,Table1[#All],3),0),11,H2186,12,I2186,13,J2186,14,K2186,"N/A")</f>
        <v>N/A</v>
      </c>
      <c r="G2186" s="81" t="str" cm="1">
        <f t="array" ref="G2186">_xlfn.SWITCH(ROUND(VLOOKUP(A2186,Table1[#All],5),0),11,H2186,12,I2186,13,J2186,14,K2186,"N/A")</f>
        <v>N/A</v>
      </c>
      <c r="H2186" s="81" t="str">
        <f>IF(OR('Raw Data'!H2212=0,'Raw Data'!H2212="Delete"),"",'Raw Data'!H2212)</f>
        <v/>
      </c>
      <c r="I2186" s="81" t="str">
        <f>IF(OR('Raw Data'!I2212=0,'Raw Data'!I2212="Delete"),"",'Raw Data'!I2212)</f>
        <v/>
      </c>
      <c r="J2186" s="81" t="str">
        <f>IF(OR('Raw Data'!J2212=0,'Raw Data'!J2212="Delete"),"",'Raw Data'!J2212)</f>
        <v/>
      </c>
      <c r="K2186" s="81" t="str">
        <f>IF(OR('Raw Data'!K2212=0,'Raw Data'!K2212="Delete"),"",'Raw Data'!K2212)</f>
        <v/>
      </c>
      <c r="L2186" s="81" t="str">
        <f>R2186</f>
        <v>Available</v>
      </c>
      <c r="M2186" s="81" t="str">
        <f>IF(A2186="","",IF(OR(AWReleaseNum&gt;=A2186,AWReleaseNum=0),"Available","Not Supported"))</f>
        <v>Available</v>
      </c>
      <c r="N2186" s="81" t="str">
        <f>IF(A2186="","",IF(TcRelease="Any","Available",IF(OR(AND(TcReleaseNum&gt;=VLOOKUP(AWReleaseNum,MinVerInfo,3,FALSE),TcReleaseNum&lt;=VLOOKUP(AWReleaseNum,MinVerInfo,4,FALSE)),AND(TcReleaseNum&gt;=VLOOKUP(AWReleaseNum,MinVerInfo,5,FALSE),TcReleaseNum&lt;=VLOOKUP(AWReleaseNum,MinVerInfo,6,FALSE))),"Available","Not Supported")))</f>
        <v>Available</v>
      </c>
      <c r="O2186" s="81" t="str">
        <f>IF(TcReleaseNum&lt;P2186,"Not Supported","Available")</f>
        <v>Available</v>
      </c>
      <c r="P2186" s="81" cm="1">
        <f t="array" ref="P2186">_xlfn.SWITCH(TcBaseVer, 14, K2186, 13, J2186, 12, I2186, 11, IFERROR(VLOOKUP(H2186,Table2[#All],3,FALSE),"N/A"),0)</f>
        <v>0</v>
      </c>
      <c r="Q2186" s="81" t="str">
        <f>IF(TcBaseVer=0,M2186,IF(AND(N2186="Available",M2186="Available",O2186="Available"),"Available",IF(M2186="","","Not Supported")))</f>
        <v>Available</v>
      </c>
      <c r="R2186" s="81" t="str">
        <f>IF(A2186&gt;=AWCurrentRel, "Future",Q2186)</f>
        <v>Available</v>
      </c>
      <c r="S2186" s="100" t="str">
        <f>HYPERLINK(U2186,T2186)</f>
        <v>Teamcenter 2506 What's New-Deliver</v>
      </c>
      <c r="T2186" s="81" t="str">
        <f>IFERROR(VLOOKUP(CONCATENATE($B2186,"_",$A2186),Table4[#All],5,FALSE),"Not Available")</f>
        <v>Teamcenter 2506 What's New-Deliver</v>
      </c>
      <c r="U2186" s="81" t="str">
        <f>IFERROR(VLOOKUP(CONCATENATE(B2186,"_",A2186),Table4[#All],6,FALSE),"")</f>
        <v>https://siemens.highspot.com/items/6849b793e763859fe11e5308?lfrm=shp.0#1</v>
      </c>
    </row>
    <row r="2187" spans="1:21" x14ac:dyDescent="0.25">
      <c r="A2187" s="81">
        <f>IF(OR('Raw Data'!A2213=0,'Raw Data'!A2213="Delete"),"",'Raw Data'!A2213)</f>
        <v>2506</v>
      </c>
      <c r="B2187" s="88" t="str">
        <f>IF(OR('Raw Data'!B2213=0,'Raw Data'!B2213="Delete"),"",'Raw Data'!B2213)</f>
        <v>Deliver</v>
      </c>
      <c r="C2187" s="89" t="str">
        <f>IF(OR('Raw Data'!C2213=0,'Raw Data'!C2213="Delete"),"",'Raw Data'!C2213)</f>
        <v>Quality</v>
      </c>
      <c r="D2187" s="88" t="str">
        <f>IF(OR('Raw Data'!D2213=0,'Raw Data'!D2213="Delete"),"",'Raw Data'!D2213)</f>
        <v>Control &amp; Inspection Planning</v>
      </c>
      <c r="E2187" s="84" t="str">
        <f>IF(OR('Raw Data'!E2213=0,'Raw Data'!E2213="Delete"),"",'Raw Data'!E2213)</f>
        <v>Incorporate manufacturing-related data into your quality management solution with an optimized PMI (Product Manufacturing Information) import</v>
      </c>
      <c r="F2187" s="81" t="str" cm="1">
        <f t="array" ref="F2187">_xlfn.SWITCH(ROUND(VLOOKUP(A2187,Table1[#All],3),0),11,H2187,12,I2187,13,J2187,14,K2187,"N/A")</f>
        <v>N/A</v>
      </c>
      <c r="G2187" s="81" t="str" cm="1">
        <f t="array" ref="G2187">_xlfn.SWITCH(ROUND(VLOOKUP(A2187,Table1[#All],5),0),11,H2187,12,I2187,13,J2187,14,K2187,"N/A")</f>
        <v>N/A</v>
      </c>
      <c r="H2187" s="81" t="str">
        <f>IF(OR('Raw Data'!H2213=0,'Raw Data'!H2213="Delete"),"",'Raw Data'!H2213)</f>
        <v/>
      </c>
      <c r="I2187" s="81" t="str">
        <f>IF(OR('Raw Data'!I2213=0,'Raw Data'!I2213="Delete"),"",'Raw Data'!I2213)</f>
        <v/>
      </c>
      <c r="J2187" s="81" t="str">
        <f>IF(OR('Raw Data'!J2213=0,'Raw Data'!J2213="Delete"),"",'Raw Data'!J2213)</f>
        <v/>
      </c>
      <c r="K2187" s="81" t="str">
        <f>IF(OR('Raw Data'!K2213=0,'Raw Data'!K2213="Delete"),"",'Raw Data'!K2213)</f>
        <v/>
      </c>
      <c r="L2187" s="81" t="str">
        <f>R2187</f>
        <v>Available</v>
      </c>
      <c r="M2187" s="81" t="str">
        <f>IF(A2187="","",IF(OR(AWReleaseNum&gt;=A2187,AWReleaseNum=0),"Available","Not Supported"))</f>
        <v>Available</v>
      </c>
      <c r="N2187" s="81" t="str">
        <f>IF(A2187="","",IF(TcRelease="Any","Available",IF(OR(AND(TcReleaseNum&gt;=VLOOKUP(AWReleaseNum,MinVerInfo,3,FALSE),TcReleaseNum&lt;=VLOOKUP(AWReleaseNum,MinVerInfo,4,FALSE)),AND(TcReleaseNum&gt;=VLOOKUP(AWReleaseNum,MinVerInfo,5,FALSE),TcReleaseNum&lt;=VLOOKUP(AWReleaseNum,MinVerInfo,6,FALSE))),"Available","Not Supported")))</f>
        <v>Available</v>
      </c>
      <c r="O2187" s="81" t="str">
        <f>IF(TcReleaseNum&lt;P2187,"Not Supported","Available")</f>
        <v>Available</v>
      </c>
      <c r="P2187" s="81" cm="1">
        <f t="array" ref="P2187">_xlfn.SWITCH(TcBaseVer, 14, K2187, 13, J2187, 12, I2187, 11, IFERROR(VLOOKUP(H2187,Table2[#All],3,FALSE),"N/A"),0)</f>
        <v>0</v>
      </c>
      <c r="Q2187" s="81" t="str">
        <f>IF(TcBaseVer=0,M2187,IF(AND(N2187="Available",M2187="Available",O2187="Available"),"Available",IF(M2187="","","Not Supported")))</f>
        <v>Available</v>
      </c>
      <c r="R2187" s="81" t="str">
        <f>IF(A2187&gt;=AWCurrentRel, "Future",Q2187)</f>
        <v>Available</v>
      </c>
      <c r="S2187" s="100" t="str">
        <f>HYPERLINK(U2187,T2187)</f>
        <v>Teamcenter 2506 What's New-Deliver</v>
      </c>
      <c r="T2187" s="81" t="str">
        <f>IFERROR(VLOOKUP(CONCATENATE($B2187,"_",$A2187),Table4[#All],5,FALSE),"Not Available")</f>
        <v>Teamcenter 2506 What's New-Deliver</v>
      </c>
      <c r="U2187" s="81" t="str">
        <f>IFERROR(VLOOKUP(CONCATENATE(B2187,"_",A2187),Table4[#All],6,FALSE),"")</f>
        <v>https://siemens.highspot.com/items/6849b793e763859fe11e5308?lfrm=shp.0#1</v>
      </c>
    </row>
    <row r="2188" spans="1:21" x14ac:dyDescent="0.25">
      <c r="A2188" s="81">
        <f>IF(OR('Raw Data'!A2214=0,'Raw Data'!A2214="Delete"),"",'Raw Data'!A2214)</f>
        <v>2506</v>
      </c>
      <c r="B2188" s="88" t="str">
        <f>IF(OR('Raw Data'!B2214=0,'Raw Data'!B2214="Delete"),"",'Raw Data'!B2214)</f>
        <v>Plan</v>
      </c>
      <c r="C2188" s="89" t="str">
        <f>IF(OR('Raw Data'!C2214=0,'Raw Data'!C2214="Delete"),"",'Raw Data'!C2214)</f>
        <v>Bill of Materials</v>
      </c>
      <c r="D2188" s="88" t="str">
        <f>IF(OR('Raw Data'!D2214=0,'Raw Data'!D2214="Delete"),"",'Raw Data'!D2214)</f>
        <v>Cost Companion</v>
      </c>
      <c r="E2188" s="84" t="str">
        <f>IF(OR('Raw Data'!E2214=0,'Raw Data'!E2214="Delete"),"",'Raw Data'!E2214)</f>
        <v>Search for cost effective alternatives in a flat BOM</v>
      </c>
      <c r="F2188" s="81" t="str" cm="1">
        <f t="array" ref="F2188">_xlfn.SWITCH(ROUND(VLOOKUP(A2188,Table1[#All],3),0),11,H2188,12,I2188,13,J2188,14,K2188,"N/A")</f>
        <v>N/A</v>
      </c>
      <c r="G2188" s="81" t="str" cm="1">
        <f t="array" ref="G2188">_xlfn.SWITCH(ROUND(VLOOKUP(A2188,Table1[#All],5),0),11,H2188,12,I2188,13,J2188,14,K2188,"N/A")</f>
        <v>N/A</v>
      </c>
      <c r="H2188" s="81" t="str">
        <f>IF(OR('Raw Data'!H2214=0,'Raw Data'!H2214="Delete"),"",'Raw Data'!H2214)</f>
        <v/>
      </c>
      <c r="I2188" s="81" t="str">
        <f>IF(OR('Raw Data'!I2214=0,'Raw Data'!I2214="Delete"),"",'Raw Data'!I2214)</f>
        <v/>
      </c>
      <c r="J2188" s="81" t="str">
        <f>IF(OR('Raw Data'!J2214=0,'Raw Data'!J2214="Delete"),"",'Raw Data'!J2214)</f>
        <v/>
      </c>
      <c r="K2188" s="81" t="str">
        <f>IF(OR('Raw Data'!K2214=0,'Raw Data'!K2214="Delete"),"",'Raw Data'!K2214)</f>
        <v/>
      </c>
      <c r="L2188" s="81" t="str">
        <f>R2188</f>
        <v>Available</v>
      </c>
      <c r="M2188" s="81" t="str">
        <f>IF(A2188="","",IF(OR(AWReleaseNum&gt;=A2188,AWReleaseNum=0),"Available","Not Supported"))</f>
        <v>Available</v>
      </c>
      <c r="N2188" s="81" t="str">
        <f>IF(A2188="","",IF(TcRelease="Any","Available",IF(OR(AND(TcReleaseNum&gt;=VLOOKUP(AWReleaseNum,MinVerInfo,3,FALSE),TcReleaseNum&lt;=VLOOKUP(AWReleaseNum,MinVerInfo,4,FALSE)),AND(TcReleaseNum&gt;=VLOOKUP(AWReleaseNum,MinVerInfo,5,FALSE),TcReleaseNum&lt;=VLOOKUP(AWReleaseNum,MinVerInfo,6,FALSE))),"Available","Not Supported")))</f>
        <v>Available</v>
      </c>
      <c r="O2188" s="81" t="str">
        <f>IF(TcReleaseNum&lt;P2188,"Not Supported","Available")</f>
        <v>Available</v>
      </c>
      <c r="P2188" s="81" cm="1">
        <f t="array" ref="P2188">_xlfn.SWITCH(TcBaseVer, 14, K2188, 13, J2188, 12, I2188, 11, IFERROR(VLOOKUP(H2188,Table2[#All],3,FALSE),"N/A"),0)</f>
        <v>0</v>
      </c>
      <c r="Q2188" s="81" t="str">
        <f>IF(TcBaseVer=0,M2188,IF(AND(N2188="Available",M2188="Available",O2188="Available"),"Available",IF(M2188="","","Not Supported")))</f>
        <v>Available</v>
      </c>
      <c r="R2188" s="81" t="str">
        <f>IF(A2188&gt;=AWCurrentRel, "Future",Q2188)</f>
        <v>Available</v>
      </c>
      <c r="S2188" s="100" t="str">
        <f>HYPERLINK(U2188,T2188)</f>
        <v>Teamcenter 2506 What's New-Plan</v>
      </c>
      <c r="T2188" s="81" t="str">
        <f>IFERROR(VLOOKUP(CONCATENATE($B2188,"_",$A2188),Table4[#All],5,FALSE),"Not Available")</f>
        <v>Teamcenter 2506 What's New-Plan</v>
      </c>
      <c r="U2188" s="81" t="str">
        <f>IFERROR(VLOOKUP(CONCATENATE(B2188,"_",A2188),Table4[#All],6,FALSE),"")</f>
        <v>https://siemens.highspot.com/items/6849b780e763859fe11e5224?lfrm=shp.1</v>
      </c>
    </row>
    <row r="2189" spans="1:21" x14ac:dyDescent="0.25">
      <c r="A2189" s="81">
        <f>IF(OR('Raw Data'!A2215=0,'Raw Data'!A2215="Delete"),"",'Raw Data'!A2215)</f>
        <v>2506</v>
      </c>
      <c r="B2189" s="88" t="str">
        <f>IF(OR('Raw Data'!B2215=0,'Raw Data'!B2215="Delete"),"",'Raw Data'!B2215)</f>
        <v>Plan</v>
      </c>
      <c r="C2189" s="89" t="str">
        <f>IF(OR('Raw Data'!C2215=0,'Raw Data'!C2215="Delete"),"",'Raw Data'!C2215)</f>
        <v>Bill of Materials</v>
      </c>
      <c r="D2189" s="88" t="str">
        <f>IF(OR('Raw Data'!D2215=0,'Raw Data'!D2215="Delete"),"",'Raw Data'!D2215)</f>
        <v>Cost Companion</v>
      </c>
      <c r="E2189" s="84" t="str">
        <f>IF(OR('Raw Data'!E2215=0,'Raw Data'!E2215="Delete"),"",'Raw Data'!E2215)</f>
        <v>Mark outliers (values out of range) in table view</v>
      </c>
      <c r="F2189" s="81" t="str" cm="1">
        <f t="array" ref="F2189">_xlfn.SWITCH(ROUND(VLOOKUP(A2189,Table1[#All],3),0),11,H2189,12,I2189,13,J2189,14,K2189,"N/A")</f>
        <v>N/A</v>
      </c>
      <c r="G2189" s="81" t="str" cm="1">
        <f t="array" ref="G2189">_xlfn.SWITCH(ROUND(VLOOKUP(A2189,Table1[#All],5),0),11,H2189,12,I2189,13,J2189,14,K2189,"N/A")</f>
        <v>N/A</v>
      </c>
      <c r="H2189" s="81" t="str">
        <f>IF(OR('Raw Data'!H2215=0,'Raw Data'!H2215="Delete"),"",'Raw Data'!H2215)</f>
        <v/>
      </c>
      <c r="I2189" s="81" t="str">
        <f>IF(OR('Raw Data'!I2215=0,'Raw Data'!I2215="Delete"),"",'Raw Data'!I2215)</f>
        <v/>
      </c>
      <c r="J2189" s="81" t="str">
        <f>IF(OR('Raw Data'!J2215=0,'Raw Data'!J2215="Delete"),"",'Raw Data'!J2215)</f>
        <v/>
      </c>
      <c r="K2189" s="81" t="str">
        <f>IF(OR('Raw Data'!K2215=0,'Raw Data'!K2215="Delete"),"",'Raw Data'!K2215)</f>
        <v/>
      </c>
      <c r="L2189" s="81" t="str">
        <f>R2189</f>
        <v>Available</v>
      </c>
      <c r="M2189" s="81" t="str">
        <f>IF(A2189="","",IF(OR(AWReleaseNum&gt;=A2189,AWReleaseNum=0),"Available","Not Supported"))</f>
        <v>Available</v>
      </c>
      <c r="N2189" s="81" t="str">
        <f>IF(A2189="","",IF(TcRelease="Any","Available",IF(OR(AND(TcReleaseNum&gt;=VLOOKUP(AWReleaseNum,MinVerInfo,3,FALSE),TcReleaseNum&lt;=VLOOKUP(AWReleaseNum,MinVerInfo,4,FALSE)),AND(TcReleaseNum&gt;=VLOOKUP(AWReleaseNum,MinVerInfo,5,FALSE),TcReleaseNum&lt;=VLOOKUP(AWReleaseNum,MinVerInfo,6,FALSE))),"Available","Not Supported")))</f>
        <v>Available</v>
      </c>
      <c r="O2189" s="81" t="str">
        <f>IF(TcReleaseNum&lt;P2189,"Not Supported","Available")</f>
        <v>Available</v>
      </c>
      <c r="P2189" s="81" cm="1">
        <f t="array" ref="P2189">_xlfn.SWITCH(TcBaseVer, 14, K2189, 13, J2189, 12, I2189, 11, IFERROR(VLOOKUP(H2189,Table2[#All],3,FALSE),"N/A"),0)</f>
        <v>0</v>
      </c>
      <c r="Q2189" s="81" t="str">
        <f>IF(TcBaseVer=0,M2189,IF(AND(N2189="Available",M2189="Available",O2189="Available"),"Available",IF(M2189="","","Not Supported")))</f>
        <v>Available</v>
      </c>
      <c r="R2189" s="81" t="str">
        <f>IF(A2189&gt;=AWCurrentRel, "Future",Q2189)</f>
        <v>Available</v>
      </c>
      <c r="S2189" s="100" t="str">
        <f>HYPERLINK(U2189,T2189)</f>
        <v>Teamcenter 2506 What's New-Plan</v>
      </c>
      <c r="T2189" s="81" t="str">
        <f>IFERROR(VLOOKUP(CONCATENATE($B2189,"_",$A2189),Table4[#All],5,FALSE),"Not Available")</f>
        <v>Teamcenter 2506 What's New-Plan</v>
      </c>
      <c r="U2189" s="81" t="str">
        <f>IFERROR(VLOOKUP(CONCATENATE(B2189,"_",A2189),Table4[#All],6,FALSE),"")</f>
        <v>https://siemens.highspot.com/items/6849b780e763859fe11e5224?lfrm=shp.1</v>
      </c>
    </row>
    <row r="2190" spans="1:21" x14ac:dyDescent="0.25">
      <c r="A2190" s="81">
        <f>IF(OR('Raw Data'!A2216=0,'Raw Data'!A2216="Delete"),"",'Raw Data'!A2216)</f>
        <v>2506</v>
      </c>
      <c r="B2190" s="88" t="str">
        <f>IF(OR('Raw Data'!B2216=0,'Raw Data'!B2216="Delete"),"",'Raw Data'!B2216)</f>
        <v>Deliver</v>
      </c>
      <c r="C2190" s="89" t="str">
        <f>IF(OR('Raw Data'!C2216=0,'Raw Data'!C2216="Delete"),"",'Raw Data'!C2216)</f>
        <v>Quality</v>
      </c>
      <c r="D2190" s="88" t="str">
        <f>IF(OR('Raw Data'!D2216=0,'Raw Data'!D2216="Delete"),"",'Raw Data'!D2216)</f>
        <v>Cross app capability</v>
      </c>
      <c r="E2190" s="84" t="str">
        <f>IF(OR('Raw Data'!E2216=0,'Raw Data'!E2216="Delete"),"",'Raw Data'!E2216)</f>
        <v>Visualize and manage your quality-related activities, events, and deadlines across the Audit, QAM (Quality Action Management), QPM (Quality Project Management), and Checklists applications using a calendar view</v>
      </c>
      <c r="F2190" s="81" t="str" cm="1">
        <f t="array" ref="F2190">_xlfn.SWITCH(ROUND(VLOOKUP(A2190,Table1[#All],3),0),11,H2190,12,I2190,13,J2190,14,K2190,"N/A")</f>
        <v>N/A</v>
      </c>
      <c r="G2190" s="81" t="str" cm="1">
        <f t="array" ref="G2190">_xlfn.SWITCH(ROUND(VLOOKUP(A2190,Table1[#All],5),0),11,H2190,12,I2190,13,J2190,14,K2190,"N/A")</f>
        <v>N/A</v>
      </c>
      <c r="H2190" s="81" t="str">
        <f>IF(OR('Raw Data'!H2216=0,'Raw Data'!H2216="Delete"),"",'Raw Data'!H2216)</f>
        <v/>
      </c>
      <c r="I2190" s="81" t="str">
        <f>IF(OR('Raw Data'!I2216=0,'Raw Data'!I2216="Delete"),"",'Raw Data'!I2216)</f>
        <v/>
      </c>
      <c r="J2190" s="81" t="str">
        <f>IF(OR('Raw Data'!J2216=0,'Raw Data'!J2216="Delete"),"",'Raw Data'!J2216)</f>
        <v/>
      </c>
      <c r="K2190" s="81" t="str">
        <f>IF(OR('Raw Data'!K2216=0,'Raw Data'!K2216="Delete"),"",'Raw Data'!K2216)</f>
        <v/>
      </c>
      <c r="L2190" s="81" t="str">
        <f>R2190</f>
        <v>Available</v>
      </c>
      <c r="M2190" s="81" t="str">
        <f>IF(A2190="","",IF(OR(AWReleaseNum&gt;=A2190,AWReleaseNum=0),"Available","Not Supported"))</f>
        <v>Available</v>
      </c>
      <c r="N2190" s="81" t="str">
        <f>IF(A2190="","",IF(TcRelease="Any","Available",IF(OR(AND(TcReleaseNum&gt;=VLOOKUP(AWReleaseNum,MinVerInfo,3,FALSE),TcReleaseNum&lt;=VLOOKUP(AWReleaseNum,MinVerInfo,4,FALSE)),AND(TcReleaseNum&gt;=VLOOKUP(AWReleaseNum,MinVerInfo,5,FALSE),TcReleaseNum&lt;=VLOOKUP(AWReleaseNum,MinVerInfo,6,FALSE))),"Available","Not Supported")))</f>
        <v>Available</v>
      </c>
      <c r="O2190" s="81" t="str">
        <f>IF(TcReleaseNum&lt;P2190,"Not Supported","Available")</f>
        <v>Available</v>
      </c>
      <c r="P2190" s="81" cm="1">
        <f t="array" ref="P2190">_xlfn.SWITCH(TcBaseVer, 14, K2190, 13, J2190, 12, I2190, 11, IFERROR(VLOOKUP(H2190,Table2[#All],3,FALSE),"N/A"),0)</f>
        <v>0</v>
      </c>
      <c r="Q2190" s="81" t="str">
        <f>IF(TcBaseVer=0,M2190,IF(AND(N2190="Available",M2190="Available",O2190="Available"),"Available",IF(M2190="","","Not Supported")))</f>
        <v>Available</v>
      </c>
      <c r="R2190" s="81" t="str">
        <f>IF(A2190&gt;=AWCurrentRel, "Future",Q2190)</f>
        <v>Available</v>
      </c>
      <c r="S2190" s="100" t="str">
        <f>HYPERLINK(U2190,T2190)</f>
        <v>Teamcenter 2506 What's New-Deliver</v>
      </c>
      <c r="T2190" s="81" t="str">
        <f>IFERROR(VLOOKUP(CONCATENATE($B2190,"_",$A2190),Table4[#All],5,FALSE),"Not Available")</f>
        <v>Teamcenter 2506 What's New-Deliver</v>
      </c>
      <c r="U2190" s="81" t="str">
        <f>IFERROR(VLOOKUP(CONCATENATE(B2190,"_",A2190),Table4[#All],6,FALSE),"")</f>
        <v>https://siemens.highspot.com/items/6849b793e763859fe11e5308?lfrm=shp.0#1</v>
      </c>
    </row>
    <row r="2191" spans="1:21" x14ac:dyDescent="0.25">
      <c r="A2191" s="81">
        <f>IF(OR('Raw Data'!A1014=0,'Raw Data'!A1014="Delete"),"",'Raw Data'!A1014)</f>
        <v>2506</v>
      </c>
      <c r="B2191" s="88" t="str">
        <f>IF(OR('Raw Data'!B1014=0,'Raw Data'!B1014="Delete"),"",'Raw Data'!B1014)</f>
        <v>Plan</v>
      </c>
      <c r="C2191" s="89" t="str">
        <f>IF(OR('Raw Data'!C1014=0,'Raw Data'!C1014="Delete"),"",'Raw Data'!C1014)</f>
        <v>Bill of Materials</v>
      </c>
      <c r="D2191" s="88" t="str">
        <f>IF(OR('Raw Data'!D1014=0,'Raw Data'!D1014="Delete"),"",'Raw Data'!D1014)</f>
        <v>Design BOM Alignment</v>
      </c>
      <c r="E2191" s="84" t="str">
        <f>IF(OR('Raw Data'!E1014=0,'Raw Data'!E1014="Delete"),"",'Raw Data'!E1014)</f>
        <v>Perform guided updates on specific parts in the impacted BOM in focus mode</v>
      </c>
      <c r="F2191" s="81" t="str" cm="1">
        <f t="array" ref="F2191">_xlfn.SWITCH(ROUND(VLOOKUP(A2191,Table1[#All],3),0),11,H2191,12,I2191,13,J2191,14,K2191,"N/A")</f>
        <v>N/A</v>
      </c>
      <c r="G2191" s="81" t="str" cm="1">
        <f t="array" ref="G2191">_xlfn.SWITCH(ROUND(VLOOKUP(A2191,Table1[#All],5),0),11,H2191,12,I2191,13,J2191,14,K2191,"N/A")</f>
        <v>N/A</v>
      </c>
      <c r="H2191" s="81" t="str">
        <f>IF(OR('Raw Data'!H1014=0,'Raw Data'!H1014="Delete"),"",'Raw Data'!H1014)</f>
        <v/>
      </c>
      <c r="I2191" s="81" t="str">
        <f>IF(OR('Raw Data'!I1014=0,'Raw Data'!I1014="Delete"),"",'Raw Data'!I1014)</f>
        <v/>
      </c>
      <c r="J2191" s="81" t="str">
        <f>IF(OR('Raw Data'!J1014=0,'Raw Data'!J1014="Delete"),"",'Raw Data'!J1014)</f>
        <v/>
      </c>
      <c r="K2191" s="81" t="str">
        <f>IF(OR('Raw Data'!K1014=0,'Raw Data'!K1014="Delete"),"",'Raw Data'!K1014)</f>
        <v/>
      </c>
      <c r="L2191" s="81" t="str">
        <f>R2191</f>
        <v>Available</v>
      </c>
      <c r="M2191" s="81" t="str">
        <f>IF(A2191="","",IF(OR(AWReleaseNum&gt;=A2191,AWReleaseNum=0),"Available","Not Supported"))</f>
        <v>Available</v>
      </c>
      <c r="N2191" s="81" t="str">
        <f>IF(A2191="","",IF(TcRelease="Any","Available",IF(OR(AND(TcReleaseNum&gt;=VLOOKUP(AWReleaseNum,MinVerInfo,3,FALSE),TcReleaseNum&lt;=VLOOKUP(AWReleaseNum,MinVerInfo,4,FALSE)),AND(TcReleaseNum&gt;=VLOOKUP(AWReleaseNum,MinVerInfo,5,FALSE),TcReleaseNum&lt;=VLOOKUP(AWReleaseNum,MinVerInfo,6,FALSE))),"Available","Not Supported")))</f>
        <v>Available</v>
      </c>
      <c r="O2191" s="81" t="str">
        <f>IF(TcReleaseNum&lt;P2191,"Not Supported","Available")</f>
        <v>Available</v>
      </c>
      <c r="P2191" s="81" cm="1">
        <f t="array" ref="P2191">_xlfn.SWITCH(TcBaseVer, 14, K2191, 13, J2191, 12, I2191, 11, IFERROR(VLOOKUP(H2191,Table2[#All],3,FALSE),"N/A"),0)</f>
        <v>0</v>
      </c>
      <c r="Q2191" s="81" t="str">
        <f>IF(TcBaseVer=0,M2191,IF(AND(N2191="Available",M2191="Available",O2191="Available"),"Available",IF(M2191="","","Not Supported")))</f>
        <v>Available</v>
      </c>
      <c r="R2191" s="81" t="str">
        <f>IF(A2191&gt;=AWCurrentRel, "Future",Q2191)</f>
        <v>Available</v>
      </c>
      <c r="S2191" s="100" t="str">
        <f>HYPERLINK(U2191,T2191)</f>
        <v>Teamcenter 2506 What's New-Plan</v>
      </c>
      <c r="T2191" s="81" t="str">
        <f>IFERROR(VLOOKUP(CONCATENATE($B2191,"_",$A2191),Table4[#All],5,FALSE),"Not Available")</f>
        <v>Teamcenter 2506 What's New-Plan</v>
      </c>
      <c r="U2191" s="81" t="str">
        <f>IFERROR(VLOOKUP(CONCATENATE(B2191,"_",A2191),Table4[#All],6,FALSE),"")</f>
        <v>https://siemens.highspot.com/items/6849b780e763859fe11e5224?lfrm=shp.1</v>
      </c>
    </row>
    <row r="2192" spans="1:21" x14ac:dyDescent="0.25">
      <c r="A2192" s="81">
        <f>IF(OR('Raw Data'!A1015=0,'Raw Data'!A1015="Delete"),"",'Raw Data'!A1015)</f>
        <v>2506</v>
      </c>
      <c r="B2192" s="88" t="str">
        <f>IF(OR('Raw Data'!B1015=0,'Raw Data'!B1015="Delete"),"",'Raw Data'!B1015)</f>
        <v>Plan</v>
      </c>
      <c r="C2192" s="89" t="str">
        <f>IF(OR('Raw Data'!C1015=0,'Raw Data'!C1015="Delete"),"",'Raw Data'!C1015)</f>
        <v>Bill of Materials</v>
      </c>
      <c r="D2192" s="88" t="str">
        <f>IF(OR('Raw Data'!D1015=0,'Raw Data'!D1015="Delete"),"",'Raw Data'!D1015)</f>
        <v>Design BOM Alignment</v>
      </c>
      <c r="E2192" s="84" t="str">
        <f>IF(OR('Raw Data'!E1015=0,'Raw Data'!E1015="Delete"),"",'Raw Data'!E1015)</f>
        <v>Bootstrap the alignment of an imported design BOM or EBOM</v>
      </c>
      <c r="F2192" s="81" t="str" cm="1">
        <f t="array" ref="F2192">_xlfn.SWITCH(ROUND(VLOOKUP(A2192,Table1[#All],3),0),11,H2192,12,I2192,13,J2192,14,K2192,"N/A")</f>
        <v>N/A</v>
      </c>
      <c r="G2192" s="81" t="str" cm="1">
        <f t="array" ref="G2192">_xlfn.SWITCH(ROUND(VLOOKUP(A2192,Table1[#All],5),0),11,H2192,12,I2192,13,J2192,14,K2192,"N/A")</f>
        <v>N/A</v>
      </c>
      <c r="H2192" s="81" t="str">
        <f>IF(OR('Raw Data'!H1015=0,'Raw Data'!H1015="Delete"),"",'Raw Data'!H1015)</f>
        <v/>
      </c>
      <c r="I2192" s="81" t="str">
        <f>IF(OR('Raw Data'!I1015=0,'Raw Data'!I1015="Delete"),"",'Raw Data'!I1015)</f>
        <v/>
      </c>
      <c r="J2192" s="81" t="str">
        <f>IF(OR('Raw Data'!J1015=0,'Raw Data'!J1015="Delete"),"",'Raw Data'!J1015)</f>
        <v/>
      </c>
      <c r="K2192" s="81" t="str">
        <f>IF(OR('Raw Data'!K1015=0,'Raw Data'!K1015="Delete"),"",'Raw Data'!K1015)</f>
        <v/>
      </c>
      <c r="L2192" s="81" t="str">
        <f>R2192</f>
        <v>Available</v>
      </c>
      <c r="M2192" s="81" t="str">
        <f>IF(A2192="","",IF(OR(AWReleaseNum&gt;=A2192,AWReleaseNum=0),"Available","Not Supported"))</f>
        <v>Available</v>
      </c>
      <c r="N2192" s="81" t="str">
        <f>IF(A2192="","",IF(TcRelease="Any","Available",IF(OR(AND(TcReleaseNum&gt;=VLOOKUP(AWReleaseNum,MinVerInfo,3,FALSE),TcReleaseNum&lt;=VLOOKUP(AWReleaseNum,MinVerInfo,4,FALSE)),AND(TcReleaseNum&gt;=VLOOKUP(AWReleaseNum,MinVerInfo,5,FALSE),TcReleaseNum&lt;=VLOOKUP(AWReleaseNum,MinVerInfo,6,FALSE))),"Available","Not Supported")))</f>
        <v>Available</v>
      </c>
      <c r="O2192" s="81" t="str">
        <f>IF(TcReleaseNum&lt;P2192,"Not Supported","Available")</f>
        <v>Available</v>
      </c>
      <c r="P2192" s="81" cm="1">
        <f t="array" ref="P2192">_xlfn.SWITCH(TcBaseVer, 14, K2192, 13, J2192, 12, I2192, 11, IFERROR(VLOOKUP(H2192,Table2[#All],3,FALSE),"N/A"),0)</f>
        <v>0</v>
      </c>
      <c r="Q2192" s="81" t="str">
        <f>IF(TcBaseVer=0,M2192,IF(AND(N2192="Available",M2192="Available",O2192="Available"),"Available",IF(M2192="","","Not Supported")))</f>
        <v>Available</v>
      </c>
      <c r="R2192" s="81" t="str">
        <f>IF(A2192&gt;=AWCurrentRel, "Future",Q2192)</f>
        <v>Available</v>
      </c>
      <c r="S2192" s="100" t="str">
        <f>HYPERLINK(U2192,T2192)</f>
        <v>Teamcenter 2506 What's New-Plan</v>
      </c>
      <c r="T2192" s="81" t="str">
        <f>IFERROR(VLOOKUP(CONCATENATE($B2192,"_",$A2192),Table4[#All],5,FALSE),"Not Available")</f>
        <v>Teamcenter 2506 What's New-Plan</v>
      </c>
      <c r="U2192" s="81" t="str">
        <f>IFERROR(VLOOKUP(CONCATENATE(B2192,"_",A2192),Table4[#All],6,FALSE),"")</f>
        <v>https://siemens.highspot.com/items/6849b780e763859fe11e5224?lfrm=shp.1</v>
      </c>
    </row>
    <row r="2193" spans="1:21" x14ac:dyDescent="0.25">
      <c r="A2193" s="81">
        <f>IF(OR('Raw Data'!A1016=0,'Raw Data'!A1016="Delete"),"",'Raw Data'!A1016)</f>
        <v>2506</v>
      </c>
      <c r="B2193" s="88" t="str">
        <f>IF(OR('Raw Data'!B1016=0,'Raw Data'!B1016="Delete"),"",'Raw Data'!B1016)</f>
        <v>Plan</v>
      </c>
      <c r="C2193" s="89" t="str">
        <f>IF(OR('Raw Data'!C1016=0,'Raw Data'!C1016="Delete"),"",'Raw Data'!C1016)</f>
        <v>Bill of Materials</v>
      </c>
      <c r="D2193" s="88" t="str">
        <f>IF(OR('Raw Data'!D1016=0,'Raw Data'!D1016="Delete"),"",'Raw Data'!D1016)</f>
        <v>Design BOM Alignment</v>
      </c>
      <c r="E2193" s="84" t="str">
        <f>IF(OR('Raw Data'!E1016=0,'Raw Data'!E1016="Delete"),"",'Raw Data'!E1016)</f>
        <v>Analyze BOM coverage based on valid build combinations</v>
      </c>
      <c r="F2193" s="81" t="str" cm="1">
        <f t="array" ref="F2193">_xlfn.SWITCH(ROUND(VLOOKUP(A2193,Table1[#All],3),0),11,H2193,12,I2193,13,J2193,14,K2193,"N/A")</f>
        <v>N/A</v>
      </c>
      <c r="G2193" s="81" t="str" cm="1">
        <f t="array" ref="G2193">_xlfn.SWITCH(ROUND(VLOOKUP(A2193,Table1[#All],5),0),11,H2193,12,I2193,13,J2193,14,K2193,"N/A")</f>
        <v>N/A</v>
      </c>
      <c r="H2193" s="81" t="str">
        <f>IF(OR('Raw Data'!H1016=0,'Raw Data'!H1016="Delete"),"",'Raw Data'!H1016)</f>
        <v/>
      </c>
      <c r="I2193" s="81" t="str">
        <f>IF(OR('Raw Data'!I1016=0,'Raw Data'!I1016="Delete"),"",'Raw Data'!I1016)</f>
        <v/>
      </c>
      <c r="J2193" s="81" t="str">
        <f>IF(OR('Raw Data'!J1016=0,'Raw Data'!J1016="Delete"),"",'Raw Data'!J1016)</f>
        <v/>
      </c>
      <c r="K2193" s="81" t="str">
        <f>IF(OR('Raw Data'!K1016=0,'Raw Data'!K1016="Delete"),"",'Raw Data'!K1016)</f>
        <v/>
      </c>
      <c r="L2193" s="81" t="str">
        <f>R2193</f>
        <v>Available</v>
      </c>
      <c r="M2193" s="81" t="str">
        <f>IF(A2193="","",IF(OR(AWReleaseNum&gt;=A2193,AWReleaseNum=0),"Available","Not Supported"))</f>
        <v>Available</v>
      </c>
      <c r="N2193" s="81" t="str">
        <f>IF(A2193="","",IF(TcRelease="Any","Available",IF(OR(AND(TcReleaseNum&gt;=VLOOKUP(AWReleaseNum,MinVerInfo,3,FALSE),TcReleaseNum&lt;=VLOOKUP(AWReleaseNum,MinVerInfo,4,FALSE)),AND(TcReleaseNum&gt;=VLOOKUP(AWReleaseNum,MinVerInfo,5,FALSE),TcReleaseNum&lt;=VLOOKUP(AWReleaseNum,MinVerInfo,6,FALSE))),"Available","Not Supported")))</f>
        <v>Available</v>
      </c>
      <c r="O2193" s="81" t="str">
        <f>IF(TcReleaseNum&lt;P2193,"Not Supported","Available")</f>
        <v>Available</v>
      </c>
      <c r="P2193" s="81" cm="1">
        <f t="array" ref="P2193">_xlfn.SWITCH(TcBaseVer, 14, K2193, 13, J2193, 12, I2193, 11, IFERROR(VLOOKUP(H2193,Table2[#All],3,FALSE),"N/A"),0)</f>
        <v>0</v>
      </c>
      <c r="Q2193" s="81" t="str">
        <f>IF(TcBaseVer=0,M2193,IF(AND(N2193="Available",M2193="Available",O2193="Available"),"Available",IF(M2193="","","Not Supported")))</f>
        <v>Available</v>
      </c>
      <c r="R2193" s="81" t="str">
        <f>IF(A2193&gt;=AWCurrentRel, "Future",Q2193)</f>
        <v>Available</v>
      </c>
      <c r="S2193" s="100" t="str">
        <f>HYPERLINK(U2193,T2193)</f>
        <v>Teamcenter 2506 What's New-Plan</v>
      </c>
      <c r="T2193" s="81" t="str">
        <f>IFERROR(VLOOKUP(CONCATENATE($B2193,"_",$A2193),Table4[#All],5,FALSE),"Not Available")</f>
        <v>Teamcenter 2506 What's New-Plan</v>
      </c>
      <c r="U2193" s="81" t="str">
        <f>IFERROR(VLOOKUP(CONCATENATE(B2193,"_",A2193),Table4[#All],6,FALSE),"")</f>
        <v>https://siemens.highspot.com/items/6849b780e763859fe11e5224?lfrm=shp.1</v>
      </c>
    </row>
    <row r="2194" spans="1:21" x14ac:dyDescent="0.25">
      <c r="A2194" s="81">
        <f>IF(OR('Raw Data'!A1111=0,'Raw Data'!A1111="Delete"),"",'Raw Data'!A1111)</f>
        <v>2506</v>
      </c>
      <c r="B2194" s="88" t="str">
        <f>IF(OR('Raw Data'!B1111=0,'Raw Data'!B1111="Delete"),"",'Raw Data'!B1111)</f>
        <v>Develop</v>
      </c>
      <c r="C2194" s="89" t="str">
        <f>IF(OR('Raw Data'!C1111=0,'Raw Data'!C1111="Delete"),"",'Raw Data'!C1111)</f>
        <v>Documents</v>
      </c>
      <c r="D2194" s="88" t="str">
        <f>IF(OR('Raw Data'!D1111=0,'Raw Data'!D1111="Delete"),"",'Raw Data'!D1111)</f>
        <v>Document Management</v>
      </c>
      <c r="E2194" s="84" t="str">
        <f>IF(OR('Raw Data'!E1111=0,'Raw Data'!E1111="Delete"),"",'Raw Data'!E1111)</f>
        <v>Publish S1000D content with applicability management</v>
      </c>
      <c r="F2194" s="81" t="str" cm="1">
        <f t="array" ref="F2194">_xlfn.SWITCH(ROUND(VLOOKUP(A2194,Table1[#All],3),0),11,H2194,12,I2194,13,J2194,14,K2194,"N/A")</f>
        <v>N/A</v>
      </c>
      <c r="G2194" s="81" t="str" cm="1">
        <f t="array" ref="G2194">_xlfn.SWITCH(ROUND(VLOOKUP(A2194,Table1[#All],5),0),11,H2194,12,I2194,13,J2194,14,K2194,"N/A")</f>
        <v>N/A</v>
      </c>
      <c r="H2194" s="81" t="str">
        <f>IF(OR('Raw Data'!H1111=0,'Raw Data'!H1111="Delete"),"",'Raw Data'!H1111)</f>
        <v/>
      </c>
      <c r="I2194" s="81" t="str">
        <f>IF(OR('Raw Data'!I1111=0,'Raw Data'!I1111="Delete"),"",'Raw Data'!I1111)</f>
        <v/>
      </c>
      <c r="J2194" s="81" t="str">
        <f>IF(OR('Raw Data'!J1111=0,'Raw Data'!J1111="Delete"),"",'Raw Data'!J1111)</f>
        <v/>
      </c>
      <c r="K2194" s="81" t="str">
        <f>IF(OR('Raw Data'!K1111=0,'Raw Data'!K1111="Delete"),"",'Raw Data'!K1111)</f>
        <v/>
      </c>
      <c r="L2194" s="81" t="str">
        <f>R2194</f>
        <v>Available</v>
      </c>
      <c r="M2194" s="81" t="str">
        <f>IF(A2194="","",IF(OR(AWReleaseNum&gt;=A2194,AWReleaseNum=0),"Available","Not Supported"))</f>
        <v>Available</v>
      </c>
      <c r="N2194" s="81" t="str">
        <f>IF(A2194="","",IF(TcRelease="Any","Available",IF(OR(AND(TcReleaseNum&gt;=VLOOKUP(AWReleaseNum,MinVerInfo,3,FALSE),TcReleaseNum&lt;=VLOOKUP(AWReleaseNum,MinVerInfo,4,FALSE)),AND(TcReleaseNum&gt;=VLOOKUP(AWReleaseNum,MinVerInfo,5,FALSE),TcReleaseNum&lt;=VLOOKUP(AWReleaseNum,MinVerInfo,6,FALSE))),"Available","Not Supported")))</f>
        <v>Available</v>
      </c>
      <c r="O2194" s="81" t="str">
        <f>IF(TcReleaseNum&lt;P2194,"Not Supported","Available")</f>
        <v>Available</v>
      </c>
      <c r="P2194" s="81" cm="1">
        <f t="array" ref="P2194">_xlfn.SWITCH(TcBaseVer, 14, K2194, 13, J2194, 12, I2194, 11, IFERROR(VLOOKUP(H2194,Table2[#All],3,FALSE),"N/A"),0)</f>
        <v>0</v>
      </c>
      <c r="Q2194" s="81" t="str">
        <f>IF(TcBaseVer=0,M2194,IF(AND(N2194="Available",M2194="Available",O2194="Available"),"Available",IF(M2194="","","Not Supported")))</f>
        <v>Available</v>
      </c>
      <c r="R2194" s="81" t="str">
        <f>IF(A2194&gt;=AWCurrentRel, "Future",Q2194)</f>
        <v>Available</v>
      </c>
      <c r="S2194" s="100" t="str">
        <f>HYPERLINK(U2194,T2194)</f>
        <v>Teamcenter 2506 What's New-Develop</v>
      </c>
      <c r="T2194" s="81" t="str">
        <f>IFERROR(VLOOKUP(CONCATENATE($B2194,"_",$A2194),Table4[#All],5,FALSE),"Not Available")</f>
        <v>Teamcenter 2506 What's New-Develop</v>
      </c>
      <c r="U2194" s="81" t="str">
        <f>IFERROR(VLOOKUP(CONCATENATE(B2194,"_",A2194),Table4[#All],6,FALSE),"")</f>
        <v>https://siemens.highspot.com/items/6849b76005bdbc7eae0dd7fa?lfrm=shp.3#1</v>
      </c>
    </row>
    <row r="2195" spans="1:21" x14ac:dyDescent="0.25">
      <c r="A2195" s="81">
        <f>IF(OR('Raw Data'!A2221=0,'Raw Data'!A2221="Delete"),"",'Raw Data'!A2221)</f>
        <v>2506</v>
      </c>
      <c r="B2195" s="88" t="str">
        <f>IF(OR('Raw Data'!B2221=0,'Raw Data'!B2221="Delete"),"",'Raw Data'!B2221)</f>
        <v>Deliver</v>
      </c>
      <c r="C2195" s="89" t="str">
        <f>IF(OR('Raw Data'!C2221=0,'Raw Data'!C2221="Delete"),"",'Raw Data'!C2221)</f>
        <v>Sustainability</v>
      </c>
      <c r="D2195" s="88" t="str">
        <f>IF(OR('Raw Data'!D2221=0,'Raw Data'!D2221="Delete"),"",'Raw Data'!D2221)</f>
        <v>Environmental Compliance and Product Sustainability</v>
      </c>
      <c r="E2195" s="84" t="str">
        <f>IF(OR('Raw Data'!E2221=0,'Raw Data'!E2221="Delete"),"",'Raw Data'!E2221)</f>
        <v>Ensure materials in your products are compliant with environmental regulations</v>
      </c>
      <c r="F2195" s="81" t="str" cm="1">
        <f t="array" ref="F2195">_xlfn.SWITCH(ROUND(VLOOKUP(A2195,Table1[#All],3),0),11,H2195,12,I2195,13,J2195,14,K2195,"N/A")</f>
        <v>N/A</v>
      </c>
      <c r="G2195" s="81" t="str" cm="1">
        <f t="array" ref="G2195">_xlfn.SWITCH(ROUND(VLOOKUP(A2195,Table1[#All],5),0),11,H2195,12,I2195,13,J2195,14,K2195,"N/A")</f>
        <v>N/A</v>
      </c>
      <c r="H2195" s="81" t="str">
        <f>IF(OR('Raw Data'!H2221=0,'Raw Data'!H2221="Delete"),"",'Raw Data'!H2221)</f>
        <v/>
      </c>
      <c r="I2195" s="81" t="str">
        <f>IF(OR('Raw Data'!I2221=0,'Raw Data'!I2221="Delete"),"",'Raw Data'!I2221)</f>
        <v/>
      </c>
      <c r="J2195" s="81" t="str">
        <f>IF(OR('Raw Data'!J2221=0,'Raw Data'!J2221="Delete"),"",'Raw Data'!J2221)</f>
        <v/>
      </c>
      <c r="K2195" s="81" t="str">
        <f>IF(OR('Raw Data'!K2221=0,'Raw Data'!K2221="Delete"),"",'Raw Data'!K2221)</f>
        <v/>
      </c>
      <c r="L2195" s="81" t="str">
        <f>R2195</f>
        <v>Available</v>
      </c>
      <c r="M2195" s="81" t="str">
        <f>IF(A2195="","",IF(OR(AWReleaseNum&gt;=A2195,AWReleaseNum=0),"Available","Not Supported"))</f>
        <v>Available</v>
      </c>
      <c r="N2195" s="81" t="str">
        <f>IF(A2195="","",IF(TcRelease="Any","Available",IF(OR(AND(TcReleaseNum&gt;=VLOOKUP(AWReleaseNum,MinVerInfo,3,FALSE),TcReleaseNum&lt;=VLOOKUP(AWReleaseNum,MinVerInfo,4,FALSE)),AND(TcReleaseNum&gt;=VLOOKUP(AWReleaseNum,MinVerInfo,5,FALSE),TcReleaseNum&lt;=VLOOKUP(AWReleaseNum,MinVerInfo,6,FALSE))),"Available","Not Supported")))</f>
        <v>Available</v>
      </c>
      <c r="O2195" s="81" t="str">
        <f>IF(TcReleaseNum&lt;P2195,"Not Supported","Available")</f>
        <v>Available</v>
      </c>
      <c r="P2195" s="81" cm="1">
        <f t="array" ref="P2195">_xlfn.SWITCH(TcBaseVer, 14, K2195, 13, J2195, 12, I2195, 11, IFERROR(VLOOKUP(H2195,Table2[#All],3,FALSE),"N/A"),0)</f>
        <v>0</v>
      </c>
      <c r="Q2195" s="81" t="str">
        <f>IF(TcBaseVer=0,M2195,IF(AND(N2195="Available",M2195="Available",O2195="Available"),"Available",IF(M2195="","","Not Supported")))</f>
        <v>Available</v>
      </c>
      <c r="R2195" s="81" t="str">
        <f>IF(A2195&gt;=AWCurrentRel, "Future",Q2195)</f>
        <v>Available</v>
      </c>
      <c r="S2195" s="100" t="str">
        <f>HYPERLINK(U2195,T2195)</f>
        <v>Teamcenter 2506 What's New-Deliver</v>
      </c>
      <c r="T2195" s="81" t="str">
        <f>IFERROR(VLOOKUP(CONCATENATE($B2195,"_",$A2195),Table4[#All],5,FALSE),"Not Available")</f>
        <v>Teamcenter 2506 What's New-Deliver</v>
      </c>
      <c r="U2195" s="81" t="str">
        <f>IFERROR(VLOOKUP(CONCATENATE(B2195,"_",A2195),Table4[#All],6,FALSE),"")</f>
        <v>https://siemens.highspot.com/items/6849b793e763859fe11e5308?lfrm=shp.0#1</v>
      </c>
    </row>
    <row r="2196" spans="1:21" x14ac:dyDescent="0.25">
      <c r="A2196" s="81">
        <f>IF(OR('Raw Data'!A2222=0,'Raw Data'!A2222="Delete"),"",'Raw Data'!A2222)</f>
        <v>2506</v>
      </c>
      <c r="B2196" s="88" t="str">
        <f>IF(OR('Raw Data'!B2222=0,'Raw Data'!B2222="Delete"),"",'Raw Data'!B2222)</f>
        <v>Deliver</v>
      </c>
      <c r="C2196" s="89" t="str">
        <f>IF(OR('Raw Data'!C2222=0,'Raw Data'!C2222="Delete"),"",'Raw Data'!C2222)</f>
        <v>Sustainability</v>
      </c>
      <c r="D2196" s="88" t="str">
        <f>IF(OR('Raw Data'!D2222=0,'Raw Data'!D2222="Delete"),"",'Raw Data'!D2222)</f>
        <v>Environmental Compliance and Product Sustainability</v>
      </c>
      <c r="E2196" s="84" t="str">
        <f>IF(OR('Raw Data'!E2222=0,'Raw Data'!E2222="Delete"),"",'Raw Data'!E2222)</f>
        <v>View comprehensive material composition and compliance information for vendor parts</v>
      </c>
      <c r="F2196" s="81" t="str" cm="1">
        <f t="array" ref="F2196">_xlfn.SWITCH(ROUND(VLOOKUP(A2196,Table1[#All],3),0),11,H2196,12,I2196,13,J2196,14,K2196,"N/A")</f>
        <v>N/A</v>
      </c>
      <c r="G2196" s="81" t="str" cm="1">
        <f t="array" ref="G2196">_xlfn.SWITCH(ROUND(VLOOKUP(A2196,Table1[#All],5),0),11,H2196,12,I2196,13,J2196,14,K2196,"N/A")</f>
        <v>N/A</v>
      </c>
      <c r="H2196" s="81" t="str">
        <f>IF(OR('Raw Data'!H2222=0,'Raw Data'!H2222="Delete"),"",'Raw Data'!H2222)</f>
        <v/>
      </c>
      <c r="I2196" s="81" t="str">
        <f>IF(OR('Raw Data'!I2222=0,'Raw Data'!I2222="Delete"),"",'Raw Data'!I2222)</f>
        <v/>
      </c>
      <c r="J2196" s="81" t="str">
        <f>IF(OR('Raw Data'!J2222=0,'Raw Data'!J2222="Delete"),"",'Raw Data'!J2222)</f>
        <v/>
      </c>
      <c r="K2196" s="81" t="str">
        <f>IF(OR('Raw Data'!K2222=0,'Raw Data'!K2222="Delete"),"",'Raw Data'!K2222)</f>
        <v/>
      </c>
      <c r="L2196" s="81" t="str">
        <f>R2196</f>
        <v>Available</v>
      </c>
      <c r="M2196" s="81" t="str">
        <f>IF(A2196="","",IF(OR(AWReleaseNum&gt;=A2196,AWReleaseNum=0),"Available","Not Supported"))</f>
        <v>Available</v>
      </c>
      <c r="N2196" s="81" t="str">
        <f>IF(A2196="","",IF(TcRelease="Any","Available",IF(OR(AND(TcReleaseNum&gt;=VLOOKUP(AWReleaseNum,MinVerInfo,3,FALSE),TcReleaseNum&lt;=VLOOKUP(AWReleaseNum,MinVerInfo,4,FALSE)),AND(TcReleaseNum&gt;=VLOOKUP(AWReleaseNum,MinVerInfo,5,FALSE),TcReleaseNum&lt;=VLOOKUP(AWReleaseNum,MinVerInfo,6,FALSE))),"Available","Not Supported")))</f>
        <v>Available</v>
      </c>
      <c r="O2196" s="81" t="str">
        <f>IF(TcReleaseNum&lt;P2196,"Not Supported","Available")</f>
        <v>Available</v>
      </c>
      <c r="P2196" s="81" cm="1">
        <f t="array" ref="P2196">_xlfn.SWITCH(TcBaseVer, 14, K2196, 13, J2196, 12, I2196, 11, IFERROR(VLOOKUP(H2196,Table2[#All],3,FALSE),"N/A"),0)</f>
        <v>0</v>
      </c>
      <c r="Q2196" s="81" t="str">
        <f>IF(TcBaseVer=0,M2196,IF(AND(N2196="Available",M2196="Available",O2196="Available"),"Available",IF(M2196="","","Not Supported")))</f>
        <v>Available</v>
      </c>
      <c r="R2196" s="81" t="str">
        <f>IF(A2196&gt;=AWCurrentRel, "Future",Q2196)</f>
        <v>Available</v>
      </c>
      <c r="S2196" s="100" t="str">
        <f>HYPERLINK(U2196,T2196)</f>
        <v>Teamcenter 2506 What's New-Deliver</v>
      </c>
      <c r="T2196" s="81" t="str">
        <f>IFERROR(VLOOKUP(CONCATENATE($B2196,"_",$A2196),Table4[#All],5,FALSE),"Not Available")</f>
        <v>Teamcenter 2506 What's New-Deliver</v>
      </c>
      <c r="U2196" s="81" t="str">
        <f>IFERROR(VLOOKUP(CONCATENATE(B2196,"_",A2196),Table4[#All],6,FALSE),"")</f>
        <v>https://siemens.highspot.com/items/6849b793e763859fe11e5308?lfrm=shp.0#1</v>
      </c>
    </row>
    <row r="2197" spans="1:21" x14ac:dyDescent="0.25">
      <c r="A2197" s="81">
        <f>IF(OR('Raw Data'!A2223=0,'Raw Data'!A2223="Delete"),"",'Raw Data'!A2223)</f>
        <v>2506</v>
      </c>
      <c r="B2197" s="88" t="str">
        <f>IF(OR('Raw Data'!B2223=0,'Raw Data'!B2223="Delete"),"",'Raw Data'!B2223)</f>
        <v>Deliver</v>
      </c>
      <c r="C2197" s="89" t="str">
        <f>IF(OR('Raw Data'!C2223=0,'Raw Data'!C2223="Delete"),"",'Raw Data'!C2223)</f>
        <v>Quality</v>
      </c>
      <c r="D2197" s="88" t="str">
        <f>IF(OR('Raw Data'!D2223=0,'Raw Data'!D2223="Delete"),"",'Raw Data'!D2223)</f>
        <v>FMEA</v>
      </c>
      <c r="E2197" s="84" t="str">
        <f>IF(OR('Raw Data'!E2223=0,'Raw Data'!E2223="Delete"),"",'Raw Data'!E2223)</f>
        <v>Fully integrate the FMEA with the product lifecycle with an enhanced generative FMEA structure​</v>
      </c>
      <c r="F2197" s="81" t="str" cm="1">
        <f t="array" ref="F2197">_xlfn.SWITCH(ROUND(VLOOKUP(A2197,Table1[#All],3),0),11,H2197,12,I2197,13,J2197,14,K2197,"N/A")</f>
        <v>N/A</v>
      </c>
      <c r="G2197" s="81" t="str" cm="1">
        <f t="array" ref="G2197">_xlfn.SWITCH(ROUND(VLOOKUP(A2197,Table1[#All],5),0),11,H2197,12,I2197,13,J2197,14,K2197,"N/A")</f>
        <v>N/A</v>
      </c>
      <c r="H2197" s="81" t="str">
        <f>IF(OR('Raw Data'!H2223=0,'Raw Data'!H2223="Delete"),"",'Raw Data'!H2223)</f>
        <v/>
      </c>
      <c r="I2197" s="81" t="str">
        <f>IF(OR('Raw Data'!I2223=0,'Raw Data'!I2223="Delete"),"",'Raw Data'!I2223)</f>
        <v/>
      </c>
      <c r="J2197" s="81" t="str">
        <f>IF(OR('Raw Data'!J2223=0,'Raw Data'!J2223="Delete"),"",'Raw Data'!J2223)</f>
        <v/>
      </c>
      <c r="K2197" s="81" t="str">
        <f>IF(OR('Raw Data'!K2223=0,'Raw Data'!K2223="Delete"),"",'Raw Data'!K2223)</f>
        <v/>
      </c>
      <c r="L2197" s="81" t="str">
        <f>R2197</f>
        <v>Available</v>
      </c>
      <c r="M2197" s="81" t="str">
        <f>IF(A2197="","",IF(OR(AWReleaseNum&gt;=A2197,AWReleaseNum=0),"Available","Not Supported"))</f>
        <v>Available</v>
      </c>
      <c r="N2197" s="81" t="str">
        <f>IF(A2197="","",IF(TcRelease="Any","Available",IF(OR(AND(TcReleaseNum&gt;=VLOOKUP(AWReleaseNum,MinVerInfo,3,FALSE),TcReleaseNum&lt;=VLOOKUP(AWReleaseNum,MinVerInfo,4,FALSE)),AND(TcReleaseNum&gt;=VLOOKUP(AWReleaseNum,MinVerInfo,5,FALSE),TcReleaseNum&lt;=VLOOKUP(AWReleaseNum,MinVerInfo,6,FALSE))),"Available","Not Supported")))</f>
        <v>Available</v>
      </c>
      <c r="O2197" s="81" t="str">
        <f>IF(TcReleaseNum&lt;P2197,"Not Supported","Available")</f>
        <v>Available</v>
      </c>
      <c r="P2197" s="81" cm="1">
        <f t="array" ref="P2197">_xlfn.SWITCH(TcBaseVer, 14, K2197, 13, J2197, 12, I2197, 11, IFERROR(VLOOKUP(H2197,Table2[#All],3,FALSE),"N/A"),0)</f>
        <v>0</v>
      </c>
      <c r="Q2197" s="81" t="str">
        <f>IF(TcBaseVer=0,M2197,IF(AND(N2197="Available",M2197="Available",O2197="Available"),"Available",IF(M2197="","","Not Supported")))</f>
        <v>Available</v>
      </c>
      <c r="R2197" s="81" t="str">
        <f>IF(A2197&gt;=AWCurrentRel, "Future",Q2197)</f>
        <v>Available</v>
      </c>
      <c r="S2197" s="100" t="str">
        <f>HYPERLINK(U2197,T2197)</f>
        <v>Teamcenter 2506 What's New-Deliver</v>
      </c>
      <c r="T2197" s="81" t="str">
        <f>IFERROR(VLOOKUP(CONCATENATE($B2197,"_",$A2197),Table4[#All],5,FALSE),"Not Available")</f>
        <v>Teamcenter 2506 What's New-Deliver</v>
      </c>
      <c r="U2197" s="81" t="str">
        <f>IFERROR(VLOOKUP(CONCATENATE(B2197,"_",A2197),Table4[#All],6,FALSE),"")</f>
        <v>https://siemens.highspot.com/items/6849b793e763859fe11e5308?lfrm=shp.0#1</v>
      </c>
    </row>
    <row r="2198" spans="1:21" x14ac:dyDescent="0.25">
      <c r="A2198" s="81">
        <f>IF(OR('Raw Data'!A2224=0,'Raw Data'!A2224="Delete"),"",'Raw Data'!A2224)</f>
        <v>2506</v>
      </c>
      <c r="B2198" s="88" t="str">
        <f>IF(OR('Raw Data'!B2224=0,'Raw Data'!B2224="Delete"),"",'Raw Data'!B2224)</f>
        <v>Deliver</v>
      </c>
      <c r="C2198" s="89" t="str">
        <f>IF(OR('Raw Data'!C2224=0,'Raw Data'!C2224="Delete"),"",'Raw Data'!C2224)</f>
        <v>Quality</v>
      </c>
      <c r="D2198" s="88" t="str">
        <f>IF(OR('Raw Data'!D2224=0,'Raw Data'!D2224="Delete"),"",'Raw Data'!D2224)</f>
        <v>FMEA</v>
      </c>
      <c r="E2198" s="84" t="str">
        <f>IF(OR('Raw Data'!E2224=0,'Raw Data'!E2224="Delete"),"",'Raw Data'!E2224)</f>
        <v>Adapt workflows to your specific needs with flexible FMEA sequencing</v>
      </c>
      <c r="F2198" s="81" t="str" cm="1">
        <f t="array" ref="F2198">_xlfn.SWITCH(ROUND(VLOOKUP(A2198,Table1[#All],3),0),11,H2198,12,I2198,13,J2198,14,K2198,"N/A")</f>
        <v>N/A</v>
      </c>
      <c r="G2198" s="81" t="str" cm="1">
        <f t="array" ref="G2198">_xlfn.SWITCH(ROUND(VLOOKUP(A2198,Table1[#All],5),0),11,H2198,12,I2198,13,J2198,14,K2198,"N/A")</f>
        <v>N/A</v>
      </c>
      <c r="H2198" s="81" t="str">
        <f>IF(OR('Raw Data'!H2224=0,'Raw Data'!H2224="Delete"),"",'Raw Data'!H2224)</f>
        <v/>
      </c>
      <c r="I2198" s="81" t="str">
        <f>IF(OR('Raw Data'!I2224=0,'Raw Data'!I2224="Delete"),"",'Raw Data'!I2224)</f>
        <v/>
      </c>
      <c r="J2198" s="81" t="str">
        <f>IF(OR('Raw Data'!J2224=0,'Raw Data'!J2224="Delete"),"",'Raw Data'!J2224)</f>
        <v/>
      </c>
      <c r="K2198" s="81" t="str">
        <f>IF(OR('Raw Data'!K2224=0,'Raw Data'!K2224="Delete"),"",'Raw Data'!K2224)</f>
        <v/>
      </c>
      <c r="L2198" s="81" t="str">
        <f>R2198</f>
        <v>Available</v>
      </c>
      <c r="M2198" s="81" t="str">
        <f>IF(A2198="","",IF(OR(AWReleaseNum&gt;=A2198,AWReleaseNum=0),"Available","Not Supported"))</f>
        <v>Available</v>
      </c>
      <c r="N2198" s="81" t="str">
        <f>IF(A2198="","",IF(TcRelease="Any","Available",IF(OR(AND(TcReleaseNum&gt;=VLOOKUP(AWReleaseNum,MinVerInfo,3,FALSE),TcReleaseNum&lt;=VLOOKUP(AWReleaseNum,MinVerInfo,4,FALSE)),AND(TcReleaseNum&gt;=VLOOKUP(AWReleaseNum,MinVerInfo,5,FALSE),TcReleaseNum&lt;=VLOOKUP(AWReleaseNum,MinVerInfo,6,FALSE))),"Available","Not Supported")))</f>
        <v>Available</v>
      </c>
      <c r="O2198" s="81" t="str">
        <f>IF(TcReleaseNum&lt;P2198,"Not Supported","Available")</f>
        <v>Available</v>
      </c>
      <c r="P2198" s="81" cm="1">
        <f t="array" ref="P2198">_xlfn.SWITCH(TcBaseVer, 14, K2198, 13, J2198, 12, I2198, 11, IFERROR(VLOOKUP(H2198,Table2[#All],3,FALSE),"N/A"),0)</f>
        <v>0</v>
      </c>
      <c r="Q2198" s="81" t="str">
        <f>IF(TcBaseVer=0,M2198,IF(AND(N2198="Available",M2198="Available",O2198="Available"),"Available",IF(M2198="","","Not Supported")))</f>
        <v>Available</v>
      </c>
      <c r="R2198" s="81" t="str">
        <f>IF(A2198&gt;=AWCurrentRel, "Future",Q2198)</f>
        <v>Available</v>
      </c>
      <c r="S2198" s="100" t="str">
        <f>HYPERLINK(U2198,T2198)</f>
        <v>Teamcenter 2506 What's New-Deliver</v>
      </c>
      <c r="T2198" s="81" t="str">
        <f>IFERROR(VLOOKUP(CONCATENATE($B2198,"_",$A2198),Table4[#All],5,FALSE),"Not Available")</f>
        <v>Teamcenter 2506 What's New-Deliver</v>
      </c>
      <c r="U2198" s="81" t="str">
        <f>IFERROR(VLOOKUP(CONCATENATE(B2198,"_",A2198),Table4[#All],6,FALSE),"")</f>
        <v>https://siemens.highspot.com/items/6849b793e763859fe11e5308?lfrm=shp.0#1</v>
      </c>
    </row>
    <row r="2199" spans="1:21" x14ac:dyDescent="0.25">
      <c r="A2199" s="81">
        <f>IF(OR('Raw Data'!A2225=0,'Raw Data'!A2225="Delete"),"",'Raw Data'!A2225)</f>
        <v>2506</v>
      </c>
      <c r="B2199" s="88" t="str">
        <f>IF(OR('Raw Data'!B2225=0,'Raw Data'!B2225="Delete"),"",'Raw Data'!B2225)</f>
        <v>Deliver</v>
      </c>
      <c r="C2199" s="89" t="str">
        <f>IF(OR('Raw Data'!C2225=0,'Raw Data'!C2225="Delete"),"",'Raw Data'!C2225)</f>
        <v>Quality</v>
      </c>
      <c r="D2199" s="88" t="str">
        <f>IF(OR('Raw Data'!D2225=0,'Raw Data'!D2225="Delete"),"",'Raw Data'!D2225)</f>
        <v>FMEA</v>
      </c>
      <c r="E2199" s="84" t="str">
        <f>IF(OR('Raw Data'!E2225=0,'Raw Data'!E2225="Delete"),"",'Raw Data'!E2225)</f>
        <v>View and understand action priorities to effectively mitigate risk using the Action Priority (AP) overview​</v>
      </c>
      <c r="F2199" s="81" t="str" cm="1">
        <f t="array" ref="F2199">_xlfn.SWITCH(ROUND(VLOOKUP(A2199,Table1[#All],3),0),11,H2199,12,I2199,13,J2199,14,K2199,"N/A")</f>
        <v>N/A</v>
      </c>
      <c r="G2199" s="81" t="str" cm="1">
        <f t="array" ref="G2199">_xlfn.SWITCH(ROUND(VLOOKUP(A2199,Table1[#All],5),0),11,H2199,12,I2199,13,J2199,14,K2199,"N/A")</f>
        <v>N/A</v>
      </c>
      <c r="H2199" s="81" t="str">
        <f>IF(OR('Raw Data'!H2225=0,'Raw Data'!H2225="Delete"),"",'Raw Data'!H2225)</f>
        <v/>
      </c>
      <c r="I2199" s="81" t="str">
        <f>IF(OR('Raw Data'!I2225=0,'Raw Data'!I2225="Delete"),"",'Raw Data'!I2225)</f>
        <v/>
      </c>
      <c r="J2199" s="81" t="str">
        <f>IF(OR('Raw Data'!J2225=0,'Raw Data'!J2225="Delete"),"",'Raw Data'!J2225)</f>
        <v/>
      </c>
      <c r="K2199" s="81" t="str">
        <f>IF(OR('Raw Data'!K2225=0,'Raw Data'!K2225="Delete"),"",'Raw Data'!K2225)</f>
        <v/>
      </c>
      <c r="L2199" s="81" t="str">
        <f>R2199</f>
        <v>Available</v>
      </c>
      <c r="M2199" s="81" t="str">
        <f>IF(A2199="","",IF(OR(AWReleaseNum&gt;=A2199,AWReleaseNum=0),"Available","Not Supported"))</f>
        <v>Available</v>
      </c>
      <c r="N2199" s="81" t="str">
        <f>IF(A2199="","",IF(TcRelease="Any","Available",IF(OR(AND(TcReleaseNum&gt;=VLOOKUP(AWReleaseNum,MinVerInfo,3,FALSE),TcReleaseNum&lt;=VLOOKUP(AWReleaseNum,MinVerInfo,4,FALSE)),AND(TcReleaseNum&gt;=VLOOKUP(AWReleaseNum,MinVerInfo,5,FALSE),TcReleaseNum&lt;=VLOOKUP(AWReleaseNum,MinVerInfo,6,FALSE))),"Available","Not Supported")))</f>
        <v>Available</v>
      </c>
      <c r="O2199" s="81" t="str">
        <f>IF(TcReleaseNum&lt;P2199,"Not Supported","Available")</f>
        <v>Available</v>
      </c>
      <c r="P2199" s="81" cm="1">
        <f t="array" ref="P2199">_xlfn.SWITCH(TcBaseVer, 14, K2199, 13, J2199, 12, I2199, 11, IFERROR(VLOOKUP(H2199,Table2[#All],3,FALSE),"N/A"),0)</f>
        <v>0</v>
      </c>
      <c r="Q2199" s="81" t="str">
        <f>IF(TcBaseVer=0,M2199,IF(AND(N2199="Available",M2199="Available",O2199="Available"),"Available",IF(M2199="","","Not Supported")))</f>
        <v>Available</v>
      </c>
      <c r="R2199" s="81" t="str">
        <f>IF(A2199&gt;=AWCurrentRel, "Future",Q2199)</f>
        <v>Available</v>
      </c>
      <c r="S2199" s="100" t="str">
        <f>HYPERLINK(U2199,T2199)</f>
        <v>Teamcenter 2506 What's New-Deliver</v>
      </c>
      <c r="T2199" s="81" t="str">
        <f>IFERROR(VLOOKUP(CONCATENATE($B2199,"_",$A2199),Table4[#All],5,FALSE),"Not Available")</f>
        <v>Teamcenter 2506 What's New-Deliver</v>
      </c>
      <c r="U2199" s="81" t="str">
        <f>IFERROR(VLOOKUP(CONCATENATE(B2199,"_",A2199),Table4[#All],6,FALSE),"")</f>
        <v>https://siemens.highspot.com/items/6849b793e763859fe11e5308?lfrm=shp.0#1</v>
      </c>
    </row>
    <row r="2200" spans="1:21" x14ac:dyDescent="0.25">
      <c r="A2200" s="81">
        <f>IF(OR('Raw Data'!A2226=0,'Raw Data'!A2226="Delete"),"",'Raw Data'!A2226)</f>
        <v>2506</v>
      </c>
      <c r="B2200" s="88" t="str">
        <f>IF(OR('Raw Data'!B2226=0,'Raw Data'!B2226="Delete"),"",'Raw Data'!B2226)</f>
        <v>Deliver</v>
      </c>
      <c r="C2200" s="89" t="str">
        <f>IF(OR('Raw Data'!C2226=0,'Raw Data'!C2226="Delete"),"",'Raw Data'!C2226)</f>
        <v>Quality</v>
      </c>
      <c r="D2200" s="88" t="str">
        <f>IF(OR('Raw Data'!D2226=0,'Raw Data'!D2226="Delete"),"",'Raw Data'!D2226)</f>
        <v>FMEA</v>
      </c>
      <c r="E2200" s="84" t="str">
        <f>IF(OR('Raw Data'!E2226=0,'Raw Data'!E2226="Delete"),"",'Raw Data'!E2226)</f>
        <v>Assess and prioritize risks identified during the FMEA with the new Risk Priority Number (RPN) overview</v>
      </c>
      <c r="F2200" s="81" t="str" cm="1">
        <f t="array" ref="F2200">_xlfn.SWITCH(ROUND(VLOOKUP(A2200,Table1[#All],3),0),11,H2200,12,I2200,13,J2200,14,K2200,"N/A")</f>
        <v>N/A</v>
      </c>
      <c r="G2200" s="81" t="str" cm="1">
        <f t="array" ref="G2200">_xlfn.SWITCH(ROUND(VLOOKUP(A2200,Table1[#All],5),0),11,H2200,12,I2200,13,J2200,14,K2200,"N/A")</f>
        <v>N/A</v>
      </c>
      <c r="H2200" s="81" t="str">
        <f>IF(OR('Raw Data'!H2226=0,'Raw Data'!H2226="Delete"),"",'Raw Data'!H2226)</f>
        <v/>
      </c>
      <c r="I2200" s="81" t="str">
        <f>IF(OR('Raw Data'!I2226=0,'Raw Data'!I2226="Delete"),"",'Raw Data'!I2226)</f>
        <v/>
      </c>
      <c r="J2200" s="81" t="str">
        <f>IF(OR('Raw Data'!J2226=0,'Raw Data'!J2226="Delete"),"",'Raw Data'!J2226)</f>
        <v/>
      </c>
      <c r="K2200" s="81" t="str">
        <f>IF(OR('Raw Data'!K2226=0,'Raw Data'!K2226="Delete"),"",'Raw Data'!K2226)</f>
        <v/>
      </c>
      <c r="L2200" s="81" t="str">
        <f>R2200</f>
        <v>Available</v>
      </c>
      <c r="M2200" s="81" t="str">
        <f>IF(A2200="","",IF(OR(AWReleaseNum&gt;=A2200,AWReleaseNum=0),"Available","Not Supported"))</f>
        <v>Available</v>
      </c>
      <c r="N2200" s="81" t="str">
        <f>IF(A2200="","",IF(TcRelease="Any","Available",IF(OR(AND(TcReleaseNum&gt;=VLOOKUP(AWReleaseNum,MinVerInfo,3,FALSE),TcReleaseNum&lt;=VLOOKUP(AWReleaseNum,MinVerInfo,4,FALSE)),AND(TcReleaseNum&gt;=VLOOKUP(AWReleaseNum,MinVerInfo,5,FALSE),TcReleaseNum&lt;=VLOOKUP(AWReleaseNum,MinVerInfo,6,FALSE))),"Available","Not Supported")))</f>
        <v>Available</v>
      </c>
      <c r="O2200" s="81" t="str">
        <f>IF(TcReleaseNum&lt;P2200,"Not Supported","Available")</f>
        <v>Available</v>
      </c>
      <c r="P2200" s="81" cm="1">
        <f t="array" ref="P2200">_xlfn.SWITCH(TcBaseVer, 14, K2200, 13, J2200, 12, I2200, 11, IFERROR(VLOOKUP(H2200,Table2[#All],3,FALSE),"N/A"),0)</f>
        <v>0</v>
      </c>
      <c r="Q2200" s="81" t="str">
        <f>IF(TcBaseVer=0,M2200,IF(AND(N2200="Available",M2200="Available",O2200="Available"),"Available",IF(M2200="","","Not Supported")))</f>
        <v>Available</v>
      </c>
      <c r="R2200" s="81" t="str">
        <f>IF(A2200&gt;=AWCurrentRel, "Future",Q2200)</f>
        <v>Available</v>
      </c>
      <c r="S2200" s="100" t="str">
        <f>HYPERLINK(U2200,T2200)</f>
        <v>Teamcenter 2506 What's New-Deliver</v>
      </c>
      <c r="T2200" s="81" t="str">
        <f>IFERROR(VLOOKUP(CONCATENATE($B2200,"_",$A2200),Table4[#All],5,FALSE),"Not Available")</f>
        <v>Teamcenter 2506 What's New-Deliver</v>
      </c>
      <c r="U2200" s="81" t="str">
        <f>IFERROR(VLOOKUP(CONCATENATE(B2200,"_",A2200),Table4[#All],6,FALSE),"")</f>
        <v>https://siemens.highspot.com/items/6849b793e763859fe11e5308?lfrm=shp.0#1</v>
      </c>
    </row>
    <row r="2201" spans="1:21" x14ac:dyDescent="0.25">
      <c r="A2201" s="81">
        <f>IF(OR('Raw Data'!A2227=0,'Raw Data'!A2227="Delete"),"",'Raw Data'!A2227)</f>
        <v>2506</v>
      </c>
      <c r="B2201" s="88" t="str">
        <f>IF(OR('Raw Data'!B2227=0,'Raw Data'!B2227="Delete"),"",'Raw Data'!B2227)</f>
        <v>Deliver</v>
      </c>
      <c r="C2201" s="89" t="str">
        <f>IF(OR('Raw Data'!C2227=0,'Raw Data'!C2227="Delete"),"",'Raw Data'!C2227)</f>
        <v>Quality</v>
      </c>
      <c r="D2201" s="88" t="str">
        <f>IF(OR('Raw Data'!D2227=0,'Raw Data'!D2227="Delete"),"",'Raw Data'!D2227)</f>
        <v>FMEA</v>
      </c>
      <c r="E2201" s="84" t="str">
        <f>IF(OR('Raw Data'!E2227=0,'Raw Data'!E2227="Delete"),"",'Raw Data'!E2227)</f>
        <v>Track and analyze FMEA changes over time to drive continuous improvement using the new difference overview</v>
      </c>
      <c r="F2201" s="81" t="str" cm="1">
        <f t="array" ref="F2201">_xlfn.SWITCH(ROUND(VLOOKUP(A2201,Table1[#All],3),0),11,H2201,12,I2201,13,J2201,14,K2201,"N/A")</f>
        <v>N/A</v>
      </c>
      <c r="G2201" s="81" t="str" cm="1">
        <f t="array" ref="G2201">_xlfn.SWITCH(ROUND(VLOOKUP(A2201,Table1[#All],5),0),11,H2201,12,I2201,13,J2201,14,K2201,"N/A")</f>
        <v>N/A</v>
      </c>
      <c r="H2201" s="81" t="str">
        <f>IF(OR('Raw Data'!H2227=0,'Raw Data'!H2227="Delete"),"",'Raw Data'!H2227)</f>
        <v/>
      </c>
      <c r="I2201" s="81" t="str">
        <f>IF(OR('Raw Data'!I2227=0,'Raw Data'!I2227="Delete"),"",'Raw Data'!I2227)</f>
        <v/>
      </c>
      <c r="J2201" s="81" t="str">
        <f>IF(OR('Raw Data'!J2227=0,'Raw Data'!J2227="Delete"),"",'Raw Data'!J2227)</f>
        <v/>
      </c>
      <c r="K2201" s="81" t="str">
        <f>IF(OR('Raw Data'!K2227=0,'Raw Data'!K2227="Delete"),"",'Raw Data'!K2227)</f>
        <v/>
      </c>
      <c r="L2201" s="81" t="str">
        <f>R2201</f>
        <v>Available</v>
      </c>
      <c r="M2201" s="81" t="str">
        <f>IF(A2201="","",IF(OR(AWReleaseNum&gt;=A2201,AWReleaseNum=0),"Available","Not Supported"))</f>
        <v>Available</v>
      </c>
      <c r="N2201" s="81" t="str">
        <f>IF(A2201="","",IF(TcRelease="Any","Available",IF(OR(AND(TcReleaseNum&gt;=VLOOKUP(AWReleaseNum,MinVerInfo,3,FALSE),TcReleaseNum&lt;=VLOOKUP(AWReleaseNum,MinVerInfo,4,FALSE)),AND(TcReleaseNum&gt;=VLOOKUP(AWReleaseNum,MinVerInfo,5,FALSE),TcReleaseNum&lt;=VLOOKUP(AWReleaseNum,MinVerInfo,6,FALSE))),"Available","Not Supported")))</f>
        <v>Available</v>
      </c>
      <c r="O2201" s="81" t="str">
        <f>IF(TcReleaseNum&lt;P2201,"Not Supported","Available")</f>
        <v>Available</v>
      </c>
      <c r="P2201" s="81" cm="1">
        <f t="array" ref="P2201">_xlfn.SWITCH(TcBaseVer, 14, K2201, 13, J2201, 12, I2201, 11, IFERROR(VLOOKUP(H2201,Table2[#All],3,FALSE),"N/A"),0)</f>
        <v>0</v>
      </c>
      <c r="Q2201" s="81" t="str">
        <f>IF(TcBaseVer=0,M2201,IF(AND(N2201="Available",M2201="Available",O2201="Available"),"Available",IF(M2201="","","Not Supported")))</f>
        <v>Available</v>
      </c>
      <c r="R2201" s="81" t="str">
        <f>IF(A2201&gt;=AWCurrentRel, "Future",Q2201)</f>
        <v>Available</v>
      </c>
      <c r="S2201" s="100" t="str">
        <f>HYPERLINK(U2201,T2201)</f>
        <v>Teamcenter 2506 What's New-Deliver</v>
      </c>
      <c r="T2201" s="81" t="str">
        <f>IFERROR(VLOOKUP(CONCATENATE($B2201,"_",$A2201),Table4[#All],5,FALSE),"Not Available")</f>
        <v>Teamcenter 2506 What's New-Deliver</v>
      </c>
      <c r="U2201" s="81" t="str">
        <f>IFERROR(VLOOKUP(CONCATENATE(B2201,"_",A2201),Table4[#All],6,FALSE),"")</f>
        <v>https://siemens.highspot.com/items/6849b793e763859fe11e5308?lfrm=shp.0#1</v>
      </c>
    </row>
    <row r="2202" spans="1:21" x14ac:dyDescent="0.25">
      <c r="A2202" s="81">
        <f>IF(OR('Raw Data'!A2228=0,'Raw Data'!A2228="Delete"),"",'Raw Data'!A2228)</f>
        <v>2506</v>
      </c>
      <c r="B2202" s="88" t="str">
        <f>IF(OR('Raw Data'!B2228=0,'Raw Data'!B2228="Delete"),"",'Raw Data'!B2228)</f>
        <v>Deliver</v>
      </c>
      <c r="C2202" s="89" t="str">
        <f>IF(OR('Raw Data'!C2228=0,'Raw Data'!C2228="Delete"),"",'Raw Data'!C2228)</f>
        <v>Quality</v>
      </c>
      <c r="D2202" s="88" t="str">
        <f>IF(OR('Raw Data'!D2228=0,'Raw Data'!D2228="Delete"),"",'Raw Data'!D2228)</f>
        <v>FMEA</v>
      </c>
      <c r="E2202" s="84" t="str">
        <f>IF(OR('Raw Data'!E2228=0,'Raw Data'!E2228="Delete"),"",'Raw Data'!E2228)</f>
        <v>Optimize the visualization, analysis, and management of identified risks with an improved risk matrix​</v>
      </c>
      <c r="F2202" s="81" t="str" cm="1">
        <f t="array" ref="F2202">_xlfn.SWITCH(ROUND(VLOOKUP(A2202,Table1[#All],3),0),11,H2202,12,I2202,13,J2202,14,K2202,"N/A")</f>
        <v>N/A</v>
      </c>
      <c r="G2202" s="81" t="str" cm="1">
        <f t="array" ref="G2202">_xlfn.SWITCH(ROUND(VLOOKUP(A2202,Table1[#All],5),0),11,H2202,12,I2202,13,J2202,14,K2202,"N/A")</f>
        <v>N/A</v>
      </c>
      <c r="H2202" s="81" t="str">
        <f>IF(OR('Raw Data'!H2228=0,'Raw Data'!H2228="Delete"),"",'Raw Data'!H2228)</f>
        <v/>
      </c>
      <c r="I2202" s="81" t="str">
        <f>IF(OR('Raw Data'!I2228=0,'Raw Data'!I2228="Delete"),"",'Raw Data'!I2228)</f>
        <v/>
      </c>
      <c r="J2202" s="81" t="str">
        <f>IF(OR('Raw Data'!J2228=0,'Raw Data'!J2228="Delete"),"",'Raw Data'!J2228)</f>
        <v/>
      </c>
      <c r="K2202" s="81" t="str">
        <f>IF(OR('Raw Data'!K2228=0,'Raw Data'!K2228="Delete"),"",'Raw Data'!K2228)</f>
        <v/>
      </c>
      <c r="L2202" s="81" t="str">
        <f>R2202</f>
        <v>Available</v>
      </c>
      <c r="M2202" s="81" t="str">
        <f>IF(A2202="","",IF(OR(AWReleaseNum&gt;=A2202,AWReleaseNum=0),"Available","Not Supported"))</f>
        <v>Available</v>
      </c>
      <c r="N2202" s="81" t="str">
        <f>IF(A2202="","",IF(TcRelease="Any","Available",IF(OR(AND(TcReleaseNum&gt;=VLOOKUP(AWReleaseNum,MinVerInfo,3,FALSE),TcReleaseNum&lt;=VLOOKUP(AWReleaseNum,MinVerInfo,4,FALSE)),AND(TcReleaseNum&gt;=VLOOKUP(AWReleaseNum,MinVerInfo,5,FALSE),TcReleaseNum&lt;=VLOOKUP(AWReleaseNum,MinVerInfo,6,FALSE))),"Available","Not Supported")))</f>
        <v>Available</v>
      </c>
      <c r="O2202" s="81" t="str">
        <f>IF(TcReleaseNum&lt;P2202,"Not Supported","Available")</f>
        <v>Available</v>
      </c>
      <c r="P2202" s="81" cm="1">
        <f t="array" ref="P2202">_xlfn.SWITCH(TcBaseVer, 14, K2202, 13, J2202, 12, I2202, 11, IFERROR(VLOOKUP(H2202,Table2[#All],3,FALSE),"N/A"),0)</f>
        <v>0</v>
      </c>
      <c r="Q2202" s="81" t="str">
        <f>IF(TcBaseVer=0,M2202,IF(AND(N2202="Available",M2202="Available",O2202="Available"),"Available",IF(M2202="","","Not Supported")))</f>
        <v>Available</v>
      </c>
      <c r="R2202" s="81" t="str">
        <f>IF(A2202&gt;=AWCurrentRel, "Future",Q2202)</f>
        <v>Available</v>
      </c>
      <c r="S2202" s="100" t="str">
        <f>HYPERLINK(U2202,T2202)</f>
        <v>Teamcenter 2506 What's New-Deliver</v>
      </c>
      <c r="T2202" s="81" t="str">
        <f>IFERROR(VLOOKUP(CONCATENATE($B2202,"_",$A2202),Table4[#All],5,FALSE),"Not Available")</f>
        <v>Teamcenter 2506 What's New-Deliver</v>
      </c>
      <c r="U2202" s="81" t="str">
        <f>IFERROR(VLOOKUP(CONCATENATE(B2202,"_",A2202),Table4[#All],6,FALSE),"")</f>
        <v>https://siemens.highspot.com/items/6849b793e763859fe11e5308?lfrm=shp.0#1</v>
      </c>
    </row>
    <row r="2203" spans="1:21" x14ac:dyDescent="0.25">
      <c r="A2203" s="81">
        <f>IF(OR('Raw Data'!A2229=0,'Raw Data'!A2229="Delete"),"",'Raw Data'!A2229)</f>
        <v>2506</v>
      </c>
      <c r="B2203" s="88" t="str">
        <f>IF(OR('Raw Data'!B2229=0,'Raw Data'!B2229="Delete"),"",'Raw Data'!B2229)</f>
        <v>Deliver</v>
      </c>
      <c r="C2203" s="89" t="str">
        <f>IF(OR('Raw Data'!C2229=0,'Raw Data'!C2229="Delete"),"",'Raw Data'!C2229)</f>
        <v>Quality</v>
      </c>
      <c r="D2203" s="88" t="str">
        <f>IF(OR('Raw Data'!D2229=0,'Raw Data'!D2229="Delete"),"",'Raw Data'!D2229)</f>
        <v>FMEA</v>
      </c>
      <c r="E2203" s="84" t="str">
        <f>IF(OR('Raw Data'!E2229=0,'Raw Data'!E2229="Delete"),"",'Raw Data'!E2229)</f>
        <v>Monitor and manage your quality project initiatives with improved visibility</v>
      </c>
      <c r="F2203" s="81" t="str" cm="1">
        <f t="array" ref="F2203">_xlfn.SWITCH(ROUND(VLOOKUP(A2203,Table1[#All],3),0),11,H2203,12,I2203,13,J2203,14,K2203,"N/A")</f>
        <v>N/A</v>
      </c>
      <c r="G2203" s="81" t="str" cm="1">
        <f t="array" ref="G2203">_xlfn.SWITCH(ROUND(VLOOKUP(A2203,Table1[#All],5),0),11,H2203,12,I2203,13,J2203,14,K2203,"N/A")</f>
        <v>N/A</v>
      </c>
      <c r="H2203" s="81" t="str">
        <f>IF(OR('Raw Data'!H2229=0,'Raw Data'!H2229="Delete"),"",'Raw Data'!H2229)</f>
        <v/>
      </c>
      <c r="I2203" s="81" t="str">
        <f>IF(OR('Raw Data'!I2229=0,'Raw Data'!I2229="Delete"),"",'Raw Data'!I2229)</f>
        <v/>
      </c>
      <c r="J2203" s="81" t="str">
        <f>IF(OR('Raw Data'!J2229=0,'Raw Data'!J2229="Delete"),"",'Raw Data'!J2229)</f>
        <v/>
      </c>
      <c r="K2203" s="81" t="str">
        <f>IF(OR('Raw Data'!K2229=0,'Raw Data'!K2229="Delete"),"",'Raw Data'!K2229)</f>
        <v/>
      </c>
      <c r="L2203" s="81" t="str">
        <f>R2203</f>
        <v>Available</v>
      </c>
      <c r="M2203" s="81" t="str">
        <f>IF(A2203="","",IF(OR(AWReleaseNum&gt;=A2203,AWReleaseNum=0),"Available","Not Supported"))</f>
        <v>Available</v>
      </c>
      <c r="N2203" s="81" t="str">
        <f>IF(A2203="","",IF(TcRelease="Any","Available",IF(OR(AND(TcReleaseNum&gt;=VLOOKUP(AWReleaseNum,MinVerInfo,3,FALSE),TcReleaseNum&lt;=VLOOKUP(AWReleaseNum,MinVerInfo,4,FALSE)),AND(TcReleaseNum&gt;=VLOOKUP(AWReleaseNum,MinVerInfo,5,FALSE),TcReleaseNum&lt;=VLOOKUP(AWReleaseNum,MinVerInfo,6,FALSE))),"Available","Not Supported")))</f>
        <v>Available</v>
      </c>
      <c r="O2203" s="81" t="str">
        <f>IF(TcReleaseNum&lt;P2203,"Not Supported","Available")</f>
        <v>Available</v>
      </c>
      <c r="P2203" s="81" cm="1">
        <f t="array" ref="P2203">_xlfn.SWITCH(TcBaseVer, 14, K2203, 13, J2203, 12, I2203, 11, IFERROR(VLOOKUP(H2203,Table2[#All],3,FALSE),"N/A"),0)</f>
        <v>0</v>
      </c>
      <c r="Q2203" s="81" t="str">
        <f>IF(TcBaseVer=0,M2203,IF(AND(N2203="Available",M2203="Available",O2203="Available"),"Available",IF(M2203="","","Not Supported")))</f>
        <v>Available</v>
      </c>
      <c r="R2203" s="81" t="str">
        <f>IF(A2203&gt;=AWCurrentRel, "Future",Q2203)</f>
        <v>Available</v>
      </c>
      <c r="S2203" s="100" t="str">
        <f>HYPERLINK(U2203,T2203)</f>
        <v>Teamcenter 2506 What's New-Deliver</v>
      </c>
      <c r="T2203" s="81" t="str">
        <f>IFERROR(VLOOKUP(CONCATENATE($B2203,"_",$A2203),Table4[#All],5,FALSE),"Not Available")</f>
        <v>Teamcenter 2506 What's New-Deliver</v>
      </c>
      <c r="U2203" s="81" t="str">
        <f>IFERROR(VLOOKUP(CONCATENATE(B2203,"_",A2203),Table4[#All],6,FALSE),"")</f>
        <v>https://siemens.highspot.com/items/6849b793e763859fe11e5308?lfrm=shp.0#1</v>
      </c>
    </row>
    <row r="2204" spans="1:21" x14ac:dyDescent="0.25">
      <c r="A2204" s="81">
        <f>IF(OR('Raw Data'!A2230=0,'Raw Data'!A2230="Delete"),"",'Raw Data'!A2230)</f>
        <v>2506</v>
      </c>
      <c r="B2204" s="88" t="str">
        <f>IF(OR('Raw Data'!B2230=0,'Raw Data'!B2230="Delete"),"",'Raw Data'!B2230)</f>
        <v>Deliver</v>
      </c>
      <c r="C2204" s="89" t="str">
        <f>IF(OR('Raw Data'!C2230=0,'Raw Data'!C2230="Delete"),"",'Raw Data'!C2230)</f>
        <v>Quality</v>
      </c>
      <c r="D2204" s="88" t="str">
        <f>IF(OR('Raw Data'!D2230=0,'Raw Data'!D2230="Delete"),"",'Raw Data'!D2230)</f>
        <v>FMEA</v>
      </c>
      <c r="E2204" s="84" t="str">
        <f>IF(OR('Raw Data'!E2230=0,'Raw Data'!E2230="Delete"),"",'Raw Data'!E2230)</f>
        <v>Ensure lessons learned are effectively incorporated for continuous improvement with improved focus on closed-loop quality​</v>
      </c>
      <c r="F2204" s="81" t="str" cm="1">
        <f t="array" ref="F2204">_xlfn.SWITCH(ROUND(VLOOKUP(A2204,Table1[#All],3),0),11,H2204,12,I2204,13,J2204,14,K2204,"N/A")</f>
        <v>N/A</v>
      </c>
      <c r="G2204" s="81" t="str" cm="1">
        <f t="array" ref="G2204">_xlfn.SWITCH(ROUND(VLOOKUP(A2204,Table1[#All],5),0),11,H2204,12,I2204,13,J2204,14,K2204,"N/A")</f>
        <v>N/A</v>
      </c>
      <c r="H2204" s="81" t="str">
        <f>IF(OR('Raw Data'!H2230=0,'Raw Data'!H2230="Delete"),"",'Raw Data'!H2230)</f>
        <v/>
      </c>
      <c r="I2204" s="81" t="str">
        <f>IF(OR('Raw Data'!I2230=0,'Raw Data'!I2230="Delete"),"",'Raw Data'!I2230)</f>
        <v/>
      </c>
      <c r="J2204" s="81" t="str">
        <f>IF(OR('Raw Data'!J2230=0,'Raw Data'!J2230="Delete"),"",'Raw Data'!J2230)</f>
        <v/>
      </c>
      <c r="K2204" s="81" t="str">
        <f>IF(OR('Raw Data'!K2230=0,'Raw Data'!K2230="Delete"),"",'Raw Data'!K2230)</f>
        <v/>
      </c>
      <c r="L2204" s="81" t="str">
        <f>R2204</f>
        <v>Available</v>
      </c>
      <c r="M2204" s="81" t="str">
        <f>IF(A2204="","",IF(OR(AWReleaseNum&gt;=A2204,AWReleaseNum=0),"Available","Not Supported"))</f>
        <v>Available</v>
      </c>
      <c r="N2204" s="81" t="str">
        <f>IF(A2204="","",IF(TcRelease="Any","Available",IF(OR(AND(TcReleaseNum&gt;=VLOOKUP(AWReleaseNum,MinVerInfo,3,FALSE),TcReleaseNum&lt;=VLOOKUP(AWReleaseNum,MinVerInfo,4,FALSE)),AND(TcReleaseNum&gt;=VLOOKUP(AWReleaseNum,MinVerInfo,5,FALSE),TcReleaseNum&lt;=VLOOKUP(AWReleaseNum,MinVerInfo,6,FALSE))),"Available","Not Supported")))</f>
        <v>Available</v>
      </c>
      <c r="O2204" s="81" t="str">
        <f>IF(TcReleaseNum&lt;P2204,"Not Supported","Available")</f>
        <v>Available</v>
      </c>
      <c r="P2204" s="81" cm="1">
        <f t="array" ref="P2204">_xlfn.SWITCH(TcBaseVer, 14, K2204, 13, J2204, 12, I2204, 11, IFERROR(VLOOKUP(H2204,Table2[#All],3,FALSE),"N/A"),0)</f>
        <v>0</v>
      </c>
      <c r="Q2204" s="81" t="str">
        <f>IF(TcBaseVer=0,M2204,IF(AND(N2204="Available",M2204="Available",O2204="Available"),"Available",IF(M2204="","","Not Supported")))</f>
        <v>Available</v>
      </c>
      <c r="R2204" s="81" t="str">
        <f>IF(A2204&gt;=AWCurrentRel, "Future",Q2204)</f>
        <v>Available</v>
      </c>
      <c r="S2204" s="100" t="str">
        <f>HYPERLINK(U2204,T2204)</f>
        <v>Teamcenter 2506 What's New-Deliver</v>
      </c>
      <c r="T2204" s="81" t="str">
        <f>IFERROR(VLOOKUP(CONCATENATE($B2204,"_",$A2204),Table4[#All],5,FALSE),"Not Available")</f>
        <v>Teamcenter 2506 What's New-Deliver</v>
      </c>
      <c r="U2204" s="81" t="str">
        <f>IFERROR(VLOOKUP(CONCATENATE(B2204,"_",A2204),Table4[#All],6,FALSE),"")</f>
        <v>https://siemens.highspot.com/items/6849b793e763859fe11e5308?lfrm=shp.0#1</v>
      </c>
    </row>
    <row r="2205" spans="1:21" x14ac:dyDescent="0.25">
      <c r="A2205" s="81">
        <f>IF(OR('Raw Data'!A2231=0,'Raw Data'!A2231="Delete"),"",'Raw Data'!A2231)</f>
        <v>2506</v>
      </c>
      <c r="B2205" s="88" t="str">
        <f>IF(OR('Raw Data'!B2231=0,'Raw Data'!B2231="Delete"),"",'Raw Data'!B2231)</f>
        <v>Deliver</v>
      </c>
      <c r="C2205" s="89" t="str">
        <f>IF(OR('Raw Data'!C2231=0,'Raw Data'!C2231="Delete"),"",'Raw Data'!C2231)</f>
        <v>Quality</v>
      </c>
      <c r="D2205" s="88" t="str">
        <f>IF(OR('Raw Data'!D2231=0,'Raw Data'!D2231="Delete"),"",'Raw Data'!D2231)</f>
        <v>FMEA</v>
      </c>
      <c r="E2205" s="84" t="str">
        <f>IF(OR('Raw Data'!E2231=0,'Raw Data'!E2231="Delete"),"",'Raw Data'!E2231)</f>
        <v>Seamlessly trigger FMEA process from your quality management workflow with the new FMEA initiator​</v>
      </c>
      <c r="F2205" s="81" t="str" cm="1">
        <f t="array" ref="F2205">_xlfn.SWITCH(ROUND(VLOOKUP(A2205,Table1[#All],3),0),11,H2205,12,I2205,13,J2205,14,K2205,"N/A")</f>
        <v>N/A</v>
      </c>
      <c r="G2205" s="81" t="str" cm="1">
        <f t="array" ref="G2205">_xlfn.SWITCH(ROUND(VLOOKUP(A2205,Table1[#All],5),0),11,H2205,12,I2205,13,J2205,14,K2205,"N/A")</f>
        <v>N/A</v>
      </c>
      <c r="H2205" s="81" t="str">
        <f>IF(OR('Raw Data'!H2231=0,'Raw Data'!H2231="Delete"),"",'Raw Data'!H2231)</f>
        <v/>
      </c>
      <c r="I2205" s="81" t="str">
        <f>IF(OR('Raw Data'!I2231=0,'Raw Data'!I2231="Delete"),"",'Raw Data'!I2231)</f>
        <v/>
      </c>
      <c r="J2205" s="81" t="str">
        <f>IF(OR('Raw Data'!J2231=0,'Raw Data'!J2231="Delete"),"",'Raw Data'!J2231)</f>
        <v/>
      </c>
      <c r="K2205" s="81" t="str">
        <f>IF(OR('Raw Data'!K2231=0,'Raw Data'!K2231="Delete"),"",'Raw Data'!K2231)</f>
        <v/>
      </c>
      <c r="L2205" s="81" t="str">
        <f>R2205</f>
        <v>Available</v>
      </c>
      <c r="M2205" s="81" t="str">
        <f>IF(A2205="","",IF(OR(AWReleaseNum&gt;=A2205,AWReleaseNum=0),"Available","Not Supported"))</f>
        <v>Available</v>
      </c>
      <c r="N2205" s="81" t="str">
        <f>IF(A2205="","",IF(TcRelease="Any","Available",IF(OR(AND(TcReleaseNum&gt;=VLOOKUP(AWReleaseNum,MinVerInfo,3,FALSE),TcReleaseNum&lt;=VLOOKUP(AWReleaseNum,MinVerInfo,4,FALSE)),AND(TcReleaseNum&gt;=VLOOKUP(AWReleaseNum,MinVerInfo,5,FALSE),TcReleaseNum&lt;=VLOOKUP(AWReleaseNum,MinVerInfo,6,FALSE))),"Available","Not Supported")))</f>
        <v>Available</v>
      </c>
      <c r="O2205" s="81" t="str">
        <f>IF(TcReleaseNum&lt;P2205,"Not Supported","Available")</f>
        <v>Available</v>
      </c>
      <c r="P2205" s="81" cm="1">
        <f t="array" ref="P2205">_xlfn.SWITCH(TcBaseVer, 14, K2205, 13, J2205, 12, I2205, 11, IFERROR(VLOOKUP(H2205,Table2[#All],3,FALSE),"N/A"),0)</f>
        <v>0</v>
      </c>
      <c r="Q2205" s="81" t="str">
        <f>IF(TcBaseVer=0,M2205,IF(AND(N2205="Available",M2205="Available",O2205="Available"),"Available",IF(M2205="","","Not Supported")))</f>
        <v>Available</v>
      </c>
      <c r="R2205" s="81" t="str">
        <f>IF(A2205&gt;=AWCurrentRel, "Future",Q2205)</f>
        <v>Available</v>
      </c>
      <c r="S2205" s="100" t="str">
        <f>HYPERLINK(U2205,T2205)</f>
        <v>Teamcenter 2506 What's New-Deliver</v>
      </c>
      <c r="T2205" s="81" t="str">
        <f>IFERROR(VLOOKUP(CONCATENATE($B2205,"_",$A2205),Table4[#All],5,FALSE),"Not Available")</f>
        <v>Teamcenter 2506 What's New-Deliver</v>
      </c>
      <c r="U2205" s="81" t="str">
        <f>IFERROR(VLOOKUP(CONCATENATE(B2205,"_",A2205),Table4[#All],6,FALSE),"")</f>
        <v>https://siemens.highspot.com/items/6849b793e763859fe11e5308?lfrm=shp.0#1</v>
      </c>
    </row>
    <row r="2206" spans="1:21" x14ac:dyDescent="0.25">
      <c r="A2206" s="81">
        <f>IF(OR('Raw Data'!A2232=0,'Raw Data'!A2232="Delete"),"",'Raw Data'!A2232)</f>
        <v>2506</v>
      </c>
      <c r="B2206" s="88" t="str">
        <f>IF(OR('Raw Data'!B2232=0,'Raw Data'!B2232="Delete"),"",'Raw Data'!B2232)</f>
        <v>Deliver</v>
      </c>
      <c r="C2206" s="89" t="str">
        <f>IF(OR('Raw Data'!C2232=0,'Raw Data'!C2232="Delete"),"",'Raw Data'!C2232)</f>
        <v>Quality</v>
      </c>
      <c r="D2206" s="88" t="str">
        <f>IF(OR('Raw Data'!D2232=0,'Raw Data'!D2232="Delete"),"",'Raw Data'!D2232)</f>
        <v>FMEA</v>
      </c>
      <c r="E2206" s="84" t="str">
        <f>IF(OR('Raw Data'!E2232=0,'Raw Data'!E2232="Delete"),"",'Raw Data'!E2232)</f>
        <v>Accomplish your required tasks, easily view status and more with improved usability across the Design and Process FMEA modules​</v>
      </c>
      <c r="F2206" s="81" t="str" cm="1">
        <f t="array" ref="F2206">_xlfn.SWITCH(ROUND(VLOOKUP(A2206,Table1[#All],3),0),11,H2206,12,I2206,13,J2206,14,K2206,"N/A")</f>
        <v>N/A</v>
      </c>
      <c r="G2206" s="81" t="str" cm="1">
        <f t="array" ref="G2206">_xlfn.SWITCH(ROUND(VLOOKUP(A2206,Table1[#All],5),0),11,H2206,12,I2206,13,J2206,14,K2206,"N/A")</f>
        <v>N/A</v>
      </c>
      <c r="H2206" s="81" t="str">
        <f>IF(OR('Raw Data'!H2232=0,'Raw Data'!H2232="Delete"),"",'Raw Data'!H2232)</f>
        <v/>
      </c>
      <c r="I2206" s="81" t="str">
        <f>IF(OR('Raw Data'!I2232=0,'Raw Data'!I2232="Delete"),"",'Raw Data'!I2232)</f>
        <v/>
      </c>
      <c r="J2206" s="81" t="str">
        <f>IF(OR('Raw Data'!J2232=0,'Raw Data'!J2232="Delete"),"",'Raw Data'!J2232)</f>
        <v/>
      </c>
      <c r="K2206" s="81" t="str">
        <f>IF(OR('Raw Data'!K2232=0,'Raw Data'!K2232="Delete"),"",'Raw Data'!K2232)</f>
        <v/>
      </c>
      <c r="L2206" s="81" t="str">
        <f>R2206</f>
        <v>Available</v>
      </c>
      <c r="M2206" s="81" t="str">
        <f>IF(A2206="","",IF(OR(AWReleaseNum&gt;=A2206,AWReleaseNum=0),"Available","Not Supported"))</f>
        <v>Available</v>
      </c>
      <c r="N2206" s="81" t="str">
        <f>IF(A2206="","",IF(TcRelease="Any","Available",IF(OR(AND(TcReleaseNum&gt;=VLOOKUP(AWReleaseNum,MinVerInfo,3,FALSE),TcReleaseNum&lt;=VLOOKUP(AWReleaseNum,MinVerInfo,4,FALSE)),AND(TcReleaseNum&gt;=VLOOKUP(AWReleaseNum,MinVerInfo,5,FALSE),TcReleaseNum&lt;=VLOOKUP(AWReleaseNum,MinVerInfo,6,FALSE))),"Available","Not Supported")))</f>
        <v>Available</v>
      </c>
      <c r="O2206" s="81" t="str">
        <f>IF(TcReleaseNum&lt;P2206,"Not Supported","Available")</f>
        <v>Available</v>
      </c>
      <c r="P2206" s="81" cm="1">
        <f t="array" ref="P2206">_xlfn.SWITCH(TcBaseVer, 14, K2206, 13, J2206, 12, I2206, 11, IFERROR(VLOOKUP(H2206,Table2[#All],3,FALSE),"N/A"),0)</f>
        <v>0</v>
      </c>
      <c r="Q2206" s="81" t="str">
        <f>IF(TcBaseVer=0,M2206,IF(AND(N2206="Available",M2206="Available",O2206="Available"),"Available",IF(M2206="","","Not Supported")))</f>
        <v>Available</v>
      </c>
      <c r="R2206" s="81" t="str">
        <f>IF(A2206&gt;=AWCurrentRel, "Future",Q2206)</f>
        <v>Available</v>
      </c>
      <c r="S2206" s="100" t="str">
        <f>HYPERLINK(U2206,T2206)</f>
        <v>Teamcenter 2506 What's New-Deliver</v>
      </c>
      <c r="T2206" s="81" t="str">
        <f>IFERROR(VLOOKUP(CONCATENATE($B2206,"_",$A2206),Table4[#All],5,FALSE),"Not Available")</f>
        <v>Teamcenter 2506 What's New-Deliver</v>
      </c>
      <c r="U2206" s="81" t="str">
        <f>IFERROR(VLOOKUP(CONCATENATE(B2206,"_",A2206),Table4[#All],6,FALSE),"")</f>
        <v>https://siemens.highspot.com/items/6849b793e763859fe11e5308?lfrm=shp.0#1</v>
      </c>
    </row>
    <row r="2207" spans="1:21" x14ac:dyDescent="0.25">
      <c r="A2207" s="81">
        <f>IF(OR('Raw Data'!A1194=0,'Raw Data'!A1194="Delete"),"",'Raw Data'!A1194)</f>
        <v>2506</v>
      </c>
      <c r="B2207" s="88" t="str">
        <f>IF(OR('Raw Data'!B1194=0,'Raw Data'!B1194="Delete"),"",'Raw Data'!B1194)</f>
        <v>Foundation</v>
      </c>
      <c r="C2207" s="89" t="str">
        <f>IF(OR('Raw Data'!C1194=0,'Raw Data'!C1194="Delete"),"",'Raw Data'!C1194)</f>
        <v>Industry Solutions</v>
      </c>
      <c r="D2207" s="88" t="str">
        <f>IF(OR('Raw Data'!D1194=0,'Raw Data'!D1194="Delete"),"",'Raw Data'!D1194)</f>
        <v>Industries - CPR - CPG</v>
      </c>
      <c r="E2207" s="84" t="str">
        <f>IF(OR('Raw Data'!E1194=0,'Raw Data'!E1194="Delete"),"",'Raw Data'!E1194)</f>
        <v>Formulated BOM Management - Easily work with an enhanced formula BOM with flexible user inputs​</v>
      </c>
      <c r="F2207" s="81" t="str" cm="1">
        <f t="array" ref="F2207">_xlfn.SWITCH(ROUND(VLOOKUP(A2207,Table1[#All],3),0),11,H2207,12,I2207,13,J2207,14,K2207,"N/A")</f>
        <v>N/A</v>
      </c>
      <c r="G2207" s="81" t="str" cm="1">
        <f t="array" ref="G2207">_xlfn.SWITCH(ROUND(VLOOKUP(A2207,Table1[#All],5),0),11,H2207,12,I2207,13,J2207,14,K2207,"N/A")</f>
        <v>N/A</v>
      </c>
      <c r="H2207" s="81" t="str">
        <f>IF(OR('Raw Data'!H1194=0,'Raw Data'!H1194="Delete"),"",'Raw Data'!H1194)</f>
        <v/>
      </c>
      <c r="I2207" s="81" t="str">
        <f>IF(OR('Raw Data'!I1194=0,'Raw Data'!I1194="Delete"),"",'Raw Data'!I1194)</f>
        <v/>
      </c>
      <c r="J2207" s="81" t="str">
        <f>IF(OR('Raw Data'!J1194=0,'Raw Data'!J1194="Delete"),"",'Raw Data'!J1194)</f>
        <v/>
      </c>
      <c r="K2207" s="81" t="str">
        <f>IF(OR('Raw Data'!K1194=0,'Raw Data'!K1194="Delete"),"",'Raw Data'!K1194)</f>
        <v/>
      </c>
      <c r="L2207" s="81" t="str">
        <f>R2207</f>
        <v>Available</v>
      </c>
      <c r="M2207" s="81" t="str">
        <f>IF(A2207="","",IF(OR(AWReleaseNum&gt;=A2207,AWReleaseNum=0),"Available","Not Supported"))</f>
        <v>Available</v>
      </c>
      <c r="N2207" s="81" t="str">
        <f>IF(A2207="","",IF(TcRelease="Any","Available",IF(OR(AND(TcReleaseNum&gt;=VLOOKUP(AWReleaseNum,MinVerInfo,3,FALSE),TcReleaseNum&lt;=VLOOKUP(AWReleaseNum,MinVerInfo,4,FALSE)),AND(TcReleaseNum&gt;=VLOOKUP(AWReleaseNum,MinVerInfo,5,FALSE),TcReleaseNum&lt;=VLOOKUP(AWReleaseNum,MinVerInfo,6,FALSE))),"Available","Not Supported")))</f>
        <v>Available</v>
      </c>
      <c r="O2207" s="81" t="str">
        <f>IF(TcReleaseNum&lt;P2207,"Not Supported","Available")</f>
        <v>Available</v>
      </c>
      <c r="P2207" s="81" cm="1">
        <f t="array" ref="P2207">_xlfn.SWITCH(TcBaseVer, 14, K2207, 13, J2207, 12, I2207, 11, IFERROR(VLOOKUP(H2207,Table2[#All],3,FALSE),"N/A"),0)</f>
        <v>0</v>
      </c>
      <c r="Q2207" s="81" t="str">
        <f>IF(TcBaseVer=0,M2207,IF(AND(N2207="Available",M2207="Available",O2207="Available"),"Available",IF(M2207="","","Not Supported")))</f>
        <v>Available</v>
      </c>
      <c r="R2207" s="81" t="str">
        <f>IF(A2207&gt;=AWCurrentRel, "Future",Q2207)</f>
        <v>Available</v>
      </c>
      <c r="S2207" s="100" t="str">
        <f>HYPERLINK(U2207,T2207)</f>
        <v>Teamcenter 2506 What's New-Foundation</v>
      </c>
      <c r="T2207" s="81" t="str">
        <f>IFERROR(VLOOKUP(CONCATENATE($B2207,"_",$A2207),Table4[#All],5,FALSE),"Not Available")</f>
        <v>Teamcenter 2506 What's New-Foundation</v>
      </c>
      <c r="U2207" s="81" t="str">
        <f>IFERROR(VLOOKUP(CONCATENATE(B2207,"_",A2207),Table4[#All],6,FALSE),"")</f>
        <v>https://siemens.highspot.com/items/6849b765e763856d641e5487?lfrm=shp.2</v>
      </c>
    </row>
    <row r="2208" spans="1:21" x14ac:dyDescent="0.25">
      <c r="A2208" s="81">
        <f>IF(OR('Raw Data'!A1195=0,'Raw Data'!A1195="Delete"),"",'Raw Data'!A1195)</f>
        <v>2506</v>
      </c>
      <c r="B2208" s="88" t="str">
        <f>IF(OR('Raw Data'!B1195=0,'Raw Data'!B1195="Delete"),"",'Raw Data'!B1195)</f>
        <v>Foundation</v>
      </c>
      <c r="C2208" s="89" t="str">
        <f>IF(OR('Raw Data'!C1195=0,'Raw Data'!C1195="Delete"),"",'Raw Data'!C1195)</f>
        <v>Industry Solutions</v>
      </c>
      <c r="D2208" s="88" t="str">
        <f>IF(OR('Raw Data'!D1195=0,'Raw Data'!D1195="Delete"),"",'Raw Data'!D1195)</f>
        <v>Industries - CPR - CPG</v>
      </c>
      <c r="E2208" s="84" t="str">
        <f>IF(OR('Raw Data'!E1195=0,'Raw Data'!E1195="Delete"),"",'Raw Data'!E1195)</f>
        <v>Manufacturing Planning for Consumer Products​ - Efficiently plan manufacturing for SKUs and higher-level packaging</v>
      </c>
      <c r="F2208" s="81" t="str" cm="1">
        <f t="array" ref="F2208">_xlfn.SWITCH(ROUND(VLOOKUP(A2208,Table1[#All],3),0),11,H2208,12,I2208,13,J2208,14,K2208,"N/A")</f>
        <v>N/A</v>
      </c>
      <c r="G2208" s="81" t="str" cm="1">
        <f t="array" ref="G2208">_xlfn.SWITCH(ROUND(VLOOKUP(A2208,Table1[#All],5),0),11,H2208,12,I2208,13,J2208,14,K2208,"N/A")</f>
        <v>N/A</v>
      </c>
      <c r="H2208" s="81" t="str">
        <f>IF(OR('Raw Data'!H1195=0,'Raw Data'!H1195="Delete"),"",'Raw Data'!H1195)</f>
        <v/>
      </c>
      <c r="I2208" s="81" t="str">
        <f>IF(OR('Raw Data'!I1195=0,'Raw Data'!I1195="Delete"),"",'Raw Data'!I1195)</f>
        <v/>
      </c>
      <c r="J2208" s="81" t="str">
        <f>IF(OR('Raw Data'!J1195=0,'Raw Data'!J1195="Delete"),"",'Raw Data'!J1195)</f>
        <v/>
      </c>
      <c r="K2208" s="81" t="str">
        <f>IF(OR('Raw Data'!K1195=0,'Raw Data'!K1195="Delete"),"",'Raw Data'!K1195)</f>
        <v/>
      </c>
      <c r="L2208" s="81" t="str">
        <f>R2208</f>
        <v>Available</v>
      </c>
      <c r="M2208" s="81" t="str">
        <f>IF(A2208="","",IF(OR(AWReleaseNum&gt;=A2208,AWReleaseNum=0),"Available","Not Supported"))</f>
        <v>Available</v>
      </c>
      <c r="N2208" s="81" t="str">
        <f>IF(A2208="","",IF(TcRelease="Any","Available",IF(OR(AND(TcReleaseNum&gt;=VLOOKUP(AWReleaseNum,MinVerInfo,3,FALSE),TcReleaseNum&lt;=VLOOKUP(AWReleaseNum,MinVerInfo,4,FALSE)),AND(TcReleaseNum&gt;=VLOOKUP(AWReleaseNum,MinVerInfo,5,FALSE),TcReleaseNum&lt;=VLOOKUP(AWReleaseNum,MinVerInfo,6,FALSE))),"Available","Not Supported")))</f>
        <v>Available</v>
      </c>
      <c r="O2208" s="81" t="str">
        <f>IF(TcReleaseNum&lt;P2208,"Not Supported","Available")</f>
        <v>Available</v>
      </c>
      <c r="P2208" s="81" cm="1">
        <f t="array" ref="P2208">_xlfn.SWITCH(TcBaseVer, 14, K2208, 13, J2208, 12, I2208, 11, IFERROR(VLOOKUP(H2208,Table2[#All],3,FALSE),"N/A"),0)</f>
        <v>0</v>
      </c>
      <c r="Q2208" s="81" t="str">
        <f>IF(TcBaseVer=0,M2208,IF(AND(N2208="Available",M2208="Available",O2208="Available"),"Available",IF(M2208="","","Not Supported")))</f>
        <v>Available</v>
      </c>
      <c r="R2208" s="81" t="str">
        <f>IF(A2208&gt;=AWCurrentRel, "Future",Q2208)</f>
        <v>Available</v>
      </c>
      <c r="S2208" s="100" t="str">
        <f>HYPERLINK(U2208,T2208)</f>
        <v>Teamcenter 2506 What's New-Foundation</v>
      </c>
      <c r="T2208" s="81" t="str">
        <f>IFERROR(VLOOKUP(CONCATENATE($B2208,"_",$A2208),Table4[#All],5,FALSE),"Not Available")</f>
        <v>Teamcenter 2506 What's New-Foundation</v>
      </c>
      <c r="U2208" s="81" t="str">
        <f>IFERROR(VLOOKUP(CONCATENATE(B2208,"_",A2208),Table4[#All],6,FALSE),"")</f>
        <v>https://siemens.highspot.com/items/6849b765e763856d641e5487?lfrm=shp.2</v>
      </c>
    </row>
    <row r="2209" spans="1:21" x14ac:dyDescent="0.25">
      <c r="A2209" s="81">
        <f>IF(OR('Raw Data'!A1216=0,'Raw Data'!A1216="Delete"),"",'Raw Data'!A1216)</f>
        <v>2506</v>
      </c>
      <c r="B2209" s="88" t="str">
        <f>IF(OR('Raw Data'!B1216=0,'Raw Data'!B1216="Delete"),"",'Raw Data'!B1216)</f>
        <v>Foundation</v>
      </c>
      <c r="C2209" s="89" t="str">
        <f>IF(OR('Raw Data'!C1216=0,'Raw Data'!C1216="Delete"),"",'Raw Data'!C1216)</f>
        <v>Industry Solutions</v>
      </c>
      <c r="D2209" s="88" t="str">
        <f>IF(OR('Raw Data'!D1216=0,'Raw Data'!D1216="Delete"),"",'Raw Data'!D1216)</f>
        <v>Industries - Semiconductor Lifecycle Management</v>
      </c>
      <c r="E2209" s="84" t="str">
        <f>IF(OR('Raw Data'!E1216=0,'Raw Data'!E1216="Delete"),"",'Raw Data'!E1216)</f>
        <v>Tapeout and Mask Management - Simplify multi-project wafer development with pre-built templates and configurations</v>
      </c>
      <c r="F2209" s="81" t="str" cm="1">
        <f t="array" ref="F2209">_xlfn.SWITCH(ROUND(VLOOKUP(A2209,Table1[#All],3),0),11,H2209,12,I2209,13,J2209,14,K2209,"N/A")</f>
        <v>N/A</v>
      </c>
      <c r="G2209" s="81" t="str" cm="1">
        <f t="array" ref="G2209">_xlfn.SWITCH(ROUND(VLOOKUP(A2209,Table1[#All],5),0),11,H2209,12,I2209,13,J2209,14,K2209,"N/A")</f>
        <v>N/A</v>
      </c>
      <c r="H2209" s="81" t="str">
        <f>IF(OR('Raw Data'!H1216=0,'Raw Data'!H1216="Delete"),"",'Raw Data'!H1216)</f>
        <v/>
      </c>
      <c r="I2209" s="81" t="str">
        <f>IF(OR('Raw Data'!I1216=0,'Raw Data'!I1216="Delete"),"",'Raw Data'!I1216)</f>
        <v/>
      </c>
      <c r="J2209" s="81" t="str">
        <f>IF(OR('Raw Data'!J1216=0,'Raw Data'!J1216="Delete"),"",'Raw Data'!J1216)</f>
        <v/>
      </c>
      <c r="K2209" s="81" t="str">
        <f>IF(OR('Raw Data'!K1216=0,'Raw Data'!K1216="Delete"),"",'Raw Data'!K1216)</f>
        <v/>
      </c>
      <c r="L2209" s="81" t="str">
        <f>R2209</f>
        <v>Available</v>
      </c>
      <c r="M2209" s="81" t="str">
        <f>IF(A2209="","",IF(OR(AWReleaseNum&gt;=A2209,AWReleaseNum=0),"Available","Not Supported"))</f>
        <v>Available</v>
      </c>
      <c r="N2209" s="81" t="str">
        <f>IF(A2209="","",IF(TcRelease="Any","Available",IF(OR(AND(TcReleaseNum&gt;=VLOOKUP(AWReleaseNum,MinVerInfo,3,FALSE),TcReleaseNum&lt;=VLOOKUP(AWReleaseNum,MinVerInfo,4,FALSE)),AND(TcReleaseNum&gt;=VLOOKUP(AWReleaseNum,MinVerInfo,5,FALSE),TcReleaseNum&lt;=VLOOKUP(AWReleaseNum,MinVerInfo,6,FALSE))),"Available","Not Supported")))</f>
        <v>Available</v>
      </c>
      <c r="O2209" s="81" t="str">
        <f>IF(TcReleaseNum&lt;P2209,"Not Supported","Available")</f>
        <v>Available</v>
      </c>
      <c r="P2209" s="81" cm="1">
        <f t="array" ref="P2209">_xlfn.SWITCH(TcBaseVer, 14, K2209, 13, J2209, 12, I2209, 11, IFERROR(VLOOKUP(H2209,Table2[#All],3,FALSE),"N/A"),0)</f>
        <v>0</v>
      </c>
      <c r="Q2209" s="81" t="str">
        <f>IF(TcBaseVer=0,M2209,IF(AND(N2209="Available",M2209="Available",O2209="Available"),"Available",IF(M2209="","","Not Supported")))</f>
        <v>Available</v>
      </c>
      <c r="R2209" s="81" t="str">
        <f>IF(A2209&gt;=AWCurrentRel, "Future",Q2209)</f>
        <v>Available</v>
      </c>
      <c r="S2209" s="100" t="str">
        <f>HYPERLINK(U2209,T2209)</f>
        <v>Teamcenter 2506 What's New-Foundation</v>
      </c>
      <c r="T2209" s="81" t="str">
        <f>IFERROR(VLOOKUP(CONCATENATE($B2209,"_",$A2209),Table4[#All],5,FALSE),"Not Available")</f>
        <v>Teamcenter 2506 What's New-Foundation</v>
      </c>
      <c r="U2209" s="81" t="str">
        <f>IFERROR(VLOOKUP(CONCATENATE(B2209,"_",A2209),Table4[#All],6,FALSE),"")</f>
        <v>https://siemens.highspot.com/items/6849b765e763856d641e5487?lfrm=shp.2</v>
      </c>
    </row>
    <row r="2210" spans="1:21" x14ac:dyDescent="0.25">
      <c r="A2210" s="81">
        <f>IF(OR('Raw Data'!A1263=0,'Raw Data'!A1263="Delete"),"",'Raw Data'!A1263)</f>
        <v>2506</v>
      </c>
      <c r="B2210" s="88" t="str">
        <f>IF(OR('Raw Data'!B1263=0,'Raw Data'!B1263="Delete"),"",'Raw Data'!B1263)</f>
        <v>Deliver</v>
      </c>
      <c r="C2210" s="89" t="str">
        <f>IF(OR('Raw Data'!C1263=0,'Raw Data'!C1263="Delete"),"",'Raw Data'!C1263)</f>
        <v>Manufacturing</v>
      </c>
      <c r="D2210" s="88" t="str">
        <f>IF(OR('Raw Data'!D1263=0,'Raw Data'!D1263="Delete"),"",'Raw Data'!D1263)</f>
        <v>MBOM Management</v>
      </c>
      <c r="E2210" s="84" t="str">
        <f>IF(OR('Raw Data'!E1263=0,'Raw Data'!E1263="Delete"),"",'Raw Data'!E1263)</f>
        <v>Configurable Naming for Source and Target Structures in BOM Alignment</v>
      </c>
      <c r="F2210" s="81" t="str" cm="1">
        <f t="array" ref="F2210">_xlfn.SWITCH(ROUND(VLOOKUP(A2210,Table1[#All],3),0),11,H2210,12,I2210,13,J2210,14,K2210,"N/A")</f>
        <v>N/A</v>
      </c>
      <c r="G2210" s="81" t="str" cm="1">
        <f t="array" ref="G2210">_xlfn.SWITCH(ROUND(VLOOKUP(A2210,Table1[#All],5),0),11,H2210,12,I2210,13,J2210,14,K2210,"N/A")</f>
        <v>N/A</v>
      </c>
      <c r="H2210" s="81" t="str">
        <f>IF(OR('Raw Data'!H1263=0,'Raw Data'!H1263="Delete"),"",'Raw Data'!H1263)</f>
        <v/>
      </c>
      <c r="I2210" s="81" t="str">
        <f>IF(OR('Raw Data'!I1263=0,'Raw Data'!I1263="Delete"),"",'Raw Data'!I1263)</f>
        <v/>
      </c>
      <c r="J2210" s="81" t="str">
        <f>IF(OR('Raw Data'!J1263=0,'Raw Data'!J1263="Delete"),"",'Raw Data'!J1263)</f>
        <v/>
      </c>
      <c r="K2210" s="81" t="str">
        <f>IF(OR('Raw Data'!K1263=0,'Raw Data'!K1263="Delete"),"",'Raw Data'!K1263)</f>
        <v/>
      </c>
      <c r="L2210" s="81" t="str">
        <f>R2210</f>
        <v>Available</v>
      </c>
      <c r="M2210" s="81" t="str">
        <f>IF(A2210="","",IF(OR(AWReleaseNum&gt;=A2210,AWReleaseNum=0),"Available","Not Supported"))</f>
        <v>Available</v>
      </c>
      <c r="N2210" s="81" t="str">
        <f>IF(A2210="","",IF(TcRelease="Any","Available",IF(OR(AND(TcReleaseNum&gt;=VLOOKUP(AWReleaseNum,MinVerInfo,3,FALSE),TcReleaseNum&lt;=VLOOKUP(AWReleaseNum,MinVerInfo,4,FALSE)),AND(TcReleaseNum&gt;=VLOOKUP(AWReleaseNum,MinVerInfo,5,FALSE),TcReleaseNum&lt;=VLOOKUP(AWReleaseNum,MinVerInfo,6,FALSE))),"Available","Not Supported")))</f>
        <v>Available</v>
      </c>
      <c r="O2210" s="81" t="str">
        <f>IF(TcReleaseNum&lt;P2210,"Not Supported","Available")</f>
        <v>Available</v>
      </c>
      <c r="P2210" s="81" cm="1">
        <f t="array" ref="P2210">_xlfn.SWITCH(TcBaseVer, 14, K2210, 13, J2210, 12, I2210, 11, IFERROR(VLOOKUP(H2210,Table2[#All],3,FALSE),"N/A"),0)</f>
        <v>0</v>
      </c>
      <c r="Q2210" s="81" t="str">
        <f>IF(TcBaseVer=0,M2210,IF(AND(N2210="Available",M2210="Available",O2210="Available"),"Available",IF(M2210="","","Not Supported")))</f>
        <v>Available</v>
      </c>
      <c r="R2210" s="81" t="str">
        <f>IF(A2210&gt;=AWCurrentRel, "Future",Q2210)</f>
        <v>Available</v>
      </c>
      <c r="S2210" s="100" t="str">
        <f>HYPERLINK(U2210,T2210)</f>
        <v>Teamcenter 2506 What's New-Deliver</v>
      </c>
      <c r="T2210" s="81" t="str">
        <f>IFERROR(VLOOKUP(CONCATENATE($B2210,"_",$A2210),Table4[#All],5,FALSE),"Not Available")</f>
        <v>Teamcenter 2506 What's New-Deliver</v>
      </c>
      <c r="U2210" s="81" t="str">
        <f>IFERROR(VLOOKUP(CONCATENATE(B2210,"_",A2210),Table4[#All],6,FALSE),"")</f>
        <v>https://siemens.highspot.com/items/6849b793e763859fe11e5308?lfrm=shp.0#1</v>
      </c>
    </row>
    <row r="2211" spans="1:21" x14ac:dyDescent="0.25">
      <c r="A2211" s="81">
        <f>IF(OR('Raw Data'!A1264=0,'Raw Data'!A1264="Delete"),"",'Raw Data'!A1264)</f>
        <v>2506</v>
      </c>
      <c r="B2211" s="88" t="str">
        <f>IF(OR('Raw Data'!B1264=0,'Raw Data'!B1264="Delete"),"",'Raw Data'!B1264)</f>
        <v>Deliver</v>
      </c>
      <c r="C2211" s="89" t="str">
        <f>IF(OR('Raw Data'!C1264=0,'Raw Data'!C1264="Delete"),"",'Raw Data'!C1264)</f>
        <v>Manufacturing</v>
      </c>
      <c r="D2211" s="88" t="str">
        <f>IF(OR('Raw Data'!D1264=0,'Raw Data'!D1264="Delete"),"",'Raw Data'!D1264)</f>
        <v>MBOM Management</v>
      </c>
      <c r="E2211" s="84" t="str">
        <f>IF(OR('Raw Data'!E1264=0,'Raw Data'!E1264="Delete"),"",'Raw Data'!E1264)</f>
        <v>Column configuration based on the loaded object type</v>
      </c>
      <c r="F2211" s="81" t="str" cm="1">
        <f t="array" ref="F2211">_xlfn.SWITCH(ROUND(VLOOKUP(A2211,Table1[#All],3),0),11,H2211,12,I2211,13,J2211,14,K2211,"N/A")</f>
        <v>N/A</v>
      </c>
      <c r="G2211" s="81" t="str" cm="1">
        <f t="array" ref="G2211">_xlfn.SWITCH(ROUND(VLOOKUP(A2211,Table1[#All],5),0),11,H2211,12,I2211,13,J2211,14,K2211,"N/A")</f>
        <v>N/A</v>
      </c>
      <c r="H2211" s="81" t="str">
        <f>IF(OR('Raw Data'!H1264=0,'Raw Data'!H1264="Delete"),"",'Raw Data'!H1264)</f>
        <v/>
      </c>
      <c r="I2211" s="81" t="str">
        <f>IF(OR('Raw Data'!I1264=0,'Raw Data'!I1264="Delete"),"",'Raw Data'!I1264)</f>
        <v/>
      </c>
      <c r="J2211" s="81" t="str">
        <f>IF(OR('Raw Data'!J1264=0,'Raw Data'!J1264="Delete"),"",'Raw Data'!J1264)</f>
        <v/>
      </c>
      <c r="K2211" s="81" t="str">
        <f>IF(OR('Raw Data'!K1264=0,'Raw Data'!K1264="Delete"),"",'Raw Data'!K1264)</f>
        <v/>
      </c>
      <c r="L2211" s="81" t="str">
        <f>R2211</f>
        <v>Available</v>
      </c>
      <c r="M2211" s="81" t="str">
        <f>IF(A2211="","",IF(OR(AWReleaseNum&gt;=A2211,AWReleaseNum=0),"Available","Not Supported"))</f>
        <v>Available</v>
      </c>
      <c r="N2211" s="81" t="str">
        <f>IF(A2211="","",IF(TcRelease="Any","Available",IF(OR(AND(TcReleaseNum&gt;=VLOOKUP(AWReleaseNum,MinVerInfo,3,FALSE),TcReleaseNum&lt;=VLOOKUP(AWReleaseNum,MinVerInfo,4,FALSE)),AND(TcReleaseNum&gt;=VLOOKUP(AWReleaseNum,MinVerInfo,5,FALSE),TcReleaseNum&lt;=VLOOKUP(AWReleaseNum,MinVerInfo,6,FALSE))),"Available","Not Supported")))</f>
        <v>Available</v>
      </c>
      <c r="O2211" s="81" t="str">
        <f>IF(TcReleaseNum&lt;P2211,"Not Supported","Available")</f>
        <v>Available</v>
      </c>
      <c r="P2211" s="81" cm="1">
        <f t="array" ref="P2211">_xlfn.SWITCH(TcBaseVer, 14, K2211, 13, J2211, 12, I2211, 11, IFERROR(VLOOKUP(H2211,Table2[#All],3,FALSE),"N/A"),0)</f>
        <v>0</v>
      </c>
      <c r="Q2211" s="81" t="str">
        <f>IF(TcBaseVer=0,M2211,IF(AND(N2211="Available",M2211="Available",O2211="Available"),"Available",IF(M2211="","","Not Supported")))</f>
        <v>Available</v>
      </c>
      <c r="R2211" s="81" t="str">
        <f>IF(A2211&gt;=AWCurrentRel, "Future",Q2211)</f>
        <v>Available</v>
      </c>
      <c r="S2211" s="100" t="str">
        <f>HYPERLINK(U2211,T2211)</f>
        <v>Teamcenter 2506 What's New-Deliver</v>
      </c>
      <c r="T2211" s="81" t="str">
        <f>IFERROR(VLOOKUP(CONCATENATE($B2211,"_",$A2211),Table4[#All],5,FALSE),"Not Available")</f>
        <v>Teamcenter 2506 What's New-Deliver</v>
      </c>
      <c r="U2211" s="81" t="str">
        <f>IFERROR(VLOOKUP(CONCATENATE(B2211,"_",A2211),Table4[#All],6,FALSE),"")</f>
        <v>https://siemens.highspot.com/items/6849b793e763859fe11e5308?lfrm=shp.0#1</v>
      </c>
    </row>
    <row r="2212" spans="1:21" x14ac:dyDescent="0.25">
      <c r="A2212" s="81">
        <f>IF(OR('Raw Data'!A1265=0,'Raw Data'!A1265="Delete"),"",'Raw Data'!A1265)</f>
        <v>2506</v>
      </c>
      <c r="B2212" s="88" t="str">
        <f>IF(OR('Raw Data'!B1265=0,'Raw Data'!B1265="Delete"),"",'Raw Data'!B1265)</f>
        <v>Deliver</v>
      </c>
      <c r="C2212" s="89" t="str">
        <f>IF(OR('Raw Data'!C1265=0,'Raw Data'!C1265="Delete"),"",'Raw Data'!C1265)</f>
        <v>Manufacturing</v>
      </c>
      <c r="D2212" s="88" t="str">
        <f>IF(OR('Raw Data'!D1265=0,'Raw Data'!D1265="Delete"),"",'Raw Data'!D1265)</f>
        <v>MBOM Management</v>
      </c>
      <c r="E2212" s="84" t="str">
        <f>IF(OR('Raw Data'!E1265=0,'Raw Data'!E1265="Delete"),"",'Raw Data'!E1265)</f>
        <v>Support for multiple MCN types</v>
      </c>
      <c r="F2212" s="81" t="str" cm="1">
        <f t="array" ref="F2212">_xlfn.SWITCH(ROUND(VLOOKUP(A2212,Table1[#All],3),0),11,H2212,12,I2212,13,J2212,14,K2212,"N/A")</f>
        <v>N/A</v>
      </c>
      <c r="G2212" s="81" t="str" cm="1">
        <f t="array" ref="G2212">_xlfn.SWITCH(ROUND(VLOOKUP(A2212,Table1[#All],5),0),11,H2212,12,I2212,13,J2212,14,K2212,"N/A")</f>
        <v>N/A</v>
      </c>
      <c r="H2212" s="81" t="str">
        <f>IF(OR('Raw Data'!H1265=0,'Raw Data'!H1265="Delete"),"",'Raw Data'!H1265)</f>
        <v/>
      </c>
      <c r="I2212" s="81" t="str">
        <f>IF(OR('Raw Data'!I1265=0,'Raw Data'!I1265="Delete"),"",'Raw Data'!I1265)</f>
        <v/>
      </c>
      <c r="J2212" s="81" t="str">
        <f>IF(OR('Raw Data'!J1265=0,'Raw Data'!J1265="Delete"),"",'Raw Data'!J1265)</f>
        <v/>
      </c>
      <c r="K2212" s="81" t="str">
        <f>IF(OR('Raw Data'!K1265=0,'Raw Data'!K1265="Delete"),"",'Raw Data'!K1265)</f>
        <v/>
      </c>
      <c r="L2212" s="81" t="str">
        <f>R2212</f>
        <v>Available</v>
      </c>
      <c r="M2212" s="81" t="str">
        <f>IF(A2212="","",IF(OR(AWReleaseNum&gt;=A2212,AWReleaseNum=0),"Available","Not Supported"))</f>
        <v>Available</v>
      </c>
      <c r="N2212" s="81" t="str">
        <f>IF(A2212="","",IF(TcRelease="Any","Available",IF(OR(AND(TcReleaseNum&gt;=VLOOKUP(AWReleaseNum,MinVerInfo,3,FALSE),TcReleaseNum&lt;=VLOOKUP(AWReleaseNum,MinVerInfo,4,FALSE)),AND(TcReleaseNum&gt;=VLOOKUP(AWReleaseNum,MinVerInfo,5,FALSE),TcReleaseNum&lt;=VLOOKUP(AWReleaseNum,MinVerInfo,6,FALSE))),"Available","Not Supported")))</f>
        <v>Available</v>
      </c>
      <c r="O2212" s="81" t="str">
        <f>IF(TcReleaseNum&lt;P2212,"Not Supported","Available")</f>
        <v>Available</v>
      </c>
      <c r="P2212" s="81" cm="1">
        <f t="array" ref="P2212">_xlfn.SWITCH(TcBaseVer, 14, K2212, 13, J2212, 12, I2212, 11, IFERROR(VLOOKUP(H2212,Table2[#All],3,FALSE),"N/A"),0)</f>
        <v>0</v>
      </c>
      <c r="Q2212" s="81" t="str">
        <f>IF(TcBaseVer=0,M2212,IF(AND(N2212="Available",M2212="Available",O2212="Available"),"Available",IF(M2212="","","Not Supported")))</f>
        <v>Available</v>
      </c>
      <c r="R2212" s="81" t="str">
        <f>IF(A2212&gt;=AWCurrentRel, "Future",Q2212)</f>
        <v>Available</v>
      </c>
      <c r="S2212" s="100" t="str">
        <f>HYPERLINK(U2212,T2212)</f>
        <v>Teamcenter 2506 What's New-Deliver</v>
      </c>
      <c r="T2212" s="81" t="str">
        <f>IFERROR(VLOOKUP(CONCATENATE($B2212,"_",$A2212),Table4[#All],5,FALSE),"Not Available")</f>
        <v>Teamcenter 2506 What's New-Deliver</v>
      </c>
      <c r="U2212" s="81" t="str">
        <f>IFERROR(VLOOKUP(CONCATENATE(B2212,"_",A2212),Table4[#All],6,FALSE),"")</f>
        <v>https://siemens.highspot.com/items/6849b793e763859fe11e5308?lfrm=shp.0#1</v>
      </c>
    </row>
    <row r="2213" spans="1:21" x14ac:dyDescent="0.25">
      <c r="A2213" s="81">
        <f>IF(OR('Raw Data'!A1266=0,'Raw Data'!A1266="Delete"),"",'Raw Data'!A1266)</f>
        <v>2506</v>
      </c>
      <c r="B2213" s="88" t="str">
        <f>IF(OR('Raw Data'!B1266=0,'Raw Data'!B1266="Delete"),"",'Raw Data'!B1266)</f>
        <v>Deliver</v>
      </c>
      <c r="C2213" s="89" t="str">
        <f>IF(OR('Raw Data'!C1266=0,'Raw Data'!C1266="Delete"),"",'Raw Data'!C1266)</f>
        <v>Manufacturing</v>
      </c>
      <c r="D2213" s="88" t="str">
        <f>IF(OR('Raw Data'!D1266=0,'Raw Data'!D1266="Delete"),"",'Raw Data'!D1266)</f>
        <v>MBOM Management</v>
      </c>
      <c r="E2213" s="84" t="str">
        <f>IF(OR('Raw Data'!E1266=0,'Raw Data'!E1266="Delete"),"",'Raw Data'!E1266)</f>
        <v xml:space="preserve">Occurrence based substitute support in MBOM </v>
      </c>
      <c r="F2213" s="81" t="str" cm="1">
        <f t="array" ref="F2213">_xlfn.SWITCH(ROUND(VLOOKUP(A2213,Table1[#All],3),0),11,H2213,12,I2213,13,J2213,14,K2213,"N/A")</f>
        <v>N/A</v>
      </c>
      <c r="G2213" s="81" t="str" cm="1">
        <f t="array" ref="G2213">_xlfn.SWITCH(ROUND(VLOOKUP(A2213,Table1[#All],5),0),11,H2213,12,I2213,13,J2213,14,K2213,"N/A")</f>
        <v>N/A</v>
      </c>
      <c r="H2213" s="81" t="str">
        <f>IF(OR('Raw Data'!H1266=0,'Raw Data'!H1266="Delete"),"",'Raw Data'!H1266)</f>
        <v/>
      </c>
      <c r="I2213" s="81" t="str">
        <f>IF(OR('Raw Data'!I1266=0,'Raw Data'!I1266="Delete"),"",'Raw Data'!I1266)</f>
        <v/>
      </c>
      <c r="J2213" s="81" t="str">
        <f>IF(OR('Raw Data'!J1266=0,'Raw Data'!J1266="Delete"),"",'Raw Data'!J1266)</f>
        <v/>
      </c>
      <c r="K2213" s="81" t="str">
        <f>IF(OR('Raw Data'!K1266=0,'Raw Data'!K1266="Delete"),"",'Raw Data'!K1266)</f>
        <v/>
      </c>
      <c r="L2213" s="81" t="str">
        <f>R2213</f>
        <v>Available</v>
      </c>
      <c r="M2213" s="81" t="str">
        <f>IF(A2213="","",IF(OR(AWReleaseNum&gt;=A2213,AWReleaseNum=0),"Available","Not Supported"))</f>
        <v>Available</v>
      </c>
      <c r="N2213" s="81" t="str">
        <f>IF(A2213="","",IF(TcRelease="Any","Available",IF(OR(AND(TcReleaseNum&gt;=VLOOKUP(AWReleaseNum,MinVerInfo,3,FALSE),TcReleaseNum&lt;=VLOOKUP(AWReleaseNum,MinVerInfo,4,FALSE)),AND(TcReleaseNum&gt;=VLOOKUP(AWReleaseNum,MinVerInfo,5,FALSE),TcReleaseNum&lt;=VLOOKUP(AWReleaseNum,MinVerInfo,6,FALSE))),"Available","Not Supported")))</f>
        <v>Available</v>
      </c>
      <c r="O2213" s="81" t="str">
        <f>IF(TcReleaseNum&lt;P2213,"Not Supported","Available")</f>
        <v>Available</v>
      </c>
      <c r="P2213" s="81" cm="1">
        <f t="array" ref="P2213">_xlfn.SWITCH(TcBaseVer, 14, K2213, 13, J2213, 12, I2213, 11, IFERROR(VLOOKUP(H2213,Table2[#All],3,FALSE),"N/A"),0)</f>
        <v>0</v>
      </c>
      <c r="Q2213" s="81" t="str">
        <f>IF(TcBaseVer=0,M2213,IF(AND(N2213="Available",M2213="Available",O2213="Available"),"Available",IF(M2213="","","Not Supported")))</f>
        <v>Available</v>
      </c>
      <c r="R2213" s="81" t="str">
        <f>IF(A2213&gt;=AWCurrentRel, "Future",Q2213)</f>
        <v>Available</v>
      </c>
      <c r="S2213" s="100" t="str">
        <f>HYPERLINK(U2213,T2213)</f>
        <v>Teamcenter 2506 What's New-Deliver</v>
      </c>
      <c r="T2213" s="81" t="str">
        <f>IFERROR(VLOOKUP(CONCATENATE($B2213,"_",$A2213),Table4[#All],5,FALSE),"Not Available")</f>
        <v>Teamcenter 2506 What's New-Deliver</v>
      </c>
      <c r="U2213" s="81" t="str">
        <f>IFERROR(VLOOKUP(CONCATENATE(B2213,"_",A2213),Table4[#All],6,FALSE),"")</f>
        <v>https://siemens.highspot.com/items/6849b793e763859fe11e5308?lfrm=shp.0#1</v>
      </c>
    </row>
    <row r="2214" spans="1:21" x14ac:dyDescent="0.25">
      <c r="A2214" s="81">
        <f>IF(OR('Raw Data'!A1281=0,'Raw Data'!A1281="Delete"),"",'Raw Data'!A1281)</f>
        <v>2506</v>
      </c>
      <c r="B2214" s="88" t="str">
        <f>IF(OR('Raw Data'!B1281=0,'Raw Data'!B1281="Delete"),"",'Raw Data'!B1281)</f>
        <v>Deliver</v>
      </c>
      <c r="C2214" s="89" t="str">
        <f>IF(OR('Raw Data'!C1281=0,'Raw Data'!C1281="Delete"),"",'Raw Data'!C1281)</f>
        <v>Manufacturing</v>
      </c>
      <c r="D2214" s="88" t="str">
        <f>IF(OR('Raw Data'!D1281=0,'Raw Data'!D1281="Delete"),"",'Raw Data'!D1281)</f>
        <v>MBOM Management</v>
      </c>
      <c r="E2214" s="84" t="str">
        <f>IF(OR('Raw Data'!E1281=0,'Raw Data'!E1281="Delete"),"",'Raw Data'!E1281)</f>
        <v xml:space="preserve">APIs for Automating Change Reconciliation Between Source and Target BOMs </v>
      </c>
      <c r="F2214" s="81" t="str" cm="1">
        <f t="array" ref="F2214">_xlfn.SWITCH(ROUND(VLOOKUP(A2214,Table1[#All],3),0),11,H2214,12,I2214,13,J2214,14,K2214,"N/A")</f>
        <v>N/A</v>
      </c>
      <c r="G2214" s="81" t="str" cm="1">
        <f t="array" ref="G2214">_xlfn.SWITCH(ROUND(VLOOKUP(A2214,Table1[#All],5),0),11,H2214,12,I2214,13,J2214,14,K2214,"N/A")</f>
        <v>N/A</v>
      </c>
      <c r="H2214" s="81" t="str">
        <f>IF(OR('Raw Data'!H1281=0,'Raw Data'!H1281="Delete"),"",'Raw Data'!H1281)</f>
        <v/>
      </c>
      <c r="I2214" s="81" t="str">
        <f>IF(OR('Raw Data'!I1281=0,'Raw Data'!I1281="Delete"),"",'Raw Data'!I1281)</f>
        <v/>
      </c>
      <c r="J2214" s="81" t="str">
        <f>IF(OR('Raw Data'!J1281=0,'Raw Data'!J1281="Delete"),"",'Raw Data'!J1281)</f>
        <v/>
      </c>
      <c r="K2214" s="81" t="str">
        <f>IF(OR('Raw Data'!K1281=0,'Raw Data'!K1281="Delete"),"",'Raw Data'!K1281)</f>
        <v/>
      </c>
      <c r="L2214" s="81" t="str">
        <f>R2214</f>
        <v>Available</v>
      </c>
      <c r="M2214" s="81" t="str">
        <f>IF(A2214="","",IF(OR(AWReleaseNum&gt;=A2214,AWReleaseNum=0),"Available","Not Supported"))</f>
        <v>Available</v>
      </c>
      <c r="N2214" s="81" t="str">
        <f>IF(A2214="","",IF(TcRelease="Any","Available",IF(OR(AND(TcReleaseNum&gt;=VLOOKUP(AWReleaseNum,MinVerInfo,3,FALSE),TcReleaseNum&lt;=VLOOKUP(AWReleaseNum,MinVerInfo,4,FALSE)),AND(TcReleaseNum&gt;=VLOOKUP(AWReleaseNum,MinVerInfo,5,FALSE),TcReleaseNum&lt;=VLOOKUP(AWReleaseNum,MinVerInfo,6,FALSE))),"Available","Not Supported")))</f>
        <v>Available</v>
      </c>
      <c r="O2214" s="81" t="str">
        <f>IF(TcReleaseNum&lt;P2214,"Not Supported","Available")</f>
        <v>Available</v>
      </c>
      <c r="P2214" s="81" cm="1">
        <f t="array" ref="P2214">_xlfn.SWITCH(TcBaseVer, 14, K2214, 13, J2214, 12, I2214, 11, IFERROR(VLOOKUP(H2214,Table2[#All],3,FALSE),"N/A"),0)</f>
        <v>0</v>
      </c>
      <c r="Q2214" s="81" t="str">
        <f>IF(TcBaseVer=0,M2214,IF(AND(N2214="Available",M2214="Available",O2214="Available"),"Available",IF(M2214="","","Not Supported")))</f>
        <v>Available</v>
      </c>
      <c r="R2214" s="81" t="str">
        <f>IF(A2214&gt;=AWCurrentRel, "Future",Q2214)</f>
        <v>Available</v>
      </c>
      <c r="S2214" s="100" t="str">
        <f>HYPERLINK(U2214,T2214)</f>
        <v>Teamcenter 2506 What's New-Deliver</v>
      </c>
      <c r="T2214" s="81" t="str">
        <f>IFERROR(VLOOKUP(CONCATENATE($B2214,"_",$A2214),Table4[#All],5,FALSE),"Not Available")</f>
        <v>Teamcenter 2506 What's New-Deliver</v>
      </c>
      <c r="U2214" s="81" t="str">
        <f>IFERROR(VLOOKUP(CONCATENATE(B2214,"_",A2214),Table4[#All],6,FALSE),"")</f>
        <v>https://siemens.highspot.com/items/6849b793e763859fe11e5308?lfrm=shp.0#1</v>
      </c>
    </row>
    <row r="2215" spans="1:21" x14ac:dyDescent="0.25">
      <c r="A2215" s="81">
        <f>IF(OR('Raw Data'!A1282=0,'Raw Data'!A1282="Delete"),"",'Raw Data'!A1282)</f>
        <v>2506</v>
      </c>
      <c r="B2215" s="88" t="str">
        <f>IF(OR('Raw Data'!B1282=0,'Raw Data'!B1282="Delete"),"",'Raw Data'!B1282)</f>
        <v>Deliver</v>
      </c>
      <c r="C2215" s="89" t="str">
        <f>IF(OR('Raw Data'!C1282=0,'Raw Data'!C1282="Delete"),"",'Raw Data'!C1282)</f>
        <v>Manufacturing</v>
      </c>
      <c r="D2215" s="88" t="str">
        <f>IF(OR('Raw Data'!D1282=0,'Raw Data'!D1282="Delete"),"",'Raw Data'!D1282)</f>
        <v>MBOM Management</v>
      </c>
      <c r="E2215" s="84" t="str">
        <f>IF(OR('Raw Data'!E1282=0,'Raw Data'!E1282="Delete"),"",'Raw Data'!E1282)</f>
        <v>Usage MBOM Authoring</v>
      </c>
      <c r="F2215" s="81" t="str" cm="1">
        <f t="array" ref="F2215">_xlfn.SWITCH(ROUND(VLOOKUP(A2215,Table1[#All],3),0),11,H2215,12,I2215,13,J2215,14,K2215,"N/A")</f>
        <v>N/A</v>
      </c>
      <c r="G2215" s="81" t="str" cm="1">
        <f t="array" ref="G2215">_xlfn.SWITCH(ROUND(VLOOKUP(A2215,Table1[#All],5),0),11,H2215,12,I2215,13,J2215,14,K2215,"N/A")</f>
        <v>N/A</v>
      </c>
      <c r="H2215" s="81" t="str">
        <f>IF(OR('Raw Data'!H1282=0,'Raw Data'!H1282="Delete"),"",'Raw Data'!H1282)</f>
        <v/>
      </c>
      <c r="I2215" s="81" t="str">
        <f>IF(OR('Raw Data'!I1282=0,'Raw Data'!I1282="Delete"),"",'Raw Data'!I1282)</f>
        <v/>
      </c>
      <c r="J2215" s="81" t="str">
        <f>IF(OR('Raw Data'!J1282=0,'Raw Data'!J1282="Delete"),"",'Raw Data'!J1282)</f>
        <v/>
      </c>
      <c r="K2215" s="81" t="str">
        <f>IF(OR('Raw Data'!K1282=0,'Raw Data'!K1282="Delete"),"",'Raw Data'!K1282)</f>
        <v/>
      </c>
      <c r="L2215" s="81" t="str">
        <f>R2215</f>
        <v>Available</v>
      </c>
      <c r="M2215" s="81" t="str">
        <f>IF(A2215="","",IF(OR(AWReleaseNum&gt;=A2215,AWReleaseNum=0),"Available","Not Supported"))</f>
        <v>Available</v>
      </c>
      <c r="N2215" s="81" t="str">
        <f>IF(A2215="","",IF(TcRelease="Any","Available",IF(OR(AND(TcReleaseNum&gt;=VLOOKUP(AWReleaseNum,MinVerInfo,3,FALSE),TcReleaseNum&lt;=VLOOKUP(AWReleaseNum,MinVerInfo,4,FALSE)),AND(TcReleaseNum&gt;=VLOOKUP(AWReleaseNum,MinVerInfo,5,FALSE),TcReleaseNum&lt;=VLOOKUP(AWReleaseNum,MinVerInfo,6,FALSE))),"Available","Not Supported")))</f>
        <v>Available</v>
      </c>
      <c r="O2215" s="81" t="str">
        <f>IF(TcReleaseNum&lt;P2215,"Not Supported","Available")</f>
        <v>Available</v>
      </c>
      <c r="P2215" s="81" cm="1">
        <f t="array" ref="P2215">_xlfn.SWITCH(TcBaseVer, 14, K2215, 13, J2215, 12, I2215, 11, IFERROR(VLOOKUP(H2215,Table2[#All],3,FALSE),"N/A"),0)</f>
        <v>0</v>
      </c>
      <c r="Q2215" s="81" t="str">
        <f>IF(TcBaseVer=0,M2215,IF(AND(N2215="Available",M2215="Available",O2215="Available"),"Available",IF(M2215="","","Not Supported")))</f>
        <v>Available</v>
      </c>
      <c r="R2215" s="81" t="str">
        <f>IF(A2215&gt;=AWCurrentRel, "Future",Q2215)</f>
        <v>Available</v>
      </c>
      <c r="S2215" s="100" t="str">
        <f>HYPERLINK(U2215,T2215)</f>
        <v>Teamcenter 2506 What's New-Deliver</v>
      </c>
      <c r="T2215" s="81" t="str">
        <f>IFERROR(VLOOKUP(CONCATENATE($B2215,"_",$A2215),Table4[#All],5,FALSE),"Not Available")</f>
        <v>Teamcenter 2506 What's New-Deliver</v>
      </c>
      <c r="U2215" s="81" t="str">
        <f>IFERROR(VLOOKUP(CONCATENATE(B2215,"_",A2215),Table4[#All],6,FALSE),"")</f>
        <v>https://siemens.highspot.com/items/6849b793e763859fe11e5308?lfrm=shp.0#1</v>
      </c>
    </row>
    <row r="2216" spans="1:21" x14ac:dyDescent="0.25">
      <c r="A2216" s="81">
        <f>IF(OR('Raw Data'!A1322=0,'Raw Data'!A1322="Delete"),"",'Raw Data'!A1322)</f>
        <v>2506</v>
      </c>
      <c r="B2216" s="88" t="str">
        <f>IF(OR('Raw Data'!B1322=0,'Raw Data'!B1322="Delete"),"",'Raw Data'!B1322)</f>
        <v>Deliver</v>
      </c>
      <c r="C2216" s="89" t="str">
        <f>IF(OR('Raw Data'!C1322=0,'Raw Data'!C1322="Delete"),"",'Raw Data'!C1322)</f>
        <v>Manufacturing</v>
      </c>
      <c r="D2216" s="88" t="str">
        <f>IF(OR('Raw Data'!D1322=0,'Raw Data'!D1322="Delete"),"",'Raw Data'!D1322)</f>
        <v>MBOM Management</v>
      </c>
      <c r="E2216" s="84" t="str">
        <f>IF(OR('Raw Data'!E1322=0,'Raw Data'!E1322="Delete"),"",'Raw Data'!E1322)</f>
        <v>Change driven effectivity for Usage MBOM</v>
      </c>
      <c r="F2216" s="81" t="str" cm="1">
        <f t="array" ref="F2216">_xlfn.SWITCH(ROUND(VLOOKUP(A2216,Table1[#All],3),0),11,H2216,12,I2216,13,J2216,14,K2216,"N/A")</f>
        <v>N/A</v>
      </c>
      <c r="G2216" s="81" t="str" cm="1">
        <f t="array" ref="G2216">_xlfn.SWITCH(ROUND(VLOOKUP(A2216,Table1[#All],5),0),11,H2216,12,I2216,13,J2216,14,K2216,"N/A")</f>
        <v>N/A</v>
      </c>
      <c r="H2216" s="81" t="str">
        <f>IF(OR('Raw Data'!H1322=0,'Raw Data'!H1322="Delete"),"",'Raw Data'!H1322)</f>
        <v/>
      </c>
      <c r="I2216" s="81" t="str">
        <f>IF(OR('Raw Data'!I1322=0,'Raw Data'!I1322="Delete"),"",'Raw Data'!I1322)</f>
        <v/>
      </c>
      <c r="J2216" s="81" t="str">
        <f>IF(OR('Raw Data'!J1322=0,'Raw Data'!J1322="Delete"),"",'Raw Data'!J1322)</f>
        <v/>
      </c>
      <c r="K2216" s="81" t="str">
        <f>IF(OR('Raw Data'!K1322=0,'Raw Data'!K1322="Delete"),"",'Raw Data'!K1322)</f>
        <v/>
      </c>
      <c r="L2216" s="81" t="str">
        <f>R2216</f>
        <v>Available</v>
      </c>
      <c r="M2216" s="81" t="str">
        <f>IF(A2216="","",IF(OR(AWReleaseNum&gt;=A2216,AWReleaseNum=0),"Available","Not Supported"))</f>
        <v>Available</v>
      </c>
      <c r="N2216" s="81" t="str">
        <f>IF(A2216="","",IF(TcRelease="Any","Available",IF(OR(AND(TcReleaseNum&gt;=VLOOKUP(AWReleaseNum,MinVerInfo,3,FALSE),TcReleaseNum&lt;=VLOOKUP(AWReleaseNum,MinVerInfo,4,FALSE)),AND(TcReleaseNum&gt;=VLOOKUP(AWReleaseNum,MinVerInfo,5,FALSE),TcReleaseNum&lt;=VLOOKUP(AWReleaseNum,MinVerInfo,6,FALSE))),"Available","Not Supported")))</f>
        <v>Available</v>
      </c>
      <c r="O2216" s="81" t="str">
        <f>IF(TcReleaseNum&lt;P2216,"Not Supported","Available")</f>
        <v>Available</v>
      </c>
      <c r="P2216" s="81" cm="1">
        <f t="array" ref="P2216">_xlfn.SWITCH(TcBaseVer, 14, K2216, 13, J2216, 12, I2216, 11, IFERROR(VLOOKUP(H2216,Table2[#All],3,FALSE),"N/A"),0)</f>
        <v>0</v>
      </c>
      <c r="Q2216" s="81" t="str">
        <f>IF(TcBaseVer=0,M2216,IF(AND(N2216="Available",M2216="Available",O2216="Available"),"Available",IF(M2216="","","Not Supported")))</f>
        <v>Available</v>
      </c>
      <c r="R2216" s="81" t="str">
        <f>IF(A2216&gt;=AWCurrentRel, "Future",Q2216)</f>
        <v>Available</v>
      </c>
      <c r="S2216" s="100" t="str">
        <f>HYPERLINK(U2216,T2216)</f>
        <v>Teamcenter 2506 What's New-Deliver</v>
      </c>
      <c r="T2216" s="81" t="str">
        <f>IFERROR(VLOOKUP(CONCATENATE($B2216,"_",$A2216),Table4[#All],5,FALSE),"Not Available")</f>
        <v>Teamcenter 2506 What's New-Deliver</v>
      </c>
      <c r="U2216" s="81" t="str">
        <f>IFERROR(VLOOKUP(CONCATENATE(B2216,"_",A2216),Table4[#All],6,FALSE),"")</f>
        <v>https://siemens.highspot.com/items/6849b793e763859fe11e5308?lfrm=shp.0#1</v>
      </c>
    </row>
    <row r="2217" spans="1:21" x14ac:dyDescent="0.25">
      <c r="A2217" s="81">
        <f>IF(OR('Raw Data'!A1323=0,'Raw Data'!A1323="Delete"),"",'Raw Data'!A1323)</f>
        <v>2506</v>
      </c>
      <c r="B2217" s="88" t="str">
        <f>IF(OR('Raw Data'!B1323=0,'Raw Data'!B1323="Delete"),"",'Raw Data'!B1323)</f>
        <v>Deliver</v>
      </c>
      <c r="C2217" s="89" t="str">
        <f>IF(OR('Raw Data'!C1323=0,'Raw Data'!C1323="Delete"),"",'Raw Data'!C1323)</f>
        <v>Manufacturing</v>
      </c>
      <c r="D2217" s="88" t="str">
        <f>IF(OR('Raw Data'!D1323=0,'Raw Data'!D1323="Delete"),"",'Raw Data'!D1323)</f>
        <v>MBOM Management</v>
      </c>
      <c r="E2217" s="84" t="str">
        <f>IF(OR('Raw Data'!E1323=0,'Raw Data'!E1323="Delete"),"",'Raw Data'!E1323)</f>
        <v>Change Summary Panel (CSP)​</v>
      </c>
      <c r="F2217" s="81" t="str" cm="1">
        <f t="array" ref="F2217">_xlfn.SWITCH(ROUND(VLOOKUP(A2217,Table1[#All],3),0),11,H2217,12,I2217,13,J2217,14,K2217,"N/A")</f>
        <v>N/A</v>
      </c>
      <c r="G2217" s="81" t="str" cm="1">
        <f t="array" ref="G2217">_xlfn.SWITCH(ROUND(VLOOKUP(A2217,Table1[#All],5),0),11,H2217,12,I2217,13,J2217,14,K2217,"N/A")</f>
        <v>N/A</v>
      </c>
      <c r="H2217" s="81" t="str">
        <f>IF(OR('Raw Data'!H1323=0,'Raw Data'!H1323="Delete"),"",'Raw Data'!H1323)</f>
        <v/>
      </c>
      <c r="I2217" s="81" t="str">
        <f>IF(OR('Raw Data'!I1323=0,'Raw Data'!I1323="Delete"),"",'Raw Data'!I1323)</f>
        <v/>
      </c>
      <c r="J2217" s="81" t="str">
        <f>IF(OR('Raw Data'!J1323=0,'Raw Data'!J1323="Delete"),"",'Raw Data'!J1323)</f>
        <v/>
      </c>
      <c r="K2217" s="81" t="str">
        <f>IF(OR('Raw Data'!K1323=0,'Raw Data'!K1323="Delete"),"",'Raw Data'!K1323)</f>
        <v/>
      </c>
      <c r="L2217" s="81" t="str">
        <f>R2217</f>
        <v>Available</v>
      </c>
      <c r="M2217" s="81" t="str">
        <f>IF(A2217="","",IF(OR(AWReleaseNum&gt;=A2217,AWReleaseNum=0),"Available","Not Supported"))</f>
        <v>Available</v>
      </c>
      <c r="N2217" s="81" t="str">
        <f>IF(A2217="","",IF(TcRelease="Any","Available",IF(OR(AND(TcReleaseNum&gt;=VLOOKUP(AWReleaseNum,MinVerInfo,3,FALSE),TcReleaseNum&lt;=VLOOKUP(AWReleaseNum,MinVerInfo,4,FALSE)),AND(TcReleaseNum&gt;=VLOOKUP(AWReleaseNum,MinVerInfo,5,FALSE),TcReleaseNum&lt;=VLOOKUP(AWReleaseNum,MinVerInfo,6,FALSE))),"Available","Not Supported")))</f>
        <v>Available</v>
      </c>
      <c r="O2217" s="81" t="str">
        <f>IF(TcReleaseNum&lt;P2217,"Not Supported","Available")</f>
        <v>Available</v>
      </c>
      <c r="P2217" s="81" cm="1">
        <f t="array" ref="P2217">_xlfn.SWITCH(TcBaseVer, 14, K2217, 13, J2217, 12, I2217, 11, IFERROR(VLOOKUP(H2217,Table2[#All],3,FALSE),"N/A"),0)</f>
        <v>0</v>
      </c>
      <c r="Q2217" s="81" t="str">
        <f>IF(TcBaseVer=0,M2217,IF(AND(N2217="Available",M2217="Available",O2217="Available"),"Available",IF(M2217="","","Not Supported")))</f>
        <v>Available</v>
      </c>
      <c r="R2217" s="81" t="str">
        <f>IF(A2217&gt;=AWCurrentRel, "Future",Q2217)</f>
        <v>Available</v>
      </c>
      <c r="S2217" s="100" t="str">
        <f>HYPERLINK(U2217,T2217)</f>
        <v>Teamcenter 2506 What's New-Deliver</v>
      </c>
      <c r="T2217" s="81" t="str">
        <f>IFERROR(VLOOKUP(CONCATENATE($B2217,"_",$A2217),Table4[#All],5,FALSE),"Not Available")</f>
        <v>Teamcenter 2506 What's New-Deliver</v>
      </c>
      <c r="U2217" s="81" t="str">
        <f>IFERROR(VLOOKUP(CONCATENATE(B2217,"_",A2217),Table4[#All],6,FALSE),"")</f>
        <v>https://siemens.highspot.com/items/6849b793e763859fe11e5308?lfrm=shp.0#1</v>
      </c>
    </row>
    <row r="2218" spans="1:21" x14ac:dyDescent="0.25">
      <c r="A2218" s="81">
        <f>IF(OR('Raw Data'!A1324=0,'Raw Data'!A1324="Delete"),"",'Raw Data'!A1324)</f>
        <v>2506</v>
      </c>
      <c r="B2218" s="88" t="str">
        <f>IF(OR('Raw Data'!B1324=0,'Raw Data'!B1324="Delete"),"",'Raw Data'!B1324)</f>
        <v>Deliver</v>
      </c>
      <c r="C2218" s="89" t="str">
        <f>IF(OR('Raw Data'!C1324=0,'Raw Data'!C1324="Delete"),"",'Raw Data'!C1324)</f>
        <v>Manufacturing</v>
      </c>
      <c r="D2218" s="88" t="str">
        <f>IF(OR('Raw Data'!D1324=0,'Raw Data'!D1324="Delete"),"",'Raw Data'!D1324)</f>
        <v>MBOM Management</v>
      </c>
      <c r="E2218" s="84" t="str">
        <f>IF(OR('Raw Data'!E1324=0,'Raw Data'!E1324="Delete"),"",'Raw Data'!E1324)</f>
        <v>Partition scheme support</v>
      </c>
      <c r="F2218" s="81" t="str" cm="1">
        <f t="array" ref="F2218">_xlfn.SWITCH(ROUND(VLOOKUP(A2218,Table1[#All],3),0),11,H2218,12,I2218,13,J2218,14,K2218,"N/A")</f>
        <v>N/A</v>
      </c>
      <c r="G2218" s="81" t="str" cm="1">
        <f t="array" ref="G2218">_xlfn.SWITCH(ROUND(VLOOKUP(A2218,Table1[#All],5),0),11,H2218,12,I2218,13,J2218,14,K2218,"N/A")</f>
        <v>N/A</v>
      </c>
      <c r="H2218" s="81" t="str">
        <f>IF(OR('Raw Data'!H1324=0,'Raw Data'!H1324="Delete"),"",'Raw Data'!H1324)</f>
        <v/>
      </c>
      <c r="I2218" s="81" t="str">
        <f>IF(OR('Raw Data'!I1324=0,'Raw Data'!I1324="Delete"),"",'Raw Data'!I1324)</f>
        <v/>
      </c>
      <c r="J2218" s="81" t="str">
        <f>IF(OR('Raw Data'!J1324=0,'Raw Data'!J1324="Delete"),"",'Raw Data'!J1324)</f>
        <v/>
      </c>
      <c r="K2218" s="81" t="str">
        <f>IF(OR('Raw Data'!K1324=0,'Raw Data'!K1324="Delete"),"",'Raw Data'!K1324)</f>
        <v/>
      </c>
      <c r="L2218" s="81" t="str">
        <f>R2218</f>
        <v>Available</v>
      </c>
      <c r="M2218" s="81" t="str">
        <f>IF(A2218="","",IF(OR(AWReleaseNum&gt;=A2218,AWReleaseNum=0),"Available","Not Supported"))</f>
        <v>Available</v>
      </c>
      <c r="N2218" s="81" t="str">
        <f>IF(A2218="","",IF(TcRelease="Any","Available",IF(OR(AND(TcReleaseNum&gt;=VLOOKUP(AWReleaseNum,MinVerInfo,3,FALSE),TcReleaseNum&lt;=VLOOKUP(AWReleaseNum,MinVerInfo,4,FALSE)),AND(TcReleaseNum&gt;=VLOOKUP(AWReleaseNum,MinVerInfo,5,FALSE),TcReleaseNum&lt;=VLOOKUP(AWReleaseNum,MinVerInfo,6,FALSE))),"Available","Not Supported")))</f>
        <v>Available</v>
      </c>
      <c r="O2218" s="81" t="str">
        <f>IF(TcReleaseNum&lt;P2218,"Not Supported","Available")</f>
        <v>Available</v>
      </c>
      <c r="P2218" s="81" cm="1">
        <f t="array" ref="P2218">_xlfn.SWITCH(TcBaseVer, 14, K2218, 13, J2218, 12, I2218, 11, IFERROR(VLOOKUP(H2218,Table2[#All],3,FALSE),"N/A"),0)</f>
        <v>0</v>
      </c>
      <c r="Q2218" s="81" t="str">
        <f>IF(TcBaseVer=0,M2218,IF(AND(N2218="Available",M2218="Available",O2218="Available"),"Available",IF(M2218="","","Not Supported")))</f>
        <v>Available</v>
      </c>
      <c r="R2218" s="81" t="str">
        <f>IF(A2218&gt;=AWCurrentRel, "Future",Q2218)</f>
        <v>Available</v>
      </c>
      <c r="S2218" s="100" t="str">
        <f>HYPERLINK(U2218,T2218)</f>
        <v>Teamcenter 2506 What's New-Deliver</v>
      </c>
      <c r="T2218" s="81" t="str">
        <f>IFERROR(VLOOKUP(CONCATENATE($B2218,"_",$A2218),Table4[#All],5,FALSE),"Not Available")</f>
        <v>Teamcenter 2506 What's New-Deliver</v>
      </c>
      <c r="U2218" s="81" t="str">
        <f>IFERROR(VLOOKUP(CONCATENATE(B2218,"_",A2218),Table4[#All],6,FALSE),"")</f>
        <v>https://siemens.highspot.com/items/6849b793e763859fe11e5308?lfrm=shp.0#1</v>
      </c>
    </row>
    <row r="2219" spans="1:21" x14ac:dyDescent="0.25">
      <c r="A2219" s="81">
        <f>IF(OR('Raw Data'!A1325=0,'Raw Data'!A1325="Delete"),"",'Raw Data'!A1325)</f>
        <v>2506</v>
      </c>
      <c r="B2219" s="88" t="str">
        <f>IF(OR('Raw Data'!B1325=0,'Raw Data'!B1325="Delete"),"",'Raw Data'!B1325)</f>
        <v>Deliver</v>
      </c>
      <c r="C2219" s="89" t="str">
        <f>IF(OR('Raw Data'!C1325=0,'Raw Data'!C1325="Delete"),"",'Raw Data'!C1325)</f>
        <v>Manufacturing</v>
      </c>
      <c r="D2219" s="88" t="str">
        <f>IF(OR('Raw Data'!D1325=0,'Raw Data'!D1325="Delete"),"",'Raw Data'!D1325)</f>
        <v>MBOM Management</v>
      </c>
      <c r="E2219" s="84" t="str">
        <f>IF(OR('Raw Data'!E1325=0,'Raw Data'!E1325="Delete"),"",'Raw Data'!E1325)</f>
        <v>Net Unit effectivity comparison and ‘Save as and Replace’</v>
      </c>
      <c r="F2219" s="81" t="str" cm="1">
        <f t="array" ref="F2219">_xlfn.SWITCH(ROUND(VLOOKUP(A2219,Table1[#All],3),0),11,H2219,12,I2219,13,J2219,14,K2219,"N/A")</f>
        <v>N/A</v>
      </c>
      <c r="G2219" s="81" t="str" cm="1">
        <f t="array" ref="G2219">_xlfn.SWITCH(ROUND(VLOOKUP(A2219,Table1[#All],5),0),11,H2219,12,I2219,13,J2219,14,K2219,"N/A")</f>
        <v>N/A</v>
      </c>
      <c r="H2219" s="81" t="str">
        <f>IF(OR('Raw Data'!H1325=0,'Raw Data'!H1325="Delete"),"",'Raw Data'!H1325)</f>
        <v/>
      </c>
      <c r="I2219" s="81" t="str">
        <f>IF(OR('Raw Data'!I1325=0,'Raw Data'!I1325="Delete"),"",'Raw Data'!I1325)</f>
        <v/>
      </c>
      <c r="J2219" s="81" t="str">
        <f>IF(OR('Raw Data'!J1325=0,'Raw Data'!J1325="Delete"),"",'Raw Data'!J1325)</f>
        <v/>
      </c>
      <c r="K2219" s="81" t="str">
        <f>IF(OR('Raw Data'!K1325=0,'Raw Data'!K1325="Delete"),"",'Raw Data'!K1325)</f>
        <v/>
      </c>
      <c r="L2219" s="81" t="str">
        <f>R2219</f>
        <v>Available</v>
      </c>
      <c r="M2219" s="81" t="str">
        <f>IF(A2219="","",IF(OR(AWReleaseNum&gt;=A2219,AWReleaseNum=0),"Available","Not Supported"))</f>
        <v>Available</v>
      </c>
      <c r="N2219" s="81" t="str">
        <f>IF(A2219="","",IF(TcRelease="Any","Available",IF(OR(AND(TcReleaseNum&gt;=VLOOKUP(AWReleaseNum,MinVerInfo,3,FALSE),TcReleaseNum&lt;=VLOOKUP(AWReleaseNum,MinVerInfo,4,FALSE)),AND(TcReleaseNum&gt;=VLOOKUP(AWReleaseNum,MinVerInfo,5,FALSE),TcReleaseNum&lt;=VLOOKUP(AWReleaseNum,MinVerInfo,6,FALSE))),"Available","Not Supported")))</f>
        <v>Available</v>
      </c>
      <c r="O2219" s="81" t="str">
        <f>IF(TcReleaseNum&lt;P2219,"Not Supported","Available")</f>
        <v>Available</v>
      </c>
      <c r="P2219" s="81" cm="1">
        <f t="array" ref="P2219">_xlfn.SWITCH(TcBaseVer, 14, K2219, 13, J2219, 12, I2219, 11, IFERROR(VLOOKUP(H2219,Table2[#All],3,FALSE),"N/A"),0)</f>
        <v>0</v>
      </c>
      <c r="Q2219" s="81" t="str">
        <f>IF(TcBaseVer=0,M2219,IF(AND(N2219="Available",M2219="Available",O2219="Available"),"Available",IF(M2219="","","Not Supported")))</f>
        <v>Available</v>
      </c>
      <c r="R2219" s="81" t="str">
        <f>IF(A2219&gt;=AWCurrentRel, "Future",Q2219)</f>
        <v>Available</v>
      </c>
      <c r="S2219" s="100" t="str">
        <f>HYPERLINK(U2219,T2219)</f>
        <v>Teamcenter 2506 What's New-Deliver</v>
      </c>
      <c r="T2219" s="81" t="str">
        <f>IFERROR(VLOOKUP(CONCATENATE($B2219,"_",$A2219),Table4[#All],5,FALSE),"Not Available")</f>
        <v>Teamcenter 2506 What's New-Deliver</v>
      </c>
      <c r="U2219" s="81" t="str">
        <f>IFERROR(VLOOKUP(CONCATENATE(B2219,"_",A2219),Table4[#All],6,FALSE),"")</f>
        <v>https://siemens.highspot.com/items/6849b793e763859fe11e5308?lfrm=shp.0#1</v>
      </c>
    </row>
    <row r="2220" spans="1:21" x14ac:dyDescent="0.25">
      <c r="A2220" s="81">
        <f>IF(OR('Raw Data'!A1326=0,'Raw Data'!A1326="Delete"),"",'Raw Data'!A1326)</f>
        <v>2506</v>
      </c>
      <c r="B2220" s="88" t="str">
        <f>IF(OR('Raw Data'!B1326=0,'Raw Data'!B1326="Delete"),"",'Raw Data'!B1326)</f>
        <v>Deliver</v>
      </c>
      <c r="C2220" s="89" t="str">
        <f>IF(OR('Raw Data'!C1326=0,'Raw Data'!C1326="Delete"),"",'Raw Data'!C1326)</f>
        <v>Manufacturing</v>
      </c>
      <c r="D2220" s="88" t="str">
        <f>IF(OR('Raw Data'!D1326=0,'Raw Data'!D1326="Delete"),"",'Raw Data'!D1326)</f>
        <v>MBOM Management</v>
      </c>
      <c r="E2220" s="84" t="str">
        <f>IF(OR('Raw Data'!E1326=0,'Raw Data'!E1326="Delete"),"",'Raw Data'!E1326)</f>
        <v>Manufacturing Representation support​</v>
      </c>
      <c r="F2220" s="81" t="str" cm="1">
        <f t="array" ref="F2220">_xlfn.SWITCH(ROUND(VLOOKUP(A2220,Table1[#All],3),0),11,H2220,12,I2220,13,J2220,14,K2220,"N/A")</f>
        <v>N/A</v>
      </c>
      <c r="G2220" s="81" t="str" cm="1">
        <f t="array" ref="G2220">_xlfn.SWITCH(ROUND(VLOOKUP(A2220,Table1[#All],5),0),11,H2220,12,I2220,13,J2220,14,K2220,"N/A")</f>
        <v>N/A</v>
      </c>
      <c r="H2220" s="81" t="str">
        <f>IF(OR('Raw Data'!H1326=0,'Raw Data'!H1326="Delete"),"",'Raw Data'!H1326)</f>
        <v/>
      </c>
      <c r="I2220" s="81" t="str">
        <f>IF(OR('Raw Data'!I1326=0,'Raw Data'!I1326="Delete"),"",'Raw Data'!I1326)</f>
        <v/>
      </c>
      <c r="J2220" s="81" t="str">
        <f>IF(OR('Raw Data'!J1326=0,'Raw Data'!J1326="Delete"),"",'Raw Data'!J1326)</f>
        <v/>
      </c>
      <c r="K2220" s="81" t="str">
        <f>IF(OR('Raw Data'!K1326=0,'Raw Data'!K1326="Delete"),"",'Raw Data'!K1326)</f>
        <v/>
      </c>
      <c r="L2220" s="81" t="str">
        <f>R2220</f>
        <v>Available</v>
      </c>
      <c r="M2220" s="81" t="str">
        <f>IF(A2220="","",IF(OR(AWReleaseNum&gt;=A2220,AWReleaseNum=0),"Available","Not Supported"))</f>
        <v>Available</v>
      </c>
      <c r="N2220" s="81" t="str">
        <f>IF(A2220="","",IF(TcRelease="Any","Available",IF(OR(AND(TcReleaseNum&gt;=VLOOKUP(AWReleaseNum,MinVerInfo,3,FALSE),TcReleaseNum&lt;=VLOOKUP(AWReleaseNum,MinVerInfo,4,FALSE)),AND(TcReleaseNum&gt;=VLOOKUP(AWReleaseNum,MinVerInfo,5,FALSE),TcReleaseNum&lt;=VLOOKUP(AWReleaseNum,MinVerInfo,6,FALSE))),"Available","Not Supported")))</f>
        <v>Available</v>
      </c>
      <c r="O2220" s="81" t="str">
        <f>IF(TcReleaseNum&lt;P2220,"Not Supported","Available")</f>
        <v>Available</v>
      </c>
      <c r="P2220" s="81" cm="1">
        <f t="array" ref="P2220">_xlfn.SWITCH(TcBaseVer, 14, K2220, 13, J2220, 12, I2220, 11, IFERROR(VLOOKUP(H2220,Table2[#All],3,FALSE),"N/A"),0)</f>
        <v>0</v>
      </c>
      <c r="Q2220" s="81" t="str">
        <f>IF(TcBaseVer=0,M2220,IF(AND(N2220="Available",M2220="Available",O2220="Available"),"Available",IF(M2220="","","Not Supported")))</f>
        <v>Available</v>
      </c>
      <c r="R2220" s="81" t="str">
        <f>IF(A2220&gt;=AWCurrentRel, "Future",Q2220)</f>
        <v>Available</v>
      </c>
      <c r="S2220" s="100" t="str">
        <f>HYPERLINK(U2220,T2220)</f>
        <v>Teamcenter 2506 What's New-Deliver</v>
      </c>
      <c r="T2220" s="81" t="str">
        <f>IFERROR(VLOOKUP(CONCATENATE($B2220,"_",$A2220),Table4[#All],5,FALSE),"Not Available")</f>
        <v>Teamcenter 2506 What's New-Deliver</v>
      </c>
      <c r="U2220" s="81" t="str">
        <f>IFERROR(VLOOKUP(CONCATENATE(B2220,"_",A2220),Table4[#All],6,FALSE),"")</f>
        <v>https://siemens.highspot.com/items/6849b793e763859fe11e5308?lfrm=shp.0#1</v>
      </c>
    </row>
    <row r="2221" spans="1:21" x14ac:dyDescent="0.25">
      <c r="A2221" s="81">
        <f>IF(OR('Raw Data'!A1327=0,'Raw Data'!A1327="Delete"),"",'Raw Data'!A1327)</f>
        <v>2506</v>
      </c>
      <c r="B2221" s="88" t="str">
        <f>IF(OR('Raw Data'!B1327=0,'Raw Data'!B1327="Delete"),"",'Raw Data'!B1327)</f>
        <v>Deliver</v>
      </c>
      <c r="C2221" s="89" t="str">
        <f>IF(OR('Raw Data'!C1327=0,'Raw Data'!C1327="Delete"),"",'Raw Data'!C1327)</f>
        <v>Manufacturing</v>
      </c>
      <c r="D2221" s="88" t="str">
        <f>IF(OR('Raw Data'!D1327=0,'Raw Data'!D1327="Delete"),"",'Raw Data'!D1327)</f>
        <v>MBOM Management</v>
      </c>
      <c r="E2221" s="84" t="str">
        <f>IF(OR('Raw Data'!E1327=0,'Raw Data'!E1327="Delete"),"",'Raw Data'!E1327)</f>
        <v>Focused Mode support​</v>
      </c>
      <c r="F2221" s="81" t="str" cm="1">
        <f t="array" ref="F2221">_xlfn.SWITCH(ROUND(VLOOKUP(A2221,Table1[#All],3),0),11,H2221,12,I2221,13,J2221,14,K2221,"N/A")</f>
        <v>N/A</v>
      </c>
      <c r="G2221" s="81" t="str" cm="1">
        <f t="array" ref="G2221">_xlfn.SWITCH(ROUND(VLOOKUP(A2221,Table1[#All],5),0),11,H2221,12,I2221,13,J2221,14,K2221,"N/A")</f>
        <v>N/A</v>
      </c>
      <c r="H2221" s="81" t="str">
        <f>IF(OR('Raw Data'!H1327=0,'Raw Data'!H1327="Delete"),"",'Raw Data'!H1327)</f>
        <v/>
      </c>
      <c r="I2221" s="81" t="str">
        <f>IF(OR('Raw Data'!I1327=0,'Raw Data'!I1327="Delete"),"",'Raw Data'!I1327)</f>
        <v/>
      </c>
      <c r="J2221" s="81" t="str">
        <f>IF(OR('Raw Data'!J1327=0,'Raw Data'!J1327="Delete"),"",'Raw Data'!J1327)</f>
        <v/>
      </c>
      <c r="K2221" s="81" t="str">
        <f>IF(OR('Raw Data'!K1327=0,'Raw Data'!K1327="Delete"),"",'Raw Data'!K1327)</f>
        <v/>
      </c>
      <c r="L2221" s="81" t="str">
        <f>R2221</f>
        <v>Available</v>
      </c>
      <c r="M2221" s="81" t="str">
        <f>IF(A2221="","",IF(OR(AWReleaseNum&gt;=A2221,AWReleaseNum=0),"Available","Not Supported"))</f>
        <v>Available</v>
      </c>
      <c r="N2221" s="81" t="str">
        <f>IF(A2221="","",IF(TcRelease="Any","Available",IF(OR(AND(TcReleaseNum&gt;=VLOOKUP(AWReleaseNum,MinVerInfo,3,FALSE),TcReleaseNum&lt;=VLOOKUP(AWReleaseNum,MinVerInfo,4,FALSE)),AND(TcReleaseNum&gt;=VLOOKUP(AWReleaseNum,MinVerInfo,5,FALSE),TcReleaseNum&lt;=VLOOKUP(AWReleaseNum,MinVerInfo,6,FALSE))),"Available","Not Supported")))</f>
        <v>Available</v>
      </c>
      <c r="O2221" s="81" t="str">
        <f>IF(TcReleaseNum&lt;P2221,"Not Supported","Available")</f>
        <v>Available</v>
      </c>
      <c r="P2221" s="81" cm="1">
        <f t="array" ref="P2221">_xlfn.SWITCH(TcBaseVer, 14, K2221, 13, J2221, 12, I2221, 11, IFERROR(VLOOKUP(H2221,Table2[#All],3,FALSE),"N/A"),0)</f>
        <v>0</v>
      </c>
      <c r="Q2221" s="81" t="str">
        <f>IF(TcBaseVer=0,M2221,IF(AND(N2221="Available",M2221="Available",O2221="Available"),"Available",IF(M2221="","","Not Supported")))</f>
        <v>Available</v>
      </c>
      <c r="R2221" s="81" t="str">
        <f>IF(A2221&gt;=AWCurrentRel, "Future",Q2221)</f>
        <v>Available</v>
      </c>
      <c r="S2221" s="100" t="str">
        <f>HYPERLINK(U2221,T2221)</f>
        <v>Teamcenter 2506 What's New-Deliver</v>
      </c>
      <c r="T2221" s="81" t="str">
        <f>IFERROR(VLOOKUP(CONCATENATE($B2221,"_",$A2221),Table4[#All],5,FALSE),"Not Available")</f>
        <v>Teamcenter 2506 What's New-Deliver</v>
      </c>
      <c r="U2221" s="81" t="str">
        <f>IFERROR(VLOOKUP(CONCATENATE(B2221,"_",A2221),Table4[#All],6,FALSE),"")</f>
        <v>https://siemens.highspot.com/items/6849b793e763859fe11e5308?lfrm=shp.0#1</v>
      </c>
    </row>
    <row r="2222" spans="1:21" x14ac:dyDescent="0.25">
      <c r="A2222" s="81">
        <f>IF(OR('Raw Data'!A1328=0,'Raw Data'!A1328="Delete"),"",'Raw Data'!A1328)</f>
        <v>2506</v>
      </c>
      <c r="B2222" s="88" t="str">
        <f>IF(OR('Raw Data'!B1328=0,'Raw Data'!B1328="Delete"),"",'Raw Data'!B1328)</f>
        <v>Deliver</v>
      </c>
      <c r="C2222" s="89" t="str">
        <f>IF(OR('Raw Data'!C1328=0,'Raw Data'!C1328="Delete"),"",'Raw Data'!C1328)</f>
        <v>Manufacturing</v>
      </c>
      <c r="D2222" s="88" t="str">
        <f>IF(OR('Raw Data'!D1328=0,'Raw Data'!D1328="Delete"),"",'Raw Data'!D1328)</f>
        <v>MBOM Management</v>
      </c>
      <c r="E2222" s="84" t="str">
        <f>IF(OR('Raw Data'!E1328=0,'Raw Data'!E1328="Delete"),"",'Raw Data'!E1328)</f>
        <v>Clarify structure with Hierarchical Indication​</v>
      </c>
      <c r="F2222" s="81" t="str" cm="1">
        <f t="array" ref="F2222">_xlfn.SWITCH(ROUND(VLOOKUP(A2222,Table1[#All],3),0),11,H2222,12,I2222,13,J2222,14,K2222,"N/A")</f>
        <v>N/A</v>
      </c>
      <c r="G2222" s="81" t="str" cm="1">
        <f t="array" ref="G2222">_xlfn.SWITCH(ROUND(VLOOKUP(A2222,Table1[#All],5),0),11,H2222,12,I2222,13,J2222,14,K2222,"N/A")</f>
        <v>N/A</v>
      </c>
      <c r="H2222" s="81" t="str">
        <f>IF(OR('Raw Data'!H1328=0,'Raw Data'!H1328="Delete"),"",'Raw Data'!H1328)</f>
        <v/>
      </c>
      <c r="I2222" s="81" t="str">
        <f>IF(OR('Raw Data'!I1328=0,'Raw Data'!I1328="Delete"),"",'Raw Data'!I1328)</f>
        <v/>
      </c>
      <c r="J2222" s="81" t="str">
        <f>IF(OR('Raw Data'!J1328=0,'Raw Data'!J1328="Delete"),"",'Raw Data'!J1328)</f>
        <v/>
      </c>
      <c r="K2222" s="81" t="str">
        <f>IF(OR('Raw Data'!K1328=0,'Raw Data'!K1328="Delete"),"",'Raw Data'!K1328)</f>
        <v/>
      </c>
      <c r="L2222" s="81" t="str">
        <f>R2222</f>
        <v>Available</v>
      </c>
      <c r="M2222" s="81" t="str">
        <f>IF(A2222="","",IF(OR(AWReleaseNum&gt;=A2222,AWReleaseNum=0),"Available","Not Supported"))</f>
        <v>Available</v>
      </c>
      <c r="N2222" s="81" t="str">
        <f>IF(A2222="","",IF(TcRelease="Any","Available",IF(OR(AND(TcReleaseNum&gt;=VLOOKUP(AWReleaseNum,MinVerInfo,3,FALSE),TcReleaseNum&lt;=VLOOKUP(AWReleaseNum,MinVerInfo,4,FALSE)),AND(TcReleaseNum&gt;=VLOOKUP(AWReleaseNum,MinVerInfo,5,FALSE),TcReleaseNum&lt;=VLOOKUP(AWReleaseNum,MinVerInfo,6,FALSE))),"Available","Not Supported")))</f>
        <v>Available</v>
      </c>
      <c r="O2222" s="81" t="str">
        <f>IF(TcReleaseNum&lt;P2222,"Not Supported","Available")</f>
        <v>Available</v>
      </c>
      <c r="P2222" s="81" cm="1">
        <f t="array" ref="P2222">_xlfn.SWITCH(TcBaseVer, 14, K2222, 13, J2222, 12, I2222, 11, IFERROR(VLOOKUP(H2222,Table2[#All],3,FALSE),"N/A"),0)</f>
        <v>0</v>
      </c>
      <c r="Q2222" s="81" t="str">
        <f>IF(TcBaseVer=0,M2222,IF(AND(N2222="Available",M2222="Available",O2222="Available"),"Available",IF(M2222="","","Not Supported")))</f>
        <v>Available</v>
      </c>
      <c r="R2222" s="81" t="str">
        <f>IF(A2222&gt;=AWCurrentRel, "Future",Q2222)</f>
        <v>Available</v>
      </c>
      <c r="S2222" s="100" t="str">
        <f>HYPERLINK(U2222,T2222)</f>
        <v>Teamcenter 2506 What's New-Deliver</v>
      </c>
      <c r="T2222" s="81" t="str">
        <f>IFERROR(VLOOKUP(CONCATENATE($B2222,"_",$A2222),Table4[#All],5,FALSE),"Not Available")</f>
        <v>Teamcenter 2506 What's New-Deliver</v>
      </c>
      <c r="U2222" s="81" t="str">
        <f>IFERROR(VLOOKUP(CONCATENATE(B2222,"_",A2222),Table4[#All],6,FALSE),"")</f>
        <v>https://siemens.highspot.com/items/6849b793e763859fe11e5308?lfrm=shp.0#1</v>
      </c>
    </row>
    <row r="2223" spans="1:21" x14ac:dyDescent="0.25">
      <c r="A2223" s="81">
        <f>IF(OR('Raw Data'!A1338=0,'Raw Data'!A1338="Delete"),"",'Raw Data'!A1338)</f>
        <v>2506</v>
      </c>
      <c r="B2223" s="88" t="str">
        <f>IF(OR('Raw Data'!B1338=0,'Raw Data'!B1338="Delete"),"",'Raw Data'!B1338)</f>
        <v>Deliver</v>
      </c>
      <c r="C2223" s="89" t="str">
        <f>IF(OR('Raw Data'!C1338=0,'Raw Data'!C1338="Delete"),"",'Raw Data'!C1338)</f>
        <v>Manufacturing</v>
      </c>
      <c r="D2223" s="88" t="str">
        <f>IF(OR('Raw Data'!D1338=0,'Raw Data'!D1338="Delete"),"",'Raw Data'!D1338)</f>
        <v>MBOM Management</v>
      </c>
      <c r="E2223" s="84" t="str">
        <f>IF(OR('Raw Data'!E1338=0,'Raw Data'!E1338="Delete"),"",'Raw Data'!E1338)</f>
        <v>Display revision history for process</v>
      </c>
      <c r="F2223" s="81" t="str" cm="1">
        <f t="array" ref="F2223">_xlfn.SWITCH(ROUND(VLOOKUP(A2223,Table1[#All],3),0),11,H2223,12,I2223,13,J2223,14,K2223,"N/A")</f>
        <v>N/A</v>
      </c>
      <c r="G2223" s="81" t="str" cm="1">
        <f t="array" ref="G2223">_xlfn.SWITCH(ROUND(VLOOKUP(A2223,Table1[#All],5),0),11,H2223,12,I2223,13,J2223,14,K2223,"N/A")</f>
        <v>N/A</v>
      </c>
      <c r="H2223" s="81" t="str">
        <f>IF(OR('Raw Data'!H1338=0,'Raw Data'!H1338="Delete"),"",'Raw Data'!H1338)</f>
        <v/>
      </c>
      <c r="I2223" s="81" t="str">
        <f>IF(OR('Raw Data'!I1338=0,'Raw Data'!I1338="Delete"),"",'Raw Data'!I1338)</f>
        <v/>
      </c>
      <c r="J2223" s="81" t="str">
        <f>IF(OR('Raw Data'!J1338=0,'Raw Data'!J1338="Delete"),"",'Raw Data'!J1338)</f>
        <v/>
      </c>
      <c r="K2223" s="81" t="str">
        <f>IF(OR('Raw Data'!K1338=0,'Raw Data'!K1338="Delete"),"",'Raw Data'!K1338)</f>
        <v/>
      </c>
      <c r="L2223" s="81" t="str">
        <f>R2223</f>
        <v>Available</v>
      </c>
      <c r="M2223" s="81" t="str">
        <f>IF(A2223="","",IF(OR(AWReleaseNum&gt;=A2223,AWReleaseNum=0),"Available","Not Supported"))</f>
        <v>Available</v>
      </c>
      <c r="N2223" s="81" t="str">
        <f>IF(A2223="","",IF(TcRelease="Any","Available",IF(OR(AND(TcReleaseNum&gt;=VLOOKUP(AWReleaseNum,MinVerInfo,3,FALSE),TcReleaseNum&lt;=VLOOKUP(AWReleaseNum,MinVerInfo,4,FALSE)),AND(TcReleaseNum&gt;=VLOOKUP(AWReleaseNum,MinVerInfo,5,FALSE),TcReleaseNum&lt;=VLOOKUP(AWReleaseNum,MinVerInfo,6,FALSE))),"Available","Not Supported")))</f>
        <v>Available</v>
      </c>
      <c r="O2223" s="81" t="str">
        <f>IF(TcReleaseNum&lt;P2223,"Not Supported","Available")</f>
        <v>Available</v>
      </c>
      <c r="P2223" s="81" cm="1">
        <f t="array" ref="P2223">_xlfn.SWITCH(TcBaseVer, 14, K2223, 13, J2223, 12, I2223, 11, IFERROR(VLOOKUP(H2223,Table2[#All],3,FALSE),"N/A"),0)</f>
        <v>0</v>
      </c>
      <c r="Q2223" s="81" t="str">
        <f>IF(TcBaseVer=0,M2223,IF(AND(N2223="Available",M2223="Available",O2223="Available"),"Available",IF(M2223="","","Not Supported")))</f>
        <v>Available</v>
      </c>
      <c r="R2223" s="81" t="str">
        <f>IF(A2223&gt;=AWCurrentRel, "Future",Q2223)</f>
        <v>Available</v>
      </c>
      <c r="S2223" s="100" t="str">
        <f>HYPERLINK(U2223,T2223)</f>
        <v>Teamcenter 2506 What's New-Deliver</v>
      </c>
      <c r="T2223" s="81" t="str">
        <f>IFERROR(VLOOKUP(CONCATENATE($B2223,"_",$A2223),Table4[#All],5,FALSE),"Not Available")</f>
        <v>Teamcenter 2506 What's New-Deliver</v>
      </c>
      <c r="U2223" s="81" t="str">
        <f>IFERROR(VLOOKUP(CONCATENATE(B2223,"_",A2223),Table4[#All],6,FALSE),"")</f>
        <v>https://siemens.highspot.com/items/6849b793e763859fe11e5308?lfrm=shp.0#1</v>
      </c>
    </row>
    <row r="2224" spans="1:21" x14ac:dyDescent="0.25">
      <c r="A2224" s="81">
        <f>IF(OR('Raw Data'!A1339=0,'Raw Data'!A1339="Delete"),"",'Raw Data'!A1339)</f>
        <v>2506</v>
      </c>
      <c r="B2224" s="88" t="str">
        <f>IF(OR('Raw Data'!B1339=0,'Raw Data'!B1339="Delete"),"",'Raw Data'!B1339)</f>
        <v>Deliver</v>
      </c>
      <c r="C2224" s="89" t="str">
        <f>IF(OR('Raw Data'!C1339=0,'Raw Data'!C1339="Delete"),"",'Raw Data'!C1339)</f>
        <v>Manufacturing</v>
      </c>
      <c r="D2224" s="88" t="str">
        <f>IF(OR('Raw Data'!D1339=0,'Raw Data'!D1339="Delete"),"",'Raw Data'!D1339)</f>
        <v>MBOM Management</v>
      </c>
      <c r="E2224" s="84" t="str">
        <f>IF(OR('Raw Data'!E1339=0,'Raw Data'!E1339="Delete"),"",'Raw Data'!E1339)</f>
        <v>Expose net filtered variability for downstream applications​</v>
      </c>
      <c r="F2224" s="81" t="str" cm="1">
        <f t="array" ref="F2224">_xlfn.SWITCH(ROUND(VLOOKUP(A2224,Table1[#All],3),0),11,H2224,12,I2224,13,J2224,14,K2224,"N/A")</f>
        <v>N/A</v>
      </c>
      <c r="G2224" s="81" t="str" cm="1">
        <f t="array" ref="G2224">_xlfn.SWITCH(ROUND(VLOOKUP(A2224,Table1[#All],5),0),11,H2224,12,I2224,13,J2224,14,K2224,"N/A")</f>
        <v>N/A</v>
      </c>
      <c r="H2224" s="81" t="str">
        <f>IF(OR('Raw Data'!H1339=0,'Raw Data'!H1339="Delete"),"",'Raw Data'!H1339)</f>
        <v/>
      </c>
      <c r="I2224" s="81" t="str">
        <f>IF(OR('Raw Data'!I1339=0,'Raw Data'!I1339="Delete"),"",'Raw Data'!I1339)</f>
        <v/>
      </c>
      <c r="J2224" s="81" t="str">
        <f>IF(OR('Raw Data'!J1339=0,'Raw Data'!J1339="Delete"),"",'Raw Data'!J1339)</f>
        <v/>
      </c>
      <c r="K2224" s="81" t="str">
        <f>IF(OR('Raw Data'!K1339=0,'Raw Data'!K1339="Delete"),"",'Raw Data'!K1339)</f>
        <v/>
      </c>
      <c r="L2224" s="81" t="str">
        <f>R2224</f>
        <v>Available</v>
      </c>
      <c r="M2224" s="81" t="str">
        <f>IF(A2224="","",IF(OR(AWReleaseNum&gt;=A2224,AWReleaseNum=0),"Available","Not Supported"))</f>
        <v>Available</v>
      </c>
      <c r="N2224" s="81" t="str">
        <f>IF(A2224="","",IF(TcRelease="Any","Available",IF(OR(AND(TcReleaseNum&gt;=VLOOKUP(AWReleaseNum,MinVerInfo,3,FALSE),TcReleaseNum&lt;=VLOOKUP(AWReleaseNum,MinVerInfo,4,FALSE)),AND(TcReleaseNum&gt;=VLOOKUP(AWReleaseNum,MinVerInfo,5,FALSE),TcReleaseNum&lt;=VLOOKUP(AWReleaseNum,MinVerInfo,6,FALSE))),"Available","Not Supported")))</f>
        <v>Available</v>
      </c>
      <c r="O2224" s="81" t="str">
        <f>IF(TcReleaseNum&lt;P2224,"Not Supported","Available")</f>
        <v>Available</v>
      </c>
      <c r="P2224" s="81" cm="1">
        <f t="array" ref="P2224">_xlfn.SWITCH(TcBaseVer, 14, K2224, 13, J2224, 12, I2224, 11, IFERROR(VLOOKUP(H2224,Table2[#All],3,FALSE),"N/A"),0)</f>
        <v>0</v>
      </c>
      <c r="Q2224" s="81" t="str">
        <f>IF(TcBaseVer=0,M2224,IF(AND(N2224="Available",M2224="Available",O2224="Available"),"Available",IF(M2224="","","Not Supported")))</f>
        <v>Available</v>
      </c>
      <c r="R2224" s="81" t="str">
        <f>IF(A2224&gt;=AWCurrentRel, "Future",Q2224)</f>
        <v>Available</v>
      </c>
      <c r="S2224" s="100" t="str">
        <f>HYPERLINK(U2224,T2224)</f>
        <v>Teamcenter 2506 What's New-Deliver</v>
      </c>
      <c r="T2224" s="81" t="str">
        <f>IFERROR(VLOOKUP(CONCATENATE($B2224,"_",$A2224),Table4[#All],5,FALSE),"Not Available")</f>
        <v>Teamcenter 2506 What's New-Deliver</v>
      </c>
      <c r="U2224" s="81" t="str">
        <f>IFERROR(VLOOKUP(CONCATENATE(B2224,"_",A2224),Table4[#All],6,FALSE),"")</f>
        <v>https://siemens.highspot.com/items/6849b793e763859fe11e5308?lfrm=shp.0#1</v>
      </c>
    </row>
    <row r="2225" spans="1:21" x14ac:dyDescent="0.25">
      <c r="A2225" s="81">
        <f>IF(OR('Raw Data'!A1340=0,'Raw Data'!A1340="Delete"),"",'Raw Data'!A1340)</f>
        <v>2506</v>
      </c>
      <c r="B2225" s="88" t="str">
        <f>IF(OR('Raw Data'!B1340=0,'Raw Data'!B1340="Delete"),"",'Raw Data'!B1340)</f>
        <v>Deliver</v>
      </c>
      <c r="C2225" s="89" t="str">
        <f>IF(OR('Raw Data'!C1340=0,'Raw Data'!C1340="Delete"),"",'Raw Data'!C1340)</f>
        <v>Manufacturing</v>
      </c>
      <c r="D2225" s="88" t="str">
        <f>IF(OR('Raw Data'!D1340=0,'Raw Data'!D1340="Delete"),"",'Raw Data'!D1340)</f>
        <v>MBOM Management</v>
      </c>
      <c r="E2225" s="84" t="str">
        <f>IF(OR('Raw Data'!E1340=0,'Raw Data'!E1340="Delete"),"",'Raw Data'!E1340)</f>
        <v>Process Resources Scope – work on specific data based on Process Resources ​</v>
      </c>
      <c r="F2225" s="81" t="str" cm="1">
        <f t="array" ref="F2225">_xlfn.SWITCH(ROUND(VLOOKUP(A2225,Table1[#All],3),0),11,H2225,12,I2225,13,J2225,14,K2225,"N/A")</f>
        <v>N/A</v>
      </c>
      <c r="G2225" s="81" t="str" cm="1">
        <f t="array" ref="G2225">_xlfn.SWITCH(ROUND(VLOOKUP(A2225,Table1[#All],5),0),11,H2225,12,I2225,13,J2225,14,K2225,"N/A")</f>
        <v>N/A</v>
      </c>
      <c r="H2225" s="81" t="str">
        <f>IF(OR('Raw Data'!H1340=0,'Raw Data'!H1340="Delete"),"",'Raw Data'!H1340)</f>
        <v/>
      </c>
      <c r="I2225" s="81" t="str">
        <f>IF(OR('Raw Data'!I1340=0,'Raw Data'!I1340="Delete"),"",'Raw Data'!I1340)</f>
        <v/>
      </c>
      <c r="J2225" s="81" t="str">
        <f>IF(OR('Raw Data'!J1340=0,'Raw Data'!J1340="Delete"),"",'Raw Data'!J1340)</f>
        <v/>
      </c>
      <c r="K2225" s="81" t="str">
        <f>IF(OR('Raw Data'!K1340=0,'Raw Data'!K1340="Delete"),"",'Raw Data'!K1340)</f>
        <v/>
      </c>
      <c r="L2225" s="81" t="str">
        <f>R2225</f>
        <v>Available</v>
      </c>
      <c r="M2225" s="81" t="str">
        <f>IF(A2225="","",IF(OR(AWReleaseNum&gt;=A2225,AWReleaseNum=0),"Available","Not Supported"))</f>
        <v>Available</v>
      </c>
      <c r="N2225" s="81" t="str">
        <f>IF(A2225="","",IF(TcRelease="Any","Available",IF(OR(AND(TcReleaseNum&gt;=VLOOKUP(AWReleaseNum,MinVerInfo,3,FALSE),TcReleaseNum&lt;=VLOOKUP(AWReleaseNum,MinVerInfo,4,FALSE)),AND(TcReleaseNum&gt;=VLOOKUP(AWReleaseNum,MinVerInfo,5,FALSE),TcReleaseNum&lt;=VLOOKUP(AWReleaseNum,MinVerInfo,6,FALSE))),"Available","Not Supported")))</f>
        <v>Available</v>
      </c>
      <c r="O2225" s="81" t="str">
        <f>IF(TcReleaseNum&lt;P2225,"Not Supported","Available")</f>
        <v>Available</v>
      </c>
      <c r="P2225" s="81" cm="1">
        <f t="array" ref="P2225">_xlfn.SWITCH(TcBaseVer, 14, K2225, 13, J2225, 12, I2225, 11, IFERROR(VLOOKUP(H2225,Table2[#All],3,FALSE),"N/A"),0)</f>
        <v>0</v>
      </c>
      <c r="Q2225" s="81" t="str">
        <f>IF(TcBaseVer=0,M2225,IF(AND(N2225="Available",M2225="Available",O2225="Available"),"Available",IF(M2225="","","Not Supported")))</f>
        <v>Available</v>
      </c>
      <c r="R2225" s="81" t="str">
        <f>IF(A2225&gt;=AWCurrentRel, "Future",Q2225)</f>
        <v>Available</v>
      </c>
      <c r="S2225" s="100" t="str">
        <f>HYPERLINK(U2225,T2225)</f>
        <v>Teamcenter 2506 What's New-Deliver</v>
      </c>
      <c r="T2225" s="81" t="str">
        <f>IFERROR(VLOOKUP(CONCATENATE($B2225,"_",$A2225),Table4[#All],5,FALSE),"Not Available")</f>
        <v>Teamcenter 2506 What's New-Deliver</v>
      </c>
      <c r="U2225" s="81" t="str">
        <f>IFERROR(VLOOKUP(CONCATENATE(B2225,"_",A2225),Table4[#All],6,FALSE),"")</f>
        <v>https://siemens.highspot.com/items/6849b793e763859fe11e5308?lfrm=shp.0#1</v>
      </c>
    </row>
    <row r="2226" spans="1:21" x14ac:dyDescent="0.25">
      <c r="A2226" s="81">
        <f>IF(OR('Raw Data'!A1341=0,'Raw Data'!A1341="Delete"),"",'Raw Data'!A1341)</f>
        <v>2506</v>
      </c>
      <c r="B2226" s="88" t="str">
        <f>IF(OR('Raw Data'!B1341=0,'Raw Data'!B1341="Delete"),"",'Raw Data'!B1341)</f>
        <v>Deliver</v>
      </c>
      <c r="C2226" s="89" t="str">
        <f>IF(OR('Raw Data'!C1341=0,'Raw Data'!C1341="Delete"),"",'Raw Data'!C1341)</f>
        <v>Manufacturing</v>
      </c>
      <c r="D2226" s="88" t="str">
        <f>IF(OR('Raw Data'!D1341=0,'Raw Data'!D1341="Delete"),"",'Raw Data'!D1341)</f>
        <v>MBOM Management</v>
      </c>
      <c r="E2226" s="84" t="str">
        <f>IF(OR('Raw Data'!E1341=0,'Raw Data'!E1341="Delete"),"",'Raw Data'!E1341)</f>
        <v>Recursive DIPA</v>
      </c>
      <c r="F2226" s="81" t="str" cm="1">
        <f t="array" ref="F2226">_xlfn.SWITCH(ROUND(VLOOKUP(A2226,Table1[#All],3),0),11,H2226,12,I2226,13,J2226,14,K2226,"N/A")</f>
        <v>N/A</v>
      </c>
      <c r="G2226" s="81" t="str" cm="1">
        <f t="array" ref="G2226">_xlfn.SWITCH(ROUND(VLOOKUP(A2226,Table1[#All],5),0),11,H2226,12,I2226,13,J2226,14,K2226,"N/A")</f>
        <v>N/A</v>
      </c>
      <c r="H2226" s="81" t="str">
        <f>IF(OR('Raw Data'!H1341=0,'Raw Data'!H1341="Delete"),"",'Raw Data'!H1341)</f>
        <v/>
      </c>
      <c r="I2226" s="81" t="str">
        <f>IF(OR('Raw Data'!I1341=0,'Raw Data'!I1341="Delete"),"",'Raw Data'!I1341)</f>
        <v/>
      </c>
      <c r="J2226" s="81" t="str">
        <f>IF(OR('Raw Data'!J1341=0,'Raw Data'!J1341="Delete"),"",'Raw Data'!J1341)</f>
        <v/>
      </c>
      <c r="K2226" s="81" t="str">
        <f>IF(OR('Raw Data'!K1341=0,'Raw Data'!K1341="Delete"),"",'Raw Data'!K1341)</f>
        <v/>
      </c>
      <c r="L2226" s="81" t="str">
        <f>R2226</f>
        <v>Available</v>
      </c>
      <c r="M2226" s="81" t="str">
        <f>IF(A2226="","",IF(OR(AWReleaseNum&gt;=A2226,AWReleaseNum=0),"Available","Not Supported"))</f>
        <v>Available</v>
      </c>
      <c r="N2226" s="81" t="str">
        <f>IF(A2226="","",IF(TcRelease="Any","Available",IF(OR(AND(TcReleaseNum&gt;=VLOOKUP(AWReleaseNum,MinVerInfo,3,FALSE),TcReleaseNum&lt;=VLOOKUP(AWReleaseNum,MinVerInfo,4,FALSE)),AND(TcReleaseNum&gt;=VLOOKUP(AWReleaseNum,MinVerInfo,5,FALSE),TcReleaseNum&lt;=VLOOKUP(AWReleaseNum,MinVerInfo,6,FALSE))),"Available","Not Supported")))</f>
        <v>Available</v>
      </c>
      <c r="O2226" s="81" t="str">
        <f>IF(TcReleaseNum&lt;P2226,"Not Supported","Available")</f>
        <v>Available</v>
      </c>
      <c r="P2226" s="81" cm="1">
        <f t="array" ref="P2226">_xlfn.SWITCH(TcBaseVer, 14, K2226, 13, J2226, 12, I2226, 11, IFERROR(VLOOKUP(H2226,Table2[#All],3,FALSE),"N/A"),0)</f>
        <v>0</v>
      </c>
      <c r="Q2226" s="81" t="str">
        <f>IF(TcBaseVer=0,M2226,IF(AND(N2226="Available",M2226="Available",O2226="Available"),"Available",IF(M2226="","","Not Supported")))</f>
        <v>Available</v>
      </c>
      <c r="R2226" s="81" t="str">
        <f>IF(A2226&gt;=AWCurrentRel, "Future",Q2226)</f>
        <v>Available</v>
      </c>
      <c r="S2226" s="100" t="str">
        <f>HYPERLINK(U2226,T2226)</f>
        <v>Teamcenter 2506 What's New-Deliver</v>
      </c>
      <c r="T2226" s="81" t="str">
        <f>IFERROR(VLOOKUP(CONCATENATE($B2226,"_",$A2226),Table4[#All],5,FALSE),"Not Available")</f>
        <v>Teamcenter 2506 What's New-Deliver</v>
      </c>
      <c r="U2226" s="81" t="str">
        <f>IFERROR(VLOOKUP(CONCATENATE(B2226,"_",A2226),Table4[#All],6,FALSE),"")</f>
        <v>https://siemens.highspot.com/items/6849b793e763859fe11e5308?lfrm=shp.0#1</v>
      </c>
    </row>
    <row r="2227" spans="1:21" x14ac:dyDescent="0.25">
      <c r="A2227" s="81">
        <f>IF(OR('Raw Data'!A1342=0,'Raw Data'!A1342="Delete"),"",'Raw Data'!A1342)</f>
        <v>2506</v>
      </c>
      <c r="B2227" s="88" t="str">
        <f>IF(OR('Raw Data'!B1342=0,'Raw Data'!B1342="Delete"),"",'Raw Data'!B1342)</f>
        <v>Deliver</v>
      </c>
      <c r="C2227" s="89" t="str">
        <f>IF(OR('Raw Data'!C1342=0,'Raw Data'!C1342="Delete"),"",'Raw Data'!C1342)</f>
        <v>Manufacturing</v>
      </c>
      <c r="D2227" s="88" t="str">
        <f>IF(OR('Raw Data'!D1342=0,'Raw Data'!D1342="Delete"),"",'Raw Data'!D1342)</f>
        <v>MBOM Management</v>
      </c>
      <c r="E2227" s="84" t="str">
        <f>IF(OR('Raw Data'!E1342=0,'Raw Data'!E1342="Delete"),"",'Raw Data'!E1342)</f>
        <v>Compare and Propagate – BOE Master and Alternative​</v>
      </c>
      <c r="F2227" s="81" t="str" cm="1">
        <f t="array" ref="F2227">_xlfn.SWITCH(ROUND(VLOOKUP(A2227,Table1[#All],3),0),11,H2227,12,I2227,13,J2227,14,K2227,"N/A")</f>
        <v>N/A</v>
      </c>
      <c r="G2227" s="81" t="str" cm="1">
        <f t="array" ref="G2227">_xlfn.SWITCH(ROUND(VLOOKUP(A2227,Table1[#All],5),0),11,H2227,12,I2227,13,J2227,14,K2227,"N/A")</f>
        <v>N/A</v>
      </c>
      <c r="H2227" s="81" t="str">
        <f>IF(OR('Raw Data'!H1342=0,'Raw Data'!H1342="Delete"),"",'Raw Data'!H1342)</f>
        <v/>
      </c>
      <c r="I2227" s="81" t="str">
        <f>IF(OR('Raw Data'!I1342=0,'Raw Data'!I1342="Delete"),"",'Raw Data'!I1342)</f>
        <v/>
      </c>
      <c r="J2227" s="81" t="str">
        <f>IF(OR('Raw Data'!J1342=0,'Raw Data'!J1342="Delete"),"",'Raw Data'!J1342)</f>
        <v/>
      </c>
      <c r="K2227" s="81" t="str">
        <f>IF(OR('Raw Data'!K1342=0,'Raw Data'!K1342="Delete"),"",'Raw Data'!K1342)</f>
        <v/>
      </c>
      <c r="L2227" s="81" t="str">
        <f>R2227</f>
        <v>Available</v>
      </c>
      <c r="M2227" s="81" t="str">
        <f>IF(A2227="","",IF(OR(AWReleaseNum&gt;=A2227,AWReleaseNum=0),"Available","Not Supported"))</f>
        <v>Available</v>
      </c>
      <c r="N2227" s="81" t="str">
        <f>IF(A2227="","",IF(TcRelease="Any","Available",IF(OR(AND(TcReleaseNum&gt;=VLOOKUP(AWReleaseNum,MinVerInfo,3,FALSE),TcReleaseNum&lt;=VLOOKUP(AWReleaseNum,MinVerInfo,4,FALSE)),AND(TcReleaseNum&gt;=VLOOKUP(AWReleaseNum,MinVerInfo,5,FALSE),TcReleaseNum&lt;=VLOOKUP(AWReleaseNum,MinVerInfo,6,FALSE))),"Available","Not Supported")))</f>
        <v>Available</v>
      </c>
      <c r="O2227" s="81" t="str">
        <f>IF(TcReleaseNum&lt;P2227,"Not Supported","Available")</f>
        <v>Available</v>
      </c>
      <c r="P2227" s="81" cm="1">
        <f t="array" ref="P2227">_xlfn.SWITCH(TcBaseVer, 14, K2227, 13, J2227, 12, I2227, 11, IFERROR(VLOOKUP(H2227,Table2[#All],3,FALSE),"N/A"),0)</f>
        <v>0</v>
      </c>
      <c r="Q2227" s="81" t="str">
        <f>IF(TcBaseVer=0,M2227,IF(AND(N2227="Available",M2227="Available",O2227="Available"),"Available",IF(M2227="","","Not Supported")))</f>
        <v>Available</v>
      </c>
      <c r="R2227" s="81" t="str">
        <f>IF(A2227&gt;=AWCurrentRel, "Future",Q2227)</f>
        <v>Available</v>
      </c>
      <c r="S2227" s="100" t="str">
        <f>HYPERLINK(U2227,T2227)</f>
        <v>Teamcenter 2506 What's New-Deliver</v>
      </c>
      <c r="T2227" s="81" t="str">
        <f>IFERROR(VLOOKUP(CONCATENATE($B2227,"_",$A2227),Table4[#All],5,FALSE),"Not Available")</f>
        <v>Teamcenter 2506 What's New-Deliver</v>
      </c>
      <c r="U2227" s="81" t="str">
        <f>IFERROR(VLOOKUP(CONCATENATE(B2227,"_",A2227),Table4[#All],6,FALSE),"")</f>
        <v>https://siemens.highspot.com/items/6849b793e763859fe11e5308?lfrm=shp.0#1</v>
      </c>
    </row>
    <row r="2228" spans="1:21" x14ac:dyDescent="0.25">
      <c r="A2228" s="81">
        <f>IF(OR('Raw Data'!A1343=0,'Raw Data'!A1343="Delete"),"",'Raw Data'!A1343)</f>
        <v>2506</v>
      </c>
      <c r="B2228" s="88" t="str">
        <f>IF(OR('Raw Data'!B1343=0,'Raw Data'!B1343="Delete"),"",'Raw Data'!B1343)</f>
        <v>Deliver</v>
      </c>
      <c r="C2228" s="89" t="str">
        <f>IF(OR('Raw Data'!C1343=0,'Raw Data'!C1343="Delete"),"",'Raw Data'!C1343)</f>
        <v>Manufacturing</v>
      </c>
      <c r="D2228" s="88" t="str">
        <f>IF(OR('Raw Data'!D1343=0,'Raw Data'!D1343="Delete"),"",'Raw Data'!D1343)</f>
        <v>MBOM Management</v>
      </c>
      <c r="E2228" s="84" t="str">
        <f>IF(OR('Raw Data'!E1343=0,'Raw Data'!E1343="Delete"),"",'Raw Data'!E1343)</f>
        <v>MCN based compare between Product BOP and Plant BOP</v>
      </c>
      <c r="F2228" s="81" t="str" cm="1">
        <f t="array" ref="F2228">_xlfn.SWITCH(ROUND(VLOOKUP(A2228,Table1[#All],3),0),11,H2228,12,I2228,13,J2228,14,K2228,"N/A")</f>
        <v>N/A</v>
      </c>
      <c r="G2228" s="81" t="str" cm="1">
        <f t="array" ref="G2228">_xlfn.SWITCH(ROUND(VLOOKUP(A2228,Table1[#All],5),0),11,H2228,12,I2228,13,J2228,14,K2228,"N/A")</f>
        <v>N/A</v>
      </c>
      <c r="H2228" s="81" t="str">
        <f>IF(OR('Raw Data'!H1343=0,'Raw Data'!H1343="Delete"),"",'Raw Data'!H1343)</f>
        <v/>
      </c>
      <c r="I2228" s="81" t="str">
        <f>IF(OR('Raw Data'!I1343=0,'Raw Data'!I1343="Delete"),"",'Raw Data'!I1343)</f>
        <v/>
      </c>
      <c r="J2228" s="81" t="str">
        <f>IF(OR('Raw Data'!J1343=0,'Raw Data'!J1343="Delete"),"",'Raw Data'!J1343)</f>
        <v/>
      </c>
      <c r="K2228" s="81" t="str">
        <f>IF(OR('Raw Data'!K1343=0,'Raw Data'!K1343="Delete"),"",'Raw Data'!K1343)</f>
        <v/>
      </c>
      <c r="L2228" s="81" t="str">
        <f>R2228</f>
        <v>Available</v>
      </c>
      <c r="M2228" s="81" t="str">
        <f>IF(A2228="","",IF(OR(AWReleaseNum&gt;=A2228,AWReleaseNum=0),"Available","Not Supported"))</f>
        <v>Available</v>
      </c>
      <c r="N2228" s="81" t="str">
        <f>IF(A2228="","",IF(TcRelease="Any","Available",IF(OR(AND(TcReleaseNum&gt;=VLOOKUP(AWReleaseNum,MinVerInfo,3,FALSE),TcReleaseNum&lt;=VLOOKUP(AWReleaseNum,MinVerInfo,4,FALSE)),AND(TcReleaseNum&gt;=VLOOKUP(AWReleaseNum,MinVerInfo,5,FALSE),TcReleaseNum&lt;=VLOOKUP(AWReleaseNum,MinVerInfo,6,FALSE))),"Available","Not Supported")))</f>
        <v>Available</v>
      </c>
      <c r="O2228" s="81" t="str">
        <f>IF(TcReleaseNum&lt;P2228,"Not Supported","Available")</f>
        <v>Available</v>
      </c>
      <c r="P2228" s="81" cm="1">
        <f t="array" ref="P2228">_xlfn.SWITCH(TcBaseVer, 14, K2228, 13, J2228, 12, I2228, 11, IFERROR(VLOOKUP(H2228,Table2[#All],3,FALSE),"N/A"),0)</f>
        <v>0</v>
      </c>
      <c r="Q2228" s="81" t="str">
        <f>IF(TcBaseVer=0,M2228,IF(AND(N2228="Available",M2228="Available",O2228="Available"),"Available",IF(M2228="","","Not Supported")))</f>
        <v>Available</v>
      </c>
      <c r="R2228" s="81" t="str">
        <f>IF(A2228&gt;=AWCurrentRel, "Future",Q2228)</f>
        <v>Available</v>
      </c>
      <c r="S2228" s="100" t="str">
        <f>HYPERLINK(U2228,T2228)</f>
        <v>Teamcenter 2506 What's New-Deliver</v>
      </c>
      <c r="T2228" s="81" t="str">
        <f>IFERROR(VLOOKUP(CONCATENATE($B2228,"_",$A2228),Table4[#All],5,FALSE),"Not Available")</f>
        <v>Teamcenter 2506 What's New-Deliver</v>
      </c>
      <c r="U2228" s="81" t="str">
        <f>IFERROR(VLOOKUP(CONCATENATE(B2228,"_",A2228),Table4[#All],6,FALSE),"")</f>
        <v>https://siemens.highspot.com/items/6849b793e763859fe11e5308?lfrm=shp.0#1</v>
      </c>
    </row>
    <row r="2229" spans="1:21" x14ac:dyDescent="0.25">
      <c r="A2229" s="81">
        <f>IF(OR('Raw Data'!A1344=0,'Raw Data'!A1344="Delete"),"",'Raw Data'!A1344)</f>
        <v>2506</v>
      </c>
      <c r="B2229" s="88" t="str">
        <f>IF(OR('Raw Data'!B1344=0,'Raw Data'!B1344="Delete"),"",'Raw Data'!B1344)</f>
        <v>Deliver</v>
      </c>
      <c r="C2229" s="89" t="str">
        <f>IF(OR('Raw Data'!C1344=0,'Raw Data'!C1344="Delete"),"",'Raw Data'!C1344)</f>
        <v>Manufacturing</v>
      </c>
      <c r="D2229" s="88" t="str">
        <f>IF(OR('Raw Data'!D1344=0,'Raw Data'!D1344="Delete"),"",'Raw Data'!D1344)</f>
        <v>MBOM Management</v>
      </c>
      <c r="E2229" s="84" t="str">
        <f>IF(OR('Raw Data'!E1344=0,'Raw Data'!E1344="Delete"),"",'Raw Data'!E1344)</f>
        <v>Associate Control Plan with Bill of Process</v>
      </c>
      <c r="F2229" s="81" t="str" cm="1">
        <f t="array" ref="F2229">_xlfn.SWITCH(ROUND(VLOOKUP(A2229,Table1[#All],3),0),11,H2229,12,I2229,13,J2229,14,K2229,"N/A")</f>
        <v>N/A</v>
      </c>
      <c r="G2229" s="81" t="str" cm="1">
        <f t="array" ref="G2229">_xlfn.SWITCH(ROUND(VLOOKUP(A2229,Table1[#All],5),0),11,H2229,12,I2229,13,J2229,14,K2229,"N/A")</f>
        <v>N/A</v>
      </c>
      <c r="H2229" s="81" t="str">
        <f>IF(OR('Raw Data'!H1344=0,'Raw Data'!H1344="Delete"),"",'Raw Data'!H1344)</f>
        <v/>
      </c>
      <c r="I2229" s="81" t="str">
        <f>IF(OR('Raw Data'!I1344=0,'Raw Data'!I1344="Delete"),"",'Raw Data'!I1344)</f>
        <v/>
      </c>
      <c r="J2229" s="81" t="str">
        <f>IF(OR('Raw Data'!J1344=0,'Raw Data'!J1344="Delete"),"",'Raw Data'!J1344)</f>
        <v/>
      </c>
      <c r="K2229" s="81" t="str">
        <f>IF(OR('Raw Data'!K1344=0,'Raw Data'!K1344="Delete"),"",'Raw Data'!K1344)</f>
        <v/>
      </c>
      <c r="L2229" s="81" t="str">
        <f>R2229</f>
        <v>Available</v>
      </c>
      <c r="M2229" s="81" t="str">
        <f>IF(A2229="","",IF(OR(AWReleaseNum&gt;=A2229,AWReleaseNum=0),"Available","Not Supported"))</f>
        <v>Available</v>
      </c>
      <c r="N2229" s="81" t="str">
        <f>IF(A2229="","",IF(TcRelease="Any","Available",IF(OR(AND(TcReleaseNum&gt;=VLOOKUP(AWReleaseNum,MinVerInfo,3,FALSE),TcReleaseNum&lt;=VLOOKUP(AWReleaseNum,MinVerInfo,4,FALSE)),AND(TcReleaseNum&gt;=VLOOKUP(AWReleaseNum,MinVerInfo,5,FALSE),TcReleaseNum&lt;=VLOOKUP(AWReleaseNum,MinVerInfo,6,FALSE))),"Available","Not Supported")))</f>
        <v>Available</v>
      </c>
      <c r="O2229" s="81" t="str">
        <f>IF(TcReleaseNum&lt;P2229,"Not Supported","Available")</f>
        <v>Available</v>
      </c>
      <c r="P2229" s="81" cm="1">
        <f t="array" ref="P2229">_xlfn.SWITCH(TcBaseVer, 14, K2229, 13, J2229, 12, I2229, 11, IFERROR(VLOOKUP(H2229,Table2[#All],3,FALSE),"N/A"),0)</f>
        <v>0</v>
      </c>
      <c r="Q2229" s="81" t="str">
        <f>IF(TcBaseVer=0,M2229,IF(AND(N2229="Available",M2229="Available",O2229="Available"),"Available",IF(M2229="","","Not Supported")))</f>
        <v>Available</v>
      </c>
      <c r="R2229" s="81" t="str">
        <f>IF(A2229&gt;=AWCurrentRel, "Future",Q2229)</f>
        <v>Available</v>
      </c>
      <c r="S2229" s="100" t="str">
        <f>HYPERLINK(U2229,T2229)</f>
        <v>Teamcenter 2506 What's New-Deliver</v>
      </c>
      <c r="T2229" s="81" t="str">
        <f>IFERROR(VLOOKUP(CONCATENATE($B2229,"_",$A2229),Table4[#All],5,FALSE),"Not Available")</f>
        <v>Teamcenter 2506 What's New-Deliver</v>
      </c>
      <c r="U2229" s="81" t="str">
        <f>IFERROR(VLOOKUP(CONCATENATE(B2229,"_",A2229),Table4[#All],6,FALSE),"")</f>
        <v>https://siemens.highspot.com/items/6849b793e763859fe11e5308?lfrm=shp.0#1</v>
      </c>
    </row>
    <row r="2230" spans="1:21" x14ac:dyDescent="0.25">
      <c r="A2230" s="81">
        <f>IF(OR('Raw Data'!A1345=0,'Raw Data'!A1345="Delete"),"",'Raw Data'!A1345)</f>
        <v>2506</v>
      </c>
      <c r="B2230" s="88" t="str">
        <f>IF(OR('Raw Data'!B1345=0,'Raw Data'!B1345="Delete"),"",'Raw Data'!B1345)</f>
        <v>Deliver</v>
      </c>
      <c r="C2230" s="89" t="str">
        <f>IF(OR('Raw Data'!C1345=0,'Raw Data'!C1345="Delete"),"",'Raw Data'!C1345)</f>
        <v>Manufacturing</v>
      </c>
      <c r="D2230" s="88" t="str">
        <f>IF(OR('Raw Data'!D1345=0,'Raw Data'!D1345="Delete"),"",'Raw Data'!D1345)</f>
        <v>MBOM Management</v>
      </c>
      <c r="E2230" s="84" t="str">
        <f>IF(OR('Raw Data'!E1345=0,'Raw Data'!E1345="Delete"),"",'Raw Data'!E1345)</f>
        <v>Remove the auto revise message</v>
      </c>
      <c r="F2230" s="81" t="str" cm="1">
        <f t="array" ref="F2230">_xlfn.SWITCH(ROUND(VLOOKUP(A2230,Table1[#All],3),0),11,H2230,12,I2230,13,J2230,14,K2230,"N/A")</f>
        <v>N/A</v>
      </c>
      <c r="G2230" s="81" t="str" cm="1">
        <f t="array" ref="G2230">_xlfn.SWITCH(ROUND(VLOOKUP(A2230,Table1[#All],5),0),11,H2230,12,I2230,13,J2230,14,K2230,"N/A")</f>
        <v>N/A</v>
      </c>
      <c r="H2230" s="81" t="str">
        <f>IF(OR('Raw Data'!H1345=0,'Raw Data'!H1345="Delete"),"",'Raw Data'!H1345)</f>
        <v/>
      </c>
      <c r="I2230" s="81" t="str">
        <f>IF(OR('Raw Data'!I1345=0,'Raw Data'!I1345="Delete"),"",'Raw Data'!I1345)</f>
        <v/>
      </c>
      <c r="J2230" s="81" t="str">
        <f>IF(OR('Raw Data'!J1345=0,'Raw Data'!J1345="Delete"),"",'Raw Data'!J1345)</f>
        <v/>
      </c>
      <c r="K2230" s="81" t="str">
        <f>IF(OR('Raw Data'!K1345=0,'Raw Data'!K1345="Delete"),"",'Raw Data'!K1345)</f>
        <v/>
      </c>
      <c r="L2230" s="81" t="str">
        <f>R2230</f>
        <v>Available</v>
      </c>
      <c r="M2230" s="81" t="str">
        <f>IF(A2230="","",IF(OR(AWReleaseNum&gt;=A2230,AWReleaseNum=0),"Available","Not Supported"))</f>
        <v>Available</v>
      </c>
      <c r="N2230" s="81" t="str">
        <f>IF(A2230="","",IF(TcRelease="Any","Available",IF(OR(AND(TcReleaseNum&gt;=VLOOKUP(AWReleaseNum,MinVerInfo,3,FALSE),TcReleaseNum&lt;=VLOOKUP(AWReleaseNum,MinVerInfo,4,FALSE)),AND(TcReleaseNum&gt;=VLOOKUP(AWReleaseNum,MinVerInfo,5,FALSE),TcReleaseNum&lt;=VLOOKUP(AWReleaseNum,MinVerInfo,6,FALSE))),"Available","Not Supported")))</f>
        <v>Available</v>
      </c>
      <c r="O2230" s="81" t="str">
        <f>IF(TcReleaseNum&lt;P2230,"Not Supported","Available")</f>
        <v>Available</v>
      </c>
      <c r="P2230" s="81" cm="1">
        <f t="array" ref="P2230">_xlfn.SWITCH(TcBaseVer, 14, K2230, 13, J2230, 12, I2230, 11, IFERROR(VLOOKUP(H2230,Table2[#All],3,FALSE),"N/A"),0)</f>
        <v>0</v>
      </c>
      <c r="Q2230" s="81" t="str">
        <f>IF(TcBaseVer=0,M2230,IF(AND(N2230="Available",M2230="Available",O2230="Available"),"Available",IF(M2230="","","Not Supported")))</f>
        <v>Available</v>
      </c>
      <c r="R2230" s="81" t="str">
        <f>IF(A2230&gt;=AWCurrentRel, "Future",Q2230)</f>
        <v>Available</v>
      </c>
      <c r="S2230" s="100" t="str">
        <f>HYPERLINK(U2230,T2230)</f>
        <v>Teamcenter 2506 What's New-Deliver</v>
      </c>
      <c r="T2230" s="81" t="str">
        <f>IFERROR(VLOOKUP(CONCATENATE($B2230,"_",$A2230),Table4[#All],5,FALSE),"Not Available")</f>
        <v>Teamcenter 2506 What's New-Deliver</v>
      </c>
      <c r="U2230" s="81" t="str">
        <f>IFERROR(VLOOKUP(CONCATENATE(B2230,"_",A2230),Table4[#All],6,FALSE),"")</f>
        <v>https://siemens.highspot.com/items/6849b793e763859fe11e5308?lfrm=shp.0#1</v>
      </c>
    </row>
    <row r="2231" spans="1:21" x14ac:dyDescent="0.25">
      <c r="A2231" s="81">
        <f>IF(OR('Raw Data'!A1346=0,'Raw Data'!A1346="Delete"),"",'Raw Data'!A1346)</f>
        <v>2506</v>
      </c>
      <c r="B2231" s="88" t="str">
        <f>IF(OR('Raw Data'!B1346=0,'Raw Data'!B1346="Delete"),"",'Raw Data'!B1346)</f>
        <v>Deliver</v>
      </c>
      <c r="C2231" s="89" t="str">
        <f>IF(OR('Raw Data'!C1346=0,'Raw Data'!C1346="Delete"),"",'Raw Data'!C1346)</f>
        <v>Manufacturing</v>
      </c>
      <c r="D2231" s="88" t="str">
        <f>IF(OR('Raw Data'!D1346=0,'Raw Data'!D1346="Delete"),"",'Raw Data'!D1346)</f>
        <v>MBOM Management</v>
      </c>
      <c r="E2231" s="84" t="str">
        <f>IF(OR('Raw Data'!E1346=0,'Raw Data'!E1346="Delete"),"",'Raw Data'!E1346)</f>
        <v>Support Multiple Validation checks</v>
      </c>
      <c r="F2231" s="81" t="str" cm="1">
        <f t="array" ref="F2231">_xlfn.SWITCH(ROUND(VLOOKUP(A2231,Table1[#All],3),0),11,H2231,12,I2231,13,J2231,14,K2231,"N/A")</f>
        <v>N/A</v>
      </c>
      <c r="G2231" s="81" t="str" cm="1">
        <f t="array" ref="G2231">_xlfn.SWITCH(ROUND(VLOOKUP(A2231,Table1[#All],5),0),11,H2231,12,I2231,13,J2231,14,K2231,"N/A")</f>
        <v>N/A</v>
      </c>
      <c r="H2231" s="81" t="str">
        <f>IF(OR('Raw Data'!H1346=0,'Raw Data'!H1346="Delete"),"",'Raw Data'!H1346)</f>
        <v/>
      </c>
      <c r="I2231" s="81" t="str">
        <f>IF(OR('Raw Data'!I1346=0,'Raw Data'!I1346="Delete"),"",'Raw Data'!I1346)</f>
        <v/>
      </c>
      <c r="J2231" s="81" t="str">
        <f>IF(OR('Raw Data'!J1346=0,'Raw Data'!J1346="Delete"),"",'Raw Data'!J1346)</f>
        <v/>
      </c>
      <c r="K2231" s="81" t="str">
        <f>IF(OR('Raw Data'!K1346=0,'Raw Data'!K1346="Delete"),"",'Raw Data'!K1346)</f>
        <v/>
      </c>
      <c r="L2231" s="81" t="str">
        <f>R2231</f>
        <v>Available</v>
      </c>
      <c r="M2231" s="81" t="str">
        <f>IF(A2231="","",IF(OR(AWReleaseNum&gt;=A2231,AWReleaseNum=0),"Available","Not Supported"))</f>
        <v>Available</v>
      </c>
      <c r="N2231" s="81" t="str">
        <f>IF(A2231="","",IF(TcRelease="Any","Available",IF(OR(AND(TcReleaseNum&gt;=VLOOKUP(AWReleaseNum,MinVerInfo,3,FALSE),TcReleaseNum&lt;=VLOOKUP(AWReleaseNum,MinVerInfo,4,FALSE)),AND(TcReleaseNum&gt;=VLOOKUP(AWReleaseNum,MinVerInfo,5,FALSE),TcReleaseNum&lt;=VLOOKUP(AWReleaseNum,MinVerInfo,6,FALSE))),"Available","Not Supported")))</f>
        <v>Available</v>
      </c>
      <c r="O2231" s="81" t="str">
        <f>IF(TcReleaseNum&lt;P2231,"Not Supported","Available")</f>
        <v>Available</v>
      </c>
      <c r="P2231" s="81" cm="1">
        <f t="array" ref="P2231">_xlfn.SWITCH(TcBaseVer, 14, K2231, 13, J2231, 12, I2231, 11, IFERROR(VLOOKUP(H2231,Table2[#All],3,FALSE),"N/A"),0)</f>
        <v>0</v>
      </c>
      <c r="Q2231" s="81" t="str">
        <f>IF(TcBaseVer=0,M2231,IF(AND(N2231="Available",M2231="Available",O2231="Available"),"Available",IF(M2231="","","Not Supported")))</f>
        <v>Available</v>
      </c>
      <c r="R2231" s="81" t="str">
        <f>IF(A2231&gt;=AWCurrentRel, "Future",Q2231)</f>
        <v>Available</v>
      </c>
      <c r="S2231" s="100" t="str">
        <f>HYPERLINK(U2231,T2231)</f>
        <v>Teamcenter 2506 What's New-Deliver</v>
      </c>
      <c r="T2231" s="81" t="str">
        <f>IFERROR(VLOOKUP(CONCATENATE($B2231,"_",$A2231),Table4[#All],5,FALSE),"Not Available")</f>
        <v>Teamcenter 2506 What's New-Deliver</v>
      </c>
      <c r="U2231" s="81" t="str">
        <f>IFERROR(VLOOKUP(CONCATENATE(B2231,"_",A2231),Table4[#All],6,FALSE),"")</f>
        <v>https://siemens.highspot.com/items/6849b793e763859fe11e5308?lfrm=shp.0#1</v>
      </c>
    </row>
    <row r="2232" spans="1:21" x14ac:dyDescent="0.25">
      <c r="A2232" s="81">
        <f>IF(OR('Raw Data'!A1992=0,'Raw Data'!A1992="Delete"),"",'Raw Data'!A1992)</f>
        <v>2506</v>
      </c>
      <c r="B2232" s="88" t="str">
        <f>IF(OR('Raw Data'!B1992=0,'Raw Data'!B1992="Delete"),"",'Raw Data'!B1992)</f>
        <v>Deliver</v>
      </c>
      <c r="C2232" s="89" t="str">
        <f>IF(OR('Raw Data'!C1992=0,'Raw Data'!C1992="Delete"),"",'Raw Data'!C1992)</f>
        <v>Manufacturing</v>
      </c>
      <c r="D2232" s="88" t="str">
        <f>IF(OR('Raw Data'!D1992=0,'Raw Data'!D1992="Delete"),"",'Raw Data'!D1992)</f>
        <v>MBOM Management</v>
      </c>
      <c r="E2232" s="84" t="str">
        <f>IF(OR('Raw Data'!E1992=0,'Raw Data'!E1992="Delete"),"",'Raw Data'!E1992)</f>
        <v>Safety Analysis in Work Instructions</v>
      </c>
      <c r="F2232" s="81" t="str" cm="1">
        <f t="array" ref="F2232">_xlfn.SWITCH(ROUND(VLOOKUP(A2232,Table1[#All],3),0),11,H2232,12,I2232,13,J2232,14,K2232,"N/A")</f>
        <v>N/A</v>
      </c>
      <c r="G2232" s="81" t="str" cm="1">
        <f t="array" ref="G2232">_xlfn.SWITCH(ROUND(VLOOKUP(A2232,Table1[#All],5),0),11,H2232,12,I2232,13,J2232,14,K2232,"N/A")</f>
        <v>N/A</v>
      </c>
      <c r="H2232" s="81" t="str">
        <f>IF(OR('Raw Data'!H1992=0,'Raw Data'!H1992="Delete"),"",'Raw Data'!H1992)</f>
        <v/>
      </c>
      <c r="I2232" s="81" t="str">
        <f>IF(OR('Raw Data'!I1992=0,'Raw Data'!I1992="Delete"),"",'Raw Data'!I1992)</f>
        <v/>
      </c>
      <c r="J2232" s="81" t="str">
        <f>IF(OR('Raw Data'!J1992=0,'Raw Data'!J1992="Delete"),"",'Raw Data'!J1992)</f>
        <v/>
      </c>
      <c r="K2232" s="81" t="str">
        <f>IF(OR('Raw Data'!K1992=0,'Raw Data'!K1992="Delete"),"",'Raw Data'!K1992)</f>
        <v/>
      </c>
      <c r="L2232" s="81" t="str">
        <f>R2232</f>
        <v>Available</v>
      </c>
      <c r="M2232" s="81" t="str">
        <f>IF(A2232="","",IF(OR(AWReleaseNum&gt;=A2232,AWReleaseNum=0),"Available","Not Supported"))</f>
        <v>Available</v>
      </c>
      <c r="N2232" s="81" t="str">
        <f>IF(A2232="","",IF(TcRelease="Any","Available",IF(OR(AND(TcReleaseNum&gt;=VLOOKUP(AWReleaseNum,MinVerInfo,3,FALSE),TcReleaseNum&lt;=VLOOKUP(AWReleaseNum,MinVerInfo,4,FALSE)),AND(TcReleaseNum&gt;=VLOOKUP(AWReleaseNum,MinVerInfo,5,FALSE),TcReleaseNum&lt;=VLOOKUP(AWReleaseNum,MinVerInfo,6,FALSE))),"Available","Not Supported")))</f>
        <v>Available</v>
      </c>
      <c r="O2232" s="81" t="str">
        <f>IF(TcReleaseNum&lt;P2232,"Not Supported","Available")</f>
        <v>Available</v>
      </c>
      <c r="P2232" s="81" cm="1">
        <f t="array" ref="P2232">_xlfn.SWITCH(TcBaseVer, 14, K2232, 13, J2232, 12, I2232, 11, IFERROR(VLOOKUP(H2232,Table2[#All],3,FALSE),"N/A"),0)</f>
        <v>0</v>
      </c>
      <c r="Q2232" s="81" t="str">
        <f>IF(TcBaseVer=0,M2232,IF(AND(N2232="Available",M2232="Available",O2232="Available"),"Available",IF(M2232="","","Not Supported")))</f>
        <v>Available</v>
      </c>
      <c r="R2232" s="81" t="str">
        <f>IF(A2232&gt;=AWCurrentRel, "Future",Q2232)</f>
        <v>Available</v>
      </c>
      <c r="S2232" s="100" t="str">
        <f>HYPERLINK(U2232,T2232)</f>
        <v>Teamcenter 2506 What's New-Deliver</v>
      </c>
      <c r="T2232" s="81" t="str">
        <f>IFERROR(VLOOKUP(CONCATENATE($B2232,"_",$A2232),Table4[#All],5,FALSE),"Not Available")</f>
        <v>Teamcenter 2506 What's New-Deliver</v>
      </c>
      <c r="U2232" s="81" t="str">
        <f>IFERROR(VLOOKUP(CONCATENATE(B2232,"_",A2232),Table4[#All],6,FALSE),"")</f>
        <v>https://siemens.highspot.com/items/6849b793e763859fe11e5308?lfrm=shp.0#1</v>
      </c>
    </row>
    <row r="2233" spans="1:21" x14ac:dyDescent="0.25">
      <c r="A2233" s="81">
        <f>IF(OR('Raw Data'!A1993=0,'Raw Data'!A1993="Delete"),"",'Raw Data'!A1993)</f>
        <v>2506</v>
      </c>
      <c r="B2233" s="88" t="str">
        <f>IF(OR('Raw Data'!B1993=0,'Raw Data'!B1993="Delete"),"",'Raw Data'!B1993)</f>
        <v>Deliver</v>
      </c>
      <c r="C2233" s="89" t="str">
        <f>IF(OR('Raw Data'!C1993=0,'Raw Data'!C1993="Delete"),"",'Raw Data'!C1993)</f>
        <v>Manufacturing</v>
      </c>
      <c r="D2233" s="88" t="str">
        <f>IF(OR('Raw Data'!D1993=0,'Raw Data'!D1993="Delete"),"",'Raw Data'!D1993)</f>
        <v>MBOM Management</v>
      </c>
      <c r="E2233" s="84" t="str">
        <f>IF(OR('Raw Data'!E1993=0,'Raw Data'!E1993="Delete"),"",'Raw Data'!E1993)</f>
        <v>Manage Standard Text Libraries in Active Workspace​</v>
      </c>
      <c r="F2233" s="81" t="str" cm="1">
        <f t="array" ref="F2233">_xlfn.SWITCH(ROUND(VLOOKUP(A2233,Table1[#All],3),0),11,H2233,12,I2233,13,J2233,14,K2233,"N/A")</f>
        <v>N/A</v>
      </c>
      <c r="G2233" s="81" t="str" cm="1">
        <f t="array" ref="G2233">_xlfn.SWITCH(ROUND(VLOOKUP(A2233,Table1[#All],5),0),11,H2233,12,I2233,13,J2233,14,K2233,"N/A")</f>
        <v>N/A</v>
      </c>
      <c r="H2233" s="81" t="str">
        <f>IF(OR('Raw Data'!H1993=0,'Raw Data'!H1993="Delete"),"",'Raw Data'!H1993)</f>
        <v/>
      </c>
      <c r="I2233" s="81" t="str">
        <f>IF(OR('Raw Data'!I1993=0,'Raw Data'!I1993="Delete"),"",'Raw Data'!I1993)</f>
        <v/>
      </c>
      <c r="J2233" s="81" t="str">
        <f>IF(OR('Raw Data'!J1993=0,'Raw Data'!J1993="Delete"),"",'Raw Data'!J1993)</f>
        <v/>
      </c>
      <c r="K2233" s="81" t="str">
        <f>IF(OR('Raw Data'!K1993=0,'Raw Data'!K1993="Delete"),"",'Raw Data'!K1993)</f>
        <v/>
      </c>
      <c r="L2233" s="81" t="str">
        <f>R2233</f>
        <v>Available</v>
      </c>
      <c r="M2233" s="81" t="str">
        <f>IF(A2233="","",IF(OR(AWReleaseNum&gt;=A2233,AWReleaseNum=0),"Available","Not Supported"))</f>
        <v>Available</v>
      </c>
      <c r="N2233" s="81" t="str">
        <f>IF(A2233="","",IF(TcRelease="Any","Available",IF(OR(AND(TcReleaseNum&gt;=VLOOKUP(AWReleaseNum,MinVerInfo,3,FALSE),TcReleaseNum&lt;=VLOOKUP(AWReleaseNum,MinVerInfo,4,FALSE)),AND(TcReleaseNum&gt;=VLOOKUP(AWReleaseNum,MinVerInfo,5,FALSE),TcReleaseNum&lt;=VLOOKUP(AWReleaseNum,MinVerInfo,6,FALSE))),"Available","Not Supported")))</f>
        <v>Available</v>
      </c>
      <c r="O2233" s="81" t="str">
        <f>IF(TcReleaseNum&lt;P2233,"Not Supported","Available")</f>
        <v>Available</v>
      </c>
      <c r="P2233" s="81" cm="1">
        <f t="array" ref="P2233">_xlfn.SWITCH(TcBaseVer, 14, K2233, 13, J2233, 12, I2233, 11, IFERROR(VLOOKUP(H2233,Table2[#All],3,FALSE),"N/A"),0)</f>
        <v>0</v>
      </c>
      <c r="Q2233" s="81" t="str">
        <f>IF(TcBaseVer=0,M2233,IF(AND(N2233="Available",M2233="Available",O2233="Available"),"Available",IF(M2233="","","Not Supported")))</f>
        <v>Available</v>
      </c>
      <c r="R2233" s="81" t="str">
        <f>IF(A2233&gt;=AWCurrentRel, "Future",Q2233)</f>
        <v>Available</v>
      </c>
      <c r="S2233" s="100" t="str">
        <f>HYPERLINK(U2233,T2233)</f>
        <v>Teamcenter 2506 What's New-Deliver</v>
      </c>
      <c r="T2233" s="81" t="str">
        <f>IFERROR(VLOOKUP(CONCATENATE($B2233,"_",$A2233),Table4[#All],5,FALSE),"Not Available")</f>
        <v>Teamcenter 2506 What's New-Deliver</v>
      </c>
      <c r="U2233" s="81" t="str">
        <f>IFERROR(VLOOKUP(CONCATENATE(B2233,"_",A2233),Table4[#All],6,FALSE),"")</f>
        <v>https://siemens.highspot.com/items/6849b793e763859fe11e5308?lfrm=shp.0#1</v>
      </c>
    </row>
    <row r="2234" spans="1:21" x14ac:dyDescent="0.25">
      <c r="A2234" s="81">
        <f>IF(OR('Raw Data'!A1994=0,'Raw Data'!A1994="Delete"),"",'Raw Data'!A1994)</f>
        <v>2506</v>
      </c>
      <c r="B2234" s="88" t="str">
        <f>IF(OR('Raw Data'!B1994=0,'Raw Data'!B1994="Delete"),"",'Raw Data'!B1994)</f>
        <v>Deliver</v>
      </c>
      <c r="C2234" s="89" t="str">
        <f>IF(OR('Raw Data'!C1994=0,'Raw Data'!C1994="Delete"),"",'Raw Data'!C1994)</f>
        <v>Manufacturing</v>
      </c>
      <c r="D2234" s="88" t="str">
        <f>IF(OR('Raw Data'!D1994=0,'Raw Data'!D1994="Delete"),"",'Raw Data'!D1994)</f>
        <v>MBOM Management</v>
      </c>
      <c r="E2234" s="84" t="str">
        <f>IF(OR('Raw Data'!E1994=0,'Raw Data'!E1994="Delete"),"",'Raw Data'!E1994)</f>
        <v>Author Work Instructions for the Product BOP</v>
      </c>
      <c r="F2234" s="81" t="str" cm="1">
        <f t="array" ref="F2234">_xlfn.SWITCH(ROUND(VLOOKUP(A2234,Table1[#All],3),0),11,H2234,12,I2234,13,J2234,14,K2234,"N/A")</f>
        <v>N/A</v>
      </c>
      <c r="G2234" s="81" t="str" cm="1">
        <f t="array" ref="G2234">_xlfn.SWITCH(ROUND(VLOOKUP(A2234,Table1[#All],5),0),11,H2234,12,I2234,13,J2234,14,K2234,"N/A")</f>
        <v>N/A</v>
      </c>
      <c r="H2234" s="81" t="str">
        <f>IF(OR('Raw Data'!H1994=0,'Raw Data'!H1994="Delete"),"",'Raw Data'!H1994)</f>
        <v/>
      </c>
      <c r="I2234" s="81" t="str">
        <f>IF(OR('Raw Data'!I1994=0,'Raw Data'!I1994="Delete"),"",'Raw Data'!I1994)</f>
        <v/>
      </c>
      <c r="J2234" s="81" t="str">
        <f>IF(OR('Raw Data'!J1994=0,'Raw Data'!J1994="Delete"),"",'Raw Data'!J1994)</f>
        <v/>
      </c>
      <c r="K2234" s="81" t="str">
        <f>IF(OR('Raw Data'!K1994=0,'Raw Data'!K1994="Delete"),"",'Raw Data'!K1994)</f>
        <v/>
      </c>
      <c r="L2234" s="81" t="str">
        <f>R2234</f>
        <v>Available</v>
      </c>
      <c r="M2234" s="81" t="str">
        <f>IF(A2234="","",IF(OR(AWReleaseNum&gt;=A2234,AWReleaseNum=0),"Available","Not Supported"))</f>
        <v>Available</v>
      </c>
      <c r="N2234" s="81" t="str">
        <f>IF(A2234="","",IF(TcRelease="Any","Available",IF(OR(AND(TcReleaseNum&gt;=VLOOKUP(AWReleaseNum,MinVerInfo,3,FALSE),TcReleaseNum&lt;=VLOOKUP(AWReleaseNum,MinVerInfo,4,FALSE)),AND(TcReleaseNum&gt;=VLOOKUP(AWReleaseNum,MinVerInfo,5,FALSE),TcReleaseNum&lt;=VLOOKUP(AWReleaseNum,MinVerInfo,6,FALSE))),"Available","Not Supported")))</f>
        <v>Available</v>
      </c>
      <c r="O2234" s="81" t="str">
        <f>IF(TcReleaseNum&lt;P2234,"Not Supported","Available")</f>
        <v>Available</v>
      </c>
      <c r="P2234" s="81" cm="1">
        <f t="array" ref="P2234">_xlfn.SWITCH(TcBaseVer, 14, K2234, 13, J2234, 12, I2234, 11, IFERROR(VLOOKUP(H2234,Table2[#All],3,FALSE),"N/A"),0)</f>
        <v>0</v>
      </c>
      <c r="Q2234" s="81" t="str">
        <f>IF(TcBaseVer=0,M2234,IF(AND(N2234="Available",M2234="Available",O2234="Available"),"Available",IF(M2234="","","Not Supported")))</f>
        <v>Available</v>
      </c>
      <c r="R2234" s="81" t="str">
        <f>IF(A2234&gt;=AWCurrentRel, "Future",Q2234)</f>
        <v>Available</v>
      </c>
      <c r="S2234" s="100" t="str">
        <f>HYPERLINK(U2234,T2234)</f>
        <v>Teamcenter 2506 What's New-Deliver</v>
      </c>
      <c r="T2234" s="81" t="str">
        <f>IFERROR(VLOOKUP(CONCATENATE($B2234,"_",$A2234),Table4[#All],5,FALSE),"Not Available")</f>
        <v>Teamcenter 2506 What's New-Deliver</v>
      </c>
      <c r="U2234" s="81" t="str">
        <f>IFERROR(VLOOKUP(CONCATENATE(B2234,"_",A2234),Table4[#All],6,FALSE),"")</f>
        <v>https://siemens.highspot.com/items/6849b793e763859fe11e5308?lfrm=shp.0#1</v>
      </c>
    </row>
    <row r="2235" spans="1:21" x14ac:dyDescent="0.25">
      <c r="A2235" s="81">
        <f>IF(OR('Raw Data'!A1995=0,'Raw Data'!A1995="Delete"),"",'Raw Data'!A1995)</f>
        <v>2506</v>
      </c>
      <c r="B2235" s="88" t="str">
        <f>IF(OR('Raw Data'!B1995=0,'Raw Data'!B1995="Delete"),"",'Raw Data'!B1995)</f>
        <v>Deliver</v>
      </c>
      <c r="C2235" s="89" t="str">
        <f>IF(OR('Raw Data'!C1995=0,'Raw Data'!C1995="Delete"),"",'Raw Data'!C1995)</f>
        <v>Manufacturing</v>
      </c>
      <c r="D2235" s="88" t="str">
        <f>IF(OR('Raw Data'!D1995=0,'Raw Data'!D1995="Delete"),"",'Raw Data'!D1995)</f>
        <v>MBOM Management</v>
      </c>
      <c r="E2235" s="84" t="str">
        <f>IF(OR('Raw Data'!E1995=0,'Raw Data'!E1995="Delete"),"",'Raw Data'!E1995)</f>
        <v>EasyPlan integration with Rapid Author​</v>
      </c>
      <c r="F2235" s="81" t="str" cm="1">
        <f t="array" ref="F2235">_xlfn.SWITCH(ROUND(VLOOKUP(A2235,Table1[#All],3),0),11,H2235,12,I2235,13,J2235,14,K2235,"N/A")</f>
        <v>N/A</v>
      </c>
      <c r="G2235" s="81" t="str" cm="1">
        <f t="array" ref="G2235">_xlfn.SWITCH(ROUND(VLOOKUP(A2235,Table1[#All],5),0),11,H2235,12,I2235,13,J2235,14,K2235,"N/A")</f>
        <v>N/A</v>
      </c>
      <c r="H2235" s="81" t="str">
        <f>IF(OR('Raw Data'!H1995=0,'Raw Data'!H1995="Delete"),"",'Raw Data'!H1995)</f>
        <v/>
      </c>
      <c r="I2235" s="81" t="str">
        <f>IF(OR('Raw Data'!I1995=0,'Raw Data'!I1995="Delete"),"",'Raw Data'!I1995)</f>
        <v/>
      </c>
      <c r="J2235" s="81" t="str">
        <f>IF(OR('Raw Data'!J1995=0,'Raw Data'!J1995="Delete"),"",'Raw Data'!J1995)</f>
        <v/>
      </c>
      <c r="K2235" s="81" t="str">
        <f>IF(OR('Raw Data'!K1995=0,'Raw Data'!K1995="Delete"),"",'Raw Data'!K1995)</f>
        <v/>
      </c>
      <c r="L2235" s="81" t="str">
        <f>R2235</f>
        <v>Available</v>
      </c>
      <c r="M2235" s="81" t="str">
        <f>IF(A2235="","",IF(OR(AWReleaseNum&gt;=A2235,AWReleaseNum=0),"Available","Not Supported"))</f>
        <v>Available</v>
      </c>
      <c r="N2235" s="81" t="str">
        <f>IF(A2235="","",IF(TcRelease="Any","Available",IF(OR(AND(TcReleaseNum&gt;=VLOOKUP(AWReleaseNum,MinVerInfo,3,FALSE),TcReleaseNum&lt;=VLOOKUP(AWReleaseNum,MinVerInfo,4,FALSE)),AND(TcReleaseNum&gt;=VLOOKUP(AWReleaseNum,MinVerInfo,5,FALSE),TcReleaseNum&lt;=VLOOKUP(AWReleaseNum,MinVerInfo,6,FALSE))),"Available","Not Supported")))</f>
        <v>Available</v>
      </c>
      <c r="O2235" s="81" t="str">
        <f>IF(TcReleaseNum&lt;P2235,"Not Supported","Available")</f>
        <v>Available</v>
      </c>
      <c r="P2235" s="81" cm="1">
        <f t="array" ref="P2235">_xlfn.SWITCH(TcBaseVer, 14, K2235, 13, J2235, 12, I2235, 11, IFERROR(VLOOKUP(H2235,Table2[#All],3,FALSE),"N/A"),0)</f>
        <v>0</v>
      </c>
      <c r="Q2235" s="81" t="str">
        <f>IF(TcBaseVer=0,M2235,IF(AND(N2235="Available",M2235="Available",O2235="Available"),"Available",IF(M2235="","","Not Supported")))</f>
        <v>Available</v>
      </c>
      <c r="R2235" s="81" t="str">
        <f>IF(A2235&gt;=AWCurrentRel, "Future",Q2235)</f>
        <v>Available</v>
      </c>
      <c r="S2235" s="100" t="str">
        <f>HYPERLINK(U2235,T2235)</f>
        <v>Teamcenter 2506 What's New-Deliver</v>
      </c>
      <c r="T2235" s="81" t="str">
        <f>IFERROR(VLOOKUP(CONCATENATE($B2235,"_",$A2235),Table4[#All],5,FALSE),"Not Available")</f>
        <v>Teamcenter 2506 What's New-Deliver</v>
      </c>
      <c r="U2235" s="81" t="str">
        <f>IFERROR(VLOOKUP(CONCATENATE(B2235,"_",A2235),Table4[#All],6,FALSE),"")</f>
        <v>https://siemens.highspot.com/items/6849b793e763859fe11e5308?lfrm=shp.0#1</v>
      </c>
    </row>
    <row r="2236" spans="1:21" x14ac:dyDescent="0.25">
      <c r="A2236" s="81">
        <f>IF(OR('Raw Data'!A1996=0,'Raw Data'!A1996="Delete"),"",'Raw Data'!A1996)</f>
        <v>2506</v>
      </c>
      <c r="B2236" s="88" t="str">
        <f>IF(OR('Raw Data'!B1996=0,'Raw Data'!B1996="Delete"),"",'Raw Data'!B1996)</f>
        <v>Deliver</v>
      </c>
      <c r="C2236" s="89" t="str">
        <f>IF(OR('Raw Data'!C1996=0,'Raw Data'!C1996="Delete"),"",'Raw Data'!C1996)</f>
        <v>Manufacturing</v>
      </c>
      <c r="D2236" s="88" t="str">
        <f>IF(OR('Raw Data'!D1996=0,'Raw Data'!D1996="Delete"),"",'Raw Data'!D1996)</f>
        <v>MBOM Management</v>
      </c>
      <c r="E2236" s="84" t="str">
        <f>IF(OR('Raw Data'!E1996=0,'Raw Data'!E1996="Delete"),"",'Raw Data'!E1996)</f>
        <v>Line Balancing and Time Management​</v>
      </c>
      <c r="F2236" s="81" t="str" cm="1">
        <f t="array" ref="F2236">_xlfn.SWITCH(ROUND(VLOOKUP(A2236,Table1[#All],3),0),11,H2236,12,I2236,13,J2236,14,K2236,"N/A")</f>
        <v>N/A</v>
      </c>
      <c r="G2236" s="81" t="str" cm="1">
        <f t="array" ref="G2236">_xlfn.SWITCH(ROUND(VLOOKUP(A2236,Table1[#All],5),0),11,H2236,12,I2236,13,J2236,14,K2236,"N/A")</f>
        <v>N/A</v>
      </c>
      <c r="H2236" s="81" t="str">
        <f>IF(OR('Raw Data'!H1996=0,'Raw Data'!H1996="Delete"),"",'Raw Data'!H1996)</f>
        <v/>
      </c>
      <c r="I2236" s="81" t="str">
        <f>IF(OR('Raw Data'!I1996=0,'Raw Data'!I1996="Delete"),"",'Raw Data'!I1996)</f>
        <v/>
      </c>
      <c r="J2236" s="81" t="str">
        <f>IF(OR('Raw Data'!J1996=0,'Raw Data'!J1996="Delete"),"",'Raw Data'!J1996)</f>
        <v/>
      </c>
      <c r="K2236" s="81" t="str">
        <f>IF(OR('Raw Data'!K1996=0,'Raw Data'!K1996="Delete"),"",'Raw Data'!K1996)</f>
        <v/>
      </c>
      <c r="L2236" s="81" t="str">
        <f>R2236</f>
        <v>Available</v>
      </c>
      <c r="M2236" s="81" t="str">
        <f>IF(A2236="","",IF(OR(AWReleaseNum&gt;=A2236,AWReleaseNum=0),"Available","Not Supported"))</f>
        <v>Available</v>
      </c>
      <c r="N2236" s="81" t="str">
        <f>IF(A2236="","",IF(TcRelease="Any","Available",IF(OR(AND(TcReleaseNum&gt;=VLOOKUP(AWReleaseNum,MinVerInfo,3,FALSE),TcReleaseNum&lt;=VLOOKUP(AWReleaseNum,MinVerInfo,4,FALSE)),AND(TcReleaseNum&gt;=VLOOKUP(AWReleaseNum,MinVerInfo,5,FALSE),TcReleaseNum&lt;=VLOOKUP(AWReleaseNum,MinVerInfo,6,FALSE))),"Available","Not Supported")))</f>
        <v>Available</v>
      </c>
      <c r="O2236" s="81" t="str">
        <f>IF(TcReleaseNum&lt;P2236,"Not Supported","Available")</f>
        <v>Available</v>
      </c>
      <c r="P2236" s="81" cm="1">
        <f t="array" ref="P2236">_xlfn.SWITCH(TcBaseVer, 14, K2236, 13, J2236, 12, I2236, 11, IFERROR(VLOOKUP(H2236,Table2[#All],3,FALSE),"N/A"),0)</f>
        <v>0</v>
      </c>
      <c r="Q2236" s="81" t="str">
        <f>IF(TcBaseVer=0,M2236,IF(AND(N2236="Available",M2236="Available",O2236="Available"),"Available",IF(M2236="","","Not Supported")))</f>
        <v>Available</v>
      </c>
      <c r="R2236" s="81" t="str">
        <f>IF(A2236&gt;=AWCurrentRel, "Future",Q2236)</f>
        <v>Available</v>
      </c>
      <c r="S2236" s="100" t="str">
        <f>HYPERLINK(U2236,T2236)</f>
        <v>Teamcenter 2506 What's New-Deliver</v>
      </c>
      <c r="T2236" s="81" t="str">
        <f>IFERROR(VLOOKUP(CONCATENATE($B2236,"_",$A2236),Table4[#All],5,FALSE),"Not Available")</f>
        <v>Teamcenter 2506 What's New-Deliver</v>
      </c>
      <c r="U2236" s="81" t="str">
        <f>IFERROR(VLOOKUP(CONCATENATE(B2236,"_",A2236),Table4[#All],6,FALSE),"")</f>
        <v>https://siemens.highspot.com/items/6849b793e763859fe11e5308?lfrm=shp.0#1</v>
      </c>
    </row>
    <row r="2237" spans="1:21" x14ac:dyDescent="0.25">
      <c r="A2237" s="81">
        <f>IF(OR('Raw Data'!A1997=0,'Raw Data'!A1997="Delete"),"",'Raw Data'!A1997)</f>
        <v>2506</v>
      </c>
      <c r="B2237" s="88" t="str">
        <f>IF(OR('Raw Data'!B1997=0,'Raw Data'!B1997="Delete"),"",'Raw Data'!B1997)</f>
        <v>Deliver</v>
      </c>
      <c r="C2237" s="89" t="str">
        <f>IF(OR('Raw Data'!C1997=0,'Raw Data'!C1997="Delete"),"",'Raw Data'!C1997)</f>
        <v>Manufacturing</v>
      </c>
      <c r="D2237" s="88" t="str">
        <f>IF(OR('Raw Data'!D1997=0,'Raw Data'!D1997="Delete"),"",'Raw Data'!D1997)</f>
        <v>MBOM Management</v>
      </c>
      <c r="E2237" s="84" t="str">
        <f>IF(OR('Raw Data'!E1997=0,'Raw Data'!E1997="Delete"),"",'Raw Data'!E1997)</f>
        <v>Line Balancing - Wait time tab</v>
      </c>
      <c r="F2237" s="81" t="str" cm="1">
        <f t="array" ref="F2237">_xlfn.SWITCH(ROUND(VLOOKUP(A2237,Table1[#All],3),0),11,H2237,12,I2237,13,J2237,14,K2237,"N/A")</f>
        <v>N/A</v>
      </c>
      <c r="G2237" s="81" t="str" cm="1">
        <f t="array" ref="G2237">_xlfn.SWITCH(ROUND(VLOOKUP(A2237,Table1[#All],5),0),11,H2237,12,I2237,13,J2237,14,K2237,"N/A")</f>
        <v>N/A</v>
      </c>
      <c r="H2237" s="81" t="str">
        <f>IF(OR('Raw Data'!H1997=0,'Raw Data'!H1997="Delete"),"",'Raw Data'!H1997)</f>
        <v/>
      </c>
      <c r="I2237" s="81" t="str">
        <f>IF(OR('Raw Data'!I1997=0,'Raw Data'!I1997="Delete"),"",'Raw Data'!I1997)</f>
        <v/>
      </c>
      <c r="J2237" s="81" t="str">
        <f>IF(OR('Raw Data'!J1997=0,'Raw Data'!J1997="Delete"),"",'Raw Data'!J1997)</f>
        <v/>
      </c>
      <c r="K2237" s="81" t="str">
        <f>IF(OR('Raw Data'!K1997=0,'Raw Data'!K1997="Delete"),"",'Raw Data'!K1997)</f>
        <v/>
      </c>
      <c r="L2237" s="81" t="str">
        <f>R2237</f>
        <v>Available</v>
      </c>
      <c r="M2237" s="81" t="str">
        <f>IF(A2237="","",IF(OR(AWReleaseNum&gt;=A2237,AWReleaseNum=0),"Available","Not Supported"))</f>
        <v>Available</v>
      </c>
      <c r="N2237" s="81" t="str">
        <f>IF(A2237="","",IF(TcRelease="Any","Available",IF(OR(AND(TcReleaseNum&gt;=VLOOKUP(AWReleaseNum,MinVerInfo,3,FALSE),TcReleaseNum&lt;=VLOOKUP(AWReleaseNum,MinVerInfo,4,FALSE)),AND(TcReleaseNum&gt;=VLOOKUP(AWReleaseNum,MinVerInfo,5,FALSE),TcReleaseNum&lt;=VLOOKUP(AWReleaseNum,MinVerInfo,6,FALSE))),"Available","Not Supported")))</f>
        <v>Available</v>
      </c>
      <c r="O2237" s="81" t="str">
        <f>IF(TcReleaseNum&lt;P2237,"Not Supported","Available")</f>
        <v>Available</v>
      </c>
      <c r="P2237" s="81" cm="1">
        <f t="array" ref="P2237">_xlfn.SWITCH(TcBaseVer, 14, K2237, 13, J2237, 12, I2237, 11, IFERROR(VLOOKUP(H2237,Table2[#All],3,FALSE),"N/A"),0)</f>
        <v>0</v>
      </c>
      <c r="Q2237" s="81" t="str">
        <f>IF(TcBaseVer=0,M2237,IF(AND(N2237="Available",M2237="Available",O2237="Available"),"Available",IF(M2237="","","Not Supported")))</f>
        <v>Available</v>
      </c>
      <c r="R2237" s="81" t="str">
        <f>IF(A2237&gt;=AWCurrentRel, "Future",Q2237)</f>
        <v>Available</v>
      </c>
      <c r="S2237" s="100" t="str">
        <f>HYPERLINK(U2237,T2237)</f>
        <v>Teamcenter 2506 What's New-Deliver</v>
      </c>
      <c r="T2237" s="81" t="str">
        <f>IFERROR(VLOOKUP(CONCATENATE($B2237,"_",$A2237),Table4[#All],5,FALSE),"Not Available")</f>
        <v>Teamcenter 2506 What's New-Deliver</v>
      </c>
      <c r="U2237" s="81" t="str">
        <f>IFERROR(VLOOKUP(CONCATENATE(B2237,"_",A2237),Table4[#All],6,FALSE),"")</f>
        <v>https://siemens.highspot.com/items/6849b793e763859fe11e5308?lfrm=shp.0#1</v>
      </c>
    </row>
    <row r="2238" spans="1:21" x14ac:dyDescent="0.25">
      <c r="A2238" s="81">
        <f>IF(OR('Raw Data'!A2204=0,'Raw Data'!A2204="Delete"),"",'Raw Data'!A2204)</f>
        <v>2506</v>
      </c>
      <c r="B2238" s="88" t="str">
        <f>IF(OR('Raw Data'!B2204=0,'Raw Data'!B2204="Delete"),"",'Raw Data'!B2204)</f>
        <v>Deliver</v>
      </c>
      <c r="C2238" s="89" t="str">
        <f>IF(OR('Raw Data'!C2204=0,'Raw Data'!C2204="Delete"),"",'Raw Data'!C2204)</f>
        <v>Manufacturing</v>
      </c>
      <c r="D2238" s="88" t="str">
        <f>IF(OR('Raw Data'!D2204=0,'Raw Data'!D2204="Delete"),"",'Raw Data'!D2204)</f>
        <v>MBOM Management</v>
      </c>
      <c r="E2238" s="84" t="str">
        <f>IF(OR('Raw Data'!E2204=0,'Raw Data'!E2204="Delete"),"",'Raw Data'!E2204)</f>
        <v>Time Study – delete and last published date​</v>
      </c>
      <c r="F2238" s="81" t="str" cm="1">
        <f t="array" ref="F2238">_xlfn.SWITCH(ROUND(VLOOKUP(A2238,Table1[#All],3),0),11,H2238,12,I2238,13,J2238,14,K2238,"N/A")</f>
        <v>N/A</v>
      </c>
      <c r="G2238" s="81" t="str" cm="1">
        <f t="array" ref="G2238">_xlfn.SWITCH(ROUND(VLOOKUP(A2238,Table1[#All],5),0),11,H2238,12,I2238,13,J2238,14,K2238,"N/A")</f>
        <v>N/A</v>
      </c>
      <c r="H2238" s="81" t="str">
        <f>IF(OR('Raw Data'!H2204=0,'Raw Data'!H2204="Delete"),"",'Raw Data'!H2204)</f>
        <v/>
      </c>
      <c r="I2238" s="81" t="str">
        <f>IF(OR('Raw Data'!I2204=0,'Raw Data'!I2204="Delete"),"",'Raw Data'!I2204)</f>
        <v/>
      </c>
      <c r="J2238" s="81" t="str">
        <f>IF(OR('Raw Data'!J2204=0,'Raw Data'!J2204="Delete"),"",'Raw Data'!J2204)</f>
        <v/>
      </c>
      <c r="K2238" s="81" t="str">
        <f>IF(OR('Raw Data'!K2204=0,'Raw Data'!K2204="Delete"),"",'Raw Data'!K2204)</f>
        <v/>
      </c>
      <c r="L2238" s="81" t="str">
        <f>R2238</f>
        <v>Available</v>
      </c>
      <c r="M2238" s="81" t="str">
        <f>IF(A2238="","",IF(OR(AWReleaseNum&gt;=A2238,AWReleaseNum=0),"Available","Not Supported"))</f>
        <v>Available</v>
      </c>
      <c r="N2238" s="81" t="str">
        <f>IF(A2238="","",IF(TcRelease="Any","Available",IF(OR(AND(TcReleaseNum&gt;=VLOOKUP(AWReleaseNum,MinVerInfo,3,FALSE),TcReleaseNum&lt;=VLOOKUP(AWReleaseNum,MinVerInfo,4,FALSE)),AND(TcReleaseNum&gt;=VLOOKUP(AWReleaseNum,MinVerInfo,5,FALSE),TcReleaseNum&lt;=VLOOKUP(AWReleaseNum,MinVerInfo,6,FALSE))),"Available","Not Supported")))</f>
        <v>Available</v>
      </c>
      <c r="O2238" s="81" t="str">
        <f>IF(TcReleaseNum&lt;P2238,"Not Supported","Available")</f>
        <v>Available</v>
      </c>
      <c r="P2238" s="81" cm="1">
        <f t="array" ref="P2238">_xlfn.SWITCH(TcBaseVer, 14, K2238, 13, J2238, 12, I2238, 11, IFERROR(VLOOKUP(H2238,Table2[#All],3,FALSE),"N/A"),0)</f>
        <v>0</v>
      </c>
      <c r="Q2238" s="81" t="str">
        <f>IF(TcBaseVer=0,M2238,IF(AND(N2238="Available",M2238="Available",O2238="Available"),"Available",IF(M2238="","","Not Supported")))</f>
        <v>Available</v>
      </c>
      <c r="R2238" s="81" t="str">
        <f>IF(A2238&gt;=AWCurrentRel, "Future",Q2238)</f>
        <v>Available</v>
      </c>
      <c r="S2238" s="100" t="str">
        <f>HYPERLINK(U2238,T2238)</f>
        <v>Teamcenter 2506 What's New-Deliver</v>
      </c>
      <c r="T2238" s="81" t="str">
        <f>IFERROR(VLOOKUP(CONCATENATE($B2238,"_",$A2238),Table4[#All],5,FALSE),"Not Available")</f>
        <v>Teamcenter 2506 What's New-Deliver</v>
      </c>
      <c r="U2238" s="81" t="str">
        <f>IFERROR(VLOOKUP(CONCATENATE(B2238,"_",A2238),Table4[#All],6,FALSE),"")</f>
        <v>https://siemens.highspot.com/items/6849b793e763859fe11e5308?lfrm=shp.0#1</v>
      </c>
    </row>
    <row r="2239" spans="1:21" x14ac:dyDescent="0.25">
      <c r="A2239" s="81">
        <f>IF(OR('Raw Data'!A2205=0,'Raw Data'!A2205="Delete"),"",'Raw Data'!A2205)</f>
        <v>2506</v>
      </c>
      <c r="B2239" s="88" t="str">
        <f>IF(OR('Raw Data'!B2205=0,'Raw Data'!B2205="Delete"),"",'Raw Data'!B2205)</f>
        <v>Deliver</v>
      </c>
      <c r="C2239" s="89" t="str">
        <f>IF(OR('Raw Data'!C2205=0,'Raw Data'!C2205="Delete"),"",'Raw Data'!C2205)</f>
        <v>Manufacturing</v>
      </c>
      <c r="D2239" s="88" t="str">
        <f>IF(OR('Raw Data'!D2205=0,'Raw Data'!D2205="Delete"),"",'Raw Data'!D2205)</f>
        <v>MBOM Management</v>
      </c>
      <c r="E2239" s="84" t="str">
        <f>IF(OR('Raw Data'!E2205=0,'Raw Data'!E2205="Delete"),"",'Raw Data'!E2205)</f>
        <v>Re-sequence Activities</v>
      </c>
      <c r="F2239" s="81" t="str" cm="1">
        <f t="array" ref="F2239">_xlfn.SWITCH(ROUND(VLOOKUP(A2239,Table1[#All],3),0),11,H2239,12,I2239,13,J2239,14,K2239,"N/A")</f>
        <v>N/A</v>
      </c>
      <c r="G2239" s="81" t="str" cm="1">
        <f t="array" ref="G2239">_xlfn.SWITCH(ROUND(VLOOKUP(A2239,Table1[#All],5),0),11,H2239,12,I2239,13,J2239,14,K2239,"N/A")</f>
        <v>N/A</v>
      </c>
      <c r="H2239" s="81" t="str">
        <f>IF(OR('Raw Data'!H2205=0,'Raw Data'!H2205="Delete"),"",'Raw Data'!H2205)</f>
        <v/>
      </c>
      <c r="I2239" s="81" t="str">
        <f>IF(OR('Raw Data'!I2205=0,'Raw Data'!I2205="Delete"),"",'Raw Data'!I2205)</f>
        <v/>
      </c>
      <c r="J2239" s="81" t="str">
        <f>IF(OR('Raw Data'!J2205=0,'Raw Data'!J2205="Delete"),"",'Raw Data'!J2205)</f>
        <v/>
      </c>
      <c r="K2239" s="81" t="str">
        <f>IF(OR('Raw Data'!K2205=0,'Raw Data'!K2205="Delete"),"",'Raw Data'!K2205)</f>
        <v/>
      </c>
      <c r="L2239" s="81" t="str">
        <f>R2239</f>
        <v>Available</v>
      </c>
      <c r="M2239" s="81" t="str">
        <f>IF(A2239="","",IF(OR(AWReleaseNum&gt;=A2239,AWReleaseNum=0),"Available","Not Supported"))</f>
        <v>Available</v>
      </c>
      <c r="N2239" s="81" t="str">
        <f>IF(A2239="","",IF(TcRelease="Any","Available",IF(OR(AND(TcReleaseNum&gt;=VLOOKUP(AWReleaseNum,MinVerInfo,3,FALSE),TcReleaseNum&lt;=VLOOKUP(AWReleaseNum,MinVerInfo,4,FALSE)),AND(TcReleaseNum&gt;=VLOOKUP(AWReleaseNum,MinVerInfo,5,FALSE),TcReleaseNum&lt;=VLOOKUP(AWReleaseNum,MinVerInfo,6,FALSE))),"Available","Not Supported")))</f>
        <v>Available</v>
      </c>
      <c r="O2239" s="81" t="str">
        <f>IF(TcReleaseNum&lt;P2239,"Not Supported","Available")</f>
        <v>Available</v>
      </c>
      <c r="P2239" s="81" cm="1">
        <f t="array" ref="P2239">_xlfn.SWITCH(TcBaseVer, 14, K2239, 13, J2239, 12, I2239, 11, IFERROR(VLOOKUP(H2239,Table2[#All],3,FALSE),"N/A"),0)</f>
        <v>0</v>
      </c>
      <c r="Q2239" s="81" t="str">
        <f>IF(TcBaseVer=0,M2239,IF(AND(N2239="Available",M2239="Available",O2239="Available"),"Available",IF(M2239="","","Not Supported")))</f>
        <v>Available</v>
      </c>
      <c r="R2239" s="81" t="str">
        <f>IF(A2239&gt;=AWCurrentRel, "Future",Q2239)</f>
        <v>Available</v>
      </c>
      <c r="S2239" s="100" t="str">
        <f>HYPERLINK(U2239,T2239)</f>
        <v>Teamcenter 2506 What's New-Deliver</v>
      </c>
      <c r="T2239" s="81" t="str">
        <f>IFERROR(VLOOKUP(CONCATENATE($B2239,"_",$A2239),Table4[#All],5,FALSE),"Not Available")</f>
        <v>Teamcenter 2506 What's New-Deliver</v>
      </c>
      <c r="U2239" s="81" t="str">
        <f>IFERROR(VLOOKUP(CONCATENATE(B2239,"_",A2239),Table4[#All],6,FALSE),"")</f>
        <v>https://siemens.highspot.com/items/6849b793e763859fe11e5308?lfrm=shp.0#1</v>
      </c>
    </row>
    <row r="2240" spans="1:21" x14ac:dyDescent="0.25">
      <c r="A2240" s="81">
        <f>IF(OR('Raw Data'!A2206=0,'Raw Data'!A2206="Delete"),"",'Raw Data'!A2206)</f>
        <v>2506</v>
      </c>
      <c r="B2240" s="88" t="str">
        <f>IF(OR('Raw Data'!B2206=0,'Raw Data'!B2206="Delete"),"",'Raw Data'!B2206)</f>
        <v>Deliver</v>
      </c>
      <c r="C2240" s="89" t="str">
        <f>IF(OR('Raw Data'!C2206=0,'Raw Data'!C2206="Delete"),"",'Raw Data'!C2206)</f>
        <v>Manufacturing</v>
      </c>
      <c r="D2240" s="88" t="str">
        <f>IF(OR('Raw Data'!D2206=0,'Raw Data'!D2206="Delete"),"",'Raw Data'!D2206)</f>
        <v>MBOM Management</v>
      </c>
      <c r="E2240" s="84" t="str">
        <f>IF(OR('Raw Data'!E2206=0,'Raw Data'!E2206="Delete"),"",'Raw Data'!E2206)</f>
        <v>Body in White Planning</v>
      </c>
      <c r="F2240" s="81" t="str" cm="1">
        <f t="array" ref="F2240">_xlfn.SWITCH(ROUND(VLOOKUP(A2240,Table1[#All],3),0),11,H2240,12,I2240,13,J2240,14,K2240,"N/A")</f>
        <v>N/A</v>
      </c>
      <c r="G2240" s="81" t="str" cm="1">
        <f t="array" ref="G2240">_xlfn.SWITCH(ROUND(VLOOKUP(A2240,Table1[#All],5),0),11,H2240,12,I2240,13,J2240,14,K2240,"N/A")</f>
        <v>N/A</v>
      </c>
      <c r="H2240" s="81" t="str">
        <f>IF(OR('Raw Data'!H2206=0,'Raw Data'!H2206="Delete"),"",'Raw Data'!H2206)</f>
        <v/>
      </c>
      <c r="I2240" s="81" t="str">
        <f>IF(OR('Raw Data'!I2206=0,'Raw Data'!I2206="Delete"),"",'Raw Data'!I2206)</f>
        <v/>
      </c>
      <c r="J2240" s="81" t="str">
        <f>IF(OR('Raw Data'!J2206=0,'Raw Data'!J2206="Delete"),"",'Raw Data'!J2206)</f>
        <v/>
      </c>
      <c r="K2240" s="81" t="str">
        <f>IF(OR('Raw Data'!K2206=0,'Raw Data'!K2206="Delete"),"",'Raw Data'!K2206)</f>
        <v/>
      </c>
      <c r="L2240" s="81" t="str">
        <f>R2240</f>
        <v>Available</v>
      </c>
      <c r="M2240" s="81" t="str">
        <f>IF(A2240="","",IF(OR(AWReleaseNum&gt;=A2240,AWReleaseNum=0),"Available","Not Supported"))</f>
        <v>Available</v>
      </c>
      <c r="N2240" s="81" t="str">
        <f>IF(A2240="","",IF(TcRelease="Any","Available",IF(OR(AND(TcReleaseNum&gt;=VLOOKUP(AWReleaseNum,MinVerInfo,3,FALSE),TcReleaseNum&lt;=VLOOKUP(AWReleaseNum,MinVerInfo,4,FALSE)),AND(TcReleaseNum&gt;=VLOOKUP(AWReleaseNum,MinVerInfo,5,FALSE),TcReleaseNum&lt;=VLOOKUP(AWReleaseNum,MinVerInfo,6,FALSE))),"Available","Not Supported")))</f>
        <v>Available</v>
      </c>
      <c r="O2240" s="81" t="str">
        <f>IF(TcReleaseNum&lt;P2240,"Not Supported","Available")</f>
        <v>Available</v>
      </c>
      <c r="P2240" s="81" cm="1">
        <f t="array" ref="P2240">_xlfn.SWITCH(TcBaseVer, 14, K2240, 13, J2240, 12, I2240, 11, IFERROR(VLOOKUP(H2240,Table2[#All],3,FALSE),"N/A"),0)</f>
        <v>0</v>
      </c>
      <c r="Q2240" s="81" t="str">
        <f>IF(TcBaseVer=0,M2240,IF(AND(N2240="Available",M2240="Available",O2240="Available"),"Available",IF(M2240="","","Not Supported")))</f>
        <v>Available</v>
      </c>
      <c r="R2240" s="81" t="str">
        <f>IF(A2240&gt;=AWCurrentRel, "Future",Q2240)</f>
        <v>Available</v>
      </c>
      <c r="S2240" s="100" t="str">
        <f>HYPERLINK(U2240,T2240)</f>
        <v>Teamcenter 2506 What's New-Deliver</v>
      </c>
      <c r="T2240" s="81" t="str">
        <f>IFERROR(VLOOKUP(CONCATENATE($B2240,"_",$A2240),Table4[#All],5,FALSE),"Not Available")</f>
        <v>Teamcenter 2506 What's New-Deliver</v>
      </c>
      <c r="U2240" s="81" t="str">
        <f>IFERROR(VLOOKUP(CONCATENATE(B2240,"_",A2240),Table4[#All],6,FALSE),"")</f>
        <v>https://siemens.highspot.com/items/6849b793e763859fe11e5308?lfrm=shp.0#1</v>
      </c>
    </row>
    <row r="2241" spans="1:21" x14ac:dyDescent="0.25">
      <c r="A2241" s="81">
        <f>IF(OR('Raw Data'!A2207=0,'Raw Data'!A2207="Delete"),"",'Raw Data'!A2207)</f>
        <v>2506</v>
      </c>
      <c r="B2241" s="88" t="str">
        <f>IF(OR('Raw Data'!B2207=0,'Raw Data'!B2207="Delete"),"",'Raw Data'!B2207)</f>
        <v>Deliver</v>
      </c>
      <c r="C2241" s="89" t="str">
        <f>IF(OR('Raw Data'!C2207=0,'Raw Data'!C2207="Delete"),"",'Raw Data'!C2207)</f>
        <v>Manufacturing</v>
      </c>
      <c r="D2241" s="88" t="str">
        <f>IF(OR('Raw Data'!D2207=0,'Raw Data'!D2207="Delete"),"",'Raw Data'!D2207)</f>
        <v>MBOM Management</v>
      </c>
      <c r="E2241" s="84" t="str">
        <f>IF(OR('Raw Data'!E2207=0,'Raw Data'!E2207="Delete"),"",'Raw Data'!E2207)</f>
        <v>Study Management in Easy Plan​</v>
      </c>
      <c r="F2241" s="81" t="str" cm="1">
        <f t="array" ref="F2241">_xlfn.SWITCH(ROUND(VLOOKUP(A2241,Table1[#All],3),0),11,H2241,12,I2241,13,J2241,14,K2241,"N/A")</f>
        <v>N/A</v>
      </c>
      <c r="G2241" s="81" t="str" cm="1">
        <f t="array" ref="G2241">_xlfn.SWITCH(ROUND(VLOOKUP(A2241,Table1[#All],5),0),11,H2241,12,I2241,13,J2241,14,K2241,"N/A")</f>
        <v>N/A</v>
      </c>
      <c r="H2241" s="81" t="str">
        <f>IF(OR('Raw Data'!H2207=0,'Raw Data'!H2207="Delete"),"",'Raw Data'!H2207)</f>
        <v/>
      </c>
      <c r="I2241" s="81" t="str">
        <f>IF(OR('Raw Data'!I2207=0,'Raw Data'!I2207="Delete"),"",'Raw Data'!I2207)</f>
        <v/>
      </c>
      <c r="J2241" s="81" t="str">
        <f>IF(OR('Raw Data'!J2207=0,'Raw Data'!J2207="Delete"),"",'Raw Data'!J2207)</f>
        <v/>
      </c>
      <c r="K2241" s="81" t="str">
        <f>IF(OR('Raw Data'!K2207=0,'Raw Data'!K2207="Delete"),"",'Raw Data'!K2207)</f>
        <v/>
      </c>
      <c r="L2241" s="81" t="str">
        <f>R2241</f>
        <v>Available</v>
      </c>
      <c r="M2241" s="81" t="str">
        <f>IF(A2241="","",IF(OR(AWReleaseNum&gt;=A2241,AWReleaseNum=0),"Available","Not Supported"))</f>
        <v>Available</v>
      </c>
      <c r="N2241" s="81" t="str">
        <f>IF(A2241="","",IF(TcRelease="Any","Available",IF(OR(AND(TcReleaseNum&gt;=VLOOKUP(AWReleaseNum,MinVerInfo,3,FALSE),TcReleaseNum&lt;=VLOOKUP(AWReleaseNum,MinVerInfo,4,FALSE)),AND(TcReleaseNum&gt;=VLOOKUP(AWReleaseNum,MinVerInfo,5,FALSE),TcReleaseNum&lt;=VLOOKUP(AWReleaseNum,MinVerInfo,6,FALSE))),"Available","Not Supported")))</f>
        <v>Available</v>
      </c>
      <c r="O2241" s="81" t="str">
        <f>IF(TcReleaseNum&lt;P2241,"Not Supported","Available")</f>
        <v>Available</v>
      </c>
      <c r="P2241" s="81" cm="1">
        <f t="array" ref="P2241">_xlfn.SWITCH(TcBaseVer, 14, K2241, 13, J2241, 12, I2241, 11, IFERROR(VLOOKUP(H2241,Table2[#All],3,FALSE),"N/A"),0)</f>
        <v>0</v>
      </c>
      <c r="Q2241" s="81" t="str">
        <f>IF(TcBaseVer=0,M2241,IF(AND(N2241="Available",M2241="Available",O2241="Available"),"Available",IF(M2241="","","Not Supported")))</f>
        <v>Available</v>
      </c>
      <c r="R2241" s="81" t="str">
        <f>IF(A2241&gt;=AWCurrentRel, "Future",Q2241)</f>
        <v>Available</v>
      </c>
      <c r="S2241" s="100" t="str">
        <f>HYPERLINK(U2241,T2241)</f>
        <v>Teamcenter 2506 What's New-Deliver</v>
      </c>
      <c r="T2241" s="81" t="str">
        <f>IFERROR(VLOOKUP(CONCATENATE($B2241,"_",$A2241),Table4[#All],5,FALSE),"Not Available")</f>
        <v>Teamcenter 2506 What's New-Deliver</v>
      </c>
      <c r="U2241" s="81" t="str">
        <f>IFERROR(VLOOKUP(CONCATENATE(B2241,"_",A2241),Table4[#All],6,FALSE),"")</f>
        <v>https://siemens.highspot.com/items/6849b793e763859fe11e5308?lfrm=shp.0#1</v>
      </c>
    </row>
    <row r="2242" spans="1:21" x14ac:dyDescent="0.25">
      <c r="A2242" s="81">
        <f>IF(OR('Raw Data'!A2220=0,'Raw Data'!A2220="Delete"),"",'Raw Data'!A2220)</f>
        <v>2506</v>
      </c>
      <c r="B2242" s="88" t="str">
        <f>IF(OR('Raw Data'!B2220=0,'Raw Data'!B2220="Delete"),"",'Raw Data'!B2220)</f>
        <v>Deliver</v>
      </c>
      <c r="C2242" s="89" t="str">
        <f>IF(OR('Raw Data'!C2220=0,'Raw Data'!C2220="Delete"),"",'Raw Data'!C2220)</f>
        <v>Manufacturing</v>
      </c>
      <c r="D2242" s="88" t="str">
        <f>IF(OR('Raw Data'!D2220=0,'Raw Data'!D2220="Delete"),"",'Raw Data'!D2220)</f>
        <v>MBOM Management</v>
      </c>
      <c r="E2242" s="84" t="str">
        <f>IF(OR('Raw Data'!E2220=0,'Raw Data'!E2220="Delete"),"",'Raw Data'!E2220)</f>
        <v>Load process data to Process Simulate from Easy Plan</v>
      </c>
      <c r="F2242" s="81" t="str" cm="1">
        <f t="array" ref="F2242">_xlfn.SWITCH(ROUND(VLOOKUP(A2242,Table1[#All],3),0),11,H2242,12,I2242,13,J2242,14,K2242,"N/A")</f>
        <v>N/A</v>
      </c>
      <c r="G2242" s="81" t="str" cm="1">
        <f t="array" ref="G2242">_xlfn.SWITCH(ROUND(VLOOKUP(A2242,Table1[#All],5),0),11,H2242,12,I2242,13,J2242,14,K2242,"N/A")</f>
        <v>N/A</v>
      </c>
      <c r="H2242" s="81" t="str">
        <f>IF(OR('Raw Data'!H2220=0,'Raw Data'!H2220="Delete"),"",'Raw Data'!H2220)</f>
        <v/>
      </c>
      <c r="I2242" s="81" t="str">
        <f>IF(OR('Raw Data'!I2220=0,'Raw Data'!I2220="Delete"),"",'Raw Data'!I2220)</f>
        <v/>
      </c>
      <c r="J2242" s="81" t="str">
        <f>IF(OR('Raw Data'!J2220=0,'Raw Data'!J2220="Delete"),"",'Raw Data'!J2220)</f>
        <v/>
      </c>
      <c r="K2242" s="81" t="str">
        <f>IF(OR('Raw Data'!K2220=0,'Raw Data'!K2220="Delete"),"",'Raw Data'!K2220)</f>
        <v/>
      </c>
      <c r="L2242" s="81" t="str">
        <f>R2242</f>
        <v>Available</v>
      </c>
      <c r="M2242" s="81" t="str">
        <f>IF(A2242="","",IF(OR(AWReleaseNum&gt;=A2242,AWReleaseNum=0),"Available","Not Supported"))</f>
        <v>Available</v>
      </c>
      <c r="N2242" s="81" t="str">
        <f>IF(A2242="","",IF(TcRelease="Any","Available",IF(OR(AND(TcReleaseNum&gt;=VLOOKUP(AWReleaseNum,MinVerInfo,3,FALSE),TcReleaseNum&lt;=VLOOKUP(AWReleaseNum,MinVerInfo,4,FALSE)),AND(TcReleaseNum&gt;=VLOOKUP(AWReleaseNum,MinVerInfo,5,FALSE),TcReleaseNum&lt;=VLOOKUP(AWReleaseNum,MinVerInfo,6,FALSE))),"Available","Not Supported")))</f>
        <v>Available</v>
      </c>
      <c r="O2242" s="81" t="str">
        <f>IF(TcReleaseNum&lt;P2242,"Not Supported","Available")</f>
        <v>Available</v>
      </c>
      <c r="P2242" s="81" cm="1">
        <f t="array" ref="P2242">_xlfn.SWITCH(TcBaseVer, 14, K2242, 13, J2242, 12, I2242, 11, IFERROR(VLOOKUP(H2242,Table2[#All],3,FALSE),"N/A"),0)</f>
        <v>0</v>
      </c>
      <c r="Q2242" s="81" t="str">
        <f>IF(TcBaseVer=0,M2242,IF(AND(N2242="Available",M2242="Available",O2242="Available"),"Available",IF(M2242="","","Not Supported")))</f>
        <v>Available</v>
      </c>
      <c r="R2242" s="81" t="str">
        <f>IF(A2242&gt;=AWCurrentRel, "Future",Q2242)</f>
        <v>Available</v>
      </c>
      <c r="S2242" s="100" t="str">
        <f>HYPERLINK(U2242,T2242)</f>
        <v>Teamcenter 2506 What's New-Deliver</v>
      </c>
      <c r="T2242" s="81" t="str">
        <f>IFERROR(VLOOKUP(CONCATENATE($B2242,"_",$A2242),Table4[#All],5,FALSE),"Not Available")</f>
        <v>Teamcenter 2506 What's New-Deliver</v>
      </c>
      <c r="U2242" s="81" t="str">
        <f>IFERROR(VLOOKUP(CONCATENATE(B2242,"_",A2242),Table4[#All],6,FALSE),"")</f>
        <v>https://siemens.highspot.com/items/6849b793e763859fe11e5308?lfrm=shp.0#1</v>
      </c>
    </row>
    <row r="2243" spans="1:21" x14ac:dyDescent="0.25">
      <c r="A2243" s="81">
        <f>IF(OR('Raw Data'!A2233=0,'Raw Data'!A2233="Delete"),"",'Raw Data'!A2233)</f>
        <v>2506</v>
      </c>
      <c r="B2243" s="88" t="str">
        <f>IF(OR('Raw Data'!B2233=0,'Raw Data'!B2233="Delete"),"",'Raw Data'!B2233)</f>
        <v>Deliver</v>
      </c>
      <c r="C2243" s="89" t="str">
        <f>IF(OR('Raw Data'!C2233=0,'Raw Data'!C2233="Delete"),"",'Raw Data'!C2233)</f>
        <v>Manufacturing</v>
      </c>
      <c r="D2243" s="88" t="str">
        <f>IF(OR('Raw Data'!D2233=0,'Raw Data'!D2233="Delete"),"",'Raw Data'!D2233)</f>
        <v>MBOM Management</v>
      </c>
      <c r="E2243" s="84" t="str">
        <f>IF(OR('Raw Data'!E2233=0,'Raw Data'!E2233="Delete"),"",'Raw Data'!E2233)</f>
        <v>Enable Features assignment in Easy Plan​</v>
      </c>
      <c r="F2243" s="81" t="str" cm="1">
        <f t="array" ref="F2243">_xlfn.SWITCH(ROUND(VLOOKUP(A2243,Table1[#All],3),0),11,H2243,12,I2243,13,J2243,14,K2243,"N/A")</f>
        <v>N/A</v>
      </c>
      <c r="G2243" s="81" t="str" cm="1">
        <f t="array" ref="G2243">_xlfn.SWITCH(ROUND(VLOOKUP(A2243,Table1[#All],5),0),11,H2243,12,I2243,13,J2243,14,K2243,"N/A")</f>
        <v>N/A</v>
      </c>
      <c r="H2243" s="81" t="str">
        <f>IF(OR('Raw Data'!H2233=0,'Raw Data'!H2233="Delete"),"",'Raw Data'!H2233)</f>
        <v/>
      </c>
      <c r="I2243" s="81" t="str">
        <f>IF(OR('Raw Data'!I2233=0,'Raw Data'!I2233="Delete"),"",'Raw Data'!I2233)</f>
        <v/>
      </c>
      <c r="J2243" s="81" t="str">
        <f>IF(OR('Raw Data'!J2233=0,'Raw Data'!J2233="Delete"),"",'Raw Data'!J2233)</f>
        <v/>
      </c>
      <c r="K2243" s="81" t="str">
        <f>IF(OR('Raw Data'!K2233=0,'Raw Data'!K2233="Delete"),"",'Raw Data'!K2233)</f>
        <v/>
      </c>
      <c r="L2243" s="81" t="str">
        <f>R2243</f>
        <v>Available</v>
      </c>
      <c r="M2243" s="81" t="str">
        <f>IF(A2243="","",IF(OR(AWReleaseNum&gt;=A2243,AWReleaseNum=0),"Available","Not Supported"))</f>
        <v>Available</v>
      </c>
      <c r="N2243" s="81" t="str">
        <f>IF(A2243="","",IF(TcRelease="Any","Available",IF(OR(AND(TcReleaseNum&gt;=VLOOKUP(AWReleaseNum,MinVerInfo,3,FALSE),TcReleaseNum&lt;=VLOOKUP(AWReleaseNum,MinVerInfo,4,FALSE)),AND(TcReleaseNum&gt;=VLOOKUP(AWReleaseNum,MinVerInfo,5,FALSE),TcReleaseNum&lt;=VLOOKUP(AWReleaseNum,MinVerInfo,6,FALSE))),"Available","Not Supported")))</f>
        <v>Available</v>
      </c>
      <c r="O2243" s="81" t="str">
        <f>IF(TcReleaseNum&lt;P2243,"Not Supported","Available")</f>
        <v>Available</v>
      </c>
      <c r="P2243" s="81" cm="1">
        <f t="array" ref="P2243">_xlfn.SWITCH(TcBaseVer, 14, K2243, 13, J2243, 12, I2243, 11, IFERROR(VLOOKUP(H2243,Table2[#All],3,FALSE),"N/A"),0)</f>
        <v>0</v>
      </c>
      <c r="Q2243" s="81" t="str">
        <f>IF(TcBaseVer=0,M2243,IF(AND(N2243="Available",M2243="Available",O2243="Available"),"Available",IF(M2243="","","Not Supported")))</f>
        <v>Available</v>
      </c>
      <c r="R2243" s="81" t="str">
        <f>IF(A2243&gt;=AWCurrentRel, "Future",Q2243)</f>
        <v>Available</v>
      </c>
      <c r="S2243" s="100" t="str">
        <f>HYPERLINK(U2243,T2243)</f>
        <v>Teamcenter 2506 What's New-Deliver</v>
      </c>
      <c r="T2243" s="81" t="str">
        <f>IFERROR(VLOOKUP(CONCATENATE($B2243,"_",$A2243),Table4[#All],5,FALSE),"Not Available")</f>
        <v>Teamcenter 2506 What's New-Deliver</v>
      </c>
      <c r="U2243" s="81" t="str">
        <f>IFERROR(VLOOKUP(CONCATENATE(B2243,"_",A2243),Table4[#All],6,FALSE),"")</f>
        <v>https://siemens.highspot.com/items/6849b793e763859fe11e5308?lfrm=shp.0#1</v>
      </c>
    </row>
    <row r="2244" spans="1:21" x14ac:dyDescent="0.25">
      <c r="A2244" s="81">
        <f>IF(OR('Raw Data'!A2234=0,'Raw Data'!A2234="Delete"),"",'Raw Data'!A2234)</f>
        <v>2506</v>
      </c>
      <c r="B2244" s="88" t="str">
        <f>IF(OR('Raw Data'!B2234=0,'Raw Data'!B2234="Delete"),"",'Raw Data'!B2234)</f>
        <v>Deliver</v>
      </c>
      <c r="C2244" s="89" t="str">
        <f>IF(OR('Raw Data'!C2234=0,'Raw Data'!C2234="Delete"),"",'Raw Data'!C2234)</f>
        <v>Manufacturing</v>
      </c>
      <c r="D2244" s="88" t="str">
        <f>IF(OR('Raw Data'!D2234=0,'Raw Data'!D2234="Delete"),"",'Raw Data'!D2234)</f>
        <v>MBOM Management</v>
      </c>
      <c r="E2244" s="84" t="str">
        <f>IF(OR('Raw Data'!E2234=0,'Raw Data'!E2234="Delete"),"",'Raw Data'!E2234)</f>
        <v>Support Procedures in Master Recipe</v>
      </c>
      <c r="F2244" s="81" t="str" cm="1">
        <f t="array" ref="F2244">_xlfn.SWITCH(ROUND(VLOOKUP(A2244,Table1[#All],3),0),11,H2244,12,I2244,13,J2244,14,K2244,"N/A")</f>
        <v>N/A</v>
      </c>
      <c r="G2244" s="81" t="str" cm="1">
        <f t="array" ref="G2244">_xlfn.SWITCH(ROUND(VLOOKUP(A2244,Table1[#All],5),0),11,H2244,12,I2244,13,J2244,14,K2244,"N/A")</f>
        <v>N/A</v>
      </c>
      <c r="H2244" s="81" t="str">
        <f>IF(OR('Raw Data'!H2234=0,'Raw Data'!H2234="Delete"),"",'Raw Data'!H2234)</f>
        <v/>
      </c>
      <c r="I2244" s="81" t="str">
        <f>IF(OR('Raw Data'!I2234=0,'Raw Data'!I2234="Delete"),"",'Raw Data'!I2234)</f>
        <v/>
      </c>
      <c r="J2244" s="81" t="str">
        <f>IF(OR('Raw Data'!J2234=0,'Raw Data'!J2234="Delete"),"",'Raw Data'!J2234)</f>
        <v/>
      </c>
      <c r="K2244" s="81" t="str">
        <f>IF(OR('Raw Data'!K2234=0,'Raw Data'!K2234="Delete"),"",'Raw Data'!K2234)</f>
        <v/>
      </c>
      <c r="L2244" s="81" t="str">
        <f>R2244</f>
        <v>Available</v>
      </c>
      <c r="M2244" s="81" t="str">
        <f>IF(A2244="","",IF(OR(AWReleaseNum&gt;=A2244,AWReleaseNum=0),"Available","Not Supported"))</f>
        <v>Available</v>
      </c>
      <c r="N2244" s="81" t="str">
        <f>IF(A2244="","",IF(TcRelease="Any","Available",IF(OR(AND(TcReleaseNum&gt;=VLOOKUP(AWReleaseNum,MinVerInfo,3,FALSE),TcReleaseNum&lt;=VLOOKUP(AWReleaseNum,MinVerInfo,4,FALSE)),AND(TcReleaseNum&gt;=VLOOKUP(AWReleaseNum,MinVerInfo,5,FALSE),TcReleaseNum&lt;=VLOOKUP(AWReleaseNum,MinVerInfo,6,FALSE))),"Available","Not Supported")))</f>
        <v>Available</v>
      </c>
      <c r="O2244" s="81" t="str">
        <f>IF(TcReleaseNum&lt;P2244,"Not Supported","Available")</f>
        <v>Available</v>
      </c>
      <c r="P2244" s="81" cm="1">
        <f t="array" ref="P2244">_xlfn.SWITCH(TcBaseVer, 14, K2244, 13, J2244, 12, I2244, 11, IFERROR(VLOOKUP(H2244,Table2[#All],3,FALSE),"N/A"),0)</f>
        <v>0</v>
      </c>
      <c r="Q2244" s="81" t="str">
        <f>IF(TcBaseVer=0,M2244,IF(AND(N2244="Available",M2244="Available",O2244="Available"),"Available",IF(M2244="","","Not Supported")))</f>
        <v>Available</v>
      </c>
      <c r="R2244" s="81" t="str">
        <f>IF(A2244&gt;=AWCurrentRel, "Future",Q2244)</f>
        <v>Available</v>
      </c>
      <c r="S2244" s="100" t="str">
        <f>HYPERLINK(U2244,T2244)</f>
        <v>Teamcenter 2506 What's New-Deliver</v>
      </c>
      <c r="T2244" s="81" t="str">
        <f>IFERROR(VLOOKUP(CONCATENATE($B2244,"_",$A2244),Table4[#All],5,FALSE),"Not Available")</f>
        <v>Teamcenter 2506 What's New-Deliver</v>
      </c>
      <c r="U2244" s="81" t="str">
        <f>IFERROR(VLOOKUP(CONCATENATE(B2244,"_",A2244),Table4[#All],6,FALSE),"")</f>
        <v>https://siemens.highspot.com/items/6849b793e763859fe11e5308?lfrm=shp.0#1</v>
      </c>
    </row>
    <row r="2245" spans="1:21" x14ac:dyDescent="0.25">
      <c r="A2245" s="81">
        <f>IF(OR('Raw Data'!A2235=0,'Raw Data'!A2235="Delete"),"",'Raw Data'!A2235)</f>
        <v>2506</v>
      </c>
      <c r="B2245" s="88" t="str">
        <f>IF(OR('Raw Data'!B2235=0,'Raw Data'!B2235="Delete"),"",'Raw Data'!B2235)</f>
        <v>Deliver</v>
      </c>
      <c r="C2245" s="89" t="str">
        <f>IF(OR('Raw Data'!C2235=0,'Raw Data'!C2235="Delete"),"",'Raw Data'!C2235)</f>
        <v>Manufacturing</v>
      </c>
      <c r="D2245" s="88" t="str">
        <f>IF(OR('Raw Data'!D2235=0,'Raw Data'!D2235="Delete"),"",'Raw Data'!D2235)</f>
        <v>MBOM Management</v>
      </c>
      <c r="E2245" s="84" t="str">
        <f>IF(OR('Raw Data'!E2235=0,'Raw Data'!E2235="Delete"),"",'Raw Data'!E2235)</f>
        <v>Advanced Sequencing and Flows among operations and processes</v>
      </c>
      <c r="F2245" s="81" t="str" cm="1">
        <f t="array" ref="F2245">_xlfn.SWITCH(ROUND(VLOOKUP(A2245,Table1[#All],3),0),11,H2245,12,I2245,13,J2245,14,K2245,"N/A")</f>
        <v>N/A</v>
      </c>
      <c r="G2245" s="81" t="str" cm="1">
        <f t="array" ref="G2245">_xlfn.SWITCH(ROUND(VLOOKUP(A2245,Table1[#All],5),0),11,H2245,12,I2245,13,J2245,14,K2245,"N/A")</f>
        <v>N/A</v>
      </c>
      <c r="H2245" s="81" t="str">
        <f>IF(OR('Raw Data'!H2235=0,'Raw Data'!H2235="Delete"),"",'Raw Data'!H2235)</f>
        <v/>
      </c>
      <c r="I2245" s="81" t="str">
        <f>IF(OR('Raw Data'!I2235=0,'Raw Data'!I2235="Delete"),"",'Raw Data'!I2235)</f>
        <v/>
      </c>
      <c r="J2245" s="81" t="str">
        <f>IF(OR('Raw Data'!J2235=0,'Raw Data'!J2235="Delete"),"",'Raw Data'!J2235)</f>
        <v/>
      </c>
      <c r="K2245" s="81" t="str">
        <f>IF(OR('Raw Data'!K2235=0,'Raw Data'!K2235="Delete"),"",'Raw Data'!K2235)</f>
        <v/>
      </c>
      <c r="L2245" s="81" t="str">
        <f>R2245</f>
        <v>Available</v>
      </c>
      <c r="M2245" s="81" t="str">
        <f>IF(A2245="","",IF(OR(AWReleaseNum&gt;=A2245,AWReleaseNum=0),"Available","Not Supported"))</f>
        <v>Available</v>
      </c>
      <c r="N2245" s="81" t="str">
        <f>IF(A2245="","",IF(TcRelease="Any","Available",IF(OR(AND(TcReleaseNum&gt;=VLOOKUP(AWReleaseNum,MinVerInfo,3,FALSE),TcReleaseNum&lt;=VLOOKUP(AWReleaseNum,MinVerInfo,4,FALSE)),AND(TcReleaseNum&gt;=VLOOKUP(AWReleaseNum,MinVerInfo,5,FALSE),TcReleaseNum&lt;=VLOOKUP(AWReleaseNum,MinVerInfo,6,FALSE))),"Available","Not Supported")))</f>
        <v>Available</v>
      </c>
      <c r="O2245" s="81" t="str">
        <f>IF(TcReleaseNum&lt;P2245,"Not Supported","Available")</f>
        <v>Available</v>
      </c>
      <c r="P2245" s="81" cm="1">
        <f t="array" ref="P2245">_xlfn.SWITCH(TcBaseVer, 14, K2245, 13, J2245, 12, I2245, 11, IFERROR(VLOOKUP(H2245,Table2[#All],3,FALSE),"N/A"),0)</f>
        <v>0</v>
      </c>
      <c r="Q2245" s="81" t="str">
        <f>IF(TcBaseVer=0,M2245,IF(AND(N2245="Available",M2245="Available",O2245="Available"),"Available",IF(M2245="","","Not Supported")))</f>
        <v>Available</v>
      </c>
      <c r="R2245" s="81" t="str">
        <f>IF(A2245&gt;=AWCurrentRel, "Future",Q2245)</f>
        <v>Available</v>
      </c>
      <c r="S2245" s="100" t="str">
        <f>HYPERLINK(U2245,T2245)</f>
        <v>Teamcenter 2506 What's New-Deliver</v>
      </c>
      <c r="T2245" s="81" t="str">
        <f>IFERROR(VLOOKUP(CONCATENATE($B2245,"_",$A2245),Table4[#All],5,FALSE),"Not Available")</f>
        <v>Teamcenter 2506 What's New-Deliver</v>
      </c>
      <c r="U2245" s="81" t="str">
        <f>IFERROR(VLOOKUP(CONCATENATE(B2245,"_",A2245),Table4[#All],6,FALSE),"")</f>
        <v>https://siemens.highspot.com/items/6849b793e763859fe11e5308?lfrm=shp.0#1</v>
      </c>
    </row>
    <row r="2246" spans="1:21" x14ac:dyDescent="0.25">
      <c r="A2246" s="81">
        <f>IF(OR('Raw Data'!A2236=0,'Raw Data'!A2236="Delete"),"",'Raw Data'!A2236)</f>
        <v>2506</v>
      </c>
      <c r="B2246" s="88" t="str">
        <f>IF(OR('Raw Data'!B2236=0,'Raw Data'!B2236="Delete"),"",'Raw Data'!B2236)</f>
        <v>Deliver</v>
      </c>
      <c r="C2246" s="89" t="str">
        <f>IF(OR('Raw Data'!C2236=0,'Raw Data'!C2236="Delete"),"",'Raw Data'!C2236)</f>
        <v>Manufacturing</v>
      </c>
      <c r="D2246" s="88" t="str">
        <f>IF(OR('Raw Data'!D2236=0,'Raw Data'!D2236="Delete"),"",'Raw Data'!D2236)</f>
        <v>MBOM Management</v>
      </c>
      <c r="E2246" s="84" t="str">
        <f>IF(OR('Raw Data'!E2236=0,'Raw Data'!E2236="Delete"),"",'Raw Data'!E2236)</f>
        <v>Enhancement for Search and Clone for Add Commands​</v>
      </c>
      <c r="F2246" s="81" t="str" cm="1">
        <f t="array" ref="F2246">_xlfn.SWITCH(ROUND(VLOOKUP(A2246,Table1[#All],3),0),11,H2246,12,I2246,13,J2246,14,K2246,"N/A")</f>
        <v>N/A</v>
      </c>
      <c r="G2246" s="81" t="str" cm="1">
        <f t="array" ref="G2246">_xlfn.SWITCH(ROUND(VLOOKUP(A2246,Table1[#All],5),0),11,H2246,12,I2246,13,J2246,14,K2246,"N/A")</f>
        <v>N/A</v>
      </c>
      <c r="H2246" s="81" t="str">
        <f>IF(OR('Raw Data'!H2236=0,'Raw Data'!H2236="Delete"),"",'Raw Data'!H2236)</f>
        <v/>
      </c>
      <c r="I2246" s="81" t="str">
        <f>IF(OR('Raw Data'!I2236=0,'Raw Data'!I2236="Delete"),"",'Raw Data'!I2236)</f>
        <v/>
      </c>
      <c r="J2246" s="81" t="str">
        <f>IF(OR('Raw Data'!J2236=0,'Raw Data'!J2236="Delete"),"",'Raw Data'!J2236)</f>
        <v/>
      </c>
      <c r="K2246" s="81" t="str">
        <f>IF(OR('Raw Data'!K2236=0,'Raw Data'!K2236="Delete"),"",'Raw Data'!K2236)</f>
        <v/>
      </c>
      <c r="L2246" s="81" t="str">
        <f>R2246</f>
        <v>Available</v>
      </c>
      <c r="M2246" s="81" t="str">
        <f>IF(A2246="","",IF(OR(AWReleaseNum&gt;=A2246,AWReleaseNum=0),"Available","Not Supported"))</f>
        <v>Available</v>
      </c>
      <c r="N2246" s="81" t="str">
        <f>IF(A2246="","",IF(TcRelease="Any","Available",IF(OR(AND(TcReleaseNum&gt;=VLOOKUP(AWReleaseNum,MinVerInfo,3,FALSE),TcReleaseNum&lt;=VLOOKUP(AWReleaseNum,MinVerInfo,4,FALSE)),AND(TcReleaseNum&gt;=VLOOKUP(AWReleaseNum,MinVerInfo,5,FALSE),TcReleaseNum&lt;=VLOOKUP(AWReleaseNum,MinVerInfo,6,FALSE))),"Available","Not Supported")))</f>
        <v>Available</v>
      </c>
      <c r="O2246" s="81" t="str">
        <f>IF(TcReleaseNum&lt;P2246,"Not Supported","Available")</f>
        <v>Available</v>
      </c>
      <c r="P2246" s="81" cm="1">
        <f t="array" ref="P2246">_xlfn.SWITCH(TcBaseVer, 14, K2246, 13, J2246, 12, I2246, 11, IFERROR(VLOOKUP(H2246,Table2[#All],3,FALSE),"N/A"),0)</f>
        <v>0</v>
      </c>
      <c r="Q2246" s="81" t="str">
        <f>IF(TcBaseVer=0,M2246,IF(AND(N2246="Available",M2246="Available",O2246="Available"),"Available",IF(M2246="","","Not Supported")))</f>
        <v>Available</v>
      </c>
      <c r="R2246" s="81" t="str">
        <f>IF(A2246&gt;=AWCurrentRel, "Future",Q2246)</f>
        <v>Available</v>
      </c>
      <c r="S2246" s="100" t="str">
        <f>HYPERLINK(U2246,T2246)</f>
        <v>Teamcenter 2506 What's New-Deliver</v>
      </c>
      <c r="T2246" s="81" t="str">
        <f>IFERROR(VLOOKUP(CONCATENATE($B2246,"_",$A2246),Table4[#All],5,FALSE),"Not Available")</f>
        <v>Teamcenter 2506 What's New-Deliver</v>
      </c>
      <c r="U2246" s="81" t="str">
        <f>IFERROR(VLOOKUP(CONCATENATE(B2246,"_",A2246),Table4[#All],6,FALSE),"")</f>
        <v>https://siemens.highspot.com/items/6849b793e763859fe11e5308?lfrm=shp.0#1</v>
      </c>
    </row>
    <row r="2247" spans="1:21" x14ac:dyDescent="0.25">
      <c r="A2247" s="81">
        <f>IF(OR('Raw Data'!A2237=0,'Raw Data'!A2237="Delete"),"",'Raw Data'!A2237)</f>
        <v>2506</v>
      </c>
      <c r="B2247" s="88" t="str">
        <f>IF(OR('Raw Data'!B2237=0,'Raw Data'!B2237="Delete"),"",'Raw Data'!B2237)</f>
        <v>Deliver</v>
      </c>
      <c r="C2247" s="89" t="str">
        <f>IF(OR('Raw Data'!C2237=0,'Raw Data'!C2237="Delete"),"",'Raw Data'!C2237)</f>
        <v>Manufacturing</v>
      </c>
      <c r="D2247" s="88" t="str">
        <f>IF(OR('Raw Data'!D2237=0,'Raw Data'!D2237="Delete"),"",'Raw Data'!D2237)</f>
        <v>MBOM Management</v>
      </c>
      <c r="E2247" s="84" t="str">
        <f>IF(OR('Raw Data'!E2237=0,'Raw Data'!E2237="Delete"),"",'Raw Data'!E2237)</f>
        <v>Enhancement for Search, Clone, Use Exiting of Recipe​</v>
      </c>
      <c r="F2247" s="81" t="str" cm="1">
        <f t="array" ref="F2247">_xlfn.SWITCH(ROUND(VLOOKUP(A2247,Table1[#All],3),0),11,H2247,12,I2247,13,J2247,14,K2247,"N/A")</f>
        <v>N/A</v>
      </c>
      <c r="G2247" s="81" t="str" cm="1">
        <f t="array" ref="G2247">_xlfn.SWITCH(ROUND(VLOOKUP(A2247,Table1[#All],5),0),11,H2247,12,I2247,13,J2247,14,K2247,"N/A")</f>
        <v>N/A</v>
      </c>
      <c r="H2247" s="81" t="str">
        <f>IF(OR('Raw Data'!H2237=0,'Raw Data'!H2237="Delete"),"",'Raw Data'!H2237)</f>
        <v/>
      </c>
      <c r="I2247" s="81" t="str">
        <f>IF(OR('Raw Data'!I2237=0,'Raw Data'!I2237="Delete"),"",'Raw Data'!I2237)</f>
        <v/>
      </c>
      <c r="J2247" s="81" t="str">
        <f>IF(OR('Raw Data'!J2237=0,'Raw Data'!J2237="Delete"),"",'Raw Data'!J2237)</f>
        <v/>
      </c>
      <c r="K2247" s="81" t="str">
        <f>IF(OR('Raw Data'!K2237=0,'Raw Data'!K2237="Delete"),"",'Raw Data'!K2237)</f>
        <v/>
      </c>
      <c r="L2247" s="81" t="str">
        <f>R2247</f>
        <v>Available</v>
      </c>
      <c r="M2247" s="81" t="str">
        <f>IF(A2247="","",IF(OR(AWReleaseNum&gt;=A2247,AWReleaseNum=0),"Available","Not Supported"))</f>
        <v>Available</v>
      </c>
      <c r="N2247" s="81" t="str">
        <f>IF(A2247="","",IF(TcRelease="Any","Available",IF(OR(AND(TcReleaseNum&gt;=VLOOKUP(AWReleaseNum,MinVerInfo,3,FALSE),TcReleaseNum&lt;=VLOOKUP(AWReleaseNum,MinVerInfo,4,FALSE)),AND(TcReleaseNum&gt;=VLOOKUP(AWReleaseNum,MinVerInfo,5,FALSE),TcReleaseNum&lt;=VLOOKUP(AWReleaseNum,MinVerInfo,6,FALSE))),"Available","Not Supported")))</f>
        <v>Available</v>
      </c>
      <c r="O2247" s="81" t="str">
        <f>IF(TcReleaseNum&lt;P2247,"Not Supported","Available")</f>
        <v>Available</v>
      </c>
      <c r="P2247" s="81" cm="1">
        <f t="array" ref="P2247">_xlfn.SWITCH(TcBaseVer, 14, K2247, 13, J2247, 12, I2247, 11, IFERROR(VLOOKUP(H2247,Table2[#All],3,FALSE),"N/A"),0)</f>
        <v>0</v>
      </c>
      <c r="Q2247" s="81" t="str">
        <f>IF(TcBaseVer=0,M2247,IF(AND(N2247="Available",M2247="Available",O2247="Available"),"Available",IF(M2247="","","Not Supported")))</f>
        <v>Available</v>
      </c>
      <c r="R2247" s="81" t="str">
        <f>IF(A2247&gt;=AWCurrentRel, "Future",Q2247)</f>
        <v>Available</v>
      </c>
      <c r="S2247" s="100" t="str">
        <f>HYPERLINK(U2247,T2247)</f>
        <v>Teamcenter 2506 What's New-Deliver</v>
      </c>
      <c r="T2247" s="81" t="str">
        <f>IFERROR(VLOOKUP(CONCATENATE($B2247,"_",$A2247),Table4[#All],5,FALSE),"Not Available")</f>
        <v>Teamcenter 2506 What's New-Deliver</v>
      </c>
      <c r="U2247" s="81" t="str">
        <f>IFERROR(VLOOKUP(CONCATENATE(B2247,"_",A2247),Table4[#All],6,FALSE),"")</f>
        <v>https://siemens.highspot.com/items/6849b793e763859fe11e5308?lfrm=shp.0#1</v>
      </c>
    </row>
    <row r="2248" spans="1:21" x14ac:dyDescent="0.25">
      <c r="A2248" s="81">
        <f>IF(OR('Raw Data'!A2270=0,'Raw Data'!A2270="Delete"),"",'Raw Data'!A2270)</f>
        <v>2506</v>
      </c>
      <c r="B2248" s="88" t="str">
        <f>IF(OR('Raw Data'!B2270=0,'Raw Data'!B2270="Delete"),"",'Raw Data'!B2270)</f>
        <v>Deliver</v>
      </c>
      <c r="C2248" s="89" t="str">
        <f>IF(OR('Raw Data'!C2270=0,'Raw Data'!C2270="Delete"),"",'Raw Data'!C2270)</f>
        <v>Manufacturing</v>
      </c>
      <c r="D2248" s="88" t="str">
        <f>IF(OR('Raw Data'!D2270=0,'Raw Data'!D2270="Delete"),"",'Raw Data'!D2270)</f>
        <v>MBOM Management</v>
      </c>
      <c r="E2248" s="84" t="str">
        <f>IF(OR('Raw Data'!E2270=0,'Raw Data'!E2270="Delete"),"",'Raw Data'!E2270)</f>
        <v>Ability to add a single part as an EBOM for Part Planning​</v>
      </c>
      <c r="F2248" s="81" t="str" cm="1">
        <f t="array" ref="F2248">_xlfn.SWITCH(ROUND(VLOOKUP(A2248,Table1[#All],3),0),11,H2248,12,I2248,13,J2248,14,K2248,"N/A")</f>
        <v>N/A</v>
      </c>
      <c r="G2248" s="81" t="str" cm="1">
        <f t="array" ref="G2248">_xlfn.SWITCH(ROUND(VLOOKUP(A2248,Table1[#All],5),0),11,H2248,12,I2248,13,J2248,14,K2248,"N/A")</f>
        <v>N/A</v>
      </c>
      <c r="H2248" s="81" t="str">
        <f>IF(OR('Raw Data'!H2270=0,'Raw Data'!H2270="Delete"),"",'Raw Data'!H2270)</f>
        <v/>
      </c>
      <c r="I2248" s="81" t="str">
        <f>IF(OR('Raw Data'!I2270=0,'Raw Data'!I2270="Delete"),"",'Raw Data'!I2270)</f>
        <v/>
      </c>
      <c r="J2248" s="81" t="str">
        <f>IF(OR('Raw Data'!J2270=0,'Raw Data'!J2270="Delete"),"",'Raw Data'!J2270)</f>
        <v/>
      </c>
      <c r="K2248" s="81" t="str">
        <f>IF(OR('Raw Data'!K2270=0,'Raw Data'!K2270="Delete"),"",'Raw Data'!K2270)</f>
        <v/>
      </c>
      <c r="L2248" s="81" t="str">
        <f>R2248</f>
        <v>Available</v>
      </c>
      <c r="M2248" s="81" t="str">
        <f>IF(A2248="","",IF(OR(AWReleaseNum&gt;=A2248,AWReleaseNum=0),"Available","Not Supported"))</f>
        <v>Available</v>
      </c>
      <c r="N2248" s="81" t="str">
        <f>IF(A2248="","",IF(TcRelease="Any","Available",IF(OR(AND(TcReleaseNum&gt;=VLOOKUP(AWReleaseNum,MinVerInfo,3,FALSE),TcReleaseNum&lt;=VLOOKUP(AWReleaseNum,MinVerInfo,4,FALSE)),AND(TcReleaseNum&gt;=VLOOKUP(AWReleaseNum,MinVerInfo,5,FALSE),TcReleaseNum&lt;=VLOOKUP(AWReleaseNum,MinVerInfo,6,FALSE))),"Available","Not Supported")))</f>
        <v>Available</v>
      </c>
      <c r="O2248" s="81" t="str">
        <f>IF(TcReleaseNum&lt;P2248,"Not Supported","Available")</f>
        <v>Available</v>
      </c>
      <c r="P2248" s="81" cm="1">
        <f t="array" ref="P2248">_xlfn.SWITCH(TcBaseVer, 14, K2248, 13, J2248, 12, I2248, 11, IFERROR(VLOOKUP(H2248,Table2[#All],3,FALSE),"N/A"),0)</f>
        <v>0</v>
      </c>
      <c r="Q2248" s="81" t="str">
        <f>IF(TcBaseVer=0,M2248,IF(AND(N2248="Available",M2248="Available",O2248="Available"),"Available",IF(M2248="","","Not Supported")))</f>
        <v>Available</v>
      </c>
      <c r="R2248" s="81" t="str">
        <f>IF(A2248&gt;=AWCurrentRel, "Future",Q2248)</f>
        <v>Available</v>
      </c>
      <c r="S2248" s="100" t="str">
        <f>HYPERLINK(U2248,T2248)</f>
        <v>Teamcenter 2506 What's New-Deliver</v>
      </c>
      <c r="T2248" s="81" t="str">
        <f>IFERROR(VLOOKUP(CONCATENATE($B2248,"_",$A2248),Table4[#All],5,FALSE),"Not Available")</f>
        <v>Teamcenter 2506 What's New-Deliver</v>
      </c>
      <c r="U2248" s="81" t="str">
        <f>IFERROR(VLOOKUP(CONCATENATE(B2248,"_",A2248),Table4[#All],6,FALSE),"")</f>
        <v>https://siemens.highspot.com/items/6849b793e763859fe11e5308?lfrm=shp.0#1</v>
      </c>
    </row>
    <row r="2249" spans="1:21" x14ac:dyDescent="0.25">
      <c r="A2249" s="81">
        <f>IF(OR('Raw Data'!A2271=0,'Raw Data'!A2271="Delete"),"",'Raw Data'!A2271)</f>
        <v>2506</v>
      </c>
      <c r="B2249" s="88" t="str">
        <f>IF(OR('Raw Data'!B2271=0,'Raw Data'!B2271="Delete"),"",'Raw Data'!B2271)</f>
        <v>Deliver</v>
      </c>
      <c r="C2249" s="89" t="str">
        <f>IF(OR('Raw Data'!C2271=0,'Raw Data'!C2271="Delete"),"",'Raw Data'!C2271)</f>
        <v>Manufacturing</v>
      </c>
      <c r="D2249" s="88" t="str">
        <f>IF(OR('Raw Data'!D2271=0,'Raw Data'!D2271="Delete"),"",'Raw Data'!D2271)</f>
        <v>MBOM Management</v>
      </c>
      <c r="E2249" s="84" t="str">
        <f>IF(OR('Raw Data'!E2271=0,'Raw Data'!E2271="Delete"),"",'Raw Data'!E2271)</f>
        <v>Support creation of Site Recipe​</v>
      </c>
      <c r="F2249" s="81" t="str" cm="1">
        <f t="array" ref="F2249">_xlfn.SWITCH(ROUND(VLOOKUP(A2249,Table1[#All],3),0),11,H2249,12,I2249,13,J2249,14,K2249,"N/A")</f>
        <v>N/A</v>
      </c>
      <c r="G2249" s="81" t="str" cm="1">
        <f t="array" ref="G2249">_xlfn.SWITCH(ROUND(VLOOKUP(A2249,Table1[#All],5),0),11,H2249,12,I2249,13,J2249,14,K2249,"N/A")</f>
        <v>N/A</v>
      </c>
      <c r="H2249" s="81" t="str">
        <f>IF(OR('Raw Data'!H2271=0,'Raw Data'!H2271="Delete"),"",'Raw Data'!H2271)</f>
        <v/>
      </c>
      <c r="I2249" s="81" t="str">
        <f>IF(OR('Raw Data'!I2271=0,'Raw Data'!I2271="Delete"),"",'Raw Data'!I2271)</f>
        <v/>
      </c>
      <c r="J2249" s="81" t="str">
        <f>IF(OR('Raw Data'!J2271=0,'Raw Data'!J2271="Delete"),"",'Raw Data'!J2271)</f>
        <v/>
      </c>
      <c r="K2249" s="81" t="str">
        <f>IF(OR('Raw Data'!K2271=0,'Raw Data'!K2271="Delete"),"",'Raw Data'!K2271)</f>
        <v/>
      </c>
      <c r="L2249" s="81" t="str">
        <f>R2249</f>
        <v>Available</v>
      </c>
      <c r="M2249" s="81" t="str">
        <f>IF(A2249="","",IF(OR(AWReleaseNum&gt;=A2249,AWReleaseNum=0),"Available","Not Supported"))</f>
        <v>Available</v>
      </c>
      <c r="N2249" s="81" t="str">
        <f>IF(A2249="","",IF(TcRelease="Any","Available",IF(OR(AND(TcReleaseNum&gt;=VLOOKUP(AWReleaseNum,MinVerInfo,3,FALSE),TcReleaseNum&lt;=VLOOKUP(AWReleaseNum,MinVerInfo,4,FALSE)),AND(TcReleaseNum&gt;=VLOOKUP(AWReleaseNum,MinVerInfo,5,FALSE),TcReleaseNum&lt;=VLOOKUP(AWReleaseNum,MinVerInfo,6,FALSE))),"Available","Not Supported")))</f>
        <v>Available</v>
      </c>
      <c r="O2249" s="81" t="str">
        <f>IF(TcReleaseNum&lt;P2249,"Not Supported","Available")</f>
        <v>Available</v>
      </c>
      <c r="P2249" s="81" cm="1">
        <f t="array" ref="P2249">_xlfn.SWITCH(TcBaseVer, 14, K2249, 13, J2249, 12, I2249, 11, IFERROR(VLOOKUP(H2249,Table2[#All],3,FALSE),"N/A"),0)</f>
        <v>0</v>
      </c>
      <c r="Q2249" s="81" t="str">
        <f>IF(TcBaseVer=0,M2249,IF(AND(N2249="Available",M2249="Available",O2249="Available"),"Available",IF(M2249="","","Not Supported")))</f>
        <v>Available</v>
      </c>
      <c r="R2249" s="81" t="str">
        <f>IF(A2249&gt;=AWCurrentRel, "Future",Q2249)</f>
        <v>Available</v>
      </c>
      <c r="S2249" s="100" t="str">
        <f>HYPERLINK(U2249,T2249)</f>
        <v>Teamcenter 2506 What's New-Deliver</v>
      </c>
      <c r="T2249" s="81" t="str">
        <f>IFERROR(VLOOKUP(CONCATENATE($B2249,"_",$A2249),Table4[#All],5,FALSE),"Not Available")</f>
        <v>Teamcenter 2506 What's New-Deliver</v>
      </c>
      <c r="U2249" s="81" t="str">
        <f>IFERROR(VLOOKUP(CONCATENATE(B2249,"_",A2249),Table4[#All],6,FALSE),"")</f>
        <v>https://siemens.highspot.com/items/6849b793e763859fe11e5308?lfrm=shp.0#1</v>
      </c>
    </row>
    <row r="2250" spans="1:21" x14ac:dyDescent="0.25">
      <c r="A2250" s="81">
        <f>IF(OR('Raw Data'!A2272=0,'Raw Data'!A2272="Delete"),"",'Raw Data'!A2272)</f>
        <v>2506</v>
      </c>
      <c r="B2250" s="88" t="str">
        <f>IF(OR('Raw Data'!B2272=0,'Raw Data'!B2272="Delete"),"",'Raw Data'!B2272)</f>
        <v>Deliver</v>
      </c>
      <c r="C2250" s="89" t="str">
        <f>IF(OR('Raw Data'!C2272=0,'Raw Data'!C2272="Delete"),"",'Raw Data'!C2272)</f>
        <v>Manufacturing</v>
      </c>
      <c r="D2250" s="88" t="str">
        <f>IF(OR('Raw Data'!D2272=0,'Raw Data'!D2272="Delete"),"",'Raw Data'!D2272)</f>
        <v>MBOM Management</v>
      </c>
      <c r="E2250" s="84" t="str">
        <f>IF(OR('Raw Data'!E2272=0,'Raw Data'!E2272="Delete"),"",'Raw Data'!E2272)</f>
        <v>AI Powered Easy Plan​</v>
      </c>
      <c r="F2250" s="81" t="str" cm="1">
        <f t="array" ref="F2250">_xlfn.SWITCH(ROUND(VLOOKUP(A2250,Table1[#All],3),0),11,H2250,12,I2250,13,J2250,14,K2250,"N/A")</f>
        <v>N/A</v>
      </c>
      <c r="G2250" s="81" t="str" cm="1">
        <f t="array" ref="G2250">_xlfn.SWITCH(ROUND(VLOOKUP(A2250,Table1[#All],5),0),11,H2250,12,I2250,13,J2250,14,K2250,"N/A")</f>
        <v>N/A</v>
      </c>
      <c r="H2250" s="81" t="str">
        <f>IF(OR('Raw Data'!H2272=0,'Raw Data'!H2272="Delete"),"",'Raw Data'!H2272)</f>
        <v/>
      </c>
      <c r="I2250" s="81" t="str">
        <f>IF(OR('Raw Data'!I2272=0,'Raw Data'!I2272="Delete"),"",'Raw Data'!I2272)</f>
        <v/>
      </c>
      <c r="J2250" s="81" t="str">
        <f>IF(OR('Raw Data'!J2272=0,'Raw Data'!J2272="Delete"),"",'Raw Data'!J2272)</f>
        <v/>
      </c>
      <c r="K2250" s="81" t="str">
        <f>IF(OR('Raw Data'!K2272=0,'Raw Data'!K2272="Delete"),"",'Raw Data'!K2272)</f>
        <v/>
      </c>
      <c r="L2250" s="81" t="str">
        <f>R2250</f>
        <v>Available</v>
      </c>
      <c r="M2250" s="81" t="str">
        <f>IF(A2250="","",IF(OR(AWReleaseNum&gt;=A2250,AWReleaseNum=0),"Available","Not Supported"))</f>
        <v>Available</v>
      </c>
      <c r="N2250" s="81" t="str">
        <f>IF(A2250="","",IF(TcRelease="Any","Available",IF(OR(AND(TcReleaseNum&gt;=VLOOKUP(AWReleaseNum,MinVerInfo,3,FALSE),TcReleaseNum&lt;=VLOOKUP(AWReleaseNum,MinVerInfo,4,FALSE)),AND(TcReleaseNum&gt;=VLOOKUP(AWReleaseNum,MinVerInfo,5,FALSE),TcReleaseNum&lt;=VLOOKUP(AWReleaseNum,MinVerInfo,6,FALSE))),"Available","Not Supported")))</f>
        <v>Available</v>
      </c>
      <c r="O2250" s="81" t="str">
        <f>IF(TcReleaseNum&lt;P2250,"Not Supported","Available")</f>
        <v>Available</v>
      </c>
      <c r="P2250" s="81" cm="1">
        <f t="array" ref="P2250">_xlfn.SWITCH(TcBaseVer, 14, K2250, 13, J2250, 12, I2250, 11, IFERROR(VLOOKUP(H2250,Table2[#All],3,FALSE),"N/A"),0)</f>
        <v>0</v>
      </c>
      <c r="Q2250" s="81" t="str">
        <f>IF(TcBaseVer=0,M2250,IF(AND(N2250="Available",M2250="Available",O2250="Available"),"Available",IF(M2250="","","Not Supported")))</f>
        <v>Available</v>
      </c>
      <c r="R2250" s="81" t="str">
        <f>IF(A2250&gt;=AWCurrentRel, "Future",Q2250)</f>
        <v>Available</v>
      </c>
      <c r="S2250" s="100" t="str">
        <f>HYPERLINK(U2250,T2250)</f>
        <v>Teamcenter 2506 What's New-Deliver</v>
      </c>
      <c r="T2250" s="81" t="str">
        <f>IFERROR(VLOOKUP(CONCATENATE($B2250,"_",$A2250),Table4[#All],5,FALSE),"Not Available")</f>
        <v>Teamcenter 2506 What's New-Deliver</v>
      </c>
      <c r="U2250" s="81" t="str">
        <f>IFERROR(VLOOKUP(CONCATENATE(B2250,"_",A2250),Table4[#All],6,FALSE),"")</f>
        <v>https://siemens.highspot.com/items/6849b793e763859fe11e5308?lfrm=shp.0#1</v>
      </c>
    </row>
    <row r="2251" spans="1:21" x14ac:dyDescent="0.25">
      <c r="A2251" s="81">
        <f>IF(OR('Raw Data'!A2273=0,'Raw Data'!A2273="Delete"),"",'Raw Data'!A2273)</f>
        <v>2506</v>
      </c>
      <c r="B2251" s="88" t="str">
        <f>IF(OR('Raw Data'!B2273=0,'Raw Data'!B2273="Delete"),"",'Raw Data'!B2273)</f>
        <v>Deliver</v>
      </c>
      <c r="C2251" s="89" t="str">
        <f>IF(OR('Raw Data'!C2273=0,'Raw Data'!C2273="Delete"),"",'Raw Data'!C2273)</f>
        <v>Manufacturing</v>
      </c>
      <c r="D2251" s="88" t="str">
        <f>IF(OR('Raw Data'!D2273=0,'Raw Data'!D2273="Delete"),"",'Raw Data'!D2273)</f>
        <v>MBOM Management</v>
      </c>
      <c r="E2251" s="84" t="str">
        <f>IF(OR('Raw Data'!E2273=0,'Raw Data'!E2273="Delete"),"",'Raw Data'!E2273)</f>
        <v>Translate work instructions and view them in EWI per locale​</v>
      </c>
      <c r="F2251" s="81" t="str" cm="1">
        <f t="array" ref="F2251">_xlfn.SWITCH(ROUND(VLOOKUP(A2251,Table1[#All],3),0),11,H2251,12,I2251,13,J2251,14,K2251,"N/A")</f>
        <v>N/A</v>
      </c>
      <c r="G2251" s="81" t="str" cm="1">
        <f t="array" ref="G2251">_xlfn.SWITCH(ROUND(VLOOKUP(A2251,Table1[#All],5),0),11,H2251,12,I2251,13,J2251,14,K2251,"N/A")</f>
        <v>N/A</v>
      </c>
      <c r="H2251" s="81" t="str">
        <f>IF(OR('Raw Data'!H2273=0,'Raw Data'!H2273="Delete"),"",'Raw Data'!H2273)</f>
        <v/>
      </c>
      <c r="I2251" s="81" t="str">
        <f>IF(OR('Raw Data'!I2273=0,'Raw Data'!I2273="Delete"),"",'Raw Data'!I2273)</f>
        <v/>
      </c>
      <c r="J2251" s="81" t="str">
        <f>IF(OR('Raw Data'!J2273=0,'Raw Data'!J2273="Delete"),"",'Raw Data'!J2273)</f>
        <v/>
      </c>
      <c r="K2251" s="81" t="str">
        <f>IF(OR('Raw Data'!K2273=0,'Raw Data'!K2273="Delete"),"",'Raw Data'!K2273)</f>
        <v/>
      </c>
      <c r="L2251" s="81" t="str">
        <f>R2251</f>
        <v>Available</v>
      </c>
      <c r="M2251" s="81" t="str">
        <f>IF(A2251="","",IF(OR(AWReleaseNum&gt;=A2251,AWReleaseNum=0),"Available","Not Supported"))</f>
        <v>Available</v>
      </c>
      <c r="N2251" s="81" t="str">
        <f>IF(A2251="","",IF(TcRelease="Any","Available",IF(OR(AND(TcReleaseNum&gt;=VLOOKUP(AWReleaseNum,MinVerInfo,3,FALSE),TcReleaseNum&lt;=VLOOKUP(AWReleaseNum,MinVerInfo,4,FALSE)),AND(TcReleaseNum&gt;=VLOOKUP(AWReleaseNum,MinVerInfo,5,FALSE),TcReleaseNum&lt;=VLOOKUP(AWReleaseNum,MinVerInfo,6,FALSE))),"Available","Not Supported")))</f>
        <v>Available</v>
      </c>
      <c r="O2251" s="81" t="str">
        <f>IF(TcReleaseNum&lt;P2251,"Not Supported","Available")</f>
        <v>Available</v>
      </c>
      <c r="P2251" s="81" cm="1">
        <f t="array" ref="P2251">_xlfn.SWITCH(TcBaseVer, 14, K2251, 13, J2251, 12, I2251, 11, IFERROR(VLOOKUP(H2251,Table2[#All],3,FALSE),"N/A"),0)</f>
        <v>0</v>
      </c>
      <c r="Q2251" s="81" t="str">
        <f>IF(TcBaseVer=0,M2251,IF(AND(N2251="Available",M2251="Available",O2251="Available"),"Available",IF(M2251="","","Not Supported")))</f>
        <v>Available</v>
      </c>
      <c r="R2251" s="81" t="str">
        <f>IF(A2251&gt;=AWCurrentRel, "Future",Q2251)</f>
        <v>Available</v>
      </c>
      <c r="S2251" s="100" t="str">
        <f>HYPERLINK(U2251,T2251)</f>
        <v>Teamcenter 2506 What's New-Deliver</v>
      </c>
      <c r="T2251" s="81" t="str">
        <f>IFERROR(VLOOKUP(CONCATENATE($B2251,"_",$A2251),Table4[#All],5,FALSE),"Not Available")</f>
        <v>Teamcenter 2506 What's New-Deliver</v>
      </c>
      <c r="U2251" s="81" t="str">
        <f>IFERROR(VLOOKUP(CONCATENATE(B2251,"_",A2251),Table4[#All],6,FALSE),"")</f>
        <v>https://siemens.highspot.com/items/6849b793e763859fe11e5308?lfrm=shp.0#1</v>
      </c>
    </row>
    <row r="2252" spans="1:21" x14ac:dyDescent="0.25">
      <c r="A2252" s="81">
        <f>IF(OR('Raw Data'!A2274=0,'Raw Data'!A2274="Delete"),"",'Raw Data'!A2274)</f>
        <v>2506</v>
      </c>
      <c r="B2252" s="88" t="str">
        <f>IF(OR('Raw Data'!B2274=0,'Raw Data'!B2274="Delete"),"",'Raw Data'!B2274)</f>
        <v>Deliver</v>
      </c>
      <c r="C2252" s="89" t="str">
        <f>IF(OR('Raw Data'!C2274=0,'Raw Data'!C2274="Delete"),"",'Raw Data'!C2274)</f>
        <v>Manufacturing</v>
      </c>
      <c r="D2252" s="88" t="str">
        <f>IF(OR('Raw Data'!D2274=0,'Raw Data'!D2274="Delete"),"",'Raw Data'!D2274)</f>
        <v>MBOM Management</v>
      </c>
      <c r="E2252" s="84" t="str">
        <f>IF(OR('Raw Data'!E2274=0,'Raw Data'!E2274="Delete"),"",'Raw Data'!E2274)</f>
        <v xml:space="preserve">Control translation of proprietary information </v>
      </c>
      <c r="F2252" s="81" t="str" cm="1">
        <f t="array" ref="F2252">_xlfn.SWITCH(ROUND(VLOOKUP(A2252,Table1[#All],3),0),11,H2252,12,I2252,13,J2252,14,K2252,"N/A")</f>
        <v>N/A</v>
      </c>
      <c r="G2252" s="81" t="str" cm="1">
        <f t="array" ref="G2252">_xlfn.SWITCH(ROUND(VLOOKUP(A2252,Table1[#All],5),0),11,H2252,12,I2252,13,J2252,14,K2252,"N/A")</f>
        <v>N/A</v>
      </c>
      <c r="H2252" s="81" t="str">
        <f>IF(OR('Raw Data'!H2274=0,'Raw Data'!H2274="Delete"),"",'Raw Data'!H2274)</f>
        <v/>
      </c>
      <c r="I2252" s="81" t="str">
        <f>IF(OR('Raw Data'!I2274=0,'Raw Data'!I2274="Delete"),"",'Raw Data'!I2274)</f>
        <v/>
      </c>
      <c r="J2252" s="81" t="str">
        <f>IF(OR('Raw Data'!J2274=0,'Raw Data'!J2274="Delete"),"",'Raw Data'!J2274)</f>
        <v/>
      </c>
      <c r="K2252" s="81" t="str">
        <f>IF(OR('Raw Data'!K2274=0,'Raw Data'!K2274="Delete"),"",'Raw Data'!K2274)</f>
        <v/>
      </c>
      <c r="L2252" s="81" t="str">
        <f>R2252</f>
        <v>Available</v>
      </c>
      <c r="M2252" s="81" t="str">
        <f>IF(A2252="","",IF(OR(AWReleaseNum&gt;=A2252,AWReleaseNum=0),"Available","Not Supported"))</f>
        <v>Available</v>
      </c>
      <c r="N2252" s="81" t="str">
        <f>IF(A2252="","",IF(TcRelease="Any","Available",IF(OR(AND(TcReleaseNum&gt;=VLOOKUP(AWReleaseNum,MinVerInfo,3,FALSE),TcReleaseNum&lt;=VLOOKUP(AWReleaseNum,MinVerInfo,4,FALSE)),AND(TcReleaseNum&gt;=VLOOKUP(AWReleaseNum,MinVerInfo,5,FALSE),TcReleaseNum&lt;=VLOOKUP(AWReleaseNum,MinVerInfo,6,FALSE))),"Available","Not Supported")))</f>
        <v>Available</v>
      </c>
      <c r="O2252" s="81" t="str">
        <f>IF(TcReleaseNum&lt;P2252,"Not Supported","Available")</f>
        <v>Available</v>
      </c>
      <c r="P2252" s="81" cm="1">
        <f t="array" ref="P2252">_xlfn.SWITCH(TcBaseVer, 14, K2252, 13, J2252, 12, I2252, 11, IFERROR(VLOOKUP(H2252,Table2[#All],3,FALSE),"N/A"),0)</f>
        <v>0</v>
      </c>
      <c r="Q2252" s="81" t="str">
        <f>IF(TcBaseVer=0,M2252,IF(AND(N2252="Available",M2252="Available",O2252="Available"),"Available",IF(M2252="","","Not Supported")))</f>
        <v>Available</v>
      </c>
      <c r="R2252" s="81" t="str">
        <f>IF(A2252&gt;=AWCurrentRel, "Future",Q2252)</f>
        <v>Available</v>
      </c>
      <c r="S2252" s="100" t="str">
        <f>HYPERLINK(U2252,T2252)</f>
        <v>Teamcenter 2506 What's New-Deliver</v>
      </c>
      <c r="T2252" s="81" t="str">
        <f>IFERROR(VLOOKUP(CONCATENATE($B2252,"_",$A2252),Table4[#All],5,FALSE),"Not Available")</f>
        <v>Teamcenter 2506 What's New-Deliver</v>
      </c>
      <c r="U2252" s="81" t="str">
        <f>IFERROR(VLOOKUP(CONCATENATE(B2252,"_",A2252),Table4[#All],6,FALSE),"")</f>
        <v>https://siemens.highspot.com/items/6849b793e763859fe11e5308?lfrm=shp.0#1</v>
      </c>
    </row>
    <row r="2253" spans="1:21" x14ac:dyDescent="0.25">
      <c r="A2253" s="81">
        <f>IF(OR('Raw Data'!A2281=0,'Raw Data'!A2281="Delete"),"",'Raw Data'!A2281)</f>
        <v>2506</v>
      </c>
      <c r="B2253" s="88" t="str">
        <f>IF(OR('Raw Data'!B2281=0,'Raw Data'!B2281="Delete"),"",'Raw Data'!B2281)</f>
        <v>Plan</v>
      </c>
      <c r="C2253" s="89" t="str">
        <f>IF(OR('Raw Data'!C2281=0,'Raw Data'!C2281="Delete"),"",'Raw Data'!C2281)</f>
        <v>Systems</v>
      </c>
      <c r="D2253" s="88" t="str">
        <f>IF(OR('Raw Data'!D2281=0,'Raw Data'!D2281="Delete"),"",'Raw Data'!D2281)</f>
        <v>MBSE - System Verification and Model Management</v>
      </c>
      <c r="E2253" s="84" t="str">
        <f>IF(OR('Raw Data'!E2281=0,'Raw Data'!E2281="Delete"),"",'Raw Data'!E2281)</f>
        <v>Bring system lifecycle management to SysML® v2 with Teamcenter integration</v>
      </c>
      <c r="F2253" s="81" t="str" cm="1">
        <f t="array" ref="F2253">_xlfn.SWITCH(ROUND(VLOOKUP(A2253,Table1[#All],3),0),11,H2253,12,I2253,13,J2253,14,K2253,"N/A")</f>
        <v>N/A</v>
      </c>
      <c r="G2253" s="81" t="str" cm="1">
        <f t="array" ref="G2253">_xlfn.SWITCH(ROUND(VLOOKUP(A2253,Table1[#All],5),0),11,H2253,12,I2253,13,J2253,14,K2253,"N/A")</f>
        <v>N/A</v>
      </c>
      <c r="H2253" s="81" t="str">
        <f>IF(OR('Raw Data'!H2281=0,'Raw Data'!H2281="Delete"),"",'Raw Data'!H2281)</f>
        <v/>
      </c>
      <c r="I2253" s="81" t="str">
        <f>IF(OR('Raw Data'!I2281=0,'Raw Data'!I2281="Delete"),"",'Raw Data'!I2281)</f>
        <v/>
      </c>
      <c r="J2253" s="81" t="str">
        <f>IF(OR('Raw Data'!J2281=0,'Raw Data'!J2281="Delete"),"",'Raw Data'!J2281)</f>
        <v/>
      </c>
      <c r="K2253" s="81" t="str">
        <f>IF(OR('Raw Data'!K2281=0,'Raw Data'!K2281="Delete"),"",'Raw Data'!K2281)</f>
        <v/>
      </c>
      <c r="L2253" s="81" t="str">
        <f>R2253</f>
        <v>Available</v>
      </c>
      <c r="M2253" s="81" t="str">
        <f>IF(A2253="","",IF(OR(AWReleaseNum&gt;=A2253,AWReleaseNum=0),"Available","Not Supported"))</f>
        <v>Available</v>
      </c>
      <c r="N2253" s="81" t="str">
        <f>IF(A2253="","",IF(TcRelease="Any","Available",IF(OR(AND(TcReleaseNum&gt;=VLOOKUP(AWReleaseNum,MinVerInfo,3,FALSE),TcReleaseNum&lt;=VLOOKUP(AWReleaseNum,MinVerInfo,4,FALSE)),AND(TcReleaseNum&gt;=VLOOKUP(AWReleaseNum,MinVerInfo,5,FALSE),TcReleaseNum&lt;=VLOOKUP(AWReleaseNum,MinVerInfo,6,FALSE))),"Available","Not Supported")))</f>
        <v>Available</v>
      </c>
      <c r="O2253" s="81" t="str">
        <f>IF(TcReleaseNum&lt;P2253,"Not Supported","Available")</f>
        <v>Available</v>
      </c>
      <c r="P2253" s="81" cm="1">
        <f t="array" ref="P2253">_xlfn.SWITCH(TcBaseVer, 14, K2253, 13, J2253, 12, I2253, 11, IFERROR(VLOOKUP(H2253,Table2[#All],3,FALSE),"N/A"),0)</f>
        <v>0</v>
      </c>
      <c r="Q2253" s="81" t="str">
        <f>IF(TcBaseVer=0,M2253,IF(AND(N2253="Available",M2253="Available",O2253="Available"),"Available",IF(M2253="","","Not Supported")))</f>
        <v>Available</v>
      </c>
      <c r="R2253" s="81" t="str">
        <f>IF(A2253&gt;=AWCurrentRel, "Future",Q2253)</f>
        <v>Available</v>
      </c>
      <c r="S2253" s="100" t="str">
        <f>HYPERLINK(U2253,T2253)</f>
        <v>Teamcenter 2506 What's New-Plan</v>
      </c>
      <c r="T2253" s="81" t="str">
        <f>IFERROR(VLOOKUP(CONCATENATE($B2253,"_",$A2253),Table4[#All],5,FALSE),"Not Available")</f>
        <v>Teamcenter 2506 What's New-Plan</v>
      </c>
      <c r="U2253" s="81" t="str">
        <f>IFERROR(VLOOKUP(CONCATENATE(B2253,"_",A2253),Table4[#All],6,FALSE),"")</f>
        <v>https://siemens.highspot.com/items/6849b780e763859fe11e5224?lfrm=shp.1</v>
      </c>
    </row>
    <row r="2254" spans="1:21" x14ac:dyDescent="0.25">
      <c r="A2254" s="81">
        <f>IF(OR('Raw Data'!A2282=0,'Raw Data'!A2282="Delete"),"",'Raw Data'!A2282)</f>
        <v>2506</v>
      </c>
      <c r="B2254" s="88" t="str">
        <f>IF(OR('Raw Data'!B2282=0,'Raw Data'!B2282="Delete"),"",'Raw Data'!B2282)</f>
        <v>Plan</v>
      </c>
      <c r="C2254" s="89" t="str">
        <f>IF(OR('Raw Data'!C2282=0,'Raw Data'!C2282="Delete"),"",'Raw Data'!C2282)</f>
        <v>Systems</v>
      </c>
      <c r="D2254" s="88" t="str">
        <f>IF(OR('Raw Data'!D2282=0,'Raw Data'!D2282="Delete"),"",'Raw Data'!D2282)</f>
        <v>MBSE - System Verification and Model Management</v>
      </c>
      <c r="E2254" s="84" t="str">
        <f>IF(OR('Raw Data'!E2282=0,'Raw Data'!E2282="Delete"),"",'Raw Data'!E2282)</f>
        <v>Integrate Cameo system architecture with downstream domains</v>
      </c>
      <c r="F2254" s="81" t="str" cm="1">
        <f t="array" ref="F2254">_xlfn.SWITCH(ROUND(VLOOKUP(A2254,Table1[#All],3),0),11,H2254,12,I2254,13,J2254,14,K2254,"N/A")</f>
        <v>N/A</v>
      </c>
      <c r="G2254" s="81" t="str" cm="1">
        <f t="array" ref="G2254">_xlfn.SWITCH(ROUND(VLOOKUP(A2254,Table1[#All],5),0),11,H2254,12,I2254,13,J2254,14,K2254,"N/A")</f>
        <v>N/A</v>
      </c>
      <c r="H2254" s="81" t="str">
        <f>IF(OR('Raw Data'!H2282=0,'Raw Data'!H2282="Delete"),"",'Raw Data'!H2282)</f>
        <v/>
      </c>
      <c r="I2254" s="81" t="str">
        <f>IF(OR('Raw Data'!I2282=0,'Raw Data'!I2282="Delete"),"",'Raw Data'!I2282)</f>
        <v/>
      </c>
      <c r="J2254" s="81" t="str">
        <f>IF(OR('Raw Data'!J2282=0,'Raw Data'!J2282="Delete"),"",'Raw Data'!J2282)</f>
        <v/>
      </c>
      <c r="K2254" s="81" t="str">
        <f>IF(OR('Raw Data'!K2282=0,'Raw Data'!K2282="Delete"),"",'Raw Data'!K2282)</f>
        <v/>
      </c>
      <c r="L2254" s="81" t="str">
        <f>R2254</f>
        <v>Available</v>
      </c>
      <c r="M2254" s="81" t="str">
        <f>IF(A2254="","",IF(OR(AWReleaseNum&gt;=A2254,AWReleaseNum=0),"Available","Not Supported"))</f>
        <v>Available</v>
      </c>
      <c r="N2254" s="81" t="str">
        <f>IF(A2254="","",IF(TcRelease="Any","Available",IF(OR(AND(TcReleaseNum&gt;=VLOOKUP(AWReleaseNum,MinVerInfo,3,FALSE),TcReleaseNum&lt;=VLOOKUP(AWReleaseNum,MinVerInfo,4,FALSE)),AND(TcReleaseNum&gt;=VLOOKUP(AWReleaseNum,MinVerInfo,5,FALSE),TcReleaseNum&lt;=VLOOKUP(AWReleaseNum,MinVerInfo,6,FALSE))),"Available","Not Supported")))</f>
        <v>Available</v>
      </c>
      <c r="O2254" s="81" t="str">
        <f>IF(TcReleaseNum&lt;P2254,"Not Supported","Available")</f>
        <v>Available</v>
      </c>
      <c r="P2254" s="81" cm="1">
        <f t="array" ref="P2254">_xlfn.SWITCH(TcBaseVer, 14, K2254, 13, J2254, 12, I2254, 11, IFERROR(VLOOKUP(H2254,Table2[#All],3,FALSE),"N/A"),0)</f>
        <v>0</v>
      </c>
      <c r="Q2254" s="81" t="str">
        <f>IF(TcBaseVer=0,M2254,IF(AND(N2254="Available",M2254="Available",O2254="Available"),"Available",IF(M2254="","","Not Supported")))</f>
        <v>Available</v>
      </c>
      <c r="R2254" s="81" t="str">
        <f>IF(A2254&gt;=AWCurrentRel, "Future",Q2254)</f>
        <v>Available</v>
      </c>
      <c r="S2254" s="100" t="str">
        <f>HYPERLINK(U2254,T2254)</f>
        <v>Teamcenter 2506 What's New-Plan</v>
      </c>
      <c r="T2254" s="81" t="str">
        <f>IFERROR(VLOOKUP(CONCATENATE($B2254,"_",$A2254),Table4[#All],5,FALSE),"Not Available")</f>
        <v>Teamcenter 2506 What's New-Plan</v>
      </c>
      <c r="U2254" s="81" t="str">
        <f>IFERROR(VLOOKUP(CONCATENATE(B2254,"_",A2254),Table4[#All],6,FALSE),"")</f>
        <v>https://siemens.highspot.com/items/6849b780e763859fe11e5224?lfrm=shp.1</v>
      </c>
    </row>
    <row r="2255" spans="1:21" x14ac:dyDescent="0.25">
      <c r="A2255" s="81">
        <f>IF(OR('Raw Data'!A2283=0,'Raw Data'!A2283="Delete"),"",'Raw Data'!A2283)</f>
        <v>2506</v>
      </c>
      <c r="B2255" s="88" t="str">
        <f>IF(OR('Raw Data'!B2283=0,'Raw Data'!B2283="Delete"),"",'Raw Data'!B2283)</f>
        <v>Plan</v>
      </c>
      <c r="C2255" s="89" t="str">
        <f>IF(OR('Raw Data'!C2283=0,'Raw Data'!C2283="Delete"),"",'Raw Data'!C2283)</f>
        <v>Systems</v>
      </c>
      <c r="D2255" s="88" t="str">
        <f>IF(OR('Raw Data'!D2283=0,'Raw Data'!D2283="Delete"),"",'Raw Data'!D2283)</f>
        <v>MBSE - System Verification and Model Management</v>
      </c>
      <c r="E2255" s="84" t="str">
        <f>IF(OR('Raw Data'!E2283=0,'Raw Data'!E2283="Delete"),"",'Raw Data'!E2283)</f>
        <v>Integrate Rhapsody system architecture with downstream domains</v>
      </c>
      <c r="F2255" s="81" t="str" cm="1">
        <f t="array" ref="F2255">_xlfn.SWITCH(ROUND(VLOOKUP(A2255,Table1[#All],3),0),11,H2255,12,I2255,13,J2255,14,K2255,"N/A")</f>
        <v>N/A</v>
      </c>
      <c r="G2255" s="81" t="str" cm="1">
        <f t="array" ref="G2255">_xlfn.SWITCH(ROUND(VLOOKUP(A2255,Table1[#All],5),0),11,H2255,12,I2255,13,J2255,14,K2255,"N/A")</f>
        <v>N/A</v>
      </c>
      <c r="H2255" s="81" t="str">
        <f>IF(OR('Raw Data'!H2283=0,'Raw Data'!H2283="Delete"),"",'Raw Data'!H2283)</f>
        <v/>
      </c>
      <c r="I2255" s="81" t="str">
        <f>IF(OR('Raw Data'!I2283=0,'Raw Data'!I2283="Delete"),"",'Raw Data'!I2283)</f>
        <v/>
      </c>
      <c r="J2255" s="81" t="str">
        <f>IF(OR('Raw Data'!J2283=0,'Raw Data'!J2283="Delete"),"",'Raw Data'!J2283)</f>
        <v/>
      </c>
      <c r="K2255" s="81" t="str">
        <f>IF(OR('Raw Data'!K2283=0,'Raw Data'!K2283="Delete"),"",'Raw Data'!K2283)</f>
        <v/>
      </c>
      <c r="L2255" s="81" t="str">
        <f>R2255</f>
        <v>Available</v>
      </c>
      <c r="M2255" s="81" t="str">
        <f>IF(A2255="","",IF(OR(AWReleaseNum&gt;=A2255,AWReleaseNum=0),"Available","Not Supported"))</f>
        <v>Available</v>
      </c>
      <c r="N2255" s="81" t="str">
        <f>IF(A2255="","",IF(TcRelease="Any","Available",IF(OR(AND(TcReleaseNum&gt;=VLOOKUP(AWReleaseNum,MinVerInfo,3,FALSE),TcReleaseNum&lt;=VLOOKUP(AWReleaseNum,MinVerInfo,4,FALSE)),AND(TcReleaseNum&gt;=VLOOKUP(AWReleaseNum,MinVerInfo,5,FALSE),TcReleaseNum&lt;=VLOOKUP(AWReleaseNum,MinVerInfo,6,FALSE))),"Available","Not Supported")))</f>
        <v>Available</v>
      </c>
      <c r="O2255" s="81" t="str">
        <f>IF(TcReleaseNum&lt;P2255,"Not Supported","Available")</f>
        <v>Available</v>
      </c>
      <c r="P2255" s="81" cm="1">
        <f t="array" ref="P2255">_xlfn.SWITCH(TcBaseVer, 14, K2255, 13, J2255, 12, I2255, 11, IFERROR(VLOOKUP(H2255,Table2[#All],3,FALSE),"N/A"),0)</f>
        <v>0</v>
      </c>
      <c r="Q2255" s="81" t="str">
        <f>IF(TcBaseVer=0,M2255,IF(AND(N2255="Available",M2255="Available",O2255="Available"),"Available",IF(M2255="","","Not Supported")))</f>
        <v>Available</v>
      </c>
      <c r="R2255" s="81" t="str">
        <f>IF(A2255&gt;=AWCurrentRel, "Future",Q2255)</f>
        <v>Available</v>
      </c>
      <c r="S2255" s="100" t="str">
        <f>HYPERLINK(U2255,T2255)</f>
        <v>Teamcenter 2506 What's New-Plan</v>
      </c>
      <c r="T2255" s="81" t="str">
        <f>IFERROR(VLOOKUP(CONCATENATE($B2255,"_",$A2255),Table4[#All],5,FALSE),"Not Available")</f>
        <v>Teamcenter 2506 What's New-Plan</v>
      </c>
      <c r="U2255" s="81" t="str">
        <f>IFERROR(VLOOKUP(CONCATENATE(B2255,"_",A2255),Table4[#All],6,FALSE),"")</f>
        <v>https://siemens.highspot.com/items/6849b780e763859fe11e5224?lfrm=shp.1</v>
      </c>
    </row>
    <row r="2256" spans="1:21" x14ac:dyDescent="0.25">
      <c r="A2256" s="81">
        <f>IF(OR('Raw Data'!A2284=0,'Raw Data'!A2284="Delete"),"",'Raw Data'!A2284)</f>
        <v>2506</v>
      </c>
      <c r="B2256" s="88" t="str">
        <f>IF(OR('Raw Data'!B2284=0,'Raw Data'!B2284="Delete"),"",'Raw Data'!B2284)</f>
        <v>Plan</v>
      </c>
      <c r="C2256" s="89" t="str">
        <f>IF(OR('Raw Data'!C2284=0,'Raw Data'!C2284="Delete"),"",'Raw Data'!C2284)</f>
        <v>Systems</v>
      </c>
      <c r="D2256" s="88" t="str">
        <f>IF(OR('Raw Data'!D2284=0,'Raw Data'!D2284="Delete"),"",'Raw Data'!D2284)</f>
        <v>MBSE - System Verification and Model Management</v>
      </c>
      <c r="E2256" s="84" t="str">
        <f>IF(OR('Raw Data'!E2284=0,'Raw Data'!E2284="Delete"),"",'Raw Data'!E2284)</f>
        <v>Perform collaborative modeling in Systems Modeling Workbench with Teamcenter Discuss</v>
      </c>
      <c r="F2256" s="81" t="str" cm="1">
        <f t="array" ref="F2256">_xlfn.SWITCH(ROUND(VLOOKUP(A2256,Table1[#All],3),0),11,H2256,12,I2256,13,J2256,14,K2256,"N/A")</f>
        <v>N/A</v>
      </c>
      <c r="G2256" s="81" t="str" cm="1">
        <f t="array" ref="G2256">_xlfn.SWITCH(ROUND(VLOOKUP(A2256,Table1[#All],5),0),11,H2256,12,I2256,13,J2256,14,K2256,"N/A")</f>
        <v>N/A</v>
      </c>
      <c r="H2256" s="81" t="str">
        <f>IF(OR('Raw Data'!H2284=0,'Raw Data'!H2284="Delete"),"",'Raw Data'!H2284)</f>
        <v/>
      </c>
      <c r="I2256" s="81" t="str">
        <f>IF(OR('Raw Data'!I2284=0,'Raw Data'!I2284="Delete"),"",'Raw Data'!I2284)</f>
        <v/>
      </c>
      <c r="J2256" s="81" t="str">
        <f>IF(OR('Raw Data'!J2284=0,'Raw Data'!J2284="Delete"),"",'Raw Data'!J2284)</f>
        <v/>
      </c>
      <c r="K2256" s="81" t="str">
        <f>IF(OR('Raw Data'!K2284=0,'Raw Data'!K2284="Delete"),"",'Raw Data'!K2284)</f>
        <v/>
      </c>
      <c r="L2256" s="81" t="str">
        <f>R2256</f>
        <v>Available</v>
      </c>
      <c r="M2256" s="81" t="str">
        <f>IF(A2256="","",IF(OR(AWReleaseNum&gt;=A2256,AWReleaseNum=0),"Available","Not Supported"))</f>
        <v>Available</v>
      </c>
      <c r="N2256" s="81" t="str">
        <f>IF(A2256="","",IF(TcRelease="Any","Available",IF(OR(AND(TcReleaseNum&gt;=VLOOKUP(AWReleaseNum,MinVerInfo,3,FALSE),TcReleaseNum&lt;=VLOOKUP(AWReleaseNum,MinVerInfo,4,FALSE)),AND(TcReleaseNum&gt;=VLOOKUP(AWReleaseNum,MinVerInfo,5,FALSE),TcReleaseNum&lt;=VLOOKUP(AWReleaseNum,MinVerInfo,6,FALSE))),"Available","Not Supported")))</f>
        <v>Available</v>
      </c>
      <c r="O2256" s="81" t="str">
        <f>IF(TcReleaseNum&lt;P2256,"Not Supported","Available")</f>
        <v>Available</v>
      </c>
      <c r="P2256" s="81" cm="1">
        <f t="array" ref="P2256">_xlfn.SWITCH(TcBaseVer, 14, K2256, 13, J2256, 12, I2256, 11, IFERROR(VLOOKUP(H2256,Table2[#All],3,FALSE),"N/A"),0)</f>
        <v>0</v>
      </c>
      <c r="Q2256" s="81" t="str">
        <f>IF(TcBaseVer=0,M2256,IF(AND(N2256="Available",M2256="Available",O2256="Available"),"Available",IF(M2256="","","Not Supported")))</f>
        <v>Available</v>
      </c>
      <c r="R2256" s="81" t="str">
        <f>IF(A2256&gt;=AWCurrentRel, "Future",Q2256)</f>
        <v>Available</v>
      </c>
      <c r="S2256" s="100" t="str">
        <f>HYPERLINK(U2256,T2256)</f>
        <v>Teamcenter 2506 What's New-Plan</v>
      </c>
      <c r="T2256" s="81" t="str">
        <f>IFERROR(VLOOKUP(CONCATENATE($B2256,"_",$A2256),Table4[#All],5,FALSE),"Not Available")</f>
        <v>Teamcenter 2506 What's New-Plan</v>
      </c>
      <c r="U2256" s="81" t="str">
        <f>IFERROR(VLOOKUP(CONCATENATE(B2256,"_",A2256),Table4[#All],6,FALSE),"")</f>
        <v>https://siemens.highspot.com/items/6849b780e763859fe11e5224?lfrm=shp.1</v>
      </c>
    </row>
    <row r="2257" spans="1:21" x14ac:dyDescent="0.25">
      <c r="A2257" s="81">
        <f>IF(OR('Raw Data'!A2285=0,'Raw Data'!A2285="Delete"),"",'Raw Data'!A2285)</f>
        <v>2506</v>
      </c>
      <c r="B2257" s="88" t="str">
        <f>IF(OR('Raw Data'!B2285=0,'Raw Data'!B2285="Delete"),"",'Raw Data'!B2285)</f>
        <v>Plan</v>
      </c>
      <c r="C2257" s="89" t="str">
        <f>IF(OR('Raw Data'!C2285=0,'Raw Data'!C2285="Delete"),"",'Raw Data'!C2285)</f>
        <v>Systems</v>
      </c>
      <c r="D2257" s="88" t="str">
        <f>IF(OR('Raw Data'!D2285=0,'Raw Data'!D2285="Delete"),"",'Raw Data'!D2285)</f>
        <v>MBSE - System Verification and Parameter Management</v>
      </c>
      <c r="E2257" s="84" t="str">
        <f>IF(OR('Raw Data'!E2285=0,'Raw Data'!E2285="Delete"),"",'Raw Data'!E2285)</f>
        <v>​​Digital Thread Navigation - Graphically navigate structured and unstructured information</v>
      </c>
      <c r="F2257" s="81" t="str" cm="1">
        <f t="array" ref="F2257">_xlfn.SWITCH(ROUND(VLOOKUP(A2257,Table1[#All],3),0),11,H2257,12,I2257,13,J2257,14,K2257,"N/A")</f>
        <v>N/A</v>
      </c>
      <c r="G2257" s="81" t="str" cm="1">
        <f t="array" ref="G2257">_xlfn.SWITCH(ROUND(VLOOKUP(A2257,Table1[#All],5),0),11,H2257,12,I2257,13,J2257,14,K2257,"N/A")</f>
        <v>N/A</v>
      </c>
      <c r="H2257" s="81" t="str">
        <f>IF(OR('Raw Data'!H2285=0,'Raw Data'!H2285="Delete"),"",'Raw Data'!H2285)</f>
        <v/>
      </c>
      <c r="I2257" s="81" t="str">
        <f>IF(OR('Raw Data'!I2285=0,'Raw Data'!I2285="Delete"),"",'Raw Data'!I2285)</f>
        <v/>
      </c>
      <c r="J2257" s="81" t="str">
        <f>IF(OR('Raw Data'!J2285=0,'Raw Data'!J2285="Delete"),"",'Raw Data'!J2285)</f>
        <v/>
      </c>
      <c r="K2257" s="81" t="str">
        <f>IF(OR('Raw Data'!K2285=0,'Raw Data'!K2285="Delete"),"",'Raw Data'!K2285)</f>
        <v/>
      </c>
      <c r="L2257" s="81" t="str">
        <f>R2257</f>
        <v>Available</v>
      </c>
      <c r="M2257" s="81" t="str">
        <f>IF(A2257="","",IF(OR(AWReleaseNum&gt;=A2257,AWReleaseNum=0),"Available","Not Supported"))</f>
        <v>Available</v>
      </c>
      <c r="N2257" s="81" t="str">
        <f>IF(A2257="","",IF(TcRelease="Any","Available",IF(OR(AND(TcReleaseNum&gt;=VLOOKUP(AWReleaseNum,MinVerInfo,3,FALSE),TcReleaseNum&lt;=VLOOKUP(AWReleaseNum,MinVerInfo,4,FALSE)),AND(TcReleaseNum&gt;=VLOOKUP(AWReleaseNum,MinVerInfo,5,FALSE),TcReleaseNum&lt;=VLOOKUP(AWReleaseNum,MinVerInfo,6,FALSE))),"Available","Not Supported")))</f>
        <v>Available</v>
      </c>
      <c r="O2257" s="81" t="str">
        <f>IF(TcReleaseNum&lt;P2257,"Not Supported","Available")</f>
        <v>Available</v>
      </c>
      <c r="P2257" s="81" cm="1">
        <f t="array" ref="P2257">_xlfn.SWITCH(TcBaseVer, 14, K2257, 13, J2257, 12, I2257, 11, IFERROR(VLOOKUP(H2257,Table2[#All],3,FALSE),"N/A"),0)</f>
        <v>0</v>
      </c>
      <c r="Q2257" s="81" t="str">
        <f>IF(TcBaseVer=0,M2257,IF(AND(N2257="Available",M2257="Available",O2257="Available"),"Available",IF(M2257="","","Not Supported")))</f>
        <v>Available</v>
      </c>
      <c r="R2257" s="81" t="str">
        <f>IF(A2257&gt;=AWCurrentRel, "Future",Q2257)</f>
        <v>Available</v>
      </c>
      <c r="S2257" s="100" t="str">
        <f>HYPERLINK(U2257,T2257)</f>
        <v>Teamcenter 2506 What's New-Plan</v>
      </c>
      <c r="T2257" s="81" t="str">
        <f>IFERROR(VLOOKUP(CONCATENATE($B2257,"_",$A2257),Table4[#All],5,FALSE),"Not Available")</f>
        <v>Teamcenter 2506 What's New-Plan</v>
      </c>
      <c r="U2257" s="81" t="str">
        <f>IFERROR(VLOOKUP(CONCATENATE(B2257,"_",A2257),Table4[#All],6,FALSE),"")</f>
        <v>https://siemens.highspot.com/items/6849b780e763859fe11e5224?lfrm=shp.1</v>
      </c>
    </row>
    <row r="2258" spans="1:21" x14ac:dyDescent="0.25">
      <c r="A2258" s="81">
        <f>IF(OR('Raw Data'!A2286=0,'Raw Data'!A2286="Delete"),"",'Raw Data'!A2286)</f>
        <v>2506</v>
      </c>
      <c r="B2258" s="88" t="str">
        <f>IF(OR('Raw Data'!B2286=0,'Raw Data'!B2286="Delete"),"",'Raw Data'!B2286)</f>
        <v>Plan</v>
      </c>
      <c r="C2258" s="89" t="str">
        <f>IF(OR('Raw Data'!C2286=0,'Raw Data'!C2286="Delete"),"",'Raw Data'!C2286)</f>
        <v>Systems</v>
      </c>
      <c r="D2258" s="88" t="str">
        <f>IF(OR('Raw Data'!D2286=0,'Raw Data'!D2286="Delete"),"",'Raw Data'!D2286)</f>
        <v>MBSE - System Verification and Parameter Management</v>
      </c>
      <c r="E2258" s="84" t="str">
        <f>IF(OR('Raw Data'!E2286=0,'Raw Data'!E2286="Delete"),"",'Raw Data'!E2286)</f>
        <v>Parameter and Characteristics Management - View revision history and relation browser digital thread for Characteristics</v>
      </c>
      <c r="F2258" s="81" t="str" cm="1">
        <f t="array" ref="F2258">_xlfn.SWITCH(ROUND(VLOOKUP(A2258,Table1[#All],3),0),11,H2258,12,I2258,13,J2258,14,K2258,"N/A")</f>
        <v>N/A</v>
      </c>
      <c r="G2258" s="81" t="str" cm="1">
        <f t="array" ref="G2258">_xlfn.SWITCH(ROUND(VLOOKUP(A2258,Table1[#All],5),0),11,H2258,12,I2258,13,J2258,14,K2258,"N/A")</f>
        <v>N/A</v>
      </c>
      <c r="H2258" s="81" t="str">
        <f>IF(OR('Raw Data'!H2286=0,'Raw Data'!H2286="Delete"),"",'Raw Data'!H2286)</f>
        <v/>
      </c>
      <c r="I2258" s="81" t="str">
        <f>IF(OR('Raw Data'!I2286=0,'Raw Data'!I2286="Delete"),"",'Raw Data'!I2286)</f>
        <v/>
      </c>
      <c r="J2258" s="81" t="str">
        <f>IF(OR('Raw Data'!J2286=0,'Raw Data'!J2286="Delete"),"",'Raw Data'!J2286)</f>
        <v/>
      </c>
      <c r="K2258" s="81" t="str">
        <f>IF(OR('Raw Data'!K2286=0,'Raw Data'!K2286="Delete"),"",'Raw Data'!K2286)</f>
        <v/>
      </c>
      <c r="L2258" s="81" t="str">
        <f>R2258</f>
        <v>Available</v>
      </c>
      <c r="M2258" s="81" t="str">
        <f>IF(A2258="","",IF(OR(AWReleaseNum&gt;=A2258,AWReleaseNum=0),"Available","Not Supported"))</f>
        <v>Available</v>
      </c>
      <c r="N2258" s="81" t="str">
        <f>IF(A2258="","",IF(TcRelease="Any","Available",IF(OR(AND(TcReleaseNum&gt;=VLOOKUP(AWReleaseNum,MinVerInfo,3,FALSE),TcReleaseNum&lt;=VLOOKUP(AWReleaseNum,MinVerInfo,4,FALSE)),AND(TcReleaseNum&gt;=VLOOKUP(AWReleaseNum,MinVerInfo,5,FALSE),TcReleaseNum&lt;=VLOOKUP(AWReleaseNum,MinVerInfo,6,FALSE))),"Available","Not Supported")))</f>
        <v>Available</v>
      </c>
      <c r="O2258" s="81" t="str">
        <f>IF(TcReleaseNum&lt;P2258,"Not Supported","Available")</f>
        <v>Available</v>
      </c>
      <c r="P2258" s="81" cm="1">
        <f t="array" ref="P2258">_xlfn.SWITCH(TcBaseVer, 14, K2258, 13, J2258, 12, I2258, 11, IFERROR(VLOOKUP(H2258,Table2[#All],3,FALSE),"N/A"),0)</f>
        <v>0</v>
      </c>
      <c r="Q2258" s="81" t="str">
        <f>IF(TcBaseVer=0,M2258,IF(AND(N2258="Available",M2258="Available",O2258="Available"),"Available",IF(M2258="","","Not Supported")))</f>
        <v>Available</v>
      </c>
      <c r="R2258" s="81" t="str">
        <f>IF(A2258&gt;=AWCurrentRel, "Future",Q2258)</f>
        <v>Available</v>
      </c>
      <c r="S2258" s="100" t="str">
        <f>HYPERLINK(U2258,T2258)</f>
        <v>Teamcenter 2506 What's New-Plan</v>
      </c>
      <c r="T2258" s="81" t="str">
        <f>IFERROR(VLOOKUP(CONCATENATE($B2258,"_",$A2258),Table4[#All],5,FALSE),"Not Available")</f>
        <v>Teamcenter 2506 What's New-Plan</v>
      </c>
      <c r="U2258" s="81" t="str">
        <f>IFERROR(VLOOKUP(CONCATENATE(B2258,"_",A2258),Table4[#All],6,FALSE),"")</f>
        <v>https://siemens.highspot.com/items/6849b780e763859fe11e5224?lfrm=shp.1</v>
      </c>
    </row>
    <row r="2259" spans="1:21" x14ac:dyDescent="0.25">
      <c r="A2259" s="81">
        <f>IF(OR('Raw Data'!A2275=0,'Raw Data'!A2275="Delete"),"",'Raw Data'!A2275)</f>
        <v>2506</v>
      </c>
      <c r="B2259" s="88" t="str">
        <f>IF(OR('Raw Data'!B2275=0,'Raw Data'!B2275="Delete"),"",'Raw Data'!B2275)</f>
        <v>Plan</v>
      </c>
      <c r="C2259" s="89" t="str">
        <f>IF(OR('Raw Data'!C2275=0,'Raw Data'!C2275="Delete"),"",'Raw Data'!C2275)</f>
        <v>Bill of Materials</v>
      </c>
      <c r="D2259" s="88" t="str">
        <f>IF(OR('Raw Data'!D2275=0,'Raw Data'!D2275="Delete"),"",'Raw Data'!D2275)</f>
        <v>Partitions</v>
      </c>
      <c r="E2259" s="84" t="str">
        <f>IF(OR('Raw Data'!E2275=0,'Raw Data'!E2275="Delete"),"",'Raw Data'!E2275)</f>
        <v>Compare BOM content with Partition Scheme applied</v>
      </c>
      <c r="F2259" s="81" t="str" cm="1">
        <f t="array" ref="F2259">_xlfn.SWITCH(ROUND(VLOOKUP(A2259,Table1[#All],3),0),11,H2259,12,I2259,13,J2259,14,K2259,"N/A")</f>
        <v>N/A</v>
      </c>
      <c r="G2259" s="81" t="str" cm="1">
        <f t="array" ref="G2259">_xlfn.SWITCH(ROUND(VLOOKUP(A2259,Table1[#All],5),0),11,H2259,12,I2259,13,J2259,14,K2259,"N/A")</f>
        <v>N/A</v>
      </c>
      <c r="H2259" s="81" t="str">
        <f>IF(OR('Raw Data'!H2275=0,'Raw Data'!H2275="Delete"),"",'Raw Data'!H2275)</f>
        <v/>
      </c>
      <c r="I2259" s="81" t="str">
        <f>IF(OR('Raw Data'!I2275=0,'Raw Data'!I2275="Delete"),"",'Raw Data'!I2275)</f>
        <v/>
      </c>
      <c r="J2259" s="81" t="str">
        <f>IF(OR('Raw Data'!J2275=0,'Raw Data'!J2275="Delete"),"",'Raw Data'!J2275)</f>
        <v/>
      </c>
      <c r="K2259" s="81" t="str">
        <f>IF(OR('Raw Data'!K2275=0,'Raw Data'!K2275="Delete"),"",'Raw Data'!K2275)</f>
        <v/>
      </c>
      <c r="L2259" s="81" t="str">
        <f>R2259</f>
        <v>Available</v>
      </c>
      <c r="M2259" s="81" t="str">
        <f>IF(A2259="","",IF(OR(AWReleaseNum&gt;=A2259,AWReleaseNum=0),"Available","Not Supported"))</f>
        <v>Available</v>
      </c>
      <c r="N2259" s="81" t="str">
        <f>IF(A2259="","",IF(TcRelease="Any","Available",IF(OR(AND(TcReleaseNum&gt;=VLOOKUP(AWReleaseNum,MinVerInfo,3,FALSE),TcReleaseNum&lt;=VLOOKUP(AWReleaseNum,MinVerInfo,4,FALSE)),AND(TcReleaseNum&gt;=VLOOKUP(AWReleaseNum,MinVerInfo,5,FALSE),TcReleaseNum&lt;=VLOOKUP(AWReleaseNum,MinVerInfo,6,FALSE))),"Available","Not Supported")))</f>
        <v>Available</v>
      </c>
      <c r="O2259" s="81" t="str">
        <f>IF(TcReleaseNum&lt;P2259,"Not Supported","Available")</f>
        <v>Available</v>
      </c>
      <c r="P2259" s="81" cm="1">
        <f t="array" ref="P2259">_xlfn.SWITCH(TcBaseVer, 14, K2259, 13, J2259, 12, I2259, 11, IFERROR(VLOOKUP(H2259,Table2[#All],3,FALSE),"N/A"),0)</f>
        <v>0</v>
      </c>
      <c r="Q2259" s="81" t="str">
        <f>IF(TcBaseVer=0,M2259,IF(AND(N2259="Available",M2259="Available",O2259="Available"),"Available",IF(M2259="","","Not Supported")))</f>
        <v>Available</v>
      </c>
      <c r="R2259" s="81" t="str">
        <f>IF(A2259&gt;=AWCurrentRel, "Future",Q2259)</f>
        <v>Available</v>
      </c>
      <c r="S2259" s="100" t="str">
        <f>HYPERLINK(U2259,T2259)</f>
        <v>Teamcenter 2506 What's New-Plan</v>
      </c>
      <c r="T2259" s="81" t="str">
        <f>IFERROR(VLOOKUP(CONCATENATE($B2259,"_",$A2259),Table4[#All],5,FALSE),"Not Available")</f>
        <v>Teamcenter 2506 What's New-Plan</v>
      </c>
      <c r="U2259" s="81" t="str">
        <f>IFERROR(VLOOKUP(CONCATENATE(B2259,"_",A2259),Table4[#All],6,FALSE),"")</f>
        <v>https://siemens.highspot.com/items/6849b780e763859fe11e5224?lfrm=shp.1</v>
      </c>
    </row>
    <row r="2260" spans="1:21" x14ac:dyDescent="0.25">
      <c r="A2260" s="81">
        <f>IF(OR('Raw Data'!A2276=0,'Raw Data'!A2276="Delete"),"",'Raw Data'!A2276)</f>
        <v>2506</v>
      </c>
      <c r="B2260" s="88" t="str">
        <f>IF(OR('Raw Data'!B2276=0,'Raw Data'!B2276="Delete"),"",'Raw Data'!B2276)</f>
        <v>Plan</v>
      </c>
      <c r="C2260" s="89" t="str">
        <f>IF(OR('Raw Data'!C2276=0,'Raw Data'!C2276="Delete"),"",'Raw Data'!C2276)</f>
        <v>Bill of Materials</v>
      </c>
      <c r="D2260" s="88" t="str">
        <f>IF(OR('Raw Data'!D2276=0,'Raw Data'!D2276="Delete"),"",'Raw Data'!D2276)</f>
        <v>Partitions</v>
      </c>
      <c r="E2260" s="84" t="str">
        <f>IF(OR('Raw Data'!E2276=0,'Raw Data'!E2276="Delete"),"",'Raw Data'!E2276)</f>
        <v>Filter in the Partition Unassigned view</v>
      </c>
      <c r="F2260" s="81" t="str" cm="1">
        <f t="array" ref="F2260">_xlfn.SWITCH(ROUND(VLOOKUP(A2260,Table1[#All],3),0),11,H2260,12,I2260,13,J2260,14,K2260,"N/A")</f>
        <v>N/A</v>
      </c>
      <c r="G2260" s="81" t="str" cm="1">
        <f t="array" ref="G2260">_xlfn.SWITCH(ROUND(VLOOKUP(A2260,Table1[#All],5),0),11,H2260,12,I2260,13,J2260,14,K2260,"N/A")</f>
        <v>N/A</v>
      </c>
      <c r="H2260" s="81" t="str">
        <f>IF(OR('Raw Data'!H2276=0,'Raw Data'!H2276="Delete"),"",'Raw Data'!H2276)</f>
        <v/>
      </c>
      <c r="I2260" s="81" t="str">
        <f>IF(OR('Raw Data'!I2276=0,'Raw Data'!I2276="Delete"),"",'Raw Data'!I2276)</f>
        <v/>
      </c>
      <c r="J2260" s="81" t="str">
        <f>IF(OR('Raw Data'!J2276=0,'Raw Data'!J2276="Delete"),"",'Raw Data'!J2276)</f>
        <v/>
      </c>
      <c r="K2260" s="81" t="str">
        <f>IF(OR('Raw Data'!K2276=0,'Raw Data'!K2276="Delete"),"",'Raw Data'!K2276)</f>
        <v/>
      </c>
      <c r="L2260" s="81" t="str">
        <f>R2260</f>
        <v>Available</v>
      </c>
      <c r="M2260" s="81" t="str">
        <f>IF(A2260="","",IF(OR(AWReleaseNum&gt;=A2260,AWReleaseNum=0),"Available","Not Supported"))</f>
        <v>Available</v>
      </c>
      <c r="N2260" s="81" t="str">
        <f>IF(A2260="","",IF(TcRelease="Any","Available",IF(OR(AND(TcReleaseNum&gt;=VLOOKUP(AWReleaseNum,MinVerInfo,3,FALSE),TcReleaseNum&lt;=VLOOKUP(AWReleaseNum,MinVerInfo,4,FALSE)),AND(TcReleaseNum&gt;=VLOOKUP(AWReleaseNum,MinVerInfo,5,FALSE),TcReleaseNum&lt;=VLOOKUP(AWReleaseNum,MinVerInfo,6,FALSE))),"Available","Not Supported")))</f>
        <v>Available</v>
      </c>
      <c r="O2260" s="81" t="str">
        <f>IF(TcReleaseNum&lt;P2260,"Not Supported","Available")</f>
        <v>Available</v>
      </c>
      <c r="P2260" s="81" cm="1">
        <f t="array" ref="P2260">_xlfn.SWITCH(TcBaseVer, 14, K2260, 13, J2260, 12, I2260, 11, IFERROR(VLOOKUP(H2260,Table2[#All],3,FALSE),"N/A"),0)</f>
        <v>0</v>
      </c>
      <c r="Q2260" s="81" t="str">
        <f>IF(TcBaseVer=0,M2260,IF(AND(N2260="Available",M2260="Available",O2260="Available"),"Available",IF(M2260="","","Not Supported")))</f>
        <v>Available</v>
      </c>
      <c r="R2260" s="81" t="str">
        <f>IF(A2260&gt;=AWCurrentRel, "Future",Q2260)</f>
        <v>Available</v>
      </c>
      <c r="S2260" s="100" t="str">
        <f>HYPERLINK(U2260,T2260)</f>
        <v>Teamcenter 2506 What's New-Plan</v>
      </c>
      <c r="T2260" s="81" t="str">
        <f>IFERROR(VLOOKUP(CONCATENATE($B2260,"_",$A2260),Table4[#All],5,FALSE),"Not Available")</f>
        <v>Teamcenter 2506 What's New-Plan</v>
      </c>
      <c r="U2260" s="81" t="str">
        <f>IFERROR(VLOOKUP(CONCATENATE(B2260,"_",A2260),Table4[#All],6,FALSE),"")</f>
        <v>https://siemens.highspot.com/items/6849b780e763859fe11e5224?lfrm=shp.1</v>
      </c>
    </row>
    <row r="2261" spans="1:21" x14ac:dyDescent="0.25">
      <c r="A2261" s="81">
        <f>IF(OR('Raw Data'!A2289=0,'Raw Data'!A2289="Delete"),"",'Raw Data'!A2289)</f>
        <v>2506</v>
      </c>
      <c r="B2261" s="88" t="str">
        <f>IF(OR('Raw Data'!B2289=0,'Raw Data'!B2289="Delete"),"",'Raw Data'!B2289)</f>
        <v>Foundation</v>
      </c>
      <c r="C2261" s="89" t="str">
        <f>IF(OR('Raw Data'!C2289=0,'Raw Data'!C2289="Delete"),"",'Raw Data'!C2289)</f>
        <v>Usability</v>
      </c>
      <c r="D2261" s="88" t="str">
        <f>IF(OR('Raw Data'!D2289=0,'Raw Data'!D2289="Delete"),"",'Raw Data'!D2289)</f>
        <v>Platform - Active Workspace Framework - Solution Enablement</v>
      </c>
      <c r="E2261" s="84" t="str">
        <f>IF(OR('Raw Data'!E2289=0,'Raw Data'!E2289="Delete"),"",'Raw Data'!E2289)</f>
        <v>Access a relation tree view when viewing search results and other pages displaying collections of data​</v>
      </c>
      <c r="F2261" s="81" t="str" cm="1">
        <f t="array" ref="F2261">_xlfn.SWITCH(ROUND(VLOOKUP(A2261,Table1[#All],3),0),11,H2261,12,I2261,13,J2261,14,K2261,"N/A")</f>
        <v>N/A</v>
      </c>
      <c r="G2261" s="81" t="str" cm="1">
        <f t="array" ref="G2261">_xlfn.SWITCH(ROUND(VLOOKUP(A2261,Table1[#All],5),0),11,H2261,12,I2261,13,J2261,14,K2261,"N/A")</f>
        <v>N/A</v>
      </c>
      <c r="H2261" s="81" t="str">
        <f>IF(OR('Raw Data'!H2289=0,'Raw Data'!H2289="Delete"),"",'Raw Data'!H2289)</f>
        <v/>
      </c>
      <c r="I2261" s="81" t="str">
        <f>IF(OR('Raw Data'!I2289=0,'Raw Data'!I2289="Delete"),"",'Raw Data'!I2289)</f>
        <v/>
      </c>
      <c r="J2261" s="81" t="str">
        <f>IF(OR('Raw Data'!J2289=0,'Raw Data'!J2289="Delete"),"",'Raw Data'!J2289)</f>
        <v/>
      </c>
      <c r="K2261" s="81" t="str">
        <f>IF(OR('Raw Data'!K2289=0,'Raw Data'!K2289="Delete"),"",'Raw Data'!K2289)</f>
        <v/>
      </c>
      <c r="L2261" s="81" t="str">
        <f>R2261</f>
        <v>Available</v>
      </c>
      <c r="M2261" s="81" t="str">
        <f>IF(A2261="","",IF(OR(AWReleaseNum&gt;=A2261,AWReleaseNum=0),"Available","Not Supported"))</f>
        <v>Available</v>
      </c>
      <c r="N2261" s="81" t="str">
        <f>IF(A2261="","",IF(TcRelease="Any","Available",IF(OR(AND(TcReleaseNum&gt;=VLOOKUP(AWReleaseNum,MinVerInfo,3,FALSE),TcReleaseNum&lt;=VLOOKUP(AWReleaseNum,MinVerInfo,4,FALSE)),AND(TcReleaseNum&gt;=VLOOKUP(AWReleaseNum,MinVerInfo,5,FALSE),TcReleaseNum&lt;=VLOOKUP(AWReleaseNum,MinVerInfo,6,FALSE))),"Available","Not Supported")))</f>
        <v>Available</v>
      </c>
      <c r="O2261" s="81" t="str">
        <f>IF(TcReleaseNum&lt;P2261,"Not Supported","Available")</f>
        <v>Available</v>
      </c>
      <c r="P2261" s="81" cm="1">
        <f t="array" ref="P2261">_xlfn.SWITCH(TcBaseVer, 14, K2261, 13, J2261, 12, I2261, 11, IFERROR(VLOOKUP(H2261,Table2[#All],3,FALSE),"N/A"),0)</f>
        <v>0</v>
      </c>
      <c r="Q2261" s="81" t="str">
        <f>IF(TcBaseVer=0,M2261,IF(AND(N2261="Available",M2261="Available",O2261="Available"),"Available",IF(M2261="","","Not Supported")))</f>
        <v>Available</v>
      </c>
      <c r="R2261" s="81" t="str">
        <f>IF(A2261&gt;=AWCurrentRel, "Future",Q2261)</f>
        <v>Available</v>
      </c>
      <c r="S2261" s="100" t="str">
        <f>HYPERLINK(U2261,T2261)</f>
        <v>Teamcenter 2506 What's New-Foundation</v>
      </c>
      <c r="T2261" s="81" t="str">
        <f>IFERROR(VLOOKUP(CONCATENATE($B2261,"_",$A2261),Table4[#All],5,FALSE),"Not Available")</f>
        <v>Teamcenter 2506 What's New-Foundation</v>
      </c>
      <c r="U2261" s="81" t="str">
        <f>IFERROR(VLOOKUP(CONCATENATE(B2261,"_",A2261),Table4[#All],6,FALSE),"")</f>
        <v>https://siemens.highspot.com/items/6849b765e763856d641e5487?lfrm=shp.2</v>
      </c>
    </row>
    <row r="2262" spans="1:21" x14ac:dyDescent="0.25">
      <c r="A2262" s="81">
        <f>IF(OR('Raw Data'!A2290=0,'Raw Data'!A2290="Delete"),"",'Raw Data'!A2290)</f>
        <v>2506</v>
      </c>
      <c r="B2262" s="88" t="str">
        <f>IF(OR('Raw Data'!B2290=0,'Raw Data'!B2290="Delete"),"",'Raw Data'!B2290)</f>
        <v>Foundation</v>
      </c>
      <c r="C2262" s="89" t="str">
        <f>IF(OR('Raw Data'!C2290=0,'Raw Data'!C2290="Delete"),"",'Raw Data'!C2290)</f>
        <v>Usability</v>
      </c>
      <c r="D2262" s="88" t="str">
        <f>IF(OR('Raw Data'!D2290=0,'Raw Data'!D2290="Delete"),"",'Raw Data'!D2290)</f>
        <v>Platform - Active Workspace Framework - Usability</v>
      </c>
      <c r="E2262" s="84" t="str">
        <f>IF(OR('Raw Data'!E2290=0,'Raw Data'!E2290="Delete"),"",'Raw Data'!E2290)</f>
        <v xml:space="preserve">Edit objects concurrently with other users or processes without losing changes due to simultaneous saves </v>
      </c>
      <c r="F2262" s="81" t="str" cm="1">
        <f t="array" ref="F2262">_xlfn.SWITCH(ROUND(VLOOKUP(A2262,Table1[#All],3),0),11,H2262,12,I2262,13,J2262,14,K2262,"N/A")</f>
        <v>N/A</v>
      </c>
      <c r="G2262" s="81" t="str" cm="1">
        <f t="array" ref="G2262">_xlfn.SWITCH(ROUND(VLOOKUP(A2262,Table1[#All],5),0),11,H2262,12,I2262,13,J2262,14,K2262,"N/A")</f>
        <v>N/A</v>
      </c>
      <c r="H2262" s="81" t="str">
        <f>IF(OR('Raw Data'!H2290=0,'Raw Data'!H2290="Delete"),"",'Raw Data'!H2290)</f>
        <v/>
      </c>
      <c r="I2262" s="81" t="str">
        <f>IF(OR('Raw Data'!I2290=0,'Raw Data'!I2290="Delete"),"",'Raw Data'!I2290)</f>
        <v/>
      </c>
      <c r="J2262" s="81" t="str">
        <f>IF(OR('Raw Data'!J2290=0,'Raw Data'!J2290="Delete"),"",'Raw Data'!J2290)</f>
        <v/>
      </c>
      <c r="K2262" s="81" t="str">
        <f>IF(OR('Raw Data'!K2290=0,'Raw Data'!K2290="Delete"),"",'Raw Data'!K2290)</f>
        <v/>
      </c>
      <c r="L2262" s="81" t="str">
        <f>R2262</f>
        <v>Available</v>
      </c>
      <c r="M2262" s="81" t="str">
        <f>IF(A2262="","",IF(OR(AWReleaseNum&gt;=A2262,AWReleaseNum=0),"Available","Not Supported"))</f>
        <v>Available</v>
      </c>
      <c r="N2262" s="81" t="str">
        <f>IF(A2262="","",IF(TcRelease="Any","Available",IF(OR(AND(TcReleaseNum&gt;=VLOOKUP(AWReleaseNum,MinVerInfo,3,FALSE),TcReleaseNum&lt;=VLOOKUP(AWReleaseNum,MinVerInfo,4,FALSE)),AND(TcReleaseNum&gt;=VLOOKUP(AWReleaseNum,MinVerInfo,5,FALSE),TcReleaseNum&lt;=VLOOKUP(AWReleaseNum,MinVerInfo,6,FALSE))),"Available","Not Supported")))</f>
        <v>Available</v>
      </c>
      <c r="O2262" s="81" t="str">
        <f>IF(TcReleaseNum&lt;P2262,"Not Supported","Available")</f>
        <v>Available</v>
      </c>
      <c r="P2262" s="81" cm="1">
        <f t="array" ref="P2262">_xlfn.SWITCH(TcBaseVer, 14, K2262, 13, J2262, 12, I2262, 11, IFERROR(VLOOKUP(H2262,Table2[#All],3,FALSE),"N/A"),0)</f>
        <v>0</v>
      </c>
      <c r="Q2262" s="81" t="str">
        <f>IF(TcBaseVer=0,M2262,IF(AND(N2262="Available",M2262="Available",O2262="Available"),"Available",IF(M2262="","","Not Supported")))</f>
        <v>Available</v>
      </c>
      <c r="R2262" s="81" t="str">
        <f>IF(A2262&gt;=AWCurrentRel, "Future",Q2262)</f>
        <v>Available</v>
      </c>
      <c r="S2262" s="100" t="str">
        <f>HYPERLINK(U2262,T2262)</f>
        <v>Teamcenter 2506 What's New-Foundation</v>
      </c>
      <c r="T2262" s="81" t="str">
        <f>IFERROR(VLOOKUP(CONCATENATE($B2262,"_",$A2262),Table4[#All],5,FALSE),"Not Available")</f>
        <v>Teamcenter 2506 What's New-Foundation</v>
      </c>
      <c r="U2262" s="81" t="str">
        <f>IFERROR(VLOOKUP(CONCATENATE(B2262,"_",A2262),Table4[#All],6,FALSE),"")</f>
        <v>https://siemens.highspot.com/items/6849b765e763856d641e5487?lfrm=shp.2</v>
      </c>
    </row>
    <row r="2263" spans="1:21" x14ac:dyDescent="0.25">
      <c r="A2263" s="81">
        <f>IF(OR('Raw Data'!A2291=0,'Raw Data'!A2291="Delete"),"",'Raw Data'!A2291)</f>
        <v>2506</v>
      </c>
      <c r="B2263" s="88" t="str">
        <f>IF(OR('Raw Data'!B2291=0,'Raw Data'!B2291="Delete"),"",'Raw Data'!B2291)</f>
        <v>Foundation</v>
      </c>
      <c r="C2263" s="89" t="str">
        <f>IF(OR('Raw Data'!C2291=0,'Raw Data'!C2291="Delete"),"",'Raw Data'!C2291)</f>
        <v>Usability</v>
      </c>
      <c r="D2263" s="88" t="str">
        <f>IF(OR('Raw Data'!D2291=0,'Raw Data'!D2291="Delete"),"",'Raw Data'!D2291)</f>
        <v>Platform - Active Workspace Framework - Usability</v>
      </c>
      <c r="E2263" s="84" t="str">
        <f>IF(OR('Raw Data'!E2291=0,'Raw Data'!E2291="Delete"),"",'Raw Data'!E2291)</f>
        <v>Track property updates on all objects</v>
      </c>
      <c r="F2263" s="81" t="str" cm="1">
        <f t="array" ref="F2263">_xlfn.SWITCH(ROUND(VLOOKUP(A2263,Table1[#All],3),0),11,H2263,12,I2263,13,J2263,14,K2263,"N/A")</f>
        <v>N/A</v>
      </c>
      <c r="G2263" s="81" t="str" cm="1">
        <f t="array" ref="G2263">_xlfn.SWITCH(ROUND(VLOOKUP(A2263,Table1[#All],5),0),11,H2263,12,I2263,13,J2263,14,K2263,"N/A")</f>
        <v>N/A</v>
      </c>
      <c r="H2263" s="81" t="str">
        <f>IF(OR('Raw Data'!H2291=0,'Raw Data'!H2291="Delete"),"",'Raw Data'!H2291)</f>
        <v/>
      </c>
      <c r="I2263" s="81" t="str">
        <f>IF(OR('Raw Data'!I2291=0,'Raw Data'!I2291="Delete"),"",'Raw Data'!I2291)</f>
        <v/>
      </c>
      <c r="J2263" s="81" t="str">
        <f>IF(OR('Raw Data'!J2291=0,'Raw Data'!J2291="Delete"),"",'Raw Data'!J2291)</f>
        <v/>
      </c>
      <c r="K2263" s="81" t="str">
        <f>IF(OR('Raw Data'!K2291=0,'Raw Data'!K2291="Delete"),"",'Raw Data'!K2291)</f>
        <v/>
      </c>
      <c r="L2263" s="81" t="str">
        <f>R2263</f>
        <v>Available</v>
      </c>
      <c r="M2263" s="81" t="str">
        <f>IF(A2263="","",IF(OR(AWReleaseNum&gt;=A2263,AWReleaseNum=0),"Available","Not Supported"))</f>
        <v>Available</v>
      </c>
      <c r="N2263" s="81" t="str">
        <f>IF(A2263="","",IF(TcRelease="Any","Available",IF(OR(AND(TcReleaseNum&gt;=VLOOKUP(AWReleaseNum,MinVerInfo,3,FALSE),TcReleaseNum&lt;=VLOOKUP(AWReleaseNum,MinVerInfo,4,FALSE)),AND(TcReleaseNum&gt;=VLOOKUP(AWReleaseNum,MinVerInfo,5,FALSE),TcReleaseNum&lt;=VLOOKUP(AWReleaseNum,MinVerInfo,6,FALSE))),"Available","Not Supported")))</f>
        <v>Available</v>
      </c>
      <c r="O2263" s="81" t="str">
        <f>IF(TcReleaseNum&lt;P2263,"Not Supported","Available")</f>
        <v>Available</v>
      </c>
      <c r="P2263" s="81" cm="1">
        <f t="array" ref="P2263">_xlfn.SWITCH(TcBaseVer, 14, K2263, 13, J2263, 12, I2263, 11, IFERROR(VLOOKUP(H2263,Table2[#All],3,FALSE),"N/A"),0)</f>
        <v>0</v>
      </c>
      <c r="Q2263" s="81" t="str">
        <f>IF(TcBaseVer=0,M2263,IF(AND(N2263="Available",M2263="Available",O2263="Available"),"Available",IF(M2263="","","Not Supported")))</f>
        <v>Available</v>
      </c>
      <c r="R2263" s="81" t="str">
        <f>IF(A2263&gt;=AWCurrentRel, "Future",Q2263)</f>
        <v>Available</v>
      </c>
      <c r="S2263" s="100" t="str">
        <f>HYPERLINK(U2263,T2263)</f>
        <v>Teamcenter 2506 What's New-Foundation</v>
      </c>
      <c r="T2263" s="81" t="str">
        <f>IFERROR(VLOOKUP(CONCATENATE($B2263,"_",$A2263),Table4[#All],5,FALSE),"Not Available")</f>
        <v>Teamcenter 2506 What's New-Foundation</v>
      </c>
      <c r="U2263" s="81" t="str">
        <f>IFERROR(VLOOKUP(CONCATENATE(B2263,"_",A2263),Table4[#All],6,FALSE),"")</f>
        <v>https://siemens.highspot.com/items/6849b765e763856d641e5487?lfrm=shp.2</v>
      </c>
    </row>
    <row r="2264" spans="1:21" x14ac:dyDescent="0.25">
      <c r="A2264" s="81">
        <f>IF(OR('Raw Data'!A2292=0,'Raw Data'!A2292="Delete"),"",'Raw Data'!A2292)</f>
        <v>2506</v>
      </c>
      <c r="B2264" s="88" t="str">
        <f>IF(OR('Raw Data'!B2292=0,'Raw Data'!B2292="Delete"),"",'Raw Data'!B2292)</f>
        <v>Foundation</v>
      </c>
      <c r="C2264" s="89" t="str">
        <f>IF(OR('Raw Data'!C2292=0,'Raw Data'!C2292="Delete"),"",'Raw Data'!C2292)</f>
        <v>Usability</v>
      </c>
      <c r="D2264" s="88" t="str">
        <f>IF(OR('Raw Data'!D2292=0,'Raw Data'!D2292="Delete"),"",'Raw Data'!D2292)</f>
        <v>Platform - Active Workspace Framework - Usability</v>
      </c>
      <c r="E2264" s="84" t="str">
        <f>IF(OR('Raw Data'!E2292=0,'Raw Data'!E2292="Delete"),"",'Raw Data'!E2292)</f>
        <v>Optimize table columns to be not editable</v>
      </c>
      <c r="F2264" s="81" t="str" cm="1">
        <f t="array" ref="F2264">_xlfn.SWITCH(ROUND(VLOOKUP(A2264,Table1[#All],3),0),11,H2264,12,I2264,13,J2264,14,K2264,"N/A")</f>
        <v>N/A</v>
      </c>
      <c r="G2264" s="81" t="str" cm="1">
        <f t="array" ref="G2264">_xlfn.SWITCH(ROUND(VLOOKUP(A2264,Table1[#All],5),0),11,H2264,12,I2264,13,J2264,14,K2264,"N/A")</f>
        <v>N/A</v>
      </c>
      <c r="H2264" s="81" t="str">
        <f>IF(OR('Raw Data'!H2292=0,'Raw Data'!H2292="Delete"),"",'Raw Data'!H2292)</f>
        <v/>
      </c>
      <c r="I2264" s="81" t="str">
        <f>IF(OR('Raw Data'!I2292=0,'Raw Data'!I2292="Delete"),"",'Raw Data'!I2292)</f>
        <v/>
      </c>
      <c r="J2264" s="81" t="str">
        <f>IF(OR('Raw Data'!J2292=0,'Raw Data'!J2292="Delete"),"",'Raw Data'!J2292)</f>
        <v/>
      </c>
      <c r="K2264" s="81" t="str">
        <f>IF(OR('Raw Data'!K2292=0,'Raw Data'!K2292="Delete"),"",'Raw Data'!K2292)</f>
        <v/>
      </c>
      <c r="L2264" s="81" t="str">
        <f>R2264</f>
        <v>Available</v>
      </c>
      <c r="M2264" s="81" t="str">
        <f>IF(A2264="","",IF(OR(AWReleaseNum&gt;=A2264,AWReleaseNum=0),"Available","Not Supported"))</f>
        <v>Available</v>
      </c>
      <c r="N2264" s="81" t="str">
        <f>IF(A2264="","",IF(TcRelease="Any","Available",IF(OR(AND(TcReleaseNum&gt;=VLOOKUP(AWReleaseNum,MinVerInfo,3,FALSE),TcReleaseNum&lt;=VLOOKUP(AWReleaseNum,MinVerInfo,4,FALSE)),AND(TcReleaseNum&gt;=VLOOKUP(AWReleaseNum,MinVerInfo,5,FALSE),TcReleaseNum&lt;=VLOOKUP(AWReleaseNum,MinVerInfo,6,FALSE))),"Available","Not Supported")))</f>
        <v>Available</v>
      </c>
      <c r="O2264" s="81" t="str">
        <f>IF(TcReleaseNum&lt;P2264,"Not Supported","Available")</f>
        <v>Available</v>
      </c>
      <c r="P2264" s="81" cm="1">
        <f t="array" ref="P2264">_xlfn.SWITCH(TcBaseVer, 14, K2264, 13, J2264, 12, I2264, 11, IFERROR(VLOOKUP(H2264,Table2[#All],3,FALSE),"N/A"),0)</f>
        <v>0</v>
      </c>
      <c r="Q2264" s="81" t="str">
        <f>IF(TcBaseVer=0,M2264,IF(AND(N2264="Available",M2264="Available",O2264="Available"),"Available",IF(M2264="","","Not Supported")))</f>
        <v>Available</v>
      </c>
      <c r="R2264" s="81" t="str">
        <f>IF(A2264&gt;=AWCurrentRel, "Future",Q2264)</f>
        <v>Available</v>
      </c>
      <c r="S2264" s="100" t="str">
        <f>HYPERLINK(U2264,T2264)</f>
        <v>Teamcenter 2506 What's New-Foundation</v>
      </c>
      <c r="T2264" s="81" t="str">
        <f>IFERROR(VLOOKUP(CONCATENATE($B2264,"_",$A2264),Table4[#All],5,FALSE),"Not Available")</f>
        <v>Teamcenter 2506 What's New-Foundation</v>
      </c>
      <c r="U2264" s="81" t="str">
        <f>IFERROR(VLOOKUP(CONCATENATE(B2264,"_",A2264),Table4[#All],6,FALSE),"")</f>
        <v>https://siemens.highspot.com/items/6849b765e763856d641e5487?lfrm=shp.2</v>
      </c>
    </row>
    <row r="2265" spans="1:21" x14ac:dyDescent="0.25">
      <c r="A2265" s="81">
        <f>IF(OR('Raw Data'!A2293=0,'Raw Data'!A2293="Delete"),"",'Raw Data'!A2293)</f>
        <v>2506</v>
      </c>
      <c r="B2265" s="88" t="str">
        <f>IF(OR('Raw Data'!B2293=0,'Raw Data'!B2293="Delete"),"",'Raw Data'!B2293)</f>
        <v>Foundation</v>
      </c>
      <c r="C2265" s="89" t="str">
        <f>IF(OR('Raw Data'!C2293=0,'Raw Data'!C2293="Delete"),"",'Raw Data'!C2293)</f>
        <v>Usability</v>
      </c>
      <c r="D2265" s="88" t="str">
        <f>IF(OR('Raw Data'!D2293=0,'Raw Data'!D2293="Delete"),"",'Raw Data'!D2293)</f>
        <v>Platform - Active Workspace Framework - Usability</v>
      </c>
      <c r="E2265" s="84" t="str">
        <f>IF(OR('Raw Data'!E2293=0,'Raw Data'!E2293="Delete"),"",'Raw Data'!E2293)</f>
        <v>Manage table column arrangements without system downtime</v>
      </c>
      <c r="F2265" s="81" t="str" cm="1">
        <f t="array" ref="F2265">_xlfn.SWITCH(ROUND(VLOOKUP(A2265,Table1[#All],3),0),11,H2265,12,I2265,13,J2265,14,K2265,"N/A")</f>
        <v>N/A</v>
      </c>
      <c r="G2265" s="81" t="str" cm="1">
        <f t="array" ref="G2265">_xlfn.SWITCH(ROUND(VLOOKUP(A2265,Table1[#All],5),0),11,H2265,12,I2265,13,J2265,14,K2265,"N/A")</f>
        <v>N/A</v>
      </c>
      <c r="H2265" s="81" t="str">
        <f>IF(OR('Raw Data'!H2293=0,'Raw Data'!H2293="Delete"),"",'Raw Data'!H2293)</f>
        <v/>
      </c>
      <c r="I2265" s="81" t="str">
        <f>IF(OR('Raw Data'!I2293=0,'Raw Data'!I2293="Delete"),"",'Raw Data'!I2293)</f>
        <v/>
      </c>
      <c r="J2265" s="81" t="str">
        <f>IF(OR('Raw Data'!J2293=0,'Raw Data'!J2293="Delete"),"",'Raw Data'!J2293)</f>
        <v/>
      </c>
      <c r="K2265" s="81" t="str">
        <f>IF(OR('Raw Data'!K2293=0,'Raw Data'!K2293="Delete"),"",'Raw Data'!K2293)</f>
        <v/>
      </c>
      <c r="L2265" s="81" t="str">
        <f>R2265</f>
        <v>Available</v>
      </c>
      <c r="M2265" s="81" t="str">
        <f>IF(A2265="","",IF(OR(AWReleaseNum&gt;=A2265,AWReleaseNum=0),"Available","Not Supported"))</f>
        <v>Available</v>
      </c>
      <c r="N2265" s="81" t="str">
        <f>IF(A2265="","",IF(TcRelease="Any","Available",IF(OR(AND(TcReleaseNum&gt;=VLOOKUP(AWReleaseNum,MinVerInfo,3,FALSE),TcReleaseNum&lt;=VLOOKUP(AWReleaseNum,MinVerInfo,4,FALSE)),AND(TcReleaseNum&gt;=VLOOKUP(AWReleaseNum,MinVerInfo,5,FALSE),TcReleaseNum&lt;=VLOOKUP(AWReleaseNum,MinVerInfo,6,FALSE))),"Available","Not Supported")))</f>
        <v>Available</v>
      </c>
      <c r="O2265" s="81" t="str">
        <f>IF(TcReleaseNum&lt;P2265,"Not Supported","Available")</f>
        <v>Available</v>
      </c>
      <c r="P2265" s="81" cm="1">
        <f t="array" ref="P2265">_xlfn.SWITCH(TcBaseVer, 14, K2265, 13, J2265, 12, I2265, 11, IFERROR(VLOOKUP(H2265,Table2[#All],3,FALSE),"N/A"),0)</f>
        <v>0</v>
      </c>
      <c r="Q2265" s="81" t="str">
        <f>IF(TcBaseVer=0,M2265,IF(AND(N2265="Available",M2265="Available",O2265="Available"),"Available",IF(M2265="","","Not Supported")))</f>
        <v>Available</v>
      </c>
      <c r="R2265" s="81" t="str">
        <f>IF(A2265&gt;=AWCurrentRel, "Future",Q2265)</f>
        <v>Available</v>
      </c>
      <c r="S2265" s="100" t="str">
        <f>HYPERLINK(U2265,T2265)</f>
        <v>Teamcenter 2506 What's New-Foundation</v>
      </c>
      <c r="T2265" s="81" t="str">
        <f>IFERROR(VLOOKUP(CONCATENATE($B2265,"_",$A2265),Table4[#All],5,FALSE),"Not Available")</f>
        <v>Teamcenter 2506 What's New-Foundation</v>
      </c>
      <c r="U2265" s="81" t="str">
        <f>IFERROR(VLOOKUP(CONCATENATE(B2265,"_",A2265),Table4[#All],6,FALSE),"")</f>
        <v>https://siemens.highspot.com/items/6849b765e763856d641e5487?lfrm=shp.2</v>
      </c>
    </row>
    <row r="2266" spans="1:21" x14ac:dyDescent="0.25">
      <c r="A2266" s="81">
        <f>IF(OR('Raw Data'!A2294=0,'Raw Data'!A2294="Delete"),"",'Raw Data'!A2294)</f>
        <v>2506</v>
      </c>
      <c r="B2266" s="88" t="str">
        <f>IF(OR('Raw Data'!B2294=0,'Raw Data'!B2294="Delete"),"",'Raw Data'!B2294)</f>
        <v>Foundation</v>
      </c>
      <c r="C2266" s="89" t="str">
        <f>IF(OR('Raw Data'!C2294=0,'Raw Data'!C2294="Delete"),"",'Raw Data'!C2294)</f>
        <v>Usability</v>
      </c>
      <c r="D2266" s="88" t="str">
        <f>IF(OR('Raw Data'!D2294=0,'Raw Data'!D2294="Delete"),"",'Raw Data'!D2294)</f>
        <v>Platform - Active Workspace Framework - Usability</v>
      </c>
      <c r="E2266" s="84" t="str">
        <f>IF(OR('Raw Data'!E2294=0,'Raw Data'!E2294="Delete"),"",'Raw Data'!E2294)</f>
        <v>Enhance your overview of the data with a total row count in tables</v>
      </c>
      <c r="F2266" s="81" t="str" cm="1">
        <f t="array" ref="F2266">_xlfn.SWITCH(ROUND(VLOOKUP(A2266,Table1[#All],3),0),11,H2266,12,I2266,13,J2266,14,K2266,"N/A")</f>
        <v>N/A</v>
      </c>
      <c r="G2266" s="81" t="str" cm="1">
        <f t="array" ref="G2266">_xlfn.SWITCH(ROUND(VLOOKUP(A2266,Table1[#All],5),0),11,H2266,12,I2266,13,J2266,14,K2266,"N/A")</f>
        <v>N/A</v>
      </c>
      <c r="H2266" s="81" t="str">
        <f>IF(OR('Raw Data'!H2294=0,'Raw Data'!H2294="Delete"),"",'Raw Data'!H2294)</f>
        <v/>
      </c>
      <c r="I2266" s="81" t="str">
        <f>IF(OR('Raw Data'!I2294=0,'Raw Data'!I2294="Delete"),"",'Raw Data'!I2294)</f>
        <v/>
      </c>
      <c r="J2266" s="81" t="str">
        <f>IF(OR('Raw Data'!J2294=0,'Raw Data'!J2294="Delete"),"",'Raw Data'!J2294)</f>
        <v/>
      </c>
      <c r="K2266" s="81" t="str">
        <f>IF(OR('Raw Data'!K2294=0,'Raw Data'!K2294="Delete"),"",'Raw Data'!K2294)</f>
        <v/>
      </c>
      <c r="L2266" s="81" t="str">
        <f>R2266</f>
        <v>Available</v>
      </c>
      <c r="M2266" s="81" t="str">
        <f>IF(A2266="","",IF(OR(AWReleaseNum&gt;=A2266,AWReleaseNum=0),"Available","Not Supported"))</f>
        <v>Available</v>
      </c>
      <c r="N2266" s="81" t="str">
        <f>IF(A2266="","",IF(TcRelease="Any","Available",IF(OR(AND(TcReleaseNum&gt;=VLOOKUP(AWReleaseNum,MinVerInfo,3,FALSE),TcReleaseNum&lt;=VLOOKUP(AWReleaseNum,MinVerInfo,4,FALSE)),AND(TcReleaseNum&gt;=VLOOKUP(AWReleaseNum,MinVerInfo,5,FALSE),TcReleaseNum&lt;=VLOOKUP(AWReleaseNum,MinVerInfo,6,FALSE))),"Available","Not Supported")))</f>
        <v>Available</v>
      </c>
      <c r="O2266" s="81" t="str">
        <f>IF(TcReleaseNum&lt;P2266,"Not Supported","Available")</f>
        <v>Available</v>
      </c>
      <c r="P2266" s="81" cm="1">
        <f t="array" ref="P2266">_xlfn.SWITCH(TcBaseVer, 14, K2266, 13, J2266, 12, I2266, 11, IFERROR(VLOOKUP(H2266,Table2[#All],3,FALSE),"N/A"),0)</f>
        <v>0</v>
      </c>
      <c r="Q2266" s="81" t="str">
        <f>IF(TcBaseVer=0,M2266,IF(AND(N2266="Available",M2266="Available",O2266="Available"),"Available",IF(M2266="","","Not Supported")))</f>
        <v>Available</v>
      </c>
      <c r="R2266" s="81" t="str">
        <f>IF(A2266&gt;=AWCurrentRel, "Future",Q2266)</f>
        <v>Available</v>
      </c>
      <c r="S2266" s="100" t="str">
        <f>HYPERLINK(U2266,T2266)</f>
        <v>Teamcenter 2506 What's New-Foundation</v>
      </c>
      <c r="T2266" s="81" t="str">
        <f>IFERROR(VLOOKUP(CONCATENATE($B2266,"_",$A2266),Table4[#All],5,FALSE),"Not Available")</f>
        <v>Teamcenter 2506 What's New-Foundation</v>
      </c>
      <c r="U2266" s="81" t="str">
        <f>IFERROR(VLOOKUP(CONCATENATE(B2266,"_",A2266),Table4[#All],6,FALSE),"")</f>
        <v>https://siemens.highspot.com/items/6849b765e763856d641e5487?lfrm=shp.2</v>
      </c>
    </row>
    <row r="2267" spans="1:21" x14ac:dyDescent="0.25">
      <c r="A2267" s="81">
        <f>IF(OR('Raw Data'!A2295=0,'Raw Data'!A2295="Delete"),"",'Raw Data'!A2295)</f>
        <v>2506</v>
      </c>
      <c r="B2267" s="88" t="str">
        <f>IF(OR('Raw Data'!B2295=0,'Raw Data'!B2295="Delete"),"",'Raw Data'!B2295)</f>
        <v>Foundation</v>
      </c>
      <c r="C2267" s="89" t="str">
        <f>IF(OR('Raw Data'!C2295=0,'Raw Data'!C2295="Delete"),"",'Raw Data'!C2295)</f>
        <v>Usability</v>
      </c>
      <c r="D2267" s="88" t="str">
        <f>IF(OR('Raw Data'!D2295=0,'Raw Data'!D2295="Delete"),"",'Raw Data'!D2295)</f>
        <v>Platform - Active Workspace Framework - Usability</v>
      </c>
      <c r="E2267" s="84" t="str">
        <f>IF(OR('Raw Data'!E2295=0,'Raw Data'!E2295="Delete"),"",'Raw Data'!E2295)</f>
        <v>Better readability and consistent property display between read-only mode and edit mode​</v>
      </c>
      <c r="F2267" s="81" t="str" cm="1">
        <f t="array" ref="F2267">_xlfn.SWITCH(ROUND(VLOOKUP(A2267,Table1[#All],3),0),11,H2267,12,I2267,13,J2267,14,K2267,"N/A")</f>
        <v>N/A</v>
      </c>
      <c r="G2267" s="81" t="str" cm="1">
        <f t="array" ref="G2267">_xlfn.SWITCH(ROUND(VLOOKUP(A2267,Table1[#All],5),0),11,H2267,12,I2267,13,J2267,14,K2267,"N/A")</f>
        <v>N/A</v>
      </c>
      <c r="H2267" s="81" t="str">
        <f>IF(OR('Raw Data'!H2295=0,'Raw Data'!H2295="Delete"),"",'Raw Data'!H2295)</f>
        <v/>
      </c>
      <c r="I2267" s="81" t="str">
        <f>IF(OR('Raw Data'!I2295=0,'Raw Data'!I2295="Delete"),"",'Raw Data'!I2295)</f>
        <v/>
      </c>
      <c r="J2267" s="81" t="str">
        <f>IF(OR('Raw Data'!J2295=0,'Raw Data'!J2295="Delete"),"",'Raw Data'!J2295)</f>
        <v/>
      </c>
      <c r="K2267" s="81" t="str">
        <f>IF(OR('Raw Data'!K2295=0,'Raw Data'!K2295="Delete"),"",'Raw Data'!K2295)</f>
        <v/>
      </c>
      <c r="L2267" s="81" t="str">
        <f>R2267</f>
        <v>Available</v>
      </c>
      <c r="M2267" s="81" t="str">
        <f>IF(A2267="","",IF(OR(AWReleaseNum&gt;=A2267,AWReleaseNum=0),"Available","Not Supported"))</f>
        <v>Available</v>
      </c>
      <c r="N2267" s="81" t="str">
        <f>IF(A2267="","",IF(TcRelease="Any","Available",IF(OR(AND(TcReleaseNum&gt;=VLOOKUP(AWReleaseNum,MinVerInfo,3,FALSE),TcReleaseNum&lt;=VLOOKUP(AWReleaseNum,MinVerInfo,4,FALSE)),AND(TcReleaseNum&gt;=VLOOKUP(AWReleaseNum,MinVerInfo,5,FALSE),TcReleaseNum&lt;=VLOOKUP(AWReleaseNum,MinVerInfo,6,FALSE))),"Available","Not Supported")))</f>
        <v>Available</v>
      </c>
      <c r="O2267" s="81" t="str">
        <f>IF(TcReleaseNum&lt;P2267,"Not Supported","Available")</f>
        <v>Available</v>
      </c>
      <c r="P2267" s="81" cm="1">
        <f t="array" ref="P2267">_xlfn.SWITCH(TcBaseVer, 14, K2267, 13, J2267, 12, I2267, 11, IFERROR(VLOOKUP(H2267,Table2[#All],3,FALSE),"N/A"),0)</f>
        <v>0</v>
      </c>
      <c r="Q2267" s="81" t="str">
        <f>IF(TcBaseVer=0,M2267,IF(AND(N2267="Available",M2267="Available",O2267="Available"),"Available",IF(M2267="","","Not Supported")))</f>
        <v>Available</v>
      </c>
      <c r="R2267" s="81" t="str">
        <f>IF(A2267&gt;=AWCurrentRel, "Future",Q2267)</f>
        <v>Available</v>
      </c>
      <c r="S2267" s="100" t="str">
        <f>HYPERLINK(U2267,T2267)</f>
        <v>Teamcenter 2506 What's New-Foundation</v>
      </c>
      <c r="T2267" s="81" t="str">
        <f>IFERROR(VLOOKUP(CONCATENATE($B2267,"_",$A2267),Table4[#All],5,FALSE),"Not Available")</f>
        <v>Teamcenter 2506 What's New-Foundation</v>
      </c>
      <c r="U2267" s="81" t="str">
        <f>IFERROR(VLOOKUP(CONCATENATE(B2267,"_",A2267),Table4[#All],6,FALSE),"")</f>
        <v>https://siemens.highspot.com/items/6849b765e763856d641e5487?lfrm=shp.2</v>
      </c>
    </row>
    <row r="2268" spans="1:21" x14ac:dyDescent="0.25">
      <c r="A2268" s="81">
        <f>IF(OR('Raw Data'!A2296=0,'Raw Data'!A2296="Delete"),"",'Raw Data'!A2296)</f>
        <v>2506</v>
      </c>
      <c r="B2268" s="88" t="str">
        <f>IF(OR('Raw Data'!B2296=0,'Raw Data'!B2296="Delete"),"",'Raw Data'!B2296)</f>
        <v>Foundation</v>
      </c>
      <c r="C2268" s="89" t="str">
        <f>IF(OR('Raw Data'!C2296=0,'Raw Data'!C2296="Delete"),"",'Raw Data'!C2296)</f>
        <v>Usability</v>
      </c>
      <c r="D2268" s="88" t="str">
        <f>IF(OR('Raw Data'!D2296=0,'Raw Data'!D2296="Delete"),"",'Raw Data'!D2296)</f>
        <v>Platform - Active Workspace Framework - Usability</v>
      </c>
      <c r="E2268" s="84" t="str">
        <f>IF(OR('Raw Data'!E2296=0,'Raw Data'!E2296="Delete"),"",'Raw Data'!E2296)</f>
        <v>Standardized command organization in Details views​</v>
      </c>
      <c r="F2268" s="81" t="str" cm="1">
        <f t="array" ref="F2268">_xlfn.SWITCH(ROUND(VLOOKUP(A2268,Table1[#All],3),0),11,H2268,12,I2268,13,J2268,14,K2268,"N/A")</f>
        <v>N/A</v>
      </c>
      <c r="G2268" s="81" t="str" cm="1">
        <f t="array" ref="G2268">_xlfn.SWITCH(ROUND(VLOOKUP(A2268,Table1[#All],5),0),11,H2268,12,I2268,13,J2268,14,K2268,"N/A")</f>
        <v>N/A</v>
      </c>
      <c r="H2268" s="81" t="str">
        <f>IF(OR('Raw Data'!H2296=0,'Raw Data'!H2296="Delete"),"",'Raw Data'!H2296)</f>
        <v/>
      </c>
      <c r="I2268" s="81" t="str">
        <f>IF(OR('Raw Data'!I2296=0,'Raw Data'!I2296="Delete"),"",'Raw Data'!I2296)</f>
        <v/>
      </c>
      <c r="J2268" s="81" t="str">
        <f>IF(OR('Raw Data'!J2296=0,'Raw Data'!J2296="Delete"),"",'Raw Data'!J2296)</f>
        <v/>
      </c>
      <c r="K2268" s="81" t="str">
        <f>IF(OR('Raw Data'!K2296=0,'Raw Data'!K2296="Delete"),"",'Raw Data'!K2296)</f>
        <v/>
      </c>
      <c r="L2268" s="81" t="str">
        <f>R2268</f>
        <v>Available</v>
      </c>
      <c r="M2268" s="81" t="str">
        <f>IF(A2268="","",IF(OR(AWReleaseNum&gt;=A2268,AWReleaseNum=0),"Available","Not Supported"))</f>
        <v>Available</v>
      </c>
      <c r="N2268" s="81" t="str">
        <f>IF(A2268="","",IF(TcRelease="Any","Available",IF(OR(AND(TcReleaseNum&gt;=VLOOKUP(AWReleaseNum,MinVerInfo,3,FALSE),TcReleaseNum&lt;=VLOOKUP(AWReleaseNum,MinVerInfo,4,FALSE)),AND(TcReleaseNum&gt;=VLOOKUP(AWReleaseNum,MinVerInfo,5,FALSE),TcReleaseNum&lt;=VLOOKUP(AWReleaseNum,MinVerInfo,6,FALSE))),"Available","Not Supported")))</f>
        <v>Available</v>
      </c>
      <c r="O2268" s="81" t="str">
        <f>IF(TcReleaseNum&lt;P2268,"Not Supported","Available")</f>
        <v>Available</v>
      </c>
      <c r="P2268" s="81" cm="1">
        <f t="array" ref="P2268">_xlfn.SWITCH(TcBaseVer, 14, K2268, 13, J2268, 12, I2268, 11, IFERROR(VLOOKUP(H2268,Table2[#All],3,FALSE),"N/A"),0)</f>
        <v>0</v>
      </c>
      <c r="Q2268" s="81" t="str">
        <f>IF(TcBaseVer=0,M2268,IF(AND(N2268="Available",M2268="Available",O2268="Available"),"Available",IF(M2268="","","Not Supported")))</f>
        <v>Available</v>
      </c>
      <c r="R2268" s="81" t="str">
        <f>IF(A2268&gt;=AWCurrentRel, "Future",Q2268)</f>
        <v>Available</v>
      </c>
      <c r="S2268" s="100" t="str">
        <f>HYPERLINK(U2268,T2268)</f>
        <v>Teamcenter 2506 What's New-Foundation</v>
      </c>
      <c r="T2268" s="81" t="str">
        <f>IFERROR(VLOOKUP(CONCATENATE($B2268,"_",$A2268),Table4[#All],5,FALSE),"Not Available")</f>
        <v>Teamcenter 2506 What's New-Foundation</v>
      </c>
      <c r="U2268" s="81" t="str">
        <f>IFERROR(VLOOKUP(CONCATENATE(B2268,"_",A2268),Table4[#All],6,FALSE),"")</f>
        <v>https://siemens.highspot.com/items/6849b765e763856d641e5487?lfrm=shp.2</v>
      </c>
    </row>
    <row r="2269" spans="1:21" x14ac:dyDescent="0.25">
      <c r="A2269" s="81">
        <f>IF(OR('Raw Data'!A2297=0,'Raw Data'!A2297="Delete"),"",'Raw Data'!A2297)</f>
        <v>2506</v>
      </c>
      <c r="B2269" s="88" t="str">
        <f>IF(OR('Raw Data'!B2297=0,'Raw Data'!B2297="Delete"),"",'Raw Data'!B2297)</f>
        <v>Foundation</v>
      </c>
      <c r="C2269" s="89" t="str">
        <f>IF(OR('Raw Data'!C2297=0,'Raw Data'!C2297="Delete"),"",'Raw Data'!C2297)</f>
        <v>Usability</v>
      </c>
      <c r="D2269" s="88" t="str">
        <f>IF(OR('Raw Data'!D2297=0,'Raw Data'!D2297="Delete"),"",'Raw Data'!D2297)</f>
        <v>Platform - Active Workspace Framework - Usability</v>
      </c>
      <c r="E2269" s="84" t="str">
        <f>IF(OR('Raw Data'!E2297=0,'Raw Data'!E2297="Delete"),"",'Raw Data'!E2297)</f>
        <v>Improved command display for labels, separators, splits, and groups​</v>
      </c>
      <c r="F2269" s="81" t="str" cm="1">
        <f t="array" ref="F2269">_xlfn.SWITCH(ROUND(VLOOKUP(A2269,Table1[#All],3),0),11,H2269,12,I2269,13,J2269,14,K2269,"N/A")</f>
        <v>N/A</v>
      </c>
      <c r="G2269" s="81" t="str" cm="1">
        <f t="array" ref="G2269">_xlfn.SWITCH(ROUND(VLOOKUP(A2269,Table1[#All],5),0),11,H2269,12,I2269,13,J2269,14,K2269,"N/A")</f>
        <v>N/A</v>
      </c>
      <c r="H2269" s="81" t="str">
        <f>IF(OR('Raw Data'!H2297=0,'Raw Data'!H2297="Delete"),"",'Raw Data'!H2297)</f>
        <v/>
      </c>
      <c r="I2269" s="81" t="str">
        <f>IF(OR('Raw Data'!I2297=0,'Raw Data'!I2297="Delete"),"",'Raw Data'!I2297)</f>
        <v/>
      </c>
      <c r="J2269" s="81" t="str">
        <f>IF(OR('Raw Data'!J2297=0,'Raw Data'!J2297="Delete"),"",'Raw Data'!J2297)</f>
        <v/>
      </c>
      <c r="K2269" s="81" t="str">
        <f>IF(OR('Raw Data'!K2297=0,'Raw Data'!K2297="Delete"),"",'Raw Data'!K2297)</f>
        <v/>
      </c>
      <c r="L2269" s="81" t="str">
        <f>R2269</f>
        <v>Available</v>
      </c>
      <c r="M2269" s="81" t="str">
        <f>IF(A2269="","",IF(OR(AWReleaseNum&gt;=A2269,AWReleaseNum=0),"Available","Not Supported"))</f>
        <v>Available</v>
      </c>
      <c r="N2269" s="81" t="str">
        <f>IF(A2269="","",IF(TcRelease="Any","Available",IF(OR(AND(TcReleaseNum&gt;=VLOOKUP(AWReleaseNum,MinVerInfo,3,FALSE),TcReleaseNum&lt;=VLOOKUP(AWReleaseNum,MinVerInfo,4,FALSE)),AND(TcReleaseNum&gt;=VLOOKUP(AWReleaseNum,MinVerInfo,5,FALSE),TcReleaseNum&lt;=VLOOKUP(AWReleaseNum,MinVerInfo,6,FALSE))),"Available","Not Supported")))</f>
        <v>Available</v>
      </c>
      <c r="O2269" s="81" t="str">
        <f>IF(TcReleaseNum&lt;P2269,"Not Supported","Available")</f>
        <v>Available</v>
      </c>
      <c r="P2269" s="81" cm="1">
        <f t="array" ref="P2269">_xlfn.SWITCH(TcBaseVer, 14, K2269, 13, J2269, 12, I2269, 11, IFERROR(VLOOKUP(H2269,Table2[#All],3,FALSE),"N/A"),0)</f>
        <v>0</v>
      </c>
      <c r="Q2269" s="81" t="str">
        <f>IF(TcBaseVer=0,M2269,IF(AND(N2269="Available",M2269="Available",O2269="Available"),"Available",IF(M2269="","","Not Supported")))</f>
        <v>Available</v>
      </c>
      <c r="R2269" s="81" t="str">
        <f>IF(A2269&gt;=AWCurrentRel, "Future",Q2269)</f>
        <v>Available</v>
      </c>
      <c r="S2269" s="100" t="str">
        <f>HYPERLINK(U2269,T2269)</f>
        <v>Teamcenter 2506 What's New-Foundation</v>
      </c>
      <c r="T2269" s="81" t="str">
        <f>IFERROR(VLOOKUP(CONCATENATE($B2269,"_",$A2269),Table4[#All],5,FALSE),"Not Available")</f>
        <v>Teamcenter 2506 What's New-Foundation</v>
      </c>
      <c r="U2269" s="81" t="str">
        <f>IFERROR(VLOOKUP(CONCATENATE(B2269,"_",A2269),Table4[#All],6,FALSE),"")</f>
        <v>https://siemens.highspot.com/items/6849b765e763856d641e5487?lfrm=shp.2</v>
      </c>
    </row>
    <row r="2270" spans="1:21" x14ac:dyDescent="0.25">
      <c r="A2270" s="81">
        <f>IF(OR('Raw Data'!A2298=0,'Raw Data'!A2298="Delete"),"",'Raw Data'!A2298)</f>
        <v>2506</v>
      </c>
      <c r="B2270" s="88" t="str">
        <f>IF(OR('Raw Data'!B2298=0,'Raw Data'!B2298="Delete"),"",'Raw Data'!B2298)</f>
        <v>Foundation</v>
      </c>
      <c r="C2270" s="89" t="str">
        <f>IF(OR('Raw Data'!C2298=0,'Raw Data'!C2298="Delete"),"",'Raw Data'!C2298)</f>
        <v>Usability</v>
      </c>
      <c r="D2270" s="88" t="str">
        <f>IF(OR('Raw Data'!D2298=0,'Raw Data'!D2298="Delete"),"",'Raw Data'!D2298)</f>
        <v>Platform - Active Workspace Framework - Usability</v>
      </c>
      <c r="E2270" s="84" t="str">
        <f>IF(OR('Raw Data'!E2298=0,'Raw Data'!E2298="Delete"),"",'Raw Data'!E2298)</f>
        <v>Persist dialogs across page changes for a smoother user experience</v>
      </c>
      <c r="F2270" s="81" t="str" cm="1">
        <f t="array" ref="F2270">_xlfn.SWITCH(ROUND(VLOOKUP(A2270,Table1[#All],3),0),11,H2270,12,I2270,13,J2270,14,K2270,"N/A")</f>
        <v>N/A</v>
      </c>
      <c r="G2270" s="81" t="str" cm="1">
        <f t="array" ref="G2270">_xlfn.SWITCH(ROUND(VLOOKUP(A2270,Table1[#All],5),0),11,H2270,12,I2270,13,J2270,14,K2270,"N/A")</f>
        <v>N/A</v>
      </c>
      <c r="H2270" s="81" t="str">
        <f>IF(OR('Raw Data'!H2298=0,'Raw Data'!H2298="Delete"),"",'Raw Data'!H2298)</f>
        <v/>
      </c>
      <c r="I2270" s="81" t="str">
        <f>IF(OR('Raw Data'!I2298=0,'Raw Data'!I2298="Delete"),"",'Raw Data'!I2298)</f>
        <v/>
      </c>
      <c r="J2270" s="81" t="str">
        <f>IF(OR('Raw Data'!J2298=0,'Raw Data'!J2298="Delete"),"",'Raw Data'!J2298)</f>
        <v/>
      </c>
      <c r="K2270" s="81" t="str">
        <f>IF(OR('Raw Data'!K2298=0,'Raw Data'!K2298="Delete"),"",'Raw Data'!K2298)</f>
        <v/>
      </c>
      <c r="L2270" s="81" t="str">
        <f>R2270</f>
        <v>Available</v>
      </c>
      <c r="M2270" s="81" t="str">
        <f>IF(A2270="","",IF(OR(AWReleaseNum&gt;=A2270,AWReleaseNum=0),"Available","Not Supported"))</f>
        <v>Available</v>
      </c>
      <c r="N2270" s="81" t="str">
        <f>IF(A2270="","",IF(TcRelease="Any","Available",IF(OR(AND(TcReleaseNum&gt;=VLOOKUP(AWReleaseNum,MinVerInfo,3,FALSE),TcReleaseNum&lt;=VLOOKUP(AWReleaseNum,MinVerInfo,4,FALSE)),AND(TcReleaseNum&gt;=VLOOKUP(AWReleaseNum,MinVerInfo,5,FALSE),TcReleaseNum&lt;=VLOOKUP(AWReleaseNum,MinVerInfo,6,FALSE))),"Available","Not Supported")))</f>
        <v>Available</v>
      </c>
      <c r="O2270" s="81" t="str">
        <f>IF(TcReleaseNum&lt;P2270,"Not Supported","Available")</f>
        <v>Available</v>
      </c>
      <c r="P2270" s="81" cm="1">
        <f t="array" ref="P2270">_xlfn.SWITCH(TcBaseVer, 14, K2270, 13, J2270, 12, I2270, 11, IFERROR(VLOOKUP(H2270,Table2[#All],3,FALSE),"N/A"),0)</f>
        <v>0</v>
      </c>
      <c r="Q2270" s="81" t="str">
        <f>IF(TcBaseVer=0,M2270,IF(AND(N2270="Available",M2270="Available",O2270="Available"),"Available",IF(M2270="","","Not Supported")))</f>
        <v>Available</v>
      </c>
      <c r="R2270" s="81" t="str">
        <f>IF(A2270&gt;=AWCurrentRel, "Future",Q2270)</f>
        <v>Available</v>
      </c>
      <c r="S2270" s="100" t="str">
        <f>HYPERLINK(U2270,T2270)</f>
        <v>Teamcenter 2506 What's New-Foundation</v>
      </c>
      <c r="T2270" s="81" t="str">
        <f>IFERROR(VLOOKUP(CONCATENATE($B2270,"_",$A2270),Table4[#All],5,FALSE),"Not Available")</f>
        <v>Teamcenter 2506 What's New-Foundation</v>
      </c>
      <c r="U2270" s="81" t="str">
        <f>IFERROR(VLOOKUP(CONCATENATE(B2270,"_",A2270),Table4[#All],6,FALSE),"")</f>
        <v>https://siemens.highspot.com/items/6849b765e763856d641e5487?lfrm=shp.2</v>
      </c>
    </row>
    <row r="2271" spans="1:21" x14ac:dyDescent="0.25">
      <c r="A2271" s="81">
        <f>IF(OR('Raw Data'!A2299=0,'Raw Data'!A2299="Delete"),"",'Raw Data'!A2299)</f>
        <v>2506</v>
      </c>
      <c r="B2271" s="88" t="str">
        <f>IF(OR('Raw Data'!B2299=0,'Raw Data'!B2299="Delete"),"",'Raw Data'!B2299)</f>
        <v>Foundation</v>
      </c>
      <c r="C2271" s="89" t="str">
        <f>IF(OR('Raw Data'!C2299=0,'Raw Data'!C2299="Delete"),"",'Raw Data'!C2299)</f>
        <v>Usability</v>
      </c>
      <c r="D2271" s="88" t="str">
        <f>IF(OR('Raw Data'!D2299=0,'Raw Data'!D2299="Delete"),"",'Raw Data'!D2299)</f>
        <v>Platform - Active Workspace Framework - Usability</v>
      </c>
      <c r="E2271" s="84" t="str">
        <f>IF(OR('Raw Data'!E2299=0,'Raw Data'!E2299="Delete"),"",'Raw Data'!E2299)</f>
        <v>Better understand progress of large file uploads</v>
      </c>
      <c r="F2271" s="81" t="str" cm="1">
        <f t="array" ref="F2271">_xlfn.SWITCH(ROUND(VLOOKUP(A2271,Table1[#All],3),0),11,H2271,12,I2271,13,J2271,14,K2271,"N/A")</f>
        <v>N/A</v>
      </c>
      <c r="G2271" s="81" t="str" cm="1">
        <f t="array" ref="G2271">_xlfn.SWITCH(ROUND(VLOOKUP(A2271,Table1[#All],5),0),11,H2271,12,I2271,13,J2271,14,K2271,"N/A")</f>
        <v>N/A</v>
      </c>
      <c r="H2271" s="81" t="str">
        <f>IF(OR('Raw Data'!H2299=0,'Raw Data'!H2299="Delete"),"",'Raw Data'!H2299)</f>
        <v/>
      </c>
      <c r="I2271" s="81" t="str">
        <f>IF(OR('Raw Data'!I2299=0,'Raw Data'!I2299="Delete"),"",'Raw Data'!I2299)</f>
        <v/>
      </c>
      <c r="J2271" s="81" t="str">
        <f>IF(OR('Raw Data'!J2299=0,'Raw Data'!J2299="Delete"),"",'Raw Data'!J2299)</f>
        <v/>
      </c>
      <c r="K2271" s="81" t="str">
        <f>IF(OR('Raw Data'!K2299=0,'Raw Data'!K2299="Delete"),"",'Raw Data'!K2299)</f>
        <v/>
      </c>
      <c r="L2271" s="81" t="str">
        <f>R2271</f>
        <v>Available</v>
      </c>
      <c r="M2271" s="81" t="str">
        <f>IF(A2271="","",IF(OR(AWReleaseNum&gt;=A2271,AWReleaseNum=0),"Available","Not Supported"))</f>
        <v>Available</v>
      </c>
      <c r="N2271" s="81" t="str">
        <f>IF(A2271="","",IF(TcRelease="Any","Available",IF(OR(AND(TcReleaseNum&gt;=VLOOKUP(AWReleaseNum,MinVerInfo,3,FALSE),TcReleaseNum&lt;=VLOOKUP(AWReleaseNum,MinVerInfo,4,FALSE)),AND(TcReleaseNum&gt;=VLOOKUP(AWReleaseNum,MinVerInfo,5,FALSE),TcReleaseNum&lt;=VLOOKUP(AWReleaseNum,MinVerInfo,6,FALSE))),"Available","Not Supported")))</f>
        <v>Available</v>
      </c>
      <c r="O2271" s="81" t="str">
        <f>IF(TcReleaseNum&lt;P2271,"Not Supported","Available")</f>
        <v>Available</v>
      </c>
      <c r="P2271" s="81" cm="1">
        <f t="array" ref="P2271">_xlfn.SWITCH(TcBaseVer, 14, K2271, 13, J2271, 12, I2271, 11, IFERROR(VLOOKUP(H2271,Table2[#All],3,FALSE),"N/A"),0)</f>
        <v>0</v>
      </c>
      <c r="Q2271" s="81" t="str">
        <f>IF(TcBaseVer=0,M2271,IF(AND(N2271="Available",M2271="Available",O2271="Available"),"Available",IF(M2271="","","Not Supported")))</f>
        <v>Available</v>
      </c>
      <c r="R2271" s="81" t="str">
        <f>IF(A2271&gt;=AWCurrentRel, "Future",Q2271)</f>
        <v>Available</v>
      </c>
      <c r="S2271" s="100" t="str">
        <f>HYPERLINK(U2271,T2271)</f>
        <v>Teamcenter 2506 What's New-Foundation</v>
      </c>
      <c r="T2271" s="81" t="str">
        <f>IFERROR(VLOOKUP(CONCATENATE($B2271,"_",$A2271),Table4[#All],5,FALSE),"Not Available")</f>
        <v>Teamcenter 2506 What's New-Foundation</v>
      </c>
      <c r="U2271" s="81" t="str">
        <f>IFERROR(VLOOKUP(CONCATENATE(B2271,"_",A2271),Table4[#All],6,FALSE),"")</f>
        <v>https://siemens.highspot.com/items/6849b765e763856d641e5487?lfrm=shp.2</v>
      </c>
    </row>
    <row r="2272" spans="1:21" x14ac:dyDescent="0.25">
      <c r="A2272" s="81">
        <f>IF(OR('Raw Data'!A2300=0,'Raw Data'!A2300="Delete"),"",'Raw Data'!A2300)</f>
        <v>2506</v>
      </c>
      <c r="B2272" s="88" t="str">
        <f>IF(OR('Raw Data'!B2300=0,'Raw Data'!B2300="Delete"),"",'Raw Data'!B2300)</f>
        <v>Foundation</v>
      </c>
      <c r="C2272" s="89" t="str">
        <f>IF(OR('Raw Data'!C2300=0,'Raw Data'!C2300="Delete"),"",'Raw Data'!C2300)</f>
        <v>Deployability</v>
      </c>
      <c r="D2272" s="88" t="str">
        <f>IF(OR('Raw Data'!D2300=0,'Raw Data'!D2300="Delete"),"",'Raw Data'!D2300)</f>
        <v>Platform - Security - Authorization</v>
      </c>
      <c r="E2272" s="84" t="str">
        <f>IF(OR('Raw Data'!E2300=0,'Raw Data'!E2300="Delete"),"",'Raw Data'!E2300)</f>
        <v>Protect attributes with access rules</v>
      </c>
      <c r="F2272" s="81" t="str" cm="1">
        <f t="array" ref="F2272">_xlfn.SWITCH(ROUND(VLOOKUP(A2272,Table1[#All],3),0),11,H2272,12,I2272,13,J2272,14,K2272,"N/A")</f>
        <v>N/A</v>
      </c>
      <c r="G2272" s="81" t="str" cm="1">
        <f t="array" ref="G2272">_xlfn.SWITCH(ROUND(VLOOKUP(A2272,Table1[#All],5),0),11,H2272,12,I2272,13,J2272,14,K2272,"N/A")</f>
        <v>N/A</v>
      </c>
      <c r="H2272" s="81" t="str">
        <f>IF(OR('Raw Data'!H2300=0,'Raw Data'!H2300="Delete"),"",'Raw Data'!H2300)</f>
        <v/>
      </c>
      <c r="I2272" s="81" t="str">
        <f>IF(OR('Raw Data'!I2300=0,'Raw Data'!I2300="Delete"),"",'Raw Data'!I2300)</f>
        <v/>
      </c>
      <c r="J2272" s="81" t="str">
        <f>IF(OR('Raw Data'!J2300=0,'Raw Data'!J2300="Delete"),"",'Raw Data'!J2300)</f>
        <v/>
      </c>
      <c r="K2272" s="81" t="str">
        <f>IF(OR('Raw Data'!K2300=0,'Raw Data'!K2300="Delete"),"",'Raw Data'!K2300)</f>
        <v/>
      </c>
      <c r="L2272" s="81" t="str">
        <f>R2272</f>
        <v>Available</v>
      </c>
      <c r="M2272" s="81" t="str">
        <f>IF(A2272="","",IF(OR(AWReleaseNum&gt;=A2272,AWReleaseNum=0),"Available","Not Supported"))</f>
        <v>Available</v>
      </c>
      <c r="N2272" s="81" t="str">
        <f>IF(A2272="","",IF(TcRelease="Any","Available",IF(OR(AND(TcReleaseNum&gt;=VLOOKUP(AWReleaseNum,MinVerInfo,3,FALSE),TcReleaseNum&lt;=VLOOKUP(AWReleaseNum,MinVerInfo,4,FALSE)),AND(TcReleaseNum&gt;=VLOOKUP(AWReleaseNum,MinVerInfo,5,FALSE),TcReleaseNum&lt;=VLOOKUP(AWReleaseNum,MinVerInfo,6,FALSE))),"Available","Not Supported")))</f>
        <v>Available</v>
      </c>
      <c r="O2272" s="81" t="str">
        <f>IF(TcReleaseNum&lt;P2272,"Not Supported","Available")</f>
        <v>Available</v>
      </c>
      <c r="P2272" s="81" cm="1">
        <f t="array" ref="P2272">_xlfn.SWITCH(TcBaseVer, 14, K2272, 13, J2272, 12, I2272, 11, IFERROR(VLOOKUP(H2272,Table2[#All],3,FALSE),"N/A"),0)</f>
        <v>0</v>
      </c>
      <c r="Q2272" s="81" t="str">
        <f>IF(TcBaseVer=0,M2272,IF(AND(N2272="Available",M2272="Available",O2272="Available"),"Available",IF(M2272="","","Not Supported")))</f>
        <v>Available</v>
      </c>
      <c r="R2272" s="81" t="str">
        <f>IF(A2272&gt;=AWCurrentRel, "Future",Q2272)</f>
        <v>Available</v>
      </c>
      <c r="S2272" s="100" t="str">
        <f>HYPERLINK(U2272,T2272)</f>
        <v>Teamcenter 2506 What's New-Foundation</v>
      </c>
      <c r="T2272" s="81" t="str">
        <f>IFERROR(VLOOKUP(CONCATENATE($B2272,"_",$A2272),Table4[#All],5,FALSE),"Not Available")</f>
        <v>Teamcenter 2506 What's New-Foundation</v>
      </c>
      <c r="U2272" s="81" t="str">
        <f>IFERROR(VLOOKUP(CONCATENATE(B2272,"_",A2272),Table4[#All],6,FALSE),"")</f>
        <v>https://siemens.highspot.com/items/6849b765e763856d641e5487?lfrm=shp.2</v>
      </c>
    </row>
    <row r="2273" spans="1:21" x14ac:dyDescent="0.25">
      <c r="A2273" s="81">
        <f>IF(OR('Raw Data'!A2287=0,'Raw Data'!A2287="Delete"),"",'Raw Data'!A2287)</f>
        <v>2506</v>
      </c>
      <c r="B2273" s="88" t="str">
        <f>IF(OR('Raw Data'!B2287=0,'Raw Data'!B2287="Delete"),"",'Raw Data'!B2287)</f>
        <v>Plan</v>
      </c>
      <c r="C2273" s="89" t="str">
        <f>IF(OR('Raw Data'!C2287=0,'Raw Data'!C2287="Delete"),"",'Raw Data'!C2287)</f>
        <v>Configuration</v>
      </c>
      <c r="D2273" s="88" t="str">
        <f>IF(OR('Raw Data'!D2287=0,'Raw Data'!D2287="Delete"),"",'Raw Data'!D2287)</f>
        <v>Product Configuration</v>
      </c>
      <c r="E2273" s="84" t="str">
        <f>IF(OR('Raw Data'!E2287=0,'Raw Data'!E2287="Delete"),"",'Raw Data'!E2287)</f>
        <v>Compare and edit multiple variants in a grid view and export to Excel</v>
      </c>
      <c r="F2273" s="81" t="str" cm="1">
        <f t="array" ref="F2273">_xlfn.SWITCH(ROUND(VLOOKUP(A2273,Table1[#All],3),0),11,H2273,12,I2273,13,J2273,14,K2273,"N/A")</f>
        <v>N/A</v>
      </c>
      <c r="G2273" s="81" t="str" cm="1">
        <f t="array" ref="G2273">_xlfn.SWITCH(ROUND(VLOOKUP(A2273,Table1[#All],5),0),11,H2273,12,I2273,13,J2273,14,K2273,"N/A")</f>
        <v>N/A</v>
      </c>
      <c r="H2273" s="81" t="str">
        <f>IF(OR('Raw Data'!H2287=0,'Raw Data'!H2287="Delete"),"",'Raw Data'!H2287)</f>
        <v/>
      </c>
      <c r="I2273" s="81" t="str">
        <f>IF(OR('Raw Data'!I2287=0,'Raw Data'!I2287="Delete"),"",'Raw Data'!I2287)</f>
        <v/>
      </c>
      <c r="J2273" s="81" t="str">
        <f>IF(OR('Raw Data'!J2287=0,'Raw Data'!J2287="Delete"),"",'Raw Data'!J2287)</f>
        <v/>
      </c>
      <c r="K2273" s="81" t="str">
        <f>IF(OR('Raw Data'!K2287=0,'Raw Data'!K2287="Delete"),"",'Raw Data'!K2287)</f>
        <v/>
      </c>
      <c r="L2273" s="81" t="str">
        <f>R2273</f>
        <v>Available</v>
      </c>
      <c r="M2273" s="81" t="str">
        <f>IF(A2273="","",IF(OR(AWReleaseNum&gt;=A2273,AWReleaseNum=0),"Available","Not Supported"))</f>
        <v>Available</v>
      </c>
      <c r="N2273" s="81" t="str">
        <f>IF(A2273="","",IF(TcRelease="Any","Available",IF(OR(AND(TcReleaseNum&gt;=VLOOKUP(AWReleaseNum,MinVerInfo,3,FALSE),TcReleaseNum&lt;=VLOOKUP(AWReleaseNum,MinVerInfo,4,FALSE)),AND(TcReleaseNum&gt;=VLOOKUP(AWReleaseNum,MinVerInfo,5,FALSE),TcReleaseNum&lt;=VLOOKUP(AWReleaseNum,MinVerInfo,6,FALSE))),"Available","Not Supported")))</f>
        <v>Available</v>
      </c>
      <c r="O2273" s="81" t="str">
        <f>IF(TcReleaseNum&lt;P2273,"Not Supported","Available")</f>
        <v>Available</v>
      </c>
      <c r="P2273" s="81" cm="1">
        <f t="array" ref="P2273">_xlfn.SWITCH(TcBaseVer, 14, K2273, 13, J2273, 12, I2273, 11, IFERROR(VLOOKUP(H2273,Table2[#All],3,FALSE),"N/A"),0)</f>
        <v>0</v>
      </c>
      <c r="Q2273" s="81" t="str">
        <f>IF(TcBaseVer=0,M2273,IF(AND(N2273="Available",M2273="Available",O2273="Available"),"Available",IF(M2273="","","Not Supported")))</f>
        <v>Available</v>
      </c>
      <c r="R2273" s="81" t="str">
        <f>IF(A2273&gt;=AWCurrentRel, "Future",Q2273)</f>
        <v>Available</v>
      </c>
      <c r="S2273" s="100" t="str">
        <f>HYPERLINK(U2273,T2273)</f>
        <v>Teamcenter 2506 What's New-Plan</v>
      </c>
      <c r="T2273" s="81" t="str">
        <f>IFERROR(VLOOKUP(CONCATENATE($B2273,"_",$A2273),Table4[#All],5,FALSE),"Not Available")</f>
        <v>Teamcenter 2506 What's New-Plan</v>
      </c>
      <c r="U2273" s="81" t="str">
        <f>IFERROR(VLOOKUP(CONCATENATE(B2273,"_",A2273),Table4[#All],6,FALSE),"")</f>
        <v>https://siemens.highspot.com/items/6849b780e763859fe11e5224?lfrm=shp.1</v>
      </c>
    </row>
    <row r="2274" spans="1:21" x14ac:dyDescent="0.25">
      <c r="A2274" s="81">
        <f>IF(OR('Raw Data'!A2288=0,'Raw Data'!A2288="Delete"),"",'Raw Data'!A2288)</f>
        <v>2506</v>
      </c>
      <c r="B2274" s="88" t="str">
        <f>IF(OR('Raw Data'!B2288=0,'Raw Data'!B2288="Delete"),"",'Raw Data'!B2288)</f>
        <v>Plan</v>
      </c>
      <c r="C2274" s="89" t="str">
        <f>IF(OR('Raw Data'!C2288=0,'Raw Data'!C2288="Delete"),"",'Raw Data'!C2288)</f>
        <v>Configuration</v>
      </c>
      <c r="D2274" s="88" t="str">
        <f>IF(OR('Raw Data'!D2288=0,'Raw Data'!D2288="Delete"),"",'Raw Data'!D2288)</f>
        <v>Product Configuration</v>
      </c>
      <c r="E2274" s="84" t="str">
        <f>IF(OR('Raw Data'!E2288=0,'Raw Data'!E2288="Delete"),"",'Raw Data'!E2288)</f>
        <v>Support the "discontinue-process" for configurator objects in Active Workspace</v>
      </c>
      <c r="F2274" s="81" t="str" cm="1">
        <f t="array" ref="F2274">_xlfn.SWITCH(ROUND(VLOOKUP(A2274,Table1[#All],3),0),11,H2274,12,I2274,13,J2274,14,K2274,"N/A")</f>
        <v>N/A</v>
      </c>
      <c r="G2274" s="81" t="str" cm="1">
        <f t="array" ref="G2274">_xlfn.SWITCH(ROUND(VLOOKUP(A2274,Table1[#All],5),0),11,H2274,12,I2274,13,J2274,14,K2274,"N/A")</f>
        <v>N/A</v>
      </c>
      <c r="H2274" s="81" t="str">
        <f>IF(OR('Raw Data'!H2288=0,'Raw Data'!H2288="Delete"),"",'Raw Data'!H2288)</f>
        <v/>
      </c>
      <c r="I2274" s="81" t="str">
        <f>IF(OR('Raw Data'!I2288=0,'Raw Data'!I2288="Delete"),"",'Raw Data'!I2288)</f>
        <v/>
      </c>
      <c r="J2274" s="81" t="str">
        <f>IF(OR('Raw Data'!J2288=0,'Raw Data'!J2288="Delete"),"",'Raw Data'!J2288)</f>
        <v/>
      </c>
      <c r="K2274" s="81" t="str">
        <f>IF(OR('Raw Data'!K2288=0,'Raw Data'!K2288="Delete"),"",'Raw Data'!K2288)</f>
        <v/>
      </c>
      <c r="L2274" s="81" t="str">
        <f>R2274</f>
        <v>Available</v>
      </c>
      <c r="M2274" s="81" t="str">
        <f>IF(A2274="","",IF(OR(AWReleaseNum&gt;=A2274,AWReleaseNum=0),"Available","Not Supported"))</f>
        <v>Available</v>
      </c>
      <c r="N2274" s="81" t="str">
        <f>IF(A2274="","",IF(TcRelease="Any","Available",IF(OR(AND(TcReleaseNum&gt;=VLOOKUP(AWReleaseNum,MinVerInfo,3,FALSE),TcReleaseNum&lt;=VLOOKUP(AWReleaseNum,MinVerInfo,4,FALSE)),AND(TcReleaseNum&gt;=VLOOKUP(AWReleaseNum,MinVerInfo,5,FALSE),TcReleaseNum&lt;=VLOOKUP(AWReleaseNum,MinVerInfo,6,FALSE))),"Available","Not Supported")))</f>
        <v>Available</v>
      </c>
      <c r="O2274" s="81" t="str">
        <f>IF(TcReleaseNum&lt;P2274,"Not Supported","Available")</f>
        <v>Available</v>
      </c>
      <c r="P2274" s="81" cm="1">
        <f t="array" ref="P2274">_xlfn.SWITCH(TcBaseVer, 14, K2274, 13, J2274, 12, I2274, 11, IFERROR(VLOOKUP(H2274,Table2[#All],3,FALSE),"N/A"),0)</f>
        <v>0</v>
      </c>
      <c r="Q2274" s="81" t="str">
        <f>IF(TcBaseVer=0,M2274,IF(AND(N2274="Available",M2274="Available",O2274="Available"),"Available",IF(M2274="","","Not Supported")))</f>
        <v>Available</v>
      </c>
      <c r="R2274" s="81" t="str">
        <f>IF(A2274&gt;=AWCurrentRel, "Future",Q2274)</f>
        <v>Available</v>
      </c>
      <c r="S2274" s="100" t="str">
        <f>HYPERLINK(U2274,T2274)</f>
        <v>Teamcenter 2506 What's New-Plan</v>
      </c>
      <c r="T2274" s="81" t="str">
        <f>IFERROR(VLOOKUP(CONCATENATE($B2274,"_",$A2274),Table4[#All],5,FALSE),"Not Available")</f>
        <v>Teamcenter 2506 What's New-Plan</v>
      </c>
      <c r="U2274" s="81" t="str">
        <f>IFERROR(VLOOKUP(CONCATENATE(B2274,"_",A2274),Table4[#All],6,FALSE),"")</f>
        <v>https://siemens.highspot.com/items/6849b780e763859fe11e5224?lfrm=shp.1</v>
      </c>
    </row>
    <row r="2275" spans="1:21" x14ac:dyDescent="0.25">
      <c r="A2275" s="81">
        <f>IF(OR('Raw Data'!A2301=0,'Raw Data'!A2301="Delete"),"",'Raw Data'!A2301)</f>
        <v>2506</v>
      </c>
      <c r="B2275" s="88" t="str">
        <f>IF(OR('Raw Data'!B2301=0,'Raw Data'!B2301="Delete"),"",'Raw Data'!B2301)</f>
        <v>Plan</v>
      </c>
      <c r="C2275" s="89" t="str">
        <f>IF(OR('Raw Data'!C2301=0,'Raw Data'!C2301="Delete"),"",'Raw Data'!C2301)</f>
        <v>Configuration</v>
      </c>
      <c r="D2275" s="88" t="str">
        <f>IF(OR('Raw Data'!D2301=0,'Raw Data'!D2301="Delete"),"",'Raw Data'!D2301)</f>
        <v>Product Configuration</v>
      </c>
      <c r="E2275" s="84" t="str">
        <f>IF(OR('Raw Data'!E2301=0,'Raw Data'!E2301="Delete"),"",'Raw Data'!E2301)</f>
        <v>View more features with flexible layouts with variant configuration view​</v>
      </c>
      <c r="F2275" s="81" t="str" cm="1">
        <f t="array" ref="F2275">_xlfn.SWITCH(ROUND(VLOOKUP(A2275,Table1[#All],3),0),11,H2275,12,I2275,13,J2275,14,K2275,"N/A")</f>
        <v>N/A</v>
      </c>
      <c r="G2275" s="81" t="str" cm="1">
        <f t="array" ref="G2275">_xlfn.SWITCH(ROUND(VLOOKUP(A2275,Table1[#All],5),0),11,H2275,12,I2275,13,J2275,14,K2275,"N/A")</f>
        <v>N/A</v>
      </c>
      <c r="H2275" s="81" t="str">
        <f>IF(OR('Raw Data'!H2301=0,'Raw Data'!H2301="Delete"),"",'Raw Data'!H2301)</f>
        <v/>
      </c>
      <c r="I2275" s="81" t="str">
        <f>IF(OR('Raw Data'!I2301=0,'Raw Data'!I2301="Delete"),"",'Raw Data'!I2301)</f>
        <v/>
      </c>
      <c r="J2275" s="81" t="str">
        <f>IF(OR('Raw Data'!J2301=0,'Raw Data'!J2301="Delete"),"",'Raw Data'!J2301)</f>
        <v/>
      </c>
      <c r="K2275" s="81" t="str">
        <f>IF(OR('Raw Data'!K2301=0,'Raw Data'!K2301="Delete"),"",'Raw Data'!K2301)</f>
        <v/>
      </c>
      <c r="L2275" s="81" t="str">
        <f>R2275</f>
        <v>Available</v>
      </c>
      <c r="M2275" s="81" t="str">
        <f>IF(A2275="","",IF(OR(AWReleaseNum&gt;=A2275,AWReleaseNum=0),"Available","Not Supported"))</f>
        <v>Available</v>
      </c>
      <c r="N2275" s="81" t="str">
        <f>IF(A2275="","",IF(TcRelease="Any","Available",IF(OR(AND(TcReleaseNum&gt;=VLOOKUP(AWReleaseNum,MinVerInfo,3,FALSE),TcReleaseNum&lt;=VLOOKUP(AWReleaseNum,MinVerInfo,4,FALSE)),AND(TcReleaseNum&gt;=VLOOKUP(AWReleaseNum,MinVerInfo,5,FALSE),TcReleaseNum&lt;=VLOOKUP(AWReleaseNum,MinVerInfo,6,FALSE))),"Available","Not Supported")))</f>
        <v>Available</v>
      </c>
      <c r="O2275" s="81" t="str">
        <f>IF(TcReleaseNum&lt;P2275,"Not Supported","Available")</f>
        <v>Available</v>
      </c>
      <c r="P2275" s="81" cm="1">
        <f t="array" ref="P2275">_xlfn.SWITCH(TcBaseVer, 14, K2275, 13, J2275, 12, I2275, 11, IFERROR(VLOOKUP(H2275,Table2[#All],3,FALSE),"N/A"),0)</f>
        <v>0</v>
      </c>
      <c r="Q2275" s="81" t="str">
        <f>IF(TcBaseVer=0,M2275,IF(AND(N2275="Available",M2275="Available",O2275="Available"),"Available",IF(M2275="","","Not Supported")))</f>
        <v>Available</v>
      </c>
      <c r="R2275" s="81" t="str">
        <f>IF(A2275&gt;=AWCurrentRel, "Future",Q2275)</f>
        <v>Available</v>
      </c>
      <c r="S2275" s="100" t="str">
        <f>HYPERLINK(U2275,T2275)</f>
        <v>Teamcenter 2506 What's New-Plan</v>
      </c>
      <c r="T2275" s="81" t="str">
        <f>IFERROR(VLOOKUP(CONCATENATE($B2275,"_",$A2275),Table4[#All],5,FALSE),"Not Available")</f>
        <v>Teamcenter 2506 What's New-Plan</v>
      </c>
      <c r="U2275" s="81" t="str">
        <f>IFERROR(VLOOKUP(CONCATENATE(B2275,"_",A2275),Table4[#All],6,FALSE),"")</f>
        <v>https://siemens.highspot.com/items/6849b780e763859fe11e5224?lfrm=shp.1</v>
      </c>
    </row>
    <row r="2276" spans="1:21" x14ac:dyDescent="0.25">
      <c r="A2276" s="81">
        <f>IF(OR('Raw Data'!A2302=0,'Raw Data'!A2302="Delete"),"",'Raw Data'!A2302)</f>
        <v>2506</v>
      </c>
      <c r="B2276" s="88" t="str">
        <f>IF(OR('Raw Data'!B2302=0,'Raw Data'!B2302="Delete"),"",'Raw Data'!B2302)</f>
        <v>Plan</v>
      </c>
      <c r="C2276" s="89" t="str">
        <f>IF(OR('Raw Data'!C2302=0,'Raw Data'!C2302="Delete"),"",'Raw Data'!C2302)</f>
        <v>Configuration</v>
      </c>
      <c r="D2276" s="88" t="str">
        <f>IF(OR('Raw Data'!D2302=0,'Raw Data'!D2302="Delete"),"",'Raw Data'!D2302)</f>
        <v>Product Configuration</v>
      </c>
      <c r="E2276" s="84" t="str">
        <f>IF(OR('Raw Data'!E2302=0,'Raw Data'!E2302="Delete"),"",'Raw Data'!E2302)</f>
        <v>View and bulk validate variants​</v>
      </c>
      <c r="F2276" s="81" t="str" cm="1">
        <f t="array" ref="F2276">_xlfn.SWITCH(ROUND(VLOOKUP(A2276,Table1[#All],3),0),11,H2276,12,I2276,13,J2276,14,K2276,"N/A")</f>
        <v>N/A</v>
      </c>
      <c r="G2276" s="81" t="str" cm="1">
        <f t="array" ref="G2276">_xlfn.SWITCH(ROUND(VLOOKUP(A2276,Table1[#All],5),0),11,H2276,12,I2276,13,J2276,14,K2276,"N/A")</f>
        <v>N/A</v>
      </c>
      <c r="H2276" s="81" t="str">
        <f>IF(OR('Raw Data'!H2302=0,'Raw Data'!H2302="Delete"),"",'Raw Data'!H2302)</f>
        <v/>
      </c>
      <c r="I2276" s="81" t="str">
        <f>IF(OR('Raw Data'!I2302=0,'Raw Data'!I2302="Delete"),"",'Raw Data'!I2302)</f>
        <v/>
      </c>
      <c r="J2276" s="81" t="str">
        <f>IF(OR('Raw Data'!J2302=0,'Raw Data'!J2302="Delete"),"",'Raw Data'!J2302)</f>
        <v/>
      </c>
      <c r="K2276" s="81" t="str">
        <f>IF(OR('Raw Data'!K2302=0,'Raw Data'!K2302="Delete"),"",'Raw Data'!K2302)</f>
        <v/>
      </c>
      <c r="L2276" s="81" t="str">
        <f>R2276</f>
        <v>Available</v>
      </c>
      <c r="M2276" s="81" t="str">
        <f>IF(A2276="","",IF(OR(AWReleaseNum&gt;=A2276,AWReleaseNum=0),"Available","Not Supported"))</f>
        <v>Available</v>
      </c>
      <c r="N2276" s="81" t="str">
        <f>IF(A2276="","",IF(TcRelease="Any","Available",IF(OR(AND(TcReleaseNum&gt;=VLOOKUP(AWReleaseNum,MinVerInfo,3,FALSE),TcReleaseNum&lt;=VLOOKUP(AWReleaseNum,MinVerInfo,4,FALSE)),AND(TcReleaseNum&gt;=VLOOKUP(AWReleaseNum,MinVerInfo,5,FALSE),TcReleaseNum&lt;=VLOOKUP(AWReleaseNum,MinVerInfo,6,FALSE))),"Available","Not Supported")))</f>
        <v>Available</v>
      </c>
      <c r="O2276" s="81" t="str">
        <f>IF(TcReleaseNum&lt;P2276,"Not Supported","Available")</f>
        <v>Available</v>
      </c>
      <c r="P2276" s="81" cm="1">
        <f t="array" ref="P2276">_xlfn.SWITCH(TcBaseVer, 14, K2276, 13, J2276, 12, I2276, 11, IFERROR(VLOOKUP(H2276,Table2[#All],3,FALSE),"N/A"),0)</f>
        <v>0</v>
      </c>
      <c r="Q2276" s="81" t="str">
        <f>IF(TcBaseVer=0,M2276,IF(AND(N2276="Available",M2276="Available",O2276="Available"),"Available",IF(M2276="","","Not Supported")))</f>
        <v>Available</v>
      </c>
      <c r="R2276" s="81" t="str">
        <f>IF(A2276&gt;=AWCurrentRel, "Future",Q2276)</f>
        <v>Available</v>
      </c>
      <c r="S2276" s="100" t="str">
        <f>HYPERLINK(U2276,T2276)</f>
        <v>Teamcenter 2506 What's New-Plan</v>
      </c>
      <c r="T2276" s="81" t="str">
        <f>IFERROR(VLOOKUP(CONCATENATE($B2276,"_",$A2276),Table4[#All],5,FALSE),"Not Available")</f>
        <v>Teamcenter 2506 What's New-Plan</v>
      </c>
      <c r="U2276" s="81" t="str">
        <f>IFERROR(VLOOKUP(CONCATENATE(B2276,"_",A2276),Table4[#All],6,FALSE),"")</f>
        <v>https://siemens.highspot.com/items/6849b780e763859fe11e5224?lfrm=shp.1</v>
      </c>
    </row>
    <row r="2277" spans="1:21" x14ac:dyDescent="0.25">
      <c r="A2277" s="81">
        <f>IF(OR('Raw Data'!A2303=0,'Raw Data'!A2303="Delete"),"",'Raw Data'!A2303)</f>
        <v>2506</v>
      </c>
      <c r="B2277" s="88" t="str">
        <f>IF(OR('Raw Data'!B2303=0,'Raw Data'!B2303="Delete"),"",'Raw Data'!B2303)</f>
        <v>Plan</v>
      </c>
      <c r="C2277" s="89" t="str">
        <f>IF(OR('Raw Data'!C2303=0,'Raw Data'!C2303="Delete"),"",'Raw Data'!C2303)</f>
        <v>Configuration</v>
      </c>
      <c r="D2277" s="88" t="str">
        <f>IF(OR('Raw Data'!D2303=0,'Raw Data'!D2303="Delete"),"",'Raw Data'!D2303)</f>
        <v>Product Configuration</v>
      </c>
      <c r="E2277" s="84" t="str">
        <f>IF(OR('Raw Data'!E2303=0,'Raw Data'!E2303="Delete"),"",'Raw Data'!E2303)</f>
        <v>Author product lines in Active Workspace</v>
      </c>
      <c r="F2277" s="81" t="str" cm="1">
        <f t="array" ref="F2277">_xlfn.SWITCH(ROUND(VLOOKUP(A2277,Table1[#All],3),0),11,H2277,12,I2277,13,J2277,14,K2277,"N/A")</f>
        <v>N/A</v>
      </c>
      <c r="G2277" s="81" t="str" cm="1">
        <f t="array" ref="G2277">_xlfn.SWITCH(ROUND(VLOOKUP(A2277,Table1[#All],5),0),11,H2277,12,I2277,13,J2277,14,K2277,"N/A")</f>
        <v>N/A</v>
      </c>
      <c r="H2277" s="81" t="str">
        <f>IF(OR('Raw Data'!H2303=0,'Raw Data'!H2303="Delete"),"",'Raw Data'!H2303)</f>
        <v/>
      </c>
      <c r="I2277" s="81" t="str">
        <f>IF(OR('Raw Data'!I2303=0,'Raw Data'!I2303="Delete"),"",'Raw Data'!I2303)</f>
        <v/>
      </c>
      <c r="J2277" s="81" t="str">
        <f>IF(OR('Raw Data'!J2303=0,'Raw Data'!J2303="Delete"),"",'Raw Data'!J2303)</f>
        <v/>
      </c>
      <c r="K2277" s="81" t="str">
        <f>IF(OR('Raw Data'!K2303=0,'Raw Data'!K2303="Delete"),"",'Raw Data'!K2303)</f>
        <v/>
      </c>
      <c r="L2277" s="81" t="str">
        <f>R2277</f>
        <v>Available</v>
      </c>
      <c r="M2277" s="81" t="str">
        <f>IF(A2277="","",IF(OR(AWReleaseNum&gt;=A2277,AWReleaseNum=0),"Available","Not Supported"))</f>
        <v>Available</v>
      </c>
      <c r="N2277" s="81" t="str">
        <f>IF(A2277="","",IF(TcRelease="Any","Available",IF(OR(AND(TcReleaseNum&gt;=VLOOKUP(AWReleaseNum,MinVerInfo,3,FALSE),TcReleaseNum&lt;=VLOOKUP(AWReleaseNum,MinVerInfo,4,FALSE)),AND(TcReleaseNum&gt;=VLOOKUP(AWReleaseNum,MinVerInfo,5,FALSE),TcReleaseNum&lt;=VLOOKUP(AWReleaseNum,MinVerInfo,6,FALSE))),"Available","Not Supported")))</f>
        <v>Available</v>
      </c>
      <c r="O2277" s="81" t="str">
        <f>IF(TcReleaseNum&lt;P2277,"Not Supported","Available")</f>
        <v>Available</v>
      </c>
      <c r="P2277" s="81" cm="1">
        <f t="array" ref="P2277">_xlfn.SWITCH(TcBaseVer, 14, K2277, 13, J2277, 12, I2277, 11, IFERROR(VLOOKUP(H2277,Table2[#All],3,FALSE),"N/A"),0)</f>
        <v>0</v>
      </c>
      <c r="Q2277" s="81" t="str">
        <f>IF(TcBaseVer=0,M2277,IF(AND(N2277="Available",M2277="Available",O2277="Available"),"Available",IF(M2277="","","Not Supported")))</f>
        <v>Available</v>
      </c>
      <c r="R2277" s="81" t="str">
        <f>IF(A2277&gt;=AWCurrentRel, "Future",Q2277)</f>
        <v>Available</v>
      </c>
      <c r="S2277" s="100" t="str">
        <f>HYPERLINK(U2277,T2277)</f>
        <v>Teamcenter 2506 What's New-Plan</v>
      </c>
      <c r="T2277" s="81" t="str">
        <f>IFERROR(VLOOKUP(CONCATENATE($B2277,"_",$A2277),Table4[#All],5,FALSE),"Not Available")</f>
        <v>Teamcenter 2506 What's New-Plan</v>
      </c>
      <c r="U2277" s="81" t="str">
        <f>IFERROR(VLOOKUP(CONCATENATE(B2277,"_",A2277),Table4[#All],6,FALSE),"")</f>
        <v>https://siemens.highspot.com/items/6849b780e763859fe11e5224?lfrm=shp.1</v>
      </c>
    </row>
    <row r="2278" spans="1:21" x14ac:dyDescent="0.25">
      <c r="A2278" s="81">
        <f>IF(OR('Raw Data'!A2304=0,'Raw Data'!A2304="Delete"),"",'Raw Data'!A2304)</f>
        <v>2506</v>
      </c>
      <c r="B2278" s="88" t="str">
        <f>IF(OR('Raw Data'!B2304=0,'Raw Data'!B2304="Delete"),"",'Raw Data'!B2304)</f>
        <v>Plan</v>
      </c>
      <c r="C2278" s="89" t="str">
        <f>IF(OR('Raw Data'!C2304=0,'Raw Data'!C2304="Delete"),"",'Raw Data'!C2304)</f>
        <v>Configuration</v>
      </c>
      <c r="D2278" s="88" t="str">
        <f>IF(OR('Raw Data'!D2304=0,'Raw Data'!D2304="Delete"),"",'Raw Data'!D2304)</f>
        <v>Product Configuration</v>
      </c>
      <c r="E2278" s="84" t="str">
        <f>IF(OR('Raw Data'!E2304=0,'Raw Data'!E2304="Delete"),"",'Raw Data'!E2304)</f>
        <v>Manage product-in-product scenarios with conditional modules​</v>
      </c>
      <c r="F2278" s="81" t="str" cm="1">
        <f t="array" ref="F2278">_xlfn.SWITCH(ROUND(VLOOKUP(A2278,Table1[#All],3),0),11,H2278,12,I2278,13,J2278,14,K2278,"N/A")</f>
        <v>N/A</v>
      </c>
      <c r="G2278" s="81" t="str" cm="1">
        <f t="array" ref="G2278">_xlfn.SWITCH(ROUND(VLOOKUP(A2278,Table1[#All],5),0),11,H2278,12,I2278,13,J2278,14,K2278,"N/A")</f>
        <v>N/A</v>
      </c>
      <c r="H2278" s="81" t="str">
        <f>IF(OR('Raw Data'!H2304=0,'Raw Data'!H2304="Delete"),"",'Raw Data'!H2304)</f>
        <v/>
      </c>
      <c r="I2278" s="81" t="str">
        <f>IF(OR('Raw Data'!I2304=0,'Raw Data'!I2304="Delete"),"",'Raw Data'!I2304)</f>
        <v/>
      </c>
      <c r="J2278" s="81" t="str">
        <f>IF(OR('Raw Data'!J2304=0,'Raw Data'!J2304="Delete"),"",'Raw Data'!J2304)</f>
        <v/>
      </c>
      <c r="K2278" s="81" t="str">
        <f>IF(OR('Raw Data'!K2304=0,'Raw Data'!K2304="Delete"),"",'Raw Data'!K2304)</f>
        <v/>
      </c>
      <c r="L2278" s="81" t="str">
        <f>R2278</f>
        <v>Available</v>
      </c>
      <c r="M2278" s="81" t="str">
        <f>IF(A2278="","",IF(OR(AWReleaseNum&gt;=A2278,AWReleaseNum=0),"Available","Not Supported"))</f>
        <v>Available</v>
      </c>
      <c r="N2278" s="81" t="str">
        <f>IF(A2278="","",IF(TcRelease="Any","Available",IF(OR(AND(TcReleaseNum&gt;=VLOOKUP(AWReleaseNum,MinVerInfo,3,FALSE),TcReleaseNum&lt;=VLOOKUP(AWReleaseNum,MinVerInfo,4,FALSE)),AND(TcReleaseNum&gt;=VLOOKUP(AWReleaseNum,MinVerInfo,5,FALSE),TcReleaseNum&lt;=VLOOKUP(AWReleaseNum,MinVerInfo,6,FALSE))),"Available","Not Supported")))</f>
        <v>Available</v>
      </c>
      <c r="O2278" s="81" t="str">
        <f>IF(TcReleaseNum&lt;P2278,"Not Supported","Available")</f>
        <v>Available</v>
      </c>
      <c r="P2278" s="81" cm="1">
        <f t="array" ref="P2278">_xlfn.SWITCH(TcBaseVer, 14, K2278, 13, J2278, 12, I2278, 11, IFERROR(VLOOKUP(H2278,Table2[#All],3,FALSE),"N/A"),0)</f>
        <v>0</v>
      </c>
      <c r="Q2278" s="81" t="str">
        <f>IF(TcBaseVer=0,M2278,IF(AND(N2278="Available",M2278="Available",O2278="Available"),"Available",IF(M2278="","","Not Supported")))</f>
        <v>Available</v>
      </c>
      <c r="R2278" s="81" t="str">
        <f>IF(A2278&gt;=AWCurrentRel, "Future",Q2278)</f>
        <v>Available</v>
      </c>
      <c r="S2278" s="100" t="str">
        <f>HYPERLINK(U2278,T2278)</f>
        <v>Teamcenter 2506 What's New-Plan</v>
      </c>
      <c r="T2278" s="81" t="str">
        <f>IFERROR(VLOOKUP(CONCATENATE($B2278,"_",$A2278),Table4[#All],5,FALSE),"Not Available")</f>
        <v>Teamcenter 2506 What's New-Plan</v>
      </c>
      <c r="U2278" s="81" t="str">
        <f>IFERROR(VLOOKUP(CONCATENATE(B2278,"_",A2278),Table4[#All],6,FALSE),"")</f>
        <v>https://siemens.highspot.com/items/6849b780e763859fe11e5224?lfrm=shp.1</v>
      </c>
    </row>
    <row r="2279" spans="1:21" x14ac:dyDescent="0.25">
      <c r="A2279" s="81">
        <f>IF(OR('Raw Data'!A2305=0,'Raw Data'!A2305="Delete"),"",'Raw Data'!A2305)</f>
        <v>2506</v>
      </c>
      <c r="B2279" s="88" t="str">
        <f>IF(OR('Raw Data'!B2305=0,'Raw Data'!B2305="Delete"),"",'Raw Data'!B2305)</f>
        <v>Plan</v>
      </c>
      <c r="C2279" s="89" t="str">
        <f>IF(OR('Raw Data'!C2305=0,'Raw Data'!C2305="Delete"),"",'Raw Data'!C2305)</f>
        <v>Configuration</v>
      </c>
      <c r="D2279" s="88" t="str">
        <f>IF(OR('Raw Data'!D2305=0,'Raw Data'!D2305="Delete"),"",'Raw Data'!D2305)</f>
        <v>Product Configuration</v>
      </c>
      <c r="E2279" s="84" t="str">
        <f>IF(OR('Raw Data'!E2305=0,'Raw Data'!E2305="Delete"),"",'Raw Data'!E2305)</f>
        <v>Import constraints and variants into Product Configurator using Excel CSV import</v>
      </c>
      <c r="F2279" s="81" t="str" cm="1">
        <f t="array" ref="F2279">_xlfn.SWITCH(ROUND(VLOOKUP(A2279,Table1[#All],3),0),11,H2279,12,I2279,13,J2279,14,K2279,"N/A")</f>
        <v>N/A</v>
      </c>
      <c r="G2279" s="81" t="str" cm="1">
        <f t="array" ref="G2279">_xlfn.SWITCH(ROUND(VLOOKUP(A2279,Table1[#All],5),0),11,H2279,12,I2279,13,J2279,14,K2279,"N/A")</f>
        <v>N/A</v>
      </c>
      <c r="H2279" s="81" t="str">
        <f>IF(OR('Raw Data'!H2305=0,'Raw Data'!H2305="Delete"),"",'Raw Data'!H2305)</f>
        <v/>
      </c>
      <c r="I2279" s="81" t="str">
        <f>IF(OR('Raw Data'!I2305=0,'Raw Data'!I2305="Delete"),"",'Raw Data'!I2305)</f>
        <v/>
      </c>
      <c r="J2279" s="81" t="str">
        <f>IF(OR('Raw Data'!J2305=0,'Raw Data'!J2305="Delete"),"",'Raw Data'!J2305)</f>
        <v/>
      </c>
      <c r="K2279" s="81" t="str">
        <f>IF(OR('Raw Data'!K2305=0,'Raw Data'!K2305="Delete"),"",'Raw Data'!K2305)</f>
        <v/>
      </c>
      <c r="L2279" s="81" t="str">
        <f>R2279</f>
        <v>Available</v>
      </c>
      <c r="M2279" s="81" t="str">
        <f>IF(A2279="","",IF(OR(AWReleaseNum&gt;=A2279,AWReleaseNum=0),"Available","Not Supported"))</f>
        <v>Available</v>
      </c>
      <c r="N2279" s="81" t="str">
        <f>IF(A2279="","",IF(TcRelease="Any","Available",IF(OR(AND(TcReleaseNum&gt;=VLOOKUP(AWReleaseNum,MinVerInfo,3,FALSE),TcReleaseNum&lt;=VLOOKUP(AWReleaseNum,MinVerInfo,4,FALSE)),AND(TcReleaseNum&gt;=VLOOKUP(AWReleaseNum,MinVerInfo,5,FALSE),TcReleaseNum&lt;=VLOOKUP(AWReleaseNum,MinVerInfo,6,FALSE))),"Available","Not Supported")))</f>
        <v>Available</v>
      </c>
      <c r="O2279" s="81" t="str">
        <f>IF(TcReleaseNum&lt;P2279,"Not Supported","Available")</f>
        <v>Available</v>
      </c>
      <c r="P2279" s="81" cm="1">
        <f t="array" ref="P2279">_xlfn.SWITCH(TcBaseVer, 14, K2279, 13, J2279, 12, I2279, 11, IFERROR(VLOOKUP(H2279,Table2[#All],3,FALSE),"N/A"),0)</f>
        <v>0</v>
      </c>
      <c r="Q2279" s="81" t="str">
        <f>IF(TcBaseVer=0,M2279,IF(AND(N2279="Available",M2279="Available",O2279="Available"),"Available",IF(M2279="","","Not Supported")))</f>
        <v>Available</v>
      </c>
      <c r="R2279" s="81" t="str">
        <f>IF(A2279&gt;=AWCurrentRel, "Future",Q2279)</f>
        <v>Available</v>
      </c>
      <c r="S2279" s="100" t="str">
        <f>HYPERLINK(U2279,T2279)</f>
        <v>Teamcenter 2506 What's New-Plan</v>
      </c>
      <c r="T2279" s="81" t="str">
        <f>IFERROR(VLOOKUP(CONCATENATE($B2279,"_",$A2279),Table4[#All],5,FALSE),"Not Available")</f>
        <v>Teamcenter 2506 What's New-Plan</v>
      </c>
      <c r="U2279" s="81" t="str">
        <f>IFERROR(VLOOKUP(CONCATENATE(B2279,"_",A2279),Table4[#All],6,FALSE),"")</f>
        <v>https://siemens.highspot.com/items/6849b780e763859fe11e5224?lfrm=shp.1</v>
      </c>
    </row>
    <row r="2280" spans="1:21" x14ac:dyDescent="0.25">
      <c r="A2280" s="81">
        <f>IF(OR('Raw Data'!A2306=0,'Raw Data'!A2306="Delete"),"",'Raw Data'!A2306)</f>
        <v>2506</v>
      </c>
      <c r="B2280" s="88" t="str">
        <f>IF(OR('Raw Data'!B2306=0,'Raw Data'!B2306="Delete"),"",'Raw Data'!B2306)</f>
        <v>Plan</v>
      </c>
      <c r="C2280" s="89" t="str">
        <f>IF(OR('Raw Data'!C2306=0,'Raw Data'!C2306="Delete"),"",'Raw Data'!C2306)</f>
        <v>Configuration</v>
      </c>
      <c r="D2280" s="88" t="str">
        <f>IF(OR('Raw Data'!D2306=0,'Raw Data'!D2306="Delete"),"",'Raw Data'!D2306)</f>
        <v>Product Configuration</v>
      </c>
      <c r="E2280" s="84" t="str">
        <f>IF(OR('Raw Data'!E2306=0,'Raw Data'!E2306="Delete"),"",'Raw Data'!E2306)</f>
        <v>Simplify installation of Variant Matrix</v>
      </c>
      <c r="F2280" s="81" t="str" cm="1">
        <f t="array" ref="F2280">_xlfn.SWITCH(ROUND(VLOOKUP(A2280,Table1[#All],3),0),11,H2280,12,I2280,13,J2280,14,K2280,"N/A")</f>
        <v>N/A</v>
      </c>
      <c r="G2280" s="81" t="str" cm="1">
        <f t="array" ref="G2280">_xlfn.SWITCH(ROUND(VLOOKUP(A2280,Table1[#All],5),0),11,H2280,12,I2280,13,J2280,14,K2280,"N/A")</f>
        <v>N/A</v>
      </c>
      <c r="H2280" s="81" t="str">
        <f>IF(OR('Raw Data'!H2306=0,'Raw Data'!H2306="Delete"),"",'Raw Data'!H2306)</f>
        <v/>
      </c>
      <c r="I2280" s="81" t="str">
        <f>IF(OR('Raw Data'!I2306=0,'Raw Data'!I2306="Delete"),"",'Raw Data'!I2306)</f>
        <v/>
      </c>
      <c r="J2280" s="81" t="str">
        <f>IF(OR('Raw Data'!J2306=0,'Raw Data'!J2306="Delete"),"",'Raw Data'!J2306)</f>
        <v/>
      </c>
      <c r="K2280" s="81" t="str">
        <f>IF(OR('Raw Data'!K2306=0,'Raw Data'!K2306="Delete"),"",'Raw Data'!K2306)</f>
        <v/>
      </c>
      <c r="L2280" s="81" t="str">
        <f>R2280</f>
        <v>Available</v>
      </c>
      <c r="M2280" s="81" t="str">
        <f>IF(A2280="","",IF(OR(AWReleaseNum&gt;=A2280,AWReleaseNum=0),"Available","Not Supported"))</f>
        <v>Available</v>
      </c>
      <c r="N2280" s="81" t="str">
        <f>IF(A2280="","",IF(TcRelease="Any","Available",IF(OR(AND(TcReleaseNum&gt;=VLOOKUP(AWReleaseNum,MinVerInfo,3,FALSE),TcReleaseNum&lt;=VLOOKUP(AWReleaseNum,MinVerInfo,4,FALSE)),AND(TcReleaseNum&gt;=VLOOKUP(AWReleaseNum,MinVerInfo,5,FALSE),TcReleaseNum&lt;=VLOOKUP(AWReleaseNum,MinVerInfo,6,FALSE))),"Available","Not Supported")))</f>
        <v>Available</v>
      </c>
      <c r="O2280" s="81" t="str">
        <f>IF(TcReleaseNum&lt;P2280,"Not Supported","Available")</f>
        <v>Available</v>
      </c>
      <c r="P2280" s="81" cm="1">
        <f t="array" ref="P2280">_xlfn.SWITCH(TcBaseVer, 14, K2280, 13, J2280, 12, I2280, 11, IFERROR(VLOOKUP(H2280,Table2[#All],3,FALSE),"N/A"),0)</f>
        <v>0</v>
      </c>
      <c r="Q2280" s="81" t="str">
        <f>IF(TcBaseVer=0,M2280,IF(AND(N2280="Available",M2280="Available",O2280="Available"),"Available",IF(M2280="","","Not Supported")))</f>
        <v>Available</v>
      </c>
      <c r="R2280" s="81" t="str">
        <f>IF(A2280&gt;=AWCurrentRel, "Future",Q2280)</f>
        <v>Available</v>
      </c>
      <c r="S2280" s="100" t="str">
        <f>HYPERLINK(U2280,T2280)</f>
        <v>Teamcenter 2506 What's New-Plan</v>
      </c>
      <c r="T2280" s="81" t="str">
        <f>IFERROR(VLOOKUP(CONCATENATE($B2280,"_",$A2280),Table4[#All],5,FALSE),"Not Available")</f>
        <v>Teamcenter 2506 What's New-Plan</v>
      </c>
      <c r="U2280" s="81" t="str">
        <f>IFERROR(VLOOKUP(CONCATENATE(B2280,"_",A2280),Table4[#All],6,FALSE),"")</f>
        <v>https://siemens.highspot.com/items/6849b780e763859fe11e5224?lfrm=shp.1</v>
      </c>
    </row>
    <row r="2281" spans="1:21" x14ac:dyDescent="0.25">
      <c r="A2281" s="81">
        <f>IF(OR('Raw Data'!A2309=0,'Raw Data'!A2309="Delete"),"",'Raw Data'!A2309)</f>
        <v>2506</v>
      </c>
      <c r="B2281" s="88" t="str">
        <f>IF(OR('Raw Data'!B2309=0,'Raw Data'!B2309="Delete"),"",'Raw Data'!B2309)</f>
        <v>Deliver</v>
      </c>
      <c r="C2281" s="89" t="str">
        <f>IF(OR('Raw Data'!C2309=0,'Raw Data'!C2309="Delete"),"",'Raw Data'!C2309)</f>
        <v>Service</v>
      </c>
      <c r="D2281" s="88" t="str">
        <f>IF(OR('Raw Data'!D2309=0,'Raw Data'!D2309="Delete"),"",'Raw Data'!D2309)</f>
        <v>Product Support Data Management​</v>
      </c>
      <c r="E2281" s="84" t="str">
        <f>IF(OR('Raw Data'!E2309=0,'Raw Data'!E2309="Delete"),"",'Raw Data'!E2309)</f>
        <v>Export GEIA-STD-0007 standardized product support data</v>
      </c>
      <c r="F2281" s="81" t="str" cm="1">
        <f t="array" ref="F2281">_xlfn.SWITCH(ROUND(VLOOKUP(A2281,Table1[#All],3),0),11,H2281,12,I2281,13,J2281,14,K2281,"N/A")</f>
        <v>N/A</v>
      </c>
      <c r="G2281" s="81" t="str" cm="1">
        <f t="array" ref="G2281">_xlfn.SWITCH(ROUND(VLOOKUP(A2281,Table1[#All],5),0),11,H2281,12,I2281,13,J2281,14,K2281,"N/A")</f>
        <v>N/A</v>
      </c>
      <c r="H2281" s="81" t="str">
        <f>IF(OR('Raw Data'!H2309=0,'Raw Data'!H2309="Delete"),"",'Raw Data'!H2309)</f>
        <v/>
      </c>
      <c r="I2281" s="81" t="str">
        <f>IF(OR('Raw Data'!I2309=0,'Raw Data'!I2309="Delete"),"",'Raw Data'!I2309)</f>
        <v/>
      </c>
      <c r="J2281" s="81" t="str">
        <f>IF(OR('Raw Data'!J2309=0,'Raw Data'!J2309="Delete"),"",'Raw Data'!J2309)</f>
        <v/>
      </c>
      <c r="K2281" s="81" t="str">
        <f>IF(OR('Raw Data'!K2309=0,'Raw Data'!K2309="Delete"),"",'Raw Data'!K2309)</f>
        <v/>
      </c>
      <c r="L2281" s="81" t="str">
        <f>R2281</f>
        <v>Available</v>
      </c>
      <c r="M2281" s="81" t="str">
        <f>IF(A2281="","",IF(OR(AWReleaseNum&gt;=A2281,AWReleaseNum=0),"Available","Not Supported"))</f>
        <v>Available</v>
      </c>
      <c r="N2281" s="81" t="str">
        <f>IF(A2281="","",IF(TcRelease="Any","Available",IF(OR(AND(TcReleaseNum&gt;=VLOOKUP(AWReleaseNum,MinVerInfo,3,FALSE),TcReleaseNum&lt;=VLOOKUP(AWReleaseNum,MinVerInfo,4,FALSE)),AND(TcReleaseNum&gt;=VLOOKUP(AWReleaseNum,MinVerInfo,5,FALSE),TcReleaseNum&lt;=VLOOKUP(AWReleaseNum,MinVerInfo,6,FALSE))),"Available","Not Supported")))</f>
        <v>Available</v>
      </c>
      <c r="O2281" s="81" t="str">
        <f>IF(TcReleaseNum&lt;P2281,"Not Supported","Available")</f>
        <v>Available</v>
      </c>
      <c r="P2281" s="81" cm="1">
        <f t="array" ref="P2281">_xlfn.SWITCH(TcBaseVer, 14, K2281, 13, J2281, 12, I2281, 11, IFERROR(VLOOKUP(H2281,Table2[#All],3,FALSE),"N/A"),0)</f>
        <v>0</v>
      </c>
      <c r="Q2281" s="81" t="str">
        <f>IF(TcBaseVer=0,M2281,IF(AND(N2281="Available",M2281="Available",O2281="Available"),"Available",IF(M2281="","","Not Supported")))</f>
        <v>Available</v>
      </c>
      <c r="R2281" s="81" t="str">
        <f>IF(A2281&gt;=AWCurrentRel, "Future",Q2281)</f>
        <v>Available</v>
      </c>
      <c r="S2281" s="100" t="str">
        <f>HYPERLINK(U2281,T2281)</f>
        <v>Teamcenter 2506 What's New-Deliver</v>
      </c>
      <c r="T2281" s="81" t="str">
        <f>IFERROR(VLOOKUP(CONCATENATE($B2281,"_",$A2281),Table4[#All],5,FALSE),"Not Available")</f>
        <v>Teamcenter 2506 What's New-Deliver</v>
      </c>
      <c r="U2281" s="81" t="str">
        <f>IFERROR(VLOOKUP(CONCATENATE(B2281,"_",A2281),Table4[#All],6,FALSE),"")</f>
        <v>https://siemens.highspot.com/items/6849b793e763859fe11e5308?lfrm=shp.0#1</v>
      </c>
    </row>
    <row r="2282" spans="1:21" x14ac:dyDescent="0.25">
      <c r="A2282" s="81">
        <f>IF(OR('Raw Data'!A2310=0,'Raw Data'!A2310="Delete"),"",'Raw Data'!A2310)</f>
        <v>2506</v>
      </c>
      <c r="B2282" s="88" t="str">
        <f>IF(OR('Raw Data'!B2310=0,'Raw Data'!B2310="Delete"),"",'Raw Data'!B2310)</f>
        <v>Deliver</v>
      </c>
      <c r="C2282" s="89" t="str">
        <f>IF(OR('Raw Data'!C2310=0,'Raw Data'!C2310="Delete"),"",'Raw Data'!C2310)</f>
        <v>Service</v>
      </c>
      <c r="D2282" s="88" t="str">
        <f>IF(OR('Raw Data'!D2310=0,'Raw Data'!D2310="Delete"),"",'Raw Data'!D2310)</f>
        <v>Product Support Data Management​</v>
      </c>
      <c r="E2282" s="84" t="str">
        <f>IF(OR('Raw Data'!E2310=0,'Raw Data'!E2310="Delete"),"",'Raw Data'!E2310)</f>
        <v>Import GEIA-STD-0007 standardized product support data</v>
      </c>
      <c r="F2282" s="81" t="str" cm="1">
        <f t="array" ref="F2282">_xlfn.SWITCH(ROUND(VLOOKUP(A2282,Table1[#All],3),0),11,H2282,12,I2282,13,J2282,14,K2282,"N/A")</f>
        <v>N/A</v>
      </c>
      <c r="G2282" s="81" t="str" cm="1">
        <f t="array" ref="G2282">_xlfn.SWITCH(ROUND(VLOOKUP(A2282,Table1[#All],5),0),11,H2282,12,I2282,13,J2282,14,K2282,"N/A")</f>
        <v>N/A</v>
      </c>
      <c r="H2282" s="81" t="str">
        <f>IF(OR('Raw Data'!H2310=0,'Raw Data'!H2310="Delete"),"",'Raw Data'!H2310)</f>
        <v/>
      </c>
      <c r="I2282" s="81" t="str">
        <f>IF(OR('Raw Data'!I2310=0,'Raw Data'!I2310="Delete"),"",'Raw Data'!I2310)</f>
        <v/>
      </c>
      <c r="J2282" s="81" t="str">
        <f>IF(OR('Raw Data'!J2310=0,'Raw Data'!J2310="Delete"),"",'Raw Data'!J2310)</f>
        <v/>
      </c>
      <c r="K2282" s="81" t="str">
        <f>IF(OR('Raw Data'!K2310=0,'Raw Data'!K2310="Delete"),"",'Raw Data'!K2310)</f>
        <v/>
      </c>
      <c r="L2282" s="81" t="str">
        <f>R2282</f>
        <v>Available</v>
      </c>
      <c r="M2282" s="81" t="str">
        <f>IF(A2282="","",IF(OR(AWReleaseNum&gt;=A2282,AWReleaseNum=0),"Available","Not Supported"))</f>
        <v>Available</v>
      </c>
      <c r="N2282" s="81" t="str">
        <f>IF(A2282="","",IF(TcRelease="Any","Available",IF(OR(AND(TcReleaseNum&gt;=VLOOKUP(AWReleaseNum,MinVerInfo,3,FALSE),TcReleaseNum&lt;=VLOOKUP(AWReleaseNum,MinVerInfo,4,FALSE)),AND(TcReleaseNum&gt;=VLOOKUP(AWReleaseNum,MinVerInfo,5,FALSE),TcReleaseNum&lt;=VLOOKUP(AWReleaseNum,MinVerInfo,6,FALSE))),"Available","Not Supported")))</f>
        <v>Available</v>
      </c>
      <c r="O2282" s="81" t="str">
        <f>IF(TcReleaseNum&lt;P2282,"Not Supported","Available")</f>
        <v>Available</v>
      </c>
      <c r="P2282" s="81" cm="1">
        <f t="array" ref="P2282">_xlfn.SWITCH(TcBaseVer, 14, K2282, 13, J2282, 12, I2282, 11, IFERROR(VLOOKUP(H2282,Table2[#All],3,FALSE),"N/A"),0)</f>
        <v>0</v>
      </c>
      <c r="Q2282" s="81" t="str">
        <f>IF(TcBaseVer=0,M2282,IF(AND(N2282="Available",M2282="Available",O2282="Available"),"Available",IF(M2282="","","Not Supported")))</f>
        <v>Available</v>
      </c>
      <c r="R2282" s="81" t="str">
        <f>IF(A2282&gt;=AWCurrentRel, "Future",Q2282)</f>
        <v>Available</v>
      </c>
      <c r="S2282" s="100" t="str">
        <f>HYPERLINK(U2282,T2282)</f>
        <v>Teamcenter 2506 What's New-Deliver</v>
      </c>
      <c r="T2282" s="81" t="str">
        <f>IFERROR(VLOOKUP(CONCATENATE($B2282,"_",$A2282),Table4[#All],5,FALSE),"Not Available")</f>
        <v>Teamcenter 2506 What's New-Deliver</v>
      </c>
      <c r="U2282" s="81" t="str">
        <f>IFERROR(VLOOKUP(CONCATENATE(B2282,"_",A2282),Table4[#All],6,FALSE),"")</f>
        <v>https://siemens.highspot.com/items/6849b793e763859fe11e5308?lfrm=shp.0#1</v>
      </c>
    </row>
    <row r="2283" spans="1:21" x14ac:dyDescent="0.25">
      <c r="A2283" s="81">
        <f>IF(OR('Raw Data'!A2317=0,'Raw Data'!A2317="Delete"),"",'Raw Data'!A2317)</f>
        <v>2506</v>
      </c>
      <c r="B2283" s="88" t="str">
        <f>IF(OR('Raw Data'!B2317=0,'Raw Data'!B2317="Delete"),"",'Raw Data'!B2317)</f>
        <v>Deliver</v>
      </c>
      <c r="C2283" s="89" t="str">
        <f>IF(OR('Raw Data'!C2317=0,'Raw Data'!C2317="Delete"),"",'Raw Data'!C2317)</f>
        <v>Service</v>
      </c>
      <c r="D2283" s="88" t="str">
        <f>IF(OR('Raw Data'!D2317=0,'Raw Data'!D2317="Delete"),"",'Raw Data'!D2317)</f>
        <v>Product Support Data Management​</v>
      </c>
      <c r="E2283" s="84" t="str">
        <f>IF(OR('Raw Data'!E2317=0,'Raw Data'!E2317="Delete"),"",'Raw Data'!E2317)</f>
        <v>Generate Report LSA – 024 having maintenance plan summary to maintain operational excellence</v>
      </c>
      <c r="F2283" s="81" t="str" cm="1">
        <f t="array" ref="F2283">_xlfn.SWITCH(ROUND(VLOOKUP(A2283,Table1[#All],3),0),11,H2283,12,I2283,13,J2283,14,K2283,"N/A")</f>
        <v>N/A</v>
      </c>
      <c r="G2283" s="81" t="str" cm="1">
        <f t="array" ref="G2283">_xlfn.SWITCH(ROUND(VLOOKUP(A2283,Table1[#All],5),0),11,H2283,12,I2283,13,J2283,14,K2283,"N/A")</f>
        <v>N/A</v>
      </c>
      <c r="H2283" s="81" t="str">
        <f>IF(OR('Raw Data'!H2317=0,'Raw Data'!H2317="Delete"),"",'Raw Data'!H2317)</f>
        <v/>
      </c>
      <c r="I2283" s="81" t="str">
        <f>IF(OR('Raw Data'!I2317=0,'Raw Data'!I2317="Delete"),"",'Raw Data'!I2317)</f>
        <v/>
      </c>
      <c r="J2283" s="81" t="str">
        <f>IF(OR('Raw Data'!J2317=0,'Raw Data'!J2317="Delete"),"",'Raw Data'!J2317)</f>
        <v/>
      </c>
      <c r="K2283" s="81" t="str">
        <f>IF(OR('Raw Data'!K2317=0,'Raw Data'!K2317="Delete"),"",'Raw Data'!K2317)</f>
        <v/>
      </c>
      <c r="L2283" s="81" t="str">
        <f>R2283</f>
        <v>Available</v>
      </c>
      <c r="M2283" s="81" t="str">
        <f>IF(A2283="","",IF(OR(AWReleaseNum&gt;=A2283,AWReleaseNum=0),"Available","Not Supported"))</f>
        <v>Available</v>
      </c>
      <c r="N2283" s="81" t="str">
        <f>IF(A2283="","",IF(TcRelease="Any","Available",IF(OR(AND(TcReleaseNum&gt;=VLOOKUP(AWReleaseNum,MinVerInfo,3,FALSE),TcReleaseNum&lt;=VLOOKUP(AWReleaseNum,MinVerInfo,4,FALSE)),AND(TcReleaseNum&gt;=VLOOKUP(AWReleaseNum,MinVerInfo,5,FALSE),TcReleaseNum&lt;=VLOOKUP(AWReleaseNum,MinVerInfo,6,FALSE))),"Available","Not Supported")))</f>
        <v>Available</v>
      </c>
      <c r="O2283" s="81" t="str">
        <f>IF(TcReleaseNum&lt;P2283,"Not Supported","Available")</f>
        <v>Available</v>
      </c>
      <c r="P2283" s="81" cm="1">
        <f t="array" ref="P2283">_xlfn.SWITCH(TcBaseVer, 14, K2283, 13, J2283, 12, I2283, 11, IFERROR(VLOOKUP(H2283,Table2[#All],3,FALSE),"N/A"),0)</f>
        <v>0</v>
      </c>
      <c r="Q2283" s="81" t="str">
        <f>IF(TcBaseVer=0,M2283,IF(AND(N2283="Available",M2283="Available",O2283="Available"),"Available",IF(M2283="","","Not Supported")))</f>
        <v>Available</v>
      </c>
      <c r="R2283" s="81" t="str">
        <f>IF(A2283&gt;=AWCurrentRel, "Future",Q2283)</f>
        <v>Available</v>
      </c>
      <c r="S2283" s="100" t="str">
        <f>HYPERLINK(U2283,T2283)</f>
        <v>Teamcenter 2506 What's New-Deliver</v>
      </c>
      <c r="T2283" s="81" t="str">
        <f>IFERROR(VLOOKUP(CONCATENATE($B2283,"_",$A2283),Table4[#All],5,FALSE),"Not Available")</f>
        <v>Teamcenter 2506 What's New-Deliver</v>
      </c>
      <c r="U2283" s="81" t="str">
        <f>IFERROR(VLOOKUP(CONCATENATE(B2283,"_",A2283),Table4[#All],6,FALSE),"")</f>
        <v>https://siemens.highspot.com/items/6849b793e763859fe11e5308?lfrm=shp.0#1</v>
      </c>
    </row>
    <row r="2284" spans="1:21" x14ac:dyDescent="0.25">
      <c r="A2284" s="81">
        <f>IF(OR('Raw Data'!A767=0,'Raw Data'!A767="Delete"),"",'Raw Data'!A767)</f>
        <v>2506</v>
      </c>
      <c r="B2284" s="88" t="str">
        <f>IF(OR('Raw Data'!B767=0,'Raw Data'!B767="Delete"),"",'Raw Data'!B767)</f>
        <v>Plan</v>
      </c>
      <c r="C2284" s="89" t="str">
        <f>IF(OR('Raw Data'!C767=0,'Raw Data'!C767="Delete"),"",'Raw Data'!C767)</f>
        <v>Process</v>
      </c>
      <c r="D2284" s="88" t="str">
        <f>IF(OR('Raw Data'!D767=0,'Raw Data'!D767="Delete"),"",'Raw Data'!D767)</f>
        <v>Program Planning</v>
      </c>
      <c r="E2284" s="84" t="str">
        <f>IF(OR('Raw Data'!E767=0,'Raw Data'!E767="Delete"),"",'Raw Data'!E767)</f>
        <v>Distribute a read-only version of programs and schedules across various business units</v>
      </c>
      <c r="F2284" s="81" t="str" cm="1">
        <f t="array" ref="F2284">_xlfn.SWITCH(ROUND(VLOOKUP(A2284,Table1[#All],3),0),11,H2284,12,I2284,13,J2284,14,K2284,"N/A")</f>
        <v>N/A</v>
      </c>
      <c r="G2284" s="81" t="str" cm="1">
        <f t="array" ref="G2284">_xlfn.SWITCH(ROUND(VLOOKUP(A2284,Table1[#All],5),0),11,H2284,12,I2284,13,J2284,14,K2284,"N/A")</f>
        <v>N/A</v>
      </c>
      <c r="H2284" s="81" t="str">
        <f>IF(OR('Raw Data'!H767=0,'Raw Data'!H767="Delete"),"",'Raw Data'!H767)</f>
        <v/>
      </c>
      <c r="I2284" s="81" t="str">
        <f>IF(OR('Raw Data'!I767=0,'Raw Data'!I767="Delete"),"",'Raw Data'!I767)</f>
        <v/>
      </c>
      <c r="J2284" s="81" t="str">
        <f>IF(OR('Raw Data'!J767=0,'Raw Data'!J767="Delete"),"",'Raw Data'!J767)</f>
        <v/>
      </c>
      <c r="K2284" s="81" t="str">
        <f>IF(OR('Raw Data'!K767=0,'Raw Data'!K767="Delete"),"",'Raw Data'!K767)</f>
        <v/>
      </c>
      <c r="L2284" s="81" t="str">
        <f>R2284</f>
        <v>Available</v>
      </c>
      <c r="M2284" s="81" t="str">
        <f>IF(A2284="","",IF(OR(AWReleaseNum&gt;=A2284,AWReleaseNum=0),"Available","Not Supported"))</f>
        <v>Available</v>
      </c>
      <c r="N2284" s="81" t="str">
        <f>IF(A2284="","",IF(TcRelease="Any","Available",IF(OR(AND(TcReleaseNum&gt;=VLOOKUP(AWReleaseNum,MinVerInfo,3,FALSE),TcReleaseNum&lt;=VLOOKUP(AWReleaseNum,MinVerInfo,4,FALSE)),AND(TcReleaseNum&gt;=VLOOKUP(AWReleaseNum,MinVerInfo,5,FALSE),TcReleaseNum&lt;=VLOOKUP(AWReleaseNum,MinVerInfo,6,FALSE))),"Available","Not Supported")))</f>
        <v>Available</v>
      </c>
      <c r="O2284" s="81" t="str">
        <f>IF(TcReleaseNum&lt;P2284,"Not Supported","Available")</f>
        <v>Available</v>
      </c>
      <c r="P2284" s="81" cm="1">
        <f t="array" ref="P2284">_xlfn.SWITCH(TcBaseVer, 14, K2284, 13, J2284, 12, I2284, 11, IFERROR(VLOOKUP(H2284,Table2[#All],3,FALSE),"N/A"),0)</f>
        <v>0</v>
      </c>
      <c r="Q2284" s="81" t="str">
        <f>IF(TcBaseVer=0,M2284,IF(AND(N2284="Available",M2284="Available",O2284="Available"),"Available",IF(M2284="","","Not Supported")))</f>
        <v>Available</v>
      </c>
      <c r="R2284" s="81" t="str">
        <f>IF(A2284&gt;=AWCurrentRel, "Future",Q2284)</f>
        <v>Available</v>
      </c>
      <c r="S2284" s="100" t="str">
        <f>HYPERLINK(U2284,T2284)</f>
        <v>Teamcenter 2506 What's New-Plan</v>
      </c>
      <c r="T2284" s="81" t="str">
        <f>IFERROR(VLOOKUP(CONCATENATE($B2284,"_",$A2284),Table4[#All],5,FALSE),"Not Available")</f>
        <v>Teamcenter 2506 What's New-Plan</v>
      </c>
      <c r="U2284" s="81" t="str">
        <f>IFERROR(VLOOKUP(CONCATENATE(B2284,"_",A2284),Table4[#All],6,FALSE),"")</f>
        <v>https://siemens.highspot.com/items/6849b780e763859fe11e5224?lfrm=shp.1</v>
      </c>
    </row>
    <row r="2285" spans="1:21" x14ac:dyDescent="0.25">
      <c r="A2285" s="81">
        <f>IF(OR('Raw Data'!A768=0,'Raw Data'!A768="Delete"),"",'Raw Data'!A768)</f>
        <v>2506</v>
      </c>
      <c r="B2285" s="88" t="str">
        <f>IF(OR('Raw Data'!B768=0,'Raw Data'!B768="Delete"),"",'Raw Data'!B768)</f>
        <v>Plan</v>
      </c>
      <c r="C2285" s="89" t="str">
        <f>IF(OR('Raw Data'!C768=0,'Raw Data'!C768="Delete"),"",'Raw Data'!C768)</f>
        <v>Process</v>
      </c>
      <c r="D2285" s="88" t="str">
        <f>IF(OR('Raw Data'!D768=0,'Raw Data'!D768="Delete"),"",'Raw Data'!D768)</f>
        <v>Program Planning</v>
      </c>
      <c r="E2285" s="84" t="str">
        <f>IF(OR('Raw Data'!E768=0,'Raw Data'!E768="Delete"),"",'Raw Data'!E768)</f>
        <v>Share and collaborate on program project and related data across business units</v>
      </c>
      <c r="F2285" s="81" t="str" cm="1">
        <f t="array" ref="F2285">_xlfn.SWITCH(ROUND(VLOOKUP(A2285,Table1[#All],3),0),11,H2285,12,I2285,13,J2285,14,K2285,"N/A")</f>
        <v>N/A</v>
      </c>
      <c r="G2285" s="81" t="str" cm="1">
        <f t="array" ref="G2285">_xlfn.SWITCH(ROUND(VLOOKUP(A2285,Table1[#All],5),0),11,H2285,12,I2285,13,J2285,14,K2285,"N/A")</f>
        <v>N/A</v>
      </c>
      <c r="H2285" s="81" t="str">
        <f>IF(OR('Raw Data'!H768=0,'Raw Data'!H768="Delete"),"",'Raw Data'!H768)</f>
        <v/>
      </c>
      <c r="I2285" s="81" t="str">
        <f>IF(OR('Raw Data'!I768=0,'Raw Data'!I768="Delete"),"",'Raw Data'!I768)</f>
        <v/>
      </c>
      <c r="J2285" s="81" t="str">
        <f>IF(OR('Raw Data'!J768=0,'Raw Data'!J768="Delete"),"",'Raw Data'!J768)</f>
        <v/>
      </c>
      <c r="K2285" s="81" t="str">
        <f>IF(OR('Raw Data'!K768=0,'Raw Data'!K768="Delete"),"",'Raw Data'!K768)</f>
        <v/>
      </c>
      <c r="L2285" s="81" t="str">
        <f>R2285</f>
        <v>Available</v>
      </c>
      <c r="M2285" s="81" t="str">
        <f>IF(A2285="","",IF(OR(AWReleaseNum&gt;=A2285,AWReleaseNum=0),"Available","Not Supported"))</f>
        <v>Available</v>
      </c>
      <c r="N2285" s="81" t="str">
        <f>IF(A2285="","",IF(TcRelease="Any","Available",IF(OR(AND(TcReleaseNum&gt;=VLOOKUP(AWReleaseNum,MinVerInfo,3,FALSE),TcReleaseNum&lt;=VLOOKUP(AWReleaseNum,MinVerInfo,4,FALSE)),AND(TcReleaseNum&gt;=VLOOKUP(AWReleaseNum,MinVerInfo,5,FALSE),TcReleaseNum&lt;=VLOOKUP(AWReleaseNum,MinVerInfo,6,FALSE))),"Available","Not Supported")))</f>
        <v>Available</v>
      </c>
      <c r="O2285" s="81" t="str">
        <f>IF(TcReleaseNum&lt;P2285,"Not Supported","Available")</f>
        <v>Available</v>
      </c>
      <c r="P2285" s="81" cm="1">
        <f t="array" ref="P2285">_xlfn.SWITCH(TcBaseVer, 14, K2285, 13, J2285, 12, I2285, 11, IFERROR(VLOOKUP(H2285,Table2[#All],3,FALSE),"N/A"),0)</f>
        <v>0</v>
      </c>
      <c r="Q2285" s="81" t="str">
        <f>IF(TcBaseVer=0,M2285,IF(AND(N2285="Available",M2285="Available",O2285="Available"),"Available",IF(M2285="","","Not Supported")))</f>
        <v>Available</v>
      </c>
      <c r="R2285" s="81" t="str">
        <f>IF(A2285&gt;=AWCurrentRel, "Future",Q2285)</f>
        <v>Available</v>
      </c>
      <c r="S2285" s="100" t="str">
        <f>HYPERLINK(U2285,T2285)</f>
        <v>Teamcenter 2506 What's New-Plan</v>
      </c>
      <c r="T2285" s="81" t="str">
        <f>IFERROR(VLOOKUP(CONCATENATE($B2285,"_",$A2285),Table4[#All],5,FALSE),"Not Available")</f>
        <v>Teamcenter 2506 What's New-Plan</v>
      </c>
      <c r="U2285" s="81" t="str">
        <f>IFERROR(VLOOKUP(CONCATENATE(B2285,"_",A2285),Table4[#All],6,FALSE),"")</f>
        <v>https://siemens.highspot.com/items/6849b780e763859fe11e5224?lfrm=shp.1</v>
      </c>
    </row>
    <row r="2286" spans="1:21" x14ac:dyDescent="0.25">
      <c r="A2286" s="81">
        <f>IF(OR('Raw Data'!A2320=0,'Raw Data'!A2320="Delete"),"",'Raw Data'!A2320)</f>
        <v>2506</v>
      </c>
      <c r="B2286" s="88" t="str">
        <f>IF(OR('Raw Data'!B2320=0,'Raw Data'!B2320="Delete"),"",'Raw Data'!B2320)</f>
        <v>Deliver</v>
      </c>
      <c r="C2286" s="89" t="str">
        <f>IF(OR('Raw Data'!C2320=0,'Raw Data'!C2320="Delete"),"",'Raw Data'!C2320)</f>
        <v>Quality</v>
      </c>
      <c r="D2286" s="88" t="str">
        <f>IF(OR('Raw Data'!D2320=0,'Raw Data'!D2320="Delete"),"",'Raw Data'!D2320)</f>
        <v>Quality - Master data and checklist​</v>
      </c>
      <c r="E2286" s="84" t="str">
        <f>IF(OR('Raw Data'!E2320=0,'Raw Data'!E2320="Delete"),"",'Raw Data'!E2320)</f>
        <v>Understand where your master checklists are being utilized across the organization with extended "where used" capabilities</v>
      </c>
      <c r="F2286" s="81" t="str" cm="1">
        <f t="array" ref="F2286">_xlfn.SWITCH(ROUND(VLOOKUP(A2286,Table1[#All],3),0),11,H2286,12,I2286,13,J2286,14,K2286,"N/A")</f>
        <v>N/A</v>
      </c>
      <c r="G2286" s="81" t="str" cm="1">
        <f t="array" ref="G2286">_xlfn.SWITCH(ROUND(VLOOKUP(A2286,Table1[#All],5),0),11,H2286,12,I2286,13,J2286,14,K2286,"N/A")</f>
        <v>N/A</v>
      </c>
      <c r="H2286" s="81" t="str">
        <f>IF(OR('Raw Data'!H2320=0,'Raw Data'!H2320="Delete"),"",'Raw Data'!H2320)</f>
        <v/>
      </c>
      <c r="I2286" s="81" t="str">
        <f>IF(OR('Raw Data'!I2320=0,'Raw Data'!I2320="Delete"),"",'Raw Data'!I2320)</f>
        <v/>
      </c>
      <c r="J2286" s="81" t="str">
        <f>IF(OR('Raw Data'!J2320=0,'Raw Data'!J2320="Delete"),"",'Raw Data'!J2320)</f>
        <v/>
      </c>
      <c r="K2286" s="81" t="str">
        <f>IF(OR('Raw Data'!K2320=0,'Raw Data'!K2320="Delete"),"",'Raw Data'!K2320)</f>
        <v/>
      </c>
      <c r="L2286" s="81" t="str">
        <f>R2286</f>
        <v>Available</v>
      </c>
      <c r="M2286" s="81" t="str">
        <f>IF(A2286="","",IF(OR(AWReleaseNum&gt;=A2286,AWReleaseNum=0),"Available","Not Supported"))</f>
        <v>Available</v>
      </c>
      <c r="N2286" s="81" t="str">
        <f>IF(A2286="","",IF(TcRelease="Any","Available",IF(OR(AND(TcReleaseNum&gt;=VLOOKUP(AWReleaseNum,MinVerInfo,3,FALSE),TcReleaseNum&lt;=VLOOKUP(AWReleaseNum,MinVerInfo,4,FALSE)),AND(TcReleaseNum&gt;=VLOOKUP(AWReleaseNum,MinVerInfo,5,FALSE),TcReleaseNum&lt;=VLOOKUP(AWReleaseNum,MinVerInfo,6,FALSE))),"Available","Not Supported")))</f>
        <v>Available</v>
      </c>
      <c r="O2286" s="81" t="str">
        <f>IF(TcReleaseNum&lt;P2286,"Not Supported","Available")</f>
        <v>Available</v>
      </c>
      <c r="P2286" s="81" cm="1">
        <f t="array" ref="P2286">_xlfn.SWITCH(TcBaseVer, 14, K2286, 13, J2286, 12, I2286, 11, IFERROR(VLOOKUP(H2286,Table2[#All],3,FALSE),"N/A"),0)</f>
        <v>0</v>
      </c>
      <c r="Q2286" s="81" t="str">
        <f>IF(TcBaseVer=0,M2286,IF(AND(N2286="Available",M2286="Available",O2286="Available"),"Available",IF(M2286="","","Not Supported")))</f>
        <v>Available</v>
      </c>
      <c r="R2286" s="81" t="str">
        <f>IF(A2286&gt;=AWCurrentRel, "Future",Q2286)</f>
        <v>Available</v>
      </c>
      <c r="S2286" s="100" t="str">
        <f>HYPERLINK(U2286,T2286)</f>
        <v>Teamcenter 2506 What's New-Deliver</v>
      </c>
      <c r="T2286" s="81" t="str">
        <f>IFERROR(VLOOKUP(CONCATENATE($B2286,"_",$A2286),Table4[#All],5,FALSE),"Not Available")</f>
        <v>Teamcenter 2506 What's New-Deliver</v>
      </c>
      <c r="U2286" s="81" t="str">
        <f>IFERROR(VLOOKUP(CONCATENATE(B2286,"_",A2286),Table4[#All],6,FALSE),"")</f>
        <v>https://siemens.highspot.com/items/6849b793e763859fe11e5308?lfrm=shp.0#1</v>
      </c>
    </row>
    <row r="2287" spans="1:21" x14ac:dyDescent="0.25">
      <c r="A2287" s="81">
        <f>IF(OR('Raw Data'!A2321=0,'Raw Data'!A2321="Delete"),"",'Raw Data'!A2321)</f>
        <v>2506</v>
      </c>
      <c r="B2287" s="88" t="str">
        <f>IF(OR('Raw Data'!B2321=0,'Raw Data'!B2321="Delete"),"",'Raw Data'!B2321)</f>
        <v>Deliver</v>
      </c>
      <c r="C2287" s="89" t="str">
        <f>IF(OR('Raw Data'!C2321=0,'Raw Data'!C2321="Delete"),"",'Raw Data'!C2321)</f>
        <v>Quality</v>
      </c>
      <c r="D2287" s="88" t="str">
        <f>IF(OR('Raw Data'!D2321=0,'Raw Data'!D2321="Delete"),"",'Raw Data'!D2321)</f>
        <v>Quality - Master data and checklist​</v>
      </c>
      <c r="E2287" s="84" t="str">
        <f>IF(OR('Raw Data'!E2321=0,'Raw Data'!E2321="Delete"),"",'Raw Data'!E2321)</f>
        <v>Access more intelligent and adaptive checklists, tailored to your specific needs and processes, using new smart quality checklists</v>
      </c>
      <c r="F2287" s="81" t="str" cm="1">
        <f t="array" ref="F2287">_xlfn.SWITCH(ROUND(VLOOKUP(A2287,Table1[#All],3),0),11,H2287,12,I2287,13,J2287,14,K2287,"N/A")</f>
        <v>N/A</v>
      </c>
      <c r="G2287" s="81" t="str" cm="1">
        <f t="array" ref="G2287">_xlfn.SWITCH(ROUND(VLOOKUP(A2287,Table1[#All],5),0),11,H2287,12,I2287,13,J2287,14,K2287,"N/A")</f>
        <v>N/A</v>
      </c>
      <c r="H2287" s="81" t="str">
        <f>IF(OR('Raw Data'!H2321=0,'Raw Data'!H2321="Delete"),"",'Raw Data'!H2321)</f>
        <v/>
      </c>
      <c r="I2287" s="81" t="str">
        <f>IF(OR('Raw Data'!I2321=0,'Raw Data'!I2321="Delete"),"",'Raw Data'!I2321)</f>
        <v/>
      </c>
      <c r="J2287" s="81" t="str">
        <f>IF(OR('Raw Data'!J2321=0,'Raw Data'!J2321="Delete"),"",'Raw Data'!J2321)</f>
        <v/>
      </c>
      <c r="K2287" s="81" t="str">
        <f>IF(OR('Raw Data'!K2321=0,'Raw Data'!K2321="Delete"),"",'Raw Data'!K2321)</f>
        <v/>
      </c>
      <c r="L2287" s="81" t="str">
        <f>R2287</f>
        <v>Available</v>
      </c>
      <c r="M2287" s="81" t="str">
        <f>IF(A2287="","",IF(OR(AWReleaseNum&gt;=A2287,AWReleaseNum=0),"Available","Not Supported"))</f>
        <v>Available</v>
      </c>
      <c r="N2287" s="81" t="str">
        <f>IF(A2287="","",IF(TcRelease="Any","Available",IF(OR(AND(TcReleaseNum&gt;=VLOOKUP(AWReleaseNum,MinVerInfo,3,FALSE),TcReleaseNum&lt;=VLOOKUP(AWReleaseNum,MinVerInfo,4,FALSE)),AND(TcReleaseNum&gt;=VLOOKUP(AWReleaseNum,MinVerInfo,5,FALSE),TcReleaseNum&lt;=VLOOKUP(AWReleaseNum,MinVerInfo,6,FALSE))),"Available","Not Supported")))</f>
        <v>Available</v>
      </c>
      <c r="O2287" s="81" t="str">
        <f>IF(TcReleaseNum&lt;P2287,"Not Supported","Available")</f>
        <v>Available</v>
      </c>
      <c r="P2287" s="81" cm="1">
        <f t="array" ref="P2287">_xlfn.SWITCH(TcBaseVer, 14, K2287, 13, J2287, 12, I2287, 11, IFERROR(VLOOKUP(H2287,Table2[#All],3,FALSE),"N/A"),0)</f>
        <v>0</v>
      </c>
      <c r="Q2287" s="81" t="str">
        <f>IF(TcBaseVer=0,M2287,IF(AND(N2287="Available",M2287="Available",O2287="Available"),"Available",IF(M2287="","","Not Supported")))</f>
        <v>Available</v>
      </c>
      <c r="R2287" s="81" t="str">
        <f>IF(A2287&gt;=AWCurrentRel, "Future",Q2287)</f>
        <v>Available</v>
      </c>
      <c r="S2287" s="100" t="str">
        <f>HYPERLINK(U2287,T2287)</f>
        <v>Teamcenter 2506 What's New-Deliver</v>
      </c>
      <c r="T2287" s="81" t="str">
        <f>IFERROR(VLOOKUP(CONCATENATE($B2287,"_",$A2287),Table4[#All],5,FALSE),"Not Available")</f>
        <v>Teamcenter 2506 What's New-Deliver</v>
      </c>
      <c r="U2287" s="81" t="str">
        <f>IFERROR(VLOOKUP(CONCATENATE(B2287,"_",A2287),Table4[#All],6,FALSE),"")</f>
        <v>https://siemens.highspot.com/items/6849b793e763859fe11e5308?lfrm=shp.0#1</v>
      </c>
    </row>
    <row r="2288" spans="1:21" x14ac:dyDescent="0.25">
      <c r="A2288" s="81">
        <f>IF(OR('Raw Data'!A2322=0,'Raw Data'!A2322="Delete"),"",'Raw Data'!A2322)</f>
        <v>2506</v>
      </c>
      <c r="B2288" s="88" t="str">
        <f>IF(OR('Raw Data'!B2322=0,'Raw Data'!B2322="Delete"),"",'Raw Data'!B2322)</f>
        <v>Deliver</v>
      </c>
      <c r="C2288" s="89" t="str">
        <f>IF(OR('Raw Data'!C2322=0,'Raw Data'!C2322="Delete"),"",'Raw Data'!C2322)</f>
        <v>Quality</v>
      </c>
      <c r="D2288" s="88" t="str">
        <f>IF(OR('Raw Data'!D2322=0,'Raw Data'!D2322="Delete"),"",'Raw Data'!D2322)</f>
        <v>Quality - Master data and checklist​</v>
      </c>
      <c r="E2288" s="84" t="str">
        <f>IF(OR('Raw Data'!E2322=0,'Raw Data'!E2322="Delete"),"",'Raw Data'!E2322)</f>
        <v>Understanding of the full scope of relationships and hierarchies within your quality checklist structure with an improved view of the parents and master checklists​</v>
      </c>
      <c r="F2288" s="81" t="str" cm="1">
        <f t="array" ref="F2288">_xlfn.SWITCH(ROUND(VLOOKUP(A2288,Table1[#All],3),0),11,H2288,12,I2288,13,J2288,14,K2288,"N/A")</f>
        <v>N/A</v>
      </c>
      <c r="G2288" s="81" t="str" cm="1">
        <f t="array" ref="G2288">_xlfn.SWITCH(ROUND(VLOOKUP(A2288,Table1[#All],5),0),11,H2288,12,I2288,13,J2288,14,K2288,"N/A")</f>
        <v>N/A</v>
      </c>
      <c r="H2288" s="81" t="str">
        <f>IF(OR('Raw Data'!H2322=0,'Raw Data'!H2322="Delete"),"",'Raw Data'!H2322)</f>
        <v/>
      </c>
      <c r="I2288" s="81" t="str">
        <f>IF(OR('Raw Data'!I2322=0,'Raw Data'!I2322="Delete"),"",'Raw Data'!I2322)</f>
        <v/>
      </c>
      <c r="J2288" s="81" t="str">
        <f>IF(OR('Raw Data'!J2322=0,'Raw Data'!J2322="Delete"),"",'Raw Data'!J2322)</f>
        <v/>
      </c>
      <c r="K2288" s="81" t="str">
        <f>IF(OR('Raw Data'!K2322=0,'Raw Data'!K2322="Delete"),"",'Raw Data'!K2322)</f>
        <v/>
      </c>
      <c r="L2288" s="81" t="str">
        <f>R2288</f>
        <v>Available</v>
      </c>
      <c r="M2288" s="81" t="str">
        <f>IF(A2288="","",IF(OR(AWReleaseNum&gt;=A2288,AWReleaseNum=0),"Available","Not Supported"))</f>
        <v>Available</v>
      </c>
      <c r="N2288" s="81" t="str">
        <f>IF(A2288="","",IF(TcRelease="Any","Available",IF(OR(AND(TcReleaseNum&gt;=VLOOKUP(AWReleaseNum,MinVerInfo,3,FALSE),TcReleaseNum&lt;=VLOOKUP(AWReleaseNum,MinVerInfo,4,FALSE)),AND(TcReleaseNum&gt;=VLOOKUP(AWReleaseNum,MinVerInfo,5,FALSE),TcReleaseNum&lt;=VLOOKUP(AWReleaseNum,MinVerInfo,6,FALSE))),"Available","Not Supported")))</f>
        <v>Available</v>
      </c>
      <c r="O2288" s="81" t="str">
        <f>IF(TcReleaseNum&lt;P2288,"Not Supported","Available")</f>
        <v>Available</v>
      </c>
      <c r="P2288" s="81" cm="1">
        <f t="array" ref="P2288">_xlfn.SWITCH(TcBaseVer, 14, K2288, 13, J2288, 12, I2288, 11, IFERROR(VLOOKUP(H2288,Table2[#All],3,FALSE),"N/A"),0)</f>
        <v>0</v>
      </c>
      <c r="Q2288" s="81" t="str">
        <f>IF(TcBaseVer=0,M2288,IF(AND(N2288="Available",M2288="Available",O2288="Available"),"Available",IF(M2288="","","Not Supported")))</f>
        <v>Available</v>
      </c>
      <c r="R2288" s="81" t="str">
        <f>IF(A2288&gt;=AWCurrentRel, "Future",Q2288)</f>
        <v>Available</v>
      </c>
      <c r="S2288" s="100" t="str">
        <f>HYPERLINK(U2288,T2288)</f>
        <v>Teamcenter 2506 What's New-Deliver</v>
      </c>
      <c r="T2288" s="81" t="str">
        <f>IFERROR(VLOOKUP(CONCATENATE($B2288,"_",$A2288),Table4[#All],5,FALSE),"Not Available")</f>
        <v>Teamcenter 2506 What's New-Deliver</v>
      </c>
      <c r="U2288" s="81" t="str">
        <f>IFERROR(VLOOKUP(CONCATENATE(B2288,"_",A2288),Table4[#All],6,FALSE),"")</f>
        <v>https://siemens.highspot.com/items/6849b793e763859fe11e5308?lfrm=shp.0#1</v>
      </c>
    </row>
    <row r="2289" spans="1:21" x14ac:dyDescent="0.25">
      <c r="A2289" s="81">
        <f>IF(OR('Raw Data'!A2323=0,'Raw Data'!A2323="Delete"),"",'Raw Data'!A2323)</f>
        <v>2506</v>
      </c>
      <c r="B2289" s="88" t="str">
        <f>IF(OR('Raw Data'!B2323=0,'Raw Data'!B2323="Delete"),"",'Raw Data'!B2323)</f>
        <v>Deliver</v>
      </c>
      <c r="C2289" s="89" t="str">
        <f>IF(OR('Raw Data'!C2323=0,'Raw Data'!C2323="Delete"),"",'Raw Data'!C2323)</f>
        <v>Quality</v>
      </c>
      <c r="D2289" s="88" t="str">
        <f>IF(OR('Raw Data'!D2323=0,'Raw Data'!D2323="Delete"),"",'Raw Data'!D2323)</f>
        <v>Quality Action Management</v>
      </c>
      <c r="E2289" s="84" t="str">
        <f>IF(OR('Raw Data'!E2323=0,'Raw Data'!E2323="Delete"),"",'Raw Data'!E2323)</f>
        <v>Improve your workflow using the new optimize workflow feature​</v>
      </c>
      <c r="F2289" s="81" t="str" cm="1">
        <f t="array" ref="F2289">_xlfn.SWITCH(ROUND(VLOOKUP(A2289,Table1[#All],3),0),11,H2289,12,I2289,13,J2289,14,K2289,"N/A")</f>
        <v>N/A</v>
      </c>
      <c r="G2289" s="81" t="str" cm="1">
        <f t="array" ref="G2289">_xlfn.SWITCH(ROUND(VLOOKUP(A2289,Table1[#All],5),0),11,H2289,12,I2289,13,J2289,14,K2289,"N/A")</f>
        <v>N/A</v>
      </c>
      <c r="H2289" s="81" t="str">
        <f>IF(OR('Raw Data'!H2323=0,'Raw Data'!H2323="Delete"),"",'Raw Data'!H2323)</f>
        <v/>
      </c>
      <c r="I2289" s="81" t="str">
        <f>IF(OR('Raw Data'!I2323=0,'Raw Data'!I2323="Delete"),"",'Raw Data'!I2323)</f>
        <v/>
      </c>
      <c r="J2289" s="81" t="str">
        <f>IF(OR('Raw Data'!J2323=0,'Raw Data'!J2323="Delete"),"",'Raw Data'!J2323)</f>
        <v/>
      </c>
      <c r="K2289" s="81" t="str">
        <f>IF(OR('Raw Data'!K2323=0,'Raw Data'!K2323="Delete"),"",'Raw Data'!K2323)</f>
        <v/>
      </c>
      <c r="L2289" s="81" t="str">
        <f>R2289</f>
        <v>Available</v>
      </c>
      <c r="M2289" s="81" t="str">
        <f>IF(A2289="","",IF(OR(AWReleaseNum&gt;=A2289,AWReleaseNum=0),"Available","Not Supported"))</f>
        <v>Available</v>
      </c>
      <c r="N2289" s="81" t="str">
        <f>IF(A2289="","",IF(TcRelease="Any","Available",IF(OR(AND(TcReleaseNum&gt;=VLOOKUP(AWReleaseNum,MinVerInfo,3,FALSE),TcReleaseNum&lt;=VLOOKUP(AWReleaseNum,MinVerInfo,4,FALSE)),AND(TcReleaseNum&gt;=VLOOKUP(AWReleaseNum,MinVerInfo,5,FALSE),TcReleaseNum&lt;=VLOOKUP(AWReleaseNum,MinVerInfo,6,FALSE))),"Available","Not Supported")))</f>
        <v>Available</v>
      </c>
      <c r="O2289" s="81" t="str">
        <f>IF(TcReleaseNum&lt;P2289,"Not Supported","Available")</f>
        <v>Available</v>
      </c>
      <c r="P2289" s="81" cm="1">
        <f t="array" ref="P2289">_xlfn.SWITCH(TcBaseVer, 14, K2289, 13, J2289, 12, I2289, 11, IFERROR(VLOOKUP(H2289,Table2[#All],3,FALSE),"N/A"),0)</f>
        <v>0</v>
      </c>
      <c r="Q2289" s="81" t="str">
        <f>IF(TcBaseVer=0,M2289,IF(AND(N2289="Available",M2289="Available",O2289="Available"),"Available",IF(M2289="","","Not Supported")))</f>
        <v>Available</v>
      </c>
      <c r="R2289" s="81" t="str">
        <f>IF(A2289&gt;=AWCurrentRel, "Future",Q2289)</f>
        <v>Available</v>
      </c>
      <c r="S2289" s="100" t="str">
        <f>HYPERLINK(U2289,T2289)</f>
        <v>Teamcenter 2506 What's New-Deliver</v>
      </c>
      <c r="T2289" s="81" t="str">
        <f>IFERROR(VLOOKUP(CONCATENATE($B2289,"_",$A2289),Table4[#All],5,FALSE),"Not Available")</f>
        <v>Teamcenter 2506 What's New-Deliver</v>
      </c>
      <c r="U2289" s="81" t="str">
        <f>IFERROR(VLOOKUP(CONCATENATE(B2289,"_",A2289),Table4[#All],6,FALSE),"")</f>
        <v>https://siemens.highspot.com/items/6849b793e763859fe11e5308?lfrm=shp.0#1</v>
      </c>
    </row>
    <row r="2290" spans="1:21" x14ac:dyDescent="0.25">
      <c r="A2290" s="81">
        <f>IF(OR('Raw Data'!A2324=0,'Raw Data'!A2324="Delete"),"",'Raw Data'!A2324)</f>
        <v>2506</v>
      </c>
      <c r="B2290" s="88" t="str">
        <f>IF(OR('Raw Data'!B2324=0,'Raw Data'!B2324="Delete"),"",'Raw Data'!B2324)</f>
        <v>Deliver</v>
      </c>
      <c r="C2290" s="89" t="str">
        <f>IF(OR('Raw Data'!C2324=0,'Raw Data'!C2324="Delete"),"",'Raw Data'!C2324)</f>
        <v>Quality</v>
      </c>
      <c r="D2290" s="88" t="str">
        <f>IF(OR('Raw Data'!D2324=0,'Raw Data'!D2324="Delete"),"",'Raw Data'!D2324)</f>
        <v>Quality Action Management</v>
      </c>
      <c r="E2290" s="84" t="str">
        <f>IF(OR('Raw Data'!E2324=0,'Raw Data'!E2324="Delete"),"",'Raw Data'!E2324)</f>
        <v xml:space="preserve">Assess effectiveness quickly and accurately with a new effectiveness review </v>
      </c>
      <c r="F2290" s="81" t="str" cm="1">
        <f t="array" ref="F2290">_xlfn.SWITCH(ROUND(VLOOKUP(A2290,Table1[#All],3),0),11,H2290,12,I2290,13,J2290,14,K2290,"N/A")</f>
        <v>N/A</v>
      </c>
      <c r="G2290" s="81" t="str" cm="1">
        <f t="array" ref="G2290">_xlfn.SWITCH(ROUND(VLOOKUP(A2290,Table1[#All],5),0),11,H2290,12,I2290,13,J2290,14,K2290,"N/A")</f>
        <v>N/A</v>
      </c>
      <c r="H2290" s="81" t="str">
        <f>IF(OR('Raw Data'!H2324=0,'Raw Data'!H2324="Delete"),"",'Raw Data'!H2324)</f>
        <v/>
      </c>
      <c r="I2290" s="81" t="str">
        <f>IF(OR('Raw Data'!I2324=0,'Raw Data'!I2324="Delete"),"",'Raw Data'!I2324)</f>
        <v/>
      </c>
      <c r="J2290" s="81" t="str">
        <f>IF(OR('Raw Data'!J2324=0,'Raw Data'!J2324="Delete"),"",'Raw Data'!J2324)</f>
        <v/>
      </c>
      <c r="K2290" s="81" t="str">
        <f>IF(OR('Raw Data'!K2324=0,'Raw Data'!K2324="Delete"),"",'Raw Data'!K2324)</f>
        <v/>
      </c>
      <c r="L2290" s="81" t="str">
        <f>R2290</f>
        <v>Available</v>
      </c>
      <c r="M2290" s="81" t="str">
        <f>IF(A2290="","",IF(OR(AWReleaseNum&gt;=A2290,AWReleaseNum=0),"Available","Not Supported"))</f>
        <v>Available</v>
      </c>
      <c r="N2290" s="81" t="str">
        <f>IF(A2290="","",IF(TcRelease="Any","Available",IF(OR(AND(TcReleaseNum&gt;=VLOOKUP(AWReleaseNum,MinVerInfo,3,FALSE),TcReleaseNum&lt;=VLOOKUP(AWReleaseNum,MinVerInfo,4,FALSE)),AND(TcReleaseNum&gt;=VLOOKUP(AWReleaseNum,MinVerInfo,5,FALSE),TcReleaseNum&lt;=VLOOKUP(AWReleaseNum,MinVerInfo,6,FALSE))),"Available","Not Supported")))</f>
        <v>Available</v>
      </c>
      <c r="O2290" s="81" t="str">
        <f>IF(TcReleaseNum&lt;P2290,"Not Supported","Available")</f>
        <v>Available</v>
      </c>
      <c r="P2290" s="81" cm="1">
        <f t="array" ref="P2290">_xlfn.SWITCH(TcBaseVer, 14, K2290, 13, J2290, 12, I2290, 11, IFERROR(VLOOKUP(H2290,Table2[#All],3,FALSE),"N/A"),0)</f>
        <v>0</v>
      </c>
      <c r="Q2290" s="81" t="str">
        <f>IF(TcBaseVer=0,M2290,IF(AND(N2290="Available",M2290="Available",O2290="Available"),"Available",IF(M2290="","","Not Supported")))</f>
        <v>Available</v>
      </c>
      <c r="R2290" s="81" t="str">
        <f>IF(A2290&gt;=AWCurrentRel, "Future",Q2290)</f>
        <v>Available</v>
      </c>
      <c r="S2290" s="100" t="str">
        <f>HYPERLINK(U2290,T2290)</f>
        <v>Teamcenter 2506 What's New-Deliver</v>
      </c>
      <c r="T2290" s="81" t="str">
        <f>IFERROR(VLOOKUP(CONCATENATE($B2290,"_",$A2290),Table4[#All],5,FALSE),"Not Available")</f>
        <v>Teamcenter 2506 What's New-Deliver</v>
      </c>
      <c r="U2290" s="81" t="str">
        <f>IFERROR(VLOOKUP(CONCATENATE(B2290,"_",A2290),Table4[#All],6,FALSE),"")</f>
        <v>https://siemens.highspot.com/items/6849b793e763859fe11e5308?lfrm=shp.0#1</v>
      </c>
    </row>
    <row r="2291" spans="1:21" x14ac:dyDescent="0.25">
      <c r="A2291" s="81">
        <f>IF(OR('Raw Data'!A2325=0,'Raw Data'!A2325="Delete"),"",'Raw Data'!A2325)</f>
        <v>2506</v>
      </c>
      <c r="B2291" s="88" t="str">
        <f>IF(OR('Raw Data'!B2325=0,'Raw Data'!B2325="Delete"),"",'Raw Data'!B2325)</f>
        <v>Deliver</v>
      </c>
      <c r="C2291" s="89" t="str">
        <f>IF(OR('Raw Data'!C2325=0,'Raw Data'!C2325="Delete"),"",'Raw Data'!C2325)</f>
        <v>Quality</v>
      </c>
      <c r="D2291" s="88" t="str">
        <f>IF(OR('Raw Data'!D2325=0,'Raw Data'!D2325="Delete"),"",'Raw Data'!D2325)</f>
        <v>Quality Action Management</v>
      </c>
      <c r="E2291" s="84" t="str">
        <f>IF(OR('Raw Data'!E2325=0,'Raw Data'!E2325="Delete"),"",'Raw Data'!E2325)</f>
        <v>Use a table view for enhanced data visualization​</v>
      </c>
      <c r="F2291" s="81" t="str" cm="1">
        <f t="array" ref="F2291">_xlfn.SWITCH(ROUND(VLOOKUP(A2291,Table1[#All],3),0),11,H2291,12,I2291,13,J2291,14,K2291,"N/A")</f>
        <v>N/A</v>
      </c>
      <c r="G2291" s="81" t="str" cm="1">
        <f t="array" ref="G2291">_xlfn.SWITCH(ROUND(VLOOKUP(A2291,Table1[#All],5),0),11,H2291,12,I2291,13,J2291,14,K2291,"N/A")</f>
        <v>N/A</v>
      </c>
      <c r="H2291" s="81" t="str">
        <f>IF(OR('Raw Data'!H2325=0,'Raw Data'!H2325="Delete"),"",'Raw Data'!H2325)</f>
        <v/>
      </c>
      <c r="I2291" s="81" t="str">
        <f>IF(OR('Raw Data'!I2325=0,'Raw Data'!I2325="Delete"),"",'Raw Data'!I2325)</f>
        <v/>
      </c>
      <c r="J2291" s="81" t="str">
        <f>IF(OR('Raw Data'!J2325=0,'Raw Data'!J2325="Delete"),"",'Raw Data'!J2325)</f>
        <v/>
      </c>
      <c r="K2291" s="81" t="str">
        <f>IF(OR('Raw Data'!K2325=0,'Raw Data'!K2325="Delete"),"",'Raw Data'!K2325)</f>
        <v/>
      </c>
      <c r="L2291" s="81" t="str">
        <f>R2291</f>
        <v>Available</v>
      </c>
      <c r="M2291" s="81" t="str">
        <f>IF(A2291="","",IF(OR(AWReleaseNum&gt;=A2291,AWReleaseNum=0),"Available","Not Supported"))</f>
        <v>Available</v>
      </c>
      <c r="N2291" s="81" t="str">
        <f>IF(A2291="","",IF(TcRelease="Any","Available",IF(OR(AND(TcReleaseNum&gt;=VLOOKUP(AWReleaseNum,MinVerInfo,3,FALSE),TcReleaseNum&lt;=VLOOKUP(AWReleaseNum,MinVerInfo,4,FALSE)),AND(TcReleaseNum&gt;=VLOOKUP(AWReleaseNum,MinVerInfo,5,FALSE),TcReleaseNum&lt;=VLOOKUP(AWReleaseNum,MinVerInfo,6,FALSE))),"Available","Not Supported")))</f>
        <v>Available</v>
      </c>
      <c r="O2291" s="81" t="str">
        <f>IF(TcReleaseNum&lt;P2291,"Not Supported","Available")</f>
        <v>Available</v>
      </c>
      <c r="P2291" s="81" cm="1">
        <f t="array" ref="P2291">_xlfn.SWITCH(TcBaseVer, 14, K2291, 13, J2291, 12, I2291, 11, IFERROR(VLOOKUP(H2291,Table2[#All],3,FALSE),"N/A"),0)</f>
        <v>0</v>
      </c>
      <c r="Q2291" s="81" t="str">
        <f>IF(TcBaseVer=0,M2291,IF(AND(N2291="Available",M2291="Available",O2291="Available"),"Available",IF(M2291="","","Not Supported")))</f>
        <v>Available</v>
      </c>
      <c r="R2291" s="81" t="str">
        <f>IF(A2291&gt;=AWCurrentRel, "Future",Q2291)</f>
        <v>Available</v>
      </c>
      <c r="S2291" s="100" t="str">
        <f>HYPERLINK(U2291,T2291)</f>
        <v>Teamcenter 2506 What's New-Deliver</v>
      </c>
      <c r="T2291" s="81" t="str">
        <f>IFERROR(VLOOKUP(CONCATENATE($B2291,"_",$A2291),Table4[#All],5,FALSE),"Not Available")</f>
        <v>Teamcenter 2506 What's New-Deliver</v>
      </c>
      <c r="U2291" s="81" t="str">
        <f>IFERROR(VLOOKUP(CONCATENATE(B2291,"_",A2291),Table4[#All],6,FALSE),"")</f>
        <v>https://siemens.highspot.com/items/6849b793e763859fe11e5308?lfrm=shp.0#1</v>
      </c>
    </row>
    <row r="2292" spans="1:21" x14ac:dyDescent="0.25">
      <c r="A2292" s="81">
        <f>IF(OR('Raw Data'!A2326=0,'Raw Data'!A2326="Delete"),"",'Raw Data'!A2326)</f>
        <v>2506</v>
      </c>
      <c r="B2292" s="88" t="str">
        <f>IF(OR('Raw Data'!B2326=0,'Raw Data'!B2326="Delete"),"",'Raw Data'!B2326)</f>
        <v>Deliver</v>
      </c>
      <c r="C2292" s="89" t="str">
        <f>IF(OR('Raw Data'!C2326=0,'Raw Data'!C2326="Delete"),"",'Raw Data'!C2326)</f>
        <v>Quality</v>
      </c>
      <c r="D2292" s="88" t="str">
        <f>IF(OR('Raw Data'!D2326=0,'Raw Data'!D2326="Delete"),"",'Raw Data'!D2326)</f>
        <v>Quality Action Management</v>
      </c>
      <c r="E2292" s="84" t="str">
        <f>IF(OR('Raw Data'!E2326=0,'Raw Data'!E2326="Delete"),"",'Raw Data'!E2326)</f>
        <v>Handle open questions in checklists more effectively</v>
      </c>
      <c r="F2292" s="81" t="str" cm="1">
        <f t="array" ref="F2292">_xlfn.SWITCH(ROUND(VLOOKUP(A2292,Table1[#All],3),0),11,H2292,12,I2292,13,J2292,14,K2292,"N/A")</f>
        <v>N/A</v>
      </c>
      <c r="G2292" s="81" t="str" cm="1">
        <f t="array" ref="G2292">_xlfn.SWITCH(ROUND(VLOOKUP(A2292,Table1[#All],5),0),11,H2292,12,I2292,13,J2292,14,K2292,"N/A")</f>
        <v>N/A</v>
      </c>
      <c r="H2292" s="81" t="str">
        <f>IF(OR('Raw Data'!H2326=0,'Raw Data'!H2326="Delete"),"",'Raw Data'!H2326)</f>
        <v/>
      </c>
      <c r="I2292" s="81" t="str">
        <f>IF(OR('Raw Data'!I2326=0,'Raw Data'!I2326="Delete"),"",'Raw Data'!I2326)</f>
        <v/>
      </c>
      <c r="J2292" s="81" t="str">
        <f>IF(OR('Raw Data'!J2326=0,'Raw Data'!J2326="Delete"),"",'Raw Data'!J2326)</f>
        <v/>
      </c>
      <c r="K2292" s="81" t="str">
        <f>IF(OR('Raw Data'!K2326=0,'Raw Data'!K2326="Delete"),"",'Raw Data'!K2326)</f>
        <v/>
      </c>
      <c r="L2292" s="81" t="str">
        <f>R2292</f>
        <v>Available</v>
      </c>
      <c r="M2292" s="81" t="str">
        <f>IF(A2292="","",IF(OR(AWReleaseNum&gt;=A2292,AWReleaseNum=0),"Available","Not Supported"))</f>
        <v>Available</v>
      </c>
      <c r="N2292" s="81" t="str">
        <f>IF(A2292="","",IF(TcRelease="Any","Available",IF(OR(AND(TcReleaseNum&gt;=VLOOKUP(AWReleaseNum,MinVerInfo,3,FALSE),TcReleaseNum&lt;=VLOOKUP(AWReleaseNum,MinVerInfo,4,FALSE)),AND(TcReleaseNum&gt;=VLOOKUP(AWReleaseNum,MinVerInfo,5,FALSE),TcReleaseNum&lt;=VLOOKUP(AWReleaseNum,MinVerInfo,6,FALSE))),"Available","Not Supported")))</f>
        <v>Available</v>
      </c>
      <c r="O2292" s="81" t="str">
        <f>IF(TcReleaseNum&lt;P2292,"Not Supported","Available")</f>
        <v>Available</v>
      </c>
      <c r="P2292" s="81" cm="1">
        <f t="array" ref="P2292">_xlfn.SWITCH(TcBaseVer, 14, K2292, 13, J2292, 12, I2292, 11, IFERROR(VLOOKUP(H2292,Table2[#All],3,FALSE),"N/A"),0)</f>
        <v>0</v>
      </c>
      <c r="Q2292" s="81" t="str">
        <f>IF(TcBaseVer=0,M2292,IF(AND(N2292="Available",M2292="Available",O2292="Available"),"Available",IF(M2292="","","Not Supported")))</f>
        <v>Available</v>
      </c>
      <c r="R2292" s="81" t="str">
        <f>IF(A2292&gt;=AWCurrentRel, "Future",Q2292)</f>
        <v>Available</v>
      </c>
      <c r="S2292" s="100" t="str">
        <f>HYPERLINK(U2292,T2292)</f>
        <v>Teamcenter 2506 What's New-Deliver</v>
      </c>
      <c r="T2292" s="81" t="str">
        <f>IFERROR(VLOOKUP(CONCATENATE($B2292,"_",$A2292),Table4[#All],5,FALSE),"Not Available")</f>
        <v>Teamcenter 2506 What's New-Deliver</v>
      </c>
      <c r="U2292" s="81" t="str">
        <f>IFERROR(VLOOKUP(CONCATENATE(B2292,"_",A2292),Table4[#All],6,FALSE),"")</f>
        <v>https://siemens.highspot.com/items/6849b793e763859fe11e5308?lfrm=shp.0#1</v>
      </c>
    </row>
    <row r="2293" spans="1:21" x14ac:dyDescent="0.25">
      <c r="A2293" s="81">
        <f>IF(OR('Raw Data'!A2327=0,'Raw Data'!A2327="Delete"),"",'Raw Data'!A2327)</f>
        <v>2506</v>
      </c>
      <c r="B2293" s="88" t="str">
        <f>IF(OR('Raw Data'!B2327=0,'Raw Data'!B2327="Delete"),"",'Raw Data'!B2327)</f>
        <v>Deliver</v>
      </c>
      <c r="C2293" s="89" t="str">
        <f>IF(OR('Raw Data'!C2327=0,'Raw Data'!C2327="Delete"),"",'Raw Data'!C2327)</f>
        <v>Quality</v>
      </c>
      <c r="D2293" s="88" t="str">
        <f>IF(OR('Raw Data'!D2327=0,'Raw Data'!D2327="Delete"),"",'Raw Data'!D2327)</f>
        <v>Quality Action Management</v>
      </c>
      <c r="E2293" s="84" t="str">
        <f>IF(OR('Raw Data'!E2327=0,'Raw Data'!E2327="Delete"),"",'Raw Data'!E2327)</f>
        <v>Understand relevant stakeholders and their roles using an improved profiles</v>
      </c>
      <c r="F2293" s="81" t="str" cm="1">
        <f t="array" ref="F2293">_xlfn.SWITCH(ROUND(VLOOKUP(A2293,Table1[#All],3),0),11,H2293,12,I2293,13,J2293,14,K2293,"N/A")</f>
        <v>N/A</v>
      </c>
      <c r="G2293" s="81" t="str" cm="1">
        <f t="array" ref="G2293">_xlfn.SWITCH(ROUND(VLOOKUP(A2293,Table1[#All],5),0),11,H2293,12,I2293,13,J2293,14,K2293,"N/A")</f>
        <v>N/A</v>
      </c>
      <c r="H2293" s="81" t="str">
        <f>IF(OR('Raw Data'!H2327=0,'Raw Data'!H2327="Delete"),"",'Raw Data'!H2327)</f>
        <v/>
      </c>
      <c r="I2293" s="81" t="str">
        <f>IF(OR('Raw Data'!I2327=0,'Raw Data'!I2327="Delete"),"",'Raw Data'!I2327)</f>
        <v/>
      </c>
      <c r="J2293" s="81" t="str">
        <f>IF(OR('Raw Data'!J2327=0,'Raw Data'!J2327="Delete"),"",'Raw Data'!J2327)</f>
        <v/>
      </c>
      <c r="K2293" s="81" t="str">
        <f>IF(OR('Raw Data'!K2327=0,'Raw Data'!K2327="Delete"),"",'Raw Data'!K2327)</f>
        <v/>
      </c>
      <c r="L2293" s="81" t="str">
        <f>R2293</f>
        <v>Available</v>
      </c>
      <c r="M2293" s="81" t="str">
        <f>IF(A2293="","",IF(OR(AWReleaseNum&gt;=A2293,AWReleaseNum=0),"Available","Not Supported"))</f>
        <v>Available</v>
      </c>
      <c r="N2293" s="81" t="str">
        <f>IF(A2293="","",IF(TcRelease="Any","Available",IF(OR(AND(TcReleaseNum&gt;=VLOOKUP(AWReleaseNum,MinVerInfo,3,FALSE),TcReleaseNum&lt;=VLOOKUP(AWReleaseNum,MinVerInfo,4,FALSE)),AND(TcReleaseNum&gt;=VLOOKUP(AWReleaseNum,MinVerInfo,5,FALSE),TcReleaseNum&lt;=VLOOKUP(AWReleaseNum,MinVerInfo,6,FALSE))),"Available","Not Supported")))</f>
        <v>Available</v>
      </c>
      <c r="O2293" s="81" t="str">
        <f>IF(TcReleaseNum&lt;P2293,"Not Supported","Available")</f>
        <v>Available</v>
      </c>
      <c r="P2293" s="81" cm="1">
        <f t="array" ref="P2293">_xlfn.SWITCH(TcBaseVer, 14, K2293, 13, J2293, 12, I2293, 11, IFERROR(VLOOKUP(H2293,Table2[#All],3,FALSE),"N/A"),0)</f>
        <v>0</v>
      </c>
      <c r="Q2293" s="81" t="str">
        <f>IF(TcBaseVer=0,M2293,IF(AND(N2293="Available",M2293="Available",O2293="Available"),"Available",IF(M2293="","","Not Supported")))</f>
        <v>Available</v>
      </c>
      <c r="R2293" s="81" t="str">
        <f>IF(A2293&gt;=AWCurrentRel, "Future",Q2293)</f>
        <v>Available</v>
      </c>
      <c r="S2293" s="100" t="str">
        <f>HYPERLINK(U2293,T2293)</f>
        <v>Teamcenter 2506 What's New-Deliver</v>
      </c>
      <c r="T2293" s="81" t="str">
        <f>IFERROR(VLOOKUP(CONCATENATE($B2293,"_",$A2293),Table4[#All],5,FALSE),"Not Available")</f>
        <v>Teamcenter 2506 What's New-Deliver</v>
      </c>
      <c r="U2293" s="81" t="str">
        <f>IFERROR(VLOOKUP(CONCATENATE(B2293,"_",A2293),Table4[#All],6,FALSE),"")</f>
        <v>https://siemens.highspot.com/items/6849b793e763859fe11e5308?lfrm=shp.0#1</v>
      </c>
    </row>
    <row r="2294" spans="1:21" x14ac:dyDescent="0.25">
      <c r="A2294" s="81">
        <f>IF(OR('Raw Data'!A2328=0,'Raw Data'!A2328="Delete"),"",'Raw Data'!A2328)</f>
        <v>2506</v>
      </c>
      <c r="B2294" s="88" t="str">
        <f>IF(OR('Raw Data'!B2328=0,'Raw Data'!B2328="Delete"),"",'Raw Data'!B2328)</f>
        <v>Deliver</v>
      </c>
      <c r="C2294" s="89" t="str">
        <f>IF(OR('Raw Data'!C2328=0,'Raw Data'!C2328="Delete"),"",'Raw Data'!C2328)</f>
        <v>Quality</v>
      </c>
      <c r="D2294" s="88" t="str">
        <f>IF(OR('Raw Data'!D2328=0,'Raw Data'!D2328="Delete"),"",'Raw Data'!D2328)</f>
        <v>Quality Action Management</v>
      </c>
      <c r="E2294" s="84" t="str">
        <f>IF(OR('Raw Data'!E2328=0,'Raw Data'!E2328="Delete"),"",'Raw Data'!E2328)</f>
        <v>Stay on top of important deadlines and follow-ups related to quality actions with a Reminder email feature</v>
      </c>
      <c r="F2294" s="81" t="str" cm="1">
        <f t="array" ref="F2294">_xlfn.SWITCH(ROUND(VLOOKUP(A2294,Table1[#All],3),0),11,H2294,12,I2294,13,J2294,14,K2294,"N/A")</f>
        <v>N/A</v>
      </c>
      <c r="G2294" s="81" t="str" cm="1">
        <f t="array" ref="G2294">_xlfn.SWITCH(ROUND(VLOOKUP(A2294,Table1[#All],5),0),11,H2294,12,I2294,13,J2294,14,K2294,"N/A")</f>
        <v>N/A</v>
      </c>
      <c r="H2294" s="81" t="str">
        <f>IF(OR('Raw Data'!H2328=0,'Raw Data'!H2328="Delete"),"",'Raw Data'!H2328)</f>
        <v/>
      </c>
      <c r="I2294" s="81" t="str">
        <f>IF(OR('Raw Data'!I2328=0,'Raw Data'!I2328="Delete"),"",'Raw Data'!I2328)</f>
        <v/>
      </c>
      <c r="J2294" s="81" t="str">
        <f>IF(OR('Raw Data'!J2328=0,'Raw Data'!J2328="Delete"),"",'Raw Data'!J2328)</f>
        <v/>
      </c>
      <c r="K2294" s="81" t="str">
        <f>IF(OR('Raw Data'!K2328=0,'Raw Data'!K2328="Delete"),"",'Raw Data'!K2328)</f>
        <v/>
      </c>
      <c r="L2294" s="81" t="str">
        <f>R2294</f>
        <v>Available</v>
      </c>
      <c r="M2294" s="81" t="str">
        <f>IF(A2294="","",IF(OR(AWReleaseNum&gt;=A2294,AWReleaseNum=0),"Available","Not Supported"))</f>
        <v>Available</v>
      </c>
      <c r="N2294" s="81" t="str">
        <f>IF(A2294="","",IF(TcRelease="Any","Available",IF(OR(AND(TcReleaseNum&gt;=VLOOKUP(AWReleaseNum,MinVerInfo,3,FALSE),TcReleaseNum&lt;=VLOOKUP(AWReleaseNum,MinVerInfo,4,FALSE)),AND(TcReleaseNum&gt;=VLOOKUP(AWReleaseNum,MinVerInfo,5,FALSE),TcReleaseNum&lt;=VLOOKUP(AWReleaseNum,MinVerInfo,6,FALSE))),"Available","Not Supported")))</f>
        <v>Available</v>
      </c>
      <c r="O2294" s="81" t="str">
        <f>IF(TcReleaseNum&lt;P2294,"Not Supported","Available")</f>
        <v>Available</v>
      </c>
      <c r="P2294" s="81" cm="1">
        <f t="array" ref="P2294">_xlfn.SWITCH(TcBaseVer, 14, K2294, 13, J2294, 12, I2294, 11, IFERROR(VLOOKUP(H2294,Table2[#All],3,FALSE),"N/A"),0)</f>
        <v>0</v>
      </c>
      <c r="Q2294" s="81" t="str">
        <f>IF(TcBaseVer=0,M2294,IF(AND(N2294="Available",M2294="Available",O2294="Available"),"Available",IF(M2294="","","Not Supported")))</f>
        <v>Available</v>
      </c>
      <c r="R2294" s="81" t="str">
        <f>IF(A2294&gt;=AWCurrentRel, "Future",Q2294)</f>
        <v>Available</v>
      </c>
      <c r="S2294" s="100" t="str">
        <f>HYPERLINK(U2294,T2294)</f>
        <v>Teamcenter 2506 What's New-Deliver</v>
      </c>
      <c r="T2294" s="81" t="str">
        <f>IFERROR(VLOOKUP(CONCATENATE($B2294,"_",$A2294),Table4[#All],5,FALSE),"Not Available")</f>
        <v>Teamcenter 2506 What's New-Deliver</v>
      </c>
      <c r="U2294" s="81" t="str">
        <f>IFERROR(VLOOKUP(CONCATENATE(B2294,"_",A2294),Table4[#All],6,FALSE),"")</f>
        <v>https://siemens.highspot.com/items/6849b793e763859fe11e5308?lfrm=shp.0#1</v>
      </c>
    </row>
    <row r="2295" spans="1:21" x14ac:dyDescent="0.25">
      <c r="A2295" s="81">
        <f>IF(OR('Raw Data'!A2329=0,'Raw Data'!A2329="Delete"),"",'Raw Data'!A2329)</f>
        <v>2506</v>
      </c>
      <c r="B2295" s="88" t="str">
        <f>IF(OR('Raw Data'!B2329=0,'Raw Data'!B2329="Delete"),"",'Raw Data'!B2329)</f>
        <v>Deliver</v>
      </c>
      <c r="C2295" s="89" t="str">
        <f>IF(OR('Raw Data'!C2329=0,'Raw Data'!C2329="Delete"),"",'Raw Data'!C2329)</f>
        <v>Quality</v>
      </c>
      <c r="D2295" s="88" t="str">
        <f>IF(OR('Raw Data'!D2329=0,'Raw Data'!D2329="Delete"),"",'Raw Data'!D2329)</f>
        <v>Quality Issue / Problem Solving </v>
      </c>
      <c r="E2295" s="84" t="str">
        <f>IF(OR('Raw Data'!E2329=0,'Raw Data'!E2329="Delete"),"",'Raw Data'!E2329)</f>
        <v>Add new participants to your processes​</v>
      </c>
      <c r="F2295" s="81" t="str" cm="1">
        <f t="array" ref="F2295">_xlfn.SWITCH(ROUND(VLOOKUP(A2295,Table1[#All],3),0),11,H2295,12,I2295,13,J2295,14,K2295,"N/A")</f>
        <v>N/A</v>
      </c>
      <c r="G2295" s="81" t="str" cm="1">
        <f t="array" ref="G2295">_xlfn.SWITCH(ROUND(VLOOKUP(A2295,Table1[#All],5),0),11,H2295,12,I2295,13,J2295,14,K2295,"N/A")</f>
        <v>N/A</v>
      </c>
      <c r="H2295" s="81" t="str">
        <f>IF(OR('Raw Data'!H2329=0,'Raw Data'!H2329="Delete"),"",'Raw Data'!H2329)</f>
        <v/>
      </c>
      <c r="I2295" s="81" t="str">
        <f>IF(OR('Raw Data'!I2329=0,'Raw Data'!I2329="Delete"),"",'Raw Data'!I2329)</f>
        <v/>
      </c>
      <c r="J2295" s="81" t="str">
        <f>IF(OR('Raw Data'!J2329=0,'Raw Data'!J2329="Delete"),"",'Raw Data'!J2329)</f>
        <v/>
      </c>
      <c r="K2295" s="81" t="str">
        <f>IF(OR('Raw Data'!K2329=0,'Raw Data'!K2329="Delete"),"",'Raw Data'!K2329)</f>
        <v/>
      </c>
      <c r="L2295" s="81" t="str">
        <f>R2295</f>
        <v>Available</v>
      </c>
      <c r="M2295" s="81" t="str">
        <f>IF(A2295="","",IF(OR(AWReleaseNum&gt;=A2295,AWReleaseNum=0),"Available","Not Supported"))</f>
        <v>Available</v>
      </c>
      <c r="N2295" s="81" t="str">
        <f>IF(A2295="","",IF(TcRelease="Any","Available",IF(OR(AND(TcReleaseNum&gt;=VLOOKUP(AWReleaseNum,MinVerInfo,3,FALSE),TcReleaseNum&lt;=VLOOKUP(AWReleaseNum,MinVerInfo,4,FALSE)),AND(TcReleaseNum&gt;=VLOOKUP(AWReleaseNum,MinVerInfo,5,FALSE),TcReleaseNum&lt;=VLOOKUP(AWReleaseNum,MinVerInfo,6,FALSE))),"Available","Not Supported")))</f>
        <v>Available</v>
      </c>
      <c r="O2295" s="81" t="str">
        <f>IF(TcReleaseNum&lt;P2295,"Not Supported","Available")</f>
        <v>Available</v>
      </c>
      <c r="P2295" s="81" cm="1">
        <f t="array" ref="P2295">_xlfn.SWITCH(TcBaseVer, 14, K2295, 13, J2295, 12, I2295, 11, IFERROR(VLOOKUP(H2295,Table2[#All],3,FALSE),"N/A"),0)</f>
        <v>0</v>
      </c>
      <c r="Q2295" s="81" t="str">
        <f>IF(TcBaseVer=0,M2295,IF(AND(N2295="Available",M2295="Available",O2295="Available"),"Available",IF(M2295="","","Not Supported")))</f>
        <v>Available</v>
      </c>
      <c r="R2295" s="81" t="str">
        <f>IF(A2295&gt;=AWCurrentRel, "Future",Q2295)</f>
        <v>Available</v>
      </c>
      <c r="S2295" s="100" t="str">
        <f>HYPERLINK(U2295,T2295)</f>
        <v>Teamcenter 2506 What's New-Deliver</v>
      </c>
      <c r="T2295" s="81" t="str">
        <f>IFERROR(VLOOKUP(CONCATENATE($B2295,"_",$A2295),Table4[#All],5,FALSE),"Not Available")</f>
        <v>Teamcenter 2506 What's New-Deliver</v>
      </c>
      <c r="U2295" s="81" t="str">
        <f>IFERROR(VLOOKUP(CONCATENATE(B2295,"_",A2295),Table4[#All],6,FALSE),"")</f>
        <v>https://siemens.highspot.com/items/6849b793e763859fe11e5308?lfrm=shp.0#1</v>
      </c>
    </row>
    <row r="2296" spans="1:21" x14ac:dyDescent="0.25">
      <c r="A2296" s="81">
        <f>IF(OR('Raw Data'!A2330=0,'Raw Data'!A2330="Delete"),"",'Raw Data'!A2330)</f>
        <v>2506</v>
      </c>
      <c r="B2296" s="88" t="str">
        <f>IF(OR('Raw Data'!B2330=0,'Raw Data'!B2330="Delete"),"",'Raw Data'!B2330)</f>
        <v>Deliver</v>
      </c>
      <c r="C2296" s="89" t="str">
        <f>IF(OR('Raw Data'!C2330=0,'Raw Data'!C2330="Delete"),"",'Raw Data'!C2330)</f>
        <v>Quality</v>
      </c>
      <c r="D2296" s="88" t="str">
        <f>IF(OR('Raw Data'!D2330=0,'Raw Data'!D2330="Delete"),"",'Raw Data'!D2330)</f>
        <v>Quality Issue / Problem Solving </v>
      </c>
      <c r="E2296" s="84" t="str">
        <f>IF(OR('Raw Data'!E2330=0,'Raw Data'!E2330="Delete"),"",'Raw Data'!E2330)</f>
        <v>Assign workflows to manage your process flows more efficiently</v>
      </c>
      <c r="F2296" s="81" t="str" cm="1">
        <f t="array" ref="F2296">_xlfn.SWITCH(ROUND(VLOOKUP(A2296,Table1[#All],3),0),11,H2296,12,I2296,13,J2296,14,K2296,"N/A")</f>
        <v>N/A</v>
      </c>
      <c r="G2296" s="81" t="str" cm="1">
        <f t="array" ref="G2296">_xlfn.SWITCH(ROUND(VLOOKUP(A2296,Table1[#All],5),0),11,H2296,12,I2296,13,J2296,14,K2296,"N/A")</f>
        <v>N/A</v>
      </c>
      <c r="H2296" s="81" t="str">
        <f>IF(OR('Raw Data'!H2330=0,'Raw Data'!H2330="Delete"),"",'Raw Data'!H2330)</f>
        <v/>
      </c>
      <c r="I2296" s="81" t="str">
        <f>IF(OR('Raw Data'!I2330=0,'Raw Data'!I2330="Delete"),"",'Raw Data'!I2330)</f>
        <v/>
      </c>
      <c r="J2296" s="81" t="str">
        <f>IF(OR('Raw Data'!J2330=0,'Raw Data'!J2330="Delete"),"",'Raw Data'!J2330)</f>
        <v/>
      </c>
      <c r="K2296" s="81" t="str">
        <f>IF(OR('Raw Data'!K2330=0,'Raw Data'!K2330="Delete"),"",'Raw Data'!K2330)</f>
        <v/>
      </c>
      <c r="L2296" s="81" t="str">
        <f>R2296</f>
        <v>Available</v>
      </c>
      <c r="M2296" s="81" t="str">
        <f>IF(A2296="","",IF(OR(AWReleaseNum&gt;=A2296,AWReleaseNum=0),"Available","Not Supported"))</f>
        <v>Available</v>
      </c>
      <c r="N2296" s="81" t="str">
        <f>IF(A2296="","",IF(TcRelease="Any","Available",IF(OR(AND(TcReleaseNum&gt;=VLOOKUP(AWReleaseNum,MinVerInfo,3,FALSE),TcReleaseNum&lt;=VLOOKUP(AWReleaseNum,MinVerInfo,4,FALSE)),AND(TcReleaseNum&gt;=VLOOKUP(AWReleaseNum,MinVerInfo,5,FALSE),TcReleaseNum&lt;=VLOOKUP(AWReleaseNum,MinVerInfo,6,FALSE))),"Available","Not Supported")))</f>
        <v>Available</v>
      </c>
      <c r="O2296" s="81" t="str">
        <f>IF(TcReleaseNum&lt;P2296,"Not Supported","Available")</f>
        <v>Available</v>
      </c>
      <c r="P2296" s="81" cm="1">
        <f t="array" ref="P2296">_xlfn.SWITCH(TcBaseVer, 14, K2296, 13, J2296, 12, I2296, 11, IFERROR(VLOOKUP(H2296,Table2[#All],3,FALSE),"N/A"),0)</f>
        <v>0</v>
      </c>
      <c r="Q2296" s="81" t="str">
        <f>IF(TcBaseVer=0,M2296,IF(AND(N2296="Available",M2296="Available",O2296="Available"),"Available",IF(M2296="","","Not Supported")))</f>
        <v>Available</v>
      </c>
      <c r="R2296" s="81" t="str">
        <f>IF(A2296&gt;=AWCurrentRel, "Future",Q2296)</f>
        <v>Available</v>
      </c>
      <c r="S2296" s="100" t="str">
        <f>HYPERLINK(U2296,T2296)</f>
        <v>Teamcenter 2506 What's New-Deliver</v>
      </c>
      <c r="T2296" s="81" t="str">
        <f>IFERROR(VLOOKUP(CONCATENATE($B2296,"_",$A2296),Table4[#All],5,FALSE),"Not Available")</f>
        <v>Teamcenter 2506 What's New-Deliver</v>
      </c>
      <c r="U2296" s="81" t="str">
        <f>IFERROR(VLOOKUP(CONCATENATE(B2296,"_",A2296),Table4[#All],6,FALSE),"")</f>
        <v>https://siemens.highspot.com/items/6849b793e763859fe11e5308?lfrm=shp.0#1</v>
      </c>
    </row>
    <row r="2297" spans="1:21" x14ac:dyDescent="0.25">
      <c r="A2297" s="81">
        <f>IF(OR('Raw Data'!A2331=0,'Raw Data'!A2331="Delete"),"",'Raw Data'!A2331)</f>
        <v>2506</v>
      </c>
      <c r="B2297" s="88" t="str">
        <f>IF(OR('Raw Data'!B2331=0,'Raw Data'!B2331="Delete"),"",'Raw Data'!B2331)</f>
        <v>Deliver</v>
      </c>
      <c r="C2297" s="89" t="str">
        <f>IF(OR('Raw Data'!C2331=0,'Raw Data'!C2331="Delete"),"",'Raw Data'!C2331)</f>
        <v>Quality</v>
      </c>
      <c r="D2297" s="88" t="str">
        <f>IF(OR('Raw Data'!D2331=0,'Raw Data'!D2331="Delete"),"",'Raw Data'!D2331)</f>
        <v>Quality Issue / Problem Solving </v>
      </c>
      <c r="E2297" s="84" t="str">
        <f>IF(OR('Raw Data'!E2331=0,'Raw Data'!E2331="Delete"),"",'Raw Data'!E2331)</f>
        <v>Enjoy enhanced flexibility and customization options with new properties​</v>
      </c>
      <c r="F2297" s="81" t="str" cm="1">
        <f t="array" ref="F2297">_xlfn.SWITCH(ROUND(VLOOKUP(A2297,Table1[#All],3),0),11,H2297,12,I2297,13,J2297,14,K2297,"N/A")</f>
        <v>N/A</v>
      </c>
      <c r="G2297" s="81" t="str" cm="1">
        <f t="array" ref="G2297">_xlfn.SWITCH(ROUND(VLOOKUP(A2297,Table1[#All],5),0),11,H2297,12,I2297,13,J2297,14,K2297,"N/A")</f>
        <v>N/A</v>
      </c>
      <c r="H2297" s="81" t="str">
        <f>IF(OR('Raw Data'!H2331=0,'Raw Data'!H2331="Delete"),"",'Raw Data'!H2331)</f>
        <v/>
      </c>
      <c r="I2297" s="81" t="str">
        <f>IF(OR('Raw Data'!I2331=0,'Raw Data'!I2331="Delete"),"",'Raw Data'!I2331)</f>
        <v/>
      </c>
      <c r="J2297" s="81" t="str">
        <f>IF(OR('Raw Data'!J2331=0,'Raw Data'!J2331="Delete"),"",'Raw Data'!J2331)</f>
        <v/>
      </c>
      <c r="K2297" s="81" t="str">
        <f>IF(OR('Raw Data'!K2331=0,'Raw Data'!K2331="Delete"),"",'Raw Data'!K2331)</f>
        <v/>
      </c>
      <c r="L2297" s="81" t="str">
        <f>R2297</f>
        <v>Available</v>
      </c>
      <c r="M2297" s="81" t="str">
        <f>IF(A2297="","",IF(OR(AWReleaseNum&gt;=A2297,AWReleaseNum=0),"Available","Not Supported"))</f>
        <v>Available</v>
      </c>
      <c r="N2297" s="81" t="str">
        <f>IF(A2297="","",IF(TcRelease="Any","Available",IF(OR(AND(TcReleaseNum&gt;=VLOOKUP(AWReleaseNum,MinVerInfo,3,FALSE),TcReleaseNum&lt;=VLOOKUP(AWReleaseNum,MinVerInfo,4,FALSE)),AND(TcReleaseNum&gt;=VLOOKUP(AWReleaseNum,MinVerInfo,5,FALSE),TcReleaseNum&lt;=VLOOKUP(AWReleaseNum,MinVerInfo,6,FALSE))),"Available","Not Supported")))</f>
        <v>Available</v>
      </c>
      <c r="O2297" s="81" t="str">
        <f>IF(TcReleaseNum&lt;P2297,"Not Supported","Available")</f>
        <v>Available</v>
      </c>
      <c r="P2297" s="81" cm="1">
        <f t="array" ref="P2297">_xlfn.SWITCH(TcBaseVer, 14, K2297, 13, J2297, 12, I2297, 11, IFERROR(VLOOKUP(H2297,Table2[#All],3,FALSE),"N/A"),0)</f>
        <v>0</v>
      </c>
      <c r="Q2297" s="81" t="str">
        <f>IF(TcBaseVer=0,M2297,IF(AND(N2297="Available",M2297="Available",O2297="Available"),"Available",IF(M2297="","","Not Supported")))</f>
        <v>Available</v>
      </c>
      <c r="R2297" s="81" t="str">
        <f>IF(A2297&gt;=AWCurrentRel, "Future",Q2297)</f>
        <v>Available</v>
      </c>
      <c r="S2297" s="100" t="str">
        <f>HYPERLINK(U2297,T2297)</f>
        <v>Teamcenter 2506 What's New-Deliver</v>
      </c>
      <c r="T2297" s="81" t="str">
        <f>IFERROR(VLOOKUP(CONCATENATE($B2297,"_",$A2297),Table4[#All],5,FALSE),"Not Available")</f>
        <v>Teamcenter 2506 What's New-Deliver</v>
      </c>
      <c r="U2297" s="81" t="str">
        <f>IFERROR(VLOOKUP(CONCATENATE(B2297,"_",A2297),Table4[#All],6,FALSE),"")</f>
        <v>https://siemens.highspot.com/items/6849b793e763859fe11e5308?lfrm=shp.0#1</v>
      </c>
    </row>
    <row r="2298" spans="1:21" x14ac:dyDescent="0.25">
      <c r="A2298" s="81">
        <f>IF(OR('Raw Data'!A2332=0,'Raw Data'!A2332="Delete"),"",'Raw Data'!A2332)</f>
        <v>2506</v>
      </c>
      <c r="B2298" s="88" t="str">
        <f>IF(OR('Raw Data'!B2332=0,'Raw Data'!B2332="Delete"),"",'Raw Data'!B2332)</f>
        <v>Deliver</v>
      </c>
      <c r="C2298" s="89" t="str">
        <f>IF(OR('Raw Data'!C2332=0,'Raw Data'!C2332="Delete"),"",'Raw Data'!C2332)</f>
        <v>Quality</v>
      </c>
      <c r="D2298" s="88" t="str">
        <f>IF(OR('Raw Data'!D2332=0,'Raw Data'!D2332="Delete"),"",'Raw Data'!D2332)</f>
        <v>Quality Issue / Problem Solving </v>
      </c>
      <c r="E2298" s="84" t="str">
        <f>IF(OR('Raw Data'!E2332=0,'Raw Data'!E2332="Delete"),"",'Raw Data'!E2332)</f>
        <v>Handle and track non-conformance issues with new properties</v>
      </c>
      <c r="F2298" s="81" t="str" cm="1">
        <f t="array" ref="F2298">_xlfn.SWITCH(ROUND(VLOOKUP(A2298,Table1[#All],3),0),11,H2298,12,I2298,13,J2298,14,K2298,"N/A")</f>
        <v>N/A</v>
      </c>
      <c r="G2298" s="81" t="str" cm="1">
        <f t="array" ref="G2298">_xlfn.SWITCH(ROUND(VLOOKUP(A2298,Table1[#All],5),0),11,H2298,12,I2298,13,J2298,14,K2298,"N/A")</f>
        <v>N/A</v>
      </c>
      <c r="H2298" s="81" t="str">
        <f>IF(OR('Raw Data'!H2332=0,'Raw Data'!H2332="Delete"),"",'Raw Data'!H2332)</f>
        <v/>
      </c>
      <c r="I2298" s="81" t="str">
        <f>IF(OR('Raw Data'!I2332=0,'Raw Data'!I2332="Delete"),"",'Raw Data'!I2332)</f>
        <v/>
      </c>
      <c r="J2298" s="81" t="str">
        <f>IF(OR('Raw Data'!J2332=0,'Raw Data'!J2332="Delete"),"",'Raw Data'!J2332)</f>
        <v/>
      </c>
      <c r="K2298" s="81" t="str">
        <f>IF(OR('Raw Data'!K2332=0,'Raw Data'!K2332="Delete"),"",'Raw Data'!K2332)</f>
        <v/>
      </c>
      <c r="L2298" s="81" t="str">
        <f>R2298</f>
        <v>Available</v>
      </c>
      <c r="M2298" s="81" t="str">
        <f>IF(A2298="","",IF(OR(AWReleaseNum&gt;=A2298,AWReleaseNum=0),"Available","Not Supported"))</f>
        <v>Available</v>
      </c>
      <c r="N2298" s="81" t="str">
        <f>IF(A2298="","",IF(TcRelease="Any","Available",IF(OR(AND(TcReleaseNum&gt;=VLOOKUP(AWReleaseNum,MinVerInfo,3,FALSE),TcReleaseNum&lt;=VLOOKUP(AWReleaseNum,MinVerInfo,4,FALSE)),AND(TcReleaseNum&gt;=VLOOKUP(AWReleaseNum,MinVerInfo,5,FALSE),TcReleaseNum&lt;=VLOOKUP(AWReleaseNum,MinVerInfo,6,FALSE))),"Available","Not Supported")))</f>
        <v>Available</v>
      </c>
      <c r="O2298" s="81" t="str">
        <f>IF(TcReleaseNum&lt;P2298,"Not Supported","Available")</f>
        <v>Available</v>
      </c>
      <c r="P2298" s="81" cm="1">
        <f t="array" ref="P2298">_xlfn.SWITCH(TcBaseVer, 14, K2298, 13, J2298, 12, I2298, 11, IFERROR(VLOOKUP(H2298,Table2[#All],3,FALSE),"N/A"),0)</f>
        <v>0</v>
      </c>
      <c r="Q2298" s="81" t="str">
        <f>IF(TcBaseVer=0,M2298,IF(AND(N2298="Available",M2298="Available",O2298="Available"),"Available",IF(M2298="","","Not Supported")))</f>
        <v>Available</v>
      </c>
      <c r="R2298" s="81" t="str">
        <f>IF(A2298&gt;=AWCurrentRel, "Future",Q2298)</f>
        <v>Available</v>
      </c>
      <c r="S2298" s="100" t="str">
        <f>HYPERLINK(U2298,T2298)</f>
        <v>Teamcenter 2506 What's New-Deliver</v>
      </c>
      <c r="T2298" s="81" t="str">
        <f>IFERROR(VLOOKUP(CONCATENATE($B2298,"_",$A2298),Table4[#All],5,FALSE),"Not Available")</f>
        <v>Teamcenter 2506 What's New-Deliver</v>
      </c>
      <c r="U2298" s="81" t="str">
        <f>IFERROR(VLOOKUP(CONCATENATE(B2298,"_",A2298),Table4[#All],6,FALSE),"")</f>
        <v>https://siemens.highspot.com/items/6849b793e763859fe11e5308?lfrm=shp.0#1</v>
      </c>
    </row>
    <row r="2299" spans="1:21" x14ac:dyDescent="0.25">
      <c r="A2299" s="81">
        <f>IF(OR('Raw Data'!A2333=0,'Raw Data'!A2333="Delete"),"",'Raw Data'!A2333)</f>
        <v>2506</v>
      </c>
      <c r="B2299" s="88" t="str">
        <f>IF(OR('Raw Data'!B2333=0,'Raw Data'!B2333="Delete"),"",'Raw Data'!B2333)</f>
        <v>Deliver</v>
      </c>
      <c r="C2299" s="89" t="str">
        <f>IF(OR('Raw Data'!C2333=0,'Raw Data'!C2333="Delete"),"",'Raw Data'!C2333)</f>
        <v>Quality</v>
      </c>
      <c r="D2299" s="88" t="str">
        <f>IF(OR('Raw Data'!D2333=0,'Raw Data'!D2333="Delete"),"",'Raw Data'!D2333)</f>
        <v>Quality Issue / Problem Solving </v>
      </c>
      <c r="E2299" s="84" t="str">
        <f>IF(OR('Raw Data'!E2333=0,'Raw Data'!E2333="Delete"),"",'Raw Data'!E2333)</f>
        <v>Visualize and navigate the relationships between quality-related data with the QIM Relation browser​</v>
      </c>
      <c r="F2299" s="81" t="str" cm="1">
        <f t="array" ref="F2299">_xlfn.SWITCH(ROUND(VLOOKUP(A2299,Table1[#All],3),0),11,H2299,12,I2299,13,J2299,14,K2299,"N/A")</f>
        <v>N/A</v>
      </c>
      <c r="G2299" s="81" t="str" cm="1">
        <f t="array" ref="G2299">_xlfn.SWITCH(ROUND(VLOOKUP(A2299,Table1[#All],5),0),11,H2299,12,I2299,13,J2299,14,K2299,"N/A")</f>
        <v>N/A</v>
      </c>
      <c r="H2299" s="81" t="str">
        <f>IF(OR('Raw Data'!H2333=0,'Raw Data'!H2333="Delete"),"",'Raw Data'!H2333)</f>
        <v/>
      </c>
      <c r="I2299" s="81" t="str">
        <f>IF(OR('Raw Data'!I2333=0,'Raw Data'!I2333="Delete"),"",'Raw Data'!I2333)</f>
        <v/>
      </c>
      <c r="J2299" s="81" t="str">
        <f>IF(OR('Raw Data'!J2333=0,'Raw Data'!J2333="Delete"),"",'Raw Data'!J2333)</f>
        <v/>
      </c>
      <c r="K2299" s="81" t="str">
        <f>IF(OR('Raw Data'!K2333=0,'Raw Data'!K2333="Delete"),"",'Raw Data'!K2333)</f>
        <v/>
      </c>
      <c r="L2299" s="81" t="str">
        <f>R2299</f>
        <v>Available</v>
      </c>
      <c r="M2299" s="81" t="str">
        <f>IF(A2299="","",IF(OR(AWReleaseNum&gt;=A2299,AWReleaseNum=0),"Available","Not Supported"))</f>
        <v>Available</v>
      </c>
      <c r="N2299" s="81" t="str">
        <f>IF(A2299="","",IF(TcRelease="Any","Available",IF(OR(AND(TcReleaseNum&gt;=VLOOKUP(AWReleaseNum,MinVerInfo,3,FALSE),TcReleaseNum&lt;=VLOOKUP(AWReleaseNum,MinVerInfo,4,FALSE)),AND(TcReleaseNum&gt;=VLOOKUP(AWReleaseNum,MinVerInfo,5,FALSE),TcReleaseNum&lt;=VLOOKUP(AWReleaseNum,MinVerInfo,6,FALSE))),"Available","Not Supported")))</f>
        <v>Available</v>
      </c>
      <c r="O2299" s="81" t="str">
        <f>IF(TcReleaseNum&lt;P2299,"Not Supported","Available")</f>
        <v>Available</v>
      </c>
      <c r="P2299" s="81" cm="1">
        <f t="array" ref="P2299">_xlfn.SWITCH(TcBaseVer, 14, K2299, 13, J2299, 12, I2299, 11, IFERROR(VLOOKUP(H2299,Table2[#All],3,FALSE),"N/A"),0)</f>
        <v>0</v>
      </c>
      <c r="Q2299" s="81" t="str">
        <f>IF(TcBaseVer=0,M2299,IF(AND(N2299="Available",M2299="Available",O2299="Available"),"Available",IF(M2299="","","Not Supported")))</f>
        <v>Available</v>
      </c>
      <c r="R2299" s="81" t="str">
        <f>IF(A2299&gt;=AWCurrentRel, "Future",Q2299)</f>
        <v>Available</v>
      </c>
      <c r="S2299" s="100" t="str">
        <f>HYPERLINK(U2299,T2299)</f>
        <v>Teamcenter 2506 What's New-Deliver</v>
      </c>
      <c r="T2299" s="81" t="str">
        <f>IFERROR(VLOOKUP(CONCATENATE($B2299,"_",$A2299),Table4[#All],5,FALSE),"Not Available")</f>
        <v>Teamcenter 2506 What's New-Deliver</v>
      </c>
      <c r="U2299" s="81" t="str">
        <f>IFERROR(VLOOKUP(CONCATENATE(B2299,"_",A2299),Table4[#All],6,FALSE),"")</f>
        <v>https://siemens.highspot.com/items/6849b793e763859fe11e5308?lfrm=shp.0#1</v>
      </c>
    </row>
    <row r="2300" spans="1:21" x14ac:dyDescent="0.25">
      <c r="A2300" s="81">
        <f>IF(OR('Raw Data'!A2334=0,'Raw Data'!A2334="Delete"),"",'Raw Data'!A2334)</f>
        <v>2506</v>
      </c>
      <c r="B2300" s="88" t="str">
        <f>IF(OR('Raw Data'!B2334=0,'Raw Data'!B2334="Delete"),"",'Raw Data'!B2334)</f>
        <v>Deliver</v>
      </c>
      <c r="C2300" s="89" t="str">
        <f>IF(OR('Raw Data'!C2334=0,'Raw Data'!C2334="Delete"),"",'Raw Data'!C2334)</f>
        <v>Quality</v>
      </c>
      <c r="D2300" s="88" t="str">
        <f>IF(OR('Raw Data'!D2334=0,'Raw Data'!D2334="Delete"),"",'Raw Data'!D2334)</f>
        <v>Quality Issue / Problem Solving </v>
      </c>
      <c r="E2300" s="84" t="str">
        <f>IF(OR('Raw Data'!E2334=0,'Raw Data'!E2334="Delete"),"",'Raw Data'!E2334)</f>
        <v>Effectively identify and address the underlying causes of quality problems with an improved root cause analysis​</v>
      </c>
      <c r="F2300" s="81" t="str" cm="1">
        <f t="array" ref="F2300">_xlfn.SWITCH(ROUND(VLOOKUP(A2300,Table1[#All],3),0),11,H2300,12,I2300,13,J2300,14,K2300,"N/A")</f>
        <v>N/A</v>
      </c>
      <c r="G2300" s="81" t="str" cm="1">
        <f t="array" ref="G2300">_xlfn.SWITCH(ROUND(VLOOKUP(A2300,Table1[#All],5),0),11,H2300,12,I2300,13,J2300,14,K2300,"N/A")</f>
        <v>N/A</v>
      </c>
      <c r="H2300" s="81" t="str">
        <f>IF(OR('Raw Data'!H2334=0,'Raw Data'!H2334="Delete"),"",'Raw Data'!H2334)</f>
        <v/>
      </c>
      <c r="I2300" s="81" t="str">
        <f>IF(OR('Raw Data'!I2334=0,'Raw Data'!I2334="Delete"),"",'Raw Data'!I2334)</f>
        <v/>
      </c>
      <c r="J2300" s="81" t="str">
        <f>IF(OR('Raw Data'!J2334=0,'Raw Data'!J2334="Delete"),"",'Raw Data'!J2334)</f>
        <v/>
      </c>
      <c r="K2300" s="81" t="str">
        <f>IF(OR('Raw Data'!K2334=0,'Raw Data'!K2334="Delete"),"",'Raw Data'!K2334)</f>
        <v/>
      </c>
      <c r="L2300" s="81" t="str">
        <f>R2300</f>
        <v>Available</v>
      </c>
      <c r="M2300" s="81" t="str">
        <f>IF(A2300="","",IF(OR(AWReleaseNum&gt;=A2300,AWReleaseNum=0),"Available","Not Supported"))</f>
        <v>Available</v>
      </c>
      <c r="N2300" s="81" t="str">
        <f>IF(A2300="","",IF(TcRelease="Any","Available",IF(OR(AND(TcReleaseNum&gt;=VLOOKUP(AWReleaseNum,MinVerInfo,3,FALSE),TcReleaseNum&lt;=VLOOKUP(AWReleaseNum,MinVerInfo,4,FALSE)),AND(TcReleaseNum&gt;=VLOOKUP(AWReleaseNum,MinVerInfo,5,FALSE),TcReleaseNum&lt;=VLOOKUP(AWReleaseNum,MinVerInfo,6,FALSE))),"Available","Not Supported")))</f>
        <v>Available</v>
      </c>
      <c r="O2300" s="81" t="str">
        <f>IF(TcReleaseNum&lt;P2300,"Not Supported","Available")</f>
        <v>Available</v>
      </c>
      <c r="P2300" s="81" cm="1">
        <f t="array" ref="P2300">_xlfn.SWITCH(TcBaseVer, 14, K2300, 13, J2300, 12, I2300, 11, IFERROR(VLOOKUP(H2300,Table2[#All],3,FALSE),"N/A"),0)</f>
        <v>0</v>
      </c>
      <c r="Q2300" s="81" t="str">
        <f>IF(TcBaseVer=0,M2300,IF(AND(N2300="Available",M2300="Available",O2300="Available"),"Available",IF(M2300="","","Not Supported")))</f>
        <v>Available</v>
      </c>
      <c r="R2300" s="81" t="str">
        <f>IF(A2300&gt;=AWCurrentRel, "Future",Q2300)</f>
        <v>Available</v>
      </c>
      <c r="S2300" s="100" t="str">
        <f>HYPERLINK(U2300,T2300)</f>
        <v>Teamcenter 2506 What's New-Deliver</v>
      </c>
      <c r="T2300" s="81" t="str">
        <f>IFERROR(VLOOKUP(CONCATENATE($B2300,"_",$A2300),Table4[#All],5,FALSE),"Not Available")</f>
        <v>Teamcenter 2506 What's New-Deliver</v>
      </c>
      <c r="U2300" s="81" t="str">
        <f>IFERROR(VLOOKUP(CONCATENATE(B2300,"_",A2300),Table4[#All],6,FALSE),"")</f>
        <v>https://siemens.highspot.com/items/6849b793e763859fe11e5308?lfrm=shp.0#1</v>
      </c>
    </row>
    <row r="2301" spans="1:21" x14ac:dyDescent="0.25">
      <c r="A2301" s="81">
        <f>IF(OR('Raw Data'!A2335=0,'Raw Data'!A2335="Delete"),"",'Raw Data'!A2335)</f>
        <v>2506</v>
      </c>
      <c r="B2301" s="88" t="str">
        <f>IF(OR('Raw Data'!B2335=0,'Raw Data'!B2335="Delete"),"",'Raw Data'!B2335)</f>
        <v>Deliver</v>
      </c>
      <c r="C2301" s="89" t="str">
        <f>IF(OR('Raw Data'!C2335=0,'Raw Data'!C2335="Delete"),"",'Raw Data'!C2335)</f>
        <v>Quality</v>
      </c>
      <c r="D2301" s="88" t="str">
        <f>IF(OR('Raw Data'!D2335=0,'Raw Data'!D2335="Delete"),"",'Raw Data'!D2335)</f>
        <v>Quality Issue / Problem Solving </v>
      </c>
      <c r="E2301" s="84" t="str">
        <f>IF(OR('Raw Data'!E2335=0,'Raw Data'!E2335="Delete"),"",'Raw Data'!E2335)</f>
        <v>Associate relevant files and documents with your quality management activities using extended tab attachments</v>
      </c>
      <c r="F2301" s="81" t="str" cm="1">
        <f t="array" ref="F2301">_xlfn.SWITCH(ROUND(VLOOKUP(A2301,Table1[#All],3),0),11,H2301,12,I2301,13,J2301,14,K2301,"N/A")</f>
        <v>N/A</v>
      </c>
      <c r="G2301" s="81" t="str" cm="1">
        <f t="array" ref="G2301">_xlfn.SWITCH(ROUND(VLOOKUP(A2301,Table1[#All],5),0),11,H2301,12,I2301,13,J2301,14,K2301,"N/A")</f>
        <v>N/A</v>
      </c>
      <c r="H2301" s="81" t="str">
        <f>IF(OR('Raw Data'!H2335=0,'Raw Data'!H2335="Delete"),"",'Raw Data'!H2335)</f>
        <v/>
      </c>
      <c r="I2301" s="81" t="str">
        <f>IF(OR('Raw Data'!I2335=0,'Raw Data'!I2335="Delete"),"",'Raw Data'!I2335)</f>
        <v/>
      </c>
      <c r="J2301" s="81" t="str">
        <f>IF(OR('Raw Data'!J2335=0,'Raw Data'!J2335="Delete"),"",'Raw Data'!J2335)</f>
        <v/>
      </c>
      <c r="K2301" s="81" t="str">
        <f>IF(OR('Raw Data'!K2335=0,'Raw Data'!K2335="Delete"),"",'Raw Data'!K2335)</f>
        <v/>
      </c>
      <c r="L2301" s="81" t="str">
        <f>R2301</f>
        <v>Available</v>
      </c>
      <c r="M2301" s="81" t="str">
        <f>IF(A2301="","",IF(OR(AWReleaseNum&gt;=A2301,AWReleaseNum=0),"Available","Not Supported"))</f>
        <v>Available</v>
      </c>
      <c r="N2301" s="81" t="str">
        <f>IF(A2301="","",IF(TcRelease="Any","Available",IF(OR(AND(TcReleaseNum&gt;=VLOOKUP(AWReleaseNum,MinVerInfo,3,FALSE),TcReleaseNum&lt;=VLOOKUP(AWReleaseNum,MinVerInfo,4,FALSE)),AND(TcReleaseNum&gt;=VLOOKUP(AWReleaseNum,MinVerInfo,5,FALSE),TcReleaseNum&lt;=VLOOKUP(AWReleaseNum,MinVerInfo,6,FALSE))),"Available","Not Supported")))</f>
        <v>Available</v>
      </c>
      <c r="O2301" s="81" t="str">
        <f>IF(TcReleaseNum&lt;P2301,"Not Supported","Available")</f>
        <v>Available</v>
      </c>
      <c r="P2301" s="81" cm="1">
        <f t="array" ref="P2301">_xlfn.SWITCH(TcBaseVer, 14, K2301, 13, J2301, 12, I2301, 11, IFERROR(VLOOKUP(H2301,Table2[#All],3,FALSE),"N/A"),0)</f>
        <v>0</v>
      </c>
      <c r="Q2301" s="81" t="str">
        <f>IF(TcBaseVer=0,M2301,IF(AND(N2301="Available",M2301="Available",O2301="Available"),"Available",IF(M2301="","","Not Supported")))</f>
        <v>Available</v>
      </c>
      <c r="R2301" s="81" t="str">
        <f>IF(A2301&gt;=AWCurrentRel, "Future",Q2301)</f>
        <v>Available</v>
      </c>
      <c r="S2301" s="100" t="str">
        <f>HYPERLINK(U2301,T2301)</f>
        <v>Teamcenter 2506 What's New-Deliver</v>
      </c>
      <c r="T2301" s="81" t="str">
        <f>IFERROR(VLOOKUP(CONCATENATE($B2301,"_",$A2301),Table4[#All],5,FALSE),"Not Available")</f>
        <v>Teamcenter 2506 What's New-Deliver</v>
      </c>
      <c r="U2301" s="81" t="str">
        <f>IFERROR(VLOOKUP(CONCATENATE(B2301,"_",A2301),Table4[#All],6,FALSE),"")</f>
        <v>https://siemens.highspot.com/items/6849b793e763859fe11e5308?lfrm=shp.0#1</v>
      </c>
    </row>
    <row r="2302" spans="1:21" x14ac:dyDescent="0.25">
      <c r="A2302" s="81">
        <f>IF(OR('Raw Data'!A2336=0,'Raw Data'!A2336="Delete"),"",'Raw Data'!A2336)</f>
        <v>2506</v>
      </c>
      <c r="B2302" s="88" t="str">
        <f>IF(OR('Raw Data'!B2336=0,'Raw Data'!B2336="Delete"),"",'Raw Data'!B2336)</f>
        <v>Deliver</v>
      </c>
      <c r="C2302" s="89" t="str">
        <f>IF(OR('Raw Data'!C2336=0,'Raw Data'!C2336="Delete"),"",'Raw Data'!C2336)</f>
        <v>Quality</v>
      </c>
      <c r="D2302" s="88" t="str">
        <f>IF(OR('Raw Data'!D2336=0,'Raw Data'!D2336="Delete"),"",'Raw Data'!D2336)</f>
        <v>Quality Issue / Problem Solving </v>
      </c>
      <c r="E2302" s="84" t="str">
        <f>IF(OR('Raw Data'!E2336=0,'Raw Data'!E2336="Delete"),"",'Raw Data'!E2336)</f>
        <v>View comprehensive hierarchical relationships within your quality management data Relations tree</v>
      </c>
      <c r="F2302" s="81" t="str" cm="1">
        <f t="array" ref="F2302">_xlfn.SWITCH(ROUND(VLOOKUP(A2302,Table1[#All],3),0),11,H2302,12,I2302,13,J2302,14,K2302,"N/A")</f>
        <v>N/A</v>
      </c>
      <c r="G2302" s="81" t="str" cm="1">
        <f t="array" ref="G2302">_xlfn.SWITCH(ROUND(VLOOKUP(A2302,Table1[#All],5),0),11,H2302,12,I2302,13,J2302,14,K2302,"N/A")</f>
        <v>N/A</v>
      </c>
      <c r="H2302" s="81" t="str">
        <f>IF(OR('Raw Data'!H2336=0,'Raw Data'!H2336="Delete"),"",'Raw Data'!H2336)</f>
        <v/>
      </c>
      <c r="I2302" s="81" t="str">
        <f>IF(OR('Raw Data'!I2336=0,'Raw Data'!I2336="Delete"),"",'Raw Data'!I2336)</f>
        <v/>
      </c>
      <c r="J2302" s="81" t="str">
        <f>IF(OR('Raw Data'!J2336=0,'Raw Data'!J2336="Delete"),"",'Raw Data'!J2336)</f>
        <v/>
      </c>
      <c r="K2302" s="81" t="str">
        <f>IF(OR('Raw Data'!K2336=0,'Raw Data'!K2336="Delete"),"",'Raw Data'!K2336)</f>
        <v/>
      </c>
      <c r="L2302" s="81" t="str">
        <f>R2302</f>
        <v>Available</v>
      </c>
      <c r="M2302" s="81" t="str">
        <f>IF(A2302="","",IF(OR(AWReleaseNum&gt;=A2302,AWReleaseNum=0),"Available","Not Supported"))</f>
        <v>Available</v>
      </c>
      <c r="N2302" s="81" t="str">
        <f>IF(A2302="","",IF(TcRelease="Any","Available",IF(OR(AND(TcReleaseNum&gt;=VLOOKUP(AWReleaseNum,MinVerInfo,3,FALSE),TcReleaseNum&lt;=VLOOKUP(AWReleaseNum,MinVerInfo,4,FALSE)),AND(TcReleaseNum&gt;=VLOOKUP(AWReleaseNum,MinVerInfo,5,FALSE),TcReleaseNum&lt;=VLOOKUP(AWReleaseNum,MinVerInfo,6,FALSE))),"Available","Not Supported")))</f>
        <v>Available</v>
      </c>
      <c r="O2302" s="81" t="str">
        <f>IF(TcReleaseNum&lt;P2302,"Not Supported","Available")</f>
        <v>Available</v>
      </c>
      <c r="P2302" s="81" cm="1">
        <f t="array" ref="P2302">_xlfn.SWITCH(TcBaseVer, 14, K2302, 13, J2302, 12, I2302, 11, IFERROR(VLOOKUP(H2302,Table2[#All],3,FALSE),"N/A"),0)</f>
        <v>0</v>
      </c>
      <c r="Q2302" s="81" t="str">
        <f>IF(TcBaseVer=0,M2302,IF(AND(N2302="Available",M2302="Available",O2302="Available"),"Available",IF(M2302="","","Not Supported")))</f>
        <v>Available</v>
      </c>
      <c r="R2302" s="81" t="str">
        <f>IF(A2302&gt;=AWCurrentRel, "Future",Q2302)</f>
        <v>Available</v>
      </c>
      <c r="S2302" s="100" t="str">
        <f>HYPERLINK(U2302,T2302)</f>
        <v>Teamcenter 2506 What's New-Deliver</v>
      </c>
      <c r="T2302" s="81" t="str">
        <f>IFERROR(VLOOKUP(CONCATENATE($B2302,"_",$A2302),Table4[#All],5,FALSE),"Not Available")</f>
        <v>Teamcenter 2506 What's New-Deliver</v>
      </c>
      <c r="U2302" s="81" t="str">
        <f>IFERROR(VLOOKUP(CONCATENATE(B2302,"_",A2302),Table4[#All],6,FALSE),"")</f>
        <v>https://siemens.highspot.com/items/6849b793e763859fe11e5308?lfrm=shp.0#1</v>
      </c>
    </row>
    <row r="2303" spans="1:21" x14ac:dyDescent="0.25">
      <c r="A2303" s="81">
        <f>IF(OR('Raw Data'!A2337=0,'Raw Data'!A2337="Delete"),"",'Raw Data'!A2337)</f>
        <v>2506</v>
      </c>
      <c r="B2303" s="88" t="str">
        <f>IF(OR('Raw Data'!B2337=0,'Raw Data'!B2337="Delete"),"",'Raw Data'!B2337)</f>
        <v>Deliver</v>
      </c>
      <c r="C2303" s="89" t="str">
        <f>IF(OR('Raw Data'!C2337=0,'Raw Data'!C2337="Delete"),"",'Raw Data'!C2337)</f>
        <v>Quality</v>
      </c>
      <c r="D2303" s="88" t="str">
        <f>IF(OR('Raw Data'!D2337=0,'Raw Data'!D2337="Delete"),"",'Raw Data'!D2337)</f>
        <v xml:space="preserve">Quality Project Management </v>
      </c>
      <c r="E2303" s="84" t="str">
        <f>IF(OR('Raw Data'!E2337=0,'Raw Data'!E2337="Delete"),"",'Raw Data'!E2337)</f>
        <v>Save your quality related documents with more flexibility and control with an enhanced "save as" function</v>
      </c>
      <c r="F2303" s="81" t="str" cm="1">
        <f t="array" ref="F2303">_xlfn.SWITCH(ROUND(VLOOKUP(A2303,Table1[#All],3),0),11,H2303,12,I2303,13,J2303,14,K2303,"N/A")</f>
        <v>N/A</v>
      </c>
      <c r="G2303" s="81" t="str" cm="1">
        <f t="array" ref="G2303">_xlfn.SWITCH(ROUND(VLOOKUP(A2303,Table1[#All],5),0),11,H2303,12,I2303,13,J2303,14,K2303,"N/A")</f>
        <v>N/A</v>
      </c>
      <c r="H2303" s="81" t="str">
        <f>IF(OR('Raw Data'!H2337=0,'Raw Data'!H2337="Delete"),"",'Raw Data'!H2337)</f>
        <v/>
      </c>
      <c r="I2303" s="81" t="str">
        <f>IF(OR('Raw Data'!I2337=0,'Raw Data'!I2337="Delete"),"",'Raw Data'!I2337)</f>
        <v/>
      </c>
      <c r="J2303" s="81" t="str">
        <f>IF(OR('Raw Data'!J2337=0,'Raw Data'!J2337="Delete"),"",'Raw Data'!J2337)</f>
        <v/>
      </c>
      <c r="K2303" s="81" t="str">
        <f>IF(OR('Raw Data'!K2337=0,'Raw Data'!K2337="Delete"),"",'Raw Data'!K2337)</f>
        <v/>
      </c>
      <c r="L2303" s="81" t="str">
        <f>R2303</f>
        <v>Available</v>
      </c>
      <c r="M2303" s="81" t="str">
        <f>IF(A2303="","",IF(OR(AWReleaseNum&gt;=A2303,AWReleaseNum=0),"Available","Not Supported"))</f>
        <v>Available</v>
      </c>
      <c r="N2303" s="81" t="str">
        <f>IF(A2303="","",IF(TcRelease="Any","Available",IF(OR(AND(TcReleaseNum&gt;=VLOOKUP(AWReleaseNum,MinVerInfo,3,FALSE),TcReleaseNum&lt;=VLOOKUP(AWReleaseNum,MinVerInfo,4,FALSE)),AND(TcReleaseNum&gt;=VLOOKUP(AWReleaseNum,MinVerInfo,5,FALSE),TcReleaseNum&lt;=VLOOKUP(AWReleaseNum,MinVerInfo,6,FALSE))),"Available","Not Supported")))</f>
        <v>Available</v>
      </c>
      <c r="O2303" s="81" t="str">
        <f>IF(TcReleaseNum&lt;P2303,"Not Supported","Available")</f>
        <v>Available</v>
      </c>
      <c r="P2303" s="81" cm="1">
        <f t="array" ref="P2303">_xlfn.SWITCH(TcBaseVer, 14, K2303, 13, J2303, 12, I2303, 11, IFERROR(VLOOKUP(H2303,Table2[#All],3,FALSE),"N/A"),0)</f>
        <v>0</v>
      </c>
      <c r="Q2303" s="81" t="str">
        <f>IF(TcBaseVer=0,M2303,IF(AND(N2303="Available",M2303="Available",O2303="Available"),"Available",IF(M2303="","","Not Supported")))</f>
        <v>Available</v>
      </c>
      <c r="R2303" s="81" t="str">
        <f>IF(A2303&gt;=AWCurrentRel, "Future",Q2303)</f>
        <v>Available</v>
      </c>
      <c r="S2303" s="100" t="str">
        <f>HYPERLINK(U2303,T2303)</f>
        <v>Teamcenter 2506 What's New-Deliver</v>
      </c>
      <c r="T2303" s="81" t="str">
        <f>IFERROR(VLOOKUP(CONCATENATE($B2303,"_",$A2303),Table4[#All],5,FALSE),"Not Available")</f>
        <v>Teamcenter 2506 What's New-Deliver</v>
      </c>
      <c r="U2303" s="81" t="str">
        <f>IFERROR(VLOOKUP(CONCATENATE(B2303,"_",A2303),Table4[#All],6,FALSE),"")</f>
        <v>https://siemens.highspot.com/items/6849b793e763859fe11e5308?lfrm=shp.0#1</v>
      </c>
    </row>
    <row r="2304" spans="1:21" x14ac:dyDescent="0.25">
      <c r="A2304" s="81">
        <f>IF(OR('Raw Data'!A2338=0,'Raw Data'!A2338="Delete"),"",'Raw Data'!A2338)</f>
        <v>2506</v>
      </c>
      <c r="B2304" s="88" t="str">
        <f>IF(OR('Raw Data'!B2338=0,'Raw Data'!B2338="Delete"),"",'Raw Data'!B2338)</f>
        <v>Plan</v>
      </c>
      <c r="C2304" s="89" t="str">
        <f>IF(OR('Raw Data'!C2338=0,'Raw Data'!C2338="Delete"),"",'Raw Data'!C2338)</f>
        <v>Requirements</v>
      </c>
      <c r="D2304" s="88" t="str">
        <f>IF(OR('Raw Data'!D2338=0,'Raw Data'!D2338="Delete"),"",'Raw Data'!D2338)</f>
        <v>Requirements Management</v>
      </c>
      <c r="E2304" s="84" t="str">
        <f>IF(OR('Raw Data'!E2338=0,'Raw Data'!E2338="Delete"),"",'Raw Data'!E2338)</f>
        <v>Update the properties on relations between objects using Excel-Round trip</v>
      </c>
      <c r="F2304" s="81" t="str" cm="1">
        <f t="array" ref="F2304">_xlfn.SWITCH(ROUND(VLOOKUP(A2304,Table1[#All],3),0),11,H2304,12,I2304,13,J2304,14,K2304,"N/A")</f>
        <v>N/A</v>
      </c>
      <c r="G2304" s="81" t="str" cm="1">
        <f t="array" ref="G2304">_xlfn.SWITCH(ROUND(VLOOKUP(A2304,Table1[#All],5),0),11,H2304,12,I2304,13,J2304,14,K2304,"N/A")</f>
        <v>N/A</v>
      </c>
      <c r="H2304" s="81" t="str">
        <f>IF(OR('Raw Data'!H2338=0,'Raw Data'!H2338="Delete"),"",'Raw Data'!H2338)</f>
        <v/>
      </c>
      <c r="I2304" s="81" t="str">
        <f>IF(OR('Raw Data'!I2338=0,'Raw Data'!I2338="Delete"),"",'Raw Data'!I2338)</f>
        <v/>
      </c>
      <c r="J2304" s="81" t="str">
        <f>IF(OR('Raw Data'!J2338=0,'Raw Data'!J2338="Delete"),"",'Raw Data'!J2338)</f>
        <v/>
      </c>
      <c r="K2304" s="81" t="str">
        <f>IF(OR('Raw Data'!K2338=0,'Raw Data'!K2338="Delete"),"",'Raw Data'!K2338)</f>
        <v/>
      </c>
      <c r="L2304" s="81" t="str">
        <f>R2304</f>
        <v>Available</v>
      </c>
      <c r="M2304" s="81" t="str">
        <f>IF(A2304="","",IF(OR(AWReleaseNum&gt;=A2304,AWReleaseNum=0),"Available","Not Supported"))</f>
        <v>Available</v>
      </c>
      <c r="N2304" s="81" t="str">
        <f>IF(A2304="","",IF(TcRelease="Any","Available",IF(OR(AND(TcReleaseNum&gt;=VLOOKUP(AWReleaseNum,MinVerInfo,3,FALSE),TcReleaseNum&lt;=VLOOKUP(AWReleaseNum,MinVerInfo,4,FALSE)),AND(TcReleaseNum&gt;=VLOOKUP(AWReleaseNum,MinVerInfo,5,FALSE),TcReleaseNum&lt;=VLOOKUP(AWReleaseNum,MinVerInfo,6,FALSE))),"Available","Not Supported")))</f>
        <v>Available</v>
      </c>
      <c r="O2304" s="81" t="str">
        <f>IF(TcReleaseNum&lt;P2304,"Not Supported","Available")</f>
        <v>Available</v>
      </c>
      <c r="P2304" s="81" cm="1">
        <f t="array" ref="P2304">_xlfn.SWITCH(TcBaseVer, 14, K2304, 13, J2304, 12, I2304, 11, IFERROR(VLOOKUP(H2304,Table2[#All],3,FALSE),"N/A"),0)</f>
        <v>0</v>
      </c>
      <c r="Q2304" s="81" t="str">
        <f>IF(TcBaseVer=0,M2304,IF(AND(N2304="Available",M2304="Available",O2304="Available"),"Available",IF(M2304="","","Not Supported")))</f>
        <v>Available</v>
      </c>
      <c r="R2304" s="81" t="str">
        <f>IF(A2304&gt;=AWCurrentRel, "Future",Q2304)</f>
        <v>Available</v>
      </c>
      <c r="S2304" s="100" t="str">
        <f>HYPERLINK(U2304,T2304)</f>
        <v>Teamcenter 2506 What's New-Plan</v>
      </c>
      <c r="T2304" s="81" t="str">
        <f>IFERROR(VLOOKUP(CONCATENATE($B2304,"_",$A2304),Table4[#All],5,FALSE),"Not Available")</f>
        <v>Teamcenter 2506 What's New-Plan</v>
      </c>
      <c r="U2304" s="81" t="str">
        <f>IFERROR(VLOOKUP(CONCATENATE(B2304,"_",A2304),Table4[#All],6,FALSE),"")</f>
        <v>https://siemens.highspot.com/items/6849b780e763859fe11e5224?lfrm=shp.1</v>
      </c>
    </row>
    <row r="2305" spans="1:21" x14ac:dyDescent="0.25">
      <c r="A2305" s="81">
        <f>IF(OR('Raw Data'!A2341=0,'Raw Data'!A2341="Delete"),"",'Raw Data'!A2341)</f>
        <v>2506</v>
      </c>
      <c r="B2305" s="88" t="str">
        <f>IF(OR('Raw Data'!B2341=0,'Raw Data'!B2341="Delete"),"",'Raw Data'!B2341)</f>
        <v>Plan</v>
      </c>
      <c r="C2305" s="89" t="str">
        <f>IF(OR('Raw Data'!C2341=0,'Raw Data'!C2341="Delete"),"",'Raw Data'!C2341)</f>
        <v>Requirements</v>
      </c>
      <c r="D2305" s="88" t="str">
        <f>IF(OR('Raw Data'!D2341=0,'Raw Data'!D2341="Delete"),"",'Raw Data'!D2341)</f>
        <v>Requirements Management</v>
      </c>
      <c r="E2305" s="84" t="str">
        <f>IF(OR('Raw Data'!E2341=0,'Raw Data'!E2341="Delete"),"",'Raw Data'!E2341)</f>
        <v>Leverage a requirement-focused user experience that brings relevant data to you without leaving your page</v>
      </c>
      <c r="F2305" s="81" t="str" cm="1">
        <f t="array" ref="F2305">_xlfn.SWITCH(ROUND(VLOOKUP(A2305,Table1[#All],3),0),11,H2305,12,I2305,13,J2305,14,K2305,"N/A")</f>
        <v>N/A</v>
      </c>
      <c r="G2305" s="81" t="str" cm="1">
        <f t="array" ref="G2305">_xlfn.SWITCH(ROUND(VLOOKUP(A2305,Table1[#All],5),0),11,H2305,12,I2305,13,J2305,14,K2305,"N/A")</f>
        <v>N/A</v>
      </c>
      <c r="H2305" s="81" t="str">
        <f>IF(OR('Raw Data'!H2341=0,'Raw Data'!H2341="Delete"),"",'Raw Data'!H2341)</f>
        <v/>
      </c>
      <c r="I2305" s="81" t="str">
        <f>IF(OR('Raw Data'!I2341=0,'Raw Data'!I2341="Delete"),"",'Raw Data'!I2341)</f>
        <v/>
      </c>
      <c r="J2305" s="81" t="str">
        <f>IF(OR('Raw Data'!J2341=0,'Raw Data'!J2341="Delete"),"",'Raw Data'!J2341)</f>
        <v/>
      </c>
      <c r="K2305" s="81" t="str">
        <f>IF(OR('Raw Data'!K2341=0,'Raw Data'!K2341="Delete"),"",'Raw Data'!K2341)</f>
        <v/>
      </c>
      <c r="L2305" s="81" t="str">
        <f>R2305</f>
        <v>Available</v>
      </c>
      <c r="M2305" s="81" t="str">
        <f>IF(A2305="","",IF(OR(AWReleaseNum&gt;=A2305,AWReleaseNum=0),"Available","Not Supported"))</f>
        <v>Available</v>
      </c>
      <c r="N2305" s="81" t="str">
        <f>IF(A2305="","",IF(TcRelease="Any","Available",IF(OR(AND(TcReleaseNum&gt;=VLOOKUP(AWReleaseNum,MinVerInfo,3,FALSE),TcReleaseNum&lt;=VLOOKUP(AWReleaseNum,MinVerInfo,4,FALSE)),AND(TcReleaseNum&gt;=VLOOKUP(AWReleaseNum,MinVerInfo,5,FALSE),TcReleaseNum&lt;=VLOOKUP(AWReleaseNum,MinVerInfo,6,FALSE))),"Available","Not Supported")))</f>
        <v>Available</v>
      </c>
      <c r="O2305" s="81" t="str">
        <f>IF(TcReleaseNum&lt;P2305,"Not Supported","Available")</f>
        <v>Available</v>
      </c>
      <c r="P2305" s="81" cm="1">
        <f t="array" ref="P2305">_xlfn.SWITCH(TcBaseVer, 14, K2305, 13, J2305, 12, I2305, 11, IFERROR(VLOOKUP(H2305,Table2[#All],3,FALSE),"N/A"),0)</f>
        <v>0</v>
      </c>
      <c r="Q2305" s="81" t="str">
        <f>IF(TcBaseVer=0,M2305,IF(AND(N2305="Available",M2305="Available",O2305="Available"),"Available",IF(M2305="","","Not Supported")))</f>
        <v>Available</v>
      </c>
      <c r="R2305" s="81" t="str">
        <f>IF(A2305&gt;=AWCurrentRel, "Future",Q2305)</f>
        <v>Available</v>
      </c>
      <c r="S2305" s="100" t="str">
        <f>HYPERLINK(U2305,T2305)</f>
        <v>Teamcenter 2506 What's New-Plan</v>
      </c>
      <c r="T2305" s="81" t="str">
        <f>IFERROR(VLOOKUP(CONCATENATE($B2305,"_",$A2305),Table4[#All],5,FALSE),"Not Available")</f>
        <v>Teamcenter 2506 What's New-Plan</v>
      </c>
      <c r="U2305" s="81" t="str">
        <f>IFERROR(VLOOKUP(CONCATENATE(B2305,"_",A2305),Table4[#All],6,FALSE),"")</f>
        <v>https://siemens.highspot.com/items/6849b780e763859fe11e5224?lfrm=shp.1</v>
      </c>
    </row>
    <row r="2306" spans="1:21" x14ac:dyDescent="0.25">
      <c r="A2306" s="81">
        <f>IF(OR('Raw Data'!A2342=0,'Raw Data'!A2342="Delete"),"",'Raw Data'!A2342)</f>
        <v>2506</v>
      </c>
      <c r="B2306" s="88" t="str">
        <f>IF(OR('Raw Data'!B2342=0,'Raw Data'!B2342="Delete"),"",'Raw Data'!B2342)</f>
        <v>Deliver</v>
      </c>
      <c r="C2306" s="89" t="str">
        <f>IF(OR('Raw Data'!C2342=0,'Raw Data'!C2342="Delete"),"",'Raw Data'!C2342)</f>
        <v>Analytics</v>
      </c>
      <c r="D2306" s="88" t="str">
        <f>IF(OR('Raw Data'!D2342=0,'Raw Data'!D2342="Delete"),"",'Raw Data'!D2342)</f>
        <v>Search and Analytics - Reporting and Analytics</v>
      </c>
      <c r="E2306" s="84" t="str">
        <f>IF(OR('Raw Data'!E2342=0,'Raw Data'!E2342="Delete"),"",'Raw Data'!E2342)</f>
        <v>Optimize your reports with improved ways to get and filter your data</v>
      </c>
      <c r="F2306" s="81" t="str" cm="1">
        <f t="array" ref="F2306">_xlfn.SWITCH(ROUND(VLOOKUP(A2306,Table1[#All],3),0),11,H2306,12,I2306,13,J2306,14,K2306,"N/A")</f>
        <v>N/A</v>
      </c>
      <c r="G2306" s="81" t="str" cm="1">
        <f t="array" ref="G2306">_xlfn.SWITCH(ROUND(VLOOKUP(A2306,Table1[#All],5),0),11,H2306,12,I2306,13,J2306,14,K2306,"N/A")</f>
        <v>N/A</v>
      </c>
      <c r="H2306" s="81" t="str">
        <f>IF(OR('Raw Data'!H2342=0,'Raw Data'!H2342="Delete"),"",'Raw Data'!H2342)</f>
        <v/>
      </c>
      <c r="I2306" s="81" t="str">
        <f>IF(OR('Raw Data'!I2342=0,'Raw Data'!I2342="Delete"),"",'Raw Data'!I2342)</f>
        <v/>
      </c>
      <c r="J2306" s="81" t="str">
        <f>IF(OR('Raw Data'!J2342=0,'Raw Data'!J2342="Delete"),"",'Raw Data'!J2342)</f>
        <v/>
      </c>
      <c r="K2306" s="81" t="str">
        <f>IF(OR('Raw Data'!K2342=0,'Raw Data'!K2342="Delete"),"",'Raw Data'!K2342)</f>
        <v/>
      </c>
      <c r="L2306" s="81" t="str">
        <f>R2306</f>
        <v>Available</v>
      </c>
      <c r="M2306" s="81" t="str">
        <f>IF(A2306="","",IF(OR(AWReleaseNum&gt;=A2306,AWReleaseNum=0),"Available","Not Supported"))</f>
        <v>Available</v>
      </c>
      <c r="N2306" s="81" t="str">
        <f>IF(A2306="","",IF(TcRelease="Any","Available",IF(OR(AND(TcReleaseNum&gt;=VLOOKUP(AWReleaseNum,MinVerInfo,3,FALSE),TcReleaseNum&lt;=VLOOKUP(AWReleaseNum,MinVerInfo,4,FALSE)),AND(TcReleaseNum&gt;=VLOOKUP(AWReleaseNum,MinVerInfo,5,FALSE),TcReleaseNum&lt;=VLOOKUP(AWReleaseNum,MinVerInfo,6,FALSE))),"Available","Not Supported")))</f>
        <v>Available</v>
      </c>
      <c r="O2306" s="81" t="str">
        <f>IF(TcReleaseNum&lt;P2306,"Not Supported","Available")</f>
        <v>Available</v>
      </c>
      <c r="P2306" s="81" cm="1">
        <f t="array" ref="P2306">_xlfn.SWITCH(TcBaseVer, 14, K2306, 13, J2306, 12, I2306, 11, IFERROR(VLOOKUP(H2306,Table2[#All],3,FALSE),"N/A"),0)</f>
        <v>0</v>
      </c>
      <c r="Q2306" s="81" t="str">
        <f>IF(TcBaseVer=0,M2306,IF(AND(N2306="Available",M2306="Available",O2306="Available"),"Available",IF(M2306="","","Not Supported")))</f>
        <v>Available</v>
      </c>
      <c r="R2306" s="81" t="str">
        <f>IF(A2306&gt;=AWCurrentRel, "Future",Q2306)</f>
        <v>Available</v>
      </c>
      <c r="S2306" s="100" t="str">
        <f>HYPERLINK(U2306,T2306)</f>
        <v>Teamcenter 2506 What's New-Deliver</v>
      </c>
      <c r="T2306" s="81" t="str">
        <f>IFERROR(VLOOKUP(CONCATENATE($B2306,"_",$A2306),Table4[#All],5,FALSE),"Not Available")</f>
        <v>Teamcenter 2506 What's New-Deliver</v>
      </c>
      <c r="U2306" s="81" t="str">
        <f>IFERROR(VLOOKUP(CONCATENATE(B2306,"_",A2306),Table4[#All],6,FALSE),"")</f>
        <v>https://siemens.highspot.com/items/6849b793e763859fe11e5308?lfrm=shp.0#1</v>
      </c>
    </row>
    <row r="2307" spans="1:21" x14ac:dyDescent="0.25">
      <c r="A2307" s="81">
        <f>IF(OR('Raw Data'!A2343=0,'Raw Data'!A2343="Delete"),"",'Raw Data'!A2343)</f>
        <v>2506</v>
      </c>
      <c r="B2307" s="88" t="str">
        <f>IF(OR('Raw Data'!B2343=0,'Raw Data'!B2343="Delete"),"",'Raw Data'!B2343)</f>
        <v>Deliver</v>
      </c>
      <c r="C2307" s="89" t="str">
        <f>IF(OR('Raw Data'!C2343=0,'Raw Data'!C2343="Delete"),"",'Raw Data'!C2343)</f>
        <v>Analytics</v>
      </c>
      <c r="D2307" s="88" t="str">
        <f>IF(OR('Raw Data'!D2343=0,'Raw Data'!D2343="Delete"),"",'Raw Data'!D2343)</f>
        <v>Search and Analytics - Search</v>
      </c>
      <c r="E2307" s="84" t="str">
        <f>IF(OR('Raw Data'!E2343=0,'Raw Data'!E2343="Delete"),"",'Raw Data'!E2343)</f>
        <v xml:space="preserve">Teamcenter Copilot - Unlock insights from data and perform AI assisted tasks </v>
      </c>
      <c r="F2307" s="81" t="str" cm="1">
        <f t="array" ref="F2307">_xlfn.SWITCH(ROUND(VLOOKUP(A2307,Table1[#All],3),0),11,H2307,12,I2307,13,J2307,14,K2307,"N/A")</f>
        <v>N/A</v>
      </c>
      <c r="G2307" s="81" t="str" cm="1">
        <f t="array" ref="G2307">_xlfn.SWITCH(ROUND(VLOOKUP(A2307,Table1[#All],5),0),11,H2307,12,I2307,13,J2307,14,K2307,"N/A")</f>
        <v>N/A</v>
      </c>
      <c r="H2307" s="81" t="str">
        <f>IF(OR('Raw Data'!H2343=0,'Raw Data'!H2343="Delete"),"",'Raw Data'!H2343)</f>
        <v/>
      </c>
      <c r="I2307" s="81" t="str">
        <f>IF(OR('Raw Data'!I2343=0,'Raw Data'!I2343="Delete"),"",'Raw Data'!I2343)</f>
        <v/>
      </c>
      <c r="J2307" s="81" t="str">
        <f>IF(OR('Raw Data'!J2343=0,'Raw Data'!J2343="Delete"),"",'Raw Data'!J2343)</f>
        <v/>
      </c>
      <c r="K2307" s="81" t="str">
        <f>IF(OR('Raw Data'!K2343=0,'Raw Data'!K2343="Delete"),"",'Raw Data'!K2343)</f>
        <v/>
      </c>
      <c r="L2307" s="81" t="str">
        <f>R2307</f>
        <v>Available</v>
      </c>
      <c r="M2307" s="81" t="str">
        <f>IF(A2307="","",IF(OR(AWReleaseNum&gt;=A2307,AWReleaseNum=0),"Available","Not Supported"))</f>
        <v>Available</v>
      </c>
      <c r="N2307" s="81" t="str">
        <f>IF(A2307="","",IF(TcRelease="Any","Available",IF(OR(AND(TcReleaseNum&gt;=VLOOKUP(AWReleaseNum,MinVerInfo,3,FALSE),TcReleaseNum&lt;=VLOOKUP(AWReleaseNum,MinVerInfo,4,FALSE)),AND(TcReleaseNum&gt;=VLOOKUP(AWReleaseNum,MinVerInfo,5,FALSE),TcReleaseNum&lt;=VLOOKUP(AWReleaseNum,MinVerInfo,6,FALSE))),"Available","Not Supported")))</f>
        <v>Available</v>
      </c>
      <c r="O2307" s="81" t="str">
        <f>IF(TcReleaseNum&lt;P2307,"Not Supported","Available")</f>
        <v>Available</v>
      </c>
      <c r="P2307" s="81" cm="1">
        <f t="array" ref="P2307">_xlfn.SWITCH(TcBaseVer, 14, K2307, 13, J2307, 12, I2307, 11, IFERROR(VLOOKUP(H2307,Table2[#All],3,FALSE),"N/A"),0)</f>
        <v>0</v>
      </c>
      <c r="Q2307" s="81" t="str">
        <f>IF(TcBaseVer=0,M2307,IF(AND(N2307="Available",M2307="Available",O2307="Available"),"Available",IF(M2307="","","Not Supported")))</f>
        <v>Available</v>
      </c>
      <c r="R2307" s="81" t="str">
        <f>IF(A2307&gt;=AWCurrentRel, "Future",Q2307)</f>
        <v>Available</v>
      </c>
      <c r="S2307" s="100" t="str">
        <f>HYPERLINK(U2307,T2307)</f>
        <v>Teamcenter 2506 What's New-Deliver</v>
      </c>
      <c r="T2307" s="81" t="str">
        <f>IFERROR(VLOOKUP(CONCATENATE($B2307,"_",$A2307),Table4[#All],5,FALSE),"Not Available")</f>
        <v>Teamcenter 2506 What's New-Deliver</v>
      </c>
      <c r="U2307" s="81" t="str">
        <f>IFERROR(VLOOKUP(CONCATENATE(B2307,"_",A2307),Table4[#All],6,FALSE),"")</f>
        <v>https://siemens.highspot.com/items/6849b793e763859fe11e5308?lfrm=shp.0#1</v>
      </c>
    </row>
    <row r="2308" spans="1:21" x14ac:dyDescent="0.25">
      <c r="A2308" s="81">
        <f>IF(OR('Raw Data'!A2344=0,'Raw Data'!A2344="Delete"),"",'Raw Data'!A2344)</f>
        <v>2506</v>
      </c>
      <c r="B2308" s="88" t="str">
        <f>IF(OR('Raw Data'!B2344=0,'Raw Data'!B2344="Delete"),"",'Raw Data'!B2344)</f>
        <v>Deliver</v>
      </c>
      <c r="C2308" s="89" t="str">
        <f>IF(OR('Raw Data'!C2344=0,'Raw Data'!C2344="Delete"),"",'Raw Data'!C2344)</f>
        <v>Analytics</v>
      </c>
      <c r="D2308" s="88" t="str">
        <f>IF(OR('Raw Data'!D2344=0,'Raw Data'!D2344="Delete"),"",'Raw Data'!D2344)</f>
        <v>Search and Analytics - Search</v>
      </c>
      <c r="E2308" s="84" t="str">
        <f>IF(OR('Raw Data'!E2344=0,'Raw Data'!E2344="Delete"),"",'Raw Data'!E2344)</f>
        <v>Leverage AI to quickly summarize key content and engage in interactive Q&amp;A with selected or open documents</v>
      </c>
      <c r="F2308" s="81" t="str" cm="1">
        <f t="array" ref="F2308">_xlfn.SWITCH(ROUND(VLOOKUP(A2308,Table1[#All],3),0),11,H2308,12,I2308,13,J2308,14,K2308,"N/A")</f>
        <v>N/A</v>
      </c>
      <c r="G2308" s="81" t="str" cm="1">
        <f t="array" ref="G2308">_xlfn.SWITCH(ROUND(VLOOKUP(A2308,Table1[#All],5),0),11,H2308,12,I2308,13,J2308,14,K2308,"N/A")</f>
        <v>N/A</v>
      </c>
      <c r="H2308" s="81" t="str">
        <f>IF(OR('Raw Data'!H2344=0,'Raw Data'!H2344="Delete"),"",'Raw Data'!H2344)</f>
        <v/>
      </c>
      <c r="I2308" s="81" t="str">
        <f>IF(OR('Raw Data'!I2344=0,'Raw Data'!I2344="Delete"),"",'Raw Data'!I2344)</f>
        <v/>
      </c>
      <c r="J2308" s="81" t="str">
        <f>IF(OR('Raw Data'!J2344=0,'Raw Data'!J2344="Delete"),"",'Raw Data'!J2344)</f>
        <v/>
      </c>
      <c r="K2308" s="81" t="str">
        <f>IF(OR('Raw Data'!K2344=0,'Raw Data'!K2344="Delete"),"",'Raw Data'!K2344)</f>
        <v/>
      </c>
      <c r="L2308" s="81" t="str">
        <f>R2308</f>
        <v>Available</v>
      </c>
      <c r="M2308" s="81" t="str">
        <f>IF(A2308="","",IF(OR(AWReleaseNum&gt;=A2308,AWReleaseNum=0),"Available","Not Supported"))</f>
        <v>Available</v>
      </c>
      <c r="N2308" s="81" t="str">
        <f>IF(A2308="","",IF(TcRelease="Any","Available",IF(OR(AND(TcReleaseNum&gt;=VLOOKUP(AWReleaseNum,MinVerInfo,3,FALSE),TcReleaseNum&lt;=VLOOKUP(AWReleaseNum,MinVerInfo,4,FALSE)),AND(TcReleaseNum&gt;=VLOOKUP(AWReleaseNum,MinVerInfo,5,FALSE),TcReleaseNum&lt;=VLOOKUP(AWReleaseNum,MinVerInfo,6,FALSE))),"Available","Not Supported")))</f>
        <v>Available</v>
      </c>
      <c r="O2308" s="81" t="str">
        <f>IF(TcReleaseNum&lt;P2308,"Not Supported","Available")</f>
        <v>Available</v>
      </c>
      <c r="P2308" s="81" cm="1">
        <f t="array" ref="P2308">_xlfn.SWITCH(TcBaseVer, 14, K2308, 13, J2308, 12, I2308, 11, IFERROR(VLOOKUP(H2308,Table2[#All],3,FALSE),"N/A"),0)</f>
        <v>0</v>
      </c>
      <c r="Q2308" s="81" t="str">
        <f>IF(TcBaseVer=0,M2308,IF(AND(N2308="Available",M2308="Available",O2308="Available"),"Available",IF(M2308="","","Not Supported")))</f>
        <v>Available</v>
      </c>
      <c r="R2308" s="81" t="str">
        <f>IF(A2308&gt;=AWCurrentRel, "Future",Q2308)</f>
        <v>Available</v>
      </c>
      <c r="S2308" s="100" t="str">
        <f>HYPERLINK(U2308,T2308)</f>
        <v>Teamcenter 2506 What's New-Deliver</v>
      </c>
      <c r="T2308" s="81" t="str">
        <f>IFERROR(VLOOKUP(CONCATENATE($B2308,"_",$A2308),Table4[#All],5,FALSE),"Not Available")</f>
        <v>Teamcenter 2506 What's New-Deliver</v>
      </c>
      <c r="U2308" s="81" t="str">
        <f>IFERROR(VLOOKUP(CONCATENATE(B2308,"_",A2308),Table4[#All],6,FALSE),"")</f>
        <v>https://siemens.highspot.com/items/6849b793e763859fe11e5308?lfrm=shp.0#1</v>
      </c>
    </row>
    <row r="2309" spans="1:21" x14ac:dyDescent="0.25">
      <c r="A2309" s="81">
        <f>IF(OR('Raw Data'!A2345=0,'Raw Data'!A2345="Delete"),"",'Raw Data'!A2345)</f>
        <v>2506</v>
      </c>
      <c r="B2309" s="88" t="str">
        <f>IF(OR('Raw Data'!B2345=0,'Raw Data'!B2345="Delete"),"",'Raw Data'!B2345)</f>
        <v>Deliver</v>
      </c>
      <c r="C2309" s="89" t="str">
        <f>IF(OR('Raw Data'!C2345=0,'Raw Data'!C2345="Delete"),"",'Raw Data'!C2345)</f>
        <v>Analytics</v>
      </c>
      <c r="D2309" s="88" t="str">
        <f>IF(OR('Raw Data'!D2345=0,'Raw Data'!D2345="Delete"),"",'Raw Data'!D2345)</f>
        <v>Search and Analytics - Search</v>
      </c>
      <c r="E2309" s="84" t="str">
        <f>IF(OR('Raw Data'!E2345=0,'Raw Data'!E2345="Delete"),"",'Raw Data'!E2345)</f>
        <v>AI Assisted Image Search</v>
      </c>
      <c r="F2309" s="81" t="str" cm="1">
        <f t="array" ref="F2309">_xlfn.SWITCH(ROUND(VLOOKUP(A2309,Table1[#All],3),0),11,H2309,12,I2309,13,J2309,14,K2309,"N/A")</f>
        <v>N/A</v>
      </c>
      <c r="G2309" s="81" t="str" cm="1">
        <f t="array" ref="G2309">_xlfn.SWITCH(ROUND(VLOOKUP(A2309,Table1[#All],5),0),11,H2309,12,I2309,13,J2309,14,K2309,"N/A")</f>
        <v>N/A</v>
      </c>
      <c r="H2309" s="81" t="str">
        <f>IF(OR('Raw Data'!H2345=0,'Raw Data'!H2345="Delete"),"",'Raw Data'!H2345)</f>
        <v/>
      </c>
      <c r="I2309" s="81" t="str">
        <f>IF(OR('Raw Data'!I2345=0,'Raw Data'!I2345="Delete"),"",'Raw Data'!I2345)</f>
        <v/>
      </c>
      <c r="J2309" s="81" t="str">
        <f>IF(OR('Raw Data'!J2345=0,'Raw Data'!J2345="Delete"),"",'Raw Data'!J2345)</f>
        <v/>
      </c>
      <c r="K2309" s="81" t="str">
        <f>IF(OR('Raw Data'!K2345=0,'Raw Data'!K2345="Delete"),"",'Raw Data'!K2345)</f>
        <v/>
      </c>
      <c r="L2309" s="81" t="str">
        <f>R2309</f>
        <v>Available</v>
      </c>
      <c r="M2309" s="81" t="str">
        <f>IF(A2309="","",IF(OR(AWReleaseNum&gt;=A2309,AWReleaseNum=0),"Available","Not Supported"))</f>
        <v>Available</v>
      </c>
      <c r="N2309" s="81" t="str">
        <f>IF(A2309="","",IF(TcRelease="Any","Available",IF(OR(AND(TcReleaseNum&gt;=VLOOKUP(AWReleaseNum,MinVerInfo,3,FALSE),TcReleaseNum&lt;=VLOOKUP(AWReleaseNum,MinVerInfo,4,FALSE)),AND(TcReleaseNum&gt;=VLOOKUP(AWReleaseNum,MinVerInfo,5,FALSE),TcReleaseNum&lt;=VLOOKUP(AWReleaseNum,MinVerInfo,6,FALSE))),"Available","Not Supported")))</f>
        <v>Available</v>
      </c>
      <c r="O2309" s="81" t="str">
        <f>IF(TcReleaseNum&lt;P2309,"Not Supported","Available")</f>
        <v>Available</v>
      </c>
      <c r="P2309" s="81" cm="1">
        <f t="array" ref="P2309">_xlfn.SWITCH(TcBaseVer, 14, K2309, 13, J2309, 12, I2309, 11, IFERROR(VLOOKUP(H2309,Table2[#All],3,FALSE),"N/A"),0)</f>
        <v>0</v>
      </c>
      <c r="Q2309" s="81" t="str">
        <f>IF(TcBaseVer=0,M2309,IF(AND(N2309="Available",M2309="Available",O2309="Available"),"Available",IF(M2309="","","Not Supported")))</f>
        <v>Available</v>
      </c>
      <c r="R2309" s="81" t="str">
        <f>IF(A2309&gt;=AWCurrentRel, "Future",Q2309)</f>
        <v>Available</v>
      </c>
      <c r="S2309" s="100" t="str">
        <f>HYPERLINK(U2309,T2309)</f>
        <v>Teamcenter 2506 What's New-Deliver</v>
      </c>
      <c r="T2309" s="81" t="str">
        <f>IFERROR(VLOOKUP(CONCATENATE($B2309,"_",$A2309),Table4[#All],5,FALSE),"Not Available")</f>
        <v>Teamcenter 2506 What's New-Deliver</v>
      </c>
      <c r="U2309" s="81" t="str">
        <f>IFERROR(VLOOKUP(CONCATENATE(B2309,"_",A2309),Table4[#All],6,FALSE),"")</f>
        <v>https://siemens.highspot.com/items/6849b793e763859fe11e5308?lfrm=shp.0#1</v>
      </c>
    </row>
    <row r="2310" spans="1:21" x14ac:dyDescent="0.25">
      <c r="A2310" s="81">
        <f>IF(OR('Raw Data'!A2346=0,'Raw Data'!A2346="Delete"),"",'Raw Data'!A2346)</f>
        <v>2506</v>
      </c>
      <c r="B2310" s="88" t="str">
        <f>IF(OR('Raw Data'!B2346=0,'Raw Data'!B2346="Delete"),"",'Raw Data'!B2346)</f>
        <v>Deliver</v>
      </c>
      <c r="C2310" s="89" t="str">
        <f>IF(OR('Raw Data'!C2346=0,'Raw Data'!C2346="Delete"),"",'Raw Data'!C2346)</f>
        <v>Analytics</v>
      </c>
      <c r="D2310" s="88" t="str">
        <f>IF(OR('Raw Data'!D2346=0,'Raw Data'!D2346="Delete"),"",'Raw Data'!D2346)</f>
        <v>Search and Analytics - Search</v>
      </c>
      <c r="E2310" s="84" t="str">
        <f>IF(OR('Raw Data'!E2346=0,'Raw Data'!E2346="Delete"),"",'Raw Data'!E2346)</f>
        <v>Effortlessly build powerful queries in Teamcenter​</v>
      </c>
      <c r="F2310" s="81" t="str" cm="1">
        <f t="array" ref="F2310">_xlfn.SWITCH(ROUND(VLOOKUP(A2310,Table1[#All],3),0),11,H2310,12,I2310,13,J2310,14,K2310,"N/A")</f>
        <v>N/A</v>
      </c>
      <c r="G2310" s="81" t="str" cm="1">
        <f t="array" ref="G2310">_xlfn.SWITCH(ROUND(VLOOKUP(A2310,Table1[#All],5),0),11,H2310,12,I2310,13,J2310,14,K2310,"N/A")</f>
        <v>N/A</v>
      </c>
      <c r="H2310" s="81" t="str">
        <f>IF(OR('Raw Data'!H2346=0,'Raw Data'!H2346="Delete"),"",'Raw Data'!H2346)</f>
        <v/>
      </c>
      <c r="I2310" s="81" t="str">
        <f>IF(OR('Raw Data'!I2346=0,'Raw Data'!I2346="Delete"),"",'Raw Data'!I2346)</f>
        <v/>
      </c>
      <c r="J2310" s="81" t="str">
        <f>IF(OR('Raw Data'!J2346=0,'Raw Data'!J2346="Delete"),"",'Raw Data'!J2346)</f>
        <v/>
      </c>
      <c r="K2310" s="81" t="str">
        <f>IF(OR('Raw Data'!K2346=0,'Raw Data'!K2346="Delete"),"",'Raw Data'!K2346)</f>
        <v/>
      </c>
      <c r="L2310" s="81" t="str">
        <f>R2310</f>
        <v>Available</v>
      </c>
      <c r="M2310" s="81" t="str">
        <f>IF(A2310="","",IF(OR(AWReleaseNum&gt;=A2310,AWReleaseNum=0),"Available","Not Supported"))</f>
        <v>Available</v>
      </c>
      <c r="N2310" s="81" t="str">
        <f>IF(A2310="","",IF(TcRelease="Any","Available",IF(OR(AND(TcReleaseNum&gt;=VLOOKUP(AWReleaseNum,MinVerInfo,3,FALSE),TcReleaseNum&lt;=VLOOKUP(AWReleaseNum,MinVerInfo,4,FALSE)),AND(TcReleaseNum&gt;=VLOOKUP(AWReleaseNum,MinVerInfo,5,FALSE),TcReleaseNum&lt;=VLOOKUP(AWReleaseNum,MinVerInfo,6,FALSE))),"Available","Not Supported")))</f>
        <v>Available</v>
      </c>
      <c r="O2310" s="81" t="str">
        <f>IF(TcReleaseNum&lt;P2310,"Not Supported","Available")</f>
        <v>Available</v>
      </c>
      <c r="P2310" s="81" cm="1">
        <f t="array" ref="P2310">_xlfn.SWITCH(TcBaseVer, 14, K2310, 13, J2310, 12, I2310, 11, IFERROR(VLOOKUP(H2310,Table2[#All],3,FALSE),"N/A"),0)</f>
        <v>0</v>
      </c>
      <c r="Q2310" s="81" t="str">
        <f>IF(TcBaseVer=0,M2310,IF(AND(N2310="Available",M2310="Available",O2310="Available"),"Available",IF(M2310="","","Not Supported")))</f>
        <v>Available</v>
      </c>
      <c r="R2310" s="81" t="str">
        <f>IF(A2310&gt;=AWCurrentRel, "Future",Q2310)</f>
        <v>Available</v>
      </c>
      <c r="S2310" s="100" t="str">
        <f>HYPERLINK(U2310,T2310)</f>
        <v>Teamcenter 2506 What's New-Deliver</v>
      </c>
      <c r="T2310" s="81" t="str">
        <f>IFERROR(VLOOKUP(CONCATENATE($B2310,"_",$A2310),Table4[#All],5,FALSE),"Not Available")</f>
        <v>Teamcenter 2506 What's New-Deliver</v>
      </c>
      <c r="U2310" s="81" t="str">
        <f>IFERROR(VLOOKUP(CONCATENATE(B2310,"_",A2310),Table4[#All],6,FALSE),"")</f>
        <v>https://siemens.highspot.com/items/6849b793e763859fe11e5308?lfrm=shp.0#1</v>
      </c>
    </row>
    <row r="2311" spans="1:21" x14ac:dyDescent="0.25">
      <c r="A2311" s="81">
        <f>IF(OR('Raw Data'!A2347=0,'Raw Data'!A2347="Delete"),"",'Raw Data'!A2347)</f>
        <v>2506</v>
      </c>
      <c r="B2311" s="88" t="str">
        <f>IF(OR('Raw Data'!B2347=0,'Raw Data'!B2347="Delete"),"",'Raw Data'!B2347)</f>
        <v>Deliver</v>
      </c>
      <c r="C2311" s="89" t="str">
        <f>IF(OR('Raw Data'!C2347=0,'Raw Data'!C2347="Delete"),"",'Raw Data'!C2347)</f>
        <v>Service</v>
      </c>
      <c r="D2311" s="88" t="str">
        <f>IF(OR('Raw Data'!D2347=0,'Raw Data'!D2347="Delete"),"",'Raw Data'!D2347)</f>
        <v>Service Asset Management​</v>
      </c>
      <c r="E2311" s="84" t="str">
        <f>IF(OR('Raw Data'!E2347=0,'Raw Data'!E2347="Delete"),"",'Raw Data'!E2347)</f>
        <v>Physical asset service logbook</v>
      </c>
      <c r="F2311" s="81" t="str" cm="1">
        <f t="array" ref="F2311">_xlfn.SWITCH(ROUND(VLOOKUP(A2311,Table1[#All],3),0),11,H2311,12,I2311,13,J2311,14,K2311,"N/A")</f>
        <v>N/A</v>
      </c>
      <c r="G2311" s="81" t="str" cm="1">
        <f t="array" ref="G2311">_xlfn.SWITCH(ROUND(VLOOKUP(A2311,Table1[#All],5),0),11,H2311,12,I2311,13,J2311,14,K2311,"N/A")</f>
        <v>N/A</v>
      </c>
      <c r="H2311" s="81" t="str">
        <f>IF(OR('Raw Data'!H2347=0,'Raw Data'!H2347="Delete"),"",'Raw Data'!H2347)</f>
        <v/>
      </c>
      <c r="I2311" s="81" t="str">
        <f>IF(OR('Raw Data'!I2347=0,'Raw Data'!I2347="Delete"),"",'Raw Data'!I2347)</f>
        <v/>
      </c>
      <c r="J2311" s="81" t="str">
        <f>IF(OR('Raw Data'!J2347=0,'Raw Data'!J2347="Delete"),"",'Raw Data'!J2347)</f>
        <v/>
      </c>
      <c r="K2311" s="81" t="str">
        <f>IF(OR('Raw Data'!K2347=0,'Raw Data'!K2347="Delete"),"",'Raw Data'!K2347)</f>
        <v/>
      </c>
      <c r="L2311" s="81" t="str">
        <f>R2311</f>
        <v>Available</v>
      </c>
      <c r="M2311" s="81" t="str">
        <f>IF(A2311="","",IF(OR(AWReleaseNum&gt;=A2311,AWReleaseNum=0),"Available","Not Supported"))</f>
        <v>Available</v>
      </c>
      <c r="N2311" s="81" t="str">
        <f>IF(A2311="","",IF(TcRelease="Any","Available",IF(OR(AND(TcReleaseNum&gt;=VLOOKUP(AWReleaseNum,MinVerInfo,3,FALSE),TcReleaseNum&lt;=VLOOKUP(AWReleaseNum,MinVerInfo,4,FALSE)),AND(TcReleaseNum&gt;=VLOOKUP(AWReleaseNum,MinVerInfo,5,FALSE),TcReleaseNum&lt;=VLOOKUP(AWReleaseNum,MinVerInfo,6,FALSE))),"Available","Not Supported")))</f>
        <v>Available</v>
      </c>
      <c r="O2311" s="81" t="str">
        <f>IF(TcReleaseNum&lt;P2311,"Not Supported","Available")</f>
        <v>Available</v>
      </c>
      <c r="P2311" s="81" cm="1">
        <f t="array" ref="P2311">_xlfn.SWITCH(TcBaseVer, 14, K2311, 13, J2311, 12, I2311, 11, IFERROR(VLOOKUP(H2311,Table2[#All],3,FALSE),"N/A"),0)</f>
        <v>0</v>
      </c>
      <c r="Q2311" s="81" t="str">
        <f>IF(TcBaseVer=0,M2311,IF(AND(N2311="Available",M2311="Available",O2311="Available"),"Available",IF(M2311="","","Not Supported")))</f>
        <v>Available</v>
      </c>
      <c r="R2311" s="81" t="str">
        <f>IF(A2311&gt;=AWCurrentRel, "Future",Q2311)</f>
        <v>Available</v>
      </c>
      <c r="S2311" s="100" t="str">
        <f>HYPERLINK(U2311,T2311)</f>
        <v>Teamcenter 2506 What's New-Deliver</v>
      </c>
      <c r="T2311" s="81" t="str">
        <f>IFERROR(VLOOKUP(CONCATENATE($B2311,"_",$A2311),Table4[#All],5,FALSE),"Not Available")</f>
        <v>Teamcenter 2506 What's New-Deliver</v>
      </c>
      <c r="U2311" s="81" t="str">
        <f>IFERROR(VLOOKUP(CONCATENATE(B2311,"_",A2311),Table4[#All],6,FALSE),"")</f>
        <v>https://siemens.highspot.com/items/6849b793e763859fe11e5308?lfrm=shp.0#1</v>
      </c>
    </row>
    <row r="2312" spans="1:21" x14ac:dyDescent="0.25">
      <c r="A2312" s="81">
        <f>IF(OR('Raw Data'!A2349=0,'Raw Data'!A2349="Delete"),"",'Raw Data'!A2349)</f>
        <v>2506</v>
      </c>
      <c r="B2312" s="88" t="str">
        <f>IF(OR('Raw Data'!B2349=0,'Raw Data'!B2349="Delete"),"",'Raw Data'!B2349)</f>
        <v>Deliver</v>
      </c>
      <c r="C2312" s="89" t="str">
        <f>IF(OR('Raw Data'!C2349=0,'Raw Data'!C2349="Delete"),"",'Raw Data'!C2349)</f>
        <v>Service</v>
      </c>
      <c r="D2312" s="88" t="str">
        <f>IF(OR('Raw Data'!D2349=0,'Raw Data'!D2349="Delete"),"",'Raw Data'!D2349)</f>
        <v>Service Asset Management​</v>
      </c>
      <c r="E2312" s="84" t="str">
        <f>IF(OR('Raw Data'!E2349=0,'Raw Data'!E2349="Delete"),"",'Raw Data'!E2349)</f>
        <v>Support Physical BOM operations like Assign Lot and Serial numbers under Partitions</v>
      </c>
      <c r="F2312" s="81" t="str" cm="1">
        <f t="array" ref="F2312">_xlfn.SWITCH(ROUND(VLOOKUP(A2312,Table1[#All],3),0),11,H2312,12,I2312,13,J2312,14,K2312,"N/A")</f>
        <v>N/A</v>
      </c>
      <c r="G2312" s="81" t="str" cm="1">
        <f t="array" ref="G2312">_xlfn.SWITCH(ROUND(VLOOKUP(A2312,Table1[#All],5),0),11,H2312,12,I2312,13,J2312,14,K2312,"N/A")</f>
        <v>N/A</v>
      </c>
      <c r="H2312" s="81" t="str">
        <f>IF(OR('Raw Data'!H2349=0,'Raw Data'!H2349="Delete"),"",'Raw Data'!H2349)</f>
        <v/>
      </c>
      <c r="I2312" s="81" t="str">
        <f>IF(OR('Raw Data'!I2349=0,'Raw Data'!I2349="Delete"),"",'Raw Data'!I2349)</f>
        <v/>
      </c>
      <c r="J2312" s="81" t="str">
        <f>IF(OR('Raw Data'!J2349=0,'Raw Data'!J2349="Delete"),"",'Raw Data'!J2349)</f>
        <v/>
      </c>
      <c r="K2312" s="81" t="str">
        <f>IF(OR('Raw Data'!K2349=0,'Raw Data'!K2349="Delete"),"",'Raw Data'!K2349)</f>
        <v/>
      </c>
      <c r="L2312" s="81" t="str">
        <f>R2312</f>
        <v>Available</v>
      </c>
      <c r="M2312" s="81" t="str">
        <f>IF(A2312="","",IF(OR(AWReleaseNum&gt;=A2312,AWReleaseNum=0),"Available","Not Supported"))</f>
        <v>Available</v>
      </c>
      <c r="N2312" s="81" t="str">
        <f>IF(A2312="","",IF(TcRelease="Any","Available",IF(OR(AND(TcReleaseNum&gt;=VLOOKUP(AWReleaseNum,MinVerInfo,3,FALSE),TcReleaseNum&lt;=VLOOKUP(AWReleaseNum,MinVerInfo,4,FALSE)),AND(TcReleaseNum&gt;=VLOOKUP(AWReleaseNum,MinVerInfo,5,FALSE),TcReleaseNum&lt;=VLOOKUP(AWReleaseNum,MinVerInfo,6,FALSE))),"Available","Not Supported")))</f>
        <v>Available</v>
      </c>
      <c r="O2312" s="81" t="str">
        <f>IF(TcReleaseNum&lt;P2312,"Not Supported","Available")</f>
        <v>Available</v>
      </c>
      <c r="P2312" s="81" cm="1">
        <f t="array" ref="P2312">_xlfn.SWITCH(TcBaseVer, 14, K2312, 13, J2312, 12, I2312, 11, IFERROR(VLOOKUP(H2312,Table2[#All],3,FALSE),"N/A"),0)</f>
        <v>0</v>
      </c>
      <c r="Q2312" s="81" t="str">
        <f>IF(TcBaseVer=0,M2312,IF(AND(N2312="Available",M2312="Available",O2312="Available"),"Available",IF(M2312="","","Not Supported")))</f>
        <v>Available</v>
      </c>
      <c r="R2312" s="81" t="str">
        <f>IF(A2312&gt;=AWCurrentRel, "Future",Q2312)</f>
        <v>Available</v>
      </c>
      <c r="S2312" s="100" t="str">
        <f>HYPERLINK(U2312,T2312)</f>
        <v>Teamcenter 2506 What's New-Deliver</v>
      </c>
      <c r="T2312" s="81" t="str">
        <f>IFERROR(VLOOKUP(CONCATENATE($B2312,"_",$A2312),Table4[#All],5,FALSE),"Not Available")</f>
        <v>Teamcenter 2506 What's New-Deliver</v>
      </c>
      <c r="U2312" s="81" t="str">
        <f>IFERROR(VLOOKUP(CONCATENATE(B2312,"_",A2312),Table4[#All],6,FALSE),"")</f>
        <v>https://siemens.highspot.com/items/6849b793e763859fe11e5308?lfrm=shp.0#1</v>
      </c>
    </row>
    <row r="2313" spans="1:21" x14ac:dyDescent="0.25">
      <c r="A2313" s="81">
        <f>IF(OR('Raw Data'!A2350=0,'Raw Data'!A2350="Delete"),"",'Raw Data'!A2350)</f>
        <v>2506</v>
      </c>
      <c r="B2313" s="88" t="str">
        <f>IF(OR('Raw Data'!B2350=0,'Raw Data'!B2350="Delete"),"",'Raw Data'!B2350)</f>
        <v>Deliver</v>
      </c>
      <c r="C2313" s="89" t="str">
        <f>IF(OR('Raw Data'!C2350=0,'Raw Data'!C2350="Delete"),"",'Raw Data'!C2350)</f>
        <v>Service</v>
      </c>
      <c r="D2313" s="88" t="str">
        <f>IF(OR('Raw Data'!D2350=0,'Raw Data'!D2350="Delete"),"",'Raw Data'!D2350)</f>
        <v>Service Events</v>
      </c>
      <c r="E2313" s="84" t="str">
        <f>IF(OR('Raw Data'!E2350=0,'Raw Data'!E2350="Delete"),"",'Raw Data'!E2350)</f>
        <v>Enable efficient relocation of assets using geographical transfer service events</v>
      </c>
      <c r="F2313" s="81" t="str" cm="1">
        <f t="array" ref="F2313">_xlfn.SWITCH(ROUND(VLOOKUP(A2313,Table1[#All],3),0),11,H2313,12,I2313,13,J2313,14,K2313,"N/A")</f>
        <v>N/A</v>
      </c>
      <c r="G2313" s="81" t="str" cm="1">
        <f t="array" ref="G2313">_xlfn.SWITCH(ROUND(VLOOKUP(A2313,Table1[#All],5),0),11,H2313,12,I2313,13,J2313,14,K2313,"N/A")</f>
        <v>N/A</v>
      </c>
      <c r="H2313" s="81" t="str">
        <f>IF(OR('Raw Data'!H2350=0,'Raw Data'!H2350="Delete"),"",'Raw Data'!H2350)</f>
        <v/>
      </c>
      <c r="I2313" s="81" t="str">
        <f>IF(OR('Raw Data'!I2350=0,'Raw Data'!I2350="Delete"),"",'Raw Data'!I2350)</f>
        <v/>
      </c>
      <c r="J2313" s="81" t="str">
        <f>IF(OR('Raw Data'!J2350=0,'Raw Data'!J2350="Delete"),"",'Raw Data'!J2350)</f>
        <v/>
      </c>
      <c r="K2313" s="81" t="str">
        <f>IF(OR('Raw Data'!K2350=0,'Raw Data'!K2350="Delete"),"",'Raw Data'!K2350)</f>
        <v/>
      </c>
      <c r="L2313" s="81" t="str">
        <f>R2313</f>
        <v>Available</v>
      </c>
      <c r="M2313" s="81" t="str">
        <f>IF(A2313="","",IF(OR(AWReleaseNum&gt;=A2313,AWReleaseNum=0),"Available","Not Supported"))</f>
        <v>Available</v>
      </c>
      <c r="N2313" s="81" t="str">
        <f>IF(A2313="","",IF(TcRelease="Any","Available",IF(OR(AND(TcReleaseNum&gt;=VLOOKUP(AWReleaseNum,MinVerInfo,3,FALSE),TcReleaseNum&lt;=VLOOKUP(AWReleaseNum,MinVerInfo,4,FALSE)),AND(TcReleaseNum&gt;=VLOOKUP(AWReleaseNum,MinVerInfo,5,FALSE),TcReleaseNum&lt;=VLOOKUP(AWReleaseNum,MinVerInfo,6,FALSE))),"Available","Not Supported")))</f>
        <v>Available</v>
      </c>
      <c r="O2313" s="81" t="str">
        <f>IF(TcReleaseNum&lt;P2313,"Not Supported","Available")</f>
        <v>Available</v>
      </c>
      <c r="P2313" s="81" cm="1">
        <f t="array" ref="P2313">_xlfn.SWITCH(TcBaseVer, 14, K2313, 13, J2313, 12, I2313, 11, IFERROR(VLOOKUP(H2313,Table2[#All],3,FALSE),"N/A"),0)</f>
        <v>0</v>
      </c>
      <c r="Q2313" s="81" t="str">
        <f>IF(TcBaseVer=0,M2313,IF(AND(N2313="Available",M2313="Available",O2313="Available"),"Available",IF(M2313="","","Not Supported")))</f>
        <v>Available</v>
      </c>
      <c r="R2313" s="81" t="str">
        <f>IF(A2313&gt;=AWCurrentRel, "Future",Q2313)</f>
        <v>Available</v>
      </c>
      <c r="S2313" s="100" t="str">
        <f>HYPERLINK(U2313,T2313)</f>
        <v>Teamcenter 2506 What's New-Deliver</v>
      </c>
      <c r="T2313" s="81" t="str">
        <f>IFERROR(VLOOKUP(CONCATENATE($B2313,"_",$A2313),Table4[#All],5,FALSE),"Not Available")</f>
        <v>Teamcenter 2506 What's New-Deliver</v>
      </c>
      <c r="U2313" s="81" t="str">
        <f>IFERROR(VLOOKUP(CONCATENATE(B2313,"_",A2313),Table4[#All],6,FALSE),"")</f>
        <v>https://siemens.highspot.com/items/6849b793e763859fe11e5308?lfrm=shp.0#1</v>
      </c>
    </row>
    <row r="2314" spans="1:21" x14ac:dyDescent="0.25">
      <c r="A2314" s="81">
        <f>IF(OR('Raw Data'!A2351=0,'Raw Data'!A2351="Delete"),"",'Raw Data'!A2351)</f>
        <v>2506</v>
      </c>
      <c r="B2314" s="88" t="str">
        <f>IF(OR('Raw Data'!B2351=0,'Raw Data'!B2351="Delete"),"",'Raw Data'!B2351)</f>
        <v>Deliver</v>
      </c>
      <c r="C2314" s="89" t="str">
        <f>IF(OR('Raw Data'!C2351=0,'Raw Data'!C2351="Delete"),"",'Raw Data'!C2351)</f>
        <v>Service</v>
      </c>
      <c r="D2314" s="88" t="str">
        <f>IF(OR('Raw Data'!D2351=0,'Raw Data'!D2351="Delete"),"",'Raw Data'!D2351)</f>
        <v>Service Events</v>
      </c>
      <c r="E2314" s="84" t="str">
        <f>IF(OR('Raw Data'!E2351=0,'Raw Data'!E2351="Delete"),"",'Raw Data'!E2351)</f>
        <v>Enable deletion of Uninstall Part Movement in Service Event​</v>
      </c>
      <c r="F2314" s="81" t="str" cm="1">
        <f t="array" ref="F2314">_xlfn.SWITCH(ROUND(VLOOKUP(A2314,Table1[#All],3),0),11,H2314,12,I2314,13,J2314,14,K2314,"N/A")</f>
        <v>N/A</v>
      </c>
      <c r="G2314" s="81" t="str" cm="1">
        <f t="array" ref="G2314">_xlfn.SWITCH(ROUND(VLOOKUP(A2314,Table1[#All],5),0),11,H2314,12,I2314,13,J2314,14,K2314,"N/A")</f>
        <v>N/A</v>
      </c>
      <c r="H2314" s="81" t="str">
        <f>IF(OR('Raw Data'!H2351=0,'Raw Data'!H2351="Delete"),"",'Raw Data'!H2351)</f>
        <v/>
      </c>
      <c r="I2314" s="81" t="str">
        <f>IF(OR('Raw Data'!I2351=0,'Raw Data'!I2351="Delete"),"",'Raw Data'!I2351)</f>
        <v/>
      </c>
      <c r="J2314" s="81" t="str">
        <f>IF(OR('Raw Data'!J2351=0,'Raw Data'!J2351="Delete"),"",'Raw Data'!J2351)</f>
        <v/>
      </c>
      <c r="K2314" s="81" t="str">
        <f>IF(OR('Raw Data'!K2351=0,'Raw Data'!K2351="Delete"),"",'Raw Data'!K2351)</f>
        <v/>
      </c>
      <c r="L2314" s="81" t="str">
        <f>R2314</f>
        <v>Available</v>
      </c>
      <c r="M2314" s="81" t="str">
        <f>IF(A2314="","",IF(OR(AWReleaseNum&gt;=A2314,AWReleaseNum=0),"Available","Not Supported"))</f>
        <v>Available</v>
      </c>
      <c r="N2314" s="81" t="str">
        <f>IF(A2314="","",IF(TcRelease="Any","Available",IF(OR(AND(TcReleaseNum&gt;=VLOOKUP(AWReleaseNum,MinVerInfo,3,FALSE),TcReleaseNum&lt;=VLOOKUP(AWReleaseNum,MinVerInfo,4,FALSE)),AND(TcReleaseNum&gt;=VLOOKUP(AWReleaseNum,MinVerInfo,5,FALSE),TcReleaseNum&lt;=VLOOKUP(AWReleaseNum,MinVerInfo,6,FALSE))),"Available","Not Supported")))</f>
        <v>Available</v>
      </c>
      <c r="O2314" s="81" t="str">
        <f>IF(TcReleaseNum&lt;P2314,"Not Supported","Available")</f>
        <v>Available</v>
      </c>
      <c r="P2314" s="81" cm="1">
        <f t="array" ref="P2314">_xlfn.SWITCH(TcBaseVer, 14, K2314, 13, J2314, 12, I2314, 11, IFERROR(VLOOKUP(H2314,Table2[#All],3,FALSE),"N/A"),0)</f>
        <v>0</v>
      </c>
      <c r="Q2314" s="81" t="str">
        <f>IF(TcBaseVer=0,M2314,IF(AND(N2314="Available",M2314="Available",O2314="Available"),"Available",IF(M2314="","","Not Supported")))</f>
        <v>Available</v>
      </c>
      <c r="R2314" s="81" t="str">
        <f>IF(A2314&gt;=AWCurrentRel, "Future",Q2314)</f>
        <v>Available</v>
      </c>
      <c r="S2314" s="100" t="str">
        <f>HYPERLINK(U2314,T2314)</f>
        <v>Teamcenter 2506 What's New-Deliver</v>
      </c>
      <c r="T2314" s="81" t="str">
        <f>IFERROR(VLOOKUP(CONCATENATE($B2314,"_",$A2314),Table4[#All],5,FALSE),"Not Available")</f>
        <v>Teamcenter 2506 What's New-Deliver</v>
      </c>
      <c r="U2314" s="81" t="str">
        <f>IFERROR(VLOOKUP(CONCATENATE(B2314,"_",A2314),Table4[#All],6,FALSE),"")</f>
        <v>https://siemens.highspot.com/items/6849b793e763859fe11e5308?lfrm=shp.0#1</v>
      </c>
    </row>
    <row r="2315" spans="1:21" x14ac:dyDescent="0.25">
      <c r="A2315" s="81">
        <f>IF(OR('Raw Data'!A2352=0,'Raw Data'!A2352="Delete"),"",'Raw Data'!A2352)</f>
        <v>2506</v>
      </c>
      <c r="B2315" s="88" t="str">
        <f>IF(OR('Raw Data'!B2352=0,'Raw Data'!B2352="Delete"),"",'Raw Data'!B2352)</f>
        <v>Deliver</v>
      </c>
      <c r="C2315" s="89" t="str">
        <f>IF(OR('Raw Data'!C2352=0,'Raw Data'!C2352="Delete"),"",'Raw Data'!C2352)</f>
        <v>Service</v>
      </c>
      <c r="D2315" s="88" t="str">
        <f>IF(OR('Raw Data'!D2352=0,'Raw Data'!D2352="Delete"),"",'Raw Data'!D2352)</f>
        <v>Service Events</v>
      </c>
      <c r="E2315" s="84" t="str">
        <f>IF(OR('Raw Data'!E2352=0,'Raw Data'!E2352="Delete"),"",'Raw Data'!E2352)</f>
        <v>Flexibility to modify Action Date for Uninstall Part Movement by direct timeline corrections</v>
      </c>
      <c r="F2315" s="81" t="str" cm="1">
        <f t="array" ref="F2315">_xlfn.SWITCH(ROUND(VLOOKUP(A2315,Table1[#All],3),0),11,H2315,12,I2315,13,J2315,14,K2315,"N/A")</f>
        <v>N/A</v>
      </c>
      <c r="G2315" s="81" t="str" cm="1">
        <f t="array" ref="G2315">_xlfn.SWITCH(ROUND(VLOOKUP(A2315,Table1[#All],5),0),11,H2315,12,I2315,13,J2315,14,K2315,"N/A")</f>
        <v>N/A</v>
      </c>
      <c r="H2315" s="81" t="str">
        <f>IF(OR('Raw Data'!H2352=0,'Raw Data'!H2352="Delete"),"",'Raw Data'!H2352)</f>
        <v/>
      </c>
      <c r="I2315" s="81" t="str">
        <f>IF(OR('Raw Data'!I2352=0,'Raw Data'!I2352="Delete"),"",'Raw Data'!I2352)</f>
        <v/>
      </c>
      <c r="J2315" s="81" t="str">
        <f>IF(OR('Raw Data'!J2352=0,'Raw Data'!J2352="Delete"),"",'Raw Data'!J2352)</f>
        <v/>
      </c>
      <c r="K2315" s="81" t="str">
        <f>IF(OR('Raw Data'!K2352=0,'Raw Data'!K2352="Delete"),"",'Raw Data'!K2352)</f>
        <v/>
      </c>
      <c r="L2315" s="81" t="str">
        <f>R2315</f>
        <v>Available</v>
      </c>
      <c r="M2315" s="81" t="str">
        <f>IF(A2315="","",IF(OR(AWReleaseNum&gt;=A2315,AWReleaseNum=0),"Available","Not Supported"))</f>
        <v>Available</v>
      </c>
      <c r="N2315" s="81" t="str">
        <f>IF(A2315="","",IF(TcRelease="Any","Available",IF(OR(AND(TcReleaseNum&gt;=VLOOKUP(AWReleaseNum,MinVerInfo,3,FALSE),TcReleaseNum&lt;=VLOOKUP(AWReleaseNum,MinVerInfo,4,FALSE)),AND(TcReleaseNum&gt;=VLOOKUP(AWReleaseNum,MinVerInfo,5,FALSE),TcReleaseNum&lt;=VLOOKUP(AWReleaseNum,MinVerInfo,6,FALSE))),"Available","Not Supported")))</f>
        <v>Available</v>
      </c>
      <c r="O2315" s="81" t="str">
        <f>IF(TcReleaseNum&lt;P2315,"Not Supported","Available")</f>
        <v>Available</v>
      </c>
      <c r="P2315" s="81" cm="1">
        <f t="array" ref="P2315">_xlfn.SWITCH(TcBaseVer, 14, K2315, 13, J2315, 12, I2315, 11, IFERROR(VLOOKUP(H2315,Table2[#All],3,FALSE),"N/A"),0)</f>
        <v>0</v>
      </c>
      <c r="Q2315" s="81" t="str">
        <f>IF(TcBaseVer=0,M2315,IF(AND(N2315="Available",M2315="Available",O2315="Available"),"Available",IF(M2315="","","Not Supported")))</f>
        <v>Available</v>
      </c>
      <c r="R2315" s="81" t="str">
        <f>IF(A2315&gt;=AWCurrentRel, "Future",Q2315)</f>
        <v>Available</v>
      </c>
      <c r="S2315" s="100" t="str">
        <f>HYPERLINK(U2315,T2315)</f>
        <v>Teamcenter 2506 What's New-Deliver</v>
      </c>
      <c r="T2315" s="81" t="str">
        <f>IFERROR(VLOOKUP(CONCATENATE($B2315,"_",$A2315),Table4[#All],5,FALSE),"Not Available")</f>
        <v>Teamcenter 2506 What's New-Deliver</v>
      </c>
      <c r="U2315" s="81" t="str">
        <f>IFERROR(VLOOKUP(CONCATENATE(B2315,"_",A2315),Table4[#All],6,FALSE),"")</f>
        <v>https://siemens.highspot.com/items/6849b793e763859fe11e5308?lfrm=shp.0#1</v>
      </c>
    </row>
    <row r="2316" spans="1:21" x14ac:dyDescent="0.25">
      <c r="A2316" s="81">
        <f>IF(OR('Raw Data'!A2353=0,'Raw Data'!A2353="Delete"),"",'Raw Data'!A2353)</f>
        <v>2506</v>
      </c>
      <c r="B2316" s="88" t="str">
        <f>IF(OR('Raw Data'!B2353=0,'Raw Data'!B2353="Delete"),"",'Raw Data'!B2353)</f>
        <v>Deliver</v>
      </c>
      <c r="C2316" s="89" t="str">
        <f>IF(OR('Raw Data'!C2353=0,'Raw Data'!C2353="Delete"),"",'Raw Data'!C2353)</f>
        <v>Service</v>
      </c>
      <c r="D2316" s="88" t="str">
        <f>IF(OR('Raw Data'!D2353=0,'Raw Data'!D2353="Delete"),"",'Raw Data'!D2353)</f>
        <v>Service Events</v>
      </c>
      <c r="E2316" s="84" t="str">
        <f>IF(OR('Raw Data'!E2353=0,'Raw Data'!E2353="Delete"),"",'Raw Data'!E2353)</f>
        <v>Create Association Service Event to link different physical structures together for traceability and maintenance</v>
      </c>
      <c r="F2316" s="81" t="str" cm="1">
        <f t="array" ref="F2316">_xlfn.SWITCH(ROUND(VLOOKUP(A2316,Table1[#All],3),0),11,H2316,12,I2316,13,J2316,14,K2316,"N/A")</f>
        <v>N/A</v>
      </c>
      <c r="G2316" s="81" t="str" cm="1">
        <f t="array" ref="G2316">_xlfn.SWITCH(ROUND(VLOOKUP(A2316,Table1[#All],5),0),11,H2316,12,I2316,13,J2316,14,K2316,"N/A")</f>
        <v>N/A</v>
      </c>
      <c r="H2316" s="81" t="str">
        <f>IF(OR('Raw Data'!H2353=0,'Raw Data'!H2353="Delete"),"",'Raw Data'!H2353)</f>
        <v/>
      </c>
      <c r="I2316" s="81" t="str">
        <f>IF(OR('Raw Data'!I2353=0,'Raw Data'!I2353="Delete"),"",'Raw Data'!I2353)</f>
        <v/>
      </c>
      <c r="J2316" s="81" t="str">
        <f>IF(OR('Raw Data'!J2353=0,'Raw Data'!J2353="Delete"),"",'Raw Data'!J2353)</f>
        <v/>
      </c>
      <c r="K2316" s="81" t="str">
        <f>IF(OR('Raw Data'!K2353=0,'Raw Data'!K2353="Delete"),"",'Raw Data'!K2353)</f>
        <v/>
      </c>
      <c r="L2316" s="81" t="str">
        <f>R2316</f>
        <v>Available</v>
      </c>
      <c r="M2316" s="81" t="str">
        <f>IF(A2316="","",IF(OR(AWReleaseNum&gt;=A2316,AWReleaseNum=0),"Available","Not Supported"))</f>
        <v>Available</v>
      </c>
      <c r="N2316" s="81" t="str">
        <f>IF(A2316="","",IF(TcRelease="Any","Available",IF(OR(AND(TcReleaseNum&gt;=VLOOKUP(AWReleaseNum,MinVerInfo,3,FALSE),TcReleaseNum&lt;=VLOOKUP(AWReleaseNum,MinVerInfo,4,FALSE)),AND(TcReleaseNum&gt;=VLOOKUP(AWReleaseNum,MinVerInfo,5,FALSE),TcReleaseNum&lt;=VLOOKUP(AWReleaseNum,MinVerInfo,6,FALSE))),"Available","Not Supported")))</f>
        <v>Available</v>
      </c>
      <c r="O2316" s="81" t="str">
        <f>IF(TcReleaseNum&lt;P2316,"Not Supported","Available")</f>
        <v>Available</v>
      </c>
      <c r="P2316" s="81" cm="1">
        <f t="array" ref="P2316">_xlfn.SWITCH(TcBaseVer, 14, K2316, 13, J2316, 12, I2316, 11, IFERROR(VLOOKUP(H2316,Table2[#All],3,FALSE),"N/A"),0)</f>
        <v>0</v>
      </c>
      <c r="Q2316" s="81" t="str">
        <f>IF(TcBaseVer=0,M2316,IF(AND(N2316="Available",M2316="Available",O2316="Available"),"Available",IF(M2316="","","Not Supported")))</f>
        <v>Available</v>
      </c>
      <c r="R2316" s="81" t="str">
        <f>IF(A2316&gt;=AWCurrentRel, "Future",Q2316)</f>
        <v>Available</v>
      </c>
      <c r="S2316" s="100" t="str">
        <f>HYPERLINK(U2316,T2316)</f>
        <v>Teamcenter 2506 What's New-Deliver</v>
      </c>
      <c r="T2316" s="81" t="str">
        <f>IFERROR(VLOOKUP(CONCATENATE($B2316,"_",$A2316),Table4[#All],5,FALSE),"Not Available")</f>
        <v>Teamcenter 2506 What's New-Deliver</v>
      </c>
      <c r="U2316" s="81" t="str">
        <f>IFERROR(VLOOKUP(CONCATENATE(B2316,"_",A2316),Table4[#All],6,FALSE),"")</f>
        <v>https://siemens.highspot.com/items/6849b793e763859fe11e5308?lfrm=shp.0#1</v>
      </c>
    </row>
    <row r="2317" spans="1:21" x14ac:dyDescent="0.25">
      <c r="A2317" s="81">
        <f>IF(OR('Raw Data'!A2354=0,'Raw Data'!A2354="Delete"),"",'Raw Data'!A2354)</f>
        <v>2506</v>
      </c>
      <c r="B2317" s="88" t="str">
        <f>IF(OR('Raw Data'!B2354=0,'Raw Data'!B2354="Delete"),"",'Raw Data'!B2354)</f>
        <v>Deliver</v>
      </c>
      <c r="C2317" s="89" t="str">
        <f>IF(OR('Raw Data'!C2354=0,'Raw Data'!C2354="Delete"),"",'Raw Data'!C2354)</f>
        <v>Service</v>
      </c>
      <c r="D2317" s="88" t="str">
        <f>IF(OR('Raw Data'!D2354=0,'Raw Data'!D2354="Delete"),"",'Raw Data'!D2354)</f>
        <v>Service Planning</v>
      </c>
      <c r="E2317" s="84" t="str">
        <f>IF(OR('Raw Data'!E2354=0,'Raw Data'!E2354="Delete"),"",'Raw Data'!E2354)</f>
        <v>Enable search with precision using Find-in structure functionality​</v>
      </c>
      <c r="F2317" s="81" t="str" cm="1">
        <f t="array" ref="F2317">_xlfn.SWITCH(ROUND(VLOOKUP(A2317,Table1[#All],3),0),11,H2317,12,I2317,13,J2317,14,K2317,"N/A")</f>
        <v>N/A</v>
      </c>
      <c r="G2317" s="81" t="str" cm="1">
        <f t="array" ref="G2317">_xlfn.SWITCH(ROUND(VLOOKUP(A2317,Table1[#All],5),0),11,H2317,12,I2317,13,J2317,14,K2317,"N/A")</f>
        <v>N/A</v>
      </c>
      <c r="H2317" s="81" t="str">
        <f>IF(OR('Raw Data'!H2354=0,'Raw Data'!H2354="Delete"),"",'Raw Data'!H2354)</f>
        <v/>
      </c>
      <c r="I2317" s="81" t="str">
        <f>IF(OR('Raw Data'!I2354=0,'Raw Data'!I2354="Delete"),"",'Raw Data'!I2354)</f>
        <v/>
      </c>
      <c r="J2317" s="81" t="str">
        <f>IF(OR('Raw Data'!J2354=0,'Raw Data'!J2354="Delete"),"",'Raw Data'!J2354)</f>
        <v/>
      </c>
      <c r="K2317" s="81" t="str">
        <f>IF(OR('Raw Data'!K2354=0,'Raw Data'!K2354="Delete"),"",'Raw Data'!K2354)</f>
        <v/>
      </c>
      <c r="L2317" s="81" t="str">
        <f>R2317</f>
        <v>Available</v>
      </c>
      <c r="M2317" s="81" t="str">
        <f>IF(A2317="","",IF(OR(AWReleaseNum&gt;=A2317,AWReleaseNum=0),"Available","Not Supported"))</f>
        <v>Available</v>
      </c>
      <c r="N2317" s="81" t="str">
        <f>IF(A2317="","",IF(TcRelease="Any","Available",IF(OR(AND(TcReleaseNum&gt;=VLOOKUP(AWReleaseNum,MinVerInfo,3,FALSE),TcReleaseNum&lt;=VLOOKUP(AWReleaseNum,MinVerInfo,4,FALSE)),AND(TcReleaseNum&gt;=VLOOKUP(AWReleaseNum,MinVerInfo,5,FALSE),TcReleaseNum&lt;=VLOOKUP(AWReleaseNum,MinVerInfo,6,FALSE))),"Available","Not Supported")))</f>
        <v>Available</v>
      </c>
      <c r="O2317" s="81" t="str">
        <f>IF(TcReleaseNum&lt;P2317,"Not Supported","Available")</f>
        <v>Available</v>
      </c>
      <c r="P2317" s="81" cm="1">
        <f t="array" ref="P2317">_xlfn.SWITCH(TcBaseVer, 14, K2317, 13, J2317, 12, I2317, 11, IFERROR(VLOOKUP(H2317,Table2[#All],3,FALSE),"N/A"),0)</f>
        <v>0</v>
      </c>
      <c r="Q2317" s="81" t="str">
        <f>IF(TcBaseVer=0,M2317,IF(AND(N2317="Available",M2317="Available",O2317="Available"),"Available",IF(M2317="","","Not Supported")))</f>
        <v>Available</v>
      </c>
      <c r="R2317" s="81" t="str">
        <f>IF(A2317&gt;=AWCurrentRel, "Future",Q2317)</f>
        <v>Available</v>
      </c>
      <c r="S2317" s="100" t="str">
        <f>HYPERLINK(U2317,T2317)</f>
        <v>Teamcenter 2506 What's New-Deliver</v>
      </c>
      <c r="T2317" s="81" t="str">
        <f>IFERROR(VLOOKUP(CONCATENATE($B2317,"_",$A2317),Table4[#All],5,FALSE),"Not Available")</f>
        <v>Teamcenter 2506 What's New-Deliver</v>
      </c>
      <c r="U2317" s="81" t="str">
        <f>IFERROR(VLOOKUP(CONCATENATE(B2317,"_",A2317),Table4[#All],6,FALSE),"")</f>
        <v>https://siemens.highspot.com/items/6849b793e763859fe11e5308?lfrm=shp.0#1</v>
      </c>
    </row>
    <row r="2318" spans="1:21" x14ac:dyDescent="0.25">
      <c r="A2318" s="81">
        <f>IF(OR('Raw Data'!A2355=0,'Raw Data'!A2355="Delete"),"",'Raw Data'!A2355)</f>
        <v>2506</v>
      </c>
      <c r="B2318" s="88" t="str">
        <f>IF(OR('Raw Data'!B2355=0,'Raw Data'!B2355="Delete"),"",'Raw Data'!B2355)</f>
        <v>Deliver</v>
      </c>
      <c r="C2318" s="89" t="str">
        <f>IF(OR('Raw Data'!C2355=0,'Raw Data'!C2355="Delete"),"",'Raw Data'!C2355)</f>
        <v>Service</v>
      </c>
      <c r="D2318" s="88" t="str">
        <f>IF(OR('Raw Data'!D2355=0,'Raw Data'!D2355="Delete"),"",'Raw Data'!D2355)</f>
        <v>Service Planning</v>
      </c>
      <c r="E2318" s="84" t="str">
        <f>IF(OR('Raw Data'!E2355=0,'Raw Data'!E2355="Delete"),"",'Raw Data'!E2355)</f>
        <v>Edit Service Plan in Excel using Export Round-trip</v>
      </c>
      <c r="F2318" s="81" t="str" cm="1">
        <f t="array" ref="F2318">_xlfn.SWITCH(ROUND(VLOOKUP(A2318,Table1[#All],3),0),11,H2318,12,I2318,13,J2318,14,K2318,"N/A")</f>
        <v>N/A</v>
      </c>
      <c r="G2318" s="81" t="str" cm="1">
        <f t="array" ref="G2318">_xlfn.SWITCH(ROUND(VLOOKUP(A2318,Table1[#All],5),0),11,H2318,12,I2318,13,J2318,14,K2318,"N/A")</f>
        <v>N/A</v>
      </c>
      <c r="H2318" s="81" t="str">
        <f>IF(OR('Raw Data'!H2355=0,'Raw Data'!H2355="Delete"),"",'Raw Data'!H2355)</f>
        <v/>
      </c>
      <c r="I2318" s="81" t="str">
        <f>IF(OR('Raw Data'!I2355=0,'Raw Data'!I2355="Delete"),"",'Raw Data'!I2355)</f>
        <v/>
      </c>
      <c r="J2318" s="81" t="str">
        <f>IF(OR('Raw Data'!J2355=0,'Raw Data'!J2355="Delete"),"",'Raw Data'!J2355)</f>
        <v/>
      </c>
      <c r="K2318" s="81" t="str">
        <f>IF(OR('Raw Data'!K2355=0,'Raw Data'!K2355="Delete"),"",'Raw Data'!K2355)</f>
        <v/>
      </c>
      <c r="L2318" s="81" t="str">
        <f>R2318</f>
        <v>Available</v>
      </c>
      <c r="M2318" s="81" t="str">
        <f>IF(A2318="","",IF(OR(AWReleaseNum&gt;=A2318,AWReleaseNum=0),"Available","Not Supported"))</f>
        <v>Available</v>
      </c>
      <c r="N2318" s="81" t="str">
        <f>IF(A2318="","",IF(TcRelease="Any","Available",IF(OR(AND(TcReleaseNum&gt;=VLOOKUP(AWReleaseNum,MinVerInfo,3,FALSE),TcReleaseNum&lt;=VLOOKUP(AWReleaseNum,MinVerInfo,4,FALSE)),AND(TcReleaseNum&gt;=VLOOKUP(AWReleaseNum,MinVerInfo,5,FALSE),TcReleaseNum&lt;=VLOOKUP(AWReleaseNum,MinVerInfo,6,FALSE))),"Available","Not Supported")))</f>
        <v>Available</v>
      </c>
      <c r="O2318" s="81" t="str">
        <f>IF(TcReleaseNum&lt;P2318,"Not Supported","Available")</f>
        <v>Available</v>
      </c>
      <c r="P2318" s="81" cm="1">
        <f t="array" ref="P2318">_xlfn.SWITCH(TcBaseVer, 14, K2318, 13, J2318, 12, I2318, 11, IFERROR(VLOOKUP(H2318,Table2[#All],3,FALSE),"N/A"),0)</f>
        <v>0</v>
      </c>
      <c r="Q2318" s="81" t="str">
        <f>IF(TcBaseVer=0,M2318,IF(AND(N2318="Available",M2318="Available",O2318="Available"),"Available",IF(M2318="","","Not Supported")))</f>
        <v>Available</v>
      </c>
      <c r="R2318" s="81" t="str">
        <f>IF(A2318&gt;=AWCurrentRel, "Future",Q2318)</f>
        <v>Available</v>
      </c>
      <c r="S2318" s="100" t="str">
        <f>HYPERLINK(U2318,T2318)</f>
        <v>Teamcenter 2506 What's New-Deliver</v>
      </c>
      <c r="T2318" s="81" t="str">
        <f>IFERROR(VLOOKUP(CONCATENATE($B2318,"_",$A2318),Table4[#All],5,FALSE),"Not Available")</f>
        <v>Teamcenter 2506 What's New-Deliver</v>
      </c>
      <c r="U2318" s="81" t="str">
        <f>IFERROR(VLOOKUP(CONCATENATE(B2318,"_",A2318),Table4[#All],6,FALSE),"")</f>
        <v>https://siemens.highspot.com/items/6849b793e763859fe11e5308?lfrm=shp.0#1</v>
      </c>
    </row>
    <row r="2319" spans="1:21" x14ac:dyDescent="0.25">
      <c r="A2319" s="81">
        <f>IF(OR('Raw Data'!A2357=0,'Raw Data'!A2357="Delete"),"",'Raw Data'!A2357)</f>
        <v>2506</v>
      </c>
      <c r="B2319" s="88" t="str">
        <f>IF(OR('Raw Data'!B2357=0,'Raw Data'!B2357="Delete"),"",'Raw Data'!B2357)</f>
        <v>Develop</v>
      </c>
      <c r="C2319" s="89" t="str">
        <f>IF(OR('Raw Data'!C2357=0,'Raw Data'!C2357="Delete"),"",'Raw Data'!C2357)</f>
        <v>Simulation</v>
      </c>
      <c r="D2319" s="88" t="str">
        <f>IF(OR('Raw Data'!D2357=0,'Raw Data'!D2357="Delete"),"",'Raw Data'!D2357)</f>
        <v>Simulation Process Management</v>
      </c>
      <c r="E2319" s="84" t="str">
        <f>IF(OR('Raw Data'!E2357=0,'Raw Data'!E2357="Delete"),"",'Raw Data'!E2357)</f>
        <v>Integration of MADE for Functional Hazard Analysis​</v>
      </c>
      <c r="F2319" s="81" t="str" cm="1">
        <f t="array" ref="F2319">_xlfn.SWITCH(ROUND(VLOOKUP(A2319,Table1[#All],3),0),11,H2319,12,I2319,13,J2319,14,K2319,"N/A")</f>
        <v>N/A</v>
      </c>
      <c r="G2319" s="81" t="str" cm="1">
        <f t="array" ref="G2319">_xlfn.SWITCH(ROUND(VLOOKUP(A2319,Table1[#All],5),0),11,H2319,12,I2319,13,J2319,14,K2319,"N/A")</f>
        <v>N/A</v>
      </c>
      <c r="H2319" s="81" t="str">
        <f>IF(OR('Raw Data'!H2357=0,'Raw Data'!H2357="Delete"),"",'Raw Data'!H2357)</f>
        <v/>
      </c>
      <c r="I2319" s="81" t="str">
        <f>IF(OR('Raw Data'!I2357=0,'Raw Data'!I2357="Delete"),"",'Raw Data'!I2357)</f>
        <v/>
      </c>
      <c r="J2319" s="81" t="str">
        <f>IF(OR('Raw Data'!J2357=0,'Raw Data'!J2357="Delete"),"",'Raw Data'!J2357)</f>
        <v/>
      </c>
      <c r="K2319" s="81" t="str">
        <f>IF(OR('Raw Data'!K2357=0,'Raw Data'!K2357="Delete"),"",'Raw Data'!K2357)</f>
        <v/>
      </c>
      <c r="L2319" s="81" t="str">
        <f>R2319</f>
        <v>Available</v>
      </c>
      <c r="M2319" s="81" t="str">
        <f>IF(A2319="","",IF(OR(AWReleaseNum&gt;=A2319,AWReleaseNum=0),"Available","Not Supported"))</f>
        <v>Available</v>
      </c>
      <c r="N2319" s="81" t="str">
        <f>IF(A2319="","",IF(TcRelease="Any","Available",IF(OR(AND(TcReleaseNum&gt;=VLOOKUP(AWReleaseNum,MinVerInfo,3,FALSE),TcReleaseNum&lt;=VLOOKUP(AWReleaseNum,MinVerInfo,4,FALSE)),AND(TcReleaseNum&gt;=VLOOKUP(AWReleaseNum,MinVerInfo,5,FALSE),TcReleaseNum&lt;=VLOOKUP(AWReleaseNum,MinVerInfo,6,FALSE))),"Available","Not Supported")))</f>
        <v>Available</v>
      </c>
      <c r="O2319" s="81" t="str">
        <f>IF(TcReleaseNum&lt;P2319,"Not Supported","Available")</f>
        <v>Available</v>
      </c>
      <c r="P2319" s="81" cm="1">
        <f t="array" ref="P2319">_xlfn.SWITCH(TcBaseVer, 14, K2319, 13, J2319, 12, I2319, 11, IFERROR(VLOOKUP(H2319,Table2[#All],3,FALSE),"N/A"),0)</f>
        <v>0</v>
      </c>
      <c r="Q2319" s="81" t="str">
        <f>IF(TcBaseVer=0,M2319,IF(AND(N2319="Available",M2319="Available",O2319="Available"),"Available",IF(M2319="","","Not Supported")))</f>
        <v>Available</v>
      </c>
      <c r="R2319" s="81" t="str">
        <f>IF(A2319&gt;=AWCurrentRel, "Future",Q2319)</f>
        <v>Available</v>
      </c>
      <c r="S2319" s="100" t="str">
        <f>HYPERLINK(U2319,T2319)</f>
        <v>Teamcenter 2506 What's New-Develop</v>
      </c>
      <c r="T2319" s="81" t="str">
        <f>IFERROR(VLOOKUP(CONCATENATE($B2319,"_",$A2319),Table4[#All],5,FALSE),"Not Available")</f>
        <v>Teamcenter 2506 What's New-Develop</v>
      </c>
      <c r="U2319" s="81" t="str">
        <f>IFERROR(VLOOKUP(CONCATENATE(B2319,"_",A2319),Table4[#All],6,FALSE),"")</f>
        <v>https://siemens.highspot.com/items/6849b76005bdbc7eae0dd7fa?lfrm=shp.3#1</v>
      </c>
    </row>
    <row r="2320" spans="1:21" x14ac:dyDescent="0.25">
      <c r="A2320" s="81">
        <f>IF(OR('Raw Data'!A2358=0,'Raw Data'!A2358="Delete"),"",'Raw Data'!A2358)</f>
        <v>2506</v>
      </c>
      <c r="B2320" s="88" t="str">
        <f>IF(OR('Raw Data'!B2358=0,'Raw Data'!B2358="Delete"),"",'Raw Data'!B2358)</f>
        <v>Develop</v>
      </c>
      <c r="C2320" s="89" t="str">
        <f>IF(OR('Raw Data'!C2358=0,'Raw Data'!C2358="Delete"),"",'Raw Data'!C2358)</f>
        <v>Simulation</v>
      </c>
      <c r="D2320" s="88" t="str">
        <f>IF(OR('Raw Data'!D2358=0,'Raw Data'!D2358="Delete"),"",'Raw Data'!D2358)</f>
        <v>Simulation Process Management</v>
      </c>
      <c r="E2320" s="84" t="str">
        <f>IF(OR('Raw Data'!E2358=0,'Raw Data'!E2358="Delete"),"",'Raw Data'!E2358)</f>
        <v>Embedded Simcenter STAR-CCM+ scene viewer in Teamcenter</v>
      </c>
      <c r="F2320" s="81" t="str" cm="1">
        <f t="array" ref="F2320">_xlfn.SWITCH(ROUND(VLOOKUP(A2320,Table1[#All],3),0),11,H2320,12,I2320,13,J2320,14,K2320,"N/A")</f>
        <v>N/A</v>
      </c>
      <c r="G2320" s="81" t="str" cm="1">
        <f t="array" ref="G2320">_xlfn.SWITCH(ROUND(VLOOKUP(A2320,Table1[#All],5),0),11,H2320,12,I2320,13,J2320,14,K2320,"N/A")</f>
        <v>N/A</v>
      </c>
      <c r="H2320" s="81" t="str">
        <f>IF(OR('Raw Data'!H2358=0,'Raw Data'!H2358="Delete"),"",'Raw Data'!H2358)</f>
        <v/>
      </c>
      <c r="I2320" s="81" t="str">
        <f>IF(OR('Raw Data'!I2358=0,'Raw Data'!I2358="Delete"),"",'Raw Data'!I2358)</f>
        <v/>
      </c>
      <c r="J2320" s="81" t="str">
        <f>IF(OR('Raw Data'!J2358=0,'Raw Data'!J2358="Delete"),"",'Raw Data'!J2358)</f>
        <v/>
      </c>
      <c r="K2320" s="81" t="str">
        <f>IF(OR('Raw Data'!K2358=0,'Raw Data'!K2358="Delete"),"",'Raw Data'!K2358)</f>
        <v/>
      </c>
      <c r="L2320" s="81" t="str">
        <f>R2320</f>
        <v>Available</v>
      </c>
      <c r="M2320" s="81" t="str">
        <f>IF(A2320="","",IF(OR(AWReleaseNum&gt;=A2320,AWReleaseNum=0),"Available","Not Supported"))</f>
        <v>Available</v>
      </c>
      <c r="N2320" s="81" t="str">
        <f>IF(A2320="","",IF(TcRelease="Any","Available",IF(OR(AND(TcReleaseNum&gt;=VLOOKUP(AWReleaseNum,MinVerInfo,3,FALSE),TcReleaseNum&lt;=VLOOKUP(AWReleaseNum,MinVerInfo,4,FALSE)),AND(TcReleaseNum&gt;=VLOOKUP(AWReleaseNum,MinVerInfo,5,FALSE),TcReleaseNum&lt;=VLOOKUP(AWReleaseNum,MinVerInfo,6,FALSE))),"Available","Not Supported")))</f>
        <v>Available</v>
      </c>
      <c r="O2320" s="81" t="str">
        <f>IF(TcReleaseNum&lt;P2320,"Not Supported","Available")</f>
        <v>Available</v>
      </c>
      <c r="P2320" s="81" cm="1">
        <f t="array" ref="P2320">_xlfn.SWITCH(TcBaseVer, 14, K2320, 13, J2320, 12, I2320, 11, IFERROR(VLOOKUP(H2320,Table2[#All],3,FALSE),"N/A"),0)</f>
        <v>0</v>
      </c>
      <c r="Q2320" s="81" t="str">
        <f>IF(TcBaseVer=0,M2320,IF(AND(N2320="Available",M2320="Available",O2320="Available"),"Available",IF(M2320="","","Not Supported")))</f>
        <v>Available</v>
      </c>
      <c r="R2320" s="81" t="str">
        <f>IF(A2320&gt;=AWCurrentRel, "Future",Q2320)</f>
        <v>Available</v>
      </c>
      <c r="S2320" s="100" t="str">
        <f>HYPERLINK(U2320,T2320)</f>
        <v>Teamcenter 2506 What's New-Develop</v>
      </c>
      <c r="T2320" s="81" t="str">
        <f>IFERROR(VLOOKUP(CONCATENATE($B2320,"_",$A2320),Table4[#All],5,FALSE),"Not Available")</f>
        <v>Teamcenter 2506 What's New-Develop</v>
      </c>
      <c r="U2320" s="81" t="str">
        <f>IFERROR(VLOOKUP(CONCATENATE(B2320,"_",A2320),Table4[#All],6,FALSE),"")</f>
        <v>https://siemens.highspot.com/items/6849b76005bdbc7eae0dd7fa?lfrm=shp.3#1</v>
      </c>
    </row>
    <row r="2321" spans="1:21" x14ac:dyDescent="0.25">
      <c r="A2321" s="81">
        <f>IF(OR('Raw Data'!A2362=0,'Raw Data'!A2362="Delete"),"",'Raw Data'!A2362)</f>
        <v>2506</v>
      </c>
      <c r="B2321" s="88" t="str">
        <f>IF(OR('Raw Data'!B2362=0,'Raw Data'!B2362="Delete"),"",'Raw Data'!B2362)</f>
        <v>Plan</v>
      </c>
      <c r="C2321" s="89" t="str">
        <f>IF(OR('Raw Data'!C2362=0,'Raw Data'!C2362="Delete"),"",'Raw Data'!C2362)</f>
        <v>Bill of Materials</v>
      </c>
      <c r="D2321" s="88" t="str">
        <f>IF(OR('Raw Data'!D2362=0,'Raw Data'!D2362="Delete"),"",'Raw Data'!D2362)</f>
        <v>Smart Discovery</v>
      </c>
      <c r="E2321" s="84" t="str">
        <f>IF(OR('Raw Data'!E2362=0,'Raw Data'!E2362="Delete"),"",'Raw Data'!E2362)</f>
        <v>Filter for your results using advanced operators and wildcards</v>
      </c>
      <c r="F2321" s="81" t="str" cm="1">
        <f t="array" ref="F2321">_xlfn.SWITCH(ROUND(VLOOKUP(A2321,Table1[#All],3),0),11,H2321,12,I2321,13,J2321,14,K2321,"N/A")</f>
        <v>N/A</v>
      </c>
      <c r="G2321" s="81" t="str" cm="1">
        <f t="array" ref="G2321">_xlfn.SWITCH(ROUND(VLOOKUP(A2321,Table1[#All],5),0),11,H2321,12,I2321,13,J2321,14,K2321,"N/A")</f>
        <v>N/A</v>
      </c>
      <c r="H2321" s="81" t="str">
        <f>IF(OR('Raw Data'!H2362=0,'Raw Data'!H2362="Delete"),"",'Raw Data'!H2362)</f>
        <v/>
      </c>
      <c r="I2321" s="81" t="str">
        <f>IF(OR('Raw Data'!I2362=0,'Raw Data'!I2362="Delete"),"",'Raw Data'!I2362)</f>
        <v/>
      </c>
      <c r="J2321" s="81" t="str">
        <f>IF(OR('Raw Data'!J2362=0,'Raw Data'!J2362="Delete"),"",'Raw Data'!J2362)</f>
        <v/>
      </c>
      <c r="K2321" s="81" t="str">
        <f>IF(OR('Raw Data'!K2362=0,'Raw Data'!K2362="Delete"),"",'Raw Data'!K2362)</f>
        <v/>
      </c>
      <c r="L2321" s="81" t="str">
        <f>R2321</f>
        <v>Available</v>
      </c>
      <c r="M2321" s="81" t="str">
        <f>IF(A2321="","",IF(OR(AWReleaseNum&gt;=A2321,AWReleaseNum=0),"Available","Not Supported"))</f>
        <v>Available</v>
      </c>
      <c r="N2321" s="81" t="str">
        <f>IF(A2321="","",IF(TcRelease="Any","Available",IF(OR(AND(TcReleaseNum&gt;=VLOOKUP(AWReleaseNum,MinVerInfo,3,FALSE),TcReleaseNum&lt;=VLOOKUP(AWReleaseNum,MinVerInfo,4,FALSE)),AND(TcReleaseNum&gt;=VLOOKUP(AWReleaseNum,MinVerInfo,5,FALSE),TcReleaseNum&lt;=VLOOKUP(AWReleaseNum,MinVerInfo,6,FALSE))),"Available","Not Supported")))</f>
        <v>Available</v>
      </c>
      <c r="O2321" s="81" t="str">
        <f>IF(TcReleaseNum&lt;P2321,"Not Supported","Available")</f>
        <v>Available</v>
      </c>
      <c r="P2321" s="81" cm="1">
        <f t="array" ref="P2321">_xlfn.SWITCH(TcBaseVer, 14, K2321, 13, J2321, 12, I2321, 11, IFERROR(VLOOKUP(H2321,Table2[#All],3,FALSE),"N/A"),0)</f>
        <v>0</v>
      </c>
      <c r="Q2321" s="81" t="str">
        <f>IF(TcBaseVer=0,M2321,IF(AND(N2321="Available",M2321="Available",O2321="Available"),"Available",IF(M2321="","","Not Supported")))</f>
        <v>Available</v>
      </c>
      <c r="R2321" s="81" t="str">
        <f>IF(A2321&gt;=AWCurrentRel, "Future",Q2321)</f>
        <v>Available</v>
      </c>
      <c r="S2321" s="100" t="str">
        <f>HYPERLINK(U2321,T2321)</f>
        <v>Teamcenter 2506 What's New-Plan</v>
      </c>
      <c r="T2321" s="81" t="str">
        <f>IFERROR(VLOOKUP(CONCATENATE($B2321,"_",$A2321),Table4[#All],5,FALSE),"Not Available")</f>
        <v>Teamcenter 2506 What's New-Plan</v>
      </c>
      <c r="U2321" s="81" t="str">
        <f>IFERROR(VLOOKUP(CONCATENATE(B2321,"_",A2321),Table4[#All],6,FALSE),"")</f>
        <v>https://siemens.highspot.com/items/6849b780e763859fe11e5224?lfrm=shp.1</v>
      </c>
    </row>
    <row r="2322" spans="1:21" x14ac:dyDescent="0.25">
      <c r="A2322" s="81">
        <f>IF(OR('Raw Data'!A2408=0,'Raw Data'!A2408="Delete"),"",'Raw Data'!A2408)</f>
        <v>2506</v>
      </c>
      <c r="B2322" s="88" t="str">
        <f>IF(OR('Raw Data'!B2408=0,'Raw Data'!B2408="Delete"),"",'Raw Data'!B2408)</f>
        <v>Plan</v>
      </c>
      <c r="C2322" s="89" t="str">
        <f>IF(OR('Raw Data'!C2408=0,'Raw Data'!C2408="Delete"),"",'Raw Data'!C2408)</f>
        <v>Bill of Materials</v>
      </c>
      <c r="D2322" s="88" t="str">
        <f>IF(OR('Raw Data'!D2408=0,'Raw Data'!D2408="Delete"),"",'Raw Data'!D2408)</f>
        <v>Smart Discovery</v>
      </c>
      <c r="E2322" s="84" t="str">
        <f>IF(OR('Raw Data'!E2408=0,'Raw Data'!E2408="Delete"),"",'Raw Data'!E2408)</f>
        <v>Support Table Properties for Find &amp; Filter​</v>
      </c>
      <c r="F2322" s="81" t="str" cm="1">
        <f t="array" ref="F2322">_xlfn.SWITCH(ROUND(VLOOKUP(A2322,Table1[#All],3),0),11,H2322,12,I2322,13,J2322,14,K2322,"N/A")</f>
        <v>N/A</v>
      </c>
      <c r="G2322" s="81" t="str" cm="1">
        <f t="array" ref="G2322">_xlfn.SWITCH(ROUND(VLOOKUP(A2322,Table1[#All],5),0),11,H2322,12,I2322,13,J2322,14,K2322,"N/A")</f>
        <v>N/A</v>
      </c>
      <c r="H2322" s="81" t="str">
        <f>IF(OR('Raw Data'!H2408=0,'Raw Data'!H2408="Delete"),"",'Raw Data'!H2408)</f>
        <v/>
      </c>
      <c r="I2322" s="81" t="str">
        <f>IF(OR('Raw Data'!I2408=0,'Raw Data'!I2408="Delete"),"",'Raw Data'!I2408)</f>
        <v/>
      </c>
      <c r="J2322" s="81" t="str">
        <f>IF(OR('Raw Data'!J2408=0,'Raw Data'!J2408="Delete"),"",'Raw Data'!J2408)</f>
        <v/>
      </c>
      <c r="K2322" s="81" t="str">
        <f>IF(OR('Raw Data'!K2408=0,'Raw Data'!K2408="Delete"),"",'Raw Data'!K2408)</f>
        <v/>
      </c>
      <c r="L2322" s="81" t="str">
        <f>R2322</f>
        <v>Available</v>
      </c>
      <c r="M2322" s="81" t="str">
        <f>IF(A2322="","",IF(OR(AWReleaseNum&gt;=A2322,AWReleaseNum=0),"Available","Not Supported"))</f>
        <v>Available</v>
      </c>
      <c r="N2322" s="81" t="str">
        <f>IF(A2322="","",IF(TcRelease="Any","Available",IF(OR(AND(TcReleaseNum&gt;=VLOOKUP(AWReleaseNum,MinVerInfo,3,FALSE),TcReleaseNum&lt;=VLOOKUP(AWReleaseNum,MinVerInfo,4,FALSE)),AND(TcReleaseNum&gt;=VLOOKUP(AWReleaseNum,MinVerInfo,5,FALSE),TcReleaseNum&lt;=VLOOKUP(AWReleaseNum,MinVerInfo,6,FALSE))),"Available","Not Supported")))</f>
        <v>Available</v>
      </c>
      <c r="O2322" s="81" t="str">
        <f>IF(TcReleaseNum&lt;P2322,"Not Supported","Available")</f>
        <v>Available</v>
      </c>
      <c r="P2322" s="81" cm="1">
        <f t="array" ref="P2322">_xlfn.SWITCH(TcBaseVer, 14, K2322, 13, J2322, 12, I2322, 11, IFERROR(VLOOKUP(H2322,Table2[#All],3,FALSE),"N/A"),0)</f>
        <v>0</v>
      </c>
      <c r="Q2322" s="81" t="str">
        <f>IF(TcBaseVer=0,M2322,IF(AND(N2322="Available",M2322="Available",O2322="Available"),"Available",IF(M2322="","","Not Supported")))</f>
        <v>Available</v>
      </c>
      <c r="R2322" s="81" t="str">
        <f>IF(A2322&gt;=AWCurrentRel, "Future",Q2322)</f>
        <v>Available</v>
      </c>
      <c r="S2322" s="100" t="str">
        <f>HYPERLINK(U2322,T2322)</f>
        <v>Teamcenter 2506 What's New-Plan</v>
      </c>
      <c r="T2322" s="81" t="str">
        <f>IFERROR(VLOOKUP(CONCATENATE($B2322,"_",$A2322),Table4[#All],5,FALSE),"Not Available")</f>
        <v>Teamcenter 2506 What's New-Plan</v>
      </c>
      <c r="U2322" s="81" t="str">
        <f>IFERROR(VLOOKUP(CONCATENATE(B2322,"_",A2322),Table4[#All],6,FALSE),"")</f>
        <v>https://siemens.highspot.com/items/6849b780e763859fe11e5224?lfrm=shp.1</v>
      </c>
    </row>
    <row r="2323" spans="1:21" x14ac:dyDescent="0.25">
      <c r="A2323" s="81">
        <f>IF(OR('Raw Data'!A2411=0,'Raw Data'!A2411="Delete"),"",'Raw Data'!A2411)</f>
        <v>2506</v>
      </c>
      <c r="B2323" s="88" t="str">
        <f>IF(OR('Raw Data'!B2411=0,'Raw Data'!B2411="Delete"),"",'Raw Data'!B2411)</f>
        <v>Plan</v>
      </c>
      <c r="C2323" s="89" t="str">
        <f>IF(OR('Raw Data'!C2411=0,'Raw Data'!C2411="Delete"),"",'Raw Data'!C2411)</f>
        <v>Bill of Materials</v>
      </c>
      <c r="D2323" s="88" t="str">
        <f>IF(OR('Raw Data'!D2411=0,'Raw Data'!D2411="Delete"),"",'Raw Data'!D2411)</f>
        <v>Smart Discovery</v>
      </c>
      <c r="E2323" s="84" t="str">
        <f>IF(OR('Raw Data'!E2411=0,'Raw Data'!E2411="Delete"),"",'Raw Data'!E2411)</f>
        <v>Support Typed Reference property filtering for AbstractOccAttrs</v>
      </c>
      <c r="F2323" s="81" t="str" cm="1">
        <f t="array" ref="F2323">_xlfn.SWITCH(ROUND(VLOOKUP(A2323,Table1[#All],3),0),11,H2323,12,I2323,13,J2323,14,K2323,"N/A")</f>
        <v>N/A</v>
      </c>
      <c r="G2323" s="81" t="str" cm="1">
        <f t="array" ref="G2323">_xlfn.SWITCH(ROUND(VLOOKUP(A2323,Table1[#All],5),0),11,H2323,12,I2323,13,J2323,14,K2323,"N/A")</f>
        <v>N/A</v>
      </c>
      <c r="H2323" s="81" t="str">
        <f>IF(OR('Raw Data'!H2411=0,'Raw Data'!H2411="Delete"),"",'Raw Data'!H2411)</f>
        <v/>
      </c>
      <c r="I2323" s="81" t="str">
        <f>IF(OR('Raw Data'!I2411=0,'Raw Data'!I2411="Delete"),"",'Raw Data'!I2411)</f>
        <v/>
      </c>
      <c r="J2323" s="81" t="str">
        <f>IF(OR('Raw Data'!J2411=0,'Raw Data'!J2411="Delete"),"",'Raw Data'!J2411)</f>
        <v/>
      </c>
      <c r="K2323" s="81" t="str">
        <f>IF(OR('Raw Data'!K2411=0,'Raw Data'!K2411="Delete"),"",'Raw Data'!K2411)</f>
        <v/>
      </c>
      <c r="L2323" s="81" t="str">
        <f>R2323</f>
        <v>Available</v>
      </c>
      <c r="M2323" s="81" t="str">
        <f>IF(A2323="","",IF(OR(AWReleaseNum&gt;=A2323,AWReleaseNum=0),"Available","Not Supported"))</f>
        <v>Available</v>
      </c>
      <c r="N2323" s="81" t="str">
        <f>IF(A2323="","",IF(TcRelease="Any","Available",IF(OR(AND(TcReleaseNum&gt;=VLOOKUP(AWReleaseNum,MinVerInfo,3,FALSE),TcReleaseNum&lt;=VLOOKUP(AWReleaseNum,MinVerInfo,4,FALSE)),AND(TcReleaseNum&gt;=VLOOKUP(AWReleaseNum,MinVerInfo,5,FALSE),TcReleaseNum&lt;=VLOOKUP(AWReleaseNum,MinVerInfo,6,FALSE))),"Available","Not Supported")))</f>
        <v>Available</v>
      </c>
      <c r="O2323" s="81" t="str">
        <f>IF(TcReleaseNum&lt;P2323,"Not Supported","Available")</f>
        <v>Available</v>
      </c>
      <c r="P2323" s="81" cm="1">
        <f t="array" ref="P2323">_xlfn.SWITCH(TcBaseVer, 14, K2323, 13, J2323, 12, I2323, 11, IFERROR(VLOOKUP(H2323,Table2[#All],3,FALSE),"N/A"),0)</f>
        <v>0</v>
      </c>
      <c r="Q2323" s="81" t="str">
        <f>IF(TcBaseVer=0,M2323,IF(AND(N2323="Available",M2323="Available",O2323="Available"),"Available",IF(M2323="","","Not Supported")))</f>
        <v>Available</v>
      </c>
      <c r="R2323" s="81" t="str">
        <f>IF(A2323&gt;=AWCurrentRel, "Future",Q2323)</f>
        <v>Available</v>
      </c>
      <c r="S2323" s="100" t="str">
        <f>HYPERLINK(U2323,T2323)</f>
        <v>Teamcenter 2506 What's New-Plan</v>
      </c>
      <c r="T2323" s="81" t="str">
        <f>IFERROR(VLOOKUP(CONCATENATE($B2323,"_",$A2323),Table4[#All],5,FALSE),"Not Available")</f>
        <v>Teamcenter 2506 What's New-Plan</v>
      </c>
      <c r="U2323" s="81" t="str">
        <f>IFERROR(VLOOKUP(CONCATENATE(B2323,"_",A2323),Table4[#All],6,FALSE),"")</f>
        <v>https://siemens.highspot.com/items/6849b780e763859fe11e5224?lfrm=shp.1</v>
      </c>
    </row>
    <row r="2324" spans="1:21" x14ac:dyDescent="0.25">
      <c r="A2324" s="81">
        <f>IF(OR('Raw Data'!A2412=0,'Raw Data'!A2412="Delete"),"",'Raw Data'!A2412)</f>
        <v>2506</v>
      </c>
      <c r="B2324" s="88" t="str">
        <f>IF(OR('Raw Data'!B2412=0,'Raw Data'!B2412="Delete"),"",'Raw Data'!B2412)</f>
        <v>Plan</v>
      </c>
      <c r="C2324" s="89" t="str">
        <f>IF(OR('Raw Data'!C2412=0,'Raw Data'!C2412="Delete"),"",'Raw Data'!C2412)</f>
        <v>Bill of Materials</v>
      </c>
      <c r="D2324" s="88" t="str">
        <f>IF(OR('Raw Data'!D2412=0,'Raw Data'!D2412="Delete"),"",'Raw Data'!D2412)</f>
        <v>Smart Discovery</v>
      </c>
      <c r="E2324" s="84" t="str">
        <f>IF(OR('Raw Data'!E2412=0,'Raw Data'!E2412="Delete"),"",'Raw Data'!E2412)</f>
        <v>Use Artificial Intelligence to perform Smart Discovery actions</v>
      </c>
      <c r="F2324" s="81" t="str" cm="1">
        <f t="array" ref="F2324">_xlfn.SWITCH(ROUND(VLOOKUP(A2324,Table1[#All],3),0),11,H2324,12,I2324,13,J2324,14,K2324,"N/A")</f>
        <v>N/A</v>
      </c>
      <c r="G2324" s="81" t="str" cm="1">
        <f t="array" ref="G2324">_xlfn.SWITCH(ROUND(VLOOKUP(A2324,Table1[#All],5),0),11,H2324,12,I2324,13,J2324,14,K2324,"N/A")</f>
        <v>N/A</v>
      </c>
      <c r="H2324" s="81" t="str">
        <f>IF(OR('Raw Data'!H2412=0,'Raw Data'!H2412="Delete"),"",'Raw Data'!H2412)</f>
        <v/>
      </c>
      <c r="I2324" s="81" t="str">
        <f>IF(OR('Raw Data'!I2412=0,'Raw Data'!I2412="Delete"),"",'Raw Data'!I2412)</f>
        <v/>
      </c>
      <c r="J2324" s="81" t="str">
        <f>IF(OR('Raw Data'!J2412=0,'Raw Data'!J2412="Delete"),"",'Raw Data'!J2412)</f>
        <v/>
      </c>
      <c r="K2324" s="81" t="str">
        <f>IF(OR('Raw Data'!K2412=0,'Raw Data'!K2412="Delete"),"",'Raw Data'!K2412)</f>
        <v/>
      </c>
      <c r="L2324" s="81" t="str">
        <f>R2324</f>
        <v>Available</v>
      </c>
      <c r="M2324" s="81" t="str">
        <f>IF(A2324="","",IF(OR(AWReleaseNum&gt;=A2324,AWReleaseNum=0),"Available","Not Supported"))</f>
        <v>Available</v>
      </c>
      <c r="N2324" s="81" t="str">
        <f>IF(A2324="","",IF(TcRelease="Any","Available",IF(OR(AND(TcReleaseNum&gt;=VLOOKUP(AWReleaseNum,MinVerInfo,3,FALSE),TcReleaseNum&lt;=VLOOKUP(AWReleaseNum,MinVerInfo,4,FALSE)),AND(TcReleaseNum&gt;=VLOOKUP(AWReleaseNum,MinVerInfo,5,FALSE),TcReleaseNum&lt;=VLOOKUP(AWReleaseNum,MinVerInfo,6,FALSE))),"Available","Not Supported")))</f>
        <v>Available</v>
      </c>
      <c r="O2324" s="81" t="str">
        <f>IF(TcReleaseNum&lt;P2324,"Not Supported","Available")</f>
        <v>Available</v>
      </c>
      <c r="P2324" s="81" cm="1">
        <f t="array" ref="P2324">_xlfn.SWITCH(TcBaseVer, 14, K2324, 13, J2324, 12, I2324, 11, IFERROR(VLOOKUP(H2324,Table2[#All],3,FALSE),"N/A"),0)</f>
        <v>0</v>
      </c>
      <c r="Q2324" s="81" t="str">
        <f>IF(TcBaseVer=0,M2324,IF(AND(N2324="Available",M2324="Available",O2324="Available"),"Available",IF(M2324="","","Not Supported")))</f>
        <v>Available</v>
      </c>
      <c r="R2324" s="81" t="str">
        <f>IF(A2324&gt;=AWCurrentRel, "Future",Q2324)</f>
        <v>Available</v>
      </c>
      <c r="S2324" s="100" t="str">
        <f>HYPERLINK(U2324,T2324)</f>
        <v>Teamcenter 2506 What's New-Plan</v>
      </c>
      <c r="T2324" s="81" t="str">
        <f>IFERROR(VLOOKUP(CONCATENATE($B2324,"_",$A2324),Table4[#All],5,FALSE),"Not Available")</f>
        <v>Teamcenter 2506 What's New-Plan</v>
      </c>
      <c r="U2324" s="81" t="str">
        <f>IFERROR(VLOOKUP(CONCATENATE(B2324,"_",A2324),Table4[#All],6,FALSE),"")</f>
        <v>https://siemens.highspot.com/items/6849b780e763859fe11e5224?lfrm=shp.1</v>
      </c>
    </row>
    <row r="2325" spans="1:21" x14ac:dyDescent="0.25">
      <c r="A2325" s="81">
        <f>IF(OR('Raw Data'!A2419=0,'Raw Data'!A2419="Delete"),"",'Raw Data'!A2419)</f>
        <v>2506</v>
      </c>
      <c r="B2325" s="88" t="str">
        <f>IF(OR('Raw Data'!B2419=0,'Raw Data'!B2419="Delete"),"",'Raw Data'!B2419)</f>
        <v>Plan</v>
      </c>
      <c r="C2325" s="89" t="str">
        <f>IF(OR('Raw Data'!C2419=0,'Raw Data'!C2419="Delete"),"",'Raw Data'!C2419)</f>
        <v>Bill of Materials</v>
      </c>
      <c r="D2325" s="88" t="str">
        <f>IF(OR('Raw Data'!D2419=0,'Raw Data'!D2419="Delete"),"",'Raw Data'!D2419)</f>
        <v>Structure Management</v>
      </c>
      <c r="E2325" s="84" t="str">
        <f>IF(OR('Raw Data'!E2419=0,'Raw Data'!E2419="Delete"),"",'Raw Data'!E2419)</f>
        <v>Edit multiple BOMs directly in the context of an engineering change</v>
      </c>
      <c r="F2325" s="81" t="str" cm="1">
        <f t="array" ref="F2325">_xlfn.SWITCH(ROUND(VLOOKUP(A2325,Table1[#All],3),0),11,H2325,12,I2325,13,J2325,14,K2325,"N/A")</f>
        <v>N/A</v>
      </c>
      <c r="G2325" s="81" t="str" cm="1">
        <f t="array" ref="G2325">_xlfn.SWITCH(ROUND(VLOOKUP(A2325,Table1[#All],5),0),11,H2325,12,I2325,13,J2325,14,K2325,"N/A")</f>
        <v>N/A</v>
      </c>
      <c r="H2325" s="81" t="str">
        <f>IF(OR('Raw Data'!H2419=0,'Raw Data'!H2419="Delete"),"",'Raw Data'!H2419)</f>
        <v/>
      </c>
      <c r="I2325" s="81" t="str">
        <f>IF(OR('Raw Data'!I2419=0,'Raw Data'!I2419="Delete"),"",'Raw Data'!I2419)</f>
        <v/>
      </c>
      <c r="J2325" s="81" t="str">
        <f>IF(OR('Raw Data'!J2419=0,'Raw Data'!J2419="Delete"),"",'Raw Data'!J2419)</f>
        <v/>
      </c>
      <c r="K2325" s="81" t="str">
        <f>IF(OR('Raw Data'!K2419=0,'Raw Data'!K2419="Delete"),"",'Raw Data'!K2419)</f>
        <v/>
      </c>
      <c r="L2325" s="81" t="str">
        <f>R2325</f>
        <v>Available</v>
      </c>
      <c r="M2325" s="81" t="str">
        <f>IF(A2325="","",IF(OR(AWReleaseNum&gt;=A2325,AWReleaseNum=0),"Available","Not Supported"))</f>
        <v>Available</v>
      </c>
      <c r="N2325" s="81" t="str">
        <f>IF(A2325="","",IF(TcRelease="Any","Available",IF(OR(AND(TcReleaseNum&gt;=VLOOKUP(AWReleaseNum,MinVerInfo,3,FALSE),TcReleaseNum&lt;=VLOOKUP(AWReleaseNum,MinVerInfo,4,FALSE)),AND(TcReleaseNum&gt;=VLOOKUP(AWReleaseNum,MinVerInfo,5,FALSE),TcReleaseNum&lt;=VLOOKUP(AWReleaseNum,MinVerInfo,6,FALSE))),"Available","Not Supported")))</f>
        <v>Available</v>
      </c>
      <c r="O2325" s="81" t="str">
        <f>IF(TcReleaseNum&lt;P2325,"Not Supported","Available")</f>
        <v>Available</v>
      </c>
      <c r="P2325" s="81" cm="1">
        <f t="array" ref="P2325">_xlfn.SWITCH(TcBaseVer, 14, K2325, 13, J2325, 12, I2325, 11, IFERROR(VLOOKUP(H2325,Table2[#All],3,FALSE),"N/A"),0)</f>
        <v>0</v>
      </c>
      <c r="Q2325" s="81" t="str">
        <f>IF(TcBaseVer=0,M2325,IF(AND(N2325="Available",M2325="Available",O2325="Available"),"Available",IF(M2325="","","Not Supported")))</f>
        <v>Available</v>
      </c>
      <c r="R2325" s="81" t="str">
        <f>IF(A2325&gt;=AWCurrentRel, "Future",Q2325)</f>
        <v>Available</v>
      </c>
      <c r="S2325" s="100" t="str">
        <f>HYPERLINK(U2325,T2325)</f>
        <v>Teamcenter 2506 What's New-Plan</v>
      </c>
      <c r="T2325" s="81" t="str">
        <f>IFERROR(VLOOKUP(CONCATENATE($B2325,"_",$A2325),Table4[#All],5,FALSE),"Not Available")</f>
        <v>Teamcenter 2506 What's New-Plan</v>
      </c>
      <c r="U2325" s="81" t="str">
        <f>IFERROR(VLOOKUP(CONCATENATE(B2325,"_",A2325),Table4[#All],6,FALSE),"")</f>
        <v>https://siemens.highspot.com/items/6849b780e763859fe11e5224?lfrm=shp.1</v>
      </c>
    </row>
    <row r="2326" spans="1:21" x14ac:dyDescent="0.25">
      <c r="A2326" s="81">
        <f>IF(OR('Raw Data'!A2420=0,'Raw Data'!A2420="Delete"),"",'Raw Data'!A2420)</f>
        <v>2506</v>
      </c>
      <c r="B2326" s="88" t="str">
        <f>IF(OR('Raw Data'!B2420=0,'Raw Data'!B2420="Delete"),"",'Raw Data'!B2420)</f>
        <v>Plan</v>
      </c>
      <c r="C2326" s="89" t="str">
        <f>IF(OR('Raw Data'!C2420=0,'Raw Data'!C2420="Delete"),"",'Raw Data'!C2420)</f>
        <v>Bill of Materials</v>
      </c>
      <c r="D2326" s="88" t="str">
        <f>IF(OR('Raw Data'!D2420=0,'Raw Data'!D2420="Delete"),"",'Raw Data'!D2420)</f>
        <v>Structure Management</v>
      </c>
      <c r="E2326" s="84" t="str">
        <f>IF(OR('Raw Data'!E2420=0,'Raw Data'!E2420="Delete"),"",'Raw Data'!E2420)</f>
        <v>Manage occurrence properties on substitutes​</v>
      </c>
      <c r="F2326" s="81" t="str" cm="1">
        <f t="array" ref="F2326">_xlfn.SWITCH(ROUND(VLOOKUP(A2326,Table1[#All],3),0),11,H2326,12,I2326,13,J2326,14,K2326,"N/A")</f>
        <v>N/A</v>
      </c>
      <c r="G2326" s="81" t="str" cm="1">
        <f t="array" ref="G2326">_xlfn.SWITCH(ROUND(VLOOKUP(A2326,Table1[#All],5),0),11,H2326,12,I2326,13,J2326,14,K2326,"N/A")</f>
        <v>N/A</v>
      </c>
      <c r="H2326" s="81" t="str">
        <f>IF(OR('Raw Data'!H2420=0,'Raw Data'!H2420="Delete"),"",'Raw Data'!H2420)</f>
        <v/>
      </c>
      <c r="I2326" s="81" t="str">
        <f>IF(OR('Raw Data'!I2420=0,'Raw Data'!I2420="Delete"),"",'Raw Data'!I2420)</f>
        <v/>
      </c>
      <c r="J2326" s="81" t="str">
        <f>IF(OR('Raw Data'!J2420=0,'Raw Data'!J2420="Delete"),"",'Raw Data'!J2420)</f>
        <v/>
      </c>
      <c r="K2326" s="81" t="str">
        <f>IF(OR('Raw Data'!K2420=0,'Raw Data'!K2420="Delete"),"",'Raw Data'!K2420)</f>
        <v/>
      </c>
      <c r="L2326" s="81" t="str">
        <f>R2326</f>
        <v>Available</v>
      </c>
      <c r="M2326" s="81" t="str">
        <f>IF(A2326="","",IF(OR(AWReleaseNum&gt;=A2326,AWReleaseNum=0),"Available","Not Supported"))</f>
        <v>Available</v>
      </c>
      <c r="N2326" s="81" t="str">
        <f>IF(A2326="","",IF(TcRelease="Any","Available",IF(OR(AND(TcReleaseNum&gt;=VLOOKUP(AWReleaseNum,MinVerInfo,3,FALSE),TcReleaseNum&lt;=VLOOKUP(AWReleaseNum,MinVerInfo,4,FALSE)),AND(TcReleaseNum&gt;=VLOOKUP(AWReleaseNum,MinVerInfo,5,FALSE),TcReleaseNum&lt;=VLOOKUP(AWReleaseNum,MinVerInfo,6,FALSE))),"Available","Not Supported")))</f>
        <v>Available</v>
      </c>
      <c r="O2326" s="81" t="str">
        <f>IF(TcReleaseNum&lt;P2326,"Not Supported","Available")</f>
        <v>Available</v>
      </c>
      <c r="P2326" s="81" cm="1">
        <f t="array" ref="P2326">_xlfn.SWITCH(TcBaseVer, 14, K2326, 13, J2326, 12, I2326, 11, IFERROR(VLOOKUP(H2326,Table2[#All],3,FALSE),"N/A"),0)</f>
        <v>0</v>
      </c>
      <c r="Q2326" s="81" t="str">
        <f>IF(TcBaseVer=0,M2326,IF(AND(N2326="Available",M2326="Available",O2326="Available"),"Available",IF(M2326="","","Not Supported")))</f>
        <v>Available</v>
      </c>
      <c r="R2326" s="81" t="str">
        <f>IF(A2326&gt;=AWCurrentRel, "Future",Q2326)</f>
        <v>Available</v>
      </c>
      <c r="S2326" s="100" t="str">
        <f>HYPERLINK(U2326,T2326)</f>
        <v>Teamcenter 2506 What's New-Plan</v>
      </c>
      <c r="T2326" s="81" t="str">
        <f>IFERROR(VLOOKUP(CONCATENATE($B2326,"_",$A2326),Table4[#All],5,FALSE),"Not Available")</f>
        <v>Teamcenter 2506 What's New-Plan</v>
      </c>
      <c r="U2326" s="81" t="str">
        <f>IFERROR(VLOOKUP(CONCATENATE(B2326,"_",A2326),Table4[#All],6,FALSE),"")</f>
        <v>https://siemens.highspot.com/items/6849b780e763859fe11e5224?lfrm=shp.1</v>
      </c>
    </row>
    <row r="2327" spans="1:21" x14ac:dyDescent="0.25">
      <c r="A2327" s="81">
        <f>IF(OR('Raw Data'!A2421=0,'Raw Data'!A2421="Delete"),"",'Raw Data'!A2421)</f>
        <v>2506</v>
      </c>
      <c r="B2327" s="88" t="str">
        <f>IF(OR('Raw Data'!B2421=0,'Raw Data'!B2421="Delete"),"",'Raw Data'!B2421)</f>
        <v>Plan</v>
      </c>
      <c r="C2327" s="89" t="str">
        <f>IF(OR('Raw Data'!C2421=0,'Raw Data'!C2421="Delete"),"",'Raw Data'!C2421)</f>
        <v>Bill of Materials</v>
      </c>
      <c r="D2327" s="88" t="str">
        <f>IF(OR('Raw Data'!D2421=0,'Raw Data'!D2421="Delete"),"",'Raw Data'!D2421)</f>
        <v>Structure Management</v>
      </c>
      <c r="E2327" s="84" t="str">
        <f>IF(OR('Raw Data'!E2421=0,'Raw Data'!E2421="Delete"),"",'Raw Data'!E2421)</f>
        <v>Review BOM changes with redlines</v>
      </c>
      <c r="F2327" s="81" t="str" cm="1">
        <f t="array" ref="F2327">_xlfn.SWITCH(ROUND(VLOOKUP(A2327,Table1[#All],3),0),11,H2327,12,I2327,13,J2327,14,K2327,"N/A")</f>
        <v>N/A</v>
      </c>
      <c r="G2327" s="81" t="str" cm="1">
        <f t="array" ref="G2327">_xlfn.SWITCH(ROUND(VLOOKUP(A2327,Table1[#All],5),0),11,H2327,12,I2327,13,J2327,14,K2327,"N/A")</f>
        <v>N/A</v>
      </c>
      <c r="H2327" s="81" t="str">
        <f>IF(OR('Raw Data'!H2421=0,'Raw Data'!H2421="Delete"),"",'Raw Data'!H2421)</f>
        <v/>
      </c>
      <c r="I2327" s="81" t="str">
        <f>IF(OR('Raw Data'!I2421=0,'Raw Data'!I2421="Delete"),"",'Raw Data'!I2421)</f>
        <v/>
      </c>
      <c r="J2327" s="81" t="str">
        <f>IF(OR('Raw Data'!J2421=0,'Raw Data'!J2421="Delete"),"",'Raw Data'!J2421)</f>
        <v/>
      </c>
      <c r="K2327" s="81" t="str">
        <f>IF(OR('Raw Data'!K2421=0,'Raw Data'!K2421="Delete"),"",'Raw Data'!K2421)</f>
        <v/>
      </c>
      <c r="L2327" s="81" t="str">
        <f>R2327</f>
        <v>Available</v>
      </c>
      <c r="M2327" s="81" t="str">
        <f>IF(A2327="","",IF(OR(AWReleaseNum&gt;=A2327,AWReleaseNum=0),"Available","Not Supported"))</f>
        <v>Available</v>
      </c>
      <c r="N2327" s="81" t="str">
        <f>IF(A2327="","",IF(TcRelease="Any","Available",IF(OR(AND(TcReleaseNum&gt;=VLOOKUP(AWReleaseNum,MinVerInfo,3,FALSE),TcReleaseNum&lt;=VLOOKUP(AWReleaseNum,MinVerInfo,4,FALSE)),AND(TcReleaseNum&gt;=VLOOKUP(AWReleaseNum,MinVerInfo,5,FALSE),TcReleaseNum&lt;=VLOOKUP(AWReleaseNum,MinVerInfo,6,FALSE))),"Available","Not Supported")))</f>
        <v>Available</v>
      </c>
      <c r="O2327" s="81" t="str">
        <f>IF(TcReleaseNum&lt;P2327,"Not Supported","Available")</f>
        <v>Available</v>
      </c>
      <c r="P2327" s="81" cm="1">
        <f t="array" ref="P2327">_xlfn.SWITCH(TcBaseVer, 14, K2327, 13, J2327, 12, I2327, 11, IFERROR(VLOOKUP(H2327,Table2[#All],3,FALSE),"N/A"),0)</f>
        <v>0</v>
      </c>
      <c r="Q2327" s="81" t="str">
        <f>IF(TcBaseVer=0,M2327,IF(AND(N2327="Available",M2327="Available",O2327="Available"),"Available",IF(M2327="","","Not Supported")))</f>
        <v>Available</v>
      </c>
      <c r="R2327" s="81" t="str">
        <f>IF(A2327&gt;=AWCurrentRel, "Future",Q2327)</f>
        <v>Available</v>
      </c>
      <c r="S2327" s="100" t="str">
        <f>HYPERLINK(U2327,T2327)</f>
        <v>Teamcenter 2506 What's New-Plan</v>
      </c>
      <c r="T2327" s="81" t="str">
        <f>IFERROR(VLOOKUP(CONCATENATE($B2327,"_",$A2327),Table4[#All],5,FALSE),"Not Available")</f>
        <v>Teamcenter 2506 What's New-Plan</v>
      </c>
      <c r="U2327" s="81" t="str">
        <f>IFERROR(VLOOKUP(CONCATENATE(B2327,"_",A2327),Table4[#All],6,FALSE),"")</f>
        <v>https://siemens.highspot.com/items/6849b780e763859fe11e5224?lfrm=shp.1</v>
      </c>
    </row>
    <row r="2328" spans="1:21" x14ac:dyDescent="0.25">
      <c r="A2328" s="81">
        <f>IF(OR('Raw Data'!A2422=0,'Raw Data'!A2422="Delete"),"",'Raw Data'!A2422)</f>
        <v>2506</v>
      </c>
      <c r="B2328" s="88" t="str">
        <f>IF(OR('Raw Data'!B2422=0,'Raw Data'!B2422="Delete"),"",'Raw Data'!B2422)</f>
        <v>Plan</v>
      </c>
      <c r="C2328" s="89" t="str">
        <f>IF(OR('Raw Data'!C2422=0,'Raw Data'!C2422="Delete"),"",'Raw Data'!C2422)</f>
        <v>Bill of Materials</v>
      </c>
      <c r="D2328" s="88" t="str">
        <f>IF(OR('Raw Data'!D2422=0,'Raw Data'!D2422="Delete"),"",'Raw Data'!D2422)</f>
        <v>Structure Management</v>
      </c>
      <c r="E2328" s="84" t="str">
        <f>IF(OR('Raw Data'!E2422=0,'Raw Data'!E2422="Delete"),"",'Raw Data'!E2422)</f>
        <v>Import more complete structure content from Excel including properties on relation, substitutes, and array properties</v>
      </c>
      <c r="F2328" s="81" t="str" cm="1">
        <f t="array" ref="F2328">_xlfn.SWITCH(ROUND(VLOOKUP(A2328,Table1[#All],3),0),11,H2328,12,I2328,13,J2328,14,K2328,"N/A")</f>
        <v>N/A</v>
      </c>
      <c r="G2328" s="81" t="str" cm="1">
        <f t="array" ref="G2328">_xlfn.SWITCH(ROUND(VLOOKUP(A2328,Table1[#All],5),0),11,H2328,12,I2328,13,J2328,14,K2328,"N/A")</f>
        <v>N/A</v>
      </c>
      <c r="H2328" s="81" t="str">
        <f>IF(OR('Raw Data'!H2422=0,'Raw Data'!H2422="Delete"),"",'Raw Data'!H2422)</f>
        <v/>
      </c>
      <c r="I2328" s="81" t="str">
        <f>IF(OR('Raw Data'!I2422=0,'Raw Data'!I2422="Delete"),"",'Raw Data'!I2422)</f>
        <v/>
      </c>
      <c r="J2328" s="81" t="str">
        <f>IF(OR('Raw Data'!J2422=0,'Raw Data'!J2422="Delete"),"",'Raw Data'!J2422)</f>
        <v/>
      </c>
      <c r="K2328" s="81" t="str">
        <f>IF(OR('Raw Data'!K2422=0,'Raw Data'!K2422="Delete"),"",'Raw Data'!K2422)</f>
        <v/>
      </c>
      <c r="L2328" s="81" t="str">
        <f>R2328</f>
        <v>Available</v>
      </c>
      <c r="M2328" s="81" t="str">
        <f>IF(A2328="","",IF(OR(AWReleaseNum&gt;=A2328,AWReleaseNum=0),"Available","Not Supported"))</f>
        <v>Available</v>
      </c>
      <c r="N2328" s="81" t="str">
        <f>IF(A2328="","",IF(TcRelease="Any","Available",IF(OR(AND(TcReleaseNum&gt;=VLOOKUP(AWReleaseNum,MinVerInfo,3,FALSE),TcReleaseNum&lt;=VLOOKUP(AWReleaseNum,MinVerInfo,4,FALSE)),AND(TcReleaseNum&gt;=VLOOKUP(AWReleaseNum,MinVerInfo,5,FALSE),TcReleaseNum&lt;=VLOOKUP(AWReleaseNum,MinVerInfo,6,FALSE))),"Available","Not Supported")))</f>
        <v>Available</v>
      </c>
      <c r="O2328" s="81" t="str">
        <f>IF(TcReleaseNum&lt;P2328,"Not Supported","Available")</f>
        <v>Available</v>
      </c>
      <c r="P2328" s="81" cm="1">
        <f t="array" ref="P2328">_xlfn.SWITCH(TcBaseVer, 14, K2328, 13, J2328, 12, I2328, 11, IFERROR(VLOOKUP(H2328,Table2[#All],3,FALSE),"N/A"),0)</f>
        <v>0</v>
      </c>
      <c r="Q2328" s="81" t="str">
        <f>IF(TcBaseVer=0,M2328,IF(AND(N2328="Available",M2328="Available",O2328="Available"),"Available",IF(M2328="","","Not Supported")))</f>
        <v>Available</v>
      </c>
      <c r="R2328" s="81" t="str">
        <f>IF(A2328&gt;=AWCurrentRel, "Future",Q2328)</f>
        <v>Available</v>
      </c>
      <c r="S2328" s="100" t="str">
        <f>HYPERLINK(U2328,T2328)</f>
        <v>Teamcenter 2506 What's New-Plan</v>
      </c>
      <c r="T2328" s="81" t="str">
        <f>IFERROR(VLOOKUP(CONCATENATE($B2328,"_",$A2328),Table4[#All],5,FALSE),"Not Available")</f>
        <v>Teamcenter 2506 What's New-Plan</v>
      </c>
      <c r="U2328" s="81" t="str">
        <f>IFERROR(VLOOKUP(CONCATENATE(B2328,"_",A2328),Table4[#All],6,FALSE),"")</f>
        <v>https://siemens.highspot.com/items/6849b780e763859fe11e5224?lfrm=shp.1</v>
      </c>
    </row>
    <row r="2329" spans="1:21" x14ac:dyDescent="0.25">
      <c r="A2329" s="81">
        <f>IF(OR('Raw Data'!A2423=0,'Raw Data'!A2423="Delete"),"",'Raw Data'!A2423)</f>
        <v>2506</v>
      </c>
      <c r="B2329" s="88" t="str">
        <f>IF(OR('Raw Data'!B2423=0,'Raw Data'!B2423="Delete"),"",'Raw Data'!B2423)</f>
        <v>Plan</v>
      </c>
      <c r="C2329" s="89" t="str">
        <f>IF(OR('Raw Data'!C2423=0,'Raw Data'!C2423="Delete"),"",'Raw Data'!C2423)</f>
        <v>Bill of Materials</v>
      </c>
      <c r="D2329" s="88" t="str">
        <f>IF(OR('Raw Data'!D2423=0,'Raw Data'!D2423="Delete"),"",'Raw Data'!D2423)</f>
        <v>Structure Management</v>
      </c>
      <c r="E2329" s="84" t="str">
        <f>IF(OR('Raw Data'!E2423=0,'Raw Data'!E2423="Delete"),"",'Raw Data'!E2423)</f>
        <v>Propagate configurator variability updates to impacted reuse solution variants</v>
      </c>
      <c r="F2329" s="81" t="str" cm="1">
        <f t="array" ref="F2329">_xlfn.SWITCH(ROUND(VLOOKUP(A2329,Table1[#All],3),0),11,H2329,12,I2329,13,J2329,14,K2329,"N/A")</f>
        <v>N/A</v>
      </c>
      <c r="G2329" s="81" t="str" cm="1">
        <f t="array" ref="G2329">_xlfn.SWITCH(ROUND(VLOOKUP(A2329,Table1[#All],5),0),11,H2329,12,I2329,13,J2329,14,K2329,"N/A")</f>
        <v>N/A</v>
      </c>
      <c r="H2329" s="81" t="str">
        <f>IF(OR('Raw Data'!H2423=0,'Raw Data'!H2423="Delete"),"",'Raw Data'!H2423)</f>
        <v/>
      </c>
      <c r="I2329" s="81" t="str">
        <f>IF(OR('Raw Data'!I2423=0,'Raw Data'!I2423="Delete"),"",'Raw Data'!I2423)</f>
        <v/>
      </c>
      <c r="J2329" s="81" t="str">
        <f>IF(OR('Raw Data'!J2423=0,'Raw Data'!J2423="Delete"),"",'Raw Data'!J2423)</f>
        <v/>
      </c>
      <c r="K2329" s="81" t="str">
        <f>IF(OR('Raw Data'!K2423=0,'Raw Data'!K2423="Delete"),"",'Raw Data'!K2423)</f>
        <v/>
      </c>
      <c r="L2329" s="81" t="str">
        <f>R2329</f>
        <v>Available</v>
      </c>
      <c r="M2329" s="81" t="str">
        <f>IF(A2329="","",IF(OR(AWReleaseNum&gt;=A2329,AWReleaseNum=0),"Available","Not Supported"))</f>
        <v>Available</v>
      </c>
      <c r="N2329" s="81" t="str">
        <f>IF(A2329="","",IF(TcRelease="Any","Available",IF(OR(AND(TcReleaseNum&gt;=VLOOKUP(AWReleaseNum,MinVerInfo,3,FALSE),TcReleaseNum&lt;=VLOOKUP(AWReleaseNum,MinVerInfo,4,FALSE)),AND(TcReleaseNum&gt;=VLOOKUP(AWReleaseNum,MinVerInfo,5,FALSE),TcReleaseNum&lt;=VLOOKUP(AWReleaseNum,MinVerInfo,6,FALSE))),"Available","Not Supported")))</f>
        <v>Available</v>
      </c>
      <c r="O2329" s="81" t="str">
        <f>IF(TcReleaseNum&lt;P2329,"Not Supported","Available")</f>
        <v>Available</v>
      </c>
      <c r="P2329" s="81" cm="1">
        <f t="array" ref="P2329">_xlfn.SWITCH(TcBaseVer, 14, K2329, 13, J2329, 12, I2329, 11, IFERROR(VLOOKUP(H2329,Table2[#All],3,FALSE),"N/A"),0)</f>
        <v>0</v>
      </c>
      <c r="Q2329" s="81" t="str">
        <f>IF(TcBaseVer=0,M2329,IF(AND(N2329="Available",M2329="Available",O2329="Available"),"Available",IF(M2329="","","Not Supported")))</f>
        <v>Available</v>
      </c>
      <c r="R2329" s="81" t="str">
        <f>IF(A2329&gt;=AWCurrentRel, "Future",Q2329)</f>
        <v>Available</v>
      </c>
      <c r="S2329" s="100" t="str">
        <f>HYPERLINK(U2329,T2329)</f>
        <v>Teamcenter 2506 What's New-Plan</v>
      </c>
      <c r="T2329" s="81" t="str">
        <f>IFERROR(VLOOKUP(CONCATENATE($B2329,"_",$A2329),Table4[#All],5,FALSE),"Not Available")</f>
        <v>Teamcenter 2506 What's New-Plan</v>
      </c>
      <c r="U2329" s="81" t="str">
        <f>IFERROR(VLOOKUP(CONCATENATE(B2329,"_",A2329),Table4[#All],6,FALSE),"")</f>
        <v>https://siemens.highspot.com/items/6849b780e763859fe11e5224?lfrm=shp.1</v>
      </c>
    </row>
    <row r="2330" spans="1:21" x14ac:dyDescent="0.25">
      <c r="A2330" s="81">
        <f>IF(OR('Raw Data'!A2424=0,'Raw Data'!A2424="Delete"),"",'Raw Data'!A2424)</f>
        <v>2506</v>
      </c>
      <c r="B2330" s="88" t="str">
        <f>IF(OR('Raw Data'!B2424=0,'Raw Data'!B2424="Delete"),"",'Raw Data'!B2424)</f>
        <v>Plan</v>
      </c>
      <c r="C2330" s="89" t="str">
        <f>IF(OR('Raw Data'!C2424=0,'Raw Data'!C2424="Delete"),"",'Raw Data'!C2424)</f>
        <v>Bill of Materials</v>
      </c>
      <c r="D2330" s="88" t="str">
        <f>IF(OR('Raw Data'!D2424=0,'Raw Data'!D2424="Delete"),"",'Raw Data'!D2424)</f>
        <v>Structure Management</v>
      </c>
      <c r="E2330" s="84" t="str">
        <f>IF(OR('Raw Data'!E2424=0,'Raw Data'!E2424="Delete"),"",'Raw Data'!E2424)</f>
        <v>View, author and perform rollup of weight and balance or any custom metric in user defined units</v>
      </c>
      <c r="F2330" s="81" t="str" cm="1">
        <f t="array" ref="F2330">_xlfn.SWITCH(ROUND(VLOOKUP(A2330,Table1[#All],3),0),11,H2330,12,I2330,13,J2330,14,K2330,"N/A")</f>
        <v>N/A</v>
      </c>
      <c r="G2330" s="81" t="str" cm="1">
        <f t="array" ref="G2330">_xlfn.SWITCH(ROUND(VLOOKUP(A2330,Table1[#All],5),0),11,H2330,12,I2330,13,J2330,14,K2330,"N/A")</f>
        <v>N/A</v>
      </c>
      <c r="H2330" s="81" t="str">
        <f>IF(OR('Raw Data'!H2424=0,'Raw Data'!H2424="Delete"),"",'Raw Data'!H2424)</f>
        <v/>
      </c>
      <c r="I2330" s="81" t="str">
        <f>IF(OR('Raw Data'!I2424=0,'Raw Data'!I2424="Delete"),"",'Raw Data'!I2424)</f>
        <v/>
      </c>
      <c r="J2330" s="81" t="str">
        <f>IF(OR('Raw Data'!J2424=0,'Raw Data'!J2424="Delete"),"",'Raw Data'!J2424)</f>
        <v/>
      </c>
      <c r="K2330" s="81" t="str">
        <f>IF(OR('Raw Data'!K2424=0,'Raw Data'!K2424="Delete"),"",'Raw Data'!K2424)</f>
        <v/>
      </c>
      <c r="L2330" s="81" t="str">
        <f>R2330</f>
        <v>Available</v>
      </c>
      <c r="M2330" s="81" t="str">
        <f>IF(A2330="","",IF(OR(AWReleaseNum&gt;=A2330,AWReleaseNum=0),"Available","Not Supported"))</f>
        <v>Available</v>
      </c>
      <c r="N2330" s="81" t="str">
        <f>IF(A2330="","",IF(TcRelease="Any","Available",IF(OR(AND(TcReleaseNum&gt;=VLOOKUP(AWReleaseNum,MinVerInfo,3,FALSE),TcReleaseNum&lt;=VLOOKUP(AWReleaseNum,MinVerInfo,4,FALSE)),AND(TcReleaseNum&gt;=VLOOKUP(AWReleaseNum,MinVerInfo,5,FALSE),TcReleaseNum&lt;=VLOOKUP(AWReleaseNum,MinVerInfo,6,FALSE))),"Available","Not Supported")))</f>
        <v>Available</v>
      </c>
      <c r="O2330" s="81" t="str">
        <f>IF(TcReleaseNum&lt;P2330,"Not Supported","Available")</f>
        <v>Available</v>
      </c>
      <c r="P2330" s="81" cm="1">
        <f t="array" ref="P2330">_xlfn.SWITCH(TcBaseVer, 14, K2330, 13, J2330, 12, I2330, 11, IFERROR(VLOOKUP(H2330,Table2[#All],3,FALSE),"N/A"),0)</f>
        <v>0</v>
      </c>
      <c r="Q2330" s="81" t="str">
        <f>IF(TcBaseVer=0,M2330,IF(AND(N2330="Available",M2330="Available",O2330="Available"),"Available",IF(M2330="","","Not Supported")))</f>
        <v>Available</v>
      </c>
      <c r="R2330" s="81" t="str">
        <f>IF(A2330&gt;=AWCurrentRel, "Future",Q2330)</f>
        <v>Available</v>
      </c>
      <c r="S2330" s="100" t="str">
        <f>HYPERLINK(U2330,T2330)</f>
        <v>Teamcenter 2506 What's New-Plan</v>
      </c>
      <c r="T2330" s="81" t="str">
        <f>IFERROR(VLOOKUP(CONCATENATE($B2330,"_",$A2330),Table4[#All],5,FALSE),"Not Available")</f>
        <v>Teamcenter 2506 What's New-Plan</v>
      </c>
      <c r="U2330" s="81" t="str">
        <f>IFERROR(VLOOKUP(CONCATENATE(B2330,"_",A2330),Table4[#All],6,FALSE),"")</f>
        <v>https://siemens.highspot.com/items/6849b780e763859fe11e5224?lfrm=shp.1</v>
      </c>
    </row>
    <row r="2331" spans="1:21" x14ac:dyDescent="0.25">
      <c r="A2331" s="81">
        <f>IF(OR('Raw Data'!A2425=0,'Raw Data'!A2425="Delete"),"",'Raw Data'!A2425)</f>
        <v>2506</v>
      </c>
      <c r="B2331" s="88" t="str">
        <f>IF(OR('Raw Data'!B2425=0,'Raw Data'!B2425="Delete"),"",'Raw Data'!B2425)</f>
        <v>Plan</v>
      </c>
      <c r="C2331" s="89" t="str">
        <f>IF(OR('Raw Data'!C2425=0,'Raw Data'!C2425="Delete"),"",'Raw Data'!C2425)</f>
        <v>Bill of Materials</v>
      </c>
      <c r="D2331" s="88" t="str">
        <f>IF(OR('Raw Data'!D2425=0,'Raw Data'!D2425="Delete"),"",'Raw Data'!D2425)</f>
        <v>Structure Management</v>
      </c>
      <c r="E2331" s="84" t="str">
        <f>IF(OR('Raw Data'!E2425=0,'Raw Data'!E2425="Delete"),"",'Raw Data'!E2425)</f>
        <v>Use product configurator within structures</v>
      </c>
      <c r="F2331" s="81" t="str" cm="1">
        <f t="array" ref="F2331">_xlfn.SWITCH(ROUND(VLOOKUP(A2331,Table1[#All],3),0),11,H2331,12,I2331,13,J2331,14,K2331,"N/A")</f>
        <v>N/A</v>
      </c>
      <c r="G2331" s="81" t="str" cm="1">
        <f t="array" ref="G2331">_xlfn.SWITCH(ROUND(VLOOKUP(A2331,Table1[#All],5),0),11,H2331,12,I2331,13,J2331,14,K2331,"N/A")</f>
        <v>N/A</v>
      </c>
      <c r="H2331" s="81" t="str">
        <f>IF(OR('Raw Data'!H2425=0,'Raw Data'!H2425="Delete"),"",'Raw Data'!H2425)</f>
        <v/>
      </c>
      <c r="I2331" s="81" t="str">
        <f>IF(OR('Raw Data'!I2425=0,'Raw Data'!I2425="Delete"),"",'Raw Data'!I2425)</f>
        <v/>
      </c>
      <c r="J2331" s="81" t="str">
        <f>IF(OR('Raw Data'!J2425=0,'Raw Data'!J2425="Delete"),"",'Raw Data'!J2425)</f>
        <v/>
      </c>
      <c r="K2331" s="81" t="str">
        <f>IF(OR('Raw Data'!K2425=0,'Raw Data'!K2425="Delete"),"",'Raw Data'!K2425)</f>
        <v/>
      </c>
      <c r="L2331" s="81" t="str">
        <f>R2331</f>
        <v>Available</v>
      </c>
      <c r="M2331" s="81" t="str">
        <f>IF(A2331="","",IF(OR(AWReleaseNum&gt;=A2331,AWReleaseNum=0),"Available","Not Supported"))</f>
        <v>Available</v>
      </c>
      <c r="N2331" s="81" t="str">
        <f>IF(A2331="","",IF(TcRelease="Any","Available",IF(OR(AND(TcReleaseNum&gt;=VLOOKUP(AWReleaseNum,MinVerInfo,3,FALSE),TcReleaseNum&lt;=VLOOKUP(AWReleaseNum,MinVerInfo,4,FALSE)),AND(TcReleaseNum&gt;=VLOOKUP(AWReleaseNum,MinVerInfo,5,FALSE),TcReleaseNum&lt;=VLOOKUP(AWReleaseNum,MinVerInfo,6,FALSE))),"Available","Not Supported")))</f>
        <v>Available</v>
      </c>
      <c r="O2331" s="81" t="str">
        <f>IF(TcReleaseNum&lt;P2331,"Not Supported","Available")</f>
        <v>Available</v>
      </c>
      <c r="P2331" s="81" cm="1">
        <f t="array" ref="P2331">_xlfn.SWITCH(TcBaseVer, 14, K2331, 13, J2331, 12, I2331, 11, IFERROR(VLOOKUP(H2331,Table2[#All],3,FALSE),"N/A"),0)</f>
        <v>0</v>
      </c>
      <c r="Q2331" s="81" t="str">
        <f>IF(TcBaseVer=0,M2331,IF(AND(N2331="Available",M2331="Available",O2331="Available"),"Available",IF(M2331="","","Not Supported")))</f>
        <v>Available</v>
      </c>
      <c r="R2331" s="81" t="str">
        <f>IF(A2331&gt;=AWCurrentRel, "Future",Q2331)</f>
        <v>Available</v>
      </c>
      <c r="S2331" s="100" t="str">
        <f>HYPERLINK(U2331,T2331)</f>
        <v>Teamcenter 2506 What's New-Plan</v>
      </c>
      <c r="T2331" s="81" t="str">
        <f>IFERROR(VLOOKUP(CONCATENATE($B2331,"_",$A2331),Table4[#All],5,FALSE),"Not Available")</f>
        <v>Teamcenter 2506 What's New-Plan</v>
      </c>
      <c r="U2331" s="81" t="str">
        <f>IFERROR(VLOOKUP(CONCATENATE(B2331,"_",A2331),Table4[#All],6,FALSE),"")</f>
        <v>https://siemens.highspot.com/items/6849b780e763859fe11e5224?lfrm=shp.1</v>
      </c>
    </row>
    <row r="2332" spans="1:21" x14ac:dyDescent="0.25">
      <c r="A2332" s="81">
        <f>IF(OR('Raw Data'!A2370=0,'Raw Data'!A2370="Delete"),"",'Raw Data'!A2370)</f>
        <v>2506</v>
      </c>
      <c r="B2332" s="88" t="str">
        <f>IF(OR('Raw Data'!B2370=0,'Raw Data'!B2370="Delete"),"",'Raw Data'!B2370)</f>
        <v>Deliver</v>
      </c>
      <c r="C2332" s="89" t="str">
        <f>IF(OR('Raw Data'!C2370=0,'Raw Data'!C2370="Delete"),"",'Raw Data'!C2370)</f>
        <v>Suppliers</v>
      </c>
      <c r="D2332" s="88" t="str">
        <f>IF(OR('Raw Data'!D2370=0,'Raw Data'!D2370="Delete"),"",'Raw Data'!D2370)</f>
        <v>Supplier Collaboration - Partner Connect</v>
      </c>
      <c r="E2332" s="84" t="str">
        <f>IF(OR('Raw Data'!E2370=0,'Raw Data'!E2370="Delete"),"",'Raw Data'!E2370)</f>
        <v>Securely share product information across multiple suppliers with ability to control visibility based on business needs</v>
      </c>
      <c r="F2332" s="81" t="str" cm="1">
        <f t="array" ref="F2332">_xlfn.SWITCH(ROUND(VLOOKUP(A2332,Table1[#All],3),0),11,H2332,12,I2332,13,J2332,14,K2332,"N/A")</f>
        <v>N/A</v>
      </c>
      <c r="G2332" s="81" t="str" cm="1">
        <f t="array" ref="G2332">_xlfn.SWITCH(ROUND(VLOOKUP(A2332,Table1[#All],5),0),11,H2332,12,I2332,13,J2332,14,K2332,"N/A")</f>
        <v>N/A</v>
      </c>
      <c r="H2332" s="81" t="str">
        <f>IF(OR('Raw Data'!H2370=0,'Raw Data'!H2370="Delete"),"",'Raw Data'!H2370)</f>
        <v/>
      </c>
      <c r="I2332" s="81" t="str">
        <f>IF(OR('Raw Data'!I2370=0,'Raw Data'!I2370="Delete"),"",'Raw Data'!I2370)</f>
        <v/>
      </c>
      <c r="J2332" s="81" t="str">
        <f>IF(OR('Raw Data'!J2370=0,'Raw Data'!J2370="Delete"),"",'Raw Data'!J2370)</f>
        <v/>
      </c>
      <c r="K2332" s="81" t="str">
        <f>IF(OR('Raw Data'!K2370=0,'Raw Data'!K2370="Delete"),"",'Raw Data'!K2370)</f>
        <v/>
      </c>
      <c r="L2332" s="81" t="str">
        <f>R2332</f>
        <v>Available</v>
      </c>
      <c r="M2332" s="81" t="str">
        <f>IF(A2332="","",IF(OR(AWReleaseNum&gt;=A2332,AWReleaseNum=0),"Available","Not Supported"))</f>
        <v>Available</v>
      </c>
      <c r="N2332" s="81" t="str">
        <f>IF(A2332="","",IF(TcRelease="Any","Available",IF(OR(AND(TcReleaseNum&gt;=VLOOKUP(AWReleaseNum,MinVerInfo,3,FALSE),TcReleaseNum&lt;=VLOOKUP(AWReleaseNum,MinVerInfo,4,FALSE)),AND(TcReleaseNum&gt;=VLOOKUP(AWReleaseNum,MinVerInfo,5,FALSE),TcReleaseNum&lt;=VLOOKUP(AWReleaseNum,MinVerInfo,6,FALSE))),"Available","Not Supported")))</f>
        <v>Available</v>
      </c>
      <c r="O2332" s="81" t="str">
        <f>IF(TcReleaseNum&lt;P2332,"Not Supported","Available")</f>
        <v>Available</v>
      </c>
      <c r="P2332" s="81" cm="1">
        <f t="array" ref="P2332">_xlfn.SWITCH(TcBaseVer, 14, K2332, 13, J2332, 12, I2332, 11, IFERROR(VLOOKUP(H2332,Table2[#All],3,FALSE),"N/A"),0)</f>
        <v>0</v>
      </c>
      <c r="Q2332" s="81" t="str">
        <f>IF(TcBaseVer=0,M2332,IF(AND(N2332="Available",M2332="Available",O2332="Available"),"Available",IF(M2332="","","Not Supported")))</f>
        <v>Available</v>
      </c>
      <c r="R2332" s="81" t="str">
        <f>IF(A2332&gt;=AWCurrentRel, "Future",Q2332)</f>
        <v>Available</v>
      </c>
      <c r="S2332" s="100" t="str">
        <f>HYPERLINK(U2332,T2332)</f>
        <v>Teamcenter 2506 What's New-Deliver</v>
      </c>
      <c r="T2332" s="81" t="str">
        <f>IFERROR(VLOOKUP(CONCATENATE($B2332,"_",$A2332),Table4[#All],5,FALSE),"Not Available")</f>
        <v>Teamcenter 2506 What's New-Deliver</v>
      </c>
      <c r="U2332" s="81" t="str">
        <f>IFERROR(VLOOKUP(CONCATENATE(B2332,"_",A2332),Table4[#All],6,FALSE),"")</f>
        <v>https://siemens.highspot.com/items/6849b793e763859fe11e5308?lfrm=shp.0#1</v>
      </c>
    </row>
    <row r="2333" spans="1:21" x14ac:dyDescent="0.25">
      <c r="A2333" s="81">
        <f>IF(OR('Raw Data'!A2371=0,'Raw Data'!A2371="Delete"),"",'Raw Data'!A2371)</f>
        <v>2506</v>
      </c>
      <c r="B2333" s="88" t="str">
        <f>IF(OR('Raw Data'!B2371=0,'Raw Data'!B2371="Delete"),"",'Raw Data'!B2371)</f>
        <v>Deliver</v>
      </c>
      <c r="C2333" s="89" t="str">
        <f>IF(OR('Raw Data'!C2371=0,'Raw Data'!C2371="Delete"),"",'Raw Data'!C2371)</f>
        <v>Service</v>
      </c>
      <c r="D2333" s="88" t="str">
        <f>IF(OR('Raw Data'!D2371=0,'Raw Data'!D2371="Delete"),"",'Raw Data'!D2371)</f>
        <v>Teamcenter SLM for Salesforce</v>
      </c>
      <c r="E2333" s="84" t="str">
        <f>IF(OR('Raw Data'!E2371=0,'Raw Data'!E2371="Delete"),"",'Raw Data'!E2371)</f>
        <v>Auto-publish articles created from Teamcenter Service Requirements</v>
      </c>
      <c r="F2333" s="81" t="str" cm="1">
        <f t="array" ref="F2333">_xlfn.SWITCH(ROUND(VLOOKUP(A2333,Table1[#All],3),0),11,H2333,12,I2333,13,J2333,14,K2333,"N/A")</f>
        <v>N/A</v>
      </c>
      <c r="G2333" s="81" t="str" cm="1">
        <f t="array" ref="G2333">_xlfn.SWITCH(ROUND(VLOOKUP(A2333,Table1[#All],5),0),11,H2333,12,I2333,13,J2333,14,K2333,"N/A")</f>
        <v>N/A</v>
      </c>
      <c r="H2333" s="81" t="str">
        <f>IF(OR('Raw Data'!H2371=0,'Raw Data'!H2371="Delete"),"",'Raw Data'!H2371)</f>
        <v/>
      </c>
      <c r="I2333" s="81" t="str">
        <f>IF(OR('Raw Data'!I2371=0,'Raw Data'!I2371="Delete"),"",'Raw Data'!I2371)</f>
        <v/>
      </c>
      <c r="J2333" s="81" t="str">
        <f>IF(OR('Raw Data'!J2371=0,'Raw Data'!J2371="Delete"),"",'Raw Data'!J2371)</f>
        <v/>
      </c>
      <c r="K2333" s="81" t="str">
        <f>IF(OR('Raw Data'!K2371=0,'Raw Data'!K2371="Delete"),"",'Raw Data'!K2371)</f>
        <v/>
      </c>
      <c r="L2333" s="81" t="str">
        <f>R2333</f>
        <v>Available</v>
      </c>
      <c r="M2333" s="81" t="str">
        <f>IF(A2333="","",IF(OR(AWReleaseNum&gt;=A2333,AWReleaseNum=0),"Available","Not Supported"))</f>
        <v>Available</v>
      </c>
      <c r="N2333" s="81" t="str">
        <f>IF(A2333="","",IF(TcRelease="Any","Available",IF(OR(AND(TcReleaseNum&gt;=VLOOKUP(AWReleaseNum,MinVerInfo,3,FALSE),TcReleaseNum&lt;=VLOOKUP(AWReleaseNum,MinVerInfo,4,FALSE)),AND(TcReleaseNum&gt;=VLOOKUP(AWReleaseNum,MinVerInfo,5,FALSE),TcReleaseNum&lt;=VLOOKUP(AWReleaseNum,MinVerInfo,6,FALSE))),"Available","Not Supported")))</f>
        <v>Available</v>
      </c>
      <c r="O2333" s="81" t="str">
        <f>IF(TcReleaseNum&lt;P2333,"Not Supported","Available")</f>
        <v>Available</v>
      </c>
      <c r="P2333" s="81" cm="1">
        <f t="array" ref="P2333">_xlfn.SWITCH(TcBaseVer, 14, K2333, 13, J2333, 12, I2333, 11, IFERROR(VLOOKUP(H2333,Table2[#All],3,FALSE),"N/A"),0)</f>
        <v>0</v>
      </c>
      <c r="Q2333" s="81" t="str">
        <f>IF(TcBaseVer=0,M2333,IF(AND(N2333="Available",M2333="Available",O2333="Available"),"Available",IF(M2333="","","Not Supported")))</f>
        <v>Available</v>
      </c>
      <c r="R2333" s="81" t="str">
        <f>IF(A2333&gt;=AWCurrentRel, "Future",Q2333)</f>
        <v>Available</v>
      </c>
      <c r="S2333" s="100" t="str">
        <f>HYPERLINK(U2333,T2333)</f>
        <v>Teamcenter 2506 What's New-Deliver</v>
      </c>
      <c r="T2333" s="81" t="str">
        <f>IFERROR(VLOOKUP(CONCATENATE($B2333,"_",$A2333),Table4[#All],5,FALSE),"Not Available")</f>
        <v>Teamcenter 2506 What's New-Deliver</v>
      </c>
      <c r="U2333" s="81" t="str">
        <f>IFERROR(VLOOKUP(CONCATENATE(B2333,"_",A2333),Table4[#All],6,FALSE),"")</f>
        <v>https://siemens.highspot.com/items/6849b793e763859fe11e5308?lfrm=shp.0#1</v>
      </c>
    </row>
    <row r="2334" spans="1:21" x14ac:dyDescent="0.25">
      <c r="A2334" s="81">
        <f>IF(OR('Raw Data'!A2372=0,'Raw Data'!A2372="Delete"),"",'Raw Data'!A2372)</f>
        <v>2506</v>
      </c>
      <c r="B2334" s="88" t="str">
        <f>IF(OR('Raw Data'!B2372=0,'Raw Data'!B2372="Delete"),"",'Raw Data'!B2372)</f>
        <v>Deliver</v>
      </c>
      <c r="C2334" s="89" t="str">
        <f>IF(OR('Raw Data'!C2372=0,'Raw Data'!C2372="Delete"),"",'Raw Data'!C2372)</f>
        <v>Service</v>
      </c>
      <c r="D2334" s="88" t="str">
        <f>IF(OR('Raw Data'!D2372=0,'Raw Data'!D2372="Delete"),"",'Raw Data'!D2372)</f>
        <v>Teamcenter SLM for Salesforce</v>
      </c>
      <c r="E2334" s="84" t="str">
        <f>IF(OR('Raw Data'!E2372=0,'Raw Data'!E2372="Delete"),"",'Raw Data'!E2372)</f>
        <v xml:space="preserve">Show Parts, Tools &amp; Skills on respective steps in Article </v>
      </c>
      <c r="F2334" s="81" t="str" cm="1">
        <f t="array" ref="F2334">_xlfn.SWITCH(ROUND(VLOOKUP(A2334,Table1[#All],3),0),11,H2334,12,I2334,13,J2334,14,K2334,"N/A")</f>
        <v>N/A</v>
      </c>
      <c r="G2334" s="81" t="str" cm="1">
        <f t="array" ref="G2334">_xlfn.SWITCH(ROUND(VLOOKUP(A2334,Table1[#All],5),0),11,H2334,12,I2334,13,J2334,14,K2334,"N/A")</f>
        <v>N/A</v>
      </c>
      <c r="H2334" s="81" t="str">
        <f>IF(OR('Raw Data'!H2372=0,'Raw Data'!H2372="Delete"),"",'Raw Data'!H2372)</f>
        <v/>
      </c>
      <c r="I2334" s="81" t="str">
        <f>IF(OR('Raw Data'!I2372=0,'Raw Data'!I2372="Delete"),"",'Raw Data'!I2372)</f>
        <v/>
      </c>
      <c r="J2334" s="81" t="str">
        <f>IF(OR('Raw Data'!J2372=0,'Raw Data'!J2372="Delete"),"",'Raw Data'!J2372)</f>
        <v/>
      </c>
      <c r="K2334" s="81" t="str">
        <f>IF(OR('Raw Data'!K2372=0,'Raw Data'!K2372="Delete"),"",'Raw Data'!K2372)</f>
        <v/>
      </c>
      <c r="L2334" s="81" t="str">
        <f>R2334</f>
        <v>Available</v>
      </c>
      <c r="M2334" s="81" t="str">
        <f>IF(A2334="","",IF(OR(AWReleaseNum&gt;=A2334,AWReleaseNum=0),"Available","Not Supported"))</f>
        <v>Available</v>
      </c>
      <c r="N2334" s="81" t="str">
        <f>IF(A2334="","",IF(TcRelease="Any","Available",IF(OR(AND(TcReleaseNum&gt;=VLOOKUP(AWReleaseNum,MinVerInfo,3,FALSE),TcReleaseNum&lt;=VLOOKUP(AWReleaseNum,MinVerInfo,4,FALSE)),AND(TcReleaseNum&gt;=VLOOKUP(AWReleaseNum,MinVerInfo,5,FALSE),TcReleaseNum&lt;=VLOOKUP(AWReleaseNum,MinVerInfo,6,FALSE))),"Available","Not Supported")))</f>
        <v>Available</v>
      </c>
      <c r="O2334" s="81" t="str">
        <f>IF(TcReleaseNum&lt;P2334,"Not Supported","Available")</f>
        <v>Available</v>
      </c>
      <c r="P2334" s="81" cm="1">
        <f t="array" ref="P2334">_xlfn.SWITCH(TcBaseVer, 14, K2334, 13, J2334, 12, I2334, 11, IFERROR(VLOOKUP(H2334,Table2[#All],3,FALSE),"N/A"),0)</f>
        <v>0</v>
      </c>
      <c r="Q2334" s="81" t="str">
        <f>IF(TcBaseVer=0,M2334,IF(AND(N2334="Available",M2334="Available",O2334="Available"),"Available",IF(M2334="","","Not Supported")))</f>
        <v>Available</v>
      </c>
      <c r="R2334" s="81" t="str">
        <f>IF(A2334&gt;=AWCurrentRel, "Future",Q2334)</f>
        <v>Available</v>
      </c>
      <c r="S2334" s="100" t="str">
        <f>HYPERLINK(U2334,T2334)</f>
        <v>Teamcenter 2506 What's New-Deliver</v>
      </c>
      <c r="T2334" s="81" t="str">
        <f>IFERROR(VLOOKUP(CONCATENATE($B2334,"_",$A2334),Table4[#All],5,FALSE),"Not Available")</f>
        <v>Teamcenter 2506 What's New-Deliver</v>
      </c>
      <c r="U2334" s="81" t="str">
        <f>IFERROR(VLOOKUP(CONCATENATE(B2334,"_",A2334),Table4[#All],6,FALSE),"")</f>
        <v>https://siemens.highspot.com/items/6849b793e763859fe11e5308?lfrm=shp.0#1</v>
      </c>
    </row>
    <row r="2335" spans="1:21" x14ac:dyDescent="0.25">
      <c r="A2335" s="81">
        <f>IF(OR('Raw Data'!A2381=0,'Raw Data'!A2381="Delete"),"",'Raw Data'!A2381)</f>
        <v>2506</v>
      </c>
      <c r="B2335" s="88" t="str">
        <f>IF(OR('Raw Data'!B2381=0,'Raw Data'!B2381="Delete"),"",'Raw Data'!B2381)</f>
        <v>Deliver</v>
      </c>
      <c r="C2335" s="89" t="str">
        <f>IF(OR('Raw Data'!C2381=0,'Raw Data'!C2381="Delete"),"",'Raw Data'!C2381)</f>
        <v>Service</v>
      </c>
      <c r="D2335" s="88" t="str">
        <f>IF(OR('Raw Data'!D2381=0,'Raw Data'!D2381="Delete"),"",'Raw Data'!D2381)</f>
        <v>Teamcenter SLM for Salesforce</v>
      </c>
      <c r="E2335" s="84" t="str">
        <f>IF(OR('Raw Data'!E2381=0,'Raw Data'!E2381="Delete"),"",'Raw Data'!E2381)</f>
        <v>Creation of Articles &amp; Workplan Templates in the background while Asset generation</v>
      </c>
      <c r="F2335" s="81" t="str" cm="1">
        <f t="array" ref="F2335">_xlfn.SWITCH(ROUND(VLOOKUP(A2335,Table1[#All],3),0),11,H2335,12,I2335,13,J2335,14,K2335,"N/A")</f>
        <v>N/A</v>
      </c>
      <c r="G2335" s="81" t="str" cm="1">
        <f t="array" ref="G2335">_xlfn.SWITCH(ROUND(VLOOKUP(A2335,Table1[#All],5),0),11,H2335,12,I2335,13,J2335,14,K2335,"N/A")</f>
        <v>N/A</v>
      </c>
      <c r="H2335" s="81" t="str">
        <f>IF(OR('Raw Data'!H2381=0,'Raw Data'!H2381="Delete"),"",'Raw Data'!H2381)</f>
        <v/>
      </c>
      <c r="I2335" s="81" t="str">
        <f>IF(OR('Raw Data'!I2381=0,'Raw Data'!I2381="Delete"),"",'Raw Data'!I2381)</f>
        <v/>
      </c>
      <c r="J2335" s="81" t="str">
        <f>IF(OR('Raw Data'!J2381=0,'Raw Data'!J2381="Delete"),"",'Raw Data'!J2381)</f>
        <v/>
      </c>
      <c r="K2335" s="81" t="str">
        <f>IF(OR('Raw Data'!K2381=0,'Raw Data'!K2381="Delete"),"",'Raw Data'!K2381)</f>
        <v/>
      </c>
      <c r="L2335" s="81" t="str">
        <f>R2335</f>
        <v>Available</v>
      </c>
      <c r="M2335" s="81" t="str">
        <f>IF(A2335="","",IF(OR(AWReleaseNum&gt;=A2335,AWReleaseNum=0),"Available","Not Supported"))</f>
        <v>Available</v>
      </c>
      <c r="N2335" s="81" t="str">
        <f>IF(A2335="","",IF(TcRelease="Any","Available",IF(OR(AND(TcReleaseNum&gt;=VLOOKUP(AWReleaseNum,MinVerInfo,3,FALSE),TcReleaseNum&lt;=VLOOKUP(AWReleaseNum,MinVerInfo,4,FALSE)),AND(TcReleaseNum&gt;=VLOOKUP(AWReleaseNum,MinVerInfo,5,FALSE),TcReleaseNum&lt;=VLOOKUP(AWReleaseNum,MinVerInfo,6,FALSE))),"Available","Not Supported")))</f>
        <v>Available</v>
      </c>
      <c r="O2335" s="81" t="str">
        <f>IF(TcReleaseNum&lt;P2335,"Not Supported","Available")</f>
        <v>Available</v>
      </c>
      <c r="P2335" s="81" cm="1">
        <f t="array" ref="P2335">_xlfn.SWITCH(TcBaseVer, 14, K2335, 13, J2335, 12, I2335, 11, IFERROR(VLOOKUP(H2335,Table2[#All],3,FALSE),"N/A"),0)</f>
        <v>0</v>
      </c>
      <c r="Q2335" s="81" t="str">
        <f>IF(TcBaseVer=0,M2335,IF(AND(N2335="Available",M2335="Available",O2335="Available"),"Available",IF(M2335="","","Not Supported")))</f>
        <v>Available</v>
      </c>
      <c r="R2335" s="81" t="str">
        <f>IF(A2335&gt;=AWCurrentRel, "Future",Q2335)</f>
        <v>Available</v>
      </c>
      <c r="S2335" s="100" t="str">
        <f>HYPERLINK(U2335,T2335)</f>
        <v>Teamcenter 2506 What's New-Deliver</v>
      </c>
      <c r="T2335" s="81" t="str">
        <f>IFERROR(VLOOKUP(CONCATENATE($B2335,"_",$A2335),Table4[#All],5,FALSE),"Not Available")</f>
        <v>Teamcenter 2506 What's New-Deliver</v>
      </c>
      <c r="U2335" s="81" t="str">
        <f>IFERROR(VLOOKUP(CONCATENATE(B2335,"_",A2335),Table4[#All],6,FALSE),"")</f>
        <v>https://siemens.highspot.com/items/6849b793e763859fe11e5308?lfrm=shp.0#1</v>
      </c>
    </row>
    <row r="2336" spans="1:21" x14ac:dyDescent="0.25">
      <c r="A2336" s="81">
        <f>IF(OR('Raw Data'!A2382=0,'Raw Data'!A2382="Delete"),"",'Raw Data'!A2382)</f>
        <v>2506</v>
      </c>
      <c r="B2336" s="88" t="str">
        <f>IF(OR('Raw Data'!B2382=0,'Raw Data'!B2382="Delete"),"",'Raw Data'!B2382)</f>
        <v>Deliver</v>
      </c>
      <c r="C2336" s="89" t="str">
        <f>IF(OR('Raw Data'!C2382=0,'Raw Data'!C2382="Delete"),"",'Raw Data'!C2382)</f>
        <v>Quality</v>
      </c>
      <c r="D2336" s="88" t="str">
        <f>IF(OR('Raw Data'!D2382=0,'Raw Data'!D2382="Delete"),"",'Raw Data'!D2382)</f>
        <v>Training &amp; Qualification</v>
      </c>
      <c r="E2336" s="84" t="str">
        <f>IF(OR('Raw Data'!E2382=0,'Raw Data'!E2382="Delete"),"",'Raw Data'!E2382)</f>
        <v>Manage qualification and trainings with qualification units​</v>
      </c>
      <c r="F2336" s="81" t="str" cm="1">
        <f t="array" ref="F2336">_xlfn.SWITCH(ROUND(VLOOKUP(A2336,Table1[#All],3),0),11,H2336,12,I2336,13,J2336,14,K2336,"N/A")</f>
        <v>N/A</v>
      </c>
      <c r="G2336" s="81" t="str" cm="1">
        <f t="array" ref="G2336">_xlfn.SWITCH(ROUND(VLOOKUP(A2336,Table1[#All],5),0),11,H2336,12,I2336,13,J2336,14,K2336,"N/A")</f>
        <v>N/A</v>
      </c>
      <c r="H2336" s="81" t="str">
        <f>IF(OR('Raw Data'!H2382=0,'Raw Data'!H2382="Delete"),"",'Raw Data'!H2382)</f>
        <v/>
      </c>
      <c r="I2336" s="81" t="str">
        <f>IF(OR('Raw Data'!I2382=0,'Raw Data'!I2382="Delete"),"",'Raw Data'!I2382)</f>
        <v/>
      </c>
      <c r="J2336" s="81" t="str">
        <f>IF(OR('Raw Data'!J2382=0,'Raw Data'!J2382="Delete"),"",'Raw Data'!J2382)</f>
        <v/>
      </c>
      <c r="K2336" s="81" t="str">
        <f>IF(OR('Raw Data'!K2382=0,'Raw Data'!K2382="Delete"),"",'Raw Data'!K2382)</f>
        <v/>
      </c>
      <c r="L2336" s="81" t="str">
        <f>R2336</f>
        <v>Available</v>
      </c>
      <c r="M2336" s="81" t="str">
        <f>IF(A2336="","",IF(OR(AWReleaseNum&gt;=A2336,AWReleaseNum=0),"Available","Not Supported"))</f>
        <v>Available</v>
      </c>
      <c r="N2336" s="81" t="str">
        <f>IF(A2336="","",IF(TcRelease="Any","Available",IF(OR(AND(TcReleaseNum&gt;=VLOOKUP(AWReleaseNum,MinVerInfo,3,FALSE),TcReleaseNum&lt;=VLOOKUP(AWReleaseNum,MinVerInfo,4,FALSE)),AND(TcReleaseNum&gt;=VLOOKUP(AWReleaseNum,MinVerInfo,5,FALSE),TcReleaseNum&lt;=VLOOKUP(AWReleaseNum,MinVerInfo,6,FALSE))),"Available","Not Supported")))</f>
        <v>Available</v>
      </c>
      <c r="O2336" s="81" t="str">
        <f>IF(TcReleaseNum&lt;P2336,"Not Supported","Available")</f>
        <v>Available</v>
      </c>
      <c r="P2336" s="81" cm="1">
        <f t="array" ref="P2336">_xlfn.SWITCH(TcBaseVer, 14, K2336, 13, J2336, 12, I2336, 11, IFERROR(VLOOKUP(H2336,Table2[#All],3,FALSE),"N/A"),0)</f>
        <v>0</v>
      </c>
      <c r="Q2336" s="81" t="str">
        <f>IF(TcBaseVer=0,M2336,IF(AND(N2336="Available",M2336="Available",O2336="Available"),"Available",IF(M2336="","","Not Supported")))</f>
        <v>Available</v>
      </c>
      <c r="R2336" s="81" t="str">
        <f>IF(A2336&gt;=AWCurrentRel, "Future",Q2336)</f>
        <v>Available</v>
      </c>
      <c r="S2336" s="100" t="str">
        <f>HYPERLINK(U2336,T2336)</f>
        <v>Teamcenter 2506 What's New-Deliver</v>
      </c>
      <c r="T2336" s="81" t="str">
        <f>IFERROR(VLOOKUP(CONCATENATE($B2336,"_",$A2336),Table4[#All],5,FALSE),"Not Available")</f>
        <v>Teamcenter 2506 What's New-Deliver</v>
      </c>
      <c r="U2336" s="81" t="str">
        <f>IFERROR(VLOOKUP(CONCATENATE(B2336,"_",A2336),Table4[#All],6,FALSE),"")</f>
        <v>https://siemens.highspot.com/items/6849b793e763859fe11e5308?lfrm=shp.0#1</v>
      </c>
    </row>
    <row r="2337" spans="1:21" x14ac:dyDescent="0.25">
      <c r="A2337" s="81">
        <f>IF(OR('Raw Data'!A2383=0,'Raw Data'!A2383="Delete"),"",'Raw Data'!A2383)</f>
        <v>2506</v>
      </c>
      <c r="B2337" s="88" t="str">
        <f>IF(OR('Raw Data'!B2383=0,'Raw Data'!B2383="Delete"),"",'Raw Data'!B2383)</f>
        <v>Deliver</v>
      </c>
      <c r="C2337" s="89" t="str">
        <f>IF(OR('Raw Data'!C2383=0,'Raw Data'!C2383="Delete"),"",'Raw Data'!C2383)</f>
        <v>Quality</v>
      </c>
      <c r="D2337" s="88" t="str">
        <f>IF(OR('Raw Data'!D2383=0,'Raw Data'!D2383="Delete"),"",'Raw Data'!D2383)</f>
        <v>Training &amp; Qualification</v>
      </c>
      <c r="E2337" s="84" t="str">
        <f>IF(OR('Raw Data'!E2383=0,'Raw Data'!E2383="Delete"),"",'Raw Data'!E2383)</f>
        <v>Summarize qualifications based on qualification units with the qualification definition</v>
      </c>
      <c r="F2337" s="81" t="str" cm="1">
        <f t="array" ref="F2337">_xlfn.SWITCH(ROUND(VLOOKUP(A2337,Table1[#All],3),0),11,H2337,12,I2337,13,J2337,14,K2337,"N/A")</f>
        <v>N/A</v>
      </c>
      <c r="G2337" s="81" t="str" cm="1">
        <f t="array" ref="G2337">_xlfn.SWITCH(ROUND(VLOOKUP(A2337,Table1[#All],5),0),11,H2337,12,I2337,13,J2337,14,K2337,"N/A")</f>
        <v>N/A</v>
      </c>
      <c r="H2337" s="81" t="str">
        <f>IF(OR('Raw Data'!H2383=0,'Raw Data'!H2383="Delete"),"",'Raw Data'!H2383)</f>
        <v/>
      </c>
      <c r="I2337" s="81" t="str">
        <f>IF(OR('Raw Data'!I2383=0,'Raw Data'!I2383="Delete"),"",'Raw Data'!I2383)</f>
        <v/>
      </c>
      <c r="J2337" s="81" t="str">
        <f>IF(OR('Raw Data'!J2383=0,'Raw Data'!J2383="Delete"),"",'Raw Data'!J2383)</f>
        <v/>
      </c>
      <c r="K2337" s="81" t="str">
        <f>IF(OR('Raw Data'!K2383=0,'Raw Data'!K2383="Delete"),"",'Raw Data'!K2383)</f>
        <v/>
      </c>
      <c r="L2337" s="81" t="str">
        <f>R2337</f>
        <v>Available</v>
      </c>
      <c r="M2337" s="81" t="str">
        <f>IF(A2337="","",IF(OR(AWReleaseNum&gt;=A2337,AWReleaseNum=0),"Available","Not Supported"))</f>
        <v>Available</v>
      </c>
      <c r="N2337" s="81" t="str">
        <f>IF(A2337="","",IF(TcRelease="Any","Available",IF(OR(AND(TcReleaseNum&gt;=VLOOKUP(AWReleaseNum,MinVerInfo,3,FALSE),TcReleaseNum&lt;=VLOOKUP(AWReleaseNum,MinVerInfo,4,FALSE)),AND(TcReleaseNum&gt;=VLOOKUP(AWReleaseNum,MinVerInfo,5,FALSE),TcReleaseNum&lt;=VLOOKUP(AWReleaseNum,MinVerInfo,6,FALSE))),"Available","Not Supported")))</f>
        <v>Available</v>
      </c>
      <c r="O2337" s="81" t="str">
        <f>IF(TcReleaseNum&lt;P2337,"Not Supported","Available")</f>
        <v>Available</v>
      </c>
      <c r="P2337" s="81" cm="1">
        <f t="array" ref="P2337">_xlfn.SWITCH(TcBaseVer, 14, K2337, 13, J2337, 12, I2337, 11, IFERROR(VLOOKUP(H2337,Table2[#All],3,FALSE),"N/A"),0)</f>
        <v>0</v>
      </c>
      <c r="Q2337" s="81" t="str">
        <f>IF(TcBaseVer=0,M2337,IF(AND(N2337="Available",M2337="Available",O2337="Available"),"Available",IF(M2337="","","Not Supported")))</f>
        <v>Available</v>
      </c>
      <c r="R2337" s="81" t="str">
        <f>IF(A2337&gt;=AWCurrentRel, "Future",Q2337)</f>
        <v>Available</v>
      </c>
      <c r="S2337" s="100" t="str">
        <f>HYPERLINK(U2337,T2337)</f>
        <v>Teamcenter 2506 What's New-Deliver</v>
      </c>
      <c r="T2337" s="81" t="str">
        <f>IFERROR(VLOOKUP(CONCATENATE($B2337,"_",$A2337),Table4[#All],5,FALSE),"Not Available")</f>
        <v>Teamcenter 2506 What's New-Deliver</v>
      </c>
      <c r="U2337" s="81" t="str">
        <f>IFERROR(VLOOKUP(CONCATENATE(B2337,"_",A2337),Table4[#All],6,FALSE),"")</f>
        <v>https://siemens.highspot.com/items/6849b793e763859fe11e5308?lfrm=shp.0#1</v>
      </c>
    </row>
    <row r="2338" spans="1:21" x14ac:dyDescent="0.25">
      <c r="A2338" s="81">
        <f>IF(OR('Raw Data'!A2384=0,'Raw Data'!A2384="Delete"),"",'Raw Data'!A2384)</f>
        <v>2506</v>
      </c>
      <c r="B2338" s="88" t="str">
        <f>IF(OR('Raw Data'!B2384=0,'Raw Data'!B2384="Delete"),"",'Raw Data'!B2384)</f>
        <v>Deliver</v>
      </c>
      <c r="C2338" s="89" t="str">
        <f>IF(OR('Raw Data'!C2384=0,'Raw Data'!C2384="Delete"),"",'Raw Data'!C2384)</f>
        <v>Quality</v>
      </c>
      <c r="D2338" s="88" t="str">
        <f>IF(OR('Raw Data'!D2384=0,'Raw Data'!D2384="Delete"),"",'Raw Data'!D2384)</f>
        <v>Training &amp; Qualification</v>
      </c>
      <c r="E2338" s="84" t="str">
        <f>IF(OR('Raw Data'!E2384=0,'Raw Data'!E2384="Delete"),"",'Raw Data'!E2384)</f>
        <v>Maintain qualification of employees with qualification profiles</v>
      </c>
      <c r="F2338" s="81" t="str" cm="1">
        <f t="array" ref="F2338">_xlfn.SWITCH(ROUND(VLOOKUP(A2338,Table1[#All],3),0),11,H2338,12,I2338,13,J2338,14,K2338,"N/A")</f>
        <v>N/A</v>
      </c>
      <c r="G2338" s="81" t="str" cm="1">
        <f t="array" ref="G2338">_xlfn.SWITCH(ROUND(VLOOKUP(A2338,Table1[#All],5),0),11,H2338,12,I2338,13,J2338,14,K2338,"N/A")</f>
        <v>N/A</v>
      </c>
      <c r="H2338" s="81" t="str">
        <f>IF(OR('Raw Data'!H2384=0,'Raw Data'!H2384="Delete"),"",'Raw Data'!H2384)</f>
        <v/>
      </c>
      <c r="I2338" s="81" t="str">
        <f>IF(OR('Raw Data'!I2384=0,'Raw Data'!I2384="Delete"),"",'Raw Data'!I2384)</f>
        <v/>
      </c>
      <c r="J2338" s="81" t="str">
        <f>IF(OR('Raw Data'!J2384=0,'Raw Data'!J2384="Delete"),"",'Raw Data'!J2384)</f>
        <v/>
      </c>
      <c r="K2338" s="81" t="str">
        <f>IF(OR('Raw Data'!K2384=0,'Raw Data'!K2384="Delete"),"",'Raw Data'!K2384)</f>
        <v/>
      </c>
      <c r="L2338" s="81" t="str">
        <f>R2338</f>
        <v>Available</v>
      </c>
      <c r="M2338" s="81" t="str">
        <f>IF(A2338="","",IF(OR(AWReleaseNum&gt;=A2338,AWReleaseNum=0),"Available","Not Supported"))</f>
        <v>Available</v>
      </c>
      <c r="N2338" s="81" t="str">
        <f>IF(A2338="","",IF(TcRelease="Any","Available",IF(OR(AND(TcReleaseNum&gt;=VLOOKUP(AWReleaseNum,MinVerInfo,3,FALSE),TcReleaseNum&lt;=VLOOKUP(AWReleaseNum,MinVerInfo,4,FALSE)),AND(TcReleaseNum&gt;=VLOOKUP(AWReleaseNum,MinVerInfo,5,FALSE),TcReleaseNum&lt;=VLOOKUP(AWReleaseNum,MinVerInfo,6,FALSE))),"Available","Not Supported")))</f>
        <v>Available</v>
      </c>
      <c r="O2338" s="81" t="str">
        <f>IF(TcReleaseNum&lt;P2338,"Not Supported","Available")</f>
        <v>Available</v>
      </c>
      <c r="P2338" s="81" cm="1">
        <f t="array" ref="P2338">_xlfn.SWITCH(TcBaseVer, 14, K2338, 13, J2338, 12, I2338, 11, IFERROR(VLOOKUP(H2338,Table2[#All],3,FALSE),"N/A"),0)</f>
        <v>0</v>
      </c>
      <c r="Q2338" s="81" t="str">
        <f>IF(TcBaseVer=0,M2338,IF(AND(N2338="Available",M2338="Available",O2338="Available"),"Available",IF(M2338="","","Not Supported")))</f>
        <v>Available</v>
      </c>
      <c r="R2338" s="81" t="str">
        <f>IF(A2338&gt;=AWCurrentRel, "Future",Q2338)</f>
        <v>Available</v>
      </c>
      <c r="S2338" s="100" t="str">
        <f>HYPERLINK(U2338,T2338)</f>
        <v>Teamcenter 2506 What's New-Deliver</v>
      </c>
      <c r="T2338" s="81" t="str">
        <f>IFERROR(VLOOKUP(CONCATENATE($B2338,"_",$A2338),Table4[#All],5,FALSE),"Not Available")</f>
        <v>Teamcenter 2506 What's New-Deliver</v>
      </c>
      <c r="U2338" s="81" t="str">
        <f>IFERROR(VLOOKUP(CONCATENATE(B2338,"_",A2338),Table4[#All],6,FALSE),"")</f>
        <v>https://siemens.highspot.com/items/6849b793e763859fe11e5308?lfrm=shp.0#1</v>
      </c>
    </row>
    <row r="2339" spans="1:21" x14ac:dyDescent="0.25">
      <c r="A2339" s="81">
        <f>IF(OR('Raw Data'!A2385=0,'Raw Data'!A2385="Delete"),"",'Raw Data'!A2385)</f>
        <v>2506</v>
      </c>
      <c r="B2339" s="88" t="str">
        <f>IF(OR('Raw Data'!B2385=0,'Raw Data'!B2385="Delete"),"",'Raw Data'!B2385)</f>
        <v>Deliver</v>
      </c>
      <c r="C2339" s="89" t="str">
        <f>IF(OR('Raw Data'!C2385=0,'Raw Data'!C2385="Delete"),"",'Raw Data'!C2385)</f>
        <v>Quality</v>
      </c>
      <c r="D2339" s="88" t="str">
        <f>IF(OR('Raw Data'!D2385=0,'Raw Data'!D2385="Delete"),"",'Raw Data'!D2385)</f>
        <v>Training &amp; Qualification</v>
      </c>
      <c r="E2339" s="84" t="str">
        <f>IF(OR('Raw Data'!E2385=0,'Raw Data'!E2385="Delete"),"",'Raw Data'!E2385)</f>
        <v>Organize qualification profiles into groups with the qualification profile group</v>
      </c>
      <c r="F2339" s="81" t="str" cm="1">
        <f t="array" ref="F2339">_xlfn.SWITCH(ROUND(VLOOKUP(A2339,Table1[#All],3),0),11,H2339,12,I2339,13,J2339,14,K2339,"N/A")</f>
        <v>N/A</v>
      </c>
      <c r="G2339" s="81" t="str" cm="1">
        <f t="array" ref="G2339">_xlfn.SWITCH(ROUND(VLOOKUP(A2339,Table1[#All],5),0),11,H2339,12,I2339,13,J2339,14,K2339,"N/A")</f>
        <v>N/A</v>
      </c>
      <c r="H2339" s="81" t="str">
        <f>IF(OR('Raw Data'!H2385=0,'Raw Data'!H2385="Delete"),"",'Raw Data'!H2385)</f>
        <v/>
      </c>
      <c r="I2339" s="81" t="str">
        <f>IF(OR('Raw Data'!I2385=0,'Raw Data'!I2385="Delete"),"",'Raw Data'!I2385)</f>
        <v/>
      </c>
      <c r="J2339" s="81" t="str">
        <f>IF(OR('Raw Data'!J2385=0,'Raw Data'!J2385="Delete"),"",'Raw Data'!J2385)</f>
        <v/>
      </c>
      <c r="K2339" s="81" t="str">
        <f>IF(OR('Raw Data'!K2385=0,'Raw Data'!K2385="Delete"),"",'Raw Data'!K2385)</f>
        <v/>
      </c>
      <c r="L2339" s="81" t="str">
        <f>R2339</f>
        <v>Available</v>
      </c>
      <c r="M2339" s="81" t="str">
        <f>IF(A2339="","",IF(OR(AWReleaseNum&gt;=A2339,AWReleaseNum=0),"Available","Not Supported"))</f>
        <v>Available</v>
      </c>
      <c r="N2339" s="81" t="str">
        <f>IF(A2339="","",IF(TcRelease="Any","Available",IF(OR(AND(TcReleaseNum&gt;=VLOOKUP(AWReleaseNum,MinVerInfo,3,FALSE),TcReleaseNum&lt;=VLOOKUP(AWReleaseNum,MinVerInfo,4,FALSE)),AND(TcReleaseNum&gt;=VLOOKUP(AWReleaseNum,MinVerInfo,5,FALSE),TcReleaseNum&lt;=VLOOKUP(AWReleaseNum,MinVerInfo,6,FALSE))),"Available","Not Supported")))</f>
        <v>Available</v>
      </c>
      <c r="O2339" s="81" t="str">
        <f>IF(TcReleaseNum&lt;P2339,"Not Supported","Available")</f>
        <v>Available</v>
      </c>
      <c r="P2339" s="81" cm="1">
        <f t="array" ref="P2339">_xlfn.SWITCH(TcBaseVer, 14, K2339, 13, J2339, 12, I2339, 11, IFERROR(VLOOKUP(H2339,Table2[#All],3,FALSE),"N/A"),0)</f>
        <v>0</v>
      </c>
      <c r="Q2339" s="81" t="str">
        <f>IF(TcBaseVer=0,M2339,IF(AND(N2339="Available",M2339="Available",O2339="Available"),"Available",IF(M2339="","","Not Supported")))</f>
        <v>Available</v>
      </c>
      <c r="R2339" s="81" t="str">
        <f>IF(A2339&gt;=AWCurrentRel, "Future",Q2339)</f>
        <v>Available</v>
      </c>
      <c r="S2339" s="100" t="str">
        <f>HYPERLINK(U2339,T2339)</f>
        <v>Teamcenter 2506 What's New-Deliver</v>
      </c>
      <c r="T2339" s="81" t="str">
        <f>IFERROR(VLOOKUP(CONCATENATE($B2339,"_",$A2339),Table4[#All],5,FALSE),"Not Available")</f>
        <v>Teamcenter 2506 What's New-Deliver</v>
      </c>
      <c r="U2339" s="81" t="str">
        <f>IFERROR(VLOOKUP(CONCATENATE(B2339,"_",A2339),Table4[#All],6,FALSE),"")</f>
        <v>https://siemens.highspot.com/items/6849b793e763859fe11e5308?lfrm=shp.0#1</v>
      </c>
    </row>
    <row r="2340" spans="1:21" x14ac:dyDescent="0.25">
      <c r="A2340" s="81">
        <f>IF(OR('Raw Data'!A2386=0,'Raw Data'!A2386="Delete"),"",'Raw Data'!A2386)</f>
        <v>2506</v>
      </c>
      <c r="B2340" s="88" t="str">
        <f>IF(OR('Raw Data'!B2386=0,'Raw Data'!B2386="Delete"),"",'Raw Data'!B2386)</f>
        <v>Deliver</v>
      </c>
      <c r="C2340" s="89" t="str">
        <f>IF(OR('Raw Data'!C2386=0,'Raw Data'!C2386="Delete"),"",'Raw Data'!C2386)</f>
        <v>Quality</v>
      </c>
      <c r="D2340" s="88" t="str">
        <f>IF(OR('Raw Data'!D2386=0,'Raw Data'!D2386="Delete"),"",'Raw Data'!D2386)</f>
        <v>Training &amp; Qualification</v>
      </c>
      <c r="E2340" s="84" t="str">
        <f>IF(OR('Raw Data'!E2386=0,'Raw Data'!E2386="Delete"),"",'Raw Data'!E2386)</f>
        <v>Tracking qualifications that have been carried out with qualification records</v>
      </c>
      <c r="F2340" s="81" t="str" cm="1">
        <f t="array" ref="F2340">_xlfn.SWITCH(ROUND(VLOOKUP(A2340,Table1[#All],3),0),11,H2340,12,I2340,13,J2340,14,K2340,"N/A")</f>
        <v>N/A</v>
      </c>
      <c r="G2340" s="81" t="str" cm="1">
        <f t="array" ref="G2340">_xlfn.SWITCH(ROUND(VLOOKUP(A2340,Table1[#All],5),0),11,H2340,12,I2340,13,J2340,14,K2340,"N/A")</f>
        <v>N/A</v>
      </c>
      <c r="H2340" s="81" t="str">
        <f>IF(OR('Raw Data'!H2386=0,'Raw Data'!H2386="Delete"),"",'Raw Data'!H2386)</f>
        <v/>
      </c>
      <c r="I2340" s="81" t="str">
        <f>IF(OR('Raw Data'!I2386=0,'Raw Data'!I2386="Delete"),"",'Raw Data'!I2386)</f>
        <v/>
      </c>
      <c r="J2340" s="81" t="str">
        <f>IF(OR('Raw Data'!J2386=0,'Raw Data'!J2386="Delete"),"",'Raw Data'!J2386)</f>
        <v/>
      </c>
      <c r="K2340" s="81" t="str">
        <f>IF(OR('Raw Data'!K2386=0,'Raw Data'!K2386="Delete"),"",'Raw Data'!K2386)</f>
        <v/>
      </c>
      <c r="L2340" s="81" t="str">
        <f>R2340</f>
        <v>Available</v>
      </c>
      <c r="M2340" s="81" t="str">
        <f>IF(A2340="","",IF(OR(AWReleaseNum&gt;=A2340,AWReleaseNum=0),"Available","Not Supported"))</f>
        <v>Available</v>
      </c>
      <c r="N2340" s="81" t="str">
        <f>IF(A2340="","",IF(TcRelease="Any","Available",IF(OR(AND(TcReleaseNum&gt;=VLOOKUP(AWReleaseNum,MinVerInfo,3,FALSE),TcReleaseNum&lt;=VLOOKUP(AWReleaseNum,MinVerInfo,4,FALSE)),AND(TcReleaseNum&gt;=VLOOKUP(AWReleaseNum,MinVerInfo,5,FALSE),TcReleaseNum&lt;=VLOOKUP(AWReleaseNum,MinVerInfo,6,FALSE))),"Available","Not Supported")))</f>
        <v>Available</v>
      </c>
      <c r="O2340" s="81" t="str">
        <f>IF(TcReleaseNum&lt;P2340,"Not Supported","Available")</f>
        <v>Available</v>
      </c>
      <c r="P2340" s="81" cm="1">
        <f t="array" ref="P2340">_xlfn.SWITCH(TcBaseVer, 14, K2340, 13, J2340, 12, I2340, 11, IFERROR(VLOOKUP(H2340,Table2[#All],3,FALSE),"N/A"),0)</f>
        <v>0</v>
      </c>
      <c r="Q2340" s="81" t="str">
        <f>IF(TcBaseVer=0,M2340,IF(AND(N2340="Available",M2340="Available",O2340="Available"),"Available",IF(M2340="","","Not Supported")))</f>
        <v>Available</v>
      </c>
      <c r="R2340" s="81" t="str">
        <f>IF(A2340&gt;=AWCurrentRel, "Future",Q2340)</f>
        <v>Available</v>
      </c>
      <c r="S2340" s="100" t="str">
        <f>HYPERLINK(U2340,T2340)</f>
        <v>Teamcenter 2506 What's New-Deliver</v>
      </c>
      <c r="T2340" s="81" t="str">
        <f>IFERROR(VLOOKUP(CONCATENATE($B2340,"_",$A2340),Table4[#All],5,FALSE),"Not Available")</f>
        <v>Teamcenter 2506 What's New-Deliver</v>
      </c>
      <c r="U2340" s="81" t="str">
        <f>IFERROR(VLOOKUP(CONCATENATE(B2340,"_",A2340),Table4[#All],6,FALSE),"")</f>
        <v>https://siemens.highspot.com/items/6849b793e763859fe11e5308?lfrm=shp.0#1</v>
      </c>
    </row>
    <row r="2341" spans="1:21" x14ac:dyDescent="0.25">
      <c r="A2341" s="81">
        <f>IF(OR('Raw Data'!A2387=0,'Raw Data'!A2387="Delete"),"",'Raw Data'!A2387)</f>
        <v>2506</v>
      </c>
      <c r="B2341" s="88" t="str">
        <f>IF(OR('Raw Data'!B2387=0,'Raw Data'!B2387="Delete"),"",'Raw Data'!B2387)</f>
        <v>Deliver</v>
      </c>
      <c r="C2341" s="89" t="str">
        <f>IF(OR('Raw Data'!C2387=0,'Raw Data'!C2387="Delete"),"",'Raw Data'!C2387)</f>
        <v>Quality</v>
      </c>
      <c r="D2341" s="88" t="str">
        <f>IF(OR('Raw Data'!D2387=0,'Raw Data'!D2387="Delete"),"",'Raw Data'!D2387)</f>
        <v>Training &amp; Qualification</v>
      </c>
      <c r="E2341" s="84" t="str">
        <f>IF(OR('Raw Data'!E2387=0,'Raw Data'!E2387="Delete"),"",'Raw Data'!E2387)</f>
        <v>Assess of qualifications with the effectiveness check</v>
      </c>
      <c r="F2341" s="81" t="str" cm="1">
        <f t="array" ref="F2341">_xlfn.SWITCH(ROUND(VLOOKUP(A2341,Table1[#All],3),0),11,H2341,12,I2341,13,J2341,14,K2341,"N/A")</f>
        <v>N/A</v>
      </c>
      <c r="G2341" s="81" t="str" cm="1">
        <f t="array" ref="G2341">_xlfn.SWITCH(ROUND(VLOOKUP(A2341,Table1[#All],5),0),11,H2341,12,I2341,13,J2341,14,K2341,"N/A")</f>
        <v>N/A</v>
      </c>
      <c r="H2341" s="81" t="str">
        <f>IF(OR('Raw Data'!H2387=0,'Raw Data'!H2387="Delete"),"",'Raw Data'!H2387)</f>
        <v/>
      </c>
      <c r="I2341" s="81" t="str">
        <f>IF(OR('Raw Data'!I2387=0,'Raw Data'!I2387="Delete"),"",'Raw Data'!I2387)</f>
        <v/>
      </c>
      <c r="J2341" s="81" t="str">
        <f>IF(OR('Raw Data'!J2387=0,'Raw Data'!J2387="Delete"),"",'Raw Data'!J2387)</f>
        <v/>
      </c>
      <c r="K2341" s="81" t="str">
        <f>IF(OR('Raw Data'!K2387=0,'Raw Data'!K2387="Delete"),"",'Raw Data'!K2387)</f>
        <v/>
      </c>
      <c r="L2341" s="81" t="str">
        <f>R2341</f>
        <v>Available</v>
      </c>
      <c r="M2341" s="81" t="str">
        <f>IF(A2341="","",IF(OR(AWReleaseNum&gt;=A2341,AWReleaseNum=0),"Available","Not Supported"))</f>
        <v>Available</v>
      </c>
      <c r="N2341" s="81" t="str">
        <f>IF(A2341="","",IF(TcRelease="Any","Available",IF(OR(AND(TcReleaseNum&gt;=VLOOKUP(AWReleaseNum,MinVerInfo,3,FALSE),TcReleaseNum&lt;=VLOOKUP(AWReleaseNum,MinVerInfo,4,FALSE)),AND(TcReleaseNum&gt;=VLOOKUP(AWReleaseNum,MinVerInfo,5,FALSE),TcReleaseNum&lt;=VLOOKUP(AWReleaseNum,MinVerInfo,6,FALSE))),"Available","Not Supported")))</f>
        <v>Available</v>
      </c>
      <c r="O2341" s="81" t="str">
        <f>IF(TcReleaseNum&lt;P2341,"Not Supported","Available")</f>
        <v>Available</v>
      </c>
      <c r="P2341" s="81" cm="1">
        <f t="array" ref="P2341">_xlfn.SWITCH(TcBaseVer, 14, K2341, 13, J2341, 12, I2341, 11, IFERROR(VLOOKUP(H2341,Table2[#All],3,FALSE),"N/A"),0)</f>
        <v>0</v>
      </c>
      <c r="Q2341" s="81" t="str">
        <f>IF(TcBaseVer=0,M2341,IF(AND(N2341="Available",M2341="Available",O2341="Available"),"Available",IF(M2341="","","Not Supported")))</f>
        <v>Available</v>
      </c>
      <c r="R2341" s="81" t="str">
        <f>IF(A2341&gt;=AWCurrentRel, "Future",Q2341)</f>
        <v>Available</v>
      </c>
      <c r="S2341" s="100" t="str">
        <f>HYPERLINK(U2341,T2341)</f>
        <v>Teamcenter 2506 What's New-Deliver</v>
      </c>
      <c r="T2341" s="81" t="str">
        <f>IFERROR(VLOOKUP(CONCATENATE($B2341,"_",$A2341),Table4[#All],5,FALSE),"Not Available")</f>
        <v>Teamcenter 2506 What's New-Deliver</v>
      </c>
      <c r="U2341" s="81" t="str">
        <f>IFERROR(VLOOKUP(CONCATENATE(B2341,"_",A2341),Table4[#All],6,FALSE),"")</f>
        <v>https://siemens.highspot.com/items/6849b793e763859fe11e5308?lfrm=shp.0#1</v>
      </c>
    </row>
    <row r="2342" spans="1:21" x14ac:dyDescent="0.25">
      <c r="A2342" s="81">
        <f>IF(OR('Raw Data'!A2388=0,'Raw Data'!A2388="Delete"),"",'Raw Data'!A2388)</f>
        <v>2506</v>
      </c>
      <c r="B2342" s="88" t="str">
        <f>IF(OR('Raw Data'!B2388=0,'Raw Data'!B2388="Delete"),"",'Raw Data'!B2388)</f>
        <v>Deliver</v>
      </c>
      <c r="C2342" s="89" t="str">
        <f>IF(OR('Raw Data'!C2388=0,'Raw Data'!C2388="Delete"),"",'Raw Data'!C2388)</f>
        <v>Quality</v>
      </c>
      <c r="D2342" s="88" t="str">
        <f>IF(OR('Raw Data'!D2388=0,'Raw Data'!D2388="Delete"),"",'Raw Data'!D2388)</f>
        <v>Training &amp; Qualification</v>
      </c>
      <c r="E2342" s="84" t="str">
        <f>IF(OR('Raw Data'!E2388=0,'Raw Data'!E2388="Delete"),"",'Raw Data'!E2388)</f>
        <v xml:space="preserve">Monitor expired trainings or qualifications </v>
      </c>
      <c r="F2342" s="81" t="str" cm="1">
        <f t="array" ref="F2342">_xlfn.SWITCH(ROUND(VLOOKUP(A2342,Table1[#All],3),0),11,H2342,12,I2342,13,J2342,14,K2342,"N/A")</f>
        <v>N/A</v>
      </c>
      <c r="G2342" s="81" t="str" cm="1">
        <f t="array" ref="G2342">_xlfn.SWITCH(ROUND(VLOOKUP(A2342,Table1[#All],5),0),11,H2342,12,I2342,13,J2342,14,K2342,"N/A")</f>
        <v>N/A</v>
      </c>
      <c r="H2342" s="81" t="str">
        <f>IF(OR('Raw Data'!H2388=0,'Raw Data'!H2388="Delete"),"",'Raw Data'!H2388)</f>
        <v/>
      </c>
      <c r="I2342" s="81" t="str">
        <f>IF(OR('Raw Data'!I2388=0,'Raw Data'!I2388="Delete"),"",'Raw Data'!I2388)</f>
        <v/>
      </c>
      <c r="J2342" s="81" t="str">
        <f>IF(OR('Raw Data'!J2388=0,'Raw Data'!J2388="Delete"),"",'Raw Data'!J2388)</f>
        <v/>
      </c>
      <c r="K2342" s="81" t="str">
        <f>IF(OR('Raw Data'!K2388=0,'Raw Data'!K2388="Delete"),"",'Raw Data'!K2388)</f>
        <v/>
      </c>
      <c r="L2342" s="81" t="str">
        <f>R2342</f>
        <v>Available</v>
      </c>
      <c r="M2342" s="81" t="str">
        <f>IF(A2342="","",IF(OR(AWReleaseNum&gt;=A2342,AWReleaseNum=0),"Available","Not Supported"))</f>
        <v>Available</v>
      </c>
      <c r="N2342" s="81" t="str">
        <f>IF(A2342="","",IF(TcRelease="Any","Available",IF(OR(AND(TcReleaseNum&gt;=VLOOKUP(AWReleaseNum,MinVerInfo,3,FALSE),TcReleaseNum&lt;=VLOOKUP(AWReleaseNum,MinVerInfo,4,FALSE)),AND(TcReleaseNum&gt;=VLOOKUP(AWReleaseNum,MinVerInfo,5,FALSE),TcReleaseNum&lt;=VLOOKUP(AWReleaseNum,MinVerInfo,6,FALSE))),"Available","Not Supported")))</f>
        <v>Available</v>
      </c>
      <c r="O2342" s="81" t="str">
        <f>IF(TcReleaseNum&lt;P2342,"Not Supported","Available")</f>
        <v>Available</v>
      </c>
      <c r="P2342" s="81" cm="1">
        <f t="array" ref="P2342">_xlfn.SWITCH(TcBaseVer, 14, K2342, 13, J2342, 12, I2342, 11, IFERROR(VLOOKUP(H2342,Table2[#All],3,FALSE),"N/A"),0)</f>
        <v>0</v>
      </c>
      <c r="Q2342" s="81" t="str">
        <f>IF(TcBaseVer=0,M2342,IF(AND(N2342="Available",M2342="Available",O2342="Available"),"Available",IF(M2342="","","Not Supported")))</f>
        <v>Available</v>
      </c>
      <c r="R2342" s="81" t="str">
        <f>IF(A2342&gt;=AWCurrentRel, "Future",Q2342)</f>
        <v>Available</v>
      </c>
      <c r="S2342" s="100" t="str">
        <f>HYPERLINK(U2342,T2342)</f>
        <v>Teamcenter 2506 What's New-Deliver</v>
      </c>
      <c r="T2342" s="81" t="str">
        <f>IFERROR(VLOOKUP(CONCATENATE($B2342,"_",$A2342),Table4[#All],5,FALSE),"Not Available")</f>
        <v>Teamcenter 2506 What's New-Deliver</v>
      </c>
      <c r="U2342" s="81" t="str">
        <f>IFERROR(VLOOKUP(CONCATENATE(B2342,"_",A2342),Table4[#All],6,FALSE),"")</f>
        <v>https://siemens.highspot.com/items/6849b793e763859fe11e5308?lfrm=shp.0#1</v>
      </c>
    </row>
    <row r="2343" spans="1:21" x14ac:dyDescent="0.25">
      <c r="A2343" s="81">
        <f>IF(OR('Raw Data'!A2389=0,'Raw Data'!A2389="Delete"),"",'Raw Data'!A2389)</f>
        <v>2506</v>
      </c>
      <c r="B2343" s="88" t="str">
        <f>IF(OR('Raw Data'!B2389=0,'Raw Data'!B2389="Delete"),"",'Raw Data'!B2389)</f>
        <v>Deliver</v>
      </c>
      <c r="C2343" s="89" t="str">
        <f>IF(OR('Raw Data'!C2389=0,'Raw Data'!C2389="Delete"),"",'Raw Data'!C2389)</f>
        <v>Quality</v>
      </c>
      <c r="D2343" s="88" t="str">
        <f>IF(OR('Raw Data'!D2389=0,'Raw Data'!D2389="Delete"),"",'Raw Data'!D2389)</f>
        <v>Training &amp; Qualification</v>
      </c>
      <c r="E2343" s="84" t="str">
        <f>IF(OR('Raw Data'!E2389=0,'Raw Data'!E2389="Delete"),"",'Raw Data'!E2389)</f>
        <v>Providing relevant training courses with course offerings</v>
      </c>
      <c r="F2343" s="81" t="str" cm="1">
        <f t="array" ref="F2343">_xlfn.SWITCH(ROUND(VLOOKUP(A2343,Table1[#All],3),0),11,H2343,12,I2343,13,J2343,14,K2343,"N/A")</f>
        <v>N/A</v>
      </c>
      <c r="G2343" s="81" t="str" cm="1">
        <f t="array" ref="G2343">_xlfn.SWITCH(ROUND(VLOOKUP(A2343,Table1[#All],5),0),11,H2343,12,I2343,13,J2343,14,K2343,"N/A")</f>
        <v>N/A</v>
      </c>
      <c r="H2343" s="81" t="str">
        <f>IF(OR('Raw Data'!H2389=0,'Raw Data'!H2389="Delete"),"",'Raw Data'!H2389)</f>
        <v/>
      </c>
      <c r="I2343" s="81" t="str">
        <f>IF(OR('Raw Data'!I2389=0,'Raw Data'!I2389="Delete"),"",'Raw Data'!I2389)</f>
        <v/>
      </c>
      <c r="J2343" s="81" t="str">
        <f>IF(OR('Raw Data'!J2389=0,'Raw Data'!J2389="Delete"),"",'Raw Data'!J2389)</f>
        <v/>
      </c>
      <c r="K2343" s="81" t="str">
        <f>IF(OR('Raw Data'!K2389=0,'Raw Data'!K2389="Delete"),"",'Raw Data'!K2389)</f>
        <v/>
      </c>
      <c r="L2343" s="81" t="str">
        <f>R2343</f>
        <v>Available</v>
      </c>
      <c r="M2343" s="81" t="str">
        <f>IF(A2343="","",IF(OR(AWReleaseNum&gt;=A2343,AWReleaseNum=0),"Available","Not Supported"))</f>
        <v>Available</v>
      </c>
      <c r="N2343" s="81" t="str">
        <f>IF(A2343="","",IF(TcRelease="Any","Available",IF(OR(AND(TcReleaseNum&gt;=VLOOKUP(AWReleaseNum,MinVerInfo,3,FALSE),TcReleaseNum&lt;=VLOOKUP(AWReleaseNum,MinVerInfo,4,FALSE)),AND(TcReleaseNum&gt;=VLOOKUP(AWReleaseNum,MinVerInfo,5,FALSE),TcReleaseNum&lt;=VLOOKUP(AWReleaseNum,MinVerInfo,6,FALSE))),"Available","Not Supported")))</f>
        <v>Available</v>
      </c>
      <c r="O2343" s="81" t="str">
        <f>IF(TcReleaseNum&lt;P2343,"Not Supported","Available")</f>
        <v>Available</v>
      </c>
      <c r="P2343" s="81" cm="1">
        <f t="array" ref="P2343">_xlfn.SWITCH(TcBaseVer, 14, K2343, 13, J2343, 12, I2343, 11, IFERROR(VLOOKUP(H2343,Table2[#All],3,FALSE),"N/A"),0)</f>
        <v>0</v>
      </c>
      <c r="Q2343" s="81" t="str">
        <f>IF(TcBaseVer=0,M2343,IF(AND(N2343="Available",M2343="Available",O2343="Available"),"Available",IF(M2343="","","Not Supported")))</f>
        <v>Available</v>
      </c>
      <c r="R2343" s="81" t="str">
        <f>IF(A2343&gt;=AWCurrentRel, "Future",Q2343)</f>
        <v>Available</v>
      </c>
      <c r="S2343" s="100" t="str">
        <f>HYPERLINK(U2343,T2343)</f>
        <v>Teamcenter 2506 What's New-Deliver</v>
      </c>
      <c r="T2343" s="81" t="str">
        <f>IFERROR(VLOOKUP(CONCATENATE($B2343,"_",$A2343),Table4[#All],5,FALSE),"Not Available")</f>
        <v>Teamcenter 2506 What's New-Deliver</v>
      </c>
      <c r="U2343" s="81" t="str">
        <f>IFERROR(VLOOKUP(CONCATENATE(B2343,"_",A2343),Table4[#All],6,FALSE),"")</f>
        <v>https://siemens.highspot.com/items/6849b793e763859fe11e5308?lfrm=shp.0#1</v>
      </c>
    </row>
    <row r="2344" spans="1:21" x14ac:dyDescent="0.25">
      <c r="A2344" s="81">
        <f>IF(OR('Raw Data'!A2390=0,'Raw Data'!A2390="Delete"),"",'Raw Data'!A2390)</f>
        <v>2506</v>
      </c>
      <c r="B2344" s="88" t="str">
        <f>IF(OR('Raw Data'!B2390=0,'Raw Data'!B2390="Delete"),"",'Raw Data'!B2390)</f>
        <v>Deliver</v>
      </c>
      <c r="C2344" s="89" t="str">
        <f>IF(OR('Raw Data'!C2390=0,'Raw Data'!C2390="Delete"),"",'Raw Data'!C2390)</f>
        <v>Quality</v>
      </c>
      <c r="D2344" s="88" t="str">
        <f>IF(OR('Raw Data'!D2390=0,'Raw Data'!D2390="Delete"),"",'Raw Data'!D2390)</f>
        <v>Training &amp; Qualification</v>
      </c>
      <c r="E2344" s="84" t="str">
        <f>IF(OR('Raw Data'!E2390=0,'Raw Data'!E2390="Delete"),"",'Raw Data'!E2390)</f>
        <v>Visualize the qualifications of employees with the qualification matrix</v>
      </c>
      <c r="F2344" s="81" t="str" cm="1">
        <f t="array" ref="F2344">_xlfn.SWITCH(ROUND(VLOOKUP(A2344,Table1[#All],3),0),11,H2344,12,I2344,13,J2344,14,K2344,"N/A")</f>
        <v>N/A</v>
      </c>
      <c r="G2344" s="81" t="str" cm="1">
        <f t="array" ref="G2344">_xlfn.SWITCH(ROUND(VLOOKUP(A2344,Table1[#All],5),0),11,H2344,12,I2344,13,J2344,14,K2344,"N/A")</f>
        <v>N/A</v>
      </c>
      <c r="H2344" s="81" t="str">
        <f>IF(OR('Raw Data'!H2390=0,'Raw Data'!H2390="Delete"),"",'Raw Data'!H2390)</f>
        <v/>
      </c>
      <c r="I2344" s="81" t="str">
        <f>IF(OR('Raw Data'!I2390=0,'Raw Data'!I2390="Delete"),"",'Raw Data'!I2390)</f>
        <v/>
      </c>
      <c r="J2344" s="81" t="str">
        <f>IF(OR('Raw Data'!J2390=0,'Raw Data'!J2390="Delete"),"",'Raw Data'!J2390)</f>
        <v/>
      </c>
      <c r="K2344" s="81" t="str">
        <f>IF(OR('Raw Data'!K2390=0,'Raw Data'!K2390="Delete"),"",'Raw Data'!K2390)</f>
        <v/>
      </c>
      <c r="L2344" s="81" t="str">
        <f>R2344</f>
        <v>Available</v>
      </c>
      <c r="M2344" s="81" t="str">
        <f>IF(A2344="","",IF(OR(AWReleaseNum&gt;=A2344,AWReleaseNum=0),"Available","Not Supported"))</f>
        <v>Available</v>
      </c>
      <c r="N2344" s="81" t="str">
        <f>IF(A2344="","",IF(TcRelease="Any","Available",IF(OR(AND(TcReleaseNum&gt;=VLOOKUP(AWReleaseNum,MinVerInfo,3,FALSE),TcReleaseNum&lt;=VLOOKUP(AWReleaseNum,MinVerInfo,4,FALSE)),AND(TcReleaseNum&gt;=VLOOKUP(AWReleaseNum,MinVerInfo,5,FALSE),TcReleaseNum&lt;=VLOOKUP(AWReleaseNum,MinVerInfo,6,FALSE))),"Available","Not Supported")))</f>
        <v>Available</v>
      </c>
      <c r="O2344" s="81" t="str">
        <f>IF(TcReleaseNum&lt;P2344,"Not Supported","Available")</f>
        <v>Available</v>
      </c>
      <c r="P2344" s="81" cm="1">
        <f t="array" ref="P2344">_xlfn.SWITCH(TcBaseVer, 14, K2344, 13, J2344, 12, I2344, 11, IFERROR(VLOOKUP(H2344,Table2[#All],3,FALSE),"N/A"),0)</f>
        <v>0</v>
      </c>
      <c r="Q2344" s="81" t="str">
        <f>IF(TcBaseVer=0,M2344,IF(AND(N2344="Available",M2344="Available",O2344="Available"),"Available",IF(M2344="","","Not Supported")))</f>
        <v>Available</v>
      </c>
      <c r="R2344" s="81" t="str">
        <f>IF(A2344&gt;=AWCurrentRel, "Future",Q2344)</f>
        <v>Available</v>
      </c>
      <c r="S2344" s="100" t="str">
        <f>HYPERLINK(U2344,T2344)</f>
        <v>Teamcenter 2506 What's New-Deliver</v>
      </c>
      <c r="T2344" s="81" t="str">
        <f>IFERROR(VLOOKUP(CONCATENATE($B2344,"_",$A2344),Table4[#All],5,FALSE),"Not Available")</f>
        <v>Teamcenter 2506 What's New-Deliver</v>
      </c>
      <c r="U2344" s="81" t="str">
        <f>IFERROR(VLOOKUP(CONCATENATE(B2344,"_",A2344),Table4[#All],6,FALSE),"")</f>
        <v>https://siemens.highspot.com/items/6849b793e763859fe11e5308?lfrm=shp.0#1</v>
      </c>
    </row>
    <row r="2345" spans="1:21" x14ac:dyDescent="0.25">
      <c r="A2345" s="81">
        <f>IF(OR('Raw Data'!A2391=0,'Raw Data'!A2391="Delete"),"",'Raw Data'!A2391)</f>
        <v>2506</v>
      </c>
      <c r="B2345" s="88" t="str">
        <f>IF(OR('Raw Data'!B2391=0,'Raw Data'!B2391="Delete"),"",'Raw Data'!B2391)</f>
        <v>Deliver</v>
      </c>
      <c r="C2345" s="89" t="str">
        <f>IF(OR('Raw Data'!C2391=0,'Raw Data'!C2391="Delete"),"",'Raw Data'!C2391)</f>
        <v>Quality</v>
      </c>
      <c r="D2345" s="88" t="str">
        <f>IF(OR('Raw Data'!D2391=0,'Raw Data'!D2391="Delete"),"",'Raw Data'!D2391)</f>
        <v>Training &amp; Qualification</v>
      </c>
      <c r="E2345" s="84" t="str">
        <f>IF(OR('Raw Data'!E2391=0,'Raw Data'!E2391="Delete"),"",'Raw Data'!E2391)</f>
        <v>Manage quality documents</v>
      </c>
      <c r="F2345" s="81" t="str" cm="1">
        <f t="array" ref="F2345">_xlfn.SWITCH(ROUND(VLOOKUP(A2345,Table1[#All],3),0),11,H2345,12,I2345,13,J2345,14,K2345,"N/A")</f>
        <v>N/A</v>
      </c>
      <c r="G2345" s="81" t="str" cm="1">
        <f t="array" ref="G2345">_xlfn.SWITCH(ROUND(VLOOKUP(A2345,Table1[#All],5),0),11,H2345,12,I2345,13,J2345,14,K2345,"N/A")</f>
        <v>N/A</v>
      </c>
      <c r="H2345" s="81" t="str">
        <f>IF(OR('Raw Data'!H2391=0,'Raw Data'!H2391="Delete"),"",'Raw Data'!H2391)</f>
        <v/>
      </c>
      <c r="I2345" s="81" t="str">
        <f>IF(OR('Raw Data'!I2391=0,'Raw Data'!I2391="Delete"),"",'Raw Data'!I2391)</f>
        <v/>
      </c>
      <c r="J2345" s="81" t="str">
        <f>IF(OR('Raw Data'!J2391=0,'Raw Data'!J2391="Delete"),"",'Raw Data'!J2391)</f>
        <v/>
      </c>
      <c r="K2345" s="81" t="str">
        <f>IF(OR('Raw Data'!K2391=0,'Raw Data'!K2391="Delete"),"",'Raw Data'!K2391)</f>
        <v/>
      </c>
      <c r="L2345" s="81" t="str">
        <f>R2345</f>
        <v>Available</v>
      </c>
      <c r="M2345" s="81" t="str">
        <f>IF(A2345="","",IF(OR(AWReleaseNum&gt;=A2345,AWReleaseNum=0),"Available","Not Supported"))</f>
        <v>Available</v>
      </c>
      <c r="N2345" s="81" t="str">
        <f>IF(A2345="","",IF(TcRelease="Any","Available",IF(OR(AND(TcReleaseNum&gt;=VLOOKUP(AWReleaseNum,MinVerInfo,3,FALSE),TcReleaseNum&lt;=VLOOKUP(AWReleaseNum,MinVerInfo,4,FALSE)),AND(TcReleaseNum&gt;=VLOOKUP(AWReleaseNum,MinVerInfo,5,FALSE),TcReleaseNum&lt;=VLOOKUP(AWReleaseNum,MinVerInfo,6,FALSE))),"Available","Not Supported")))</f>
        <v>Available</v>
      </c>
      <c r="O2345" s="81" t="str">
        <f>IF(TcReleaseNum&lt;P2345,"Not Supported","Available")</f>
        <v>Available</v>
      </c>
      <c r="P2345" s="81" cm="1">
        <f t="array" ref="P2345">_xlfn.SWITCH(TcBaseVer, 14, K2345, 13, J2345, 12, I2345, 11, IFERROR(VLOOKUP(H2345,Table2[#All],3,FALSE),"N/A"),0)</f>
        <v>0</v>
      </c>
      <c r="Q2345" s="81" t="str">
        <f>IF(TcBaseVer=0,M2345,IF(AND(N2345="Available",M2345="Available",O2345="Available"),"Available",IF(M2345="","","Not Supported")))</f>
        <v>Available</v>
      </c>
      <c r="R2345" s="81" t="str">
        <f>IF(A2345&gt;=AWCurrentRel, "Future",Q2345)</f>
        <v>Available</v>
      </c>
      <c r="S2345" s="100" t="str">
        <f>HYPERLINK(U2345,T2345)</f>
        <v>Teamcenter 2506 What's New-Deliver</v>
      </c>
      <c r="T2345" s="81" t="str">
        <f>IFERROR(VLOOKUP(CONCATENATE($B2345,"_",$A2345),Table4[#All],5,FALSE),"Not Available")</f>
        <v>Teamcenter 2506 What's New-Deliver</v>
      </c>
      <c r="U2345" s="81" t="str">
        <f>IFERROR(VLOOKUP(CONCATENATE(B2345,"_",A2345),Table4[#All],6,FALSE),"")</f>
        <v>https://siemens.highspot.com/items/6849b793e763859fe11e5308?lfrm=shp.0#1</v>
      </c>
    </row>
    <row r="2346" spans="1:21" x14ac:dyDescent="0.25">
      <c r="A2346" s="81">
        <f>IF(OR('Raw Data'!A2392=0,'Raw Data'!A2392="Delete"),"",'Raw Data'!A2392)</f>
        <v>2506</v>
      </c>
      <c r="B2346" s="88" t="str">
        <f>IF(OR('Raw Data'!B2392=0,'Raw Data'!B2392="Delete"),"",'Raw Data'!B2392)</f>
        <v>Deliver</v>
      </c>
      <c r="C2346" s="89" t="str">
        <f>IF(OR('Raw Data'!C2392=0,'Raw Data'!C2392="Delete"),"",'Raw Data'!C2392)</f>
        <v>Quality</v>
      </c>
      <c r="D2346" s="88" t="str">
        <f>IF(OR('Raw Data'!D2392=0,'Raw Data'!D2392="Delete"),"",'Raw Data'!D2392)</f>
        <v>Training &amp; Qualification</v>
      </c>
      <c r="E2346" s="84" t="str">
        <f>IF(OR('Raw Data'!E2392=0,'Raw Data'!E2392="Delete"),"",'Raw Data'!E2392)</f>
        <v>Distribute quality documents by including them in a qualification unit and assigning to a qualification profile for distribution​</v>
      </c>
      <c r="F2346" s="81" t="str" cm="1">
        <f t="array" ref="F2346">_xlfn.SWITCH(ROUND(VLOOKUP(A2346,Table1[#All],3),0),11,H2346,12,I2346,13,J2346,14,K2346,"N/A")</f>
        <v>N/A</v>
      </c>
      <c r="G2346" s="81" t="str" cm="1">
        <f t="array" ref="G2346">_xlfn.SWITCH(ROUND(VLOOKUP(A2346,Table1[#All],5),0),11,H2346,12,I2346,13,J2346,14,K2346,"N/A")</f>
        <v>N/A</v>
      </c>
      <c r="H2346" s="81" t="str">
        <f>IF(OR('Raw Data'!H2392=0,'Raw Data'!H2392="Delete"),"",'Raw Data'!H2392)</f>
        <v/>
      </c>
      <c r="I2346" s="81" t="str">
        <f>IF(OR('Raw Data'!I2392=0,'Raw Data'!I2392="Delete"),"",'Raw Data'!I2392)</f>
        <v/>
      </c>
      <c r="J2346" s="81" t="str">
        <f>IF(OR('Raw Data'!J2392=0,'Raw Data'!J2392="Delete"),"",'Raw Data'!J2392)</f>
        <v/>
      </c>
      <c r="K2346" s="81" t="str">
        <f>IF(OR('Raw Data'!K2392=0,'Raw Data'!K2392="Delete"),"",'Raw Data'!K2392)</f>
        <v/>
      </c>
      <c r="L2346" s="81" t="str">
        <f>R2346</f>
        <v>Available</v>
      </c>
      <c r="M2346" s="81" t="str">
        <f>IF(A2346="","",IF(OR(AWReleaseNum&gt;=A2346,AWReleaseNum=0),"Available","Not Supported"))</f>
        <v>Available</v>
      </c>
      <c r="N2346" s="81" t="str">
        <f>IF(A2346="","",IF(TcRelease="Any","Available",IF(OR(AND(TcReleaseNum&gt;=VLOOKUP(AWReleaseNum,MinVerInfo,3,FALSE),TcReleaseNum&lt;=VLOOKUP(AWReleaseNum,MinVerInfo,4,FALSE)),AND(TcReleaseNum&gt;=VLOOKUP(AWReleaseNum,MinVerInfo,5,FALSE),TcReleaseNum&lt;=VLOOKUP(AWReleaseNum,MinVerInfo,6,FALSE))),"Available","Not Supported")))</f>
        <v>Available</v>
      </c>
      <c r="O2346" s="81" t="str">
        <f>IF(TcReleaseNum&lt;P2346,"Not Supported","Available")</f>
        <v>Available</v>
      </c>
      <c r="P2346" s="81" cm="1">
        <f t="array" ref="P2346">_xlfn.SWITCH(TcBaseVer, 14, K2346, 13, J2346, 12, I2346, 11, IFERROR(VLOOKUP(H2346,Table2[#All],3,FALSE),"N/A"),0)</f>
        <v>0</v>
      </c>
      <c r="Q2346" s="81" t="str">
        <f>IF(TcBaseVer=0,M2346,IF(AND(N2346="Available",M2346="Available",O2346="Available"),"Available",IF(M2346="","","Not Supported")))</f>
        <v>Available</v>
      </c>
      <c r="R2346" s="81" t="str">
        <f>IF(A2346&gt;=AWCurrentRel, "Future",Q2346)</f>
        <v>Available</v>
      </c>
      <c r="S2346" s="100" t="str">
        <f>HYPERLINK(U2346,T2346)</f>
        <v>Teamcenter 2506 What's New-Deliver</v>
      </c>
      <c r="T2346" s="81" t="str">
        <f>IFERROR(VLOOKUP(CONCATENATE($B2346,"_",$A2346),Table4[#All],5,FALSE),"Not Available")</f>
        <v>Teamcenter 2506 What's New-Deliver</v>
      </c>
      <c r="U2346" s="81" t="str">
        <f>IFERROR(VLOOKUP(CONCATENATE(B2346,"_",A2346),Table4[#All],6,FALSE),"")</f>
        <v>https://siemens.highspot.com/items/6849b793e763859fe11e5308?lfrm=shp.0#1</v>
      </c>
    </row>
    <row r="2347" spans="1:21" x14ac:dyDescent="0.25">
      <c r="A2347" s="81">
        <f>IF(OR('Raw Data'!A2393=0,'Raw Data'!A2393="Delete"),"",'Raw Data'!A2393)</f>
        <v>2506</v>
      </c>
      <c r="B2347" s="88" t="str">
        <f>IF(OR('Raw Data'!B2393=0,'Raw Data'!B2393="Delete"),"",'Raw Data'!B2393)</f>
        <v>Deliver</v>
      </c>
      <c r="C2347" s="89" t="str">
        <f>IF(OR('Raw Data'!C2393=0,'Raw Data'!C2393="Delete"),"",'Raw Data'!C2393)</f>
        <v>Quality</v>
      </c>
      <c r="D2347" s="88" t="str">
        <f>IF(OR('Raw Data'!D2393=0,'Raw Data'!D2393="Delete"),"",'Raw Data'!D2393)</f>
        <v>Training &amp; Qualification</v>
      </c>
      <c r="E2347" s="84" t="str">
        <f>IF(OR('Raw Data'!E2393=0,'Raw Data'!E2393="Delete"),"",'Raw Data'!E2393)</f>
        <v>Revise quality documents and make necessary changes​</v>
      </c>
      <c r="F2347" s="81" t="str" cm="1">
        <f t="array" ref="F2347">_xlfn.SWITCH(ROUND(VLOOKUP(A2347,Table1[#All],3),0),11,H2347,12,I2347,13,J2347,14,K2347,"N/A")</f>
        <v>N/A</v>
      </c>
      <c r="G2347" s="81" t="str" cm="1">
        <f t="array" ref="G2347">_xlfn.SWITCH(ROUND(VLOOKUP(A2347,Table1[#All],5),0),11,H2347,12,I2347,13,J2347,14,K2347,"N/A")</f>
        <v>N/A</v>
      </c>
      <c r="H2347" s="81" t="str">
        <f>IF(OR('Raw Data'!H2393=0,'Raw Data'!H2393="Delete"),"",'Raw Data'!H2393)</f>
        <v/>
      </c>
      <c r="I2347" s="81" t="str">
        <f>IF(OR('Raw Data'!I2393=0,'Raw Data'!I2393="Delete"),"",'Raw Data'!I2393)</f>
        <v/>
      </c>
      <c r="J2347" s="81" t="str">
        <f>IF(OR('Raw Data'!J2393=0,'Raw Data'!J2393="Delete"),"",'Raw Data'!J2393)</f>
        <v/>
      </c>
      <c r="K2347" s="81" t="str">
        <f>IF(OR('Raw Data'!K2393=0,'Raw Data'!K2393="Delete"),"",'Raw Data'!K2393)</f>
        <v/>
      </c>
      <c r="L2347" s="81" t="str">
        <f>R2347</f>
        <v>Available</v>
      </c>
      <c r="M2347" s="81" t="str">
        <f>IF(A2347="","",IF(OR(AWReleaseNum&gt;=A2347,AWReleaseNum=0),"Available","Not Supported"))</f>
        <v>Available</v>
      </c>
      <c r="N2347" s="81" t="str">
        <f>IF(A2347="","",IF(TcRelease="Any","Available",IF(OR(AND(TcReleaseNum&gt;=VLOOKUP(AWReleaseNum,MinVerInfo,3,FALSE),TcReleaseNum&lt;=VLOOKUP(AWReleaseNum,MinVerInfo,4,FALSE)),AND(TcReleaseNum&gt;=VLOOKUP(AWReleaseNum,MinVerInfo,5,FALSE),TcReleaseNum&lt;=VLOOKUP(AWReleaseNum,MinVerInfo,6,FALSE))),"Available","Not Supported")))</f>
        <v>Available</v>
      </c>
      <c r="O2347" s="81" t="str">
        <f>IF(TcReleaseNum&lt;P2347,"Not Supported","Available")</f>
        <v>Available</v>
      </c>
      <c r="P2347" s="81" cm="1">
        <f t="array" ref="P2347">_xlfn.SWITCH(TcBaseVer, 14, K2347, 13, J2347, 12, I2347, 11, IFERROR(VLOOKUP(H2347,Table2[#All],3,FALSE),"N/A"),0)</f>
        <v>0</v>
      </c>
      <c r="Q2347" s="81" t="str">
        <f>IF(TcBaseVer=0,M2347,IF(AND(N2347="Available",M2347="Available",O2347="Available"),"Available",IF(M2347="","","Not Supported")))</f>
        <v>Available</v>
      </c>
      <c r="R2347" s="81" t="str">
        <f>IF(A2347&gt;=AWCurrentRel, "Future",Q2347)</f>
        <v>Available</v>
      </c>
      <c r="S2347" s="100" t="str">
        <f>HYPERLINK(U2347,T2347)</f>
        <v>Teamcenter 2506 What's New-Deliver</v>
      </c>
      <c r="T2347" s="81" t="str">
        <f>IFERROR(VLOOKUP(CONCATENATE($B2347,"_",$A2347),Table4[#All],5,FALSE),"Not Available")</f>
        <v>Teamcenter 2506 What's New-Deliver</v>
      </c>
      <c r="U2347" s="81" t="str">
        <f>IFERROR(VLOOKUP(CONCATENATE(B2347,"_",A2347),Table4[#All],6,FALSE),"")</f>
        <v>https://siemens.highspot.com/items/6849b793e763859fe11e5308?lfrm=shp.0#1</v>
      </c>
    </row>
    <row r="2348" spans="1:21" x14ac:dyDescent="0.25">
      <c r="A2348" s="81">
        <f>IF(OR('Raw Data'!A2394=0,'Raw Data'!A2394="Delete"),"",'Raw Data'!A2394)</f>
        <v>2506</v>
      </c>
      <c r="B2348" s="88" t="str">
        <f>IF(OR('Raw Data'!B2394=0,'Raw Data'!B2394="Delete"),"",'Raw Data'!B2394)</f>
        <v>Deliver</v>
      </c>
      <c r="C2348" s="89" t="str">
        <f>IF(OR('Raw Data'!C2394=0,'Raw Data'!C2394="Delete"),"",'Raw Data'!C2394)</f>
        <v>Quality</v>
      </c>
      <c r="D2348" s="88" t="str">
        <f>IF(OR('Raw Data'!D2394=0,'Raw Data'!D2394="Delete"),"",'Raw Data'!D2394)</f>
        <v>Training &amp; Qualification</v>
      </c>
      <c r="E2348" s="84" t="str">
        <f>IF(OR('Raw Data'!E2394=0,'Raw Data'!E2394="Delete"),"",'Raw Data'!E2394)</f>
        <v>This also enables qualification documents to be updated and made available to employees via qualification profiles</v>
      </c>
      <c r="F2348" s="81" t="str" cm="1">
        <f t="array" ref="F2348">_xlfn.SWITCH(ROUND(VLOOKUP(A2348,Table1[#All],3),0),11,H2348,12,I2348,13,J2348,14,K2348,"N/A")</f>
        <v>N/A</v>
      </c>
      <c r="G2348" s="81" t="str" cm="1">
        <f t="array" ref="G2348">_xlfn.SWITCH(ROUND(VLOOKUP(A2348,Table1[#All],5),0),11,H2348,12,I2348,13,J2348,14,K2348,"N/A")</f>
        <v>N/A</v>
      </c>
      <c r="H2348" s="81" t="str">
        <f>IF(OR('Raw Data'!H2394=0,'Raw Data'!H2394="Delete"),"",'Raw Data'!H2394)</f>
        <v/>
      </c>
      <c r="I2348" s="81" t="str">
        <f>IF(OR('Raw Data'!I2394=0,'Raw Data'!I2394="Delete"),"",'Raw Data'!I2394)</f>
        <v/>
      </c>
      <c r="J2348" s="81" t="str">
        <f>IF(OR('Raw Data'!J2394=0,'Raw Data'!J2394="Delete"),"",'Raw Data'!J2394)</f>
        <v/>
      </c>
      <c r="K2348" s="81" t="str">
        <f>IF(OR('Raw Data'!K2394=0,'Raw Data'!K2394="Delete"),"",'Raw Data'!K2394)</f>
        <v/>
      </c>
      <c r="L2348" s="81" t="str">
        <f>R2348</f>
        <v>Available</v>
      </c>
      <c r="M2348" s="81" t="str">
        <f>IF(A2348="","",IF(OR(AWReleaseNum&gt;=A2348,AWReleaseNum=0),"Available","Not Supported"))</f>
        <v>Available</v>
      </c>
      <c r="N2348" s="81" t="str">
        <f>IF(A2348="","",IF(TcRelease="Any","Available",IF(OR(AND(TcReleaseNum&gt;=VLOOKUP(AWReleaseNum,MinVerInfo,3,FALSE),TcReleaseNum&lt;=VLOOKUP(AWReleaseNum,MinVerInfo,4,FALSE)),AND(TcReleaseNum&gt;=VLOOKUP(AWReleaseNum,MinVerInfo,5,FALSE),TcReleaseNum&lt;=VLOOKUP(AWReleaseNum,MinVerInfo,6,FALSE))),"Available","Not Supported")))</f>
        <v>Available</v>
      </c>
      <c r="O2348" s="81" t="str">
        <f>IF(TcReleaseNum&lt;P2348,"Not Supported","Available")</f>
        <v>Available</v>
      </c>
      <c r="P2348" s="81" cm="1">
        <f t="array" ref="P2348">_xlfn.SWITCH(TcBaseVer, 14, K2348, 13, J2348, 12, I2348, 11, IFERROR(VLOOKUP(H2348,Table2[#All],3,FALSE),"N/A"),0)</f>
        <v>0</v>
      </c>
      <c r="Q2348" s="81" t="str">
        <f>IF(TcBaseVer=0,M2348,IF(AND(N2348="Available",M2348="Available",O2348="Available"),"Available",IF(M2348="","","Not Supported")))</f>
        <v>Available</v>
      </c>
      <c r="R2348" s="81" t="str">
        <f>IF(A2348&gt;=AWCurrentRel, "Future",Q2348)</f>
        <v>Available</v>
      </c>
      <c r="S2348" s="100" t="str">
        <f>HYPERLINK(U2348,T2348)</f>
        <v>Teamcenter 2506 What's New-Deliver</v>
      </c>
      <c r="T2348" s="81" t="str">
        <f>IFERROR(VLOOKUP(CONCATENATE($B2348,"_",$A2348),Table4[#All],5,FALSE),"Not Available")</f>
        <v>Teamcenter 2506 What's New-Deliver</v>
      </c>
      <c r="U2348" s="81" t="str">
        <f>IFERROR(VLOOKUP(CONCATENATE(B2348,"_",A2348),Table4[#All],6,FALSE),"")</f>
        <v>https://siemens.highspot.com/items/6849b793e763859fe11e5308?lfrm=shp.0#1</v>
      </c>
    </row>
    <row r="2349" spans="1:21" x14ac:dyDescent="0.25">
      <c r="A2349" s="81">
        <f>IF(OR('Raw Data'!A2395=0,'Raw Data'!A2395="Delete"),"",'Raw Data'!A2395)</f>
        <v>2506</v>
      </c>
      <c r="B2349" s="88" t="str">
        <f>IF(OR('Raw Data'!B2395=0,'Raw Data'!B2395="Delete"),"",'Raw Data'!B2395)</f>
        <v>Develop</v>
      </c>
      <c r="C2349" s="89" t="str">
        <f>IF(OR('Raw Data'!C2395=0,'Raw Data'!C2395="Delete"),"",'Raw Data'!C2395)</f>
        <v>Visualization</v>
      </c>
      <c r="D2349" s="88" t="str">
        <f>IF(OR('Raw Data'!D2395=0,'Raw Data'!D2395="Delete"),"",'Raw Data'!D2395)</f>
        <v>Visualization - BOM Integration</v>
      </c>
      <c r="E2349" s="84" t="str">
        <f>IF(OR('Raw Data'!E2395=0,'Raw Data'!E2395="Delete"),"",'Raw Data'!E2395)</f>
        <v>Delta Update behaviors to avoid full reloads during change</v>
      </c>
      <c r="F2349" s="81" t="str" cm="1">
        <f t="array" ref="F2349">_xlfn.SWITCH(ROUND(VLOOKUP(A2349,Table1[#All],3),0),11,H2349,12,I2349,13,J2349,14,K2349,"N/A")</f>
        <v>N/A</v>
      </c>
      <c r="G2349" s="81" t="str" cm="1">
        <f t="array" ref="G2349">_xlfn.SWITCH(ROUND(VLOOKUP(A2349,Table1[#All],5),0),11,H2349,12,I2349,13,J2349,14,K2349,"N/A")</f>
        <v>N/A</v>
      </c>
      <c r="H2349" s="81" t="str">
        <f>IF(OR('Raw Data'!H2395=0,'Raw Data'!H2395="Delete"),"",'Raw Data'!H2395)</f>
        <v/>
      </c>
      <c r="I2349" s="81" t="str">
        <f>IF(OR('Raw Data'!I2395=0,'Raw Data'!I2395="Delete"),"",'Raw Data'!I2395)</f>
        <v/>
      </c>
      <c r="J2349" s="81" t="str">
        <f>IF(OR('Raw Data'!J2395=0,'Raw Data'!J2395="Delete"),"",'Raw Data'!J2395)</f>
        <v/>
      </c>
      <c r="K2349" s="81" t="str">
        <f>IF(OR('Raw Data'!K2395=0,'Raw Data'!K2395="Delete"),"",'Raw Data'!K2395)</f>
        <v/>
      </c>
      <c r="L2349" s="81" t="str">
        <f>R2349</f>
        <v>Available</v>
      </c>
      <c r="M2349" s="81" t="str">
        <f>IF(A2349="","",IF(OR(AWReleaseNum&gt;=A2349,AWReleaseNum=0),"Available","Not Supported"))</f>
        <v>Available</v>
      </c>
      <c r="N2349" s="81" t="str">
        <f>IF(A2349="","",IF(TcRelease="Any","Available",IF(OR(AND(TcReleaseNum&gt;=VLOOKUP(AWReleaseNum,MinVerInfo,3,FALSE),TcReleaseNum&lt;=VLOOKUP(AWReleaseNum,MinVerInfo,4,FALSE)),AND(TcReleaseNum&gt;=VLOOKUP(AWReleaseNum,MinVerInfo,5,FALSE),TcReleaseNum&lt;=VLOOKUP(AWReleaseNum,MinVerInfo,6,FALSE))),"Available","Not Supported")))</f>
        <v>Available</v>
      </c>
      <c r="O2349" s="81" t="str">
        <f>IF(TcReleaseNum&lt;P2349,"Not Supported","Available")</f>
        <v>Available</v>
      </c>
      <c r="P2349" s="81" cm="1">
        <f t="array" ref="P2349">_xlfn.SWITCH(TcBaseVer, 14, K2349, 13, J2349, 12, I2349, 11, IFERROR(VLOOKUP(H2349,Table2[#All],3,FALSE),"N/A"),0)</f>
        <v>0</v>
      </c>
      <c r="Q2349" s="81" t="str">
        <f>IF(TcBaseVer=0,M2349,IF(AND(N2349="Available",M2349="Available",O2349="Available"),"Available",IF(M2349="","","Not Supported")))</f>
        <v>Available</v>
      </c>
      <c r="R2349" s="81" t="str">
        <f>IF(A2349&gt;=AWCurrentRel, "Future",Q2349)</f>
        <v>Available</v>
      </c>
      <c r="S2349" s="100" t="str">
        <f>HYPERLINK(U2349,T2349)</f>
        <v>Teamcenter 2506 What's New-Develop</v>
      </c>
      <c r="T2349" s="81" t="str">
        <f>IFERROR(VLOOKUP(CONCATENATE($B2349,"_",$A2349),Table4[#All],5,FALSE),"Not Available")</f>
        <v>Teamcenter 2506 What's New-Develop</v>
      </c>
      <c r="U2349" s="81" t="str">
        <f>IFERROR(VLOOKUP(CONCATENATE(B2349,"_",A2349),Table4[#All],6,FALSE),"")</f>
        <v>https://siemens.highspot.com/items/6849b76005bdbc7eae0dd7fa?lfrm=shp.3#1</v>
      </c>
    </row>
    <row r="2350" spans="1:21" x14ac:dyDescent="0.25">
      <c r="A2350" s="81">
        <f>IF(OR('Raw Data'!A2396=0,'Raw Data'!A2396="Delete"),"",'Raw Data'!A2396)</f>
        <v>2506</v>
      </c>
      <c r="B2350" s="88" t="str">
        <f>IF(OR('Raw Data'!B2396=0,'Raw Data'!B2396="Delete"),"",'Raw Data'!B2396)</f>
        <v>Develop</v>
      </c>
      <c r="C2350" s="89" t="str">
        <f>IF(OR('Raw Data'!C2396=0,'Raw Data'!C2396="Delete"),"",'Raw Data'!C2396)</f>
        <v>Visualization</v>
      </c>
      <c r="D2350" s="88" t="str">
        <f>IF(OR('Raw Data'!D2396=0,'Raw Data'!D2396="Delete"),"",'Raw Data'!D2396)</f>
        <v>Visualization - Deployability &amp; Infrastructure</v>
      </c>
      <c r="E2350" s="84" t="str">
        <f>IF(OR('Raw Data'!E2396=0,'Raw Data'!E2396="Delete"),"",'Raw Data'!E2396)</f>
        <v>Paper certification for some GRID cards</v>
      </c>
      <c r="F2350" s="81" t="str" cm="1">
        <f t="array" ref="F2350">_xlfn.SWITCH(ROUND(VLOOKUP(A2350,Table1[#All],3),0),11,H2350,12,I2350,13,J2350,14,K2350,"N/A")</f>
        <v>N/A</v>
      </c>
      <c r="G2350" s="81" t="str" cm="1">
        <f t="array" ref="G2350">_xlfn.SWITCH(ROUND(VLOOKUP(A2350,Table1[#All],5),0),11,H2350,12,I2350,13,J2350,14,K2350,"N/A")</f>
        <v>N/A</v>
      </c>
      <c r="H2350" s="81" t="str">
        <f>IF(OR('Raw Data'!H2396=0,'Raw Data'!H2396="Delete"),"",'Raw Data'!H2396)</f>
        <v/>
      </c>
      <c r="I2350" s="81" t="str">
        <f>IF(OR('Raw Data'!I2396=0,'Raw Data'!I2396="Delete"),"",'Raw Data'!I2396)</f>
        <v/>
      </c>
      <c r="J2350" s="81" t="str">
        <f>IF(OR('Raw Data'!J2396=0,'Raw Data'!J2396="Delete"),"",'Raw Data'!J2396)</f>
        <v/>
      </c>
      <c r="K2350" s="81" t="str">
        <f>IF(OR('Raw Data'!K2396=0,'Raw Data'!K2396="Delete"),"",'Raw Data'!K2396)</f>
        <v/>
      </c>
      <c r="L2350" s="81" t="str">
        <f>R2350</f>
        <v>Available</v>
      </c>
      <c r="M2350" s="81" t="str">
        <f>IF(A2350="","",IF(OR(AWReleaseNum&gt;=A2350,AWReleaseNum=0),"Available","Not Supported"))</f>
        <v>Available</v>
      </c>
      <c r="N2350" s="81" t="str">
        <f>IF(A2350="","",IF(TcRelease="Any","Available",IF(OR(AND(TcReleaseNum&gt;=VLOOKUP(AWReleaseNum,MinVerInfo,3,FALSE),TcReleaseNum&lt;=VLOOKUP(AWReleaseNum,MinVerInfo,4,FALSE)),AND(TcReleaseNum&gt;=VLOOKUP(AWReleaseNum,MinVerInfo,5,FALSE),TcReleaseNum&lt;=VLOOKUP(AWReleaseNum,MinVerInfo,6,FALSE))),"Available","Not Supported")))</f>
        <v>Available</v>
      </c>
      <c r="O2350" s="81" t="str">
        <f>IF(TcReleaseNum&lt;P2350,"Not Supported","Available")</f>
        <v>Available</v>
      </c>
      <c r="P2350" s="81" cm="1">
        <f t="array" ref="P2350">_xlfn.SWITCH(TcBaseVer, 14, K2350, 13, J2350, 12, I2350, 11, IFERROR(VLOOKUP(H2350,Table2[#All],3,FALSE),"N/A"),0)</f>
        <v>0</v>
      </c>
      <c r="Q2350" s="81" t="str">
        <f>IF(TcBaseVer=0,M2350,IF(AND(N2350="Available",M2350="Available",O2350="Available"),"Available",IF(M2350="","","Not Supported")))</f>
        <v>Available</v>
      </c>
      <c r="R2350" s="81" t="str">
        <f>IF(A2350&gt;=AWCurrentRel, "Future",Q2350)</f>
        <v>Available</v>
      </c>
      <c r="S2350" s="100" t="str">
        <f>HYPERLINK(U2350,T2350)</f>
        <v>Teamcenter 2506 What's New-Develop</v>
      </c>
      <c r="T2350" s="81" t="str">
        <f>IFERROR(VLOOKUP(CONCATENATE($B2350,"_",$A2350),Table4[#All],5,FALSE),"Not Available")</f>
        <v>Teamcenter 2506 What's New-Develop</v>
      </c>
      <c r="U2350" s="81" t="str">
        <f>IFERROR(VLOOKUP(CONCATENATE(B2350,"_",A2350),Table4[#All],6,FALSE),"")</f>
        <v>https://siemens.highspot.com/items/6849b76005bdbc7eae0dd7fa?lfrm=shp.3#1</v>
      </c>
    </row>
    <row r="2351" spans="1:21" x14ac:dyDescent="0.25">
      <c r="A2351" s="81">
        <f>IF(OR('Raw Data'!A2397=0,'Raw Data'!A2397="Delete"),"",'Raw Data'!A2397)</f>
        <v>2506</v>
      </c>
      <c r="B2351" s="88" t="str">
        <f>IF(OR('Raw Data'!B2397=0,'Raw Data'!B2397="Delete"),"",'Raw Data'!B2397)</f>
        <v>Develop</v>
      </c>
      <c r="C2351" s="89" t="str">
        <f>IF(OR('Raw Data'!C2397=0,'Raw Data'!C2397="Delete"),"",'Raw Data'!C2397)</f>
        <v>Visualization</v>
      </c>
      <c r="D2351" s="88" t="str">
        <f>IF(OR('Raw Data'!D2397=0,'Raw Data'!D2397="Delete"),"",'Raw Data'!D2397)</f>
        <v>Visualization - Usability</v>
      </c>
      <c r="E2351" s="84" t="str">
        <f>IF(OR('Raw Data'!E2397=0,'Raw Data'!E2397="Delete"),"",'Raw Data'!E2397)</f>
        <v>Clearly identify visual reporting categories as authored in Teamcenter Visualization desktop</v>
      </c>
      <c r="F2351" s="81" t="str" cm="1">
        <f t="array" ref="F2351">_xlfn.SWITCH(ROUND(VLOOKUP(A2351,Table1[#All],3),0),11,H2351,12,I2351,13,J2351,14,K2351,"N/A")</f>
        <v>N/A</v>
      </c>
      <c r="G2351" s="81" t="str" cm="1">
        <f t="array" ref="G2351">_xlfn.SWITCH(ROUND(VLOOKUP(A2351,Table1[#All],5),0),11,H2351,12,I2351,13,J2351,14,K2351,"N/A")</f>
        <v>N/A</v>
      </c>
      <c r="H2351" s="81" t="str">
        <f>IF(OR('Raw Data'!H2397=0,'Raw Data'!H2397="Delete"),"",'Raw Data'!H2397)</f>
        <v/>
      </c>
      <c r="I2351" s="81" t="str">
        <f>IF(OR('Raw Data'!I2397=0,'Raw Data'!I2397="Delete"),"",'Raw Data'!I2397)</f>
        <v/>
      </c>
      <c r="J2351" s="81" t="str">
        <f>IF(OR('Raw Data'!J2397=0,'Raw Data'!J2397="Delete"),"",'Raw Data'!J2397)</f>
        <v/>
      </c>
      <c r="K2351" s="81" t="str">
        <f>IF(OR('Raw Data'!K2397=0,'Raw Data'!K2397="Delete"),"",'Raw Data'!K2397)</f>
        <v/>
      </c>
      <c r="L2351" s="81" t="str">
        <f>R2351</f>
        <v>Available</v>
      </c>
      <c r="M2351" s="81" t="str">
        <f>IF(A2351="","",IF(OR(AWReleaseNum&gt;=A2351,AWReleaseNum=0),"Available","Not Supported"))</f>
        <v>Available</v>
      </c>
      <c r="N2351" s="81" t="str">
        <f>IF(A2351="","",IF(TcRelease="Any","Available",IF(OR(AND(TcReleaseNum&gt;=VLOOKUP(AWReleaseNum,MinVerInfo,3,FALSE),TcReleaseNum&lt;=VLOOKUP(AWReleaseNum,MinVerInfo,4,FALSE)),AND(TcReleaseNum&gt;=VLOOKUP(AWReleaseNum,MinVerInfo,5,FALSE),TcReleaseNum&lt;=VLOOKUP(AWReleaseNum,MinVerInfo,6,FALSE))),"Available","Not Supported")))</f>
        <v>Available</v>
      </c>
      <c r="O2351" s="81" t="str">
        <f>IF(TcReleaseNum&lt;P2351,"Not Supported","Available")</f>
        <v>Available</v>
      </c>
      <c r="P2351" s="81" cm="1">
        <f t="array" ref="P2351">_xlfn.SWITCH(TcBaseVer, 14, K2351, 13, J2351, 12, I2351, 11, IFERROR(VLOOKUP(H2351,Table2[#All],3,FALSE),"N/A"),0)</f>
        <v>0</v>
      </c>
      <c r="Q2351" s="81" t="str">
        <f>IF(TcBaseVer=0,M2351,IF(AND(N2351="Available",M2351="Available",O2351="Available"),"Available",IF(M2351="","","Not Supported")))</f>
        <v>Available</v>
      </c>
      <c r="R2351" s="81" t="str">
        <f>IF(A2351&gt;=AWCurrentRel, "Future",Q2351)</f>
        <v>Available</v>
      </c>
      <c r="S2351" s="100" t="str">
        <f>HYPERLINK(U2351,T2351)</f>
        <v>Teamcenter 2506 What's New-Develop</v>
      </c>
      <c r="T2351" s="81" t="str">
        <f>IFERROR(VLOOKUP(CONCATENATE($B2351,"_",$A2351),Table4[#All],5,FALSE),"Not Available")</f>
        <v>Teamcenter 2506 What's New-Develop</v>
      </c>
      <c r="U2351" s="81" t="str">
        <f>IFERROR(VLOOKUP(CONCATENATE(B2351,"_",A2351),Table4[#All],6,FALSE),"")</f>
        <v>https://siemens.highspot.com/items/6849b76005bdbc7eae0dd7fa?lfrm=shp.3#1</v>
      </c>
    </row>
    <row r="2352" spans="1:21" x14ac:dyDescent="0.25">
      <c r="A2352" s="81">
        <f>IF(OR('Raw Data'!A2398=0,'Raw Data'!A2398="Delete"),"",'Raw Data'!A2398)</f>
        <v>2506</v>
      </c>
      <c r="B2352" s="88" t="str">
        <f>IF(OR('Raw Data'!B2398=0,'Raw Data'!B2398="Delete"),"",'Raw Data'!B2398)</f>
        <v>Develop</v>
      </c>
      <c r="C2352" s="89" t="str">
        <f>IF(OR('Raw Data'!C2398=0,'Raw Data'!C2398="Delete"),"",'Raw Data'!C2398)</f>
        <v>Visualization</v>
      </c>
      <c r="D2352" s="88" t="str">
        <f>IF(OR('Raw Data'!D2398=0,'Raw Data'!D2398="Delete"),"",'Raw Data'!D2398)</f>
        <v>Visualization - Usability</v>
      </c>
      <c r="E2352" s="84" t="str">
        <f>IF(OR('Raw Data'!E2398=0,'Raw Data'!E2398="Delete"),"",'Raw Data'!E2398)</f>
        <v>Highlight selected items without altering any part’s material properties​</v>
      </c>
      <c r="F2352" s="81" t="str" cm="1">
        <f t="array" ref="F2352">_xlfn.SWITCH(ROUND(VLOOKUP(A2352,Table1[#All],3),0),11,H2352,12,I2352,13,J2352,14,K2352,"N/A")</f>
        <v>N/A</v>
      </c>
      <c r="G2352" s="81" t="str" cm="1">
        <f t="array" ref="G2352">_xlfn.SWITCH(ROUND(VLOOKUP(A2352,Table1[#All],5),0),11,H2352,12,I2352,13,J2352,14,K2352,"N/A")</f>
        <v>N/A</v>
      </c>
      <c r="H2352" s="81" t="str">
        <f>IF(OR('Raw Data'!H2398=0,'Raw Data'!H2398="Delete"),"",'Raw Data'!H2398)</f>
        <v/>
      </c>
      <c r="I2352" s="81" t="str">
        <f>IF(OR('Raw Data'!I2398=0,'Raw Data'!I2398="Delete"),"",'Raw Data'!I2398)</f>
        <v/>
      </c>
      <c r="J2352" s="81" t="str">
        <f>IF(OR('Raw Data'!J2398=0,'Raw Data'!J2398="Delete"),"",'Raw Data'!J2398)</f>
        <v/>
      </c>
      <c r="K2352" s="81" t="str">
        <f>IF(OR('Raw Data'!K2398=0,'Raw Data'!K2398="Delete"),"",'Raw Data'!K2398)</f>
        <v/>
      </c>
      <c r="L2352" s="81" t="str">
        <f>R2352</f>
        <v>Available</v>
      </c>
      <c r="M2352" s="81" t="str">
        <f>IF(A2352="","",IF(OR(AWReleaseNum&gt;=A2352,AWReleaseNum=0),"Available","Not Supported"))</f>
        <v>Available</v>
      </c>
      <c r="N2352" s="81" t="str">
        <f>IF(A2352="","",IF(TcRelease="Any","Available",IF(OR(AND(TcReleaseNum&gt;=VLOOKUP(AWReleaseNum,MinVerInfo,3,FALSE),TcReleaseNum&lt;=VLOOKUP(AWReleaseNum,MinVerInfo,4,FALSE)),AND(TcReleaseNum&gt;=VLOOKUP(AWReleaseNum,MinVerInfo,5,FALSE),TcReleaseNum&lt;=VLOOKUP(AWReleaseNum,MinVerInfo,6,FALSE))),"Available","Not Supported")))</f>
        <v>Available</v>
      </c>
      <c r="O2352" s="81" t="str">
        <f>IF(TcReleaseNum&lt;P2352,"Not Supported","Available")</f>
        <v>Available</v>
      </c>
      <c r="P2352" s="81" cm="1">
        <f t="array" ref="P2352">_xlfn.SWITCH(TcBaseVer, 14, K2352, 13, J2352, 12, I2352, 11, IFERROR(VLOOKUP(H2352,Table2[#All],3,FALSE),"N/A"),0)</f>
        <v>0</v>
      </c>
      <c r="Q2352" s="81" t="str">
        <f>IF(TcBaseVer=0,M2352,IF(AND(N2352="Available",M2352="Available",O2352="Available"),"Available",IF(M2352="","","Not Supported")))</f>
        <v>Available</v>
      </c>
      <c r="R2352" s="81" t="str">
        <f>IF(A2352&gt;=AWCurrentRel, "Future",Q2352)</f>
        <v>Available</v>
      </c>
      <c r="S2352" s="100" t="str">
        <f>HYPERLINK(U2352,T2352)</f>
        <v>Teamcenter 2506 What's New-Develop</v>
      </c>
      <c r="T2352" s="81" t="str">
        <f>IFERROR(VLOOKUP(CONCATENATE($B2352,"_",$A2352),Table4[#All],5,FALSE),"Not Available")</f>
        <v>Teamcenter 2506 What's New-Develop</v>
      </c>
      <c r="U2352" s="81" t="str">
        <f>IFERROR(VLOOKUP(CONCATENATE(B2352,"_",A2352),Table4[#All],6,FALSE),"")</f>
        <v>https://siemens.highspot.com/items/6849b76005bdbc7eae0dd7fa?lfrm=shp.3#1</v>
      </c>
    </row>
    <row r="2353" spans="1:21" x14ac:dyDescent="0.25">
      <c r="A2353" s="81">
        <f>IF(OR('Raw Data'!A2399=0,'Raw Data'!A2399="Delete"),"",'Raw Data'!A2399)</f>
        <v>2506</v>
      </c>
      <c r="B2353" s="88" t="str">
        <f>IF(OR('Raw Data'!B2399=0,'Raw Data'!B2399="Delete"),"",'Raw Data'!B2399)</f>
        <v>Develop</v>
      </c>
      <c r="C2353" s="89" t="str">
        <f>IF(OR('Raw Data'!C2399=0,'Raw Data'!C2399="Delete"),"",'Raw Data'!C2399)</f>
        <v>Visualization</v>
      </c>
      <c r="D2353" s="88" t="str">
        <f>IF(OR('Raw Data'!D2399=0,'Raw Data'!D2399="Delete"),"",'Raw Data'!D2399)</f>
        <v>Visualization - Usability</v>
      </c>
      <c r="E2353" s="84" t="str">
        <f>IF(OR('Raw Data'!E2399=0,'Raw Data'!E2399="Delete"),"",'Raw Data'!E2399)</f>
        <v>Common 3D functions are more accessible via the main context menu​</v>
      </c>
      <c r="F2353" s="81" t="str" cm="1">
        <f t="array" ref="F2353">_xlfn.SWITCH(ROUND(VLOOKUP(A2353,Table1[#All],3),0),11,H2353,12,I2353,13,J2353,14,K2353,"N/A")</f>
        <v>N/A</v>
      </c>
      <c r="G2353" s="81" t="str" cm="1">
        <f t="array" ref="G2353">_xlfn.SWITCH(ROUND(VLOOKUP(A2353,Table1[#All],5),0),11,H2353,12,I2353,13,J2353,14,K2353,"N/A")</f>
        <v>N/A</v>
      </c>
      <c r="H2353" s="81" t="str">
        <f>IF(OR('Raw Data'!H2399=0,'Raw Data'!H2399="Delete"),"",'Raw Data'!H2399)</f>
        <v/>
      </c>
      <c r="I2353" s="81" t="str">
        <f>IF(OR('Raw Data'!I2399=0,'Raw Data'!I2399="Delete"),"",'Raw Data'!I2399)</f>
        <v/>
      </c>
      <c r="J2353" s="81" t="str">
        <f>IF(OR('Raw Data'!J2399=0,'Raw Data'!J2399="Delete"),"",'Raw Data'!J2399)</f>
        <v/>
      </c>
      <c r="K2353" s="81" t="str">
        <f>IF(OR('Raw Data'!K2399=0,'Raw Data'!K2399="Delete"),"",'Raw Data'!K2399)</f>
        <v/>
      </c>
      <c r="L2353" s="81" t="str">
        <f>R2353</f>
        <v>Available</v>
      </c>
      <c r="M2353" s="81" t="str">
        <f>IF(A2353="","",IF(OR(AWReleaseNum&gt;=A2353,AWReleaseNum=0),"Available","Not Supported"))</f>
        <v>Available</v>
      </c>
      <c r="N2353" s="81" t="str">
        <f>IF(A2353="","",IF(TcRelease="Any","Available",IF(OR(AND(TcReleaseNum&gt;=VLOOKUP(AWReleaseNum,MinVerInfo,3,FALSE),TcReleaseNum&lt;=VLOOKUP(AWReleaseNum,MinVerInfo,4,FALSE)),AND(TcReleaseNum&gt;=VLOOKUP(AWReleaseNum,MinVerInfo,5,FALSE),TcReleaseNum&lt;=VLOOKUP(AWReleaseNum,MinVerInfo,6,FALSE))),"Available","Not Supported")))</f>
        <v>Available</v>
      </c>
      <c r="O2353" s="81" t="str">
        <f>IF(TcReleaseNum&lt;P2353,"Not Supported","Available")</f>
        <v>Available</v>
      </c>
      <c r="P2353" s="81" cm="1">
        <f t="array" ref="P2353">_xlfn.SWITCH(TcBaseVer, 14, K2353, 13, J2353, 12, I2353, 11, IFERROR(VLOOKUP(H2353,Table2[#All],3,FALSE),"N/A"),0)</f>
        <v>0</v>
      </c>
      <c r="Q2353" s="81" t="str">
        <f>IF(TcBaseVer=0,M2353,IF(AND(N2353="Available",M2353="Available",O2353="Available"),"Available",IF(M2353="","","Not Supported")))</f>
        <v>Available</v>
      </c>
      <c r="R2353" s="81" t="str">
        <f>IF(A2353&gt;=AWCurrentRel, "Future",Q2353)</f>
        <v>Available</v>
      </c>
      <c r="S2353" s="100" t="str">
        <f>HYPERLINK(U2353,T2353)</f>
        <v>Teamcenter 2506 What's New-Develop</v>
      </c>
      <c r="T2353" s="81" t="str">
        <f>IFERROR(VLOOKUP(CONCATENATE($B2353,"_",$A2353),Table4[#All],5,FALSE),"Not Available")</f>
        <v>Teamcenter 2506 What's New-Develop</v>
      </c>
      <c r="U2353" s="81" t="str">
        <f>IFERROR(VLOOKUP(CONCATENATE(B2353,"_",A2353),Table4[#All],6,FALSE),"")</f>
        <v>https://siemens.highspot.com/items/6849b76005bdbc7eae0dd7fa?lfrm=shp.3#1</v>
      </c>
    </row>
    <row r="2354" spans="1:21" x14ac:dyDescent="0.25">
      <c r="A2354" s="81">
        <f>IF(OR('Raw Data'!A2400=0,'Raw Data'!A2400="Delete"),"",'Raw Data'!A2400)</f>
        <v>2506</v>
      </c>
      <c r="B2354" s="88" t="str">
        <f>IF(OR('Raw Data'!B2400=0,'Raw Data'!B2400="Delete"),"",'Raw Data'!B2400)</f>
        <v>Develop</v>
      </c>
      <c r="C2354" s="89" t="str">
        <f>IF(OR('Raw Data'!C2400=0,'Raw Data'!C2400="Delete"),"",'Raw Data'!C2400)</f>
        <v>Visualization</v>
      </c>
      <c r="D2354" s="88" t="str">
        <f>IF(OR('Raw Data'!D2400=0,'Raw Data'!D2400="Delete"),"",'Raw Data'!D2400)</f>
        <v>Visualization - Usability</v>
      </c>
      <c r="E2354" s="84" t="str">
        <f>IF(OR('Raw Data'!E2400=0,'Raw Data'!E2400="Delete"),"",'Raw Data'!E2400)</f>
        <v xml:space="preserve">Usability changes make the Move feature more intuitive </v>
      </c>
      <c r="F2354" s="81" t="str" cm="1">
        <f t="array" ref="F2354">_xlfn.SWITCH(ROUND(VLOOKUP(A2354,Table1[#All],3),0),11,H2354,12,I2354,13,J2354,14,K2354,"N/A")</f>
        <v>N/A</v>
      </c>
      <c r="G2354" s="81" t="str" cm="1">
        <f t="array" ref="G2354">_xlfn.SWITCH(ROUND(VLOOKUP(A2354,Table1[#All],5),0),11,H2354,12,I2354,13,J2354,14,K2354,"N/A")</f>
        <v>N/A</v>
      </c>
      <c r="H2354" s="81" t="str">
        <f>IF(OR('Raw Data'!H2400=0,'Raw Data'!H2400="Delete"),"",'Raw Data'!H2400)</f>
        <v/>
      </c>
      <c r="I2354" s="81" t="str">
        <f>IF(OR('Raw Data'!I2400=0,'Raw Data'!I2400="Delete"),"",'Raw Data'!I2400)</f>
        <v/>
      </c>
      <c r="J2354" s="81" t="str">
        <f>IF(OR('Raw Data'!J2400=0,'Raw Data'!J2400="Delete"),"",'Raw Data'!J2400)</f>
        <v/>
      </c>
      <c r="K2354" s="81" t="str">
        <f>IF(OR('Raw Data'!K2400=0,'Raw Data'!K2400="Delete"),"",'Raw Data'!K2400)</f>
        <v/>
      </c>
      <c r="L2354" s="81" t="str">
        <f>R2354</f>
        <v>Available</v>
      </c>
      <c r="M2354" s="81" t="str">
        <f>IF(A2354="","",IF(OR(AWReleaseNum&gt;=A2354,AWReleaseNum=0),"Available","Not Supported"))</f>
        <v>Available</v>
      </c>
      <c r="N2354" s="81" t="str">
        <f>IF(A2354="","",IF(TcRelease="Any","Available",IF(OR(AND(TcReleaseNum&gt;=VLOOKUP(AWReleaseNum,MinVerInfo,3,FALSE),TcReleaseNum&lt;=VLOOKUP(AWReleaseNum,MinVerInfo,4,FALSE)),AND(TcReleaseNum&gt;=VLOOKUP(AWReleaseNum,MinVerInfo,5,FALSE),TcReleaseNum&lt;=VLOOKUP(AWReleaseNum,MinVerInfo,6,FALSE))),"Available","Not Supported")))</f>
        <v>Available</v>
      </c>
      <c r="O2354" s="81" t="str">
        <f>IF(TcReleaseNum&lt;P2354,"Not Supported","Available")</f>
        <v>Available</v>
      </c>
      <c r="P2354" s="81" cm="1">
        <f t="array" ref="P2354">_xlfn.SWITCH(TcBaseVer, 14, K2354, 13, J2354, 12, I2354, 11, IFERROR(VLOOKUP(H2354,Table2[#All],3,FALSE),"N/A"),0)</f>
        <v>0</v>
      </c>
      <c r="Q2354" s="81" t="str">
        <f>IF(TcBaseVer=0,M2354,IF(AND(N2354="Available",M2354="Available",O2354="Available"),"Available",IF(M2354="","","Not Supported")))</f>
        <v>Available</v>
      </c>
      <c r="R2354" s="81" t="str">
        <f>IF(A2354&gt;=AWCurrentRel, "Future",Q2354)</f>
        <v>Available</v>
      </c>
      <c r="S2354" s="100" t="str">
        <f>HYPERLINK(U2354,T2354)</f>
        <v>Teamcenter 2506 What's New-Develop</v>
      </c>
      <c r="T2354" s="81" t="str">
        <f>IFERROR(VLOOKUP(CONCATENATE($B2354,"_",$A2354),Table4[#All],5,FALSE),"Not Available")</f>
        <v>Teamcenter 2506 What's New-Develop</v>
      </c>
      <c r="U2354" s="81" t="str">
        <f>IFERROR(VLOOKUP(CONCATENATE(B2354,"_",A2354),Table4[#All],6,FALSE),"")</f>
        <v>https://siemens.highspot.com/items/6849b76005bdbc7eae0dd7fa?lfrm=shp.3#1</v>
      </c>
    </row>
    <row r="2355" spans="1:21" x14ac:dyDescent="0.25">
      <c r="A2355" s="81">
        <f>IF(OR('Raw Data'!A2401=0,'Raw Data'!A2401="Delete"),"",'Raw Data'!A2401)</f>
        <v>2506</v>
      </c>
      <c r="B2355" s="88" t="str">
        <f>IF(OR('Raw Data'!B2401=0,'Raw Data'!B2401="Delete"),"",'Raw Data'!B2401)</f>
        <v>Develop</v>
      </c>
      <c r="C2355" s="89" t="str">
        <f>IF(OR('Raw Data'!C2401=0,'Raw Data'!C2401="Delete"),"",'Raw Data'!C2401)</f>
        <v>Visualization</v>
      </c>
      <c r="D2355" s="88" t="str">
        <f>IF(OR('Raw Data'!D2401=0,'Raw Data'!D2401="Delete"),"",'Raw Data'!D2401)</f>
        <v>Visualization - Usability</v>
      </c>
      <c r="E2355" s="84" t="str">
        <f>IF(OR('Raw Data'!E2401=0,'Raw Data'!E2401="Delete"),"",'Raw Data'!E2401)</f>
        <v>Clearly identify reporting categories as authored in Teamcenter Visualization desktop</v>
      </c>
      <c r="F2355" s="81" t="str" cm="1">
        <f t="array" ref="F2355">_xlfn.SWITCH(ROUND(VLOOKUP(A2355,Table1[#All],3),0),11,H2355,12,I2355,13,J2355,14,K2355,"N/A")</f>
        <v>N/A</v>
      </c>
      <c r="G2355" s="81" t="str" cm="1">
        <f t="array" ref="G2355">_xlfn.SWITCH(ROUND(VLOOKUP(A2355,Table1[#All],5),0),11,H2355,12,I2355,13,J2355,14,K2355,"N/A")</f>
        <v>N/A</v>
      </c>
      <c r="H2355" s="81" t="str">
        <f>IF(OR('Raw Data'!H2401=0,'Raw Data'!H2401="Delete"),"",'Raw Data'!H2401)</f>
        <v/>
      </c>
      <c r="I2355" s="81" t="str">
        <f>IF(OR('Raw Data'!I2401=0,'Raw Data'!I2401="Delete"),"",'Raw Data'!I2401)</f>
        <v/>
      </c>
      <c r="J2355" s="81" t="str">
        <f>IF(OR('Raw Data'!J2401=0,'Raw Data'!J2401="Delete"),"",'Raw Data'!J2401)</f>
        <v/>
      </c>
      <c r="K2355" s="81" t="str">
        <f>IF(OR('Raw Data'!K2401=0,'Raw Data'!K2401="Delete"),"",'Raw Data'!K2401)</f>
        <v/>
      </c>
      <c r="L2355" s="81" t="str">
        <f>R2355</f>
        <v>Available</v>
      </c>
      <c r="M2355" s="81" t="str">
        <f>IF(A2355="","",IF(OR(AWReleaseNum&gt;=A2355,AWReleaseNum=0),"Available","Not Supported"))</f>
        <v>Available</v>
      </c>
      <c r="N2355" s="81" t="str">
        <f>IF(A2355="","",IF(TcRelease="Any","Available",IF(OR(AND(TcReleaseNum&gt;=VLOOKUP(AWReleaseNum,MinVerInfo,3,FALSE),TcReleaseNum&lt;=VLOOKUP(AWReleaseNum,MinVerInfo,4,FALSE)),AND(TcReleaseNum&gt;=VLOOKUP(AWReleaseNum,MinVerInfo,5,FALSE),TcReleaseNum&lt;=VLOOKUP(AWReleaseNum,MinVerInfo,6,FALSE))),"Available","Not Supported")))</f>
        <v>Available</v>
      </c>
      <c r="O2355" s="81" t="str">
        <f>IF(TcReleaseNum&lt;P2355,"Not Supported","Available")</f>
        <v>Available</v>
      </c>
      <c r="P2355" s="81" cm="1">
        <f t="array" ref="P2355">_xlfn.SWITCH(TcBaseVer, 14, K2355, 13, J2355, 12, I2355, 11, IFERROR(VLOOKUP(H2355,Table2[#All],3,FALSE),"N/A"),0)</f>
        <v>0</v>
      </c>
      <c r="Q2355" s="81" t="str">
        <f>IF(TcBaseVer=0,M2355,IF(AND(N2355="Available",M2355="Available",O2355="Available"),"Available",IF(M2355="","","Not Supported")))</f>
        <v>Available</v>
      </c>
      <c r="R2355" s="81" t="str">
        <f>IF(A2355&gt;=AWCurrentRel, "Future",Q2355)</f>
        <v>Available</v>
      </c>
      <c r="S2355" s="100" t="str">
        <f>HYPERLINK(U2355,T2355)</f>
        <v>Teamcenter 2506 What's New-Develop</v>
      </c>
      <c r="T2355" s="81" t="str">
        <f>IFERROR(VLOOKUP(CONCATENATE($B2355,"_",$A2355),Table4[#All],5,FALSE),"Not Available")</f>
        <v>Teamcenter 2506 What's New-Develop</v>
      </c>
      <c r="U2355" s="81" t="str">
        <f>IFERROR(VLOOKUP(CONCATENATE(B2355,"_",A2355),Table4[#All],6,FALSE),"")</f>
        <v>https://siemens.highspot.com/items/6849b76005bdbc7eae0dd7fa?lfrm=shp.3#1</v>
      </c>
    </row>
    <row r="2356" spans="1:21" x14ac:dyDescent="0.25">
      <c r="A2356" s="81">
        <f>IF(OR('Raw Data'!A2402=0,'Raw Data'!A2402="Delete"),"",'Raw Data'!A2402)</f>
        <v>2506</v>
      </c>
      <c r="B2356" s="88" t="str">
        <f>IF(OR('Raw Data'!B2402=0,'Raw Data'!B2402="Delete"),"",'Raw Data'!B2402)</f>
        <v>Develop</v>
      </c>
      <c r="C2356" s="89" t="str">
        <f>IF(OR('Raw Data'!C2402=0,'Raw Data'!C2402="Delete"),"",'Raw Data'!C2402)</f>
        <v>Visualization</v>
      </c>
      <c r="D2356" s="88" t="str">
        <f>IF(OR('Raw Data'!D2402=0,'Raw Data'!D2402="Delete"),"",'Raw Data'!D2402)</f>
        <v>Visualization - Usability</v>
      </c>
      <c r="E2356" s="84" t="str">
        <f>IF(OR('Raw Data'!E2402=0,'Raw Data'!E2402="Delete"),"",'Raw Data'!E2402)</f>
        <v>Clearly identify usable 3D markup anchor points</v>
      </c>
      <c r="F2356" s="81" t="str" cm="1">
        <f t="array" ref="F2356">_xlfn.SWITCH(ROUND(VLOOKUP(A2356,Table1[#All],3),0),11,H2356,12,I2356,13,J2356,14,K2356,"N/A")</f>
        <v>N/A</v>
      </c>
      <c r="G2356" s="81" t="str" cm="1">
        <f t="array" ref="G2356">_xlfn.SWITCH(ROUND(VLOOKUP(A2356,Table1[#All],5),0),11,H2356,12,I2356,13,J2356,14,K2356,"N/A")</f>
        <v>N/A</v>
      </c>
      <c r="H2356" s="81" t="str">
        <f>IF(OR('Raw Data'!H2402=0,'Raw Data'!H2402="Delete"),"",'Raw Data'!H2402)</f>
        <v/>
      </c>
      <c r="I2356" s="81" t="str">
        <f>IF(OR('Raw Data'!I2402=0,'Raw Data'!I2402="Delete"),"",'Raw Data'!I2402)</f>
        <v/>
      </c>
      <c r="J2356" s="81" t="str">
        <f>IF(OR('Raw Data'!J2402=0,'Raw Data'!J2402="Delete"),"",'Raw Data'!J2402)</f>
        <v/>
      </c>
      <c r="K2356" s="81" t="str">
        <f>IF(OR('Raw Data'!K2402=0,'Raw Data'!K2402="Delete"),"",'Raw Data'!K2402)</f>
        <v/>
      </c>
      <c r="L2356" s="81" t="str">
        <f>R2356</f>
        <v>Available</v>
      </c>
      <c r="M2356" s="81" t="str">
        <f>IF(A2356="","",IF(OR(AWReleaseNum&gt;=A2356,AWReleaseNum=0),"Available","Not Supported"))</f>
        <v>Available</v>
      </c>
      <c r="N2356" s="81" t="str">
        <f>IF(A2356="","",IF(TcRelease="Any","Available",IF(OR(AND(TcReleaseNum&gt;=VLOOKUP(AWReleaseNum,MinVerInfo,3,FALSE),TcReleaseNum&lt;=VLOOKUP(AWReleaseNum,MinVerInfo,4,FALSE)),AND(TcReleaseNum&gt;=VLOOKUP(AWReleaseNum,MinVerInfo,5,FALSE),TcReleaseNum&lt;=VLOOKUP(AWReleaseNum,MinVerInfo,6,FALSE))),"Available","Not Supported")))</f>
        <v>Available</v>
      </c>
      <c r="O2356" s="81" t="str">
        <f>IF(TcReleaseNum&lt;P2356,"Not Supported","Available")</f>
        <v>Available</v>
      </c>
      <c r="P2356" s="81" cm="1">
        <f t="array" ref="P2356">_xlfn.SWITCH(TcBaseVer, 14, K2356, 13, J2356, 12, I2356, 11, IFERROR(VLOOKUP(H2356,Table2[#All],3,FALSE),"N/A"),0)</f>
        <v>0</v>
      </c>
      <c r="Q2356" s="81" t="str">
        <f>IF(TcBaseVer=0,M2356,IF(AND(N2356="Available",M2356="Available",O2356="Available"),"Available",IF(M2356="","","Not Supported")))</f>
        <v>Available</v>
      </c>
      <c r="R2356" s="81" t="str">
        <f>IF(A2356&gt;=AWCurrentRel, "Future",Q2356)</f>
        <v>Available</v>
      </c>
      <c r="S2356" s="100" t="str">
        <f>HYPERLINK(U2356,T2356)</f>
        <v>Teamcenter 2506 What's New-Develop</v>
      </c>
      <c r="T2356" s="81" t="str">
        <f>IFERROR(VLOOKUP(CONCATENATE($B2356,"_",$A2356),Table4[#All],5,FALSE),"Not Available")</f>
        <v>Teamcenter 2506 What's New-Develop</v>
      </c>
      <c r="U2356" s="81" t="str">
        <f>IFERROR(VLOOKUP(CONCATENATE(B2356,"_",A2356),Table4[#All],6,FALSE),"")</f>
        <v>https://siemens.highspot.com/items/6849b76005bdbc7eae0dd7fa?lfrm=shp.3#1</v>
      </c>
    </row>
    <row r="2357" spans="1:21" x14ac:dyDescent="0.25">
      <c r="A2357" s="81">
        <f>IF(OR('Raw Data'!A2403=0,'Raw Data'!A2403="Delete"),"",'Raw Data'!A2403)</f>
        <v>2506</v>
      </c>
      <c r="B2357" s="88" t="str">
        <f>IF(OR('Raw Data'!B2403=0,'Raw Data'!B2403="Delete"),"",'Raw Data'!B2403)</f>
        <v>Plan</v>
      </c>
      <c r="C2357" s="89" t="str">
        <f>IF(OR('Raw Data'!C2403=0,'Raw Data'!C2403="Delete"),"",'Raw Data'!C2403)</f>
        <v>Process</v>
      </c>
      <c r="D2357" s="88" t="str">
        <f>IF(OR('Raw Data'!D2403=0,'Raw Data'!D2403="Delete"),"",'Raw Data'!D2403)</f>
        <v>Workflow</v>
      </c>
      <c r="E2357" s="84" t="str">
        <f>IF(OR('Raw Data'!E2403=0,'Raw Data'!E2403="Delete"),"",'Raw Data'!E2403)</f>
        <v>Improve cycle time by avoiding unnecessary re-approvals on completed workflow tasks</v>
      </c>
      <c r="F2357" s="81" t="str" cm="1">
        <f t="array" ref="F2357">_xlfn.SWITCH(ROUND(VLOOKUP(A2357,Table1[#All],3),0),11,H2357,12,I2357,13,J2357,14,K2357,"N/A")</f>
        <v>N/A</v>
      </c>
      <c r="G2357" s="81" t="str" cm="1">
        <f t="array" ref="G2357">_xlfn.SWITCH(ROUND(VLOOKUP(A2357,Table1[#All],5),0),11,H2357,12,I2357,13,J2357,14,K2357,"N/A")</f>
        <v>N/A</v>
      </c>
      <c r="H2357" s="81" t="str">
        <f>IF(OR('Raw Data'!H2403=0,'Raw Data'!H2403="Delete"),"",'Raw Data'!H2403)</f>
        <v/>
      </c>
      <c r="I2357" s="81" t="str">
        <f>IF(OR('Raw Data'!I2403=0,'Raw Data'!I2403="Delete"),"",'Raw Data'!I2403)</f>
        <v/>
      </c>
      <c r="J2357" s="81" t="str">
        <f>IF(OR('Raw Data'!J2403=0,'Raw Data'!J2403="Delete"),"",'Raw Data'!J2403)</f>
        <v/>
      </c>
      <c r="K2357" s="81" t="str">
        <f>IF(OR('Raw Data'!K2403=0,'Raw Data'!K2403="Delete"),"",'Raw Data'!K2403)</f>
        <v/>
      </c>
      <c r="L2357" s="81" t="str">
        <f>R2357</f>
        <v>Available</v>
      </c>
      <c r="M2357" s="81" t="str">
        <f>IF(A2357="","",IF(OR(AWReleaseNum&gt;=A2357,AWReleaseNum=0),"Available","Not Supported"))</f>
        <v>Available</v>
      </c>
      <c r="N2357" s="81" t="str">
        <f>IF(A2357="","",IF(TcRelease="Any","Available",IF(OR(AND(TcReleaseNum&gt;=VLOOKUP(AWReleaseNum,MinVerInfo,3,FALSE),TcReleaseNum&lt;=VLOOKUP(AWReleaseNum,MinVerInfo,4,FALSE)),AND(TcReleaseNum&gt;=VLOOKUP(AWReleaseNum,MinVerInfo,5,FALSE),TcReleaseNum&lt;=VLOOKUP(AWReleaseNum,MinVerInfo,6,FALSE))),"Available","Not Supported")))</f>
        <v>Available</v>
      </c>
      <c r="O2357" s="81" t="str">
        <f>IF(TcReleaseNum&lt;P2357,"Not Supported","Available")</f>
        <v>Available</v>
      </c>
      <c r="P2357" s="81" cm="1">
        <f t="array" ref="P2357">_xlfn.SWITCH(TcBaseVer, 14, K2357, 13, J2357, 12, I2357, 11, IFERROR(VLOOKUP(H2357,Table2[#All],3,FALSE),"N/A"),0)</f>
        <v>0</v>
      </c>
      <c r="Q2357" s="81" t="str">
        <f>IF(TcBaseVer=0,M2357,IF(AND(N2357="Available",M2357="Available",O2357="Available"),"Available",IF(M2357="","","Not Supported")))</f>
        <v>Available</v>
      </c>
      <c r="R2357" s="81" t="str">
        <f>IF(A2357&gt;=AWCurrentRel, "Future",Q2357)</f>
        <v>Available</v>
      </c>
      <c r="S2357" s="100" t="str">
        <f>HYPERLINK(U2357,T2357)</f>
        <v>Teamcenter 2506 What's New-Plan</v>
      </c>
      <c r="T2357" s="81" t="str">
        <f>IFERROR(VLOOKUP(CONCATENATE($B2357,"_",$A2357),Table4[#All],5,FALSE),"Not Available")</f>
        <v>Teamcenter 2506 What's New-Plan</v>
      </c>
      <c r="U2357" s="81" t="str">
        <f>IFERROR(VLOOKUP(CONCATENATE(B2357,"_",A2357),Table4[#All],6,FALSE),"")</f>
        <v>https://siemens.highspot.com/items/6849b780e763859fe11e5224?lfrm=shp.1</v>
      </c>
    </row>
    <row r="2358" spans="1:21" x14ac:dyDescent="0.25">
      <c r="A2358" s="81">
        <f>IF(OR('Raw Data'!A2406=0,'Raw Data'!A2406="Delete"),"",'Raw Data'!A2406)</f>
        <v>2506</v>
      </c>
      <c r="B2358" s="88" t="str">
        <f>IF(OR('Raw Data'!B2406=0,'Raw Data'!B2406="Delete"),"",'Raw Data'!B2406)</f>
        <v>Plan</v>
      </c>
      <c r="C2358" s="89" t="str">
        <f>IF(OR('Raw Data'!C2406=0,'Raw Data'!C2406="Delete"),"",'Raw Data'!C2406)</f>
        <v>Process</v>
      </c>
      <c r="D2358" s="88" t="str">
        <f>IF(OR('Raw Data'!D2406=0,'Raw Data'!D2406="Delete"),"",'Raw Data'!D2406)</f>
        <v>Workflow</v>
      </c>
      <c r="E2358" s="84" t="str">
        <f>IF(OR('Raw Data'!E2406=0,'Raw Data'!E2406="Delete"),"",'Raw Data'!E2406)</f>
        <v>Empower users to update workflow participants at specific task​</v>
      </c>
      <c r="F2358" s="81" t="str" cm="1">
        <f t="array" ref="F2358">_xlfn.SWITCH(ROUND(VLOOKUP(A2358,Table1[#All],3),0),11,H2358,12,I2358,13,J2358,14,K2358,"N/A")</f>
        <v>N/A</v>
      </c>
      <c r="G2358" s="81" t="str" cm="1">
        <f t="array" ref="G2358">_xlfn.SWITCH(ROUND(VLOOKUP(A2358,Table1[#All],5),0),11,H2358,12,I2358,13,J2358,14,K2358,"N/A")</f>
        <v>N/A</v>
      </c>
      <c r="H2358" s="81" t="str">
        <f>IF(OR('Raw Data'!H2406=0,'Raw Data'!H2406="Delete"),"",'Raw Data'!H2406)</f>
        <v/>
      </c>
      <c r="I2358" s="81" t="str">
        <f>IF(OR('Raw Data'!I2406=0,'Raw Data'!I2406="Delete"),"",'Raw Data'!I2406)</f>
        <v/>
      </c>
      <c r="J2358" s="81" t="str">
        <f>IF(OR('Raw Data'!J2406=0,'Raw Data'!J2406="Delete"),"",'Raw Data'!J2406)</f>
        <v/>
      </c>
      <c r="K2358" s="81" t="str">
        <f>IF(OR('Raw Data'!K2406=0,'Raw Data'!K2406="Delete"),"",'Raw Data'!K2406)</f>
        <v/>
      </c>
      <c r="L2358" s="81" t="str">
        <f>R2358</f>
        <v>Available</v>
      </c>
      <c r="M2358" s="81" t="str">
        <f>IF(A2358="","",IF(OR(AWReleaseNum&gt;=A2358,AWReleaseNum=0),"Available","Not Supported"))</f>
        <v>Available</v>
      </c>
      <c r="N2358" s="81" t="str">
        <f>IF(A2358="","",IF(TcRelease="Any","Available",IF(OR(AND(TcReleaseNum&gt;=VLOOKUP(AWReleaseNum,MinVerInfo,3,FALSE),TcReleaseNum&lt;=VLOOKUP(AWReleaseNum,MinVerInfo,4,FALSE)),AND(TcReleaseNum&gt;=VLOOKUP(AWReleaseNum,MinVerInfo,5,FALSE),TcReleaseNum&lt;=VLOOKUP(AWReleaseNum,MinVerInfo,6,FALSE))),"Available","Not Supported")))</f>
        <v>Available</v>
      </c>
      <c r="O2358" s="81" t="str">
        <f>IF(TcReleaseNum&lt;P2358,"Not Supported","Available")</f>
        <v>Available</v>
      </c>
      <c r="P2358" s="81" cm="1">
        <f t="array" ref="P2358">_xlfn.SWITCH(TcBaseVer, 14, K2358, 13, J2358, 12, I2358, 11, IFERROR(VLOOKUP(H2358,Table2[#All],3,FALSE),"N/A"),0)</f>
        <v>0</v>
      </c>
      <c r="Q2358" s="81" t="str">
        <f>IF(TcBaseVer=0,M2358,IF(AND(N2358="Available",M2358="Available",O2358="Available"),"Available",IF(M2358="","","Not Supported")))</f>
        <v>Available</v>
      </c>
      <c r="R2358" s="81" t="str">
        <f>IF(A2358&gt;=AWCurrentRel, "Future",Q2358)</f>
        <v>Available</v>
      </c>
      <c r="S2358" s="100" t="str">
        <f>HYPERLINK(U2358,T2358)</f>
        <v>Teamcenter 2506 What's New-Plan</v>
      </c>
      <c r="T2358" s="81" t="str">
        <f>IFERROR(VLOOKUP(CONCATENATE($B2358,"_",$A2358),Table4[#All],5,FALSE),"Not Available")</f>
        <v>Teamcenter 2506 What's New-Plan</v>
      </c>
      <c r="U2358" s="81" t="str">
        <f>IFERROR(VLOOKUP(CONCATENATE(B2358,"_",A2358),Table4[#All],6,FALSE),"")</f>
        <v>https://siemens.highspot.com/items/6849b780e763859fe11e5224?lfrm=shp.1</v>
      </c>
    </row>
    <row r="2359" spans="1:21" x14ac:dyDescent="0.25">
      <c r="A2359" s="81">
        <f>IF(OR('Raw Data'!A2407=0,'Raw Data'!A2407="Delete"),"",'Raw Data'!A2407)</f>
        <v>2506</v>
      </c>
      <c r="B2359" s="88" t="str">
        <f>IF(OR('Raw Data'!B2407=0,'Raw Data'!B2407="Delete"),"",'Raw Data'!B2407)</f>
        <v>Plan</v>
      </c>
      <c r="C2359" s="89" t="str">
        <f>IF(OR('Raw Data'!C2407=0,'Raw Data'!C2407="Delete"),"",'Raw Data'!C2407)</f>
        <v>Process</v>
      </c>
      <c r="D2359" s="88" t="str">
        <f>IF(OR('Raw Data'!D2407=0,'Raw Data'!D2407="Delete"),"",'Raw Data'!D2407)</f>
        <v>Workflow</v>
      </c>
      <c r="E2359" s="84" t="str">
        <f>IF(OR('Raw Data'!E2407=0,'Raw Data'!E2407="Delete"),"",'Raw Data'!E2407)</f>
        <v>Easily adapt to staffing changes with dynamic participant assignments in an active workflow</v>
      </c>
      <c r="F2359" s="81" t="str" cm="1">
        <f t="array" ref="F2359">_xlfn.SWITCH(ROUND(VLOOKUP(A2359,Table1[#All],3),0),11,H2359,12,I2359,13,J2359,14,K2359,"N/A")</f>
        <v>N/A</v>
      </c>
      <c r="G2359" s="81" t="str" cm="1">
        <f t="array" ref="G2359">_xlfn.SWITCH(ROUND(VLOOKUP(A2359,Table1[#All],5),0),11,H2359,12,I2359,13,J2359,14,K2359,"N/A")</f>
        <v>N/A</v>
      </c>
      <c r="H2359" s="81" t="str">
        <f>IF(OR('Raw Data'!H2407=0,'Raw Data'!H2407="Delete"),"",'Raw Data'!H2407)</f>
        <v/>
      </c>
      <c r="I2359" s="81" t="str">
        <f>IF(OR('Raw Data'!I2407=0,'Raw Data'!I2407="Delete"),"",'Raw Data'!I2407)</f>
        <v/>
      </c>
      <c r="J2359" s="81" t="str">
        <f>IF(OR('Raw Data'!J2407=0,'Raw Data'!J2407="Delete"),"",'Raw Data'!J2407)</f>
        <v/>
      </c>
      <c r="K2359" s="81" t="str">
        <f>IF(OR('Raw Data'!K2407=0,'Raw Data'!K2407="Delete"),"",'Raw Data'!K2407)</f>
        <v/>
      </c>
      <c r="L2359" s="81" t="str">
        <f>R2359</f>
        <v>Available</v>
      </c>
      <c r="M2359" s="81" t="str">
        <f>IF(A2359="","",IF(OR(AWReleaseNum&gt;=A2359,AWReleaseNum=0),"Available","Not Supported"))</f>
        <v>Available</v>
      </c>
      <c r="N2359" s="81" t="str">
        <f>IF(A2359="","",IF(TcRelease="Any","Available",IF(OR(AND(TcReleaseNum&gt;=VLOOKUP(AWReleaseNum,MinVerInfo,3,FALSE),TcReleaseNum&lt;=VLOOKUP(AWReleaseNum,MinVerInfo,4,FALSE)),AND(TcReleaseNum&gt;=VLOOKUP(AWReleaseNum,MinVerInfo,5,FALSE),TcReleaseNum&lt;=VLOOKUP(AWReleaseNum,MinVerInfo,6,FALSE))),"Available","Not Supported")))</f>
        <v>Available</v>
      </c>
      <c r="O2359" s="81" t="str">
        <f>IF(TcReleaseNum&lt;P2359,"Not Supported","Available")</f>
        <v>Available</v>
      </c>
      <c r="P2359" s="81" cm="1">
        <f t="array" ref="P2359">_xlfn.SWITCH(TcBaseVer, 14, K2359, 13, J2359, 12, I2359, 11, IFERROR(VLOOKUP(H2359,Table2[#All],3,FALSE),"N/A"),0)</f>
        <v>0</v>
      </c>
      <c r="Q2359" s="81" t="str">
        <f>IF(TcBaseVer=0,M2359,IF(AND(N2359="Available",M2359="Available",O2359="Available"),"Available",IF(M2359="","","Not Supported")))</f>
        <v>Available</v>
      </c>
      <c r="R2359" s="81" t="str">
        <f>IF(A2359&gt;=AWCurrentRel, "Future",Q2359)</f>
        <v>Available</v>
      </c>
      <c r="S2359" s="100" t="str">
        <f>HYPERLINK(U2359,T2359)</f>
        <v>Teamcenter 2506 What's New-Plan</v>
      </c>
      <c r="T2359" s="81" t="str">
        <f>IFERROR(VLOOKUP(CONCATENATE($B2359,"_",$A2359),Table4[#All],5,FALSE),"Not Available")</f>
        <v>Teamcenter 2506 What's New-Plan</v>
      </c>
      <c r="U2359" s="81" t="str">
        <f>IFERROR(VLOOKUP(CONCATENATE(B2359,"_",A2359),Table4[#All],6,FALSE),"")</f>
        <v>https://siemens.highspot.com/items/6849b780e763859fe11e5224?lfrm=shp.1</v>
      </c>
    </row>
    <row r="2360" spans="1:21" x14ac:dyDescent="0.25">
      <c r="A2360" s="81">
        <f>IF(OR('Raw Data'!A2470=0,'Raw Data'!A2470="Delete"),"",'Raw Data'!A2470)</f>
        <v>2512</v>
      </c>
      <c r="B2360" s="88" t="str">
        <f>IF(OR('Raw Data'!B2470=0,'Raw Data'!B2470="Delete"),"",'Raw Data'!B2470)</f>
        <v>Deliver</v>
      </c>
      <c r="C2360" s="89" t="str">
        <f>IF(OR('Raw Data'!C2470=0,'Raw Data'!C2470="Delete"),"",'Raw Data'!C2470)</f>
        <v>Suppliers</v>
      </c>
      <c r="D2360" s="88" t="str">
        <f>IF(OR('Raw Data'!D2470=0,'Raw Data'!D2470="Delete"),"",'Raw Data'!D2470)</f>
        <v>Asset Administration Shell Collaboration</v>
      </c>
      <c r="E2360" s="84" t="str">
        <f>IF(OR('Raw Data'!E2470=0,'Raw Data'!E2470="Delete"),"",'Raw Data'!E2470)</f>
        <v>Effortlessly collaborate with suppliers on standardized, interoperable digital twin data enabled by the Asset Administration Shell</v>
      </c>
      <c r="F2360" s="81" t="str" cm="1">
        <f t="array" ref="F2360">_xlfn.SWITCH(ROUND(VLOOKUP(A2360,Table1[#All],3),0),11,H2360,12,I2360,13,J2360,14,K2360,"N/A")</f>
        <v>N/A</v>
      </c>
      <c r="G2360" s="81" t="str" cm="1">
        <f t="array" ref="G2360">_xlfn.SWITCH(ROUND(VLOOKUP(A2360,Table1[#All],5),0),11,H2360,12,I2360,13,J2360,14,K2360,"N/A")</f>
        <v>N/A</v>
      </c>
      <c r="H2360" s="81" t="str">
        <f>IF(OR('Raw Data'!H2470=0,'Raw Data'!H2470="Delete"),"",'Raw Data'!H2470)</f>
        <v/>
      </c>
      <c r="I2360" s="81" t="str">
        <f>IF(OR('Raw Data'!I2470=0,'Raw Data'!I2470="Delete"),"",'Raw Data'!I2470)</f>
        <v/>
      </c>
      <c r="J2360" s="81" t="str">
        <f>IF(OR('Raw Data'!J2470=0,'Raw Data'!J2470="Delete"),"",'Raw Data'!J2470)</f>
        <v/>
      </c>
      <c r="K2360" s="81" t="str">
        <f>IF(OR('Raw Data'!K2470=0,'Raw Data'!K2470="Delete"),"",'Raw Data'!K2470)</f>
        <v/>
      </c>
      <c r="L2360" s="81" t="str">
        <f>R2360</f>
        <v>Available</v>
      </c>
      <c r="M2360" s="81" t="str">
        <f>IF(A2360="","",IF(OR(AWReleaseNum&gt;=A2360,AWReleaseNum=0),"Available","Not Supported"))</f>
        <v>Available</v>
      </c>
      <c r="N2360" s="81" t="str">
        <f>IF(A2360="","",IF(TcRelease="Any","Available",IF(OR(AND(TcReleaseNum&gt;=VLOOKUP(AWReleaseNum,MinVerInfo,3,FALSE),TcReleaseNum&lt;=VLOOKUP(AWReleaseNum,MinVerInfo,4,FALSE)),AND(TcReleaseNum&gt;=VLOOKUP(AWReleaseNum,MinVerInfo,5,FALSE),TcReleaseNum&lt;=VLOOKUP(AWReleaseNum,MinVerInfo,6,FALSE))),"Available","Not Supported")))</f>
        <v>Available</v>
      </c>
      <c r="O2360" s="81" t="str">
        <f>IF(TcReleaseNum&lt;P2360,"Not Supported","Available")</f>
        <v>Available</v>
      </c>
      <c r="P2360" s="81" cm="1">
        <f t="array" ref="P2360">_xlfn.SWITCH(TcBaseVer, 14, K2360, 13, J2360, 12, I2360, 11, IFERROR(VLOOKUP(H2360,Table2[#All],3,FALSE),"N/A"),0)</f>
        <v>0</v>
      </c>
      <c r="Q2360" s="81" t="str">
        <f>IF(TcBaseVer=0,M2360,IF(AND(N2360="Available",M2360="Available",O2360="Available"),"Available",IF(M2360="","","Not Supported")))</f>
        <v>Available</v>
      </c>
      <c r="R2360" s="81" t="str">
        <f>IF(A2360&gt;=AWCurrentRel, "Future",Q2360)</f>
        <v>Available</v>
      </c>
      <c r="S2360" s="100" t="str">
        <f>HYPERLINK(U2360,T2360)</f>
        <v>Teamcenter 2512 - What's New - deliver</v>
      </c>
      <c r="T2360" s="81" t="str">
        <f>IFERROR(VLOOKUP(CONCATENATE($B2360,"_",$A2360),Table4[#All],5,FALSE),"Not Available")</f>
        <v>Teamcenter 2512 - What's New - deliver</v>
      </c>
      <c r="U2360" s="81" t="str">
        <f>IFERROR(VLOOKUP(CONCATENATE(B2360,"_",A2360),Table4[#All],6,FALSE),"")</f>
        <v>https://siemens.highspot.com/items/6936c491da2b12149d751c68?lfrm=ssrp.4</v>
      </c>
    </row>
    <row r="2361" spans="1:21" x14ac:dyDescent="0.25">
      <c r="A2361" s="81">
        <f>IF(OR('Raw Data'!A2471=0,'Raw Data'!A2471="Delete"),"",'Raw Data'!A2471)</f>
        <v>2512</v>
      </c>
      <c r="B2361" s="88" t="str">
        <f>IF(OR('Raw Data'!B2471=0,'Raw Data'!B2471="Delete"),"",'Raw Data'!B2471)</f>
        <v>Deliver</v>
      </c>
      <c r="C2361" s="89" t="str">
        <f>IF(OR('Raw Data'!C2471=0,'Raw Data'!C2471="Delete"),"",'Raw Data'!C2471)</f>
        <v>Suppliers</v>
      </c>
      <c r="D2361" s="88" t="str">
        <f>IF(OR('Raw Data'!D2471=0,'Raw Data'!D2471="Delete"),"",'Raw Data'!D2471)</f>
        <v>Asset Administration Shell Collaboration</v>
      </c>
      <c r="E2361" s="84" t="str">
        <f>IF(OR('Raw Data'!E2471=0,'Raw Data'!E2471="Delete"),"",'Raw Data'!E2471)</f>
        <v>Easily search and locate standard parts published in Asset Administration Shell (AAS) format by suppliers that meets your product requirements​</v>
      </c>
      <c r="F2361" s="81" t="str" cm="1">
        <f t="array" ref="F2361">_xlfn.SWITCH(ROUND(VLOOKUP(A2361,Table1[#All],3),0),11,H2361,12,I2361,13,J2361,14,K2361,"N/A")</f>
        <v>N/A</v>
      </c>
      <c r="G2361" s="81" t="str" cm="1">
        <f t="array" ref="G2361">_xlfn.SWITCH(ROUND(VLOOKUP(A2361,Table1[#All],5),0),11,H2361,12,I2361,13,J2361,14,K2361,"N/A")</f>
        <v>N/A</v>
      </c>
      <c r="H2361" s="81" t="str">
        <f>IF(OR('Raw Data'!H2471=0,'Raw Data'!H2471="Delete"),"",'Raw Data'!H2471)</f>
        <v/>
      </c>
      <c r="I2361" s="81" t="str">
        <f>IF(OR('Raw Data'!I2471=0,'Raw Data'!I2471="Delete"),"",'Raw Data'!I2471)</f>
        <v/>
      </c>
      <c r="J2361" s="81" t="str">
        <f>IF(OR('Raw Data'!J2471=0,'Raw Data'!J2471="Delete"),"",'Raw Data'!J2471)</f>
        <v/>
      </c>
      <c r="K2361" s="81" t="str">
        <f>IF(OR('Raw Data'!K2471=0,'Raw Data'!K2471="Delete"),"",'Raw Data'!K2471)</f>
        <v/>
      </c>
      <c r="L2361" s="81" t="str">
        <f>R2361</f>
        <v>Available</v>
      </c>
      <c r="M2361" s="81" t="str">
        <f>IF(A2361="","",IF(OR(AWReleaseNum&gt;=A2361,AWReleaseNum=0),"Available","Not Supported"))</f>
        <v>Available</v>
      </c>
      <c r="N2361" s="81" t="str">
        <f>IF(A2361="","",IF(TcRelease="Any","Available",IF(OR(AND(TcReleaseNum&gt;=VLOOKUP(AWReleaseNum,MinVerInfo,3,FALSE),TcReleaseNum&lt;=VLOOKUP(AWReleaseNum,MinVerInfo,4,FALSE)),AND(TcReleaseNum&gt;=VLOOKUP(AWReleaseNum,MinVerInfo,5,FALSE),TcReleaseNum&lt;=VLOOKUP(AWReleaseNum,MinVerInfo,6,FALSE))),"Available","Not Supported")))</f>
        <v>Available</v>
      </c>
      <c r="O2361" s="81" t="str">
        <f>IF(TcReleaseNum&lt;P2361,"Not Supported","Available")</f>
        <v>Available</v>
      </c>
      <c r="P2361" s="81" cm="1">
        <f t="array" ref="P2361">_xlfn.SWITCH(TcBaseVer, 14, K2361, 13, J2361, 12, I2361, 11, IFERROR(VLOOKUP(H2361,Table2[#All],3,FALSE),"N/A"),0)</f>
        <v>0</v>
      </c>
      <c r="Q2361" s="81" t="str">
        <f>IF(TcBaseVer=0,M2361,IF(AND(N2361="Available",M2361="Available",O2361="Available"),"Available",IF(M2361="","","Not Supported")))</f>
        <v>Available</v>
      </c>
      <c r="R2361" s="81" t="str">
        <f>IF(A2361&gt;=AWCurrentRel, "Future",Q2361)</f>
        <v>Available</v>
      </c>
      <c r="S2361" s="100" t="str">
        <f>HYPERLINK(U2361,T2361)</f>
        <v>Teamcenter 2512 - What's New - deliver</v>
      </c>
      <c r="T2361" s="81" t="str">
        <f>IFERROR(VLOOKUP(CONCATENATE($B2361,"_",$A2361),Table4[#All],5,FALSE),"Not Available")</f>
        <v>Teamcenter 2512 - What's New - deliver</v>
      </c>
      <c r="U2361" s="81" t="str">
        <f>IFERROR(VLOOKUP(CONCATENATE(B2361,"_",A2361),Table4[#All],6,FALSE),"")</f>
        <v>https://siemens.highspot.com/items/6936c491da2b12149d751c68?lfrm=ssrp.4</v>
      </c>
    </row>
    <row r="2362" spans="1:21" x14ac:dyDescent="0.25">
      <c r="A2362" s="81">
        <f>IF(OR('Raw Data'!A2472=0,'Raw Data'!A2472="Delete"),"",'Raw Data'!A2472)</f>
        <v>2512</v>
      </c>
      <c r="B2362" s="88" t="str">
        <f>IF(OR('Raw Data'!B2472=0,'Raw Data'!B2472="Delete"),"",'Raw Data'!B2472)</f>
        <v>Deliver</v>
      </c>
      <c r="C2362" s="89" t="str">
        <f>IF(OR('Raw Data'!C2472=0,'Raw Data'!C2472="Delete"),"",'Raw Data'!C2472)</f>
        <v>Suppliers</v>
      </c>
      <c r="D2362" s="88" t="str">
        <f>IF(OR('Raw Data'!D2472=0,'Raw Data'!D2472="Delete"),"",'Raw Data'!D2472)</f>
        <v>Asset Administration Shell Collaboration</v>
      </c>
      <c r="E2362" s="84" t="str">
        <f>IF(OR('Raw Data'!E2472=0,'Raw Data'!E2472="Delete"),"",'Raw Data'!E2472)</f>
        <v>Seamlessly import and convert AAS submodels into Teamcenter parts for use in your product designs</v>
      </c>
      <c r="F2362" s="81" t="str" cm="1">
        <f t="array" ref="F2362">_xlfn.SWITCH(ROUND(VLOOKUP(A2362,Table1[#All],3),0),11,H2362,12,I2362,13,J2362,14,K2362,"N/A")</f>
        <v>N/A</v>
      </c>
      <c r="G2362" s="81" t="str" cm="1">
        <f t="array" ref="G2362">_xlfn.SWITCH(ROUND(VLOOKUP(A2362,Table1[#All],5),0),11,H2362,12,I2362,13,J2362,14,K2362,"N/A")</f>
        <v>N/A</v>
      </c>
      <c r="H2362" s="81" t="str">
        <f>IF(OR('Raw Data'!H2472=0,'Raw Data'!H2472="Delete"),"",'Raw Data'!H2472)</f>
        <v/>
      </c>
      <c r="I2362" s="81" t="str">
        <f>IF(OR('Raw Data'!I2472=0,'Raw Data'!I2472="Delete"),"",'Raw Data'!I2472)</f>
        <v/>
      </c>
      <c r="J2362" s="81" t="str">
        <f>IF(OR('Raw Data'!J2472=0,'Raw Data'!J2472="Delete"),"",'Raw Data'!J2472)</f>
        <v/>
      </c>
      <c r="K2362" s="81" t="str">
        <f>IF(OR('Raw Data'!K2472=0,'Raw Data'!K2472="Delete"),"",'Raw Data'!K2472)</f>
        <v/>
      </c>
      <c r="L2362" s="81" t="str">
        <f>R2362</f>
        <v>Available</v>
      </c>
      <c r="M2362" s="81" t="str">
        <f>IF(A2362="","",IF(OR(AWReleaseNum&gt;=A2362,AWReleaseNum=0),"Available","Not Supported"))</f>
        <v>Available</v>
      </c>
      <c r="N2362" s="81" t="str">
        <f>IF(A2362="","",IF(TcRelease="Any","Available",IF(OR(AND(TcReleaseNum&gt;=VLOOKUP(AWReleaseNum,MinVerInfo,3,FALSE),TcReleaseNum&lt;=VLOOKUP(AWReleaseNum,MinVerInfo,4,FALSE)),AND(TcReleaseNum&gt;=VLOOKUP(AWReleaseNum,MinVerInfo,5,FALSE),TcReleaseNum&lt;=VLOOKUP(AWReleaseNum,MinVerInfo,6,FALSE))),"Available","Not Supported")))</f>
        <v>Available</v>
      </c>
      <c r="O2362" s="81" t="str">
        <f>IF(TcReleaseNum&lt;P2362,"Not Supported","Available")</f>
        <v>Available</v>
      </c>
      <c r="P2362" s="81" cm="1">
        <f t="array" ref="P2362">_xlfn.SWITCH(TcBaseVer, 14, K2362, 13, J2362, 12, I2362, 11, IFERROR(VLOOKUP(H2362,Table2[#All],3,FALSE),"N/A"),0)</f>
        <v>0</v>
      </c>
      <c r="Q2362" s="81" t="str">
        <f>IF(TcBaseVer=0,M2362,IF(AND(N2362="Available",M2362="Available",O2362="Available"),"Available",IF(M2362="","","Not Supported")))</f>
        <v>Available</v>
      </c>
      <c r="R2362" s="81" t="str">
        <f>IF(A2362&gt;=AWCurrentRel, "Future",Q2362)</f>
        <v>Available</v>
      </c>
      <c r="S2362" s="100" t="str">
        <f>HYPERLINK(U2362,T2362)</f>
        <v>Teamcenter 2512 - What's New - deliver</v>
      </c>
      <c r="T2362" s="81" t="str">
        <f>IFERROR(VLOOKUP(CONCATENATE($B2362,"_",$A2362),Table4[#All],5,FALSE),"Not Available")</f>
        <v>Teamcenter 2512 - What's New - deliver</v>
      </c>
      <c r="U2362" s="81" t="str">
        <f>IFERROR(VLOOKUP(CONCATENATE(B2362,"_",A2362),Table4[#All],6,FALSE),"")</f>
        <v>https://siemens.highspot.com/items/6936c491da2b12149d751c68?lfrm=ssrp.4</v>
      </c>
    </row>
    <row r="2363" spans="1:21" x14ac:dyDescent="0.25">
      <c r="A2363" s="81">
        <f>IF(OR('Raw Data'!A2473=0,'Raw Data'!A2473="Delete"),"",'Raw Data'!A2473)</f>
        <v>2512</v>
      </c>
      <c r="B2363" s="88" t="str">
        <f>IF(OR('Raw Data'!B2473=0,'Raw Data'!B2473="Delete"),"",'Raw Data'!B2473)</f>
        <v>Deliver</v>
      </c>
      <c r="C2363" s="89" t="str">
        <f>IF(OR('Raw Data'!C2473=0,'Raw Data'!C2473="Delete"),"",'Raw Data'!C2473)</f>
        <v>Suppliers</v>
      </c>
      <c r="D2363" s="88" t="str">
        <f>IF(OR('Raw Data'!D2473=0,'Raw Data'!D2473="Delete"),"",'Raw Data'!D2473)</f>
        <v>Asset Administration Shell Collaboration</v>
      </c>
      <c r="E2363" s="84" t="str">
        <f>IF(OR('Raw Data'!E2473=0,'Raw Data'!E2473="Delete"),"",'Raw Data'!E2473)</f>
        <v>Export Teamcenter product data in Industrial Digital Twin Association (IDTA) standard AAS format</v>
      </c>
      <c r="F2363" s="81" t="str" cm="1">
        <f t="array" ref="F2363">_xlfn.SWITCH(ROUND(VLOOKUP(A2363,Table1[#All],3),0),11,H2363,12,I2363,13,J2363,14,K2363,"N/A")</f>
        <v>N/A</v>
      </c>
      <c r="G2363" s="81" t="str" cm="1">
        <f t="array" ref="G2363">_xlfn.SWITCH(ROUND(VLOOKUP(A2363,Table1[#All],5),0),11,H2363,12,I2363,13,J2363,14,K2363,"N/A")</f>
        <v>N/A</v>
      </c>
      <c r="H2363" s="81" t="str">
        <f>IF(OR('Raw Data'!H2473=0,'Raw Data'!H2473="Delete"),"",'Raw Data'!H2473)</f>
        <v/>
      </c>
      <c r="I2363" s="81" t="str">
        <f>IF(OR('Raw Data'!I2473=0,'Raw Data'!I2473="Delete"),"",'Raw Data'!I2473)</f>
        <v/>
      </c>
      <c r="J2363" s="81" t="str">
        <f>IF(OR('Raw Data'!J2473=0,'Raw Data'!J2473="Delete"),"",'Raw Data'!J2473)</f>
        <v/>
      </c>
      <c r="K2363" s="81" t="str">
        <f>IF(OR('Raw Data'!K2473=0,'Raw Data'!K2473="Delete"),"",'Raw Data'!K2473)</f>
        <v/>
      </c>
      <c r="L2363" s="81" t="str">
        <f>R2363</f>
        <v>Available</v>
      </c>
      <c r="M2363" s="81" t="str">
        <f>IF(A2363="","",IF(OR(AWReleaseNum&gt;=A2363,AWReleaseNum=0),"Available","Not Supported"))</f>
        <v>Available</v>
      </c>
      <c r="N2363" s="81" t="str">
        <f>IF(A2363="","",IF(TcRelease="Any","Available",IF(OR(AND(TcReleaseNum&gt;=VLOOKUP(AWReleaseNum,MinVerInfo,3,FALSE),TcReleaseNum&lt;=VLOOKUP(AWReleaseNum,MinVerInfo,4,FALSE)),AND(TcReleaseNum&gt;=VLOOKUP(AWReleaseNum,MinVerInfo,5,FALSE),TcReleaseNum&lt;=VLOOKUP(AWReleaseNum,MinVerInfo,6,FALSE))),"Available","Not Supported")))</f>
        <v>Available</v>
      </c>
      <c r="O2363" s="81" t="str">
        <f>IF(TcReleaseNum&lt;P2363,"Not Supported","Available")</f>
        <v>Available</v>
      </c>
      <c r="P2363" s="81" cm="1">
        <f t="array" ref="P2363">_xlfn.SWITCH(TcBaseVer, 14, K2363, 13, J2363, 12, I2363, 11, IFERROR(VLOOKUP(H2363,Table2[#All],3,FALSE),"N/A"),0)</f>
        <v>0</v>
      </c>
      <c r="Q2363" s="81" t="str">
        <f>IF(TcBaseVer=0,M2363,IF(AND(N2363="Available",M2363="Available",O2363="Available"),"Available",IF(M2363="","","Not Supported")))</f>
        <v>Available</v>
      </c>
      <c r="R2363" s="81" t="str">
        <f>IF(A2363&gt;=AWCurrentRel, "Future",Q2363)</f>
        <v>Available</v>
      </c>
      <c r="S2363" s="100" t="str">
        <f>HYPERLINK(U2363,T2363)</f>
        <v>Teamcenter 2512 - What's New - deliver</v>
      </c>
      <c r="T2363" s="81" t="str">
        <f>IFERROR(VLOOKUP(CONCATENATE($B2363,"_",$A2363),Table4[#All],5,FALSE),"Not Available")</f>
        <v>Teamcenter 2512 - What's New - deliver</v>
      </c>
      <c r="U2363" s="81" t="str">
        <f>IFERROR(VLOOKUP(CONCATENATE(B2363,"_",A2363),Table4[#All],6,FALSE),"")</f>
        <v>https://siemens.highspot.com/items/6936c491da2b12149d751c68?lfrm=ssrp.4</v>
      </c>
    </row>
    <row r="2364" spans="1:21" x14ac:dyDescent="0.25">
      <c r="A2364" s="81">
        <f>IF(OR('Raw Data'!A2474=0,'Raw Data'!A2474="Delete"),"",'Raw Data'!A2474)</f>
        <v>2512</v>
      </c>
      <c r="B2364" s="88" t="str">
        <f>IF(OR('Raw Data'!B2474=0,'Raw Data'!B2474="Delete"),"",'Raw Data'!B2474)</f>
        <v>Deliver</v>
      </c>
      <c r="C2364" s="89" t="str">
        <f>IF(OR('Raw Data'!C2474=0,'Raw Data'!C2474="Delete"),"",'Raw Data'!C2474)</f>
        <v>Suppliers</v>
      </c>
      <c r="D2364" s="88" t="str">
        <f>IF(OR('Raw Data'!D2474=0,'Raw Data'!D2474="Delete"),"",'Raw Data'!D2474)</f>
        <v>Asset Administration Shell Collaboration</v>
      </c>
      <c r="E2364" s="84" t="str">
        <f>IF(OR('Raw Data'!E2474=0,'Raw Data'!E2474="Delete"),"",'Raw Data'!E2474)</f>
        <v>Get notified when AAS you already use have gone through a change and choose to import updates</v>
      </c>
      <c r="F2364" s="81" t="str" cm="1">
        <f t="array" ref="F2364">_xlfn.SWITCH(ROUND(VLOOKUP(A2364,Table1[#All],3),0),11,H2364,12,I2364,13,J2364,14,K2364,"N/A")</f>
        <v>N/A</v>
      </c>
      <c r="G2364" s="81" t="str" cm="1">
        <f t="array" ref="G2364">_xlfn.SWITCH(ROUND(VLOOKUP(A2364,Table1[#All],5),0),11,H2364,12,I2364,13,J2364,14,K2364,"N/A")</f>
        <v>N/A</v>
      </c>
      <c r="H2364" s="81" t="str">
        <f>IF(OR('Raw Data'!H2474=0,'Raw Data'!H2474="Delete"),"",'Raw Data'!H2474)</f>
        <v/>
      </c>
      <c r="I2364" s="81" t="str">
        <f>IF(OR('Raw Data'!I2474=0,'Raw Data'!I2474="Delete"),"",'Raw Data'!I2474)</f>
        <v/>
      </c>
      <c r="J2364" s="81" t="str">
        <f>IF(OR('Raw Data'!J2474=0,'Raw Data'!J2474="Delete"),"",'Raw Data'!J2474)</f>
        <v/>
      </c>
      <c r="K2364" s="81" t="str">
        <f>IF(OR('Raw Data'!K2474=0,'Raw Data'!K2474="Delete"),"",'Raw Data'!K2474)</f>
        <v/>
      </c>
      <c r="L2364" s="81" t="str">
        <f>R2364</f>
        <v>Available</v>
      </c>
      <c r="M2364" s="81" t="str">
        <f>IF(A2364="","",IF(OR(AWReleaseNum&gt;=A2364,AWReleaseNum=0),"Available","Not Supported"))</f>
        <v>Available</v>
      </c>
      <c r="N2364" s="81" t="str">
        <f>IF(A2364="","",IF(TcRelease="Any","Available",IF(OR(AND(TcReleaseNum&gt;=VLOOKUP(AWReleaseNum,MinVerInfo,3,FALSE),TcReleaseNum&lt;=VLOOKUP(AWReleaseNum,MinVerInfo,4,FALSE)),AND(TcReleaseNum&gt;=VLOOKUP(AWReleaseNum,MinVerInfo,5,FALSE),TcReleaseNum&lt;=VLOOKUP(AWReleaseNum,MinVerInfo,6,FALSE))),"Available","Not Supported")))</f>
        <v>Available</v>
      </c>
      <c r="O2364" s="81" t="str">
        <f>IF(TcReleaseNum&lt;P2364,"Not Supported","Available")</f>
        <v>Available</v>
      </c>
      <c r="P2364" s="81" cm="1">
        <f t="array" ref="P2364">_xlfn.SWITCH(TcBaseVer, 14, K2364, 13, J2364, 12, I2364, 11, IFERROR(VLOOKUP(H2364,Table2[#All],3,FALSE),"N/A"),0)</f>
        <v>0</v>
      </c>
      <c r="Q2364" s="81" t="str">
        <f>IF(TcBaseVer=0,M2364,IF(AND(N2364="Available",M2364="Available",O2364="Available"),"Available",IF(M2364="","","Not Supported")))</f>
        <v>Available</v>
      </c>
      <c r="R2364" s="81" t="str">
        <f>IF(A2364&gt;=AWCurrentRel, "Future",Q2364)</f>
        <v>Available</v>
      </c>
      <c r="S2364" s="100" t="str">
        <f>HYPERLINK(U2364,T2364)</f>
        <v>Teamcenter 2512 - What's New - deliver</v>
      </c>
      <c r="T2364" s="81" t="str">
        <f>IFERROR(VLOOKUP(CONCATENATE($B2364,"_",$A2364),Table4[#All],5,FALSE),"Not Available")</f>
        <v>Teamcenter 2512 - What's New - deliver</v>
      </c>
      <c r="U2364" s="81" t="str">
        <f>IFERROR(VLOOKUP(CONCATENATE(B2364,"_",A2364),Table4[#All],6,FALSE),"")</f>
        <v>https://siemens.highspot.com/items/6936c491da2b12149d751c68?lfrm=ssrp.4</v>
      </c>
    </row>
    <row r="2365" spans="1:21" x14ac:dyDescent="0.25">
      <c r="A2365" s="81">
        <f>IF(OR('Raw Data'!A2439=0,'Raw Data'!A2439="Delete"),"",'Raw Data'!A2439)</f>
        <v>2512</v>
      </c>
      <c r="B2365" s="88" t="str">
        <f>IF(OR('Raw Data'!B2439=0,'Raw Data'!B2439="Delete"),"",'Raw Data'!B2439)</f>
        <v>Plan</v>
      </c>
      <c r="C2365" s="89" t="str">
        <f>IF(OR('Raw Data'!C2439=0,'Raw Data'!C2439="Delete"),"",'Raw Data'!C2439)</f>
        <v>Process</v>
      </c>
      <c r="D2365" s="88" t="str">
        <f>IF(OR('Raw Data'!D2439=0,'Raw Data'!D2439="Delete"),"",'Raw Data'!D2439)</f>
        <v>Change Management</v>
      </c>
      <c r="E2365" s="84" t="str">
        <f>IF(OR('Raw Data'!E2439=0,'Raw Data'!E2439="Delete"),"",'Raw Data'!E2439)</f>
        <v>Easily view solution item redlines using indicators and edit properties from the summary view</v>
      </c>
      <c r="F2365" s="81" t="str" cm="1">
        <f t="array" ref="F2365">_xlfn.SWITCH(ROUND(VLOOKUP(A2365,Table1[#All],3),0),11,H2365,12,I2365,13,J2365,14,K2365,"N/A")</f>
        <v>N/A</v>
      </c>
      <c r="G2365" s="81" t="str" cm="1">
        <f t="array" ref="G2365">_xlfn.SWITCH(ROUND(VLOOKUP(A2365,Table1[#All],5),0),11,H2365,12,I2365,13,J2365,14,K2365,"N/A")</f>
        <v>N/A</v>
      </c>
      <c r="H2365" s="81" t="str">
        <f>IF(OR('Raw Data'!H2439=0,'Raw Data'!H2439="Delete"),"",'Raw Data'!H2439)</f>
        <v/>
      </c>
      <c r="I2365" s="81" t="str">
        <f>IF(OR('Raw Data'!I2439=0,'Raw Data'!I2439="Delete"),"",'Raw Data'!I2439)</f>
        <v/>
      </c>
      <c r="J2365" s="81" t="str">
        <f>IF(OR('Raw Data'!J2439=0,'Raw Data'!J2439="Delete"),"",'Raw Data'!J2439)</f>
        <v/>
      </c>
      <c r="K2365" s="81" t="str">
        <f>IF(OR('Raw Data'!K2439=0,'Raw Data'!K2439="Delete"),"",'Raw Data'!K2439)</f>
        <v/>
      </c>
      <c r="L2365" s="81" t="str">
        <f>R2365</f>
        <v>Available</v>
      </c>
      <c r="M2365" s="81" t="str">
        <f>IF(A2365="","",IF(OR(AWReleaseNum&gt;=A2365,AWReleaseNum=0),"Available","Not Supported"))</f>
        <v>Available</v>
      </c>
      <c r="N2365" s="81" t="str">
        <f>IF(A2365="","",IF(TcRelease="Any","Available",IF(OR(AND(TcReleaseNum&gt;=VLOOKUP(AWReleaseNum,MinVerInfo,3,FALSE),TcReleaseNum&lt;=VLOOKUP(AWReleaseNum,MinVerInfo,4,FALSE)),AND(TcReleaseNum&gt;=VLOOKUP(AWReleaseNum,MinVerInfo,5,FALSE),TcReleaseNum&lt;=VLOOKUP(AWReleaseNum,MinVerInfo,6,FALSE))),"Available","Not Supported")))</f>
        <v>Available</v>
      </c>
      <c r="O2365" s="81" t="str">
        <f>IF(TcReleaseNum&lt;P2365,"Not Supported","Available")</f>
        <v>Available</v>
      </c>
      <c r="P2365" s="81" cm="1">
        <f t="array" ref="P2365">_xlfn.SWITCH(TcBaseVer, 14, K2365, 13, J2365, 12, I2365, 11, IFERROR(VLOOKUP(H2365,Table2[#All],3,FALSE),"N/A"),0)</f>
        <v>0</v>
      </c>
      <c r="Q2365" s="81" t="str">
        <f>IF(TcBaseVer=0,M2365,IF(AND(N2365="Available",M2365="Available",O2365="Available"),"Available",IF(M2365="","","Not Supported")))</f>
        <v>Available</v>
      </c>
      <c r="R2365" s="81" t="str">
        <f>IF(A2365&gt;=AWCurrentRel, "Future",Q2365)</f>
        <v>Available</v>
      </c>
      <c r="S2365" s="100" t="str">
        <f>HYPERLINK(U2365,T2365)</f>
        <v>Teamcenter 2512 - What's New - Plan</v>
      </c>
      <c r="T2365" s="81" t="str">
        <f>IFERROR(VLOOKUP(CONCATENATE($B2365,"_",$A2365),Table4[#All],5,FALSE),"Not Available")</f>
        <v>Teamcenter 2512 - What's New - Plan</v>
      </c>
      <c r="U2365" s="81" t="str">
        <f>IFERROR(VLOOKUP(CONCATENATE(B2365,"_",A2365),Table4[#All],6,FALSE),"")</f>
        <v>https://siemens.highspot.com/items/6936c4d01e86285005509949?lfrm=ssrp.3</v>
      </c>
    </row>
    <row r="2366" spans="1:21" x14ac:dyDescent="0.25">
      <c r="A2366" s="81">
        <f>IF(OR('Raw Data'!A1966=0,'Raw Data'!A1966="Delete"),"",'Raw Data'!A1966)</f>
        <v>2512</v>
      </c>
      <c r="B2366" s="88" t="str">
        <f>IF(OR('Raw Data'!B1966=0,'Raw Data'!B1966="Delete"),"",'Raw Data'!B1966)</f>
        <v>Deliver</v>
      </c>
      <c r="C2366" s="89" t="str">
        <f>IF(OR('Raw Data'!C1966=0,'Raw Data'!C1966="Delete"),"",'Raw Data'!C1966)</f>
        <v>Analytics</v>
      </c>
      <c r="D2366" s="88" t="str">
        <f>IF(OR('Raw Data'!D1966=0,'Raw Data'!D1966="Delete"),"",'Raw Data'!D1966)</f>
        <v>Classification</v>
      </c>
      <c r="E2366" s="84" t="str">
        <f>IF(OR('Raw Data'!E1966=0,'Raw Data'!E1966="Delete"),"",'Raw Data'!E1966)</f>
        <v>Exchange classification data with OEMs, suppliers, and partners in
standard TCXML format​</v>
      </c>
      <c r="F2366" s="81" t="str" cm="1">
        <f t="array" ref="F2366">_xlfn.SWITCH(ROUND(VLOOKUP(A2366,Table1[#All],3),0),11,H2366,12,I2366,13,J2366,14,K2366,"N/A")</f>
        <v>N/A</v>
      </c>
      <c r="G2366" s="81" t="str" cm="1">
        <f t="array" ref="G2366">_xlfn.SWITCH(ROUND(VLOOKUP(A2366,Table1[#All],5),0),11,H2366,12,I2366,13,J2366,14,K2366,"N/A")</f>
        <v>N/A</v>
      </c>
      <c r="H2366" s="81" t="str">
        <f>IF(OR('Raw Data'!H1966=0,'Raw Data'!H1966="Delete"),"",'Raw Data'!H1966)</f>
        <v/>
      </c>
      <c r="I2366" s="81" t="str">
        <f>IF(OR('Raw Data'!I1966=0,'Raw Data'!I1966="Delete"),"",'Raw Data'!I1966)</f>
        <v/>
      </c>
      <c r="J2366" s="81" t="str">
        <f>IF(OR('Raw Data'!J1966=0,'Raw Data'!J1966="Delete"),"",'Raw Data'!J1966)</f>
        <v/>
      </c>
      <c r="K2366" s="81" t="str">
        <f>IF(OR('Raw Data'!K1966=0,'Raw Data'!K1966="Delete"),"",'Raw Data'!K1966)</f>
        <v/>
      </c>
      <c r="L2366" s="81" t="str">
        <f>R2366</f>
        <v>Available</v>
      </c>
      <c r="M2366" s="81" t="str">
        <f>IF(A2366="","",IF(OR(AWReleaseNum&gt;=A2366,AWReleaseNum=0),"Available","Not Supported"))</f>
        <v>Available</v>
      </c>
      <c r="N2366" s="81" t="str">
        <f>IF(A2366="","",IF(TcRelease="Any","Available",IF(OR(AND(TcReleaseNum&gt;=VLOOKUP(AWReleaseNum,MinVerInfo,3,FALSE),TcReleaseNum&lt;=VLOOKUP(AWReleaseNum,MinVerInfo,4,FALSE)),AND(TcReleaseNum&gt;=VLOOKUP(AWReleaseNum,MinVerInfo,5,FALSE),TcReleaseNum&lt;=VLOOKUP(AWReleaseNum,MinVerInfo,6,FALSE))),"Available","Not Supported")))</f>
        <v>Available</v>
      </c>
      <c r="O2366" s="81" t="str">
        <f>IF(TcReleaseNum&lt;P2366,"Not Supported","Available")</f>
        <v>Available</v>
      </c>
      <c r="P2366" s="81" cm="1">
        <f t="array" ref="P2366">_xlfn.SWITCH(TcBaseVer, 14, K2366, 13, J2366, 12, I2366, 11, IFERROR(VLOOKUP(H2366,Table2[#All],3,FALSE),"N/A"),0)</f>
        <v>0</v>
      </c>
      <c r="Q2366" s="81" t="str">
        <f>IF(TcBaseVer=0,M2366,IF(AND(N2366="Available",M2366="Available",O2366="Available"),"Available",IF(M2366="","","Not Supported")))</f>
        <v>Available</v>
      </c>
      <c r="R2366" s="81" t="str">
        <f>IF(A2366&gt;=AWCurrentRel, "Future",Q2366)</f>
        <v>Available</v>
      </c>
      <c r="S2366" s="100" t="str">
        <f>HYPERLINK(U2366,T2366)</f>
        <v>Teamcenter 2512 - What's New - deliver</v>
      </c>
      <c r="T2366" s="81" t="str">
        <f>IFERROR(VLOOKUP(CONCATENATE($B2366,"_",$A2366),Table4[#All],5,FALSE),"Not Available")</f>
        <v>Teamcenter 2512 - What's New - deliver</v>
      </c>
      <c r="U2366" s="81" t="str">
        <f>IFERROR(VLOOKUP(CONCATENATE(B2366,"_",A2366),Table4[#All],6,FALSE),"")</f>
        <v>https://siemens.highspot.com/items/6936c491da2b12149d751c68?lfrm=ssrp.4</v>
      </c>
    </row>
    <row r="2367" spans="1:21" x14ac:dyDescent="0.25">
      <c r="A2367" s="81">
        <f>IF(OR('Raw Data'!A2492=0,'Raw Data'!A2492="Delete"),"",'Raw Data'!A2492)</f>
        <v>2512</v>
      </c>
      <c r="B2367" s="88" t="str">
        <f>IF(OR('Raw Data'!B2492=0,'Raw Data'!B2492="Delete"),"",'Raw Data'!B2492)</f>
        <v>Foundation</v>
      </c>
      <c r="C2367" s="89" t="str">
        <f>IF(OR('Raw Data'!C2492=0,'Raw Data'!C2492="Delete"),"",'Raw Data'!C2492)</f>
        <v>Usability</v>
      </c>
      <c r="D2367" s="88" t="str">
        <f>IF(OR('Raw Data'!D2492=0,'Raw Data'!D2492="Delete"),"",'Raw Data'!D2492)</f>
        <v>Collaboration</v>
      </c>
      <c r="E2367" s="84" t="str">
        <f>IF(OR('Raw Data'!E2492=0,'Raw Data'!E2492="Delete"),"",'Raw Data'!E2492)</f>
        <v>Communicate with suppliers and colleagues across sites with discussions</v>
      </c>
      <c r="F2367" s="81" t="str" cm="1">
        <f t="array" ref="F2367">_xlfn.SWITCH(ROUND(VLOOKUP(A2367,Table1[#All],3),0),11,H2367,12,I2367,13,J2367,14,K2367,"N/A")</f>
        <v>N/A</v>
      </c>
      <c r="G2367" s="81" t="str" cm="1">
        <f t="array" ref="G2367">_xlfn.SWITCH(ROUND(VLOOKUP(A2367,Table1[#All],5),0),11,H2367,12,I2367,13,J2367,14,K2367,"N/A")</f>
        <v>N/A</v>
      </c>
      <c r="H2367" s="81" t="str">
        <f>IF(OR('Raw Data'!H2492=0,'Raw Data'!H2492="Delete"),"",'Raw Data'!H2492)</f>
        <v/>
      </c>
      <c r="I2367" s="81" t="str">
        <f>IF(OR('Raw Data'!I2492=0,'Raw Data'!I2492="Delete"),"",'Raw Data'!I2492)</f>
        <v/>
      </c>
      <c r="J2367" s="81" t="str">
        <f>IF(OR('Raw Data'!J2492=0,'Raw Data'!J2492="Delete"),"",'Raw Data'!J2492)</f>
        <v/>
      </c>
      <c r="K2367" s="81" t="str">
        <f>IF(OR('Raw Data'!K2492=0,'Raw Data'!K2492="Delete"),"",'Raw Data'!K2492)</f>
        <v/>
      </c>
      <c r="L2367" s="81" t="str">
        <f>R2367</f>
        <v>Available</v>
      </c>
      <c r="M2367" s="81" t="str">
        <f>IF(A2367="","",IF(OR(AWReleaseNum&gt;=A2367,AWReleaseNum=0),"Available","Not Supported"))</f>
        <v>Available</v>
      </c>
      <c r="N2367" s="81" t="str">
        <f>IF(A2367="","",IF(TcRelease="Any","Available",IF(OR(AND(TcReleaseNum&gt;=VLOOKUP(AWReleaseNum,MinVerInfo,3,FALSE),TcReleaseNum&lt;=VLOOKUP(AWReleaseNum,MinVerInfo,4,FALSE)),AND(TcReleaseNum&gt;=VLOOKUP(AWReleaseNum,MinVerInfo,5,FALSE),TcReleaseNum&lt;=VLOOKUP(AWReleaseNum,MinVerInfo,6,FALSE))),"Available","Not Supported")))</f>
        <v>Available</v>
      </c>
      <c r="O2367" s="81" t="str">
        <f>IF(TcReleaseNum&lt;P2367,"Not Supported","Available")</f>
        <v>Available</v>
      </c>
      <c r="P2367" s="81" cm="1">
        <f t="array" ref="P2367">_xlfn.SWITCH(TcBaseVer, 14, K2367, 13, J2367, 12, I2367, 11, IFERROR(VLOOKUP(H2367,Table2[#All],3,FALSE),"N/A"),0)</f>
        <v>0</v>
      </c>
      <c r="Q2367" s="81" t="str">
        <f>IF(TcBaseVer=0,M2367,IF(AND(N2367="Available",M2367="Available",O2367="Available"),"Available",IF(M2367="","","Not Supported")))</f>
        <v>Available</v>
      </c>
      <c r="R2367" s="81" t="str">
        <f>IF(A2367&gt;=AWCurrentRel, "Future",Q2367)</f>
        <v>Available</v>
      </c>
      <c r="S2367" s="100" t="str">
        <f>HYPERLINK(U2367,T2367)</f>
        <v>Teamcenter 2512 - What's New - Foundation and Industry solutions</v>
      </c>
      <c r="T2367" s="81" t="str">
        <f>IFERROR(VLOOKUP(CONCATENATE($B2367,"_",$A2367),Table4[#All],5,FALSE),"Not Available")</f>
        <v>Teamcenter 2512 - What's New - Foundation and Industry solutions</v>
      </c>
      <c r="U2367" s="81" t="str">
        <f>IFERROR(VLOOKUP(CONCATENATE(B2367,"_",A2367),Table4[#All],6,FALSE),"")</f>
        <v>https://siemens.highspot.com/items/6936c4b3fe9fd964ce067a22?lfrm=ssrp.5#1</v>
      </c>
    </row>
    <row r="2368" spans="1:21" x14ac:dyDescent="0.25">
      <c r="A2368" s="81">
        <f>IF(OR('Raw Data'!A2493=0,'Raw Data'!A2493="Delete"),"",'Raw Data'!A2493)</f>
        <v>2512</v>
      </c>
      <c r="B2368" s="88" t="str">
        <f>IF(OR('Raw Data'!B2493=0,'Raw Data'!B2493="Delete"),"",'Raw Data'!B2493)</f>
        <v>Foundation</v>
      </c>
      <c r="C2368" s="89" t="str">
        <f>IF(OR('Raw Data'!C2493=0,'Raw Data'!C2493="Delete"),"",'Raw Data'!C2493)</f>
        <v>Usability</v>
      </c>
      <c r="D2368" s="88" t="str">
        <f>IF(OR('Raw Data'!D2493=0,'Raw Data'!D2493="Delete"),"",'Raw Data'!D2493)</f>
        <v>Collaboration</v>
      </c>
      <c r="E2368" s="84" t="str">
        <f>IF(OR('Raw Data'!E2493=0,'Raw Data'!E2493="Delete"),"",'Raw Data'!E2493)</f>
        <v>Query your workflow tasks through natural language search from Microsoft Teams</v>
      </c>
      <c r="F2368" s="81" t="str" cm="1">
        <f t="array" ref="F2368">_xlfn.SWITCH(ROUND(VLOOKUP(A2368,Table1[#All],3),0),11,H2368,12,I2368,13,J2368,14,K2368,"N/A")</f>
        <v>N/A</v>
      </c>
      <c r="G2368" s="81" t="str" cm="1">
        <f t="array" ref="G2368">_xlfn.SWITCH(ROUND(VLOOKUP(A2368,Table1[#All],5),0),11,H2368,12,I2368,13,J2368,14,K2368,"N/A")</f>
        <v>N/A</v>
      </c>
      <c r="H2368" s="81" t="str">
        <f>IF(OR('Raw Data'!H2493=0,'Raw Data'!H2493="Delete"),"",'Raw Data'!H2493)</f>
        <v/>
      </c>
      <c r="I2368" s="81" t="str">
        <f>IF(OR('Raw Data'!I2493=0,'Raw Data'!I2493="Delete"),"",'Raw Data'!I2493)</f>
        <v/>
      </c>
      <c r="J2368" s="81" t="str">
        <f>IF(OR('Raw Data'!J2493=0,'Raw Data'!J2493="Delete"),"",'Raw Data'!J2493)</f>
        <v/>
      </c>
      <c r="K2368" s="81" t="str">
        <f>IF(OR('Raw Data'!K2493=0,'Raw Data'!K2493="Delete"),"",'Raw Data'!K2493)</f>
        <v/>
      </c>
      <c r="L2368" s="81" t="str">
        <f>R2368</f>
        <v>Available</v>
      </c>
      <c r="M2368" s="81" t="str">
        <f>IF(A2368="","",IF(OR(AWReleaseNum&gt;=A2368,AWReleaseNum=0),"Available","Not Supported"))</f>
        <v>Available</v>
      </c>
      <c r="N2368" s="81" t="str">
        <f>IF(A2368="","",IF(TcRelease="Any","Available",IF(OR(AND(TcReleaseNum&gt;=VLOOKUP(AWReleaseNum,MinVerInfo,3,FALSE),TcReleaseNum&lt;=VLOOKUP(AWReleaseNum,MinVerInfo,4,FALSE)),AND(TcReleaseNum&gt;=VLOOKUP(AWReleaseNum,MinVerInfo,5,FALSE),TcReleaseNum&lt;=VLOOKUP(AWReleaseNum,MinVerInfo,6,FALSE))),"Available","Not Supported")))</f>
        <v>Available</v>
      </c>
      <c r="O2368" s="81" t="str">
        <f>IF(TcReleaseNum&lt;P2368,"Not Supported","Available")</f>
        <v>Available</v>
      </c>
      <c r="P2368" s="81" cm="1">
        <f t="array" ref="P2368">_xlfn.SWITCH(TcBaseVer, 14, K2368, 13, J2368, 12, I2368, 11, IFERROR(VLOOKUP(H2368,Table2[#All],3,FALSE),"N/A"),0)</f>
        <v>0</v>
      </c>
      <c r="Q2368" s="81" t="str">
        <f>IF(TcBaseVer=0,M2368,IF(AND(N2368="Available",M2368="Available",O2368="Available"),"Available",IF(M2368="","","Not Supported")))</f>
        <v>Available</v>
      </c>
      <c r="R2368" s="81" t="str">
        <f>IF(A2368&gt;=AWCurrentRel, "Future",Q2368)</f>
        <v>Available</v>
      </c>
      <c r="S2368" s="100" t="str">
        <f>HYPERLINK(U2368,T2368)</f>
        <v>Teamcenter 2512 - What's New - Foundation and Industry solutions</v>
      </c>
      <c r="T2368" s="81" t="str">
        <f>IFERROR(VLOOKUP(CONCATENATE($B2368,"_",$A2368),Table4[#All],5,FALSE),"Not Available")</f>
        <v>Teamcenter 2512 - What's New - Foundation and Industry solutions</v>
      </c>
      <c r="U2368" s="81" t="str">
        <f>IFERROR(VLOOKUP(CONCATENATE(B2368,"_",A2368),Table4[#All],6,FALSE),"")</f>
        <v>https://siemens.highspot.com/items/6936c4b3fe9fd964ce067a22?lfrm=ssrp.5#1</v>
      </c>
    </row>
    <row r="2369" spans="1:21" x14ac:dyDescent="0.25">
      <c r="A2369" s="81">
        <f>IF(OR('Raw Data'!A2494=0,'Raw Data'!A2494="Delete"),"",'Raw Data'!A2494)</f>
        <v>2512</v>
      </c>
      <c r="B2369" s="88" t="str">
        <f>IF(OR('Raw Data'!B2494=0,'Raw Data'!B2494="Delete"),"",'Raw Data'!B2494)</f>
        <v>Foundation</v>
      </c>
      <c r="C2369" s="89" t="str">
        <f>IF(OR('Raw Data'!C2494=0,'Raw Data'!C2494="Delete"),"",'Raw Data'!C2494)</f>
        <v>Usability</v>
      </c>
      <c r="D2369" s="88" t="str">
        <f>IF(OR('Raw Data'!D2494=0,'Raw Data'!D2494="Delete"),"",'Raw Data'!D2494)</f>
        <v>Collaboration</v>
      </c>
      <c r="E2369" s="84" t="str">
        <f>IF(OR('Raw Data'!E2494=0,'Raw Data'!E2494="Delete"),"",'Raw Data'!E2494)</f>
        <v>Get intelligent answers fast with Microsoft 365 Copilot insight from Teamcenter</v>
      </c>
      <c r="F2369" s="81" t="str" cm="1">
        <f t="array" ref="F2369">_xlfn.SWITCH(ROUND(VLOOKUP(A2369,Table1[#All],3),0),11,H2369,12,I2369,13,J2369,14,K2369,"N/A")</f>
        <v>N/A</v>
      </c>
      <c r="G2369" s="81" t="str" cm="1">
        <f t="array" ref="G2369">_xlfn.SWITCH(ROUND(VLOOKUP(A2369,Table1[#All],5),0),11,H2369,12,I2369,13,J2369,14,K2369,"N/A")</f>
        <v>N/A</v>
      </c>
      <c r="H2369" s="81" t="str">
        <f>IF(OR('Raw Data'!H2494=0,'Raw Data'!H2494="Delete"),"",'Raw Data'!H2494)</f>
        <v/>
      </c>
      <c r="I2369" s="81" t="str">
        <f>IF(OR('Raw Data'!I2494=0,'Raw Data'!I2494="Delete"),"",'Raw Data'!I2494)</f>
        <v/>
      </c>
      <c r="J2369" s="81" t="str">
        <f>IF(OR('Raw Data'!J2494=0,'Raw Data'!J2494="Delete"),"",'Raw Data'!J2494)</f>
        <v/>
      </c>
      <c r="K2369" s="81" t="str">
        <f>IF(OR('Raw Data'!K2494=0,'Raw Data'!K2494="Delete"),"",'Raw Data'!K2494)</f>
        <v/>
      </c>
      <c r="L2369" s="81" t="str">
        <f>R2369</f>
        <v>Available</v>
      </c>
      <c r="M2369" s="81" t="str">
        <f>IF(A2369="","",IF(OR(AWReleaseNum&gt;=A2369,AWReleaseNum=0),"Available","Not Supported"))</f>
        <v>Available</v>
      </c>
      <c r="N2369" s="81" t="str">
        <f>IF(A2369="","",IF(TcRelease="Any","Available",IF(OR(AND(TcReleaseNum&gt;=VLOOKUP(AWReleaseNum,MinVerInfo,3,FALSE),TcReleaseNum&lt;=VLOOKUP(AWReleaseNum,MinVerInfo,4,FALSE)),AND(TcReleaseNum&gt;=VLOOKUP(AWReleaseNum,MinVerInfo,5,FALSE),TcReleaseNum&lt;=VLOOKUP(AWReleaseNum,MinVerInfo,6,FALSE))),"Available","Not Supported")))</f>
        <v>Available</v>
      </c>
      <c r="O2369" s="81" t="str">
        <f>IF(TcReleaseNum&lt;P2369,"Not Supported","Available")</f>
        <v>Available</v>
      </c>
      <c r="P2369" s="81" cm="1">
        <f t="array" ref="P2369">_xlfn.SWITCH(TcBaseVer, 14, K2369, 13, J2369, 12, I2369, 11, IFERROR(VLOOKUP(H2369,Table2[#All],3,FALSE),"N/A"),0)</f>
        <v>0</v>
      </c>
      <c r="Q2369" s="81" t="str">
        <f>IF(TcBaseVer=0,M2369,IF(AND(N2369="Available",M2369="Available",O2369="Available"),"Available",IF(M2369="","","Not Supported")))</f>
        <v>Available</v>
      </c>
      <c r="R2369" s="81" t="str">
        <f>IF(A2369&gt;=AWCurrentRel, "Future",Q2369)</f>
        <v>Available</v>
      </c>
      <c r="S2369" s="100" t="str">
        <f>HYPERLINK(U2369,T2369)</f>
        <v>Teamcenter 2512 - What's New - Foundation and Industry solutions</v>
      </c>
      <c r="T2369" s="81" t="str">
        <f>IFERROR(VLOOKUP(CONCATENATE($B2369,"_",$A2369),Table4[#All],5,FALSE),"Not Available")</f>
        <v>Teamcenter 2512 - What's New - Foundation and Industry solutions</v>
      </c>
      <c r="U2369" s="81" t="str">
        <f>IFERROR(VLOOKUP(CONCATENATE(B2369,"_",A2369),Table4[#All],6,FALSE),"")</f>
        <v>https://siemens.highspot.com/items/6936c4b3fe9fd964ce067a22?lfrm=ssrp.5#1</v>
      </c>
    </row>
    <row r="2370" spans="1:21" x14ac:dyDescent="0.25">
      <c r="A2370" s="81">
        <f>IF(OR('Raw Data'!A2440=0,'Raw Data'!A2440="Delete"),"",'Raw Data'!A2440)</f>
        <v>2512</v>
      </c>
      <c r="B2370" s="88" t="str">
        <f>IF(OR('Raw Data'!B2440=0,'Raw Data'!B2440="Delete"),"",'Raw Data'!B2440)</f>
        <v>Plan</v>
      </c>
      <c r="C2370" s="89" t="str">
        <f>IF(OR('Raw Data'!C2440=0,'Raw Data'!C2440="Delete"),"",'Raw Data'!C2440)</f>
        <v>Bill of Materials</v>
      </c>
      <c r="D2370" s="88" t="str">
        <f>IF(OR('Raw Data'!D2440=0,'Raw Data'!D2440="Delete"),"",'Raw Data'!D2440)</f>
        <v>Design BOM Alignment</v>
      </c>
      <c r="E2370" s="84" t="str">
        <f>IF(OR('Raw Data'!E2440=0,'Raw Data'!E2440="Delete"),"",'Raw Data'!E2440)</f>
        <v>Create and manage weld, fastener and connections
information with aligned EBOM</v>
      </c>
      <c r="F2370" s="81" t="str" cm="1">
        <f t="array" ref="F2370">_xlfn.SWITCH(ROUND(VLOOKUP(A2370,Table1[#All],3),0),11,H2370,12,I2370,13,J2370,14,K2370,"N/A")</f>
        <v>N/A</v>
      </c>
      <c r="G2370" s="81" t="str" cm="1">
        <f t="array" ref="G2370">_xlfn.SWITCH(ROUND(VLOOKUP(A2370,Table1[#All],5),0),11,H2370,12,I2370,13,J2370,14,K2370,"N/A")</f>
        <v>N/A</v>
      </c>
      <c r="H2370" s="81" t="str">
        <f>IF(OR('Raw Data'!H2440=0,'Raw Data'!H2440="Delete"),"",'Raw Data'!H2440)</f>
        <v/>
      </c>
      <c r="I2370" s="81" t="str">
        <f>IF(OR('Raw Data'!I2440=0,'Raw Data'!I2440="Delete"),"",'Raw Data'!I2440)</f>
        <v/>
      </c>
      <c r="J2370" s="81" t="str">
        <f>IF(OR('Raw Data'!J2440=0,'Raw Data'!J2440="Delete"),"",'Raw Data'!J2440)</f>
        <v/>
      </c>
      <c r="K2370" s="81" t="str">
        <f>IF(OR('Raw Data'!K2440=0,'Raw Data'!K2440="Delete"),"",'Raw Data'!K2440)</f>
        <v/>
      </c>
      <c r="L2370" s="81" t="str">
        <f>R2370</f>
        <v>Available</v>
      </c>
      <c r="M2370" s="81" t="str">
        <f>IF(A2370="","",IF(OR(AWReleaseNum&gt;=A2370,AWReleaseNum=0),"Available","Not Supported"))</f>
        <v>Available</v>
      </c>
      <c r="N2370" s="81" t="str">
        <f>IF(A2370="","",IF(TcRelease="Any","Available",IF(OR(AND(TcReleaseNum&gt;=VLOOKUP(AWReleaseNum,MinVerInfo,3,FALSE),TcReleaseNum&lt;=VLOOKUP(AWReleaseNum,MinVerInfo,4,FALSE)),AND(TcReleaseNum&gt;=VLOOKUP(AWReleaseNum,MinVerInfo,5,FALSE),TcReleaseNum&lt;=VLOOKUP(AWReleaseNum,MinVerInfo,6,FALSE))),"Available","Not Supported")))</f>
        <v>Available</v>
      </c>
      <c r="O2370" s="81" t="str">
        <f>IF(TcReleaseNum&lt;P2370,"Not Supported","Available")</f>
        <v>Available</v>
      </c>
      <c r="P2370" s="81" cm="1">
        <f t="array" ref="P2370">_xlfn.SWITCH(TcBaseVer, 14, K2370, 13, J2370, 12, I2370, 11, IFERROR(VLOOKUP(H2370,Table2[#All],3,FALSE),"N/A"),0)</f>
        <v>0</v>
      </c>
      <c r="Q2370" s="81" t="str">
        <f>IF(TcBaseVer=0,M2370,IF(AND(N2370="Available",M2370="Available",O2370="Available"),"Available",IF(M2370="","","Not Supported")))</f>
        <v>Available</v>
      </c>
      <c r="R2370" s="81" t="str">
        <f>IF(A2370&gt;=AWCurrentRel, "Future",Q2370)</f>
        <v>Available</v>
      </c>
      <c r="S2370" s="100" t="str">
        <f>HYPERLINK(U2370,T2370)</f>
        <v>Teamcenter 2512 - What's New - Plan</v>
      </c>
      <c r="T2370" s="81" t="str">
        <f>IFERROR(VLOOKUP(CONCATENATE($B2370,"_",$A2370),Table4[#All],5,FALSE),"Not Available")</f>
        <v>Teamcenter 2512 - What's New - Plan</v>
      </c>
      <c r="U2370" s="81" t="str">
        <f>IFERROR(VLOOKUP(CONCATENATE(B2370,"_",A2370),Table4[#All],6,FALSE),"")</f>
        <v>https://siemens.highspot.com/items/6936c4d01e86285005509949?lfrm=ssrp.3</v>
      </c>
    </row>
    <row r="2371" spans="1:21" x14ac:dyDescent="0.25">
      <c r="A2371" s="81">
        <f>IF(OR('Raw Data'!A2441=0,'Raw Data'!A2441="Delete"),"",'Raw Data'!A2441)</f>
        <v>2512</v>
      </c>
      <c r="B2371" s="88" t="str">
        <f>IF(OR('Raw Data'!B2441=0,'Raw Data'!B2441="Delete"),"",'Raw Data'!B2441)</f>
        <v>Plan</v>
      </c>
      <c r="C2371" s="89" t="str">
        <f>IF(OR('Raw Data'!C2441=0,'Raw Data'!C2441="Delete"),"",'Raw Data'!C2441)</f>
        <v>Bill of Materials</v>
      </c>
      <c r="D2371" s="88" t="str">
        <f>IF(OR('Raw Data'!D2441=0,'Raw Data'!D2441="Delete"),"",'Raw Data'!D2441)</f>
        <v>Design BOM Alignment</v>
      </c>
      <c r="E2371" s="84" t="str">
        <f>IF(OR('Raw Data'!E2441=0,'Raw Data'!E2441="Delete"),"",'Raw Data'!E2441)</f>
        <v>Configure design based on occurrence alignments for multi representation vendor part</v>
      </c>
      <c r="F2371" s="81" t="str" cm="1">
        <f t="array" ref="F2371">_xlfn.SWITCH(ROUND(VLOOKUP(A2371,Table1[#All],3),0),11,H2371,12,I2371,13,J2371,14,K2371,"N/A")</f>
        <v>N/A</v>
      </c>
      <c r="G2371" s="81" t="str" cm="1">
        <f t="array" ref="G2371">_xlfn.SWITCH(ROUND(VLOOKUP(A2371,Table1[#All],5),0),11,H2371,12,I2371,13,J2371,14,K2371,"N/A")</f>
        <v>N/A</v>
      </c>
      <c r="H2371" s="81" t="str">
        <f>IF(OR('Raw Data'!H2441=0,'Raw Data'!H2441="Delete"),"",'Raw Data'!H2441)</f>
        <v/>
      </c>
      <c r="I2371" s="81" t="str">
        <f>IF(OR('Raw Data'!I2441=0,'Raw Data'!I2441="Delete"),"",'Raw Data'!I2441)</f>
        <v/>
      </c>
      <c r="J2371" s="81" t="str">
        <f>IF(OR('Raw Data'!J2441=0,'Raw Data'!J2441="Delete"),"",'Raw Data'!J2441)</f>
        <v/>
      </c>
      <c r="K2371" s="81" t="str">
        <f>IF(OR('Raw Data'!K2441=0,'Raw Data'!K2441="Delete"),"",'Raw Data'!K2441)</f>
        <v/>
      </c>
      <c r="L2371" s="81" t="str">
        <f>R2371</f>
        <v>Available</v>
      </c>
      <c r="M2371" s="81" t="str">
        <f>IF(A2371="","",IF(OR(AWReleaseNum&gt;=A2371,AWReleaseNum=0),"Available","Not Supported"))</f>
        <v>Available</v>
      </c>
      <c r="N2371" s="81" t="str">
        <f>IF(A2371="","",IF(TcRelease="Any","Available",IF(OR(AND(TcReleaseNum&gt;=VLOOKUP(AWReleaseNum,MinVerInfo,3,FALSE),TcReleaseNum&lt;=VLOOKUP(AWReleaseNum,MinVerInfo,4,FALSE)),AND(TcReleaseNum&gt;=VLOOKUP(AWReleaseNum,MinVerInfo,5,FALSE),TcReleaseNum&lt;=VLOOKUP(AWReleaseNum,MinVerInfo,6,FALSE))),"Available","Not Supported")))</f>
        <v>Available</v>
      </c>
      <c r="O2371" s="81" t="str">
        <f>IF(TcReleaseNum&lt;P2371,"Not Supported","Available")</f>
        <v>Available</v>
      </c>
      <c r="P2371" s="81" cm="1">
        <f t="array" ref="P2371">_xlfn.SWITCH(TcBaseVer, 14, K2371, 13, J2371, 12, I2371, 11, IFERROR(VLOOKUP(H2371,Table2[#All],3,FALSE),"N/A"),0)</f>
        <v>0</v>
      </c>
      <c r="Q2371" s="81" t="str">
        <f>IF(TcBaseVer=0,M2371,IF(AND(N2371="Available",M2371="Available",O2371="Available"),"Available",IF(M2371="","","Not Supported")))</f>
        <v>Available</v>
      </c>
      <c r="R2371" s="81" t="str">
        <f>IF(A2371&gt;=AWCurrentRel, "Future",Q2371)</f>
        <v>Available</v>
      </c>
      <c r="S2371" s="100" t="str">
        <f>HYPERLINK(U2371,T2371)</f>
        <v>Teamcenter 2512 - What's New - Plan</v>
      </c>
      <c r="T2371" s="81" t="str">
        <f>IFERROR(VLOOKUP(CONCATENATE($B2371,"_",$A2371),Table4[#All],5,FALSE),"Not Available")</f>
        <v>Teamcenter 2512 - What's New - Plan</v>
      </c>
      <c r="U2371" s="81" t="str">
        <f>IFERROR(VLOOKUP(CONCATENATE(B2371,"_",A2371),Table4[#All],6,FALSE),"")</f>
        <v>https://siemens.highspot.com/items/6936c4d01e86285005509949?lfrm=ssrp.3</v>
      </c>
    </row>
    <row r="2372" spans="1:21" x14ac:dyDescent="0.25">
      <c r="A2372" s="81">
        <f>IF(OR('Raw Data'!A2442=0,'Raw Data'!A2442="Delete"),"",'Raw Data'!A2442)</f>
        <v>2512</v>
      </c>
      <c r="B2372" s="88" t="str">
        <f>IF(OR('Raw Data'!B2442=0,'Raw Data'!B2442="Delete"),"",'Raw Data'!B2442)</f>
        <v>Plan</v>
      </c>
      <c r="C2372" s="89" t="str">
        <f>IF(OR('Raw Data'!C2442=0,'Raw Data'!C2442="Delete"),"",'Raw Data'!C2442)</f>
        <v>Bill of Materials</v>
      </c>
      <c r="D2372" s="88" t="str">
        <f>IF(OR('Raw Data'!D2442=0,'Raw Data'!D2442="Delete"),"",'Raw Data'!D2442)</f>
        <v>Design BOM Alignment</v>
      </c>
      <c r="E2372" s="84" t="str">
        <f>IF(OR('Raw Data'!E2442=0,'Raw Data'!E2442="Delete"),"",'Raw Data'!E2442)</f>
        <v>Manage color themes in a user-friendly interface and automate creation of color parts and assemblies</v>
      </c>
      <c r="F2372" s="81" t="str" cm="1">
        <f t="array" ref="F2372">_xlfn.SWITCH(ROUND(VLOOKUP(A2372,Table1[#All],3),0),11,H2372,12,I2372,13,J2372,14,K2372,"N/A")</f>
        <v>N/A</v>
      </c>
      <c r="G2372" s="81" t="str" cm="1">
        <f t="array" ref="G2372">_xlfn.SWITCH(ROUND(VLOOKUP(A2372,Table1[#All],5),0),11,H2372,12,I2372,13,J2372,14,K2372,"N/A")</f>
        <v>N/A</v>
      </c>
      <c r="H2372" s="81" t="str">
        <f>IF(OR('Raw Data'!H2442=0,'Raw Data'!H2442="Delete"),"",'Raw Data'!H2442)</f>
        <v/>
      </c>
      <c r="I2372" s="81" t="str">
        <f>IF(OR('Raw Data'!I2442=0,'Raw Data'!I2442="Delete"),"",'Raw Data'!I2442)</f>
        <v/>
      </c>
      <c r="J2372" s="81" t="str">
        <f>IF(OR('Raw Data'!J2442=0,'Raw Data'!J2442="Delete"),"",'Raw Data'!J2442)</f>
        <v/>
      </c>
      <c r="K2372" s="81" t="str">
        <f>IF(OR('Raw Data'!K2442=0,'Raw Data'!K2442="Delete"),"",'Raw Data'!K2442)</f>
        <v/>
      </c>
      <c r="L2372" s="81" t="str">
        <f>R2372</f>
        <v>Available</v>
      </c>
      <c r="M2372" s="81" t="str">
        <f>IF(A2372="","",IF(OR(AWReleaseNum&gt;=A2372,AWReleaseNum=0),"Available","Not Supported"))</f>
        <v>Available</v>
      </c>
      <c r="N2372" s="81" t="str">
        <f>IF(A2372="","",IF(TcRelease="Any","Available",IF(OR(AND(TcReleaseNum&gt;=VLOOKUP(AWReleaseNum,MinVerInfo,3,FALSE),TcReleaseNum&lt;=VLOOKUP(AWReleaseNum,MinVerInfo,4,FALSE)),AND(TcReleaseNum&gt;=VLOOKUP(AWReleaseNum,MinVerInfo,5,FALSE),TcReleaseNum&lt;=VLOOKUP(AWReleaseNum,MinVerInfo,6,FALSE))),"Available","Not Supported")))</f>
        <v>Available</v>
      </c>
      <c r="O2372" s="81" t="str">
        <f>IF(TcReleaseNum&lt;P2372,"Not Supported","Available")</f>
        <v>Available</v>
      </c>
      <c r="P2372" s="81" cm="1">
        <f t="array" ref="P2372">_xlfn.SWITCH(TcBaseVer, 14, K2372, 13, J2372, 12, I2372, 11, IFERROR(VLOOKUP(H2372,Table2[#All],3,FALSE),"N/A"),0)</f>
        <v>0</v>
      </c>
      <c r="Q2372" s="81" t="str">
        <f>IF(TcBaseVer=0,M2372,IF(AND(N2372="Available",M2372="Available",O2372="Available"),"Available",IF(M2372="","","Not Supported")))</f>
        <v>Available</v>
      </c>
      <c r="R2372" s="81" t="str">
        <f>IF(A2372&gt;=AWCurrentRel, "Future",Q2372)</f>
        <v>Available</v>
      </c>
      <c r="S2372" s="100" t="str">
        <f>HYPERLINK(U2372,T2372)</f>
        <v>Teamcenter 2512 - What's New - Plan</v>
      </c>
      <c r="T2372" s="81" t="str">
        <f>IFERROR(VLOOKUP(CONCATENATE($B2372,"_",$A2372),Table4[#All],5,FALSE),"Not Available")</f>
        <v>Teamcenter 2512 - What's New - Plan</v>
      </c>
      <c r="U2372" s="81" t="str">
        <f>IFERROR(VLOOKUP(CONCATENATE(B2372,"_",A2372),Table4[#All],6,FALSE),"")</f>
        <v>https://siemens.highspot.com/items/6936c4d01e86285005509949?lfrm=ssrp.3</v>
      </c>
    </row>
    <row r="2373" spans="1:21" x14ac:dyDescent="0.25">
      <c r="A2373" s="81">
        <f>IF(OR('Raw Data'!A2443=0,'Raw Data'!A2443="Delete"),"",'Raw Data'!A2443)</f>
        <v>2512</v>
      </c>
      <c r="B2373" s="88" t="str">
        <f>IF(OR('Raw Data'!B2443=0,'Raw Data'!B2443="Delete"),"",'Raw Data'!B2443)</f>
        <v>Plan</v>
      </c>
      <c r="C2373" s="89" t="str">
        <f>IF(OR('Raw Data'!C2443=0,'Raw Data'!C2443="Delete"),"",'Raw Data'!C2443)</f>
        <v>Bill of Materials</v>
      </c>
      <c r="D2373" s="88" t="str">
        <f>IF(OR('Raw Data'!D2443=0,'Raw Data'!D2443="Delete"),"",'Raw Data'!D2443)</f>
        <v>Design BOM Alignment</v>
      </c>
      <c r="E2373" s="84" t="str">
        <f>IF(OR('Raw Data'!E2443=0,'Raw Data'!E2443="Delete"),"",'Raw Data'!E2443)</f>
        <v xml:space="preserve">Simplify initial alignment of parts imported from an external
system with automation </v>
      </c>
      <c r="F2373" s="81" t="str" cm="1">
        <f t="array" ref="F2373">_xlfn.SWITCH(ROUND(VLOOKUP(A2373,Table1[#All],3),0),11,H2373,12,I2373,13,J2373,14,K2373,"N/A")</f>
        <v>N/A</v>
      </c>
      <c r="G2373" s="81" t="str" cm="1">
        <f t="array" ref="G2373">_xlfn.SWITCH(ROUND(VLOOKUP(A2373,Table1[#All],5),0),11,H2373,12,I2373,13,J2373,14,K2373,"N/A")</f>
        <v>N/A</v>
      </c>
      <c r="H2373" s="81" t="str">
        <f>IF(OR('Raw Data'!H2443=0,'Raw Data'!H2443="Delete"),"",'Raw Data'!H2443)</f>
        <v/>
      </c>
      <c r="I2373" s="81" t="str">
        <f>IF(OR('Raw Data'!I2443=0,'Raw Data'!I2443="Delete"),"",'Raw Data'!I2443)</f>
        <v/>
      </c>
      <c r="J2373" s="81" t="str">
        <f>IF(OR('Raw Data'!J2443=0,'Raw Data'!J2443="Delete"),"",'Raw Data'!J2443)</f>
        <v/>
      </c>
      <c r="K2373" s="81" t="str">
        <f>IF(OR('Raw Data'!K2443=0,'Raw Data'!K2443="Delete"),"",'Raw Data'!K2443)</f>
        <v/>
      </c>
      <c r="L2373" s="81" t="str">
        <f>R2373</f>
        <v>Available</v>
      </c>
      <c r="M2373" s="81" t="str">
        <f>IF(A2373="","",IF(OR(AWReleaseNum&gt;=A2373,AWReleaseNum=0),"Available","Not Supported"))</f>
        <v>Available</v>
      </c>
      <c r="N2373" s="81" t="str">
        <f>IF(A2373="","",IF(TcRelease="Any","Available",IF(OR(AND(TcReleaseNum&gt;=VLOOKUP(AWReleaseNum,MinVerInfo,3,FALSE),TcReleaseNum&lt;=VLOOKUP(AWReleaseNum,MinVerInfo,4,FALSE)),AND(TcReleaseNum&gt;=VLOOKUP(AWReleaseNum,MinVerInfo,5,FALSE),TcReleaseNum&lt;=VLOOKUP(AWReleaseNum,MinVerInfo,6,FALSE))),"Available","Not Supported")))</f>
        <v>Available</v>
      </c>
      <c r="O2373" s="81" t="str">
        <f>IF(TcReleaseNum&lt;P2373,"Not Supported","Available")</f>
        <v>Available</v>
      </c>
      <c r="P2373" s="81" cm="1">
        <f t="array" ref="P2373">_xlfn.SWITCH(TcBaseVer, 14, K2373, 13, J2373, 12, I2373, 11, IFERROR(VLOOKUP(H2373,Table2[#All],3,FALSE),"N/A"),0)</f>
        <v>0</v>
      </c>
      <c r="Q2373" s="81" t="str">
        <f>IF(TcBaseVer=0,M2373,IF(AND(N2373="Available",M2373="Available",O2373="Available"),"Available",IF(M2373="","","Not Supported")))</f>
        <v>Available</v>
      </c>
      <c r="R2373" s="81" t="str">
        <f>IF(A2373&gt;=AWCurrentRel, "Future",Q2373)</f>
        <v>Available</v>
      </c>
      <c r="S2373" s="100" t="str">
        <f>HYPERLINK(U2373,T2373)</f>
        <v>Teamcenter 2512 - What's New - Plan</v>
      </c>
      <c r="T2373" s="81" t="str">
        <f>IFERROR(VLOOKUP(CONCATENATE($B2373,"_",$A2373),Table4[#All],5,FALSE),"Not Available")</f>
        <v>Teamcenter 2512 - What's New - Plan</v>
      </c>
      <c r="U2373" s="81" t="str">
        <f>IFERROR(VLOOKUP(CONCATENATE(B2373,"_",A2373),Table4[#All],6,FALSE),"")</f>
        <v>https://siemens.highspot.com/items/6936c4d01e86285005509949?lfrm=ssrp.3</v>
      </c>
    </row>
    <row r="2374" spans="1:21" x14ac:dyDescent="0.25">
      <c r="A2374" s="81">
        <f>IF(OR('Raw Data'!A2444=0,'Raw Data'!A2444="Delete"),"",'Raw Data'!A2444)</f>
        <v>2512</v>
      </c>
      <c r="B2374" s="88" t="str">
        <f>IF(OR('Raw Data'!B2444=0,'Raw Data'!B2444="Delete"),"",'Raw Data'!B2444)</f>
        <v>Plan</v>
      </c>
      <c r="C2374" s="89" t="str">
        <f>IF(OR('Raw Data'!C2444=0,'Raw Data'!C2444="Delete"),"",'Raw Data'!C2444)</f>
        <v>Bill of Materials</v>
      </c>
      <c r="D2374" s="88" t="str">
        <f>IF(OR('Raw Data'!D2444=0,'Raw Data'!D2444="Delete"),"",'Raw Data'!D2444)</f>
        <v>Design BOM Alignment</v>
      </c>
      <c r="E2374" s="84" t="str">
        <f>IF(OR('Raw Data'!E2444=0,'Raw Data'!E2444="Delete"),"",'Raw Data'!E2444)</f>
        <v xml:space="preserve">Split selected EBOM part occurrence based on quantity or variant criteria </v>
      </c>
      <c r="F2374" s="81" t="str" cm="1">
        <f t="array" ref="F2374">_xlfn.SWITCH(ROUND(VLOOKUP(A2374,Table1[#All],3),0),11,H2374,12,I2374,13,J2374,14,K2374,"N/A")</f>
        <v>N/A</v>
      </c>
      <c r="G2374" s="81" t="str" cm="1">
        <f t="array" ref="G2374">_xlfn.SWITCH(ROUND(VLOOKUP(A2374,Table1[#All],5),0),11,H2374,12,I2374,13,J2374,14,K2374,"N/A")</f>
        <v>N/A</v>
      </c>
      <c r="H2374" s="81" t="str">
        <f>IF(OR('Raw Data'!H2444=0,'Raw Data'!H2444="Delete"),"",'Raw Data'!H2444)</f>
        <v/>
      </c>
      <c r="I2374" s="81" t="str">
        <f>IF(OR('Raw Data'!I2444=0,'Raw Data'!I2444="Delete"),"",'Raw Data'!I2444)</f>
        <v/>
      </c>
      <c r="J2374" s="81" t="str">
        <f>IF(OR('Raw Data'!J2444=0,'Raw Data'!J2444="Delete"),"",'Raw Data'!J2444)</f>
        <v/>
      </c>
      <c r="K2374" s="81" t="str">
        <f>IF(OR('Raw Data'!K2444=0,'Raw Data'!K2444="Delete"),"",'Raw Data'!K2444)</f>
        <v/>
      </c>
      <c r="L2374" s="81" t="str">
        <f>R2374</f>
        <v>Available</v>
      </c>
      <c r="M2374" s="81" t="str">
        <f>IF(A2374="","",IF(OR(AWReleaseNum&gt;=A2374,AWReleaseNum=0),"Available","Not Supported"))</f>
        <v>Available</v>
      </c>
      <c r="N2374" s="81" t="str">
        <f>IF(A2374="","",IF(TcRelease="Any","Available",IF(OR(AND(TcReleaseNum&gt;=VLOOKUP(AWReleaseNum,MinVerInfo,3,FALSE),TcReleaseNum&lt;=VLOOKUP(AWReleaseNum,MinVerInfo,4,FALSE)),AND(TcReleaseNum&gt;=VLOOKUP(AWReleaseNum,MinVerInfo,5,FALSE),TcReleaseNum&lt;=VLOOKUP(AWReleaseNum,MinVerInfo,6,FALSE))),"Available","Not Supported")))</f>
        <v>Available</v>
      </c>
      <c r="O2374" s="81" t="str">
        <f>IF(TcReleaseNum&lt;P2374,"Not Supported","Available")</f>
        <v>Available</v>
      </c>
      <c r="P2374" s="81" cm="1">
        <f t="array" ref="P2374">_xlfn.SWITCH(TcBaseVer, 14, K2374, 13, J2374, 12, I2374, 11, IFERROR(VLOOKUP(H2374,Table2[#All],3,FALSE),"N/A"),0)</f>
        <v>0</v>
      </c>
      <c r="Q2374" s="81" t="str">
        <f>IF(TcBaseVer=0,M2374,IF(AND(N2374="Available",M2374="Available",O2374="Available"),"Available",IF(M2374="","","Not Supported")))</f>
        <v>Available</v>
      </c>
      <c r="R2374" s="81" t="str">
        <f>IF(A2374&gt;=AWCurrentRel, "Future",Q2374)</f>
        <v>Available</v>
      </c>
      <c r="S2374" s="100" t="str">
        <f>HYPERLINK(U2374,T2374)</f>
        <v>Teamcenter 2512 - What's New - Plan</v>
      </c>
      <c r="T2374" s="81" t="str">
        <f>IFERROR(VLOOKUP(CONCATENATE($B2374,"_",$A2374),Table4[#All],5,FALSE),"Not Available")</f>
        <v>Teamcenter 2512 - What's New - Plan</v>
      </c>
      <c r="U2374" s="81" t="str">
        <f>IFERROR(VLOOKUP(CONCATENATE(B2374,"_",A2374),Table4[#All],6,FALSE),"")</f>
        <v>https://siemens.highspot.com/items/6936c4d01e86285005509949?lfrm=ssrp.3</v>
      </c>
    </row>
    <row r="2375" spans="1:21" x14ac:dyDescent="0.25">
      <c r="A2375" s="81">
        <f>IF(OR('Raw Data'!A2445=0,'Raw Data'!A2445="Delete"),"",'Raw Data'!A2445)</f>
        <v>2512</v>
      </c>
      <c r="B2375" s="88" t="str">
        <f>IF(OR('Raw Data'!B2445=0,'Raw Data'!B2445="Delete"),"",'Raw Data'!B2445)</f>
        <v>Plan</v>
      </c>
      <c r="C2375" s="89" t="str">
        <f>IF(OR('Raw Data'!C2445=0,'Raw Data'!C2445="Delete"),"",'Raw Data'!C2445)</f>
        <v>Bill of Materials</v>
      </c>
      <c r="D2375" s="88" t="str">
        <f>IF(OR('Raw Data'!D2445=0,'Raw Data'!D2445="Delete"),"",'Raw Data'!D2445)</f>
        <v>Design BOM Alignment</v>
      </c>
      <c r="E2375" s="84" t="str">
        <f>IF(OR('Raw Data'!E2445=0,'Raw Data'!E2445="Delete"),"",'Raw Data'!E2445)</f>
        <v>Easily identify alignments in different contexts with new indicator</v>
      </c>
      <c r="F2375" s="81" t="str" cm="1">
        <f t="array" ref="F2375">_xlfn.SWITCH(ROUND(VLOOKUP(A2375,Table1[#All],3),0),11,H2375,12,I2375,13,J2375,14,K2375,"N/A")</f>
        <v>N/A</v>
      </c>
      <c r="G2375" s="81" t="str" cm="1">
        <f t="array" ref="G2375">_xlfn.SWITCH(ROUND(VLOOKUP(A2375,Table1[#All],5),0),11,H2375,12,I2375,13,J2375,14,K2375,"N/A")</f>
        <v>N/A</v>
      </c>
      <c r="H2375" s="81" t="str">
        <f>IF(OR('Raw Data'!H2445=0,'Raw Data'!H2445="Delete"),"",'Raw Data'!H2445)</f>
        <v/>
      </c>
      <c r="I2375" s="81" t="str">
        <f>IF(OR('Raw Data'!I2445=0,'Raw Data'!I2445="Delete"),"",'Raw Data'!I2445)</f>
        <v/>
      </c>
      <c r="J2375" s="81" t="str">
        <f>IF(OR('Raw Data'!J2445=0,'Raw Data'!J2445="Delete"),"",'Raw Data'!J2445)</f>
        <v/>
      </c>
      <c r="K2375" s="81" t="str">
        <f>IF(OR('Raw Data'!K2445=0,'Raw Data'!K2445="Delete"),"",'Raw Data'!K2445)</f>
        <v/>
      </c>
      <c r="L2375" s="81" t="str">
        <f>R2375</f>
        <v>Available</v>
      </c>
      <c r="M2375" s="81" t="str">
        <f>IF(A2375="","",IF(OR(AWReleaseNum&gt;=A2375,AWReleaseNum=0),"Available","Not Supported"))</f>
        <v>Available</v>
      </c>
      <c r="N2375" s="81" t="str">
        <f>IF(A2375="","",IF(TcRelease="Any","Available",IF(OR(AND(TcReleaseNum&gt;=VLOOKUP(AWReleaseNum,MinVerInfo,3,FALSE),TcReleaseNum&lt;=VLOOKUP(AWReleaseNum,MinVerInfo,4,FALSE)),AND(TcReleaseNum&gt;=VLOOKUP(AWReleaseNum,MinVerInfo,5,FALSE),TcReleaseNum&lt;=VLOOKUP(AWReleaseNum,MinVerInfo,6,FALSE))),"Available","Not Supported")))</f>
        <v>Available</v>
      </c>
      <c r="O2375" s="81" t="str">
        <f>IF(TcReleaseNum&lt;P2375,"Not Supported","Available")</f>
        <v>Available</v>
      </c>
      <c r="P2375" s="81" cm="1">
        <f t="array" ref="P2375">_xlfn.SWITCH(TcBaseVer, 14, K2375, 13, J2375, 12, I2375, 11, IFERROR(VLOOKUP(H2375,Table2[#All],3,FALSE),"N/A"),0)</f>
        <v>0</v>
      </c>
      <c r="Q2375" s="81" t="str">
        <f>IF(TcBaseVer=0,M2375,IF(AND(N2375="Available",M2375="Available",O2375="Available"),"Available",IF(M2375="","","Not Supported")))</f>
        <v>Available</v>
      </c>
      <c r="R2375" s="81" t="str">
        <f>IF(A2375&gt;=AWCurrentRel, "Future",Q2375)</f>
        <v>Available</v>
      </c>
      <c r="S2375" s="100" t="str">
        <f>HYPERLINK(U2375,T2375)</f>
        <v>Teamcenter 2512 - What's New - Plan</v>
      </c>
      <c r="T2375" s="81" t="str">
        <f>IFERROR(VLOOKUP(CONCATENATE($B2375,"_",$A2375),Table4[#All],5,FALSE),"Not Available")</f>
        <v>Teamcenter 2512 - What's New - Plan</v>
      </c>
      <c r="U2375" s="81" t="str">
        <f>IFERROR(VLOOKUP(CONCATENATE(B2375,"_",A2375),Table4[#All],6,FALSE),"")</f>
        <v>https://siemens.highspot.com/items/6936c4d01e86285005509949?lfrm=ssrp.3</v>
      </c>
    </row>
    <row r="2376" spans="1:21" x14ac:dyDescent="0.25">
      <c r="A2376" s="81">
        <f>IF(OR('Raw Data'!A2446=0,'Raw Data'!A2446="Delete"),"",'Raw Data'!A2446)</f>
        <v>2512</v>
      </c>
      <c r="B2376" s="88" t="str">
        <f>IF(OR('Raw Data'!B2446=0,'Raw Data'!B2446="Delete"),"",'Raw Data'!B2446)</f>
        <v>Plan</v>
      </c>
      <c r="C2376" s="89" t="str">
        <f>IF(OR('Raw Data'!C2446=0,'Raw Data'!C2446="Delete"),"",'Raw Data'!C2446)</f>
        <v>Bill of Materials</v>
      </c>
      <c r="D2376" s="88" t="str">
        <f>IF(OR('Raw Data'!D2446=0,'Raw Data'!D2446="Delete"),"",'Raw Data'!D2446)</f>
        <v>Design BOM Alignment</v>
      </c>
      <c r="E2376" s="84" t="str">
        <f>IF(OR('Raw Data'!E2446=0,'Raw Data'!E2446="Delete"),"",'Raw Data'!E2446)</f>
        <v>Simplify the maintenance of an aligned EBOM by splitting part
usage based on multiple criteria</v>
      </c>
      <c r="F2376" s="81" t="str" cm="1">
        <f t="array" ref="F2376">_xlfn.SWITCH(ROUND(VLOOKUP(A2376,Table1[#All],3),0),11,H2376,12,I2376,13,J2376,14,K2376,"N/A")</f>
        <v>N/A</v>
      </c>
      <c r="G2376" s="81" t="str" cm="1">
        <f t="array" ref="G2376">_xlfn.SWITCH(ROUND(VLOOKUP(A2376,Table1[#All],5),0),11,H2376,12,I2376,13,J2376,14,K2376,"N/A")</f>
        <v>N/A</v>
      </c>
      <c r="H2376" s="81" t="str">
        <f>IF(OR('Raw Data'!H2446=0,'Raw Data'!H2446="Delete"),"",'Raw Data'!H2446)</f>
        <v/>
      </c>
      <c r="I2376" s="81" t="str">
        <f>IF(OR('Raw Data'!I2446=0,'Raw Data'!I2446="Delete"),"",'Raw Data'!I2446)</f>
        <v/>
      </c>
      <c r="J2376" s="81" t="str">
        <f>IF(OR('Raw Data'!J2446=0,'Raw Data'!J2446="Delete"),"",'Raw Data'!J2446)</f>
        <v/>
      </c>
      <c r="K2376" s="81" t="str">
        <f>IF(OR('Raw Data'!K2446=0,'Raw Data'!K2446="Delete"),"",'Raw Data'!K2446)</f>
        <v/>
      </c>
      <c r="L2376" s="81" t="str">
        <f>R2376</f>
        <v>Available</v>
      </c>
      <c r="M2376" s="81" t="str">
        <f>IF(A2376="","",IF(OR(AWReleaseNum&gt;=A2376,AWReleaseNum=0),"Available","Not Supported"))</f>
        <v>Available</v>
      </c>
      <c r="N2376" s="81" t="str">
        <f>IF(A2376="","",IF(TcRelease="Any","Available",IF(OR(AND(TcReleaseNum&gt;=VLOOKUP(AWReleaseNum,MinVerInfo,3,FALSE),TcReleaseNum&lt;=VLOOKUP(AWReleaseNum,MinVerInfo,4,FALSE)),AND(TcReleaseNum&gt;=VLOOKUP(AWReleaseNum,MinVerInfo,5,FALSE),TcReleaseNum&lt;=VLOOKUP(AWReleaseNum,MinVerInfo,6,FALSE))),"Available","Not Supported")))</f>
        <v>Available</v>
      </c>
      <c r="O2376" s="81" t="str">
        <f>IF(TcReleaseNum&lt;P2376,"Not Supported","Available")</f>
        <v>Available</v>
      </c>
      <c r="P2376" s="81" cm="1">
        <f t="array" ref="P2376">_xlfn.SWITCH(TcBaseVer, 14, K2376, 13, J2376, 12, I2376, 11, IFERROR(VLOOKUP(H2376,Table2[#All],3,FALSE),"N/A"),0)</f>
        <v>0</v>
      </c>
      <c r="Q2376" s="81" t="str">
        <f>IF(TcBaseVer=0,M2376,IF(AND(N2376="Available",M2376="Available",O2376="Available"),"Available",IF(M2376="","","Not Supported")))</f>
        <v>Available</v>
      </c>
      <c r="R2376" s="81" t="str">
        <f>IF(A2376&gt;=AWCurrentRel, "Future",Q2376)</f>
        <v>Available</v>
      </c>
      <c r="S2376" s="100" t="str">
        <f>HYPERLINK(U2376,T2376)</f>
        <v>Teamcenter 2512 - What's New - Plan</v>
      </c>
      <c r="T2376" s="81" t="str">
        <f>IFERROR(VLOOKUP(CONCATENATE($B2376,"_",$A2376),Table4[#All],5,FALSE),"Not Available")</f>
        <v>Teamcenter 2512 - What's New - Plan</v>
      </c>
      <c r="U2376" s="81" t="str">
        <f>IFERROR(VLOOKUP(CONCATENATE(B2376,"_",A2376),Table4[#All],6,FALSE),"")</f>
        <v>https://siemens.highspot.com/items/6936c4d01e86285005509949?lfrm=ssrp.3</v>
      </c>
    </row>
    <row r="2377" spans="1:21" x14ac:dyDescent="0.25">
      <c r="A2377" s="81">
        <f>IF(OR('Raw Data'!A2447=0,'Raw Data'!A2447="Delete"),"",'Raw Data'!A2447)</f>
        <v>2512</v>
      </c>
      <c r="B2377" s="88" t="str">
        <f>IF(OR('Raw Data'!B2447=0,'Raw Data'!B2447="Delete"),"",'Raw Data'!B2447)</f>
        <v>Plan</v>
      </c>
      <c r="C2377" s="89" t="str">
        <f>IF(OR('Raw Data'!C2447=0,'Raw Data'!C2447="Delete"),"",'Raw Data'!C2447)</f>
        <v>Bill of Materials</v>
      </c>
      <c r="D2377" s="88" t="str">
        <f>IF(OR('Raw Data'!D2447=0,'Raw Data'!D2447="Delete"),"",'Raw Data'!D2447)</f>
        <v>Design BOM Alignment</v>
      </c>
      <c r="E2377" s="84" t="str">
        <f>IF(OR('Raw Data'!E2447=0,'Raw Data'!E2447="Delete"),"",'Raw Data'!E2447)</f>
        <v>Author and manage symmetrical parts and their alignments in
the engineering BOM</v>
      </c>
      <c r="F2377" s="81" t="str" cm="1">
        <f t="array" ref="F2377">_xlfn.SWITCH(ROUND(VLOOKUP(A2377,Table1[#All],3),0),11,H2377,12,I2377,13,J2377,14,K2377,"N/A")</f>
        <v>N/A</v>
      </c>
      <c r="G2377" s="81" t="str" cm="1">
        <f t="array" ref="G2377">_xlfn.SWITCH(ROUND(VLOOKUP(A2377,Table1[#All],5),0),11,H2377,12,I2377,13,J2377,14,K2377,"N/A")</f>
        <v>N/A</v>
      </c>
      <c r="H2377" s="81" t="str">
        <f>IF(OR('Raw Data'!H2447=0,'Raw Data'!H2447="Delete"),"",'Raw Data'!H2447)</f>
        <v/>
      </c>
      <c r="I2377" s="81" t="str">
        <f>IF(OR('Raw Data'!I2447=0,'Raw Data'!I2447="Delete"),"",'Raw Data'!I2447)</f>
        <v/>
      </c>
      <c r="J2377" s="81" t="str">
        <f>IF(OR('Raw Data'!J2447=0,'Raw Data'!J2447="Delete"),"",'Raw Data'!J2447)</f>
        <v/>
      </c>
      <c r="K2377" s="81" t="str">
        <f>IF(OR('Raw Data'!K2447=0,'Raw Data'!K2447="Delete"),"",'Raw Data'!K2447)</f>
        <v/>
      </c>
      <c r="L2377" s="81" t="str">
        <f>R2377</f>
        <v>Available</v>
      </c>
      <c r="M2377" s="81" t="str">
        <f>IF(A2377="","",IF(OR(AWReleaseNum&gt;=A2377,AWReleaseNum=0),"Available","Not Supported"))</f>
        <v>Available</v>
      </c>
      <c r="N2377" s="81" t="str">
        <f>IF(A2377="","",IF(TcRelease="Any","Available",IF(OR(AND(TcReleaseNum&gt;=VLOOKUP(AWReleaseNum,MinVerInfo,3,FALSE),TcReleaseNum&lt;=VLOOKUP(AWReleaseNum,MinVerInfo,4,FALSE)),AND(TcReleaseNum&gt;=VLOOKUP(AWReleaseNum,MinVerInfo,5,FALSE),TcReleaseNum&lt;=VLOOKUP(AWReleaseNum,MinVerInfo,6,FALSE))),"Available","Not Supported")))</f>
        <v>Available</v>
      </c>
      <c r="O2377" s="81" t="str">
        <f>IF(TcReleaseNum&lt;P2377,"Not Supported","Available")</f>
        <v>Available</v>
      </c>
      <c r="P2377" s="81" cm="1">
        <f t="array" ref="P2377">_xlfn.SWITCH(TcBaseVer, 14, K2377, 13, J2377, 12, I2377, 11, IFERROR(VLOOKUP(H2377,Table2[#All],3,FALSE),"N/A"),0)</f>
        <v>0</v>
      </c>
      <c r="Q2377" s="81" t="str">
        <f>IF(TcBaseVer=0,M2377,IF(AND(N2377="Available",M2377="Available",O2377="Available"),"Available",IF(M2377="","","Not Supported")))</f>
        <v>Available</v>
      </c>
      <c r="R2377" s="81" t="str">
        <f>IF(A2377&gt;=AWCurrentRel, "Future",Q2377)</f>
        <v>Available</v>
      </c>
      <c r="S2377" s="100" t="str">
        <f>HYPERLINK(U2377,T2377)</f>
        <v>Teamcenter 2512 - What's New - Plan</v>
      </c>
      <c r="T2377" s="81" t="str">
        <f>IFERROR(VLOOKUP(CONCATENATE($B2377,"_",$A2377),Table4[#All],5,FALSE),"Not Available")</f>
        <v>Teamcenter 2512 - What's New - Plan</v>
      </c>
      <c r="U2377" s="81" t="str">
        <f>IFERROR(VLOOKUP(CONCATENATE(B2377,"_",A2377),Table4[#All],6,FALSE),"")</f>
        <v>https://siemens.highspot.com/items/6936c4d01e86285005509949?lfrm=ssrp.3</v>
      </c>
    </row>
    <row r="2378" spans="1:21" x14ac:dyDescent="0.25">
      <c r="A2378" s="81">
        <f>IF(OR('Raw Data'!A2503=0,'Raw Data'!A2503="Delete"),"",'Raw Data'!A2503)</f>
        <v>2512</v>
      </c>
      <c r="B2378" s="88" t="str">
        <f>IF(OR('Raw Data'!B2503=0,'Raw Data'!B2503="Delete"),"",'Raw Data'!B2503)</f>
        <v>Develop</v>
      </c>
      <c r="C2378" s="89" t="str">
        <f>IF(OR('Raw Data'!C2503=0,'Raw Data'!C2503="Delete"),"",'Raw Data'!C2503)</f>
        <v>Visualization</v>
      </c>
      <c r="D2378" s="88" t="str">
        <f>IF(OR('Raw Data'!D2503=0,'Raw Data'!D2503="Delete"),"",'Raw Data'!D2503)</f>
        <v>Digital Threads</v>
      </c>
      <c r="E2378" s="84" t="str">
        <f>IF(OR('Raw Data'!E2503=0,'Raw Data'!E2503="Delete"),"",'Raw Data'!E2503)</f>
        <v>Integrate Snapshot component into customized pages like the dashboard to provide key visual information quickly</v>
      </c>
      <c r="F2378" s="81" t="str" cm="1">
        <f t="array" ref="F2378">_xlfn.SWITCH(ROUND(VLOOKUP(A2378,Table1[#All],3),0),11,H2378,12,I2378,13,J2378,14,K2378,"N/A")</f>
        <v>N/A</v>
      </c>
      <c r="G2378" s="81" t="str" cm="1">
        <f t="array" ref="G2378">_xlfn.SWITCH(ROUND(VLOOKUP(A2378,Table1[#All],5),0),11,H2378,12,I2378,13,J2378,14,K2378,"N/A")</f>
        <v>N/A</v>
      </c>
      <c r="H2378" s="81" t="str">
        <f>IF(OR('Raw Data'!H2503=0,'Raw Data'!H2503="Delete"),"",'Raw Data'!H2503)</f>
        <v/>
      </c>
      <c r="I2378" s="81" t="str">
        <f>IF(OR('Raw Data'!I2503=0,'Raw Data'!I2503="Delete"),"",'Raw Data'!I2503)</f>
        <v/>
      </c>
      <c r="J2378" s="81" t="str">
        <f>IF(OR('Raw Data'!J2503=0,'Raw Data'!J2503="Delete"),"",'Raw Data'!J2503)</f>
        <v/>
      </c>
      <c r="K2378" s="81" t="str">
        <f>IF(OR('Raw Data'!K2503=0,'Raw Data'!K2503="Delete"),"",'Raw Data'!K2503)</f>
        <v/>
      </c>
      <c r="L2378" s="81" t="str">
        <f>R2378</f>
        <v>Available</v>
      </c>
      <c r="M2378" s="81" t="str">
        <f>IF(A2378="","",IF(OR(AWReleaseNum&gt;=A2378,AWReleaseNum=0),"Available","Not Supported"))</f>
        <v>Available</v>
      </c>
      <c r="N2378" s="81" t="str">
        <f>IF(A2378="","",IF(TcRelease="Any","Available",IF(OR(AND(TcReleaseNum&gt;=VLOOKUP(AWReleaseNum,MinVerInfo,3,FALSE),TcReleaseNum&lt;=VLOOKUP(AWReleaseNum,MinVerInfo,4,FALSE)),AND(TcReleaseNum&gt;=VLOOKUP(AWReleaseNum,MinVerInfo,5,FALSE),TcReleaseNum&lt;=VLOOKUP(AWReleaseNum,MinVerInfo,6,FALSE))),"Available","Not Supported")))</f>
        <v>Available</v>
      </c>
      <c r="O2378" s="81" t="str">
        <f>IF(TcReleaseNum&lt;P2378,"Not Supported","Available")</f>
        <v>Available</v>
      </c>
      <c r="P2378" s="81" cm="1">
        <f t="array" ref="P2378">_xlfn.SWITCH(TcBaseVer, 14, K2378, 13, J2378, 12, I2378, 11, IFERROR(VLOOKUP(H2378,Table2[#All],3,FALSE),"N/A"),0)</f>
        <v>0</v>
      </c>
      <c r="Q2378" s="81" t="str">
        <f>IF(TcBaseVer=0,M2378,IF(AND(N2378="Available",M2378="Available",O2378="Available"),"Available",IF(M2378="","","Not Supported")))</f>
        <v>Available</v>
      </c>
      <c r="R2378" s="81" t="str">
        <f>IF(A2378&gt;=AWCurrentRel, "Future",Q2378)</f>
        <v>Available</v>
      </c>
      <c r="S2378" s="100" t="str">
        <f>HYPERLINK(U2378,T2378)</f>
        <v>Teamcenter 2512 - What's New - Develop</v>
      </c>
      <c r="T2378" s="81" t="str">
        <f>IFERROR(VLOOKUP(CONCATENATE($B2378,"_",$A2378),Table4[#All],5,FALSE),"Not Available")</f>
        <v>Teamcenter 2512 - What's New - Develop</v>
      </c>
      <c r="U2378" s="81" t="str">
        <f>IFERROR(VLOOKUP(CONCATENATE(B2378,"_",A2378),Table4[#All],6,FALSE),"")</f>
        <v>https://siemens.highspot.com/items/6936c4a25928540da041c303?lfrm=ssrp.2#1</v>
      </c>
    </row>
    <row r="2379" spans="1:21" x14ac:dyDescent="0.25">
      <c r="A2379" s="81">
        <f>IF(OR('Raw Data'!A2500=0,'Raw Data'!A2500="Delete"),"",'Raw Data'!A2500)</f>
        <v>2512</v>
      </c>
      <c r="B2379" s="88" t="str">
        <f>IF(OR('Raw Data'!B2500=0,'Raw Data'!B2500="Delete"),"",'Raw Data'!B2500)</f>
        <v>Develop</v>
      </c>
      <c r="C2379" s="89" t="str">
        <f>IF(OR('Raw Data'!C2500=0,'Raw Data'!C2500="Delete"),"",'Raw Data'!C2500)</f>
        <v>Visualization</v>
      </c>
      <c r="D2379" s="88" t="str">
        <f>IF(OR('Raw Data'!D2500=0,'Raw Data'!D2500="Delete"),"",'Raw Data'!D2500)</f>
        <v>DMU for Manufacturing</v>
      </c>
      <c r="E2379" s="84" t="str">
        <f>IF(OR('Raw Data'!E2500=0,'Raw Data'!E2500="Delete"),"",'Raw Data'!E2500)</f>
        <v>Create &amp; View Product Views (PVs) of Electronic Work Instructions (EWIs) in Active Workspace Easy Plan 3D Viewer</v>
      </c>
      <c r="F2379" s="81" t="str" cm="1">
        <f t="array" ref="F2379">_xlfn.SWITCH(ROUND(VLOOKUP(A2379,Table1[#All],3),0),11,H2379,12,I2379,13,J2379,14,K2379,"N/A")</f>
        <v>N/A</v>
      </c>
      <c r="G2379" s="81" t="str" cm="1">
        <f t="array" ref="G2379">_xlfn.SWITCH(ROUND(VLOOKUP(A2379,Table1[#All],5),0),11,H2379,12,I2379,13,J2379,14,K2379,"N/A")</f>
        <v>N/A</v>
      </c>
      <c r="H2379" s="81" t="str">
        <f>IF(OR('Raw Data'!H2500=0,'Raw Data'!H2500="Delete"),"",'Raw Data'!H2500)</f>
        <v/>
      </c>
      <c r="I2379" s="81" t="str">
        <f>IF(OR('Raw Data'!I2500=0,'Raw Data'!I2500="Delete"),"",'Raw Data'!I2500)</f>
        <v/>
      </c>
      <c r="J2379" s="81" t="str">
        <f>IF(OR('Raw Data'!J2500=0,'Raw Data'!J2500="Delete"),"",'Raw Data'!J2500)</f>
        <v/>
      </c>
      <c r="K2379" s="81" t="str">
        <f>IF(OR('Raw Data'!K2500=0,'Raw Data'!K2500="Delete"),"",'Raw Data'!K2500)</f>
        <v/>
      </c>
      <c r="L2379" s="81" t="str">
        <f>R2379</f>
        <v>Available</v>
      </c>
      <c r="M2379" s="81" t="str">
        <f>IF(A2379="","",IF(OR(AWReleaseNum&gt;=A2379,AWReleaseNum=0),"Available","Not Supported"))</f>
        <v>Available</v>
      </c>
      <c r="N2379" s="81" t="str">
        <f>IF(A2379="","",IF(TcRelease="Any","Available",IF(OR(AND(TcReleaseNum&gt;=VLOOKUP(AWReleaseNum,MinVerInfo,3,FALSE),TcReleaseNum&lt;=VLOOKUP(AWReleaseNum,MinVerInfo,4,FALSE)),AND(TcReleaseNum&gt;=VLOOKUP(AWReleaseNum,MinVerInfo,5,FALSE),TcReleaseNum&lt;=VLOOKUP(AWReleaseNum,MinVerInfo,6,FALSE))),"Available","Not Supported")))</f>
        <v>Available</v>
      </c>
      <c r="O2379" s="81" t="str">
        <f>IF(TcReleaseNum&lt;P2379,"Not Supported","Available")</f>
        <v>Available</v>
      </c>
      <c r="P2379" s="81" cm="1">
        <f t="array" ref="P2379">_xlfn.SWITCH(TcBaseVer, 14, K2379, 13, J2379, 12, I2379, 11, IFERROR(VLOOKUP(H2379,Table2[#All],3,FALSE),"N/A"),0)</f>
        <v>0</v>
      </c>
      <c r="Q2379" s="81" t="str">
        <f>IF(TcBaseVer=0,M2379,IF(AND(N2379="Available",M2379="Available",O2379="Available"),"Available",IF(M2379="","","Not Supported")))</f>
        <v>Available</v>
      </c>
      <c r="R2379" s="81" t="str">
        <f>IF(A2379&gt;=AWCurrentRel, "Future",Q2379)</f>
        <v>Available</v>
      </c>
      <c r="S2379" s="100" t="str">
        <f>HYPERLINK(U2379,T2379)</f>
        <v>Teamcenter 2512 - What's New - Develop</v>
      </c>
      <c r="T2379" s="81" t="str">
        <f>IFERROR(VLOOKUP(CONCATENATE($B2379,"_",$A2379),Table4[#All],5,FALSE),"Not Available")</f>
        <v>Teamcenter 2512 - What's New - Develop</v>
      </c>
      <c r="U2379" s="81" t="str">
        <f>IFERROR(VLOOKUP(CONCATENATE(B2379,"_",A2379),Table4[#All],6,FALSE),"")</f>
        <v>https://siemens.highspot.com/items/6936c4a25928540da041c303?lfrm=ssrp.2#1</v>
      </c>
    </row>
    <row r="2380" spans="1:21" x14ac:dyDescent="0.25">
      <c r="A2380" s="81">
        <f>IF(OR('Raw Data'!A2501=0,'Raw Data'!A2501="Delete"),"",'Raw Data'!A2501)</f>
        <v>2512</v>
      </c>
      <c r="B2380" s="88" t="str">
        <f>IF(OR('Raw Data'!B2501=0,'Raw Data'!B2501="Delete"),"",'Raw Data'!B2501)</f>
        <v>Develop</v>
      </c>
      <c r="C2380" s="89" t="str">
        <f>IF(OR('Raw Data'!C2501=0,'Raw Data'!C2501="Delete"),"",'Raw Data'!C2501)</f>
        <v>Visualization</v>
      </c>
      <c r="D2380" s="88" t="str">
        <f>IF(OR('Raw Data'!D2501=0,'Raw Data'!D2501="Delete"),"",'Raw Data'!D2501)</f>
        <v>DMU for Part Design</v>
      </c>
      <c r="E2380" s="84" t="str">
        <f>IF(OR('Raw Data'!E2501=0,'Raw Data'!E2501="Delete"),"",'Raw Data'!E2501)</f>
        <v>View JT files containing CAE information in the Part Viewer</v>
      </c>
      <c r="F2380" s="81" t="str" cm="1">
        <f t="array" ref="F2380">_xlfn.SWITCH(ROUND(VLOOKUP(A2380,Table1[#All],3),0),11,H2380,12,I2380,13,J2380,14,K2380,"N/A")</f>
        <v>N/A</v>
      </c>
      <c r="G2380" s="81" t="str" cm="1">
        <f t="array" ref="G2380">_xlfn.SWITCH(ROUND(VLOOKUP(A2380,Table1[#All],5),0),11,H2380,12,I2380,13,J2380,14,K2380,"N/A")</f>
        <v>N/A</v>
      </c>
      <c r="H2380" s="81" t="str">
        <f>IF(OR('Raw Data'!H2501=0,'Raw Data'!H2501="Delete"),"",'Raw Data'!H2501)</f>
        <v/>
      </c>
      <c r="I2380" s="81" t="str">
        <f>IF(OR('Raw Data'!I2501=0,'Raw Data'!I2501="Delete"),"",'Raw Data'!I2501)</f>
        <v/>
      </c>
      <c r="J2380" s="81" t="str">
        <f>IF(OR('Raw Data'!J2501=0,'Raw Data'!J2501="Delete"),"",'Raw Data'!J2501)</f>
        <v/>
      </c>
      <c r="K2380" s="81" t="str">
        <f>IF(OR('Raw Data'!K2501=0,'Raw Data'!K2501="Delete"),"",'Raw Data'!K2501)</f>
        <v/>
      </c>
      <c r="L2380" s="81" t="str">
        <f>R2380</f>
        <v>Available</v>
      </c>
      <c r="M2380" s="81" t="str">
        <f>IF(A2380="","",IF(OR(AWReleaseNum&gt;=A2380,AWReleaseNum=0),"Available","Not Supported"))</f>
        <v>Available</v>
      </c>
      <c r="N2380" s="81" t="str">
        <f>IF(A2380="","",IF(TcRelease="Any","Available",IF(OR(AND(TcReleaseNum&gt;=VLOOKUP(AWReleaseNum,MinVerInfo,3,FALSE),TcReleaseNum&lt;=VLOOKUP(AWReleaseNum,MinVerInfo,4,FALSE)),AND(TcReleaseNum&gt;=VLOOKUP(AWReleaseNum,MinVerInfo,5,FALSE),TcReleaseNum&lt;=VLOOKUP(AWReleaseNum,MinVerInfo,6,FALSE))),"Available","Not Supported")))</f>
        <v>Available</v>
      </c>
      <c r="O2380" s="81" t="str">
        <f>IF(TcReleaseNum&lt;P2380,"Not Supported","Available")</f>
        <v>Available</v>
      </c>
      <c r="P2380" s="81" cm="1">
        <f t="array" ref="P2380">_xlfn.SWITCH(TcBaseVer, 14, K2380, 13, J2380, 12, I2380, 11, IFERROR(VLOOKUP(H2380,Table2[#All],3,FALSE),"N/A"),0)</f>
        <v>0</v>
      </c>
      <c r="Q2380" s="81" t="str">
        <f>IF(TcBaseVer=0,M2380,IF(AND(N2380="Available",M2380="Available",O2380="Available"),"Available",IF(M2380="","","Not Supported")))</f>
        <v>Available</v>
      </c>
      <c r="R2380" s="81" t="str">
        <f>IF(A2380&gt;=AWCurrentRel, "Future",Q2380)</f>
        <v>Available</v>
      </c>
      <c r="S2380" s="100" t="str">
        <f>HYPERLINK(U2380,T2380)</f>
        <v>Teamcenter 2512 - What's New - Develop</v>
      </c>
      <c r="T2380" s="81" t="str">
        <f>IFERROR(VLOOKUP(CONCATENATE($B2380,"_",$A2380),Table4[#All],5,FALSE),"Not Available")</f>
        <v>Teamcenter 2512 - What's New - Develop</v>
      </c>
      <c r="U2380" s="81" t="str">
        <f>IFERROR(VLOOKUP(CONCATENATE(B2380,"_",A2380),Table4[#All],6,FALSE),"")</f>
        <v>https://siemens.highspot.com/items/6936c4a25928540da041c303?lfrm=ssrp.2#1</v>
      </c>
    </row>
    <row r="2381" spans="1:21" x14ac:dyDescent="0.25">
      <c r="A2381" s="81">
        <f>IF(OR('Raw Data'!A2502=0,'Raw Data'!A2502="Delete"),"",'Raw Data'!A2502)</f>
        <v>2512</v>
      </c>
      <c r="B2381" s="88" t="str">
        <f>IF(OR('Raw Data'!B2502=0,'Raw Data'!B2502="Delete"),"",'Raw Data'!B2502)</f>
        <v>Develop</v>
      </c>
      <c r="C2381" s="89" t="str">
        <f>IF(OR('Raw Data'!C2502=0,'Raw Data'!C2502="Delete"),"",'Raw Data'!C2502)</f>
        <v>Visualization</v>
      </c>
      <c r="D2381" s="88" t="str">
        <f>IF(OR('Raw Data'!D2502=0,'Raw Data'!D2502="Delete"),"",'Raw Data'!D2502)</f>
        <v>DMU for Part Design</v>
      </c>
      <c r="E2381" s="84" t="str">
        <f>IF(OR('Raw Data'!E2502=0,'Raw Data'!E2502="Delete"),"",'Raw Data'!E2502)</f>
        <v>Control the visibility of part information at a granular level to support a broad range of use cases (BETA)​</v>
      </c>
      <c r="F2381" s="81" t="str" cm="1">
        <f t="array" ref="F2381">_xlfn.SWITCH(ROUND(VLOOKUP(A2381,Table1[#All],3),0),11,H2381,12,I2381,13,J2381,14,K2381,"N/A")</f>
        <v>N/A</v>
      </c>
      <c r="G2381" s="81" t="str" cm="1">
        <f t="array" ref="G2381">_xlfn.SWITCH(ROUND(VLOOKUP(A2381,Table1[#All],5),0),11,H2381,12,I2381,13,J2381,14,K2381,"N/A")</f>
        <v>N/A</v>
      </c>
      <c r="H2381" s="81" t="str">
        <f>IF(OR('Raw Data'!H2502=0,'Raw Data'!H2502="Delete"),"",'Raw Data'!H2502)</f>
        <v/>
      </c>
      <c r="I2381" s="81" t="str">
        <f>IF(OR('Raw Data'!I2502=0,'Raw Data'!I2502="Delete"),"",'Raw Data'!I2502)</f>
        <v/>
      </c>
      <c r="J2381" s="81" t="str">
        <f>IF(OR('Raw Data'!J2502=0,'Raw Data'!J2502="Delete"),"",'Raw Data'!J2502)</f>
        <v/>
      </c>
      <c r="K2381" s="81" t="str">
        <f>IF(OR('Raw Data'!K2502=0,'Raw Data'!K2502="Delete"),"",'Raw Data'!K2502)</f>
        <v/>
      </c>
      <c r="L2381" s="81" t="str">
        <f>R2381</f>
        <v>Available</v>
      </c>
      <c r="M2381" s="81" t="str">
        <f>IF(A2381="","",IF(OR(AWReleaseNum&gt;=A2381,AWReleaseNum=0),"Available","Not Supported"))</f>
        <v>Available</v>
      </c>
      <c r="N2381" s="81" t="str">
        <f>IF(A2381="","",IF(TcRelease="Any","Available",IF(OR(AND(TcReleaseNum&gt;=VLOOKUP(AWReleaseNum,MinVerInfo,3,FALSE),TcReleaseNum&lt;=VLOOKUP(AWReleaseNum,MinVerInfo,4,FALSE)),AND(TcReleaseNum&gt;=VLOOKUP(AWReleaseNum,MinVerInfo,5,FALSE),TcReleaseNum&lt;=VLOOKUP(AWReleaseNum,MinVerInfo,6,FALSE))),"Available","Not Supported")))</f>
        <v>Available</v>
      </c>
      <c r="O2381" s="81" t="str">
        <f>IF(TcReleaseNum&lt;P2381,"Not Supported","Available")</f>
        <v>Available</v>
      </c>
      <c r="P2381" s="81" cm="1">
        <f t="array" ref="P2381">_xlfn.SWITCH(TcBaseVer, 14, K2381, 13, J2381, 12, I2381, 11, IFERROR(VLOOKUP(H2381,Table2[#All],3,FALSE),"N/A"),0)</f>
        <v>0</v>
      </c>
      <c r="Q2381" s="81" t="str">
        <f>IF(TcBaseVer=0,M2381,IF(AND(N2381="Available",M2381="Available",O2381="Available"),"Available",IF(M2381="","","Not Supported")))</f>
        <v>Available</v>
      </c>
      <c r="R2381" s="81" t="str">
        <f>IF(A2381&gt;=AWCurrentRel, "Future",Q2381)</f>
        <v>Available</v>
      </c>
      <c r="S2381" s="100" t="str">
        <f>HYPERLINK(U2381,T2381)</f>
        <v>Teamcenter 2512 - What's New - Develop</v>
      </c>
      <c r="T2381" s="81" t="str">
        <f>IFERROR(VLOOKUP(CONCATENATE($B2381,"_",$A2381),Table4[#All],5,FALSE),"Not Available")</f>
        <v>Teamcenter 2512 - What's New - Develop</v>
      </c>
      <c r="U2381" s="81" t="str">
        <f>IFERROR(VLOOKUP(CONCATENATE(B2381,"_",A2381),Table4[#All],6,FALSE),"")</f>
        <v>https://siemens.highspot.com/items/6936c4a25928540da041c303?lfrm=ssrp.2#1</v>
      </c>
    </row>
    <row r="2382" spans="1:21" x14ac:dyDescent="0.25">
      <c r="A2382" s="81">
        <f>IF(OR('Raw Data'!A2427=0,'Raw Data'!A2427="Delete"),"",'Raw Data'!A2427)</f>
        <v>2512</v>
      </c>
      <c r="B2382" s="88" t="str">
        <f>IF(OR('Raw Data'!B2427=0,'Raw Data'!B2427="Delete"),"",'Raw Data'!B2427)</f>
        <v>Develop</v>
      </c>
      <c r="C2382" s="89" t="str">
        <f>IF(OR('Raw Data'!C2427=0,'Raw Data'!C2427="Delete"),"",'Raw Data'!C2427)</f>
        <v>Documents</v>
      </c>
      <c r="D2382" s="88" t="str">
        <f>IF(OR('Raw Data'!D2427=0,'Raw Data'!D2427="Delete"),"",'Raw Data'!D2427)</f>
        <v>Document Management</v>
      </c>
      <c r="E2382" s="84" t="str">
        <f>IF(OR('Raw Data'!E2427=0,'Raw Data'!E2427="Delete"),"",'Raw Data'!E2427)</f>
        <v>Manage emails in the context of product information in Active Workspace</v>
      </c>
      <c r="F2382" s="81" t="str" cm="1">
        <f t="array" ref="F2382">_xlfn.SWITCH(ROUND(VLOOKUP(A2382,Table1[#All],3),0),11,H2382,12,I2382,13,J2382,14,K2382,"N/A")</f>
        <v>N/A</v>
      </c>
      <c r="G2382" s="81" t="str" cm="1">
        <f t="array" ref="G2382">_xlfn.SWITCH(ROUND(VLOOKUP(A2382,Table1[#All],5),0),11,H2382,12,I2382,13,J2382,14,K2382,"N/A")</f>
        <v>N/A</v>
      </c>
      <c r="H2382" s="81" t="str">
        <f>IF(OR('Raw Data'!H2427=0,'Raw Data'!H2427="Delete"),"",'Raw Data'!H2427)</f>
        <v/>
      </c>
      <c r="I2382" s="81" t="str">
        <f>IF(OR('Raw Data'!I2427=0,'Raw Data'!I2427="Delete"),"",'Raw Data'!I2427)</f>
        <v/>
      </c>
      <c r="J2382" s="81" t="str">
        <f>IF(OR('Raw Data'!J2427=0,'Raw Data'!J2427="Delete"),"",'Raw Data'!J2427)</f>
        <v/>
      </c>
      <c r="K2382" s="81" t="str">
        <f>IF(OR('Raw Data'!K2427=0,'Raw Data'!K2427="Delete"),"",'Raw Data'!K2427)</f>
        <v/>
      </c>
      <c r="L2382" s="81" t="str">
        <f>R2382</f>
        <v>Available</v>
      </c>
      <c r="M2382" s="81" t="str">
        <f>IF(A2382="","",IF(OR(AWReleaseNum&gt;=A2382,AWReleaseNum=0),"Available","Not Supported"))</f>
        <v>Available</v>
      </c>
      <c r="N2382" s="81" t="str">
        <f>IF(A2382="","",IF(TcRelease="Any","Available",IF(OR(AND(TcReleaseNum&gt;=VLOOKUP(AWReleaseNum,MinVerInfo,3,FALSE),TcReleaseNum&lt;=VLOOKUP(AWReleaseNum,MinVerInfo,4,FALSE)),AND(TcReleaseNum&gt;=VLOOKUP(AWReleaseNum,MinVerInfo,5,FALSE),TcReleaseNum&lt;=VLOOKUP(AWReleaseNum,MinVerInfo,6,FALSE))),"Available","Not Supported")))</f>
        <v>Available</v>
      </c>
      <c r="O2382" s="81" t="str">
        <f>IF(TcReleaseNum&lt;P2382,"Not Supported","Available")</f>
        <v>Available</v>
      </c>
      <c r="P2382" s="81" cm="1">
        <f t="array" ref="P2382">_xlfn.SWITCH(TcBaseVer, 14, K2382, 13, J2382, 12, I2382, 11, IFERROR(VLOOKUP(H2382,Table2[#All],3,FALSE),"N/A"),0)</f>
        <v>0</v>
      </c>
      <c r="Q2382" s="81" t="str">
        <f>IF(TcBaseVer=0,M2382,IF(AND(N2382="Available",M2382="Available",O2382="Available"),"Available",IF(M2382="","","Not Supported")))</f>
        <v>Available</v>
      </c>
      <c r="R2382" s="81" t="str">
        <f>IF(A2382&gt;=AWCurrentRel, "Future",Q2382)</f>
        <v>Available</v>
      </c>
      <c r="S2382" s="100" t="str">
        <f>HYPERLINK(U2382,T2382)</f>
        <v>Teamcenter 2512 - What's New - Develop</v>
      </c>
      <c r="T2382" s="81" t="str">
        <f>IFERROR(VLOOKUP(CONCATENATE($B2382,"_",$A2382),Table4[#All],5,FALSE),"Not Available")</f>
        <v>Teamcenter 2512 - What's New - Develop</v>
      </c>
      <c r="U2382" s="81" t="str">
        <f>IFERROR(VLOOKUP(CONCATENATE(B2382,"_",A2382),Table4[#All],6,FALSE),"")</f>
        <v>https://siemens.highspot.com/items/6936c4a25928540da041c303?lfrm=ssrp.2#1</v>
      </c>
    </row>
    <row r="2383" spans="1:21" x14ac:dyDescent="0.25">
      <c r="A2383" s="81">
        <f>IF(OR('Raw Data'!A2428=0,'Raw Data'!A2428="Delete"),"",'Raw Data'!A2428)</f>
        <v>2512</v>
      </c>
      <c r="B2383" s="88" t="str">
        <f>IF(OR('Raw Data'!B2428=0,'Raw Data'!B2428="Delete"),"",'Raw Data'!B2428)</f>
        <v>Develop</v>
      </c>
      <c r="C2383" s="89" t="str">
        <f>IF(OR('Raw Data'!C2428=0,'Raw Data'!C2428="Delete"),"",'Raw Data'!C2428)</f>
        <v>Documents</v>
      </c>
      <c r="D2383" s="88" t="str">
        <f>IF(OR('Raw Data'!D2428=0,'Raw Data'!D2428="Delete"),"",'Raw Data'!D2428)</f>
        <v>Document Management</v>
      </c>
      <c r="E2383" s="84" t="str">
        <f>IF(OR('Raw Data'!E2428=0,'Raw Data'!E2428="Delete"),"",'Raw Data'!E2428)</f>
        <v>Define periodic review schedule and role for documents</v>
      </c>
      <c r="F2383" s="81" t="str" cm="1">
        <f t="array" ref="F2383">_xlfn.SWITCH(ROUND(VLOOKUP(A2383,Table1[#All],3),0),11,H2383,12,I2383,13,J2383,14,K2383,"N/A")</f>
        <v>N/A</v>
      </c>
      <c r="G2383" s="81" t="str" cm="1">
        <f t="array" ref="G2383">_xlfn.SWITCH(ROUND(VLOOKUP(A2383,Table1[#All],5),0),11,H2383,12,I2383,13,J2383,14,K2383,"N/A")</f>
        <v>N/A</v>
      </c>
      <c r="H2383" s="81" t="str">
        <f>IF(OR('Raw Data'!H2428=0,'Raw Data'!H2428="Delete"),"",'Raw Data'!H2428)</f>
        <v/>
      </c>
      <c r="I2383" s="81" t="str">
        <f>IF(OR('Raw Data'!I2428=0,'Raw Data'!I2428="Delete"),"",'Raw Data'!I2428)</f>
        <v/>
      </c>
      <c r="J2383" s="81" t="str">
        <f>IF(OR('Raw Data'!J2428=0,'Raw Data'!J2428="Delete"),"",'Raw Data'!J2428)</f>
        <v/>
      </c>
      <c r="K2383" s="81" t="str">
        <f>IF(OR('Raw Data'!K2428=0,'Raw Data'!K2428="Delete"),"",'Raw Data'!K2428)</f>
        <v/>
      </c>
      <c r="L2383" s="81" t="str">
        <f>R2383</f>
        <v>Available</v>
      </c>
      <c r="M2383" s="81" t="str">
        <f>IF(A2383="","",IF(OR(AWReleaseNum&gt;=A2383,AWReleaseNum=0),"Available","Not Supported"))</f>
        <v>Available</v>
      </c>
      <c r="N2383" s="81" t="str">
        <f>IF(A2383="","",IF(TcRelease="Any","Available",IF(OR(AND(TcReleaseNum&gt;=VLOOKUP(AWReleaseNum,MinVerInfo,3,FALSE),TcReleaseNum&lt;=VLOOKUP(AWReleaseNum,MinVerInfo,4,FALSE)),AND(TcReleaseNum&gt;=VLOOKUP(AWReleaseNum,MinVerInfo,5,FALSE),TcReleaseNum&lt;=VLOOKUP(AWReleaseNum,MinVerInfo,6,FALSE))),"Available","Not Supported")))</f>
        <v>Available</v>
      </c>
      <c r="O2383" s="81" t="str">
        <f>IF(TcReleaseNum&lt;P2383,"Not Supported","Available")</f>
        <v>Available</v>
      </c>
      <c r="P2383" s="81" cm="1">
        <f t="array" ref="P2383">_xlfn.SWITCH(TcBaseVer, 14, K2383, 13, J2383, 12, I2383, 11, IFERROR(VLOOKUP(H2383,Table2[#All],3,FALSE),"N/A"),0)</f>
        <v>0</v>
      </c>
      <c r="Q2383" s="81" t="str">
        <f>IF(TcBaseVer=0,M2383,IF(AND(N2383="Available",M2383="Available",O2383="Available"),"Available",IF(M2383="","","Not Supported")))</f>
        <v>Available</v>
      </c>
      <c r="R2383" s="81" t="str">
        <f>IF(A2383&gt;=AWCurrentRel, "Future",Q2383)</f>
        <v>Available</v>
      </c>
      <c r="S2383" s="100" t="str">
        <f>HYPERLINK(U2383,T2383)</f>
        <v>Teamcenter 2512 - What's New - Develop</v>
      </c>
      <c r="T2383" s="81" t="str">
        <f>IFERROR(VLOOKUP(CONCATENATE($B2383,"_",$A2383),Table4[#All],5,FALSE),"Not Available")</f>
        <v>Teamcenter 2512 - What's New - Develop</v>
      </c>
      <c r="U2383" s="81" t="str">
        <f>IFERROR(VLOOKUP(CONCATENATE(B2383,"_",A2383),Table4[#All],6,FALSE),"")</f>
        <v>https://siemens.highspot.com/items/6936c4a25928540da041c303?lfrm=ssrp.2#1</v>
      </c>
    </row>
    <row r="2384" spans="1:21" x14ac:dyDescent="0.25">
      <c r="A2384" s="81">
        <f>IF(OR('Raw Data'!A2429=0,'Raw Data'!A2429="Delete"),"",'Raw Data'!A2429)</f>
        <v>2512</v>
      </c>
      <c r="B2384" s="88" t="str">
        <f>IF(OR('Raw Data'!B2429=0,'Raw Data'!B2429="Delete"),"",'Raw Data'!B2429)</f>
        <v>Develop</v>
      </c>
      <c r="C2384" s="89" t="str">
        <f>IF(OR('Raw Data'!C2429=0,'Raw Data'!C2429="Delete"),"",'Raw Data'!C2429)</f>
        <v>Documents</v>
      </c>
      <c r="D2384" s="88" t="str">
        <f>IF(OR('Raw Data'!D2429=0,'Raw Data'!D2429="Delete"),"",'Raw Data'!D2429)</f>
        <v>Document Management</v>
      </c>
      <c r="E2384" s="84" t="str">
        <f>IF(OR('Raw Data'!E2429=0,'Raw Data'!E2429="Delete"),"",'Raw Data'!E2429)</f>
        <v xml:space="preserve">Create items and view properties faster with focused panels in Office Client </v>
      </c>
      <c r="F2384" s="81" t="str" cm="1">
        <f t="array" ref="F2384">_xlfn.SWITCH(ROUND(VLOOKUP(A2384,Table1[#All],3),0),11,H2384,12,I2384,13,J2384,14,K2384,"N/A")</f>
        <v>N/A</v>
      </c>
      <c r="G2384" s="81" t="str" cm="1">
        <f t="array" ref="G2384">_xlfn.SWITCH(ROUND(VLOOKUP(A2384,Table1[#All],5),0),11,H2384,12,I2384,13,J2384,14,K2384,"N/A")</f>
        <v>N/A</v>
      </c>
      <c r="H2384" s="81" t="str">
        <f>IF(OR('Raw Data'!H2429=0,'Raw Data'!H2429="Delete"),"",'Raw Data'!H2429)</f>
        <v/>
      </c>
      <c r="I2384" s="81" t="str">
        <f>IF(OR('Raw Data'!I2429=0,'Raw Data'!I2429="Delete"),"",'Raw Data'!I2429)</f>
        <v/>
      </c>
      <c r="J2384" s="81" t="str">
        <f>IF(OR('Raw Data'!J2429=0,'Raw Data'!J2429="Delete"),"",'Raw Data'!J2429)</f>
        <v/>
      </c>
      <c r="K2384" s="81" t="str">
        <f>IF(OR('Raw Data'!K2429=0,'Raw Data'!K2429="Delete"),"",'Raw Data'!K2429)</f>
        <v/>
      </c>
      <c r="L2384" s="81" t="str">
        <f>R2384</f>
        <v>Available</v>
      </c>
      <c r="M2384" s="81" t="str">
        <f>IF(A2384="","",IF(OR(AWReleaseNum&gt;=A2384,AWReleaseNum=0),"Available","Not Supported"))</f>
        <v>Available</v>
      </c>
      <c r="N2384" s="81" t="str">
        <f>IF(A2384="","",IF(TcRelease="Any","Available",IF(OR(AND(TcReleaseNum&gt;=VLOOKUP(AWReleaseNum,MinVerInfo,3,FALSE),TcReleaseNum&lt;=VLOOKUP(AWReleaseNum,MinVerInfo,4,FALSE)),AND(TcReleaseNum&gt;=VLOOKUP(AWReleaseNum,MinVerInfo,5,FALSE),TcReleaseNum&lt;=VLOOKUP(AWReleaseNum,MinVerInfo,6,FALSE))),"Available","Not Supported")))</f>
        <v>Available</v>
      </c>
      <c r="O2384" s="81" t="str">
        <f>IF(TcReleaseNum&lt;P2384,"Not Supported","Available")</f>
        <v>Available</v>
      </c>
      <c r="P2384" s="81" cm="1">
        <f t="array" ref="P2384">_xlfn.SWITCH(TcBaseVer, 14, K2384, 13, J2384, 12, I2384, 11, IFERROR(VLOOKUP(H2384,Table2[#All],3,FALSE),"N/A"),0)</f>
        <v>0</v>
      </c>
      <c r="Q2384" s="81" t="str">
        <f>IF(TcBaseVer=0,M2384,IF(AND(N2384="Available",M2384="Available",O2384="Available"),"Available",IF(M2384="","","Not Supported")))</f>
        <v>Available</v>
      </c>
      <c r="R2384" s="81" t="str">
        <f>IF(A2384&gt;=AWCurrentRel, "Future",Q2384)</f>
        <v>Available</v>
      </c>
      <c r="S2384" s="100" t="str">
        <f>HYPERLINK(U2384,T2384)</f>
        <v>Teamcenter 2512 - What's New - Develop</v>
      </c>
      <c r="T2384" s="81" t="str">
        <f>IFERROR(VLOOKUP(CONCATENATE($B2384,"_",$A2384),Table4[#All],5,FALSE),"Not Available")</f>
        <v>Teamcenter 2512 - What's New - Develop</v>
      </c>
      <c r="U2384" s="81" t="str">
        <f>IFERROR(VLOOKUP(CONCATENATE(B2384,"_",A2384),Table4[#All],6,FALSE),"")</f>
        <v>https://siemens.highspot.com/items/6936c4a25928540da041c303?lfrm=ssrp.2#1</v>
      </c>
    </row>
    <row r="2385" spans="1:21" x14ac:dyDescent="0.25">
      <c r="A2385" s="81">
        <f>IF(OR('Raw Data'!A2430=0,'Raw Data'!A2430="Delete"),"",'Raw Data'!A2430)</f>
        <v>2512</v>
      </c>
      <c r="B2385" s="88" t="str">
        <f>IF(OR('Raw Data'!B2430=0,'Raw Data'!B2430="Delete"),"",'Raw Data'!B2430)</f>
        <v>Develop</v>
      </c>
      <c r="C2385" s="89" t="str">
        <f>IF(OR('Raw Data'!C2430=0,'Raw Data'!C2430="Delete"),"",'Raw Data'!C2430)</f>
        <v>Documents</v>
      </c>
      <c r="D2385" s="88" t="str">
        <f>IF(OR('Raw Data'!D2430=0,'Raw Data'!D2430="Delete"),"",'Raw Data'!D2430)</f>
        <v>Document Management</v>
      </c>
      <c r="E2385" s="84" t="str">
        <f>IF(OR('Raw Data'!E2430=0,'Raw Data'!E2430="Delete"),"",'Raw Data'!E2430)</f>
        <v>Change your role or group instantly without restarting the Microsoft Office application</v>
      </c>
      <c r="F2385" s="81" t="str" cm="1">
        <f t="array" ref="F2385">_xlfn.SWITCH(ROUND(VLOOKUP(A2385,Table1[#All],3),0),11,H2385,12,I2385,13,J2385,14,K2385,"N/A")</f>
        <v>N/A</v>
      </c>
      <c r="G2385" s="81" t="str" cm="1">
        <f t="array" ref="G2385">_xlfn.SWITCH(ROUND(VLOOKUP(A2385,Table1[#All],5),0),11,H2385,12,I2385,13,J2385,14,K2385,"N/A")</f>
        <v>N/A</v>
      </c>
      <c r="H2385" s="81" t="str">
        <f>IF(OR('Raw Data'!H2430=0,'Raw Data'!H2430="Delete"),"",'Raw Data'!H2430)</f>
        <v/>
      </c>
      <c r="I2385" s="81" t="str">
        <f>IF(OR('Raw Data'!I2430=0,'Raw Data'!I2430="Delete"),"",'Raw Data'!I2430)</f>
        <v/>
      </c>
      <c r="J2385" s="81" t="str">
        <f>IF(OR('Raw Data'!J2430=0,'Raw Data'!J2430="Delete"),"",'Raw Data'!J2430)</f>
        <v/>
      </c>
      <c r="K2385" s="81" t="str">
        <f>IF(OR('Raw Data'!K2430=0,'Raw Data'!K2430="Delete"),"",'Raw Data'!K2430)</f>
        <v/>
      </c>
      <c r="L2385" s="81" t="str">
        <f>R2385</f>
        <v>Available</v>
      </c>
      <c r="M2385" s="81" t="str">
        <f>IF(A2385="","",IF(OR(AWReleaseNum&gt;=A2385,AWReleaseNum=0),"Available","Not Supported"))</f>
        <v>Available</v>
      </c>
      <c r="N2385" s="81" t="str">
        <f>IF(A2385="","",IF(TcRelease="Any","Available",IF(OR(AND(TcReleaseNum&gt;=VLOOKUP(AWReleaseNum,MinVerInfo,3,FALSE),TcReleaseNum&lt;=VLOOKUP(AWReleaseNum,MinVerInfo,4,FALSE)),AND(TcReleaseNum&gt;=VLOOKUP(AWReleaseNum,MinVerInfo,5,FALSE),TcReleaseNum&lt;=VLOOKUP(AWReleaseNum,MinVerInfo,6,FALSE))),"Available","Not Supported")))</f>
        <v>Available</v>
      </c>
      <c r="O2385" s="81" t="str">
        <f>IF(TcReleaseNum&lt;P2385,"Not Supported","Available")</f>
        <v>Available</v>
      </c>
      <c r="P2385" s="81" cm="1">
        <f t="array" ref="P2385">_xlfn.SWITCH(TcBaseVer, 14, K2385, 13, J2385, 12, I2385, 11, IFERROR(VLOOKUP(H2385,Table2[#All],3,FALSE),"N/A"),0)</f>
        <v>0</v>
      </c>
      <c r="Q2385" s="81" t="str">
        <f>IF(TcBaseVer=0,M2385,IF(AND(N2385="Available",M2385="Available",O2385="Available"),"Available",IF(M2385="","","Not Supported")))</f>
        <v>Available</v>
      </c>
      <c r="R2385" s="81" t="str">
        <f>IF(A2385&gt;=AWCurrentRel, "Future",Q2385)</f>
        <v>Available</v>
      </c>
      <c r="S2385" s="100" t="str">
        <f>HYPERLINK(U2385,T2385)</f>
        <v>Teamcenter 2512 - What's New - Develop</v>
      </c>
      <c r="T2385" s="81" t="str">
        <f>IFERROR(VLOOKUP(CONCATENATE($B2385,"_",$A2385),Table4[#All],5,FALSE),"Not Available")</f>
        <v>Teamcenter 2512 - What's New - Develop</v>
      </c>
      <c r="U2385" s="81" t="str">
        <f>IFERROR(VLOOKUP(CONCATENATE(B2385,"_",A2385),Table4[#All],6,FALSE),"")</f>
        <v>https://siemens.highspot.com/items/6936c4a25928540da041c303?lfrm=ssrp.2#1</v>
      </c>
    </row>
    <row r="2386" spans="1:21" x14ac:dyDescent="0.25">
      <c r="A2386" s="81">
        <f>IF(OR('Raw Data'!A2475=0,'Raw Data'!A2475="Delete"),"",'Raw Data'!A2475)</f>
        <v>2512</v>
      </c>
      <c r="B2386" s="88" t="str">
        <f>IF(OR('Raw Data'!B2475=0,'Raw Data'!B2475="Delete"),"",'Raw Data'!B2475)</f>
        <v>Deliver</v>
      </c>
      <c r="C2386" s="89" t="str">
        <f>IF(OR('Raw Data'!C2475=0,'Raw Data'!C2475="Delete"),"",'Raw Data'!C2475)</f>
        <v>Sustainability</v>
      </c>
      <c r="D2386" s="88" t="str">
        <f>IF(OR('Raw Data'!D2475=0,'Raw Data'!D2475="Delete"),"",'Raw Data'!D2475)</f>
        <v>Environmental Compliance and Product Sustainability</v>
      </c>
      <c r="E2386" s="84" t="str">
        <f>IF(OR('Raw Data'!E2475=0,'Raw Data'!E2475="Delete"),"",'Raw Data'!E2475)</f>
        <v>Manage sustainability targets and calculate and report environmental impacts for part, assembly or product​</v>
      </c>
      <c r="F2386" s="81" t="str" cm="1">
        <f t="array" ref="F2386">_xlfn.SWITCH(ROUND(VLOOKUP(A2386,Table1[#All],3),0),11,H2386,12,I2386,13,J2386,14,K2386,"N/A")</f>
        <v>N/A</v>
      </c>
      <c r="G2386" s="81" t="str" cm="1">
        <f t="array" ref="G2386">_xlfn.SWITCH(ROUND(VLOOKUP(A2386,Table1[#All],5),0),11,H2386,12,I2386,13,J2386,14,K2386,"N/A")</f>
        <v>N/A</v>
      </c>
      <c r="H2386" s="81" t="str">
        <f>IF(OR('Raw Data'!H2475=0,'Raw Data'!H2475="Delete"),"",'Raw Data'!H2475)</f>
        <v/>
      </c>
      <c r="I2386" s="81" t="str">
        <f>IF(OR('Raw Data'!I2475=0,'Raw Data'!I2475="Delete"),"",'Raw Data'!I2475)</f>
        <v/>
      </c>
      <c r="J2386" s="81" t="str">
        <f>IF(OR('Raw Data'!J2475=0,'Raw Data'!J2475="Delete"),"",'Raw Data'!J2475)</f>
        <v/>
      </c>
      <c r="K2386" s="81" t="str">
        <f>IF(OR('Raw Data'!K2475=0,'Raw Data'!K2475="Delete"),"",'Raw Data'!K2475)</f>
        <v/>
      </c>
      <c r="L2386" s="81" t="str">
        <f>R2386</f>
        <v>Available</v>
      </c>
      <c r="M2386" s="81" t="str">
        <f>IF(A2386="","",IF(OR(AWReleaseNum&gt;=A2386,AWReleaseNum=0),"Available","Not Supported"))</f>
        <v>Available</v>
      </c>
      <c r="N2386" s="81" t="str">
        <f>IF(A2386="","",IF(TcRelease="Any","Available",IF(OR(AND(TcReleaseNum&gt;=VLOOKUP(AWReleaseNum,MinVerInfo,3,FALSE),TcReleaseNum&lt;=VLOOKUP(AWReleaseNum,MinVerInfo,4,FALSE)),AND(TcReleaseNum&gt;=VLOOKUP(AWReleaseNum,MinVerInfo,5,FALSE),TcReleaseNum&lt;=VLOOKUP(AWReleaseNum,MinVerInfo,6,FALSE))),"Available","Not Supported")))</f>
        <v>Available</v>
      </c>
      <c r="O2386" s="81" t="str">
        <f>IF(TcReleaseNum&lt;P2386,"Not Supported","Available")</f>
        <v>Available</v>
      </c>
      <c r="P2386" s="81" cm="1">
        <f t="array" ref="P2386">_xlfn.SWITCH(TcBaseVer, 14, K2386, 13, J2386, 12, I2386, 11, IFERROR(VLOOKUP(H2386,Table2[#All],3,FALSE),"N/A"),0)</f>
        <v>0</v>
      </c>
      <c r="Q2386" s="81" t="str">
        <f>IF(TcBaseVer=0,M2386,IF(AND(N2386="Available",M2386="Available",O2386="Available"),"Available",IF(M2386="","","Not Supported")))</f>
        <v>Available</v>
      </c>
      <c r="R2386" s="81" t="str">
        <f>IF(A2386&gt;=AWCurrentRel, "Future",Q2386)</f>
        <v>Available</v>
      </c>
      <c r="S2386" s="100" t="str">
        <f>HYPERLINK(U2386,T2386)</f>
        <v>Teamcenter 2512 - What's New - deliver</v>
      </c>
      <c r="T2386" s="81" t="str">
        <f>IFERROR(VLOOKUP(CONCATENATE($B2386,"_",$A2386),Table4[#All],5,FALSE),"Not Available")</f>
        <v>Teamcenter 2512 - What's New - deliver</v>
      </c>
      <c r="U2386" s="81" t="str">
        <f>IFERROR(VLOOKUP(CONCATENATE(B2386,"_",A2386),Table4[#All],6,FALSE),"")</f>
        <v>https://siemens.highspot.com/items/6936c491da2b12149d751c68?lfrm=ssrp.4</v>
      </c>
    </row>
    <row r="2387" spans="1:21" x14ac:dyDescent="0.25">
      <c r="A2387" s="81">
        <f>IF(OR('Raw Data'!A2476=0,'Raw Data'!A2476="Delete"),"",'Raw Data'!A2476)</f>
        <v>2512</v>
      </c>
      <c r="B2387" s="88" t="str">
        <f>IF(OR('Raw Data'!B2476=0,'Raw Data'!B2476="Delete"),"",'Raw Data'!B2476)</f>
        <v>Deliver</v>
      </c>
      <c r="C2387" s="89" t="str">
        <f>IF(OR('Raw Data'!C2476=0,'Raw Data'!C2476="Delete"),"",'Raw Data'!C2476)</f>
        <v>Sustainability</v>
      </c>
      <c r="D2387" s="88" t="str">
        <f>IF(OR('Raw Data'!D2476=0,'Raw Data'!D2476="Delete"),"",'Raw Data'!D2476)</f>
        <v>Environmental Compliance and Product Sustainability</v>
      </c>
      <c r="E2387" s="84" t="str">
        <f>IF(OR('Raw Data'!E2476=0,'Raw Data'!E2476="Delete"),"",'Raw Data'!E2476)</f>
        <v>Manage declarations more effectively with filtering and sorting based on compliance information</v>
      </c>
      <c r="F2387" s="81" t="str" cm="1">
        <f t="array" ref="F2387">_xlfn.SWITCH(ROUND(VLOOKUP(A2387,Table1[#All],3),0),11,H2387,12,I2387,13,J2387,14,K2387,"N/A")</f>
        <v>N/A</v>
      </c>
      <c r="G2387" s="81" t="str" cm="1">
        <f t="array" ref="G2387">_xlfn.SWITCH(ROUND(VLOOKUP(A2387,Table1[#All],5),0),11,H2387,12,I2387,13,J2387,14,K2387,"N/A")</f>
        <v>N/A</v>
      </c>
      <c r="H2387" s="81" t="str">
        <f>IF(OR('Raw Data'!H2476=0,'Raw Data'!H2476="Delete"),"",'Raw Data'!H2476)</f>
        <v/>
      </c>
      <c r="I2387" s="81" t="str">
        <f>IF(OR('Raw Data'!I2476=0,'Raw Data'!I2476="Delete"),"",'Raw Data'!I2476)</f>
        <v/>
      </c>
      <c r="J2387" s="81" t="str">
        <f>IF(OR('Raw Data'!J2476=0,'Raw Data'!J2476="Delete"),"",'Raw Data'!J2476)</f>
        <v/>
      </c>
      <c r="K2387" s="81" t="str">
        <f>IF(OR('Raw Data'!K2476=0,'Raw Data'!K2476="Delete"),"",'Raw Data'!K2476)</f>
        <v/>
      </c>
      <c r="L2387" s="81" t="str">
        <f>R2387</f>
        <v>Available</v>
      </c>
      <c r="M2387" s="81" t="str">
        <f>IF(A2387="","",IF(OR(AWReleaseNum&gt;=A2387,AWReleaseNum=0),"Available","Not Supported"))</f>
        <v>Available</v>
      </c>
      <c r="N2387" s="81" t="str">
        <f>IF(A2387="","",IF(TcRelease="Any","Available",IF(OR(AND(TcReleaseNum&gt;=VLOOKUP(AWReleaseNum,MinVerInfo,3,FALSE),TcReleaseNum&lt;=VLOOKUP(AWReleaseNum,MinVerInfo,4,FALSE)),AND(TcReleaseNum&gt;=VLOOKUP(AWReleaseNum,MinVerInfo,5,FALSE),TcReleaseNum&lt;=VLOOKUP(AWReleaseNum,MinVerInfo,6,FALSE))),"Available","Not Supported")))</f>
        <v>Available</v>
      </c>
      <c r="O2387" s="81" t="str">
        <f>IF(TcReleaseNum&lt;P2387,"Not Supported","Available")</f>
        <v>Available</v>
      </c>
      <c r="P2387" s="81" cm="1">
        <f t="array" ref="P2387">_xlfn.SWITCH(TcBaseVer, 14, K2387, 13, J2387, 12, I2387, 11, IFERROR(VLOOKUP(H2387,Table2[#All],3,FALSE),"N/A"),0)</f>
        <v>0</v>
      </c>
      <c r="Q2387" s="81" t="str">
        <f>IF(TcBaseVer=0,M2387,IF(AND(N2387="Available",M2387="Available",O2387="Available"),"Available",IF(M2387="","","Not Supported")))</f>
        <v>Available</v>
      </c>
      <c r="R2387" s="81" t="str">
        <f>IF(A2387&gt;=AWCurrentRel, "Future",Q2387)</f>
        <v>Available</v>
      </c>
      <c r="S2387" s="100" t="str">
        <f>HYPERLINK(U2387,T2387)</f>
        <v>Teamcenter 2512 - What's New - deliver</v>
      </c>
      <c r="T2387" s="81" t="str">
        <f>IFERROR(VLOOKUP(CONCATENATE($B2387,"_",$A2387),Table4[#All],5,FALSE),"Not Available")</f>
        <v>Teamcenter 2512 - What's New - deliver</v>
      </c>
      <c r="U2387" s="81" t="str">
        <f>IFERROR(VLOOKUP(CONCATENATE(B2387,"_",A2387),Table4[#All],6,FALSE),"")</f>
        <v>https://siemens.highspot.com/items/6936c491da2b12149d751c68?lfrm=ssrp.4</v>
      </c>
    </row>
    <row r="2388" spans="1:21" x14ac:dyDescent="0.25">
      <c r="A2388" s="81">
        <f>IF(OR('Raw Data'!A2477=0,'Raw Data'!A2477="Delete"),"",'Raw Data'!A2477)</f>
        <v>2512</v>
      </c>
      <c r="B2388" s="88" t="str">
        <f>IF(OR('Raw Data'!B2477=0,'Raw Data'!B2477="Delete"),"",'Raw Data'!B2477)</f>
        <v>Deliver</v>
      </c>
      <c r="C2388" s="89" t="str">
        <f>IF(OR('Raw Data'!C2477=0,'Raw Data'!C2477="Delete"),"",'Raw Data'!C2477)</f>
        <v>Sustainability</v>
      </c>
      <c r="D2388" s="88" t="str">
        <f>IF(OR('Raw Data'!D2477=0,'Raw Data'!D2477="Delete"),"",'Raw Data'!D2477)</f>
        <v>Environmental Compliance and Product Sustainability</v>
      </c>
      <c r="E2388" s="84" t="str">
        <f>IF(OR('Raw Data'!E2477=0,'Raw Data'!E2477="Delete"),"",'Raw Data'!E2477)</f>
        <v>Categorize material declarations in bulk​</v>
      </c>
      <c r="F2388" s="81" t="str" cm="1">
        <f t="array" ref="F2388">_xlfn.SWITCH(ROUND(VLOOKUP(A2388,Table1[#All],3),0),11,H2388,12,I2388,13,J2388,14,K2388,"N/A")</f>
        <v>N/A</v>
      </c>
      <c r="G2388" s="81" t="str" cm="1">
        <f t="array" ref="G2388">_xlfn.SWITCH(ROUND(VLOOKUP(A2388,Table1[#All],5),0),11,H2388,12,I2388,13,J2388,14,K2388,"N/A")</f>
        <v>N/A</v>
      </c>
      <c r="H2388" s="81" t="str">
        <f>IF(OR('Raw Data'!H2477=0,'Raw Data'!H2477="Delete"),"",'Raw Data'!H2477)</f>
        <v/>
      </c>
      <c r="I2388" s="81" t="str">
        <f>IF(OR('Raw Data'!I2477=0,'Raw Data'!I2477="Delete"),"",'Raw Data'!I2477)</f>
        <v/>
      </c>
      <c r="J2388" s="81" t="str">
        <f>IF(OR('Raw Data'!J2477=0,'Raw Data'!J2477="Delete"),"",'Raw Data'!J2477)</f>
        <v/>
      </c>
      <c r="K2388" s="81" t="str">
        <f>IF(OR('Raw Data'!K2477=0,'Raw Data'!K2477="Delete"),"",'Raw Data'!K2477)</f>
        <v/>
      </c>
      <c r="L2388" s="81" t="str">
        <f>R2388</f>
        <v>Available</v>
      </c>
      <c r="M2388" s="81" t="str">
        <f>IF(A2388="","",IF(OR(AWReleaseNum&gt;=A2388,AWReleaseNum=0),"Available","Not Supported"))</f>
        <v>Available</v>
      </c>
      <c r="N2388" s="81" t="str">
        <f>IF(A2388="","",IF(TcRelease="Any","Available",IF(OR(AND(TcReleaseNum&gt;=VLOOKUP(AWReleaseNum,MinVerInfo,3,FALSE),TcReleaseNum&lt;=VLOOKUP(AWReleaseNum,MinVerInfo,4,FALSE)),AND(TcReleaseNum&gt;=VLOOKUP(AWReleaseNum,MinVerInfo,5,FALSE),TcReleaseNum&lt;=VLOOKUP(AWReleaseNum,MinVerInfo,6,FALSE))),"Available","Not Supported")))</f>
        <v>Available</v>
      </c>
      <c r="O2388" s="81" t="str">
        <f>IF(TcReleaseNum&lt;P2388,"Not Supported","Available")</f>
        <v>Available</v>
      </c>
      <c r="P2388" s="81" cm="1">
        <f t="array" ref="P2388">_xlfn.SWITCH(TcBaseVer, 14, K2388, 13, J2388, 12, I2388, 11, IFERROR(VLOOKUP(H2388,Table2[#All],3,FALSE),"N/A"),0)</f>
        <v>0</v>
      </c>
      <c r="Q2388" s="81" t="str">
        <f>IF(TcBaseVer=0,M2388,IF(AND(N2388="Available",M2388="Available",O2388="Available"),"Available",IF(M2388="","","Not Supported")))</f>
        <v>Available</v>
      </c>
      <c r="R2388" s="81" t="str">
        <f>IF(A2388&gt;=AWCurrentRel, "Future",Q2388)</f>
        <v>Available</v>
      </c>
      <c r="S2388" s="100" t="str">
        <f>HYPERLINK(U2388,T2388)</f>
        <v>Teamcenter 2512 - What's New - deliver</v>
      </c>
      <c r="T2388" s="81" t="str">
        <f>IFERROR(VLOOKUP(CONCATENATE($B2388,"_",$A2388),Table4[#All],5,FALSE),"Not Available")</f>
        <v>Teamcenter 2512 - What's New - deliver</v>
      </c>
      <c r="U2388" s="81" t="str">
        <f>IFERROR(VLOOKUP(CONCATENATE(B2388,"_",A2388),Table4[#All],6,FALSE),"")</f>
        <v>https://siemens.highspot.com/items/6936c491da2b12149d751c68?lfrm=ssrp.4</v>
      </c>
    </row>
    <row r="2389" spans="1:21" x14ac:dyDescent="0.25">
      <c r="A2389" s="81">
        <f>IF(OR('Raw Data'!A2478=0,'Raw Data'!A2478="Delete"),"",'Raw Data'!A2478)</f>
        <v>2512</v>
      </c>
      <c r="B2389" s="88" t="str">
        <f>IF(OR('Raw Data'!B2478=0,'Raw Data'!B2478="Delete"),"",'Raw Data'!B2478)</f>
        <v>Deliver</v>
      </c>
      <c r="C2389" s="89" t="str">
        <f>IF(OR('Raw Data'!C2478=0,'Raw Data'!C2478="Delete"),"",'Raw Data'!C2478)</f>
        <v>Sustainability</v>
      </c>
      <c r="D2389" s="88" t="str">
        <f>IF(OR('Raw Data'!D2478=0,'Raw Data'!D2478="Delete"),"",'Raw Data'!D2478)</f>
        <v>Environmental Compliance and Product Sustainability</v>
      </c>
      <c r="E2389" s="84" t="str">
        <f>IF(OR('Raw Data'!E2478=0,'Raw Data'!E2478="Delete"),"",'Raw Data'!E2478)</f>
        <v>Configure who can view and modify material composition</v>
      </c>
      <c r="F2389" s="81" t="str" cm="1">
        <f t="array" ref="F2389">_xlfn.SWITCH(ROUND(VLOOKUP(A2389,Table1[#All],3),0),11,H2389,12,I2389,13,J2389,14,K2389,"N/A")</f>
        <v>N/A</v>
      </c>
      <c r="G2389" s="81" t="str" cm="1">
        <f t="array" ref="G2389">_xlfn.SWITCH(ROUND(VLOOKUP(A2389,Table1[#All],5),0),11,H2389,12,I2389,13,J2389,14,K2389,"N/A")</f>
        <v>N/A</v>
      </c>
      <c r="H2389" s="81" t="str">
        <f>IF(OR('Raw Data'!H2478=0,'Raw Data'!H2478="Delete"),"",'Raw Data'!H2478)</f>
        <v/>
      </c>
      <c r="I2389" s="81" t="str">
        <f>IF(OR('Raw Data'!I2478=0,'Raw Data'!I2478="Delete"),"",'Raw Data'!I2478)</f>
        <v/>
      </c>
      <c r="J2389" s="81" t="str">
        <f>IF(OR('Raw Data'!J2478=0,'Raw Data'!J2478="Delete"),"",'Raw Data'!J2478)</f>
        <v/>
      </c>
      <c r="K2389" s="81" t="str">
        <f>IF(OR('Raw Data'!K2478=0,'Raw Data'!K2478="Delete"),"",'Raw Data'!K2478)</f>
        <v/>
      </c>
      <c r="L2389" s="81" t="str">
        <f>R2389</f>
        <v>Available</v>
      </c>
      <c r="M2389" s="81" t="str">
        <f>IF(A2389="","",IF(OR(AWReleaseNum&gt;=A2389,AWReleaseNum=0),"Available","Not Supported"))</f>
        <v>Available</v>
      </c>
      <c r="N2389" s="81" t="str">
        <f>IF(A2389="","",IF(TcRelease="Any","Available",IF(OR(AND(TcReleaseNum&gt;=VLOOKUP(AWReleaseNum,MinVerInfo,3,FALSE),TcReleaseNum&lt;=VLOOKUP(AWReleaseNum,MinVerInfo,4,FALSE)),AND(TcReleaseNum&gt;=VLOOKUP(AWReleaseNum,MinVerInfo,5,FALSE),TcReleaseNum&lt;=VLOOKUP(AWReleaseNum,MinVerInfo,6,FALSE))),"Available","Not Supported")))</f>
        <v>Available</v>
      </c>
      <c r="O2389" s="81" t="str">
        <f>IF(TcReleaseNum&lt;P2389,"Not Supported","Available")</f>
        <v>Available</v>
      </c>
      <c r="P2389" s="81" cm="1">
        <f t="array" ref="P2389">_xlfn.SWITCH(TcBaseVer, 14, K2389, 13, J2389, 12, I2389, 11, IFERROR(VLOOKUP(H2389,Table2[#All],3,FALSE),"N/A"),0)</f>
        <v>0</v>
      </c>
      <c r="Q2389" s="81" t="str">
        <f>IF(TcBaseVer=0,M2389,IF(AND(N2389="Available",M2389="Available",O2389="Available"),"Available",IF(M2389="","","Not Supported")))</f>
        <v>Available</v>
      </c>
      <c r="R2389" s="81" t="str">
        <f>IF(A2389&gt;=AWCurrentRel, "Future",Q2389)</f>
        <v>Available</v>
      </c>
      <c r="S2389" s="100" t="str">
        <f>HYPERLINK(U2389,T2389)</f>
        <v>Teamcenter 2512 - What's New - deliver</v>
      </c>
      <c r="T2389" s="81" t="str">
        <f>IFERROR(VLOOKUP(CONCATENATE($B2389,"_",$A2389),Table4[#All],5,FALSE),"Not Available")</f>
        <v>Teamcenter 2512 - What's New - deliver</v>
      </c>
      <c r="U2389" s="81" t="str">
        <f>IFERROR(VLOOKUP(CONCATENATE(B2389,"_",A2389),Table4[#All],6,FALSE),"")</f>
        <v>https://siemens.highspot.com/items/6936c491da2b12149d751c68?lfrm=ssrp.4</v>
      </c>
    </row>
    <row r="2390" spans="1:21" x14ac:dyDescent="0.25">
      <c r="A2390" s="81">
        <f>IF(OR('Raw Data'!A2431=0,'Raw Data'!A2431="Delete"),"",'Raw Data'!A2431)</f>
        <v>2512</v>
      </c>
      <c r="B2390" s="88" t="str">
        <f>IF(OR('Raw Data'!B2431=0,'Raw Data'!B2431="Delete"),"",'Raw Data'!B2431)</f>
        <v>Foundation</v>
      </c>
      <c r="C2390" s="89" t="str">
        <f>IF(OR('Raw Data'!C2431=0,'Raw Data'!C2431="Delete"),"",'Raw Data'!C2431)</f>
        <v>Industry Solutions</v>
      </c>
      <c r="D2390" s="88" t="str">
        <f>IF(OR('Raw Data'!D2431=0,'Raw Data'!D2431="Delete"),"",'Raw Data'!D2431)</f>
        <v>Industries - Battery Lifecycle Management</v>
      </c>
      <c r="E2390" s="84" t="str">
        <f>IF(OR('Raw Data'!E2431=0,'Raw Data'!E2431="Delete"),"",'Raw Data'!E2431)</f>
        <v>Get up and running faster with a pre-configured template for battery manufacturers</v>
      </c>
      <c r="F2390" s="81" t="str" cm="1">
        <f t="array" ref="F2390">_xlfn.SWITCH(ROUND(VLOOKUP(A2390,Table1[#All],3),0),11,H2390,12,I2390,13,J2390,14,K2390,"N/A")</f>
        <v>N/A</v>
      </c>
      <c r="G2390" s="81" t="str" cm="1">
        <f t="array" ref="G2390">_xlfn.SWITCH(ROUND(VLOOKUP(A2390,Table1[#All],5),0),11,H2390,12,I2390,13,J2390,14,K2390,"N/A")</f>
        <v>N/A</v>
      </c>
      <c r="H2390" s="81" t="str">
        <f>IF(OR('Raw Data'!H2431=0,'Raw Data'!H2431="Delete"),"",'Raw Data'!H2431)</f>
        <v/>
      </c>
      <c r="I2390" s="81" t="str">
        <f>IF(OR('Raw Data'!I2431=0,'Raw Data'!I2431="Delete"),"",'Raw Data'!I2431)</f>
        <v/>
      </c>
      <c r="J2390" s="81" t="str">
        <f>IF(OR('Raw Data'!J2431=0,'Raw Data'!J2431="Delete"),"",'Raw Data'!J2431)</f>
        <v/>
      </c>
      <c r="K2390" s="81" t="str">
        <f>IF(OR('Raw Data'!K2431=0,'Raw Data'!K2431="Delete"),"",'Raw Data'!K2431)</f>
        <v/>
      </c>
      <c r="L2390" s="81" t="str">
        <f>R2390</f>
        <v>Available</v>
      </c>
      <c r="M2390" s="81" t="str">
        <f>IF(A2390="","",IF(OR(AWReleaseNum&gt;=A2390,AWReleaseNum=0),"Available","Not Supported"))</f>
        <v>Available</v>
      </c>
      <c r="N2390" s="81" t="str">
        <f>IF(A2390="","",IF(TcRelease="Any","Available",IF(OR(AND(TcReleaseNum&gt;=VLOOKUP(AWReleaseNum,MinVerInfo,3,FALSE),TcReleaseNum&lt;=VLOOKUP(AWReleaseNum,MinVerInfo,4,FALSE)),AND(TcReleaseNum&gt;=VLOOKUP(AWReleaseNum,MinVerInfo,5,FALSE),TcReleaseNum&lt;=VLOOKUP(AWReleaseNum,MinVerInfo,6,FALSE))),"Available","Not Supported")))</f>
        <v>Available</v>
      </c>
      <c r="O2390" s="81" t="str">
        <f>IF(TcReleaseNum&lt;P2390,"Not Supported","Available")</f>
        <v>Available</v>
      </c>
      <c r="P2390" s="81" cm="1">
        <f t="array" ref="P2390">_xlfn.SWITCH(TcBaseVer, 14, K2390, 13, J2390, 12, I2390, 11, IFERROR(VLOOKUP(H2390,Table2[#All],3,FALSE),"N/A"),0)</f>
        <v>0</v>
      </c>
      <c r="Q2390" s="81" t="str">
        <f>IF(TcBaseVer=0,M2390,IF(AND(N2390="Available",M2390="Available",O2390="Available"),"Available",IF(M2390="","","Not Supported")))</f>
        <v>Available</v>
      </c>
      <c r="R2390" s="81" t="str">
        <f>IF(A2390&gt;=AWCurrentRel, "Future",Q2390)</f>
        <v>Available</v>
      </c>
      <c r="S2390" s="100" t="str">
        <f>HYPERLINK(U2390,T2390)</f>
        <v>Teamcenter 2512 - What's New - Foundation and Industry solutions</v>
      </c>
      <c r="T2390" s="81" t="str">
        <f>IFERROR(VLOOKUP(CONCATENATE($B2390,"_",$A2390),Table4[#All],5,FALSE),"Not Available")</f>
        <v>Teamcenter 2512 - What's New - Foundation and Industry solutions</v>
      </c>
      <c r="U2390" s="81" t="str">
        <f>IFERROR(VLOOKUP(CONCATENATE(B2390,"_",A2390),Table4[#All],6,FALSE),"")</f>
        <v>https://siemens.highspot.com/items/6936c4b3fe9fd964ce067a22?lfrm=ssrp.5#1</v>
      </c>
    </row>
    <row r="2391" spans="1:21" x14ac:dyDescent="0.25">
      <c r="A2391" s="81">
        <f>IF(OR('Raw Data'!A2432=0,'Raw Data'!A2432="Delete"),"",'Raw Data'!A2432)</f>
        <v>2512</v>
      </c>
      <c r="B2391" s="88" t="str">
        <f>IF(OR('Raw Data'!B2432=0,'Raw Data'!B2432="Delete"),"",'Raw Data'!B2432)</f>
        <v>Foundation</v>
      </c>
      <c r="C2391" s="89" t="str">
        <f>IF(OR('Raw Data'!C2432=0,'Raw Data'!C2432="Delete"),"",'Raw Data'!C2432)</f>
        <v>Industry Solutions</v>
      </c>
      <c r="D2391" s="88" t="str">
        <f>IF(OR('Raw Data'!D2432=0,'Raw Data'!D2432="Delete"),"",'Raw Data'!D2432)</f>
        <v>Industries - CPR - CPG</v>
      </c>
      <c r="E2391" s="84" t="str">
        <f>IF(OR('Raw Data'!E2432=0,'Raw Data'!E2432="Delete"),"",'Raw Data'!E2432)</f>
        <v>Accelerate generation of claims and declarations for consumer product goods</v>
      </c>
      <c r="F2391" s="81" t="str" cm="1">
        <f t="array" ref="F2391">_xlfn.SWITCH(ROUND(VLOOKUP(A2391,Table1[#All],3),0),11,H2391,12,I2391,13,J2391,14,K2391,"N/A")</f>
        <v>N/A</v>
      </c>
      <c r="G2391" s="81" t="str" cm="1">
        <f t="array" ref="G2391">_xlfn.SWITCH(ROUND(VLOOKUP(A2391,Table1[#All],5),0),11,H2391,12,I2391,13,J2391,14,K2391,"N/A")</f>
        <v>N/A</v>
      </c>
      <c r="H2391" s="81" t="str">
        <f>IF(OR('Raw Data'!H2432=0,'Raw Data'!H2432="Delete"),"",'Raw Data'!H2432)</f>
        <v/>
      </c>
      <c r="I2391" s="81" t="str">
        <f>IF(OR('Raw Data'!I2432=0,'Raw Data'!I2432="Delete"),"",'Raw Data'!I2432)</f>
        <v/>
      </c>
      <c r="J2391" s="81" t="str">
        <f>IF(OR('Raw Data'!J2432=0,'Raw Data'!J2432="Delete"),"",'Raw Data'!J2432)</f>
        <v/>
      </c>
      <c r="K2391" s="81" t="str">
        <f>IF(OR('Raw Data'!K2432=0,'Raw Data'!K2432="Delete"),"",'Raw Data'!K2432)</f>
        <v/>
      </c>
      <c r="L2391" s="81" t="str">
        <f>R2391</f>
        <v>Available</v>
      </c>
      <c r="M2391" s="81" t="str">
        <f>IF(A2391="","",IF(OR(AWReleaseNum&gt;=A2391,AWReleaseNum=0),"Available","Not Supported"))</f>
        <v>Available</v>
      </c>
      <c r="N2391" s="81" t="str">
        <f>IF(A2391="","",IF(TcRelease="Any","Available",IF(OR(AND(TcReleaseNum&gt;=VLOOKUP(AWReleaseNum,MinVerInfo,3,FALSE),TcReleaseNum&lt;=VLOOKUP(AWReleaseNum,MinVerInfo,4,FALSE)),AND(TcReleaseNum&gt;=VLOOKUP(AWReleaseNum,MinVerInfo,5,FALSE),TcReleaseNum&lt;=VLOOKUP(AWReleaseNum,MinVerInfo,6,FALSE))),"Available","Not Supported")))</f>
        <v>Available</v>
      </c>
      <c r="O2391" s="81" t="str">
        <f>IF(TcReleaseNum&lt;P2391,"Not Supported","Available")</f>
        <v>Available</v>
      </c>
      <c r="P2391" s="81" cm="1">
        <f t="array" ref="P2391">_xlfn.SWITCH(TcBaseVer, 14, K2391, 13, J2391, 12, I2391, 11, IFERROR(VLOOKUP(H2391,Table2[#All],3,FALSE),"N/A"),0)</f>
        <v>0</v>
      </c>
      <c r="Q2391" s="81" t="str">
        <f>IF(TcBaseVer=0,M2391,IF(AND(N2391="Available",M2391="Available",O2391="Available"),"Available",IF(M2391="","","Not Supported")))</f>
        <v>Available</v>
      </c>
      <c r="R2391" s="81" t="str">
        <f>IF(A2391&gt;=AWCurrentRel, "Future",Q2391)</f>
        <v>Available</v>
      </c>
      <c r="S2391" s="100" t="str">
        <f>HYPERLINK(U2391,T2391)</f>
        <v>Teamcenter 2512 - What's New - Foundation and Industry solutions</v>
      </c>
      <c r="T2391" s="81" t="str">
        <f>IFERROR(VLOOKUP(CONCATENATE($B2391,"_",$A2391),Table4[#All],5,FALSE),"Not Available")</f>
        <v>Teamcenter 2512 - What's New - Foundation and Industry solutions</v>
      </c>
      <c r="U2391" s="81" t="str">
        <f>IFERROR(VLOOKUP(CONCATENATE(B2391,"_",A2391),Table4[#All],6,FALSE),"")</f>
        <v>https://siemens.highspot.com/items/6936c4b3fe9fd964ce067a22?lfrm=ssrp.5#1</v>
      </c>
    </row>
    <row r="2392" spans="1:21" x14ac:dyDescent="0.25">
      <c r="A2392" s="81">
        <f>IF(OR('Raw Data'!A2433=0,'Raw Data'!A2433="Delete"),"",'Raw Data'!A2433)</f>
        <v>2512</v>
      </c>
      <c r="B2392" s="88" t="str">
        <f>IF(OR('Raw Data'!B2433=0,'Raw Data'!B2433="Delete"),"",'Raw Data'!B2433)</f>
        <v>Foundation</v>
      </c>
      <c r="C2392" s="89" t="str">
        <f>IF(OR('Raw Data'!C2433=0,'Raw Data'!C2433="Delete"),"",'Raw Data'!C2433)</f>
        <v>Industry Solutions</v>
      </c>
      <c r="D2392" s="88" t="str">
        <f>IF(OR('Raw Data'!D2433=0,'Raw Data'!D2433="Delete"),"",'Raw Data'!D2433)</f>
        <v>Industries - CPR - CPG</v>
      </c>
      <c r="E2392" s="84" t="str">
        <f>IF(OR('Raw Data'!E2433=0,'Raw Data'!E2433="Delete"),"",'Raw Data'!E2433)</f>
        <v>Efficiently estimate resource needs and effort for strategic roadmap planning</v>
      </c>
      <c r="F2392" s="81" t="str" cm="1">
        <f t="array" ref="F2392">_xlfn.SWITCH(ROUND(VLOOKUP(A2392,Table1[#All],3),0),11,H2392,12,I2392,13,J2392,14,K2392,"N/A")</f>
        <v>N/A</v>
      </c>
      <c r="G2392" s="81" t="str" cm="1">
        <f t="array" ref="G2392">_xlfn.SWITCH(ROUND(VLOOKUP(A2392,Table1[#All],5),0),11,H2392,12,I2392,13,J2392,14,K2392,"N/A")</f>
        <v>N/A</v>
      </c>
      <c r="H2392" s="81" t="str">
        <f>IF(OR('Raw Data'!H2433=0,'Raw Data'!H2433="Delete"),"",'Raw Data'!H2433)</f>
        <v/>
      </c>
      <c r="I2392" s="81" t="str">
        <f>IF(OR('Raw Data'!I2433=0,'Raw Data'!I2433="Delete"),"",'Raw Data'!I2433)</f>
        <v/>
      </c>
      <c r="J2392" s="81" t="str">
        <f>IF(OR('Raw Data'!J2433=0,'Raw Data'!J2433="Delete"),"",'Raw Data'!J2433)</f>
        <v/>
      </c>
      <c r="K2392" s="81" t="str">
        <f>IF(OR('Raw Data'!K2433=0,'Raw Data'!K2433="Delete"),"",'Raw Data'!K2433)</f>
        <v/>
      </c>
      <c r="L2392" s="81" t="str">
        <f>R2392</f>
        <v>Available</v>
      </c>
      <c r="M2392" s="81" t="str">
        <f>IF(A2392="","",IF(OR(AWReleaseNum&gt;=A2392,AWReleaseNum=0),"Available","Not Supported"))</f>
        <v>Available</v>
      </c>
      <c r="N2392" s="81" t="str">
        <f>IF(A2392="","",IF(TcRelease="Any","Available",IF(OR(AND(TcReleaseNum&gt;=VLOOKUP(AWReleaseNum,MinVerInfo,3,FALSE),TcReleaseNum&lt;=VLOOKUP(AWReleaseNum,MinVerInfo,4,FALSE)),AND(TcReleaseNum&gt;=VLOOKUP(AWReleaseNum,MinVerInfo,5,FALSE),TcReleaseNum&lt;=VLOOKUP(AWReleaseNum,MinVerInfo,6,FALSE))),"Available","Not Supported")))</f>
        <v>Available</v>
      </c>
      <c r="O2392" s="81" t="str">
        <f>IF(TcReleaseNum&lt;P2392,"Not Supported","Available")</f>
        <v>Available</v>
      </c>
      <c r="P2392" s="81" cm="1">
        <f t="array" ref="P2392">_xlfn.SWITCH(TcBaseVer, 14, K2392, 13, J2392, 12, I2392, 11, IFERROR(VLOOKUP(H2392,Table2[#All],3,FALSE),"N/A"),0)</f>
        <v>0</v>
      </c>
      <c r="Q2392" s="81" t="str">
        <f>IF(TcBaseVer=0,M2392,IF(AND(N2392="Available",M2392="Available",O2392="Available"),"Available",IF(M2392="","","Not Supported")))</f>
        <v>Available</v>
      </c>
      <c r="R2392" s="81" t="str">
        <f>IF(A2392&gt;=AWCurrentRel, "Future",Q2392)</f>
        <v>Available</v>
      </c>
      <c r="S2392" s="100" t="str">
        <f>HYPERLINK(U2392,T2392)</f>
        <v>Teamcenter 2512 - What's New - Foundation and Industry solutions</v>
      </c>
      <c r="T2392" s="81" t="str">
        <f>IFERROR(VLOOKUP(CONCATENATE($B2392,"_",$A2392),Table4[#All],5,FALSE),"Not Available")</f>
        <v>Teamcenter 2512 - What's New - Foundation and Industry solutions</v>
      </c>
      <c r="U2392" s="81" t="str">
        <f>IFERROR(VLOOKUP(CONCATENATE(B2392,"_",A2392),Table4[#All],6,FALSE),"")</f>
        <v>https://siemens.highspot.com/items/6936c4b3fe9fd964ce067a22?lfrm=ssrp.5#1</v>
      </c>
    </row>
    <row r="2393" spans="1:21" x14ac:dyDescent="0.25">
      <c r="A2393" s="81">
        <f>IF(OR('Raw Data'!A2434=0,'Raw Data'!A2434="Delete"),"",'Raw Data'!A2434)</f>
        <v>2512</v>
      </c>
      <c r="B2393" s="88" t="str">
        <f>IF(OR('Raw Data'!B2434=0,'Raw Data'!B2434="Delete"),"",'Raw Data'!B2434)</f>
        <v>Foundation</v>
      </c>
      <c r="C2393" s="89" t="str">
        <f>IF(OR('Raw Data'!C2434=0,'Raw Data'!C2434="Delete"),"",'Raw Data'!C2434)</f>
        <v>Industry Solutions</v>
      </c>
      <c r="D2393" s="88" t="str">
        <f>IF(OR('Raw Data'!D2434=0,'Raw Data'!D2434="Delete"),"",'Raw Data'!D2434)</f>
        <v>Industries - CPR - CPG</v>
      </c>
      <c r="E2393" s="84" t="str">
        <f>IF(OR('Raw Data'!E2434=0,'Raw Data'!E2434="Delete"),"",'Raw Data'!E2434)</f>
        <v>Effectively estimate volumes for formulated products</v>
      </c>
      <c r="F2393" s="81" t="str" cm="1">
        <f t="array" ref="F2393">_xlfn.SWITCH(ROUND(VLOOKUP(A2393,Table1[#All],3),0),11,H2393,12,I2393,13,J2393,14,K2393,"N/A")</f>
        <v>N/A</v>
      </c>
      <c r="G2393" s="81" t="str" cm="1">
        <f t="array" ref="G2393">_xlfn.SWITCH(ROUND(VLOOKUP(A2393,Table1[#All],5),0),11,H2393,12,I2393,13,J2393,14,K2393,"N/A")</f>
        <v>N/A</v>
      </c>
      <c r="H2393" s="81" t="str">
        <f>IF(OR('Raw Data'!H2434=0,'Raw Data'!H2434="Delete"),"",'Raw Data'!H2434)</f>
        <v/>
      </c>
      <c r="I2393" s="81" t="str">
        <f>IF(OR('Raw Data'!I2434=0,'Raw Data'!I2434="Delete"),"",'Raw Data'!I2434)</f>
        <v/>
      </c>
      <c r="J2393" s="81" t="str">
        <f>IF(OR('Raw Data'!J2434=0,'Raw Data'!J2434="Delete"),"",'Raw Data'!J2434)</f>
        <v/>
      </c>
      <c r="K2393" s="81" t="str">
        <f>IF(OR('Raw Data'!K2434=0,'Raw Data'!K2434="Delete"),"",'Raw Data'!K2434)</f>
        <v/>
      </c>
      <c r="L2393" s="81" t="str">
        <f>R2393</f>
        <v>Available</v>
      </c>
      <c r="M2393" s="81" t="str">
        <f>IF(A2393="","",IF(OR(AWReleaseNum&gt;=A2393,AWReleaseNum=0),"Available","Not Supported"))</f>
        <v>Available</v>
      </c>
      <c r="N2393" s="81" t="str">
        <f>IF(A2393="","",IF(TcRelease="Any","Available",IF(OR(AND(TcReleaseNum&gt;=VLOOKUP(AWReleaseNum,MinVerInfo,3,FALSE),TcReleaseNum&lt;=VLOOKUP(AWReleaseNum,MinVerInfo,4,FALSE)),AND(TcReleaseNum&gt;=VLOOKUP(AWReleaseNum,MinVerInfo,5,FALSE),TcReleaseNum&lt;=VLOOKUP(AWReleaseNum,MinVerInfo,6,FALSE))),"Available","Not Supported")))</f>
        <v>Available</v>
      </c>
      <c r="O2393" s="81" t="str">
        <f>IF(TcReleaseNum&lt;P2393,"Not Supported","Available")</f>
        <v>Available</v>
      </c>
      <c r="P2393" s="81" cm="1">
        <f t="array" ref="P2393">_xlfn.SWITCH(TcBaseVer, 14, K2393, 13, J2393, 12, I2393, 11, IFERROR(VLOOKUP(H2393,Table2[#All],3,FALSE),"N/A"),0)</f>
        <v>0</v>
      </c>
      <c r="Q2393" s="81" t="str">
        <f>IF(TcBaseVer=0,M2393,IF(AND(N2393="Available",M2393="Available",O2393="Available"),"Available",IF(M2393="","","Not Supported")))</f>
        <v>Available</v>
      </c>
      <c r="R2393" s="81" t="str">
        <f>IF(A2393&gt;=AWCurrentRel, "Future",Q2393)</f>
        <v>Available</v>
      </c>
      <c r="S2393" s="100" t="str">
        <f>HYPERLINK(U2393,T2393)</f>
        <v>Teamcenter 2512 - What's New - Foundation and Industry solutions</v>
      </c>
      <c r="T2393" s="81" t="str">
        <f>IFERROR(VLOOKUP(CONCATENATE($B2393,"_",$A2393),Table4[#All],5,FALSE),"Not Available")</f>
        <v>Teamcenter 2512 - What's New - Foundation and Industry solutions</v>
      </c>
      <c r="U2393" s="81" t="str">
        <f>IFERROR(VLOOKUP(CONCATENATE(B2393,"_",A2393),Table4[#All],6,FALSE),"")</f>
        <v>https://siemens.highspot.com/items/6936c4b3fe9fd964ce067a22?lfrm=ssrp.5#1</v>
      </c>
    </row>
    <row r="2394" spans="1:21" x14ac:dyDescent="0.25">
      <c r="A2394" s="81">
        <f>IF(OR('Raw Data'!A2435=0,'Raw Data'!A2435="Delete"),"",'Raw Data'!A2435)</f>
        <v>2512</v>
      </c>
      <c r="B2394" s="88" t="str">
        <f>IF(OR('Raw Data'!B2435=0,'Raw Data'!B2435="Delete"),"",'Raw Data'!B2435)</f>
        <v>Foundation</v>
      </c>
      <c r="C2394" s="89" t="str">
        <f>IF(OR('Raw Data'!C2435=0,'Raw Data'!C2435="Delete"),"",'Raw Data'!C2435)</f>
        <v>Industry Solutions</v>
      </c>
      <c r="D2394" s="88" t="str">
        <f>IF(OR('Raw Data'!D2435=0,'Raw Data'!D2435="Delete"),"",'Raw Data'!D2435)</f>
        <v>Industries - CPR - CPG</v>
      </c>
      <c r="E2394" s="84" t="str">
        <f>IF(OR('Raw Data'!E2435=0,'Raw Data'!E2435="Delete"),"",'Raw Data'!E2435)</f>
        <v>Efficiently manage vendors and vendor parts for formulation product development</v>
      </c>
      <c r="F2394" s="81" t="str" cm="1">
        <f t="array" ref="F2394">_xlfn.SWITCH(ROUND(VLOOKUP(A2394,Table1[#All],3),0),11,H2394,12,I2394,13,J2394,14,K2394,"N/A")</f>
        <v>N/A</v>
      </c>
      <c r="G2394" s="81" t="str" cm="1">
        <f t="array" ref="G2394">_xlfn.SWITCH(ROUND(VLOOKUP(A2394,Table1[#All],5),0),11,H2394,12,I2394,13,J2394,14,K2394,"N/A")</f>
        <v>N/A</v>
      </c>
      <c r="H2394" s="81" t="str">
        <f>IF(OR('Raw Data'!H2435=0,'Raw Data'!H2435="Delete"),"",'Raw Data'!H2435)</f>
        <v/>
      </c>
      <c r="I2394" s="81" t="str">
        <f>IF(OR('Raw Data'!I2435=0,'Raw Data'!I2435="Delete"),"",'Raw Data'!I2435)</f>
        <v/>
      </c>
      <c r="J2394" s="81" t="str">
        <f>IF(OR('Raw Data'!J2435=0,'Raw Data'!J2435="Delete"),"",'Raw Data'!J2435)</f>
        <v/>
      </c>
      <c r="K2394" s="81" t="str">
        <f>IF(OR('Raw Data'!K2435=0,'Raw Data'!K2435="Delete"),"",'Raw Data'!K2435)</f>
        <v/>
      </c>
      <c r="L2394" s="81" t="str">
        <f>R2394</f>
        <v>Available</v>
      </c>
      <c r="M2394" s="81" t="str">
        <f>IF(A2394="","",IF(OR(AWReleaseNum&gt;=A2394,AWReleaseNum=0),"Available","Not Supported"))</f>
        <v>Available</v>
      </c>
      <c r="N2394" s="81" t="str">
        <f>IF(A2394="","",IF(TcRelease="Any","Available",IF(OR(AND(TcReleaseNum&gt;=VLOOKUP(AWReleaseNum,MinVerInfo,3,FALSE),TcReleaseNum&lt;=VLOOKUP(AWReleaseNum,MinVerInfo,4,FALSE)),AND(TcReleaseNum&gt;=VLOOKUP(AWReleaseNum,MinVerInfo,5,FALSE),TcReleaseNum&lt;=VLOOKUP(AWReleaseNum,MinVerInfo,6,FALSE))),"Available","Not Supported")))</f>
        <v>Available</v>
      </c>
      <c r="O2394" s="81" t="str">
        <f>IF(TcReleaseNum&lt;P2394,"Not Supported","Available")</f>
        <v>Available</v>
      </c>
      <c r="P2394" s="81" cm="1">
        <f t="array" ref="P2394">_xlfn.SWITCH(TcBaseVer, 14, K2394, 13, J2394, 12, I2394, 11, IFERROR(VLOOKUP(H2394,Table2[#All],3,FALSE),"N/A"),0)</f>
        <v>0</v>
      </c>
      <c r="Q2394" s="81" t="str">
        <f>IF(TcBaseVer=0,M2394,IF(AND(N2394="Available",M2394="Available",O2394="Available"),"Available",IF(M2394="","","Not Supported")))</f>
        <v>Available</v>
      </c>
      <c r="R2394" s="81" t="str">
        <f>IF(A2394&gt;=AWCurrentRel, "Future",Q2394)</f>
        <v>Available</v>
      </c>
      <c r="S2394" s="100" t="str">
        <f>HYPERLINK(U2394,T2394)</f>
        <v>Teamcenter 2512 - What's New - Foundation and Industry solutions</v>
      </c>
      <c r="T2394" s="81" t="str">
        <f>IFERROR(VLOOKUP(CONCATENATE($B2394,"_",$A2394),Table4[#All],5,FALSE),"Not Available")</f>
        <v>Teamcenter 2512 - What's New - Foundation and Industry solutions</v>
      </c>
      <c r="U2394" s="81" t="str">
        <f>IFERROR(VLOOKUP(CONCATENATE(B2394,"_",A2394),Table4[#All],6,FALSE),"")</f>
        <v>https://siemens.highspot.com/items/6936c4b3fe9fd964ce067a22?lfrm=ssrp.5#1</v>
      </c>
    </row>
    <row r="2395" spans="1:21" x14ac:dyDescent="0.25">
      <c r="A2395" s="81">
        <f>IF(OR('Raw Data'!A2436=0,'Raw Data'!A2436="Delete"),"",'Raw Data'!A2436)</f>
        <v>2512</v>
      </c>
      <c r="B2395" s="88" t="str">
        <f>IF(OR('Raw Data'!B2436=0,'Raw Data'!B2436="Delete"),"",'Raw Data'!B2436)</f>
        <v>Foundation</v>
      </c>
      <c r="C2395" s="89" t="str">
        <f>IF(OR('Raw Data'!C2436=0,'Raw Data'!C2436="Delete"),"",'Raw Data'!C2436)</f>
        <v>Industry Solutions</v>
      </c>
      <c r="D2395" s="88" t="str">
        <f>IF(OR('Raw Data'!D2436=0,'Raw Data'!D2436="Delete"),"",'Raw Data'!D2436)</f>
        <v>Industries - CPR - CPG</v>
      </c>
      <c r="E2395" s="84" t="str">
        <f>IF(OR('Raw Data'!E2436=0,'Raw Data'!E2436="Delete"),"",'Raw Data'!E2436)</f>
        <v>Simplify and automate mass rollup of substances in a formula BOM</v>
      </c>
      <c r="F2395" s="81" t="str" cm="1">
        <f t="array" ref="F2395">_xlfn.SWITCH(ROUND(VLOOKUP(A2395,Table1[#All],3),0),11,H2395,12,I2395,13,J2395,14,K2395,"N/A")</f>
        <v>N/A</v>
      </c>
      <c r="G2395" s="81" t="str" cm="1">
        <f t="array" ref="G2395">_xlfn.SWITCH(ROUND(VLOOKUP(A2395,Table1[#All],5),0),11,H2395,12,I2395,13,J2395,14,K2395,"N/A")</f>
        <v>N/A</v>
      </c>
      <c r="H2395" s="81" t="str">
        <f>IF(OR('Raw Data'!H2436=0,'Raw Data'!H2436="Delete"),"",'Raw Data'!H2436)</f>
        <v/>
      </c>
      <c r="I2395" s="81" t="str">
        <f>IF(OR('Raw Data'!I2436=0,'Raw Data'!I2436="Delete"),"",'Raw Data'!I2436)</f>
        <v/>
      </c>
      <c r="J2395" s="81" t="str">
        <f>IF(OR('Raw Data'!J2436=0,'Raw Data'!J2436="Delete"),"",'Raw Data'!J2436)</f>
        <v/>
      </c>
      <c r="K2395" s="81" t="str">
        <f>IF(OR('Raw Data'!K2436=0,'Raw Data'!K2436="Delete"),"",'Raw Data'!K2436)</f>
        <v/>
      </c>
      <c r="L2395" s="81" t="str">
        <f>R2395</f>
        <v>Available</v>
      </c>
      <c r="M2395" s="81" t="str">
        <f>IF(A2395="","",IF(OR(AWReleaseNum&gt;=A2395,AWReleaseNum=0),"Available","Not Supported"))</f>
        <v>Available</v>
      </c>
      <c r="N2395" s="81" t="str">
        <f>IF(A2395="","",IF(TcRelease="Any","Available",IF(OR(AND(TcReleaseNum&gt;=VLOOKUP(AWReleaseNum,MinVerInfo,3,FALSE),TcReleaseNum&lt;=VLOOKUP(AWReleaseNum,MinVerInfo,4,FALSE)),AND(TcReleaseNum&gt;=VLOOKUP(AWReleaseNum,MinVerInfo,5,FALSE),TcReleaseNum&lt;=VLOOKUP(AWReleaseNum,MinVerInfo,6,FALSE))),"Available","Not Supported")))</f>
        <v>Available</v>
      </c>
      <c r="O2395" s="81" t="str">
        <f>IF(TcReleaseNum&lt;P2395,"Not Supported","Available")</f>
        <v>Available</v>
      </c>
      <c r="P2395" s="81" cm="1">
        <f t="array" ref="P2395">_xlfn.SWITCH(TcBaseVer, 14, K2395, 13, J2395, 12, I2395, 11, IFERROR(VLOOKUP(H2395,Table2[#All],3,FALSE),"N/A"),0)</f>
        <v>0</v>
      </c>
      <c r="Q2395" s="81" t="str">
        <f>IF(TcBaseVer=0,M2395,IF(AND(N2395="Available",M2395="Available",O2395="Available"),"Available",IF(M2395="","","Not Supported")))</f>
        <v>Available</v>
      </c>
      <c r="R2395" s="81" t="str">
        <f>IF(A2395&gt;=AWCurrentRel, "Future",Q2395)</f>
        <v>Available</v>
      </c>
      <c r="S2395" s="100" t="str">
        <f>HYPERLINK(U2395,T2395)</f>
        <v>Teamcenter 2512 - What's New - Foundation and Industry solutions</v>
      </c>
      <c r="T2395" s="81" t="str">
        <f>IFERROR(VLOOKUP(CONCATENATE($B2395,"_",$A2395),Table4[#All],5,FALSE),"Not Available")</f>
        <v>Teamcenter 2512 - What's New - Foundation and Industry solutions</v>
      </c>
      <c r="U2395" s="81" t="str">
        <f>IFERROR(VLOOKUP(CONCATENATE(B2395,"_",A2395),Table4[#All],6,FALSE),"")</f>
        <v>https://siemens.highspot.com/items/6936c4b3fe9fd964ce067a22?lfrm=ssrp.5#1</v>
      </c>
    </row>
    <row r="2396" spans="1:21" x14ac:dyDescent="0.25">
      <c r="A2396" s="81">
        <f>IF(OR('Raw Data'!A2437=0,'Raw Data'!A2437="Delete"),"",'Raw Data'!A2437)</f>
        <v>2512</v>
      </c>
      <c r="B2396" s="88" t="str">
        <f>IF(OR('Raw Data'!B2437=0,'Raw Data'!B2437="Delete"),"",'Raw Data'!B2437)</f>
        <v>Foundation</v>
      </c>
      <c r="C2396" s="89" t="str">
        <f>IF(OR('Raw Data'!C2437=0,'Raw Data'!C2437="Delete"),"",'Raw Data'!C2437)</f>
        <v>Industry Solutions</v>
      </c>
      <c r="D2396" s="88" t="str">
        <f>IF(OR('Raw Data'!D2437=0,'Raw Data'!D2437="Delete"),"",'Raw Data'!D2437)</f>
        <v>Industries - Semiconductor Lifecycle Management</v>
      </c>
      <c r="E2396" s="84" t="str">
        <f>IF(OR('Raw Data'!E2437=0,'Raw Data'!E2437="Delete"),"",'Raw Data'!E2437)</f>
        <v>Streamline post-tapeout process for better efficiency and control</v>
      </c>
      <c r="F2396" s="81" t="str" cm="1">
        <f t="array" ref="F2396">_xlfn.SWITCH(ROUND(VLOOKUP(A2396,Table1[#All],3),0),11,H2396,12,I2396,13,J2396,14,K2396,"N/A")</f>
        <v>N/A</v>
      </c>
      <c r="G2396" s="81" t="str" cm="1">
        <f t="array" ref="G2396">_xlfn.SWITCH(ROUND(VLOOKUP(A2396,Table1[#All],5),0),11,H2396,12,I2396,13,J2396,14,K2396,"N/A")</f>
        <v>N/A</v>
      </c>
      <c r="H2396" s="81" t="str">
        <f>IF(OR('Raw Data'!H2437=0,'Raw Data'!H2437="Delete"),"",'Raw Data'!H2437)</f>
        <v/>
      </c>
      <c r="I2396" s="81" t="str">
        <f>IF(OR('Raw Data'!I2437=0,'Raw Data'!I2437="Delete"),"",'Raw Data'!I2437)</f>
        <v/>
      </c>
      <c r="J2396" s="81" t="str">
        <f>IF(OR('Raw Data'!J2437=0,'Raw Data'!J2437="Delete"),"",'Raw Data'!J2437)</f>
        <v/>
      </c>
      <c r="K2396" s="81" t="str">
        <f>IF(OR('Raw Data'!K2437=0,'Raw Data'!K2437="Delete"),"",'Raw Data'!K2437)</f>
        <v/>
      </c>
      <c r="L2396" s="81" t="str">
        <f>R2396</f>
        <v>Available</v>
      </c>
      <c r="M2396" s="81" t="str">
        <f>IF(A2396="","",IF(OR(AWReleaseNum&gt;=A2396,AWReleaseNum=0),"Available","Not Supported"))</f>
        <v>Available</v>
      </c>
      <c r="N2396" s="81" t="str">
        <f>IF(A2396="","",IF(TcRelease="Any","Available",IF(OR(AND(TcReleaseNum&gt;=VLOOKUP(AWReleaseNum,MinVerInfo,3,FALSE),TcReleaseNum&lt;=VLOOKUP(AWReleaseNum,MinVerInfo,4,FALSE)),AND(TcReleaseNum&gt;=VLOOKUP(AWReleaseNum,MinVerInfo,5,FALSE),TcReleaseNum&lt;=VLOOKUP(AWReleaseNum,MinVerInfo,6,FALSE))),"Available","Not Supported")))</f>
        <v>Available</v>
      </c>
      <c r="O2396" s="81" t="str">
        <f>IF(TcReleaseNum&lt;P2396,"Not Supported","Available")</f>
        <v>Available</v>
      </c>
      <c r="P2396" s="81" cm="1">
        <f t="array" ref="P2396">_xlfn.SWITCH(TcBaseVer, 14, K2396, 13, J2396, 12, I2396, 11, IFERROR(VLOOKUP(H2396,Table2[#All],3,FALSE),"N/A"),0)</f>
        <v>0</v>
      </c>
      <c r="Q2396" s="81" t="str">
        <f>IF(TcBaseVer=0,M2396,IF(AND(N2396="Available",M2396="Available",O2396="Available"),"Available",IF(M2396="","","Not Supported")))</f>
        <v>Available</v>
      </c>
      <c r="R2396" s="81" t="str">
        <f>IF(A2396&gt;=AWCurrentRel, "Future",Q2396)</f>
        <v>Available</v>
      </c>
      <c r="S2396" s="100" t="str">
        <f>HYPERLINK(U2396,T2396)</f>
        <v>Teamcenter 2512 - What's New - Foundation and Industry solutions</v>
      </c>
      <c r="T2396" s="81" t="str">
        <f>IFERROR(VLOOKUP(CONCATENATE($B2396,"_",$A2396),Table4[#All],5,FALSE),"Not Available")</f>
        <v>Teamcenter 2512 - What's New - Foundation and Industry solutions</v>
      </c>
      <c r="U2396" s="81" t="str">
        <f>IFERROR(VLOOKUP(CONCATENATE(B2396,"_",A2396),Table4[#All],6,FALSE),"")</f>
        <v>https://siemens.highspot.com/items/6936c4b3fe9fd964ce067a22?lfrm=ssrp.5#1</v>
      </c>
    </row>
    <row r="2397" spans="1:21" x14ac:dyDescent="0.25">
      <c r="A2397" s="81">
        <f>IF(OR('Raw Data'!A2438=0,'Raw Data'!A2438="Delete"),"",'Raw Data'!A2438)</f>
        <v>2512</v>
      </c>
      <c r="B2397" s="88" t="str">
        <f>IF(OR('Raw Data'!B2438=0,'Raw Data'!B2438="Delete"),"",'Raw Data'!B2438)</f>
        <v>Foundation</v>
      </c>
      <c r="C2397" s="89" t="str">
        <f>IF(OR('Raw Data'!C2438=0,'Raw Data'!C2438="Delete"),"",'Raw Data'!C2438)</f>
        <v>Industry Solutions</v>
      </c>
      <c r="D2397" s="88" t="str">
        <f>IF(OR('Raw Data'!D2438=0,'Raw Data'!D2438="Delete"),"",'Raw Data'!D2438)</f>
        <v>Industries - Semiconductor Lifecycle Management</v>
      </c>
      <c r="E2397" s="84" t="str">
        <f>IF(OR('Raw Data'!E2438=0,'Raw Data'!E2438="Delete"),"",'Raw Data'!E2438)</f>
        <v>Enhance semiconductor design accuracy and efficiency with improved technology design kit management</v>
      </c>
      <c r="F2397" s="81" t="str" cm="1">
        <f t="array" ref="F2397">_xlfn.SWITCH(ROUND(VLOOKUP(A2397,Table1[#All],3),0),11,H2397,12,I2397,13,J2397,14,K2397,"N/A")</f>
        <v>N/A</v>
      </c>
      <c r="G2397" s="81" t="str" cm="1">
        <f t="array" ref="G2397">_xlfn.SWITCH(ROUND(VLOOKUP(A2397,Table1[#All],5),0),11,H2397,12,I2397,13,J2397,14,K2397,"N/A")</f>
        <v>N/A</v>
      </c>
      <c r="H2397" s="81" t="str">
        <f>IF(OR('Raw Data'!H2438=0,'Raw Data'!H2438="Delete"),"",'Raw Data'!H2438)</f>
        <v/>
      </c>
      <c r="I2397" s="81" t="str">
        <f>IF(OR('Raw Data'!I2438=0,'Raw Data'!I2438="Delete"),"",'Raw Data'!I2438)</f>
        <v/>
      </c>
      <c r="J2397" s="81" t="str">
        <f>IF(OR('Raw Data'!J2438=0,'Raw Data'!J2438="Delete"),"",'Raw Data'!J2438)</f>
        <v/>
      </c>
      <c r="K2397" s="81" t="str">
        <f>IF(OR('Raw Data'!K2438=0,'Raw Data'!K2438="Delete"),"",'Raw Data'!K2438)</f>
        <v/>
      </c>
      <c r="L2397" s="81" t="str">
        <f>R2397</f>
        <v>Available</v>
      </c>
      <c r="M2397" s="81" t="str">
        <f>IF(A2397="","",IF(OR(AWReleaseNum&gt;=A2397,AWReleaseNum=0),"Available","Not Supported"))</f>
        <v>Available</v>
      </c>
      <c r="N2397" s="81" t="str">
        <f>IF(A2397="","",IF(TcRelease="Any","Available",IF(OR(AND(TcReleaseNum&gt;=VLOOKUP(AWReleaseNum,MinVerInfo,3,FALSE),TcReleaseNum&lt;=VLOOKUP(AWReleaseNum,MinVerInfo,4,FALSE)),AND(TcReleaseNum&gt;=VLOOKUP(AWReleaseNum,MinVerInfo,5,FALSE),TcReleaseNum&lt;=VLOOKUP(AWReleaseNum,MinVerInfo,6,FALSE))),"Available","Not Supported")))</f>
        <v>Available</v>
      </c>
      <c r="O2397" s="81" t="str">
        <f>IF(TcReleaseNum&lt;P2397,"Not Supported","Available")</f>
        <v>Available</v>
      </c>
      <c r="P2397" s="81" cm="1">
        <f t="array" ref="P2397">_xlfn.SWITCH(TcBaseVer, 14, K2397, 13, J2397, 12, I2397, 11, IFERROR(VLOOKUP(H2397,Table2[#All],3,FALSE),"N/A"),0)</f>
        <v>0</v>
      </c>
      <c r="Q2397" s="81" t="str">
        <f>IF(TcBaseVer=0,M2397,IF(AND(N2397="Available",M2397="Available",O2397="Available"),"Available",IF(M2397="","","Not Supported")))</f>
        <v>Available</v>
      </c>
      <c r="R2397" s="81" t="str">
        <f>IF(A2397&gt;=AWCurrentRel, "Future",Q2397)</f>
        <v>Available</v>
      </c>
      <c r="S2397" s="100" t="str">
        <f>HYPERLINK(U2397,T2397)</f>
        <v>Teamcenter 2512 - What's New - Foundation and Industry solutions</v>
      </c>
      <c r="T2397" s="81" t="str">
        <f>IFERROR(VLOOKUP(CONCATENATE($B2397,"_",$A2397),Table4[#All],5,FALSE),"Not Available")</f>
        <v>Teamcenter 2512 - What's New - Foundation and Industry solutions</v>
      </c>
      <c r="U2397" s="81" t="str">
        <f>IFERROR(VLOOKUP(CONCATENATE(B2397,"_",A2397),Table4[#All],6,FALSE),"")</f>
        <v>https://siemens.highspot.com/items/6936c4b3fe9fd964ce067a22?lfrm=ssrp.5#1</v>
      </c>
    </row>
    <row r="2398" spans="1:21" x14ac:dyDescent="0.25">
      <c r="A2398" s="81">
        <f>IF(OR('Raw Data'!A1013=0,'Raw Data'!A1013="Delete"),"",'Raw Data'!A1013)</f>
        <v>2512</v>
      </c>
      <c r="B2398" s="88" t="str">
        <f>IF(OR('Raw Data'!B1013=0,'Raw Data'!B1013="Delete"),"",'Raw Data'!B1013)</f>
        <v>Deliver</v>
      </c>
      <c r="C2398" s="89" t="str">
        <f>IF(OR('Raw Data'!C1013=0,'Raw Data'!C1013="Delete"),"",'Raw Data'!C1013)</f>
        <v>Manufacturing</v>
      </c>
      <c r="D2398" s="88" t="str">
        <f>IF(OR('Raw Data'!D1013=0,'Raw Data'!D1013="Delete"),"",'Raw Data'!D1013)</f>
        <v>MBOM Management</v>
      </c>
      <c r="E2398" s="84" t="str">
        <f>IF(OR('Raw Data'!E1013=0,'Raw Data'!E1013="Delete"),"",'Raw Data'!E1013)</f>
        <v>Paste Assembly in Context support in MBOM</v>
      </c>
      <c r="F2398" s="81" t="str" cm="1">
        <f t="array" ref="F2398">_xlfn.SWITCH(ROUND(VLOOKUP(A2398,Table1[#All],3),0),11,H2398,12,I2398,13,J2398,14,K2398,"N/A")</f>
        <v>N/A</v>
      </c>
      <c r="G2398" s="81" t="str" cm="1">
        <f t="array" ref="G2398">_xlfn.SWITCH(ROUND(VLOOKUP(A2398,Table1[#All],5),0),11,H2398,12,I2398,13,J2398,14,K2398,"N/A")</f>
        <v>N/A</v>
      </c>
      <c r="H2398" s="81" t="str">
        <f>IF(OR('Raw Data'!H1013=0,'Raw Data'!H1013="Delete"),"",'Raw Data'!H1013)</f>
        <v/>
      </c>
      <c r="I2398" s="81" t="str">
        <f>IF(OR('Raw Data'!I1013=0,'Raw Data'!I1013="Delete"),"",'Raw Data'!I1013)</f>
        <v/>
      </c>
      <c r="J2398" s="81" t="str">
        <f>IF(OR('Raw Data'!J1013=0,'Raw Data'!J1013="Delete"),"",'Raw Data'!J1013)</f>
        <v/>
      </c>
      <c r="K2398" s="81" t="str">
        <f>IF(OR('Raw Data'!K1013=0,'Raw Data'!K1013="Delete"),"",'Raw Data'!K1013)</f>
        <v/>
      </c>
      <c r="L2398" s="81" t="str">
        <f>R2398</f>
        <v>Available</v>
      </c>
      <c r="M2398" s="81" t="str">
        <f>IF(A2398="","",IF(OR(AWReleaseNum&gt;=A2398,AWReleaseNum=0),"Available","Not Supported"))</f>
        <v>Available</v>
      </c>
      <c r="N2398" s="81" t="str">
        <f>IF(A2398="","",IF(TcRelease="Any","Available",IF(OR(AND(TcReleaseNum&gt;=VLOOKUP(AWReleaseNum,MinVerInfo,3,FALSE),TcReleaseNum&lt;=VLOOKUP(AWReleaseNum,MinVerInfo,4,FALSE)),AND(TcReleaseNum&gt;=VLOOKUP(AWReleaseNum,MinVerInfo,5,FALSE),TcReleaseNum&lt;=VLOOKUP(AWReleaseNum,MinVerInfo,6,FALSE))),"Available","Not Supported")))</f>
        <v>Available</v>
      </c>
      <c r="O2398" s="81" t="str">
        <f>IF(TcReleaseNum&lt;P2398,"Not Supported","Available")</f>
        <v>Available</v>
      </c>
      <c r="P2398" s="81" cm="1">
        <f t="array" ref="P2398">_xlfn.SWITCH(TcBaseVer, 14, K2398, 13, J2398, 12, I2398, 11, IFERROR(VLOOKUP(H2398,Table2[#All],3,FALSE),"N/A"),0)</f>
        <v>0</v>
      </c>
      <c r="Q2398" s="81" t="str">
        <f>IF(TcBaseVer=0,M2398,IF(AND(N2398="Available",M2398="Available",O2398="Available"),"Available",IF(M2398="","","Not Supported")))</f>
        <v>Available</v>
      </c>
      <c r="R2398" s="81" t="str">
        <f>IF(A2398&gt;=AWCurrentRel, "Future",Q2398)</f>
        <v>Available</v>
      </c>
      <c r="S2398" s="100" t="str">
        <f>HYPERLINK(U2398,T2398)</f>
        <v>Teamcenter 2512 - What's New - deliver</v>
      </c>
      <c r="T2398" s="81" t="str">
        <f>IFERROR(VLOOKUP(CONCATENATE($B2398,"_",$A2398),Table4[#All],5,FALSE),"Not Available")</f>
        <v>Teamcenter 2512 - What's New - deliver</v>
      </c>
      <c r="U2398" s="81" t="str">
        <f>IFERROR(VLOOKUP(CONCATENATE(B2398,"_",A2398),Table4[#All],6,FALSE),"")</f>
        <v>https://siemens.highspot.com/items/6936c491da2b12149d751c68?lfrm=ssrp.4</v>
      </c>
    </row>
    <row r="2399" spans="1:21" x14ac:dyDescent="0.25">
      <c r="A2399" s="81">
        <f>IF(OR('Raw Data'!A1017=0,'Raw Data'!A1017="Delete"),"",'Raw Data'!A1017)</f>
        <v>2512</v>
      </c>
      <c r="B2399" s="88" t="str">
        <f>IF(OR('Raw Data'!B1017=0,'Raw Data'!B1017="Delete"),"",'Raw Data'!B1017)</f>
        <v>Deliver</v>
      </c>
      <c r="C2399" s="89" t="str">
        <f>IF(OR('Raw Data'!C1017=0,'Raw Data'!C1017="Delete"),"",'Raw Data'!C1017)</f>
        <v>Manufacturing</v>
      </c>
      <c r="D2399" s="88" t="str">
        <f>IF(OR('Raw Data'!D1017=0,'Raw Data'!D1017="Delete"),"",'Raw Data'!D1017)</f>
        <v>MBOM Management</v>
      </c>
      <c r="E2399" s="84" t="str">
        <f>IF(OR('Raw Data'!E1017=0,'Raw Data'!E1017="Delete"),"",'Raw Data'!E1017)</f>
        <v>Align Selected Lines support in MBM​</v>
      </c>
      <c r="F2399" s="81" t="str" cm="1">
        <f t="array" ref="F2399">_xlfn.SWITCH(ROUND(VLOOKUP(A2399,Table1[#All],3),0),11,H2399,12,I2399,13,J2399,14,K2399,"N/A")</f>
        <v>N/A</v>
      </c>
      <c r="G2399" s="81" t="str" cm="1">
        <f t="array" ref="G2399">_xlfn.SWITCH(ROUND(VLOOKUP(A2399,Table1[#All],5),0),11,H2399,12,I2399,13,J2399,14,K2399,"N/A")</f>
        <v>N/A</v>
      </c>
      <c r="H2399" s="81" t="str">
        <f>IF(OR('Raw Data'!H1017=0,'Raw Data'!H1017="Delete"),"",'Raw Data'!H1017)</f>
        <v/>
      </c>
      <c r="I2399" s="81" t="str">
        <f>IF(OR('Raw Data'!I1017=0,'Raw Data'!I1017="Delete"),"",'Raw Data'!I1017)</f>
        <v/>
      </c>
      <c r="J2399" s="81" t="str">
        <f>IF(OR('Raw Data'!J1017=0,'Raw Data'!J1017="Delete"),"",'Raw Data'!J1017)</f>
        <v/>
      </c>
      <c r="K2399" s="81" t="str">
        <f>IF(OR('Raw Data'!K1017=0,'Raw Data'!K1017="Delete"),"",'Raw Data'!K1017)</f>
        <v/>
      </c>
      <c r="L2399" s="81" t="str">
        <f>R2399</f>
        <v>Available</v>
      </c>
      <c r="M2399" s="81" t="str">
        <f>IF(A2399="","",IF(OR(AWReleaseNum&gt;=A2399,AWReleaseNum=0),"Available","Not Supported"))</f>
        <v>Available</v>
      </c>
      <c r="N2399" s="81" t="str">
        <f>IF(A2399="","",IF(TcRelease="Any","Available",IF(OR(AND(TcReleaseNum&gt;=VLOOKUP(AWReleaseNum,MinVerInfo,3,FALSE),TcReleaseNum&lt;=VLOOKUP(AWReleaseNum,MinVerInfo,4,FALSE)),AND(TcReleaseNum&gt;=VLOOKUP(AWReleaseNum,MinVerInfo,5,FALSE),TcReleaseNum&lt;=VLOOKUP(AWReleaseNum,MinVerInfo,6,FALSE))),"Available","Not Supported")))</f>
        <v>Available</v>
      </c>
      <c r="O2399" s="81" t="str">
        <f>IF(TcReleaseNum&lt;P2399,"Not Supported","Available")</f>
        <v>Available</v>
      </c>
      <c r="P2399" s="81" cm="1">
        <f t="array" ref="P2399">_xlfn.SWITCH(TcBaseVer, 14, K2399, 13, J2399, 12, I2399, 11, IFERROR(VLOOKUP(H2399,Table2[#All],3,FALSE),"N/A"),0)</f>
        <v>0</v>
      </c>
      <c r="Q2399" s="81" t="str">
        <f>IF(TcBaseVer=0,M2399,IF(AND(N2399="Available",M2399="Available",O2399="Available"),"Available",IF(M2399="","","Not Supported")))</f>
        <v>Available</v>
      </c>
      <c r="R2399" s="81" t="str">
        <f>IF(A2399&gt;=AWCurrentRel, "Future",Q2399)</f>
        <v>Available</v>
      </c>
      <c r="S2399" s="100" t="str">
        <f>HYPERLINK(U2399,T2399)</f>
        <v>Teamcenter 2512 - What's New - deliver</v>
      </c>
      <c r="T2399" s="81" t="str">
        <f>IFERROR(VLOOKUP(CONCATENATE($B2399,"_",$A2399),Table4[#All],5,FALSE),"Not Available")</f>
        <v>Teamcenter 2512 - What's New - deliver</v>
      </c>
      <c r="U2399" s="81" t="str">
        <f>IFERROR(VLOOKUP(CONCATENATE(B2399,"_",A2399),Table4[#All],6,FALSE),"")</f>
        <v>https://siemens.highspot.com/items/6936c491da2b12149d751c68?lfrm=ssrp.4</v>
      </c>
    </row>
    <row r="2400" spans="1:21" x14ac:dyDescent="0.25">
      <c r="A2400" s="81">
        <f>IF(OR('Raw Data'!A1018=0,'Raw Data'!A1018="Delete"),"",'Raw Data'!A1018)</f>
        <v>2512</v>
      </c>
      <c r="B2400" s="88" t="str">
        <f>IF(OR('Raw Data'!B1018=0,'Raw Data'!B1018="Delete"),"",'Raw Data'!B1018)</f>
        <v>Deliver</v>
      </c>
      <c r="C2400" s="89" t="str">
        <f>IF(OR('Raw Data'!C1018=0,'Raw Data'!C1018="Delete"),"",'Raw Data'!C1018)</f>
        <v>Manufacturing</v>
      </c>
      <c r="D2400" s="88" t="str">
        <f>IF(OR('Raw Data'!D1018=0,'Raw Data'!D1018="Delete"),"",'Raw Data'!D1018)</f>
        <v>MBOM Management</v>
      </c>
      <c r="E2400" s="84" t="str">
        <f>IF(OR('Raw Data'!E1018=0,'Raw Data'!E1018="Delete"),"",'Raw Data'!E1018)</f>
        <v>Automatic creation of assignment domain based on object types</v>
      </c>
      <c r="F2400" s="81" t="str" cm="1">
        <f t="array" ref="F2400">_xlfn.SWITCH(ROUND(VLOOKUP(A2400,Table1[#All],3),0),11,H2400,12,I2400,13,J2400,14,K2400,"N/A")</f>
        <v>N/A</v>
      </c>
      <c r="G2400" s="81" t="str" cm="1">
        <f t="array" ref="G2400">_xlfn.SWITCH(ROUND(VLOOKUP(A2400,Table1[#All],5),0),11,H2400,12,I2400,13,J2400,14,K2400,"N/A")</f>
        <v>N/A</v>
      </c>
      <c r="H2400" s="81" t="str">
        <f>IF(OR('Raw Data'!H1018=0,'Raw Data'!H1018="Delete"),"",'Raw Data'!H1018)</f>
        <v/>
      </c>
      <c r="I2400" s="81" t="str">
        <f>IF(OR('Raw Data'!I1018=0,'Raw Data'!I1018="Delete"),"",'Raw Data'!I1018)</f>
        <v/>
      </c>
      <c r="J2400" s="81" t="str">
        <f>IF(OR('Raw Data'!J1018=0,'Raw Data'!J1018="Delete"),"",'Raw Data'!J1018)</f>
        <v/>
      </c>
      <c r="K2400" s="81" t="str">
        <f>IF(OR('Raw Data'!K1018=0,'Raw Data'!K1018="Delete"),"",'Raw Data'!K1018)</f>
        <v/>
      </c>
      <c r="L2400" s="81" t="str">
        <f>R2400</f>
        <v>Available</v>
      </c>
      <c r="M2400" s="81" t="str">
        <f>IF(A2400="","",IF(OR(AWReleaseNum&gt;=A2400,AWReleaseNum=0),"Available","Not Supported"))</f>
        <v>Available</v>
      </c>
      <c r="N2400" s="81" t="str">
        <f>IF(A2400="","",IF(TcRelease="Any","Available",IF(OR(AND(TcReleaseNum&gt;=VLOOKUP(AWReleaseNum,MinVerInfo,3,FALSE),TcReleaseNum&lt;=VLOOKUP(AWReleaseNum,MinVerInfo,4,FALSE)),AND(TcReleaseNum&gt;=VLOOKUP(AWReleaseNum,MinVerInfo,5,FALSE),TcReleaseNum&lt;=VLOOKUP(AWReleaseNum,MinVerInfo,6,FALSE))),"Available","Not Supported")))</f>
        <v>Available</v>
      </c>
      <c r="O2400" s="81" t="str">
        <f>IF(TcReleaseNum&lt;P2400,"Not Supported","Available")</f>
        <v>Available</v>
      </c>
      <c r="P2400" s="81" cm="1">
        <f t="array" ref="P2400">_xlfn.SWITCH(TcBaseVer, 14, K2400, 13, J2400, 12, I2400, 11, IFERROR(VLOOKUP(H2400,Table2[#All],3,FALSE),"N/A"),0)</f>
        <v>0</v>
      </c>
      <c r="Q2400" s="81" t="str">
        <f>IF(TcBaseVer=0,M2400,IF(AND(N2400="Available",M2400="Available",O2400="Available"),"Available",IF(M2400="","","Not Supported")))</f>
        <v>Available</v>
      </c>
      <c r="R2400" s="81" t="str">
        <f>IF(A2400&gt;=AWCurrentRel, "Future",Q2400)</f>
        <v>Available</v>
      </c>
      <c r="S2400" s="100" t="str">
        <f>HYPERLINK(U2400,T2400)</f>
        <v>Teamcenter 2512 - What's New - deliver</v>
      </c>
      <c r="T2400" s="81" t="str">
        <f>IFERROR(VLOOKUP(CONCATENATE($B2400,"_",$A2400),Table4[#All],5,FALSE),"Not Available")</f>
        <v>Teamcenter 2512 - What's New - deliver</v>
      </c>
      <c r="U2400" s="81" t="str">
        <f>IFERROR(VLOOKUP(CONCATENATE(B2400,"_",A2400),Table4[#All],6,FALSE),"")</f>
        <v>https://siemens.highspot.com/items/6936c491da2b12149d751c68?lfrm=ssrp.4</v>
      </c>
    </row>
    <row r="2401" spans="1:21" x14ac:dyDescent="0.25">
      <c r="A2401" s="81">
        <f>IF(OR('Raw Data'!A1019=0,'Raw Data'!A1019="Delete"),"",'Raw Data'!A1019)</f>
        <v>2512</v>
      </c>
      <c r="B2401" s="88" t="str">
        <f>IF(OR('Raw Data'!B1019=0,'Raw Data'!B1019="Delete"),"",'Raw Data'!B1019)</f>
        <v>Deliver</v>
      </c>
      <c r="C2401" s="89" t="str">
        <f>IF(OR('Raw Data'!C1019=0,'Raw Data'!C1019="Delete"),"",'Raw Data'!C1019)</f>
        <v>Manufacturing</v>
      </c>
      <c r="D2401" s="88" t="str">
        <f>IF(OR('Raw Data'!D1019=0,'Raw Data'!D1019="Delete"),"",'Raw Data'!D1019)</f>
        <v>MBOM Management</v>
      </c>
      <c r="E2401" s="84" t="str">
        <f>IF(OR('Raw Data'!E1019=0,'Raw Data'!E1019="Delete"),"",'Raw Data'!E1019)</f>
        <v>Partition support in MBOM​</v>
      </c>
      <c r="F2401" s="81" t="str" cm="1">
        <f t="array" ref="F2401">_xlfn.SWITCH(ROUND(VLOOKUP(A2401,Table1[#All],3),0),11,H2401,12,I2401,13,J2401,14,K2401,"N/A")</f>
        <v>N/A</v>
      </c>
      <c r="G2401" s="81" t="str" cm="1">
        <f t="array" ref="G2401">_xlfn.SWITCH(ROUND(VLOOKUP(A2401,Table1[#All],5),0),11,H2401,12,I2401,13,J2401,14,K2401,"N/A")</f>
        <v>N/A</v>
      </c>
      <c r="H2401" s="81" t="str">
        <f>IF(OR('Raw Data'!H1019=0,'Raw Data'!H1019="Delete"),"",'Raw Data'!H1019)</f>
        <v/>
      </c>
      <c r="I2401" s="81" t="str">
        <f>IF(OR('Raw Data'!I1019=0,'Raw Data'!I1019="Delete"),"",'Raw Data'!I1019)</f>
        <v/>
      </c>
      <c r="J2401" s="81" t="str">
        <f>IF(OR('Raw Data'!J1019=0,'Raw Data'!J1019="Delete"),"",'Raw Data'!J1019)</f>
        <v/>
      </c>
      <c r="K2401" s="81" t="str">
        <f>IF(OR('Raw Data'!K1019=0,'Raw Data'!K1019="Delete"),"",'Raw Data'!K1019)</f>
        <v/>
      </c>
      <c r="L2401" s="81" t="str">
        <f>R2401</f>
        <v>Available</v>
      </c>
      <c r="M2401" s="81" t="str">
        <f>IF(A2401="","",IF(OR(AWReleaseNum&gt;=A2401,AWReleaseNum=0),"Available","Not Supported"))</f>
        <v>Available</v>
      </c>
      <c r="N2401" s="81" t="str">
        <f>IF(A2401="","",IF(TcRelease="Any","Available",IF(OR(AND(TcReleaseNum&gt;=VLOOKUP(AWReleaseNum,MinVerInfo,3,FALSE),TcReleaseNum&lt;=VLOOKUP(AWReleaseNum,MinVerInfo,4,FALSE)),AND(TcReleaseNum&gt;=VLOOKUP(AWReleaseNum,MinVerInfo,5,FALSE),TcReleaseNum&lt;=VLOOKUP(AWReleaseNum,MinVerInfo,6,FALSE))),"Available","Not Supported")))</f>
        <v>Available</v>
      </c>
      <c r="O2401" s="81" t="str">
        <f>IF(TcReleaseNum&lt;P2401,"Not Supported","Available")</f>
        <v>Available</v>
      </c>
      <c r="P2401" s="81" cm="1">
        <f t="array" ref="P2401">_xlfn.SWITCH(TcBaseVer, 14, K2401, 13, J2401, 12, I2401, 11, IFERROR(VLOOKUP(H2401,Table2[#All],3,FALSE),"N/A"),0)</f>
        <v>0</v>
      </c>
      <c r="Q2401" s="81" t="str">
        <f>IF(TcBaseVer=0,M2401,IF(AND(N2401="Available",M2401="Available",O2401="Available"),"Available",IF(M2401="","","Not Supported")))</f>
        <v>Available</v>
      </c>
      <c r="R2401" s="81" t="str">
        <f>IF(A2401&gt;=AWCurrentRel, "Future",Q2401)</f>
        <v>Available</v>
      </c>
      <c r="S2401" s="100" t="str">
        <f>HYPERLINK(U2401,T2401)</f>
        <v>Teamcenter 2512 - What's New - deliver</v>
      </c>
      <c r="T2401" s="81" t="str">
        <f>IFERROR(VLOOKUP(CONCATENATE($B2401,"_",$A2401),Table4[#All],5,FALSE),"Not Available")</f>
        <v>Teamcenter 2512 - What's New - deliver</v>
      </c>
      <c r="U2401" s="81" t="str">
        <f>IFERROR(VLOOKUP(CONCATENATE(B2401,"_",A2401),Table4[#All],6,FALSE),"")</f>
        <v>https://siemens.highspot.com/items/6936c491da2b12149d751c68?lfrm=ssrp.4</v>
      </c>
    </row>
    <row r="2402" spans="1:21" x14ac:dyDescent="0.25">
      <c r="A2402" s="81">
        <f>IF(OR('Raw Data'!A1021=0,'Raw Data'!A1021="Delete"),"",'Raw Data'!A1021)</f>
        <v>2512</v>
      </c>
      <c r="B2402" s="88" t="str">
        <f>IF(OR('Raw Data'!B1021=0,'Raw Data'!B1021="Delete"),"",'Raw Data'!B1021)</f>
        <v>Deliver</v>
      </c>
      <c r="C2402" s="89" t="str">
        <f>IF(OR('Raw Data'!C1021=0,'Raw Data'!C1021="Delete"),"",'Raw Data'!C1021)</f>
        <v>Manufacturing</v>
      </c>
      <c r="D2402" s="88" t="str">
        <f>IF(OR('Raw Data'!D1021=0,'Raw Data'!D1021="Delete"),"",'Raw Data'!D1021)</f>
        <v>MBOM Management</v>
      </c>
      <c r="E2402" s="84" t="str">
        <f>IF(OR('Raw Data'!E1021=0,'Raw Data'!E1021="Delete"),"",'Raw Data'!E1021)</f>
        <v>Roll-up Indications for Partitions</v>
      </c>
      <c r="F2402" s="81" t="str" cm="1">
        <f t="array" ref="F2402">_xlfn.SWITCH(ROUND(VLOOKUP(A2402,Table1[#All],3),0),11,H2402,12,I2402,13,J2402,14,K2402,"N/A")</f>
        <v>N/A</v>
      </c>
      <c r="G2402" s="81" t="str" cm="1">
        <f t="array" ref="G2402">_xlfn.SWITCH(ROUND(VLOOKUP(A2402,Table1[#All],5),0),11,H2402,12,I2402,13,J2402,14,K2402,"N/A")</f>
        <v>N/A</v>
      </c>
      <c r="H2402" s="81" t="str">
        <f>IF(OR('Raw Data'!H1021=0,'Raw Data'!H1021="Delete"),"",'Raw Data'!H1021)</f>
        <v/>
      </c>
      <c r="I2402" s="81" t="str">
        <f>IF(OR('Raw Data'!I1021=0,'Raw Data'!I1021="Delete"),"",'Raw Data'!I1021)</f>
        <v/>
      </c>
      <c r="J2402" s="81" t="str">
        <f>IF(OR('Raw Data'!J1021=0,'Raw Data'!J1021="Delete"),"",'Raw Data'!J1021)</f>
        <v/>
      </c>
      <c r="K2402" s="81" t="str">
        <f>IF(OR('Raw Data'!K1021=0,'Raw Data'!K1021="Delete"),"",'Raw Data'!K1021)</f>
        <v/>
      </c>
      <c r="L2402" s="81" t="str">
        <f>R2402</f>
        <v>Available</v>
      </c>
      <c r="M2402" s="81" t="str">
        <f>IF(A2402="","",IF(OR(AWReleaseNum&gt;=A2402,AWReleaseNum=0),"Available","Not Supported"))</f>
        <v>Available</v>
      </c>
      <c r="N2402" s="81" t="str">
        <f>IF(A2402="","",IF(TcRelease="Any","Available",IF(OR(AND(TcReleaseNum&gt;=VLOOKUP(AWReleaseNum,MinVerInfo,3,FALSE),TcReleaseNum&lt;=VLOOKUP(AWReleaseNum,MinVerInfo,4,FALSE)),AND(TcReleaseNum&gt;=VLOOKUP(AWReleaseNum,MinVerInfo,5,FALSE),TcReleaseNum&lt;=VLOOKUP(AWReleaseNum,MinVerInfo,6,FALSE))),"Available","Not Supported")))</f>
        <v>Available</v>
      </c>
      <c r="O2402" s="81" t="str">
        <f>IF(TcReleaseNum&lt;P2402,"Not Supported","Available")</f>
        <v>Available</v>
      </c>
      <c r="P2402" s="81" cm="1">
        <f t="array" ref="P2402">_xlfn.SWITCH(TcBaseVer, 14, K2402, 13, J2402, 12, I2402, 11, IFERROR(VLOOKUP(H2402,Table2[#All],3,FALSE),"N/A"),0)</f>
        <v>0</v>
      </c>
      <c r="Q2402" s="81" t="str">
        <f>IF(TcBaseVer=0,M2402,IF(AND(N2402="Available",M2402="Available",O2402="Available"),"Available",IF(M2402="","","Not Supported")))</f>
        <v>Available</v>
      </c>
      <c r="R2402" s="81" t="str">
        <f>IF(A2402&gt;=AWCurrentRel, "Future",Q2402)</f>
        <v>Available</v>
      </c>
      <c r="S2402" s="100" t="str">
        <f>HYPERLINK(U2402,T2402)</f>
        <v>Teamcenter 2512 - What's New - deliver</v>
      </c>
      <c r="T2402" s="81" t="str">
        <f>IFERROR(VLOOKUP(CONCATENATE($B2402,"_",$A2402),Table4[#All],5,FALSE),"Not Available")</f>
        <v>Teamcenter 2512 - What's New - deliver</v>
      </c>
      <c r="U2402" s="81" t="str">
        <f>IFERROR(VLOOKUP(CONCATENATE(B2402,"_",A2402),Table4[#All],6,FALSE),"")</f>
        <v>https://siemens.highspot.com/items/6936c491da2b12149d751c68?lfrm=ssrp.4</v>
      </c>
    </row>
    <row r="2403" spans="1:21" x14ac:dyDescent="0.25">
      <c r="A2403" s="81">
        <f>IF(OR('Raw Data'!A1022=0,'Raw Data'!A1022="Delete"),"",'Raw Data'!A1022)</f>
        <v>2512</v>
      </c>
      <c r="B2403" s="88" t="str">
        <f>IF(OR('Raw Data'!B1022=0,'Raw Data'!B1022="Delete"),"",'Raw Data'!B1022)</f>
        <v>Deliver</v>
      </c>
      <c r="C2403" s="89" t="str">
        <f>IF(OR('Raw Data'!C1022=0,'Raw Data'!C1022="Delete"),"",'Raw Data'!C1022)</f>
        <v>Manufacturing</v>
      </c>
      <c r="D2403" s="88" t="str">
        <f>IF(OR('Raw Data'!D1022=0,'Raw Data'!D1022="Delete"),"",'Raw Data'!D1022)</f>
        <v>MBOM Management</v>
      </c>
      <c r="E2403" s="84" t="str">
        <f>IF(OR('Raw Data'!E1022=0,'Raw Data'!E1022="Delete"),"",'Raw Data'!E1022)</f>
        <v>Smart discovery-based Filter for EBOM-MBOM​</v>
      </c>
      <c r="F2403" s="81" t="str" cm="1">
        <f t="array" ref="F2403">_xlfn.SWITCH(ROUND(VLOOKUP(A2403,Table1[#All],3),0),11,H2403,12,I2403,13,J2403,14,K2403,"N/A")</f>
        <v>N/A</v>
      </c>
      <c r="G2403" s="81" t="str" cm="1">
        <f t="array" ref="G2403">_xlfn.SWITCH(ROUND(VLOOKUP(A2403,Table1[#All],5),0),11,H2403,12,I2403,13,J2403,14,K2403,"N/A")</f>
        <v>N/A</v>
      </c>
      <c r="H2403" s="81" t="str">
        <f>IF(OR('Raw Data'!H1022=0,'Raw Data'!H1022="Delete"),"",'Raw Data'!H1022)</f>
        <v/>
      </c>
      <c r="I2403" s="81" t="str">
        <f>IF(OR('Raw Data'!I1022=0,'Raw Data'!I1022="Delete"),"",'Raw Data'!I1022)</f>
        <v/>
      </c>
      <c r="J2403" s="81" t="str">
        <f>IF(OR('Raw Data'!J1022=0,'Raw Data'!J1022="Delete"),"",'Raw Data'!J1022)</f>
        <v/>
      </c>
      <c r="K2403" s="81" t="str">
        <f>IF(OR('Raw Data'!K1022=0,'Raw Data'!K1022="Delete"),"",'Raw Data'!K1022)</f>
        <v/>
      </c>
      <c r="L2403" s="81" t="str">
        <f>R2403</f>
        <v>Available</v>
      </c>
      <c r="M2403" s="81" t="str">
        <f>IF(A2403="","",IF(OR(AWReleaseNum&gt;=A2403,AWReleaseNum=0),"Available","Not Supported"))</f>
        <v>Available</v>
      </c>
      <c r="N2403" s="81" t="str">
        <f>IF(A2403="","",IF(TcRelease="Any","Available",IF(OR(AND(TcReleaseNum&gt;=VLOOKUP(AWReleaseNum,MinVerInfo,3,FALSE),TcReleaseNum&lt;=VLOOKUP(AWReleaseNum,MinVerInfo,4,FALSE)),AND(TcReleaseNum&gt;=VLOOKUP(AWReleaseNum,MinVerInfo,5,FALSE),TcReleaseNum&lt;=VLOOKUP(AWReleaseNum,MinVerInfo,6,FALSE))),"Available","Not Supported")))</f>
        <v>Available</v>
      </c>
      <c r="O2403" s="81" t="str">
        <f>IF(TcReleaseNum&lt;P2403,"Not Supported","Available")</f>
        <v>Available</v>
      </c>
      <c r="P2403" s="81" cm="1">
        <f t="array" ref="P2403">_xlfn.SWITCH(TcBaseVer, 14, K2403, 13, J2403, 12, I2403, 11, IFERROR(VLOOKUP(H2403,Table2[#All],3,FALSE),"N/A"),0)</f>
        <v>0</v>
      </c>
      <c r="Q2403" s="81" t="str">
        <f>IF(TcBaseVer=0,M2403,IF(AND(N2403="Available",M2403="Available",O2403="Available"),"Available",IF(M2403="","","Not Supported")))</f>
        <v>Available</v>
      </c>
      <c r="R2403" s="81" t="str">
        <f>IF(A2403&gt;=AWCurrentRel, "Future",Q2403)</f>
        <v>Available</v>
      </c>
      <c r="S2403" s="100" t="str">
        <f>HYPERLINK(U2403,T2403)</f>
        <v>Teamcenter 2512 - What's New - deliver</v>
      </c>
      <c r="T2403" s="81" t="str">
        <f>IFERROR(VLOOKUP(CONCATENATE($B2403,"_",$A2403),Table4[#All],5,FALSE),"Not Available")</f>
        <v>Teamcenter 2512 - What's New - deliver</v>
      </c>
      <c r="U2403" s="81" t="str">
        <f>IFERROR(VLOOKUP(CONCATENATE(B2403,"_",A2403),Table4[#All],6,FALSE),"")</f>
        <v>https://siemens.highspot.com/items/6936c491da2b12149d751c68?lfrm=ssrp.4</v>
      </c>
    </row>
    <row r="2404" spans="1:21" x14ac:dyDescent="0.25">
      <c r="A2404" s="81">
        <f>IF(OR('Raw Data'!A1023=0,'Raw Data'!A1023="Delete"),"",'Raw Data'!A1023)</f>
        <v>2512</v>
      </c>
      <c r="B2404" s="88" t="str">
        <f>IF(OR('Raw Data'!B1023=0,'Raw Data'!B1023="Delete"),"",'Raw Data'!B1023)</f>
        <v>Deliver</v>
      </c>
      <c r="C2404" s="89" t="str">
        <f>IF(OR('Raw Data'!C1023=0,'Raw Data'!C1023="Delete"),"",'Raw Data'!C1023)</f>
        <v>Manufacturing</v>
      </c>
      <c r="D2404" s="88" t="str">
        <f>IF(OR('Raw Data'!D1023=0,'Raw Data'!D1023="Delete"),"",'Raw Data'!D1023)</f>
        <v>MBOM Management</v>
      </c>
      <c r="E2404" s="84" t="str">
        <f>IF(OR('Raw Data'!E1023=0,'Raw Data'!E1023="Delete"),"",'Raw Data'!E1023)</f>
        <v>New type for Collaborative MBOM</v>
      </c>
      <c r="F2404" s="81" t="str" cm="1">
        <f t="array" ref="F2404">_xlfn.SWITCH(ROUND(VLOOKUP(A2404,Table1[#All],3),0),11,H2404,12,I2404,13,J2404,14,K2404,"N/A")</f>
        <v>N/A</v>
      </c>
      <c r="G2404" s="81" t="str" cm="1">
        <f t="array" ref="G2404">_xlfn.SWITCH(ROUND(VLOOKUP(A2404,Table1[#All],5),0),11,H2404,12,I2404,13,J2404,14,K2404,"N/A")</f>
        <v>N/A</v>
      </c>
      <c r="H2404" s="81" t="str">
        <f>IF(OR('Raw Data'!H1023=0,'Raw Data'!H1023="Delete"),"",'Raw Data'!H1023)</f>
        <v/>
      </c>
      <c r="I2404" s="81" t="str">
        <f>IF(OR('Raw Data'!I1023=0,'Raw Data'!I1023="Delete"),"",'Raw Data'!I1023)</f>
        <v/>
      </c>
      <c r="J2404" s="81" t="str">
        <f>IF(OR('Raw Data'!J1023=0,'Raw Data'!J1023="Delete"),"",'Raw Data'!J1023)</f>
        <v/>
      </c>
      <c r="K2404" s="81" t="str">
        <f>IF(OR('Raw Data'!K1023=0,'Raw Data'!K1023="Delete"),"",'Raw Data'!K1023)</f>
        <v/>
      </c>
      <c r="L2404" s="81" t="str">
        <f>R2404</f>
        <v>Available</v>
      </c>
      <c r="M2404" s="81" t="str">
        <f>IF(A2404="","",IF(OR(AWReleaseNum&gt;=A2404,AWReleaseNum=0),"Available","Not Supported"))</f>
        <v>Available</v>
      </c>
      <c r="N2404" s="81" t="str">
        <f>IF(A2404="","",IF(TcRelease="Any","Available",IF(OR(AND(TcReleaseNum&gt;=VLOOKUP(AWReleaseNum,MinVerInfo,3,FALSE),TcReleaseNum&lt;=VLOOKUP(AWReleaseNum,MinVerInfo,4,FALSE)),AND(TcReleaseNum&gt;=VLOOKUP(AWReleaseNum,MinVerInfo,5,FALSE),TcReleaseNum&lt;=VLOOKUP(AWReleaseNum,MinVerInfo,6,FALSE))),"Available","Not Supported")))</f>
        <v>Available</v>
      </c>
      <c r="O2404" s="81" t="str">
        <f>IF(TcReleaseNum&lt;P2404,"Not Supported","Available")</f>
        <v>Available</v>
      </c>
      <c r="P2404" s="81" cm="1">
        <f t="array" ref="P2404">_xlfn.SWITCH(TcBaseVer, 14, K2404, 13, J2404, 12, I2404, 11, IFERROR(VLOOKUP(H2404,Table2[#All],3,FALSE),"N/A"),0)</f>
        <v>0</v>
      </c>
      <c r="Q2404" s="81" t="str">
        <f>IF(TcBaseVer=0,M2404,IF(AND(N2404="Available",M2404="Available",O2404="Available"),"Available",IF(M2404="","","Not Supported")))</f>
        <v>Available</v>
      </c>
      <c r="R2404" s="81" t="str">
        <f>IF(A2404&gt;=AWCurrentRel, "Future",Q2404)</f>
        <v>Available</v>
      </c>
      <c r="S2404" s="100" t="str">
        <f>HYPERLINK(U2404,T2404)</f>
        <v>Teamcenter 2512 - What's New - deliver</v>
      </c>
      <c r="T2404" s="81" t="str">
        <f>IFERROR(VLOOKUP(CONCATENATE($B2404,"_",$A2404),Table4[#All],5,FALSE),"Not Available")</f>
        <v>Teamcenter 2512 - What's New - deliver</v>
      </c>
      <c r="U2404" s="81" t="str">
        <f>IFERROR(VLOOKUP(CONCATENATE(B2404,"_",A2404),Table4[#All],6,FALSE),"")</f>
        <v>https://siemens.highspot.com/items/6936c491da2b12149d751c68?lfrm=ssrp.4</v>
      </c>
    </row>
    <row r="2405" spans="1:21" x14ac:dyDescent="0.25">
      <c r="A2405" s="81">
        <f>IF(OR('Raw Data'!A1024=0,'Raw Data'!A1024="Delete"),"",'Raw Data'!A1024)</f>
        <v>2512</v>
      </c>
      <c r="B2405" s="88" t="str">
        <f>IF(OR('Raw Data'!B1024=0,'Raw Data'!B1024="Delete"),"",'Raw Data'!B1024)</f>
        <v>Deliver</v>
      </c>
      <c r="C2405" s="89" t="str">
        <f>IF(OR('Raw Data'!C1024=0,'Raw Data'!C1024="Delete"),"",'Raw Data'!C1024)</f>
        <v>Manufacturing</v>
      </c>
      <c r="D2405" s="88" t="str">
        <f>IF(OR('Raw Data'!D1024=0,'Raw Data'!D1024="Delete"),"",'Raw Data'!D1024)</f>
        <v>MBOM Management</v>
      </c>
      <c r="E2405" s="84" t="str">
        <f>IF(OR('Raw Data'!E1024=0,'Raw Data'!E1024="Delete"),"",'Raw Data'!E1024)</f>
        <v>Support for Active change and Scoped accountability check</v>
      </c>
      <c r="F2405" s="81" t="str" cm="1">
        <f t="array" ref="F2405">_xlfn.SWITCH(ROUND(VLOOKUP(A2405,Table1[#All],3),0),11,H2405,12,I2405,13,J2405,14,K2405,"N/A")</f>
        <v>N/A</v>
      </c>
      <c r="G2405" s="81" t="str" cm="1">
        <f t="array" ref="G2405">_xlfn.SWITCH(ROUND(VLOOKUP(A2405,Table1[#All],5),0),11,H2405,12,I2405,13,J2405,14,K2405,"N/A")</f>
        <v>N/A</v>
      </c>
      <c r="H2405" s="81" t="str">
        <f>IF(OR('Raw Data'!H1024=0,'Raw Data'!H1024="Delete"),"",'Raw Data'!H1024)</f>
        <v/>
      </c>
      <c r="I2405" s="81" t="str">
        <f>IF(OR('Raw Data'!I1024=0,'Raw Data'!I1024="Delete"),"",'Raw Data'!I1024)</f>
        <v/>
      </c>
      <c r="J2405" s="81" t="str">
        <f>IF(OR('Raw Data'!J1024=0,'Raw Data'!J1024="Delete"),"",'Raw Data'!J1024)</f>
        <v/>
      </c>
      <c r="K2405" s="81" t="str">
        <f>IF(OR('Raw Data'!K1024=0,'Raw Data'!K1024="Delete"),"",'Raw Data'!K1024)</f>
        <v/>
      </c>
      <c r="L2405" s="81" t="str">
        <f>R2405</f>
        <v>Available</v>
      </c>
      <c r="M2405" s="81" t="str">
        <f>IF(A2405="","",IF(OR(AWReleaseNum&gt;=A2405,AWReleaseNum=0),"Available","Not Supported"))</f>
        <v>Available</v>
      </c>
      <c r="N2405" s="81" t="str">
        <f>IF(A2405="","",IF(TcRelease="Any","Available",IF(OR(AND(TcReleaseNum&gt;=VLOOKUP(AWReleaseNum,MinVerInfo,3,FALSE),TcReleaseNum&lt;=VLOOKUP(AWReleaseNum,MinVerInfo,4,FALSE)),AND(TcReleaseNum&gt;=VLOOKUP(AWReleaseNum,MinVerInfo,5,FALSE),TcReleaseNum&lt;=VLOOKUP(AWReleaseNum,MinVerInfo,6,FALSE))),"Available","Not Supported")))</f>
        <v>Available</v>
      </c>
      <c r="O2405" s="81" t="str">
        <f>IF(TcReleaseNum&lt;P2405,"Not Supported","Available")</f>
        <v>Available</v>
      </c>
      <c r="P2405" s="81" cm="1">
        <f t="array" ref="P2405">_xlfn.SWITCH(TcBaseVer, 14, K2405, 13, J2405, 12, I2405, 11, IFERROR(VLOOKUP(H2405,Table2[#All],3,FALSE),"N/A"),0)</f>
        <v>0</v>
      </c>
      <c r="Q2405" s="81" t="str">
        <f>IF(TcBaseVer=0,M2405,IF(AND(N2405="Available",M2405="Available",O2405="Available"),"Available",IF(M2405="","","Not Supported")))</f>
        <v>Available</v>
      </c>
      <c r="R2405" s="81" t="str">
        <f>IF(A2405&gt;=AWCurrentRel, "Future",Q2405)</f>
        <v>Available</v>
      </c>
      <c r="S2405" s="100" t="str">
        <f>HYPERLINK(U2405,T2405)</f>
        <v>Teamcenter 2512 - What's New - deliver</v>
      </c>
      <c r="T2405" s="81" t="str">
        <f>IFERROR(VLOOKUP(CONCATENATE($B2405,"_",$A2405),Table4[#All],5,FALSE),"Not Available")</f>
        <v>Teamcenter 2512 - What's New - deliver</v>
      </c>
      <c r="U2405" s="81" t="str">
        <f>IFERROR(VLOOKUP(CONCATENATE(B2405,"_",A2405),Table4[#All],6,FALSE),"")</f>
        <v>https://siemens.highspot.com/items/6936c491da2b12149d751c68?lfrm=ssrp.4</v>
      </c>
    </row>
    <row r="2406" spans="1:21" x14ac:dyDescent="0.25">
      <c r="A2406" s="81">
        <f>IF(OR('Raw Data'!A1025=0,'Raw Data'!A1025="Delete"),"",'Raw Data'!A1025)</f>
        <v>2512</v>
      </c>
      <c r="B2406" s="88" t="str">
        <f>IF(OR('Raw Data'!B1025=0,'Raw Data'!B1025="Delete"),"",'Raw Data'!B1025)</f>
        <v>Deliver</v>
      </c>
      <c r="C2406" s="89" t="str">
        <f>IF(OR('Raw Data'!C1025=0,'Raw Data'!C1025="Delete"),"",'Raw Data'!C1025)</f>
        <v>Manufacturing</v>
      </c>
      <c r="D2406" s="88" t="str">
        <f>IF(OR('Raw Data'!D1025=0,'Raw Data'!D1025="Delete"),"",'Raw Data'!D1025)</f>
        <v>MBOM Management</v>
      </c>
      <c r="E2406" s="84" t="str">
        <f>IF(OR('Raw Data'!E1025=0,'Raw Data'!E1025="Delete"),"",'Raw Data'!E1025)</f>
        <v>Create Manufacturing Representation from BOM Alignment page</v>
      </c>
      <c r="F2406" s="81" t="str" cm="1">
        <f t="array" ref="F2406">_xlfn.SWITCH(ROUND(VLOOKUP(A2406,Table1[#All],3),0),11,H2406,12,I2406,13,J2406,14,K2406,"N/A")</f>
        <v>N/A</v>
      </c>
      <c r="G2406" s="81" t="str" cm="1">
        <f t="array" ref="G2406">_xlfn.SWITCH(ROUND(VLOOKUP(A2406,Table1[#All],5),0),11,H2406,12,I2406,13,J2406,14,K2406,"N/A")</f>
        <v>N/A</v>
      </c>
      <c r="H2406" s="81" t="str">
        <f>IF(OR('Raw Data'!H1025=0,'Raw Data'!H1025="Delete"),"",'Raw Data'!H1025)</f>
        <v/>
      </c>
      <c r="I2406" s="81" t="str">
        <f>IF(OR('Raw Data'!I1025=0,'Raw Data'!I1025="Delete"),"",'Raw Data'!I1025)</f>
        <v/>
      </c>
      <c r="J2406" s="81" t="str">
        <f>IF(OR('Raw Data'!J1025=0,'Raw Data'!J1025="Delete"),"",'Raw Data'!J1025)</f>
        <v/>
      </c>
      <c r="K2406" s="81" t="str">
        <f>IF(OR('Raw Data'!K1025=0,'Raw Data'!K1025="Delete"),"",'Raw Data'!K1025)</f>
        <v/>
      </c>
      <c r="L2406" s="81" t="str">
        <f>R2406</f>
        <v>Available</v>
      </c>
      <c r="M2406" s="81" t="str">
        <f>IF(A2406="","",IF(OR(AWReleaseNum&gt;=A2406,AWReleaseNum=0),"Available","Not Supported"))</f>
        <v>Available</v>
      </c>
      <c r="N2406" s="81" t="str">
        <f>IF(A2406="","",IF(TcRelease="Any","Available",IF(OR(AND(TcReleaseNum&gt;=VLOOKUP(AWReleaseNum,MinVerInfo,3,FALSE),TcReleaseNum&lt;=VLOOKUP(AWReleaseNum,MinVerInfo,4,FALSE)),AND(TcReleaseNum&gt;=VLOOKUP(AWReleaseNum,MinVerInfo,5,FALSE),TcReleaseNum&lt;=VLOOKUP(AWReleaseNum,MinVerInfo,6,FALSE))),"Available","Not Supported")))</f>
        <v>Available</v>
      </c>
      <c r="O2406" s="81" t="str">
        <f>IF(TcReleaseNum&lt;P2406,"Not Supported","Available")</f>
        <v>Available</v>
      </c>
      <c r="P2406" s="81" cm="1">
        <f t="array" ref="P2406">_xlfn.SWITCH(TcBaseVer, 14, K2406, 13, J2406, 12, I2406, 11, IFERROR(VLOOKUP(H2406,Table2[#All],3,FALSE),"N/A"),0)</f>
        <v>0</v>
      </c>
      <c r="Q2406" s="81" t="str">
        <f>IF(TcBaseVer=0,M2406,IF(AND(N2406="Available",M2406="Available",O2406="Available"),"Available",IF(M2406="","","Not Supported")))</f>
        <v>Available</v>
      </c>
      <c r="R2406" s="81" t="str">
        <f>IF(A2406&gt;=AWCurrentRel, "Future",Q2406)</f>
        <v>Available</v>
      </c>
      <c r="S2406" s="100" t="str">
        <f>HYPERLINK(U2406,T2406)</f>
        <v>Teamcenter 2512 - What's New - deliver</v>
      </c>
      <c r="T2406" s="81" t="str">
        <f>IFERROR(VLOOKUP(CONCATENATE($B2406,"_",$A2406),Table4[#All],5,FALSE),"Not Available")</f>
        <v>Teamcenter 2512 - What's New - deliver</v>
      </c>
      <c r="U2406" s="81" t="str">
        <f>IFERROR(VLOOKUP(CONCATENATE(B2406,"_",A2406),Table4[#All],6,FALSE),"")</f>
        <v>https://siemens.highspot.com/items/6936c491da2b12149d751c68?lfrm=ssrp.4</v>
      </c>
    </row>
    <row r="2407" spans="1:21" x14ac:dyDescent="0.25">
      <c r="A2407" s="81">
        <f>IF(OR('Raw Data'!A2479=0,'Raw Data'!A2479="Delete"),"",'Raw Data'!A2479)</f>
        <v>2512</v>
      </c>
      <c r="B2407" s="88" t="str">
        <f>IF(OR('Raw Data'!B2479=0,'Raw Data'!B2479="Delete"),"",'Raw Data'!B2479)</f>
        <v>Plan</v>
      </c>
      <c r="C2407" s="89" t="str">
        <f>IF(OR('Raw Data'!C2479=0,'Raw Data'!C2479="Delete"),"",'Raw Data'!C2479)</f>
        <v>Systems</v>
      </c>
      <c r="D2407" s="88" t="str">
        <f>IF(OR('Raw Data'!D2479=0,'Raw Data'!D2479="Delete"),"",'Raw Data'!D2479)</f>
        <v>MBSE - System Architecture, Functional &amp; Systems Modeling</v>
      </c>
      <c r="E2407" s="84" t="str">
        <f>IF(OR('Raw Data'!E2479=0,'Raw Data'!E2479="Delete"),"",'Raw Data'!E2479)</f>
        <v xml:space="preserve">Trace, allocate and satisfy requirements in Systems Modeler for SysML v2 </v>
      </c>
      <c r="F2407" s="81" t="str" cm="1">
        <f t="array" ref="F2407">_xlfn.SWITCH(ROUND(VLOOKUP(A2407,Table1[#All],3),0),11,H2407,12,I2407,13,J2407,14,K2407,"N/A")</f>
        <v>N/A</v>
      </c>
      <c r="G2407" s="81" t="str" cm="1">
        <f t="array" ref="G2407">_xlfn.SWITCH(ROUND(VLOOKUP(A2407,Table1[#All],5),0),11,H2407,12,I2407,13,J2407,14,K2407,"N/A")</f>
        <v>N/A</v>
      </c>
      <c r="H2407" s="81" t="str">
        <f>IF(OR('Raw Data'!H2479=0,'Raw Data'!H2479="Delete"),"",'Raw Data'!H2479)</f>
        <v/>
      </c>
      <c r="I2407" s="81" t="str">
        <f>IF(OR('Raw Data'!I2479=0,'Raw Data'!I2479="Delete"),"",'Raw Data'!I2479)</f>
        <v/>
      </c>
      <c r="J2407" s="81" t="str">
        <f>IF(OR('Raw Data'!J2479=0,'Raw Data'!J2479="Delete"),"",'Raw Data'!J2479)</f>
        <v/>
      </c>
      <c r="K2407" s="81" t="str">
        <f>IF(OR('Raw Data'!K2479=0,'Raw Data'!K2479="Delete"),"",'Raw Data'!K2479)</f>
        <v/>
      </c>
      <c r="L2407" s="81" t="str">
        <f>R2407</f>
        <v>Available</v>
      </c>
      <c r="M2407" s="81" t="str">
        <f>IF(A2407="","",IF(OR(AWReleaseNum&gt;=A2407,AWReleaseNum=0),"Available","Not Supported"))</f>
        <v>Available</v>
      </c>
      <c r="N2407" s="81" t="str">
        <f>IF(A2407="","",IF(TcRelease="Any","Available",IF(OR(AND(TcReleaseNum&gt;=VLOOKUP(AWReleaseNum,MinVerInfo,3,FALSE),TcReleaseNum&lt;=VLOOKUP(AWReleaseNum,MinVerInfo,4,FALSE)),AND(TcReleaseNum&gt;=VLOOKUP(AWReleaseNum,MinVerInfo,5,FALSE),TcReleaseNum&lt;=VLOOKUP(AWReleaseNum,MinVerInfo,6,FALSE))),"Available","Not Supported")))</f>
        <v>Available</v>
      </c>
      <c r="O2407" s="81" t="str">
        <f>IF(TcReleaseNum&lt;P2407,"Not Supported","Available")</f>
        <v>Available</v>
      </c>
      <c r="P2407" s="81" cm="1">
        <f t="array" ref="P2407">_xlfn.SWITCH(TcBaseVer, 14, K2407, 13, J2407, 12, I2407, 11, IFERROR(VLOOKUP(H2407,Table2[#All],3,FALSE),"N/A"),0)</f>
        <v>0</v>
      </c>
      <c r="Q2407" s="81" t="str">
        <f>IF(TcBaseVer=0,M2407,IF(AND(N2407="Available",M2407="Available",O2407="Available"),"Available",IF(M2407="","","Not Supported")))</f>
        <v>Available</v>
      </c>
      <c r="R2407" s="81" t="str">
        <f>IF(A2407&gt;=AWCurrentRel, "Future",Q2407)</f>
        <v>Available</v>
      </c>
      <c r="S2407" s="100" t="str">
        <f>HYPERLINK(U2407,T2407)</f>
        <v>Teamcenter 2512 - What's New - Plan</v>
      </c>
      <c r="T2407" s="81" t="str">
        <f>IFERROR(VLOOKUP(CONCATENATE($B2407,"_",$A2407),Table4[#All],5,FALSE),"Not Available")</f>
        <v>Teamcenter 2512 - What's New - Plan</v>
      </c>
      <c r="U2407" s="81" t="str">
        <f>IFERROR(VLOOKUP(CONCATENATE(B2407,"_",A2407),Table4[#All],6,FALSE),"")</f>
        <v>https://siemens.highspot.com/items/6936c4d01e86285005509949?lfrm=ssrp.3</v>
      </c>
    </row>
    <row r="2408" spans="1:21" x14ac:dyDescent="0.25">
      <c r="A2408" s="81">
        <f>IF(OR('Raw Data'!A2480=0,'Raw Data'!A2480="Delete"),"",'Raw Data'!A2480)</f>
        <v>2512</v>
      </c>
      <c r="B2408" s="88" t="str">
        <f>IF(OR('Raw Data'!B2480=0,'Raw Data'!B2480="Delete"),"",'Raw Data'!B2480)</f>
        <v>Plan</v>
      </c>
      <c r="C2408" s="89" t="str">
        <f>IF(OR('Raw Data'!C2480=0,'Raw Data'!C2480="Delete"),"",'Raw Data'!C2480)</f>
        <v>Systems</v>
      </c>
      <c r="D2408" s="88" t="str">
        <f>IF(OR('Raw Data'!D2480=0,'Raw Data'!D2480="Delete"),"",'Raw Data'!D2480)</f>
        <v>MBSE - System Architecture, Functional &amp; Systems Modeling</v>
      </c>
      <c r="E2408" s="84" t="str">
        <f>IF(OR('Raw Data'!E2480=0,'Raw Data'!E2480="Delete"),"",'Raw Data'!E2480)</f>
        <v>Connect Systems Modeler for SysML v2 with Teamcenter X for fast and secured collaboration</v>
      </c>
      <c r="F2408" s="81" t="str" cm="1">
        <f t="array" ref="F2408">_xlfn.SWITCH(ROUND(VLOOKUP(A2408,Table1[#All],3),0),11,H2408,12,I2408,13,J2408,14,K2408,"N/A")</f>
        <v>N/A</v>
      </c>
      <c r="G2408" s="81" t="str" cm="1">
        <f t="array" ref="G2408">_xlfn.SWITCH(ROUND(VLOOKUP(A2408,Table1[#All],5),0),11,H2408,12,I2408,13,J2408,14,K2408,"N/A")</f>
        <v>N/A</v>
      </c>
      <c r="H2408" s="81" t="str">
        <f>IF(OR('Raw Data'!H2480=0,'Raw Data'!H2480="Delete"),"",'Raw Data'!H2480)</f>
        <v/>
      </c>
      <c r="I2408" s="81" t="str">
        <f>IF(OR('Raw Data'!I2480=0,'Raw Data'!I2480="Delete"),"",'Raw Data'!I2480)</f>
        <v/>
      </c>
      <c r="J2408" s="81" t="str">
        <f>IF(OR('Raw Data'!J2480=0,'Raw Data'!J2480="Delete"),"",'Raw Data'!J2480)</f>
        <v/>
      </c>
      <c r="K2408" s="81" t="str">
        <f>IF(OR('Raw Data'!K2480=0,'Raw Data'!K2480="Delete"),"",'Raw Data'!K2480)</f>
        <v/>
      </c>
      <c r="L2408" s="81" t="str">
        <f>R2408</f>
        <v>Available</v>
      </c>
      <c r="M2408" s="81" t="str">
        <f>IF(A2408="","",IF(OR(AWReleaseNum&gt;=A2408,AWReleaseNum=0),"Available","Not Supported"))</f>
        <v>Available</v>
      </c>
      <c r="N2408" s="81" t="str">
        <f>IF(A2408="","",IF(TcRelease="Any","Available",IF(OR(AND(TcReleaseNum&gt;=VLOOKUP(AWReleaseNum,MinVerInfo,3,FALSE),TcReleaseNum&lt;=VLOOKUP(AWReleaseNum,MinVerInfo,4,FALSE)),AND(TcReleaseNum&gt;=VLOOKUP(AWReleaseNum,MinVerInfo,5,FALSE),TcReleaseNum&lt;=VLOOKUP(AWReleaseNum,MinVerInfo,6,FALSE))),"Available","Not Supported")))</f>
        <v>Available</v>
      </c>
      <c r="O2408" s="81" t="str">
        <f>IF(TcReleaseNum&lt;P2408,"Not Supported","Available")</f>
        <v>Available</v>
      </c>
      <c r="P2408" s="81" cm="1">
        <f t="array" ref="P2408">_xlfn.SWITCH(TcBaseVer, 14, K2408, 13, J2408, 12, I2408, 11, IFERROR(VLOOKUP(H2408,Table2[#All],3,FALSE),"N/A"),0)</f>
        <v>0</v>
      </c>
      <c r="Q2408" s="81" t="str">
        <f>IF(TcBaseVer=0,M2408,IF(AND(N2408="Available",M2408="Available",O2408="Available"),"Available",IF(M2408="","","Not Supported")))</f>
        <v>Available</v>
      </c>
      <c r="R2408" s="81" t="str">
        <f>IF(A2408&gt;=AWCurrentRel, "Future",Q2408)</f>
        <v>Available</v>
      </c>
      <c r="S2408" s="100" t="str">
        <f>HYPERLINK(U2408,T2408)</f>
        <v>Teamcenter 2512 - What's New - Plan</v>
      </c>
      <c r="T2408" s="81" t="str">
        <f>IFERROR(VLOOKUP(CONCATENATE($B2408,"_",$A2408),Table4[#All],5,FALSE),"Not Available")</f>
        <v>Teamcenter 2512 - What's New - Plan</v>
      </c>
      <c r="U2408" s="81" t="str">
        <f>IFERROR(VLOOKUP(CONCATENATE(B2408,"_",A2408),Table4[#All],6,FALSE),"")</f>
        <v>https://siemens.highspot.com/items/6936c4d01e86285005509949?lfrm=ssrp.3</v>
      </c>
    </row>
    <row r="2409" spans="1:21" x14ac:dyDescent="0.25">
      <c r="A2409" s="81">
        <f>IF(OR('Raw Data'!A2481=0,'Raw Data'!A2481="Delete"),"",'Raw Data'!A2481)</f>
        <v>2512</v>
      </c>
      <c r="B2409" s="88" t="str">
        <f>IF(OR('Raw Data'!B2481=0,'Raw Data'!B2481="Delete"),"",'Raw Data'!B2481)</f>
        <v>Plan</v>
      </c>
      <c r="C2409" s="89" t="str">
        <f>IF(OR('Raw Data'!C2481=0,'Raw Data'!C2481="Delete"),"",'Raw Data'!C2481)</f>
        <v>Systems</v>
      </c>
      <c r="D2409" s="88" t="str">
        <f>IF(OR('Raw Data'!D2481=0,'Raw Data'!D2481="Delete"),"",'Raw Data'!D2481)</f>
        <v>MBSE - System Architecture, Functional &amp; Systems Modeling</v>
      </c>
      <c r="E2409" s="84" t="str">
        <f>IF(OR('Raw Data'!E2481=0,'Raw Data'!E2481="Delete"),"",'Raw Data'!E2481)</f>
        <v>Perform collaborative modeling in Cameo with Teamcenter branching and versioning</v>
      </c>
      <c r="F2409" s="81" t="str" cm="1">
        <f t="array" ref="F2409">_xlfn.SWITCH(ROUND(VLOOKUP(A2409,Table1[#All],3),0),11,H2409,12,I2409,13,J2409,14,K2409,"N/A")</f>
        <v>N/A</v>
      </c>
      <c r="G2409" s="81" t="str" cm="1">
        <f t="array" ref="G2409">_xlfn.SWITCH(ROUND(VLOOKUP(A2409,Table1[#All],5),0),11,H2409,12,I2409,13,J2409,14,K2409,"N/A")</f>
        <v>N/A</v>
      </c>
      <c r="H2409" s="81" t="str">
        <f>IF(OR('Raw Data'!H2481=0,'Raw Data'!H2481="Delete"),"",'Raw Data'!H2481)</f>
        <v/>
      </c>
      <c r="I2409" s="81" t="str">
        <f>IF(OR('Raw Data'!I2481=0,'Raw Data'!I2481="Delete"),"",'Raw Data'!I2481)</f>
        <v/>
      </c>
      <c r="J2409" s="81" t="str">
        <f>IF(OR('Raw Data'!J2481=0,'Raw Data'!J2481="Delete"),"",'Raw Data'!J2481)</f>
        <v/>
      </c>
      <c r="K2409" s="81" t="str">
        <f>IF(OR('Raw Data'!K2481=0,'Raw Data'!K2481="Delete"),"",'Raw Data'!K2481)</f>
        <v/>
      </c>
      <c r="L2409" s="81" t="str">
        <f>R2409</f>
        <v>Available</v>
      </c>
      <c r="M2409" s="81" t="str">
        <f>IF(A2409="","",IF(OR(AWReleaseNum&gt;=A2409,AWReleaseNum=0),"Available","Not Supported"))</f>
        <v>Available</v>
      </c>
      <c r="N2409" s="81" t="str">
        <f>IF(A2409="","",IF(TcRelease="Any","Available",IF(OR(AND(TcReleaseNum&gt;=VLOOKUP(AWReleaseNum,MinVerInfo,3,FALSE),TcReleaseNum&lt;=VLOOKUP(AWReleaseNum,MinVerInfo,4,FALSE)),AND(TcReleaseNum&gt;=VLOOKUP(AWReleaseNum,MinVerInfo,5,FALSE),TcReleaseNum&lt;=VLOOKUP(AWReleaseNum,MinVerInfo,6,FALSE))),"Available","Not Supported")))</f>
        <v>Available</v>
      </c>
      <c r="O2409" s="81" t="str">
        <f>IF(TcReleaseNum&lt;P2409,"Not Supported","Available")</f>
        <v>Available</v>
      </c>
      <c r="P2409" s="81" cm="1">
        <f t="array" ref="P2409">_xlfn.SWITCH(TcBaseVer, 14, K2409, 13, J2409, 12, I2409, 11, IFERROR(VLOOKUP(H2409,Table2[#All],3,FALSE),"N/A"),0)</f>
        <v>0</v>
      </c>
      <c r="Q2409" s="81" t="str">
        <f>IF(TcBaseVer=0,M2409,IF(AND(N2409="Available",M2409="Available",O2409="Available"),"Available",IF(M2409="","","Not Supported")))</f>
        <v>Available</v>
      </c>
      <c r="R2409" s="81" t="str">
        <f>IF(A2409&gt;=AWCurrentRel, "Future",Q2409)</f>
        <v>Available</v>
      </c>
      <c r="S2409" s="100" t="str">
        <f>HYPERLINK(U2409,T2409)</f>
        <v>Teamcenter 2512 - What's New - Plan</v>
      </c>
      <c r="T2409" s="81" t="str">
        <f>IFERROR(VLOOKUP(CONCATENATE($B2409,"_",$A2409),Table4[#All],5,FALSE),"Not Available")</f>
        <v>Teamcenter 2512 - What's New - Plan</v>
      </c>
      <c r="U2409" s="81" t="str">
        <f>IFERROR(VLOOKUP(CONCATENATE(B2409,"_",A2409),Table4[#All],6,FALSE),"")</f>
        <v>https://siemens.highspot.com/items/6936c4d01e86285005509949?lfrm=ssrp.3</v>
      </c>
    </row>
    <row r="2410" spans="1:21" x14ac:dyDescent="0.25">
      <c r="A2410" s="81">
        <f>IF(OR('Raw Data'!A2482=0,'Raw Data'!A2482="Delete"),"",'Raw Data'!A2482)</f>
        <v>2512</v>
      </c>
      <c r="B2410" s="88" t="str">
        <f>IF(OR('Raw Data'!B2482=0,'Raw Data'!B2482="Delete"),"",'Raw Data'!B2482)</f>
        <v>Plan</v>
      </c>
      <c r="C2410" s="89" t="str">
        <f>IF(OR('Raw Data'!C2482=0,'Raw Data'!C2482="Delete"),"",'Raw Data'!C2482)</f>
        <v>Systems</v>
      </c>
      <c r="D2410" s="88" t="str">
        <f>IF(OR('Raw Data'!D2482=0,'Raw Data'!D2482="Delete"),"",'Raw Data'!D2482)</f>
        <v>MBSE - System Verification and Parameter Management</v>
      </c>
      <c r="E2410" s="84" t="str">
        <f>IF(OR('Raw Data'!E2482=0,'Raw Data'!E2482="Delete"),"",'Raw Data'!E2482)</f>
        <v>View the digital thread with improved object and relation graphics</v>
      </c>
      <c r="F2410" s="81" t="str" cm="1">
        <f t="array" ref="F2410">_xlfn.SWITCH(ROUND(VLOOKUP(A2410,Table1[#All],3),0),11,H2410,12,I2410,13,J2410,14,K2410,"N/A")</f>
        <v>N/A</v>
      </c>
      <c r="G2410" s="81" t="str" cm="1">
        <f t="array" ref="G2410">_xlfn.SWITCH(ROUND(VLOOKUP(A2410,Table1[#All],5),0),11,H2410,12,I2410,13,J2410,14,K2410,"N/A")</f>
        <v>N/A</v>
      </c>
      <c r="H2410" s="81" t="str">
        <f>IF(OR('Raw Data'!H2482=0,'Raw Data'!H2482="Delete"),"",'Raw Data'!H2482)</f>
        <v/>
      </c>
      <c r="I2410" s="81" t="str">
        <f>IF(OR('Raw Data'!I2482=0,'Raw Data'!I2482="Delete"),"",'Raw Data'!I2482)</f>
        <v/>
      </c>
      <c r="J2410" s="81" t="str">
        <f>IF(OR('Raw Data'!J2482=0,'Raw Data'!J2482="Delete"),"",'Raw Data'!J2482)</f>
        <v/>
      </c>
      <c r="K2410" s="81" t="str">
        <f>IF(OR('Raw Data'!K2482=0,'Raw Data'!K2482="Delete"),"",'Raw Data'!K2482)</f>
        <v/>
      </c>
      <c r="L2410" s="81" t="str">
        <f>R2410</f>
        <v>Available</v>
      </c>
      <c r="M2410" s="81" t="str">
        <f>IF(A2410="","",IF(OR(AWReleaseNum&gt;=A2410,AWReleaseNum=0),"Available","Not Supported"))</f>
        <v>Available</v>
      </c>
      <c r="N2410" s="81" t="str">
        <f>IF(A2410="","",IF(TcRelease="Any","Available",IF(OR(AND(TcReleaseNum&gt;=VLOOKUP(AWReleaseNum,MinVerInfo,3,FALSE),TcReleaseNum&lt;=VLOOKUP(AWReleaseNum,MinVerInfo,4,FALSE)),AND(TcReleaseNum&gt;=VLOOKUP(AWReleaseNum,MinVerInfo,5,FALSE),TcReleaseNum&lt;=VLOOKUP(AWReleaseNum,MinVerInfo,6,FALSE))),"Available","Not Supported")))</f>
        <v>Available</v>
      </c>
      <c r="O2410" s="81" t="str">
        <f>IF(TcReleaseNum&lt;P2410,"Not Supported","Available")</f>
        <v>Available</v>
      </c>
      <c r="P2410" s="81" cm="1">
        <f t="array" ref="P2410">_xlfn.SWITCH(TcBaseVer, 14, K2410, 13, J2410, 12, I2410, 11, IFERROR(VLOOKUP(H2410,Table2[#All],3,FALSE),"N/A"),0)</f>
        <v>0</v>
      </c>
      <c r="Q2410" s="81" t="str">
        <f>IF(TcBaseVer=0,M2410,IF(AND(N2410="Available",M2410="Available",O2410="Available"),"Available",IF(M2410="","","Not Supported")))</f>
        <v>Available</v>
      </c>
      <c r="R2410" s="81" t="str">
        <f>IF(A2410&gt;=AWCurrentRel, "Future",Q2410)</f>
        <v>Available</v>
      </c>
      <c r="S2410" s="100" t="str">
        <f>HYPERLINK(U2410,T2410)</f>
        <v>Teamcenter 2512 - What's New - Plan</v>
      </c>
      <c r="T2410" s="81" t="str">
        <f>IFERROR(VLOOKUP(CONCATENATE($B2410,"_",$A2410),Table4[#All],5,FALSE),"Not Available")</f>
        <v>Teamcenter 2512 - What's New - Plan</v>
      </c>
      <c r="U2410" s="81" t="str">
        <f>IFERROR(VLOOKUP(CONCATENATE(B2410,"_",A2410),Table4[#All],6,FALSE),"")</f>
        <v>https://siemens.highspot.com/items/6936c4d01e86285005509949?lfrm=ssrp.3</v>
      </c>
    </row>
    <row r="2411" spans="1:21" x14ac:dyDescent="0.25">
      <c r="A2411" s="81">
        <f>IF(OR('Raw Data'!A2483=0,'Raw Data'!A2483="Delete"),"",'Raw Data'!A2483)</f>
        <v>2512</v>
      </c>
      <c r="B2411" s="88" t="str">
        <f>IF(OR('Raw Data'!B2483=0,'Raw Data'!B2483="Delete"),"",'Raw Data'!B2483)</f>
        <v>Plan</v>
      </c>
      <c r="C2411" s="89" t="str">
        <f>IF(OR('Raw Data'!C2483=0,'Raw Data'!C2483="Delete"),"",'Raw Data'!C2483)</f>
        <v>Systems</v>
      </c>
      <c r="D2411" s="88" t="str">
        <f>IF(OR('Raw Data'!D2483=0,'Raw Data'!D2483="Delete"),"",'Raw Data'!D2483)</f>
        <v>MBSE - System Verification and Parameter Management</v>
      </c>
      <c r="E2411" s="84" t="str">
        <f>IF(OR('Raw Data'!E2483=0,'Raw Data'!E2483="Delete"),"",'Raw Data'!E2483)</f>
        <v>Easily navigate structured and unstructured data using streamlined graphics and simplified orientations</v>
      </c>
      <c r="F2411" s="81" t="str" cm="1">
        <f t="array" ref="F2411">_xlfn.SWITCH(ROUND(VLOOKUP(A2411,Table1[#All],3),0),11,H2411,12,I2411,13,J2411,14,K2411,"N/A")</f>
        <v>N/A</v>
      </c>
      <c r="G2411" s="81" t="str" cm="1">
        <f t="array" ref="G2411">_xlfn.SWITCH(ROUND(VLOOKUP(A2411,Table1[#All],5),0),11,H2411,12,I2411,13,J2411,14,K2411,"N/A")</f>
        <v>N/A</v>
      </c>
      <c r="H2411" s="81" t="str">
        <f>IF(OR('Raw Data'!H2483=0,'Raw Data'!H2483="Delete"),"",'Raw Data'!H2483)</f>
        <v/>
      </c>
      <c r="I2411" s="81" t="str">
        <f>IF(OR('Raw Data'!I2483=0,'Raw Data'!I2483="Delete"),"",'Raw Data'!I2483)</f>
        <v/>
      </c>
      <c r="J2411" s="81" t="str">
        <f>IF(OR('Raw Data'!J2483=0,'Raw Data'!J2483="Delete"),"",'Raw Data'!J2483)</f>
        <v/>
      </c>
      <c r="K2411" s="81" t="str">
        <f>IF(OR('Raw Data'!K2483=0,'Raw Data'!K2483="Delete"),"",'Raw Data'!K2483)</f>
        <v/>
      </c>
      <c r="L2411" s="81" t="str">
        <f>R2411</f>
        <v>Available</v>
      </c>
      <c r="M2411" s="81" t="str">
        <f>IF(A2411="","",IF(OR(AWReleaseNum&gt;=A2411,AWReleaseNum=0),"Available","Not Supported"))</f>
        <v>Available</v>
      </c>
      <c r="N2411" s="81" t="str">
        <f>IF(A2411="","",IF(TcRelease="Any","Available",IF(OR(AND(TcReleaseNum&gt;=VLOOKUP(AWReleaseNum,MinVerInfo,3,FALSE),TcReleaseNum&lt;=VLOOKUP(AWReleaseNum,MinVerInfo,4,FALSE)),AND(TcReleaseNum&gt;=VLOOKUP(AWReleaseNum,MinVerInfo,5,FALSE),TcReleaseNum&lt;=VLOOKUP(AWReleaseNum,MinVerInfo,6,FALSE))),"Available","Not Supported")))</f>
        <v>Available</v>
      </c>
      <c r="O2411" s="81" t="str">
        <f>IF(TcReleaseNum&lt;P2411,"Not Supported","Available")</f>
        <v>Available</v>
      </c>
      <c r="P2411" s="81" cm="1">
        <f t="array" ref="P2411">_xlfn.SWITCH(TcBaseVer, 14, K2411, 13, J2411, 12, I2411, 11, IFERROR(VLOOKUP(H2411,Table2[#All],3,FALSE),"N/A"),0)</f>
        <v>0</v>
      </c>
      <c r="Q2411" s="81" t="str">
        <f>IF(TcBaseVer=0,M2411,IF(AND(N2411="Available",M2411="Available",O2411="Available"),"Available",IF(M2411="","","Not Supported")))</f>
        <v>Available</v>
      </c>
      <c r="R2411" s="81" t="str">
        <f>IF(A2411&gt;=AWCurrentRel, "Future",Q2411)</f>
        <v>Available</v>
      </c>
      <c r="S2411" s="100" t="str">
        <f>HYPERLINK(U2411,T2411)</f>
        <v>Teamcenter 2512 - What's New - Plan</v>
      </c>
      <c r="T2411" s="81" t="str">
        <f>IFERROR(VLOOKUP(CONCATENATE($B2411,"_",$A2411),Table4[#All],5,FALSE),"Not Available")</f>
        <v>Teamcenter 2512 - What's New - Plan</v>
      </c>
      <c r="U2411" s="81" t="str">
        <f>IFERROR(VLOOKUP(CONCATENATE(B2411,"_",A2411),Table4[#All],6,FALSE),"")</f>
        <v>https://siemens.highspot.com/items/6936c4d01e86285005509949?lfrm=ssrp.3</v>
      </c>
    </row>
    <row r="2412" spans="1:21" x14ac:dyDescent="0.25">
      <c r="A2412" s="81">
        <f>IF(OR('Raw Data'!A2484=0,'Raw Data'!A2484="Delete"),"",'Raw Data'!A2484)</f>
        <v>2512</v>
      </c>
      <c r="B2412" s="88" t="str">
        <f>IF(OR('Raw Data'!B2484=0,'Raw Data'!B2484="Delete"),"",'Raw Data'!B2484)</f>
        <v>Plan</v>
      </c>
      <c r="C2412" s="89" t="str">
        <f>IF(OR('Raw Data'!C2484=0,'Raw Data'!C2484="Delete"),"",'Raw Data'!C2484)</f>
        <v>Systems</v>
      </c>
      <c r="D2412" s="88" t="str">
        <f>IF(OR('Raw Data'!D2484=0,'Raw Data'!D2484="Delete"),"",'Raw Data'!D2484)</f>
        <v>MBSE - Verification Planning and Execution</v>
      </c>
      <c r="E2412" s="84" t="str">
        <f>IF(OR('Raw Data'!E2484=0,'Raw Data'!E2484="Delete"),"",'Raw Data'!E2484)</f>
        <v>Update your BOM revisions on demand within the VerificationRequest</v>
      </c>
      <c r="F2412" s="81" t="str" cm="1">
        <f t="array" ref="F2412">_xlfn.SWITCH(ROUND(VLOOKUP(A2412,Table1[#All],3),0),11,H2412,12,I2412,13,J2412,14,K2412,"N/A")</f>
        <v>N/A</v>
      </c>
      <c r="G2412" s="81" t="str" cm="1">
        <f t="array" ref="G2412">_xlfn.SWITCH(ROUND(VLOOKUP(A2412,Table1[#All],5),0),11,H2412,12,I2412,13,J2412,14,K2412,"N/A")</f>
        <v>N/A</v>
      </c>
      <c r="H2412" s="81" t="str">
        <f>IF(OR('Raw Data'!H2484=0,'Raw Data'!H2484="Delete"),"",'Raw Data'!H2484)</f>
        <v/>
      </c>
      <c r="I2412" s="81" t="str">
        <f>IF(OR('Raw Data'!I2484=0,'Raw Data'!I2484="Delete"),"",'Raw Data'!I2484)</f>
        <v/>
      </c>
      <c r="J2412" s="81" t="str">
        <f>IF(OR('Raw Data'!J2484=0,'Raw Data'!J2484="Delete"),"",'Raw Data'!J2484)</f>
        <v/>
      </c>
      <c r="K2412" s="81" t="str">
        <f>IF(OR('Raw Data'!K2484=0,'Raw Data'!K2484="Delete"),"",'Raw Data'!K2484)</f>
        <v/>
      </c>
      <c r="L2412" s="81" t="str">
        <f>R2412</f>
        <v>Available</v>
      </c>
      <c r="M2412" s="81" t="str">
        <f>IF(A2412="","",IF(OR(AWReleaseNum&gt;=A2412,AWReleaseNum=0),"Available","Not Supported"))</f>
        <v>Available</v>
      </c>
      <c r="N2412" s="81" t="str">
        <f>IF(A2412="","",IF(TcRelease="Any","Available",IF(OR(AND(TcReleaseNum&gt;=VLOOKUP(AWReleaseNum,MinVerInfo,3,FALSE),TcReleaseNum&lt;=VLOOKUP(AWReleaseNum,MinVerInfo,4,FALSE)),AND(TcReleaseNum&gt;=VLOOKUP(AWReleaseNum,MinVerInfo,5,FALSE),TcReleaseNum&lt;=VLOOKUP(AWReleaseNum,MinVerInfo,6,FALSE))),"Available","Not Supported")))</f>
        <v>Available</v>
      </c>
      <c r="O2412" s="81" t="str">
        <f>IF(TcReleaseNum&lt;P2412,"Not Supported","Available")</f>
        <v>Available</v>
      </c>
      <c r="P2412" s="81" cm="1">
        <f t="array" ref="P2412">_xlfn.SWITCH(TcBaseVer, 14, K2412, 13, J2412, 12, I2412, 11, IFERROR(VLOOKUP(H2412,Table2[#All],3,FALSE),"N/A"),0)</f>
        <v>0</v>
      </c>
      <c r="Q2412" s="81" t="str">
        <f>IF(TcBaseVer=0,M2412,IF(AND(N2412="Available",M2412="Available",O2412="Available"),"Available",IF(M2412="","","Not Supported")))</f>
        <v>Available</v>
      </c>
      <c r="R2412" s="81" t="str">
        <f>IF(A2412&gt;=AWCurrentRel, "Future",Q2412)</f>
        <v>Available</v>
      </c>
      <c r="S2412" s="100" t="str">
        <f>HYPERLINK(U2412,T2412)</f>
        <v>Teamcenter 2512 - What's New - Plan</v>
      </c>
      <c r="T2412" s="81" t="str">
        <f>IFERROR(VLOOKUP(CONCATENATE($B2412,"_",$A2412),Table4[#All],5,FALSE),"Not Available")</f>
        <v>Teamcenter 2512 - What's New - Plan</v>
      </c>
      <c r="U2412" s="81" t="str">
        <f>IFERROR(VLOOKUP(CONCATENATE(B2412,"_",A2412),Table4[#All],6,FALSE),"")</f>
        <v>https://siemens.highspot.com/items/6936c4d01e86285005509949?lfrm=ssrp.3</v>
      </c>
    </row>
    <row r="2413" spans="1:21" x14ac:dyDescent="0.25">
      <c r="A2413" s="81">
        <f>IF(OR('Raw Data'!A2485=0,'Raw Data'!A2485="Delete"),"",'Raw Data'!A2485)</f>
        <v>2512</v>
      </c>
      <c r="B2413" s="88" t="str">
        <f>IF(OR('Raw Data'!B2485=0,'Raw Data'!B2485="Delete"),"",'Raw Data'!B2485)</f>
        <v>Plan</v>
      </c>
      <c r="C2413" s="89" t="str">
        <f>IF(OR('Raw Data'!C2485=0,'Raw Data'!C2485="Delete"),"",'Raw Data'!C2485)</f>
        <v>Systems</v>
      </c>
      <c r="D2413" s="88" t="str">
        <f>IF(OR('Raw Data'!D2485=0,'Raw Data'!D2485="Delete"),"",'Raw Data'!D2485)</f>
        <v>MBSE - Verification Planning and Execution</v>
      </c>
      <c r="E2413" s="84" t="str">
        <f>IF(OR('Raw Data'!E2485=0,'Raw Data'!E2485="Delete"),"",'Raw Data'!E2485)</f>
        <v>Enrich your verification and parameter experience with dedicated reports, transitions and status rollups</v>
      </c>
      <c r="F2413" s="81" t="str" cm="1">
        <f t="array" ref="F2413">_xlfn.SWITCH(ROUND(VLOOKUP(A2413,Table1[#All],3),0),11,H2413,12,I2413,13,J2413,14,K2413,"N/A")</f>
        <v>N/A</v>
      </c>
      <c r="G2413" s="81" t="str" cm="1">
        <f t="array" ref="G2413">_xlfn.SWITCH(ROUND(VLOOKUP(A2413,Table1[#All],5),0),11,H2413,12,I2413,13,J2413,14,K2413,"N/A")</f>
        <v>N/A</v>
      </c>
      <c r="H2413" s="81" t="str">
        <f>IF(OR('Raw Data'!H2485=0,'Raw Data'!H2485="Delete"),"",'Raw Data'!H2485)</f>
        <v/>
      </c>
      <c r="I2413" s="81" t="str">
        <f>IF(OR('Raw Data'!I2485=0,'Raw Data'!I2485="Delete"),"",'Raw Data'!I2485)</f>
        <v/>
      </c>
      <c r="J2413" s="81" t="str">
        <f>IF(OR('Raw Data'!J2485=0,'Raw Data'!J2485="Delete"),"",'Raw Data'!J2485)</f>
        <v/>
      </c>
      <c r="K2413" s="81" t="str">
        <f>IF(OR('Raw Data'!K2485=0,'Raw Data'!K2485="Delete"),"",'Raw Data'!K2485)</f>
        <v/>
      </c>
      <c r="L2413" s="81" t="str">
        <f>R2413</f>
        <v>Available</v>
      </c>
      <c r="M2413" s="81" t="str">
        <f>IF(A2413="","",IF(OR(AWReleaseNum&gt;=A2413,AWReleaseNum=0),"Available","Not Supported"))</f>
        <v>Available</v>
      </c>
      <c r="N2413" s="81" t="str">
        <f>IF(A2413="","",IF(TcRelease="Any","Available",IF(OR(AND(TcReleaseNum&gt;=VLOOKUP(AWReleaseNum,MinVerInfo,3,FALSE),TcReleaseNum&lt;=VLOOKUP(AWReleaseNum,MinVerInfo,4,FALSE)),AND(TcReleaseNum&gt;=VLOOKUP(AWReleaseNum,MinVerInfo,5,FALSE),TcReleaseNum&lt;=VLOOKUP(AWReleaseNum,MinVerInfo,6,FALSE))),"Available","Not Supported")))</f>
        <v>Available</v>
      </c>
      <c r="O2413" s="81" t="str">
        <f>IF(TcReleaseNum&lt;P2413,"Not Supported","Available")</f>
        <v>Available</v>
      </c>
      <c r="P2413" s="81" cm="1">
        <f t="array" ref="P2413">_xlfn.SWITCH(TcBaseVer, 14, K2413, 13, J2413, 12, I2413, 11, IFERROR(VLOOKUP(H2413,Table2[#All],3,FALSE),"N/A"),0)</f>
        <v>0</v>
      </c>
      <c r="Q2413" s="81" t="str">
        <f>IF(TcBaseVer=0,M2413,IF(AND(N2413="Available",M2413="Available",O2413="Available"),"Available",IF(M2413="","","Not Supported")))</f>
        <v>Available</v>
      </c>
      <c r="R2413" s="81" t="str">
        <f>IF(A2413&gt;=AWCurrentRel, "Future",Q2413)</f>
        <v>Available</v>
      </c>
      <c r="S2413" s="100" t="str">
        <f>HYPERLINK(U2413,T2413)</f>
        <v>Teamcenter 2512 - What's New - Plan</v>
      </c>
      <c r="T2413" s="81" t="str">
        <f>IFERROR(VLOOKUP(CONCATENATE($B2413,"_",$A2413),Table4[#All],5,FALSE),"Not Available")</f>
        <v>Teamcenter 2512 - What's New - Plan</v>
      </c>
      <c r="U2413" s="81" t="str">
        <f>IFERROR(VLOOKUP(CONCATENATE(B2413,"_",A2413),Table4[#All],6,FALSE),"")</f>
        <v>https://siemens.highspot.com/items/6936c4d01e86285005509949?lfrm=ssrp.3</v>
      </c>
    </row>
    <row r="2414" spans="1:21" x14ac:dyDescent="0.25">
      <c r="A2414" s="81">
        <f>IF(OR('Raw Data'!A2490=0,'Raw Data'!A2490="Delete"),"",'Raw Data'!A2490)</f>
        <v>2512</v>
      </c>
      <c r="B2414" s="88" t="str">
        <f>IF(OR('Raw Data'!B2490=0,'Raw Data'!B2490="Delete"),"",'Raw Data'!B2490)</f>
        <v>Foundation</v>
      </c>
      <c r="C2414" s="89" t="str">
        <f>IF(OR('Raw Data'!C2490=0,'Raw Data'!C2490="Delete"),"",'Raw Data'!C2490)</f>
        <v>Usability</v>
      </c>
      <c r="D2414" s="88" t="str">
        <f>IF(OR('Raw Data'!D2490=0,'Raw Data'!D2490="Delete"),"",'Raw Data'!D2490)</f>
        <v>Platform - Active Workspace Framework - Extensibility</v>
      </c>
      <c r="E2414" s="84" t="str">
        <f>IF(OR('Raw Data'!E2490=0,'Raw Data'!E2490="Delete"),"",'Raw Data'!E2490)</f>
        <v>Hide, show, and reorder EasyPlan tabs</v>
      </c>
      <c r="F2414" s="81" t="str" cm="1">
        <f t="array" ref="F2414">_xlfn.SWITCH(ROUND(VLOOKUP(A2414,Table1[#All],3),0),11,H2414,12,I2414,13,J2414,14,K2414,"N/A")</f>
        <v>N/A</v>
      </c>
      <c r="G2414" s="81" t="str" cm="1">
        <f t="array" ref="G2414">_xlfn.SWITCH(ROUND(VLOOKUP(A2414,Table1[#All],5),0),11,H2414,12,I2414,13,J2414,14,K2414,"N/A")</f>
        <v>N/A</v>
      </c>
      <c r="H2414" s="81" t="str">
        <f>IF(OR('Raw Data'!H2490=0,'Raw Data'!H2490="Delete"),"",'Raw Data'!H2490)</f>
        <v/>
      </c>
      <c r="I2414" s="81" t="str">
        <f>IF(OR('Raw Data'!I2490=0,'Raw Data'!I2490="Delete"),"",'Raw Data'!I2490)</f>
        <v/>
      </c>
      <c r="J2414" s="81" t="str">
        <f>IF(OR('Raw Data'!J2490=0,'Raw Data'!J2490="Delete"),"",'Raw Data'!J2490)</f>
        <v/>
      </c>
      <c r="K2414" s="81" t="str">
        <f>IF(OR('Raw Data'!K2490=0,'Raw Data'!K2490="Delete"),"",'Raw Data'!K2490)</f>
        <v/>
      </c>
      <c r="L2414" s="81" t="str">
        <f>R2414</f>
        <v>Available</v>
      </c>
      <c r="M2414" s="81" t="str">
        <f>IF(A2414="","",IF(OR(AWReleaseNum&gt;=A2414,AWReleaseNum=0),"Available","Not Supported"))</f>
        <v>Available</v>
      </c>
      <c r="N2414" s="81" t="str">
        <f>IF(A2414="","",IF(TcRelease="Any","Available",IF(OR(AND(TcReleaseNum&gt;=VLOOKUP(AWReleaseNum,MinVerInfo,3,FALSE),TcReleaseNum&lt;=VLOOKUP(AWReleaseNum,MinVerInfo,4,FALSE)),AND(TcReleaseNum&gt;=VLOOKUP(AWReleaseNum,MinVerInfo,5,FALSE),TcReleaseNum&lt;=VLOOKUP(AWReleaseNum,MinVerInfo,6,FALSE))),"Available","Not Supported")))</f>
        <v>Available</v>
      </c>
      <c r="O2414" s="81" t="str">
        <f>IF(TcReleaseNum&lt;P2414,"Not Supported","Available")</f>
        <v>Available</v>
      </c>
      <c r="P2414" s="81" cm="1">
        <f t="array" ref="P2414">_xlfn.SWITCH(TcBaseVer, 14, K2414, 13, J2414, 12, I2414, 11, IFERROR(VLOOKUP(H2414,Table2[#All],3,FALSE),"N/A"),0)</f>
        <v>0</v>
      </c>
      <c r="Q2414" s="81" t="str">
        <f>IF(TcBaseVer=0,M2414,IF(AND(N2414="Available",M2414="Available",O2414="Available"),"Available",IF(M2414="","","Not Supported")))</f>
        <v>Available</v>
      </c>
      <c r="R2414" s="81" t="str">
        <f>IF(A2414&gt;=AWCurrentRel, "Future",Q2414)</f>
        <v>Available</v>
      </c>
      <c r="S2414" s="100" t="str">
        <f>HYPERLINK(U2414,T2414)</f>
        <v>Teamcenter 2512 - What's New - Foundation and Industry solutions</v>
      </c>
      <c r="T2414" s="81" t="str">
        <f>IFERROR(VLOOKUP(CONCATENATE($B2414,"_",$A2414),Table4[#All],5,FALSE),"Not Available")</f>
        <v>Teamcenter 2512 - What's New - Foundation and Industry solutions</v>
      </c>
      <c r="U2414" s="81" t="str">
        <f>IFERROR(VLOOKUP(CONCATENATE(B2414,"_",A2414),Table4[#All],6,FALSE),"")</f>
        <v>https://siemens.highspot.com/items/6936c4b3fe9fd964ce067a22?lfrm=ssrp.5#1</v>
      </c>
    </row>
    <row r="2415" spans="1:21" x14ac:dyDescent="0.25">
      <c r="A2415" s="81">
        <f>IF(OR('Raw Data'!A2491=0,'Raw Data'!A2491="Delete"),"",'Raw Data'!A2491)</f>
        <v>2512</v>
      </c>
      <c r="B2415" s="88" t="str">
        <f>IF(OR('Raw Data'!B2491=0,'Raw Data'!B2491="Delete"),"",'Raw Data'!B2491)</f>
        <v>Foundation</v>
      </c>
      <c r="C2415" s="89" t="str">
        <f>IF(OR('Raw Data'!C2491=0,'Raw Data'!C2491="Delete"),"",'Raw Data'!C2491)</f>
        <v>Usability</v>
      </c>
      <c r="D2415" s="88" t="str">
        <f>IF(OR('Raw Data'!D2491=0,'Raw Data'!D2491="Delete"),"",'Raw Data'!D2491)</f>
        <v>Platform - Active Workspace Framework - Extensibility</v>
      </c>
      <c r="E2415" s="84" t="str">
        <f>IF(OR('Raw Data'!E2491=0,'Raw Data'!E2491="Delete"),"",'Raw Data'!E2491)</f>
        <v>Leverage React 18.3 in Siemens Web Framework and Active Workspace</v>
      </c>
      <c r="F2415" s="81" t="str" cm="1">
        <f t="array" ref="F2415">_xlfn.SWITCH(ROUND(VLOOKUP(A2415,Table1[#All],3),0),11,H2415,12,I2415,13,J2415,14,K2415,"N/A")</f>
        <v>N/A</v>
      </c>
      <c r="G2415" s="81" t="str" cm="1">
        <f t="array" ref="G2415">_xlfn.SWITCH(ROUND(VLOOKUP(A2415,Table1[#All],5),0),11,H2415,12,I2415,13,J2415,14,K2415,"N/A")</f>
        <v>N/A</v>
      </c>
      <c r="H2415" s="81" t="str">
        <f>IF(OR('Raw Data'!H2491=0,'Raw Data'!H2491="Delete"),"",'Raw Data'!H2491)</f>
        <v/>
      </c>
      <c r="I2415" s="81" t="str">
        <f>IF(OR('Raw Data'!I2491=0,'Raw Data'!I2491="Delete"),"",'Raw Data'!I2491)</f>
        <v/>
      </c>
      <c r="J2415" s="81" t="str">
        <f>IF(OR('Raw Data'!J2491=0,'Raw Data'!J2491="Delete"),"",'Raw Data'!J2491)</f>
        <v/>
      </c>
      <c r="K2415" s="81" t="str">
        <f>IF(OR('Raw Data'!K2491=0,'Raw Data'!K2491="Delete"),"",'Raw Data'!K2491)</f>
        <v/>
      </c>
      <c r="L2415" s="81" t="str">
        <f>R2415</f>
        <v>Available</v>
      </c>
      <c r="M2415" s="81" t="str">
        <f>IF(A2415="","",IF(OR(AWReleaseNum&gt;=A2415,AWReleaseNum=0),"Available","Not Supported"))</f>
        <v>Available</v>
      </c>
      <c r="N2415" s="81" t="str">
        <f>IF(A2415="","",IF(TcRelease="Any","Available",IF(OR(AND(TcReleaseNum&gt;=VLOOKUP(AWReleaseNum,MinVerInfo,3,FALSE),TcReleaseNum&lt;=VLOOKUP(AWReleaseNum,MinVerInfo,4,FALSE)),AND(TcReleaseNum&gt;=VLOOKUP(AWReleaseNum,MinVerInfo,5,FALSE),TcReleaseNum&lt;=VLOOKUP(AWReleaseNum,MinVerInfo,6,FALSE))),"Available","Not Supported")))</f>
        <v>Available</v>
      </c>
      <c r="O2415" s="81" t="str">
        <f>IF(TcReleaseNum&lt;P2415,"Not Supported","Available")</f>
        <v>Available</v>
      </c>
      <c r="P2415" s="81" cm="1">
        <f t="array" ref="P2415">_xlfn.SWITCH(TcBaseVer, 14, K2415, 13, J2415, 12, I2415, 11, IFERROR(VLOOKUP(H2415,Table2[#All],3,FALSE),"N/A"),0)</f>
        <v>0</v>
      </c>
      <c r="Q2415" s="81" t="str">
        <f>IF(TcBaseVer=0,M2415,IF(AND(N2415="Available",M2415="Available",O2415="Available"),"Available",IF(M2415="","","Not Supported")))</f>
        <v>Available</v>
      </c>
      <c r="R2415" s="81" t="str">
        <f>IF(A2415&gt;=AWCurrentRel, "Future",Q2415)</f>
        <v>Available</v>
      </c>
      <c r="S2415" s="100" t="str">
        <f>HYPERLINK(U2415,T2415)</f>
        <v>Teamcenter 2512 - What's New - Foundation and Industry solutions</v>
      </c>
      <c r="T2415" s="81" t="str">
        <f>IFERROR(VLOOKUP(CONCATENATE($B2415,"_",$A2415),Table4[#All],5,FALSE),"Not Available")</f>
        <v>Teamcenter 2512 - What's New - Foundation and Industry solutions</v>
      </c>
      <c r="U2415" s="81" t="str">
        <f>IFERROR(VLOOKUP(CONCATENATE(B2415,"_",A2415),Table4[#All],6,FALSE),"")</f>
        <v>https://siemens.highspot.com/items/6936c4b3fe9fd964ce067a22?lfrm=ssrp.5#1</v>
      </c>
    </row>
    <row r="2416" spans="1:21" x14ac:dyDescent="0.25">
      <c r="A2416" s="81">
        <f>IF(OR('Raw Data'!A2486=0,'Raw Data'!A2486="Delete"),"",'Raw Data'!A2486)</f>
        <v>2512</v>
      </c>
      <c r="B2416" s="88" t="str">
        <f>IF(OR('Raw Data'!B2486=0,'Raw Data'!B2486="Delete"),"",'Raw Data'!B2486)</f>
        <v>Foundation</v>
      </c>
      <c r="C2416" s="89" t="str">
        <f>IF(OR('Raw Data'!C2486=0,'Raw Data'!C2486="Delete"),"",'Raw Data'!C2486)</f>
        <v>Usability</v>
      </c>
      <c r="D2416" s="88" t="str">
        <f>IF(OR('Raw Data'!D2486=0,'Raw Data'!D2486="Delete"),"",'Raw Data'!D2486)</f>
        <v>Platform - Active Workspace Framework - Usability</v>
      </c>
      <c r="E2416" s="84" t="str">
        <f>IF(OR('Raw Data'!E2486=0,'Raw Data'!E2486="Delete"),"",'Raw Data'!E2486)</f>
        <v xml:space="preserve">Increase your productivity with a dashboard-style home page and personalizable navigation links </v>
      </c>
      <c r="F2416" s="81" t="str" cm="1">
        <f t="array" ref="F2416">_xlfn.SWITCH(ROUND(VLOOKUP(A2416,Table1[#All],3),0),11,H2416,12,I2416,13,J2416,14,K2416,"N/A")</f>
        <v>N/A</v>
      </c>
      <c r="G2416" s="81" t="str" cm="1">
        <f t="array" ref="G2416">_xlfn.SWITCH(ROUND(VLOOKUP(A2416,Table1[#All],5),0),11,H2416,12,I2416,13,J2416,14,K2416,"N/A")</f>
        <v>N/A</v>
      </c>
      <c r="H2416" s="81" t="str">
        <f>IF(OR('Raw Data'!H2486=0,'Raw Data'!H2486="Delete"),"",'Raw Data'!H2486)</f>
        <v/>
      </c>
      <c r="I2416" s="81" t="str">
        <f>IF(OR('Raw Data'!I2486=0,'Raw Data'!I2486="Delete"),"",'Raw Data'!I2486)</f>
        <v/>
      </c>
      <c r="J2416" s="81" t="str">
        <f>IF(OR('Raw Data'!J2486=0,'Raw Data'!J2486="Delete"),"",'Raw Data'!J2486)</f>
        <v/>
      </c>
      <c r="K2416" s="81" t="str">
        <f>IF(OR('Raw Data'!K2486=0,'Raw Data'!K2486="Delete"),"",'Raw Data'!K2486)</f>
        <v/>
      </c>
      <c r="L2416" s="81" t="str">
        <f>R2416</f>
        <v>Available</v>
      </c>
      <c r="M2416" s="81" t="str">
        <f>IF(A2416="","",IF(OR(AWReleaseNum&gt;=A2416,AWReleaseNum=0),"Available","Not Supported"))</f>
        <v>Available</v>
      </c>
      <c r="N2416" s="81" t="str">
        <f>IF(A2416="","",IF(TcRelease="Any","Available",IF(OR(AND(TcReleaseNum&gt;=VLOOKUP(AWReleaseNum,MinVerInfo,3,FALSE),TcReleaseNum&lt;=VLOOKUP(AWReleaseNum,MinVerInfo,4,FALSE)),AND(TcReleaseNum&gt;=VLOOKUP(AWReleaseNum,MinVerInfo,5,FALSE),TcReleaseNum&lt;=VLOOKUP(AWReleaseNum,MinVerInfo,6,FALSE))),"Available","Not Supported")))</f>
        <v>Available</v>
      </c>
      <c r="O2416" s="81" t="str">
        <f>IF(TcReleaseNum&lt;P2416,"Not Supported","Available")</f>
        <v>Available</v>
      </c>
      <c r="P2416" s="81" cm="1">
        <f t="array" ref="P2416">_xlfn.SWITCH(TcBaseVer, 14, K2416, 13, J2416, 12, I2416, 11, IFERROR(VLOOKUP(H2416,Table2[#All],3,FALSE),"N/A"),0)</f>
        <v>0</v>
      </c>
      <c r="Q2416" s="81" t="str">
        <f>IF(TcBaseVer=0,M2416,IF(AND(N2416="Available",M2416="Available",O2416="Available"),"Available",IF(M2416="","","Not Supported")))</f>
        <v>Available</v>
      </c>
      <c r="R2416" s="81" t="str">
        <f>IF(A2416&gt;=AWCurrentRel, "Future",Q2416)</f>
        <v>Available</v>
      </c>
      <c r="S2416" s="100" t="str">
        <f>HYPERLINK(U2416,T2416)</f>
        <v>Teamcenter 2512 - What's New - Foundation and Industry solutions</v>
      </c>
      <c r="T2416" s="81" t="str">
        <f>IFERROR(VLOOKUP(CONCATENATE($B2416,"_",$A2416),Table4[#All],5,FALSE),"Not Available")</f>
        <v>Teamcenter 2512 - What's New - Foundation and Industry solutions</v>
      </c>
      <c r="U2416" s="81" t="str">
        <f>IFERROR(VLOOKUP(CONCATENATE(B2416,"_",A2416),Table4[#All],6,FALSE),"")</f>
        <v>https://siemens.highspot.com/items/6936c4b3fe9fd964ce067a22?lfrm=ssrp.5#1</v>
      </c>
    </row>
    <row r="2417" spans="1:21" x14ac:dyDescent="0.25">
      <c r="A2417" s="81">
        <f>IF(OR('Raw Data'!A2487=0,'Raw Data'!A2487="Delete"),"",'Raw Data'!A2487)</f>
        <v>2512</v>
      </c>
      <c r="B2417" s="88" t="str">
        <f>IF(OR('Raw Data'!B2487=0,'Raw Data'!B2487="Delete"),"",'Raw Data'!B2487)</f>
        <v>Foundation</v>
      </c>
      <c r="C2417" s="89" t="str">
        <f>IF(OR('Raw Data'!C2487=0,'Raw Data'!C2487="Delete"),"",'Raw Data'!C2487)</f>
        <v>Usability</v>
      </c>
      <c r="D2417" s="88" t="str">
        <f>IF(OR('Raw Data'!D2487=0,'Raw Data'!D2487="Delete"),"",'Raw Data'!D2487)</f>
        <v>Platform - Active Workspace Framework - Usability</v>
      </c>
      <c r="E2417" s="84" t="str">
        <f>IF(OR('Raw Data'!E2487=0,'Raw Data'!E2487="Delete"),"",'Raw Data'!E2487)</f>
        <v>Improve the usability, clarity and readability of details views​</v>
      </c>
      <c r="F2417" s="81" t="str" cm="1">
        <f t="array" ref="F2417">_xlfn.SWITCH(ROUND(VLOOKUP(A2417,Table1[#All],3),0),11,H2417,12,I2417,13,J2417,14,K2417,"N/A")</f>
        <v>N/A</v>
      </c>
      <c r="G2417" s="81" t="str" cm="1">
        <f t="array" ref="G2417">_xlfn.SWITCH(ROUND(VLOOKUP(A2417,Table1[#All],5),0),11,H2417,12,I2417,13,J2417,14,K2417,"N/A")</f>
        <v>N/A</v>
      </c>
      <c r="H2417" s="81" t="str">
        <f>IF(OR('Raw Data'!H2487=0,'Raw Data'!H2487="Delete"),"",'Raw Data'!H2487)</f>
        <v/>
      </c>
      <c r="I2417" s="81" t="str">
        <f>IF(OR('Raw Data'!I2487=0,'Raw Data'!I2487="Delete"),"",'Raw Data'!I2487)</f>
        <v/>
      </c>
      <c r="J2417" s="81" t="str">
        <f>IF(OR('Raw Data'!J2487=0,'Raw Data'!J2487="Delete"),"",'Raw Data'!J2487)</f>
        <v/>
      </c>
      <c r="K2417" s="81" t="str">
        <f>IF(OR('Raw Data'!K2487=0,'Raw Data'!K2487="Delete"),"",'Raw Data'!K2487)</f>
        <v/>
      </c>
      <c r="L2417" s="81" t="str">
        <f>R2417</f>
        <v>Available</v>
      </c>
      <c r="M2417" s="81" t="str">
        <f>IF(A2417="","",IF(OR(AWReleaseNum&gt;=A2417,AWReleaseNum=0),"Available","Not Supported"))</f>
        <v>Available</v>
      </c>
      <c r="N2417" s="81" t="str">
        <f>IF(A2417="","",IF(TcRelease="Any","Available",IF(OR(AND(TcReleaseNum&gt;=VLOOKUP(AWReleaseNum,MinVerInfo,3,FALSE),TcReleaseNum&lt;=VLOOKUP(AWReleaseNum,MinVerInfo,4,FALSE)),AND(TcReleaseNum&gt;=VLOOKUP(AWReleaseNum,MinVerInfo,5,FALSE),TcReleaseNum&lt;=VLOOKUP(AWReleaseNum,MinVerInfo,6,FALSE))),"Available","Not Supported")))</f>
        <v>Available</v>
      </c>
      <c r="O2417" s="81" t="str">
        <f>IF(TcReleaseNum&lt;P2417,"Not Supported","Available")</f>
        <v>Available</v>
      </c>
      <c r="P2417" s="81" cm="1">
        <f t="array" ref="P2417">_xlfn.SWITCH(TcBaseVer, 14, K2417, 13, J2417, 12, I2417, 11, IFERROR(VLOOKUP(H2417,Table2[#All],3,FALSE),"N/A"),0)</f>
        <v>0</v>
      </c>
      <c r="Q2417" s="81" t="str">
        <f>IF(TcBaseVer=0,M2417,IF(AND(N2417="Available",M2417="Available",O2417="Available"),"Available",IF(M2417="","","Not Supported")))</f>
        <v>Available</v>
      </c>
      <c r="R2417" s="81" t="str">
        <f>IF(A2417&gt;=AWCurrentRel, "Future",Q2417)</f>
        <v>Available</v>
      </c>
      <c r="S2417" s="100" t="str">
        <f>HYPERLINK(U2417,T2417)</f>
        <v>Teamcenter 2512 - What's New - Foundation and Industry solutions</v>
      </c>
      <c r="T2417" s="81" t="str">
        <f>IFERROR(VLOOKUP(CONCATENATE($B2417,"_",$A2417),Table4[#All],5,FALSE),"Not Available")</f>
        <v>Teamcenter 2512 - What's New - Foundation and Industry solutions</v>
      </c>
      <c r="U2417" s="81" t="str">
        <f>IFERROR(VLOOKUP(CONCATENATE(B2417,"_",A2417),Table4[#All],6,FALSE),"")</f>
        <v>https://siemens.highspot.com/items/6936c4b3fe9fd964ce067a22?lfrm=ssrp.5#1</v>
      </c>
    </row>
    <row r="2418" spans="1:21" x14ac:dyDescent="0.25">
      <c r="A2418" s="81">
        <f>IF(OR('Raw Data'!A2488=0,'Raw Data'!A2488="Delete"),"",'Raw Data'!A2488)</f>
        <v>2512</v>
      </c>
      <c r="B2418" s="88" t="str">
        <f>IF(OR('Raw Data'!B2488=0,'Raw Data'!B2488="Delete"),"",'Raw Data'!B2488)</f>
        <v>Foundation</v>
      </c>
      <c r="C2418" s="89" t="str">
        <f>IF(OR('Raw Data'!C2488=0,'Raw Data'!C2488="Delete"),"",'Raw Data'!C2488)</f>
        <v>Usability</v>
      </c>
      <c r="D2418" s="88" t="str">
        <f>IF(OR('Raw Data'!D2488=0,'Raw Data'!D2488="Delete"),"",'Raw Data'!D2488)</f>
        <v>Platform - Active Workspace Framework - Usability</v>
      </c>
      <c r="E2418" s="84" t="str">
        <f>IF(OR('Raw Data'!E2488=0,'Raw Data'!E2488="Delete"),"",'Raw Data'!E2488)</f>
        <v>Effortlessly copy and paste text in tables for a spreadsheet like experience</v>
      </c>
      <c r="F2418" s="81" t="str" cm="1">
        <f t="array" ref="F2418">_xlfn.SWITCH(ROUND(VLOOKUP(A2418,Table1[#All],3),0),11,H2418,12,I2418,13,J2418,14,K2418,"N/A")</f>
        <v>N/A</v>
      </c>
      <c r="G2418" s="81" t="str" cm="1">
        <f t="array" ref="G2418">_xlfn.SWITCH(ROUND(VLOOKUP(A2418,Table1[#All],5),0),11,H2418,12,I2418,13,J2418,14,K2418,"N/A")</f>
        <v>N/A</v>
      </c>
      <c r="H2418" s="81" t="str">
        <f>IF(OR('Raw Data'!H2488=0,'Raw Data'!H2488="Delete"),"",'Raw Data'!H2488)</f>
        <v/>
      </c>
      <c r="I2418" s="81" t="str">
        <f>IF(OR('Raw Data'!I2488=0,'Raw Data'!I2488="Delete"),"",'Raw Data'!I2488)</f>
        <v/>
      </c>
      <c r="J2418" s="81" t="str">
        <f>IF(OR('Raw Data'!J2488=0,'Raw Data'!J2488="Delete"),"",'Raw Data'!J2488)</f>
        <v/>
      </c>
      <c r="K2418" s="81" t="str">
        <f>IF(OR('Raw Data'!K2488=0,'Raw Data'!K2488="Delete"),"",'Raw Data'!K2488)</f>
        <v/>
      </c>
      <c r="L2418" s="81" t="str">
        <f>R2418</f>
        <v>Available</v>
      </c>
      <c r="M2418" s="81" t="str">
        <f>IF(A2418="","",IF(OR(AWReleaseNum&gt;=A2418,AWReleaseNum=0),"Available","Not Supported"))</f>
        <v>Available</v>
      </c>
      <c r="N2418" s="81" t="str">
        <f>IF(A2418="","",IF(TcRelease="Any","Available",IF(OR(AND(TcReleaseNum&gt;=VLOOKUP(AWReleaseNum,MinVerInfo,3,FALSE),TcReleaseNum&lt;=VLOOKUP(AWReleaseNum,MinVerInfo,4,FALSE)),AND(TcReleaseNum&gt;=VLOOKUP(AWReleaseNum,MinVerInfo,5,FALSE),TcReleaseNum&lt;=VLOOKUP(AWReleaseNum,MinVerInfo,6,FALSE))),"Available","Not Supported")))</f>
        <v>Available</v>
      </c>
      <c r="O2418" s="81" t="str">
        <f>IF(TcReleaseNum&lt;P2418,"Not Supported","Available")</f>
        <v>Available</v>
      </c>
      <c r="P2418" s="81" cm="1">
        <f t="array" ref="P2418">_xlfn.SWITCH(TcBaseVer, 14, K2418, 13, J2418, 12, I2418, 11, IFERROR(VLOOKUP(H2418,Table2[#All],3,FALSE),"N/A"),0)</f>
        <v>0</v>
      </c>
      <c r="Q2418" s="81" t="str">
        <f>IF(TcBaseVer=0,M2418,IF(AND(N2418="Available",M2418="Available",O2418="Available"),"Available",IF(M2418="","","Not Supported")))</f>
        <v>Available</v>
      </c>
      <c r="R2418" s="81" t="str">
        <f>IF(A2418&gt;=AWCurrentRel, "Future",Q2418)</f>
        <v>Available</v>
      </c>
      <c r="S2418" s="100" t="str">
        <f>HYPERLINK(U2418,T2418)</f>
        <v>Teamcenter 2512 - What's New - Foundation and Industry solutions</v>
      </c>
      <c r="T2418" s="81" t="str">
        <f>IFERROR(VLOOKUP(CONCATENATE($B2418,"_",$A2418),Table4[#All],5,FALSE),"Not Available")</f>
        <v>Teamcenter 2512 - What's New - Foundation and Industry solutions</v>
      </c>
      <c r="U2418" s="81" t="str">
        <f>IFERROR(VLOOKUP(CONCATENATE(B2418,"_",A2418),Table4[#All],6,FALSE),"")</f>
        <v>https://siemens.highspot.com/items/6936c4b3fe9fd964ce067a22?lfrm=ssrp.5#1</v>
      </c>
    </row>
    <row r="2419" spans="1:21" x14ac:dyDescent="0.25">
      <c r="A2419" s="81">
        <f>IF(OR('Raw Data'!A2489=0,'Raw Data'!A2489="Delete"),"",'Raw Data'!A2489)</f>
        <v>2512</v>
      </c>
      <c r="B2419" s="88" t="str">
        <f>IF(OR('Raw Data'!B2489=0,'Raw Data'!B2489="Delete"),"",'Raw Data'!B2489)</f>
        <v>Foundation</v>
      </c>
      <c r="C2419" s="89" t="str">
        <f>IF(OR('Raw Data'!C2489=0,'Raw Data'!C2489="Delete"),"",'Raw Data'!C2489)</f>
        <v>Usability</v>
      </c>
      <c r="D2419" s="88" t="str">
        <f>IF(OR('Raw Data'!D2489=0,'Raw Data'!D2489="Delete"),"",'Raw Data'!D2489)</f>
        <v>Platform - Active Workspace Framework - Usability</v>
      </c>
      <c r="E2419" s="84" t="str">
        <f>IF(OR('Raw Data'!E2489=0,'Raw Data'!E2489="Delete"),"",'Raw Data'!E2489)</f>
        <v>Easily interact with open objects using new relations tree, frequently used commands and streamlined tabs</v>
      </c>
      <c r="F2419" s="81" t="str" cm="1">
        <f t="array" ref="F2419">_xlfn.SWITCH(ROUND(VLOOKUP(A2419,Table1[#All],3),0),11,H2419,12,I2419,13,J2419,14,K2419,"N/A")</f>
        <v>N/A</v>
      </c>
      <c r="G2419" s="81" t="str" cm="1">
        <f t="array" ref="G2419">_xlfn.SWITCH(ROUND(VLOOKUP(A2419,Table1[#All],5),0),11,H2419,12,I2419,13,J2419,14,K2419,"N/A")</f>
        <v>N/A</v>
      </c>
      <c r="H2419" s="81" t="str">
        <f>IF(OR('Raw Data'!H2489=0,'Raw Data'!H2489="Delete"),"",'Raw Data'!H2489)</f>
        <v/>
      </c>
      <c r="I2419" s="81" t="str">
        <f>IF(OR('Raw Data'!I2489=0,'Raw Data'!I2489="Delete"),"",'Raw Data'!I2489)</f>
        <v/>
      </c>
      <c r="J2419" s="81" t="str">
        <f>IF(OR('Raw Data'!J2489=0,'Raw Data'!J2489="Delete"),"",'Raw Data'!J2489)</f>
        <v/>
      </c>
      <c r="K2419" s="81" t="str">
        <f>IF(OR('Raw Data'!K2489=0,'Raw Data'!K2489="Delete"),"",'Raw Data'!K2489)</f>
        <v/>
      </c>
      <c r="L2419" s="81" t="str">
        <f>R2419</f>
        <v>Available</v>
      </c>
      <c r="M2419" s="81" t="str">
        <f>IF(A2419="","",IF(OR(AWReleaseNum&gt;=A2419,AWReleaseNum=0),"Available","Not Supported"))</f>
        <v>Available</v>
      </c>
      <c r="N2419" s="81" t="str">
        <f>IF(A2419="","",IF(TcRelease="Any","Available",IF(OR(AND(TcReleaseNum&gt;=VLOOKUP(AWReleaseNum,MinVerInfo,3,FALSE),TcReleaseNum&lt;=VLOOKUP(AWReleaseNum,MinVerInfo,4,FALSE)),AND(TcReleaseNum&gt;=VLOOKUP(AWReleaseNum,MinVerInfo,5,FALSE),TcReleaseNum&lt;=VLOOKUP(AWReleaseNum,MinVerInfo,6,FALSE))),"Available","Not Supported")))</f>
        <v>Available</v>
      </c>
      <c r="O2419" s="81" t="str">
        <f>IF(TcReleaseNum&lt;P2419,"Not Supported","Available")</f>
        <v>Available</v>
      </c>
      <c r="P2419" s="81" cm="1">
        <f t="array" ref="P2419">_xlfn.SWITCH(TcBaseVer, 14, K2419, 13, J2419, 12, I2419, 11, IFERROR(VLOOKUP(H2419,Table2[#All],3,FALSE),"N/A"),0)</f>
        <v>0</v>
      </c>
      <c r="Q2419" s="81" t="str">
        <f>IF(TcBaseVer=0,M2419,IF(AND(N2419="Available",M2419="Available",O2419="Available"),"Available",IF(M2419="","","Not Supported")))</f>
        <v>Available</v>
      </c>
      <c r="R2419" s="81" t="str">
        <f>IF(A2419&gt;=AWCurrentRel, "Future",Q2419)</f>
        <v>Available</v>
      </c>
      <c r="S2419" s="100" t="str">
        <f>HYPERLINK(U2419,T2419)</f>
        <v>Teamcenter 2512 - What's New - Foundation and Industry solutions</v>
      </c>
      <c r="T2419" s="81" t="str">
        <f>IFERROR(VLOOKUP(CONCATENATE($B2419,"_",$A2419),Table4[#All],5,FALSE),"Not Available")</f>
        <v>Teamcenter 2512 - What's New - Foundation and Industry solutions</v>
      </c>
      <c r="U2419" s="81" t="str">
        <f>IFERROR(VLOOKUP(CONCATENATE(B2419,"_",A2419),Table4[#All],6,FALSE),"")</f>
        <v>https://siemens.highspot.com/items/6936c4b3fe9fd964ce067a22?lfrm=ssrp.5#1</v>
      </c>
    </row>
    <row r="2420" spans="1:21" x14ac:dyDescent="0.25">
      <c r="A2420" s="81">
        <f>IF(OR('Raw Data'!A2495=0,'Raw Data'!A2495="Delete"),"",'Raw Data'!A2495)</f>
        <v>2512</v>
      </c>
      <c r="B2420" s="88" t="str">
        <f>IF(OR('Raw Data'!B2495=0,'Raw Data'!B2495="Delete"),"",'Raw Data'!B2495)</f>
        <v>Foundation</v>
      </c>
      <c r="C2420" s="89" t="str">
        <f>IF(OR('Raw Data'!C2495=0,'Raw Data'!C2495="Delete"),"",'Raw Data'!C2495)</f>
        <v>Usability</v>
      </c>
      <c r="D2420" s="88" t="str">
        <f>IF(OR('Raw Data'!D2495=0,'Raw Data'!D2495="Delete"),"",'Raw Data'!D2495)</f>
        <v>Platform - Active Workspace Framework - Usability</v>
      </c>
      <c r="E2420" s="84" t="str">
        <f>IF(OR('Raw Data'!E2495=0,'Raw Data'!E2495="Delete"),"",'Raw Data'!E2495)</f>
        <v>Ensure comprehensive accessibility across Active Workspace by achieving Web Content Accessibility Guidelines (WCAG) 2.1 Level AA compliance</v>
      </c>
      <c r="F2420" s="81" t="str" cm="1">
        <f t="array" ref="F2420">_xlfn.SWITCH(ROUND(VLOOKUP(A2420,Table1[#All],3),0),11,H2420,12,I2420,13,J2420,14,K2420,"N/A")</f>
        <v>N/A</v>
      </c>
      <c r="G2420" s="81" t="str" cm="1">
        <f t="array" ref="G2420">_xlfn.SWITCH(ROUND(VLOOKUP(A2420,Table1[#All],5),0),11,H2420,12,I2420,13,J2420,14,K2420,"N/A")</f>
        <v>N/A</v>
      </c>
      <c r="H2420" s="81" t="str">
        <f>IF(OR('Raw Data'!H2495=0,'Raw Data'!H2495="Delete"),"",'Raw Data'!H2495)</f>
        <v/>
      </c>
      <c r="I2420" s="81" t="str">
        <f>IF(OR('Raw Data'!I2495=0,'Raw Data'!I2495="Delete"),"",'Raw Data'!I2495)</f>
        <v/>
      </c>
      <c r="J2420" s="81" t="str">
        <f>IF(OR('Raw Data'!J2495=0,'Raw Data'!J2495="Delete"),"",'Raw Data'!J2495)</f>
        <v/>
      </c>
      <c r="K2420" s="81" t="str">
        <f>IF(OR('Raw Data'!K2495=0,'Raw Data'!K2495="Delete"),"",'Raw Data'!K2495)</f>
        <v/>
      </c>
      <c r="L2420" s="81" t="str">
        <f>R2420</f>
        <v>Available</v>
      </c>
      <c r="M2420" s="81" t="str">
        <f>IF(A2420="","",IF(OR(AWReleaseNum&gt;=A2420,AWReleaseNum=0),"Available","Not Supported"))</f>
        <v>Available</v>
      </c>
      <c r="N2420" s="81" t="str">
        <f>IF(A2420="","",IF(TcRelease="Any","Available",IF(OR(AND(TcReleaseNum&gt;=VLOOKUP(AWReleaseNum,MinVerInfo,3,FALSE),TcReleaseNum&lt;=VLOOKUP(AWReleaseNum,MinVerInfo,4,FALSE)),AND(TcReleaseNum&gt;=VLOOKUP(AWReleaseNum,MinVerInfo,5,FALSE),TcReleaseNum&lt;=VLOOKUP(AWReleaseNum,MinVerInfo,6,FALSE))),"Available","Not Supported")))</f>
        <v>Available</v>
      </c>
      <c r="O2420" s="81" t="str">
        <f>IF(TcReleaseNum&lt;P2420,"Not Supported","Available")</f>
        <v>Available</v>
      </c>
      <c r="P2420" s="81" cm="1">
        <f t="array" ref="P2420">_xlfn.SWITCH(TcBaseVer, 14, K2420, 13, J2420, 12, I2420, 11, IFERROR(VLOOKUP(H2420,Table2[#All],3,FALSE),"N/A"),0)</f>
        <v>0</v>
      </c>
      <c r="Q2420" s="81" t="str">
        <f>IF(TcBaseVer=0,M2420,IF(AND(N2420="Available",M2420="Available",O2420="Available"),"Available",IF(M2420="","","Not Supported")))</f>
        <v>Available</v>
      </c>
      <c r="R2420" s="81" t="str">
        <f>IF(A2420&gt;=AWCurrentRel, "Future",Q2420)</f>
        <v>Available</v>
      </c>
      <c r="S2420" s="100" t="str">
        <f>HYPERLINK(U2420,T2420)</f>
        <v>Teamcenter 2512 - What's New - Foundation and Industry solutions</v>
      </c>
      <c r="T2420" s="81" t="str">
        <f>IFERROR(VLOOKUP(CONCATENATE($B2420,"_",$A2420),Table4[#All],5,FALSE),"Not Available")</f>
        <v>Teamcenter 2512 - What's New - Foundation and Industry solutions</v>
      </c>
      <c r="U2420" s="81" t="str">
        <f>IFERROR(VLOOKUP(CONCATENATE(B2420,"_",A2420),Table4[#All],6,FALSE),"")</f>
        <v>https://siemens.highspot.com/items/6936c4b3fe9fd964ce067a22?lfrm=ssrp.5#1</v>
      </c>
    </row>
    <row r="2421" spans="1:21" x14ac:dyDescent="0.25">
      <c r="A2421" s="81">
        <f>IF(OR('Raw Data'!A2143=0,'Raw Data'!A2143="Delete"),"",'Raw Data'!A2143)</f>
        <v>2512</v>
      </c>
      <c r="B2421" s="88" t="str">
        <f>IF(OR('Raw Data'!B2143=0,'Raw Data'!B2143="Delete"),"",'Raw Data'!B2143)</f>
        <v>Deliver</v>
      </c>
      <c r="C2421" s="89" t="str">
        <f>IF(OR('Raw Data'!C2143=0,'Raw Data'!C2143="Delete"),"",'Raw Data'!C2143)</f>
        <v>Manufacturing</v>
      </c>
      <c r="D2421" s="88" t="str">
        <f>IF(OR('Raw Data'!D2143=0,'Raw Data'!D2143="Delete"),"",'Raw Data'!D2143)</f>
        <v>Process Planning</v>
      </c>
      <c r="E2421" s="84" t="str">
        <f>IF(OR('Raw Data'!E2143=0,'Raw Data'!E2143="Delete"),"",'Raw Data'!E2143)</f>
        <v>Improve time study authoring efficiency</v>
      </c>
      <c r="F2421" s="81" t="str" cm="1">
        <f t="array" ref="F2421">_xlfn.SWITCH(ROUND(VLOOKUP(A2421,Table1[#All],3),0),11,H2421,12,I2421,13,J2421,14,K2421,"N/A")</f>
        <v>N/A</v>
      </c>
      <c r="G2421" s="81" t="str" cm="1">
        <f t="array" ref="G2421">_xlfn.SWITCH(ROUND(VLOOKUP(A2421,Table1[#All],5),0),11,H2421,12,I2421,13,J2421,14,K2421,"N/A")</f>
        <v>N/A</v>
      </c>
      <c r="H2421" s="81" t="str">
        <f>IF(OR('Raw Data'!H2143=0,'Raw Data'!H2143="Delete"),"",'Raw Data'!H2143)</f>
        <v/>
      </c>
      <c r="I2421" s="81" t="str">
        <f>IF(OR('Raw Data'!I2143=0,'Raw Data'!I2143="Delete"),"",'Raw Data'!I2143)</f>
        <v/>
      </c>
      <c r="J2421" s="81" t="str">
        <f>IF(OR('Raw Data'!J2143=0,'Raw Data'!J2143="Delete"),"",'Raw Data'!J2143)</f>
        <v/>
      </c>
      <c r="K2421" s="81" t="str">
        <f>IF(OR('Raw Data'!K2143=0,'Raw Data'!K2143="Delete"),"",'Raw Data'!K2143)</f>
        <v/>
      </c>
      <c r="L2421" s="81" t="str">
        <f>R2421</f>
        <v>Available</v>
      </c>
      <c r="M2421" s="81" t="str">
        <f>IF(A2421="","",IF(OR(AWReleaseNum&gt;=A2421,AWReleaseNum=0),"Available","Not Supported"))</f>
        <v>Available</v>
      </c>
      <c r="N2421" s="81" t="str">
        <f>IF(A2421="","",IF(TcRelease="Any","Available",IF(OR(AND(TcReleaseNum&gt;=VLOOKUP(AWReleaseNum,MinVerInfo,3,FALSE),TcReleaseNum&lt;=VLOOKUP(AWReleaseNum,MinVerInfo,4,FALSE)),AND(TcReleaseNum&gt;=VLOOKUP(AWReleaseNum,MinVerInfo,5,FALSE),TcReleaseNum&lt;=VLOOKUP(AWReleaseNum,MinVerInfo,6,FALSE))),"Available","Not Supported")))</f>
        <v>Available</v>
      </c>
      <c r="O2421" s="81" t="str">
        <f>IF(TcReleaseNum&lt;P2421,"Not Supported","Available")</f>
        <v>Available</v>
      </c>
      <c r="P2421" s="81" cm="1">
        <f t="array" ref="P2421">_xlfn.SWITCH(TcBaseVer, 14, K2421, 13, J2421, 12, I2421, 11, IFERROR(VLOOKUP(H2421,Table2[#All],3,FALSE),"N/A"),0)</f>
        <v>0</v>
      </c>
      <c r="Q2421" s="81" t="str">
        <f>IF(TcBaseVer=0,M2421,IF(AND(N2421="Available",M2421="Available",O2421="Available"),"Available",IF(M2421="","","Not Supported")))</f>
        <v>Available</v>
      </c>
      <c r="R2421" s="81" t="str">
        <f>IF(A2421&gt;=AWCurrentRel, "Future",Q2421)</f>
        <v>Available</v>
      </c>
      <c r="S2421" s="100" t="str">
        <f>HYPERLINK(U2421,T2421)</f>
        <v>Teamcenter 2512 - What's New - deliver</v>
      </c>
      <c r="T2421" s="81" t="str">
        <f>IFERROR(VLOOKUP(CONCATENATE($B2421,"_",$A2421),Table4[#All],5,FALSE),"Not Available")</f>
        <v>Teamcenter 2512 - What's New - deliver</v>
      </c>
      <c r="U2421" s="81" t="str">
        <f>IFERROR(VLOOKUP(CONCATENATE(B2421,"_",A2421),Table4[#All],6,FALSE),"")</f>
        <v>https://siemens.highspot.com/items/6936c491da2b12149d751c68?lfrm=ssrp.4</v>
      </c>
    </row>
    <row r="2422" spans="1:21" x14ac:dyDescent="0.25">
      <c r="A2422" s="81">
        <f>IF(OR('Raw Data'!A2144=0,'Raw Data'!A2144="Delete"),"",'Raw Data'!A2144)</f>
        <v>2512</v>
      </c>
      <c r="B2422" s="88" t="str">
        <f>IF(OR('Raw Data'!B2144=0,'Raw Data'!B2144="Delete"),"",'Raw Data'!B2144)</f>
        <v>Deliver</v>
      </c>
      <c r="C2422" s="89" t="str">
        <f>IF(OR('Raw Data'!C2144=0,'Raw Data'!C2144="Delete"),"",'Raw Data'!C2144)</f>
        <v>Manufacturing</v>
      </c>
      <c r="D2422" s="88" t="str">
        <f>IF(OR('Raw Data'!D2144=0,'Raw Data'!D2144="Delete"),"",'Raw Data'!D2144)</f>
        <v>Process Planning</v>
      </c>
      <c r="E2422" s="84" t="str">
        <f>IF(OR('Raw Data'!E2144=0,'Raw Data'!E2144="Delete"),"",'Raw Data'!E2144)</f>
        <v>Increase time study authoring capabilities</v>
      </c>
      <c r="F2422" s="81" t="str" cm="1">
        <f t="array" ref="F2422">_xlfn.SWITCH(ROUND(VLOOKUP(A2422,Table1[#All],3),0),11,H2422,12,I2422,13,J2422,14,K2422,"N/A")</f>
        <v>N/A</v>
      </c>
      <c r="G2422" s="81" t="str" cm="1">
        <f t="array" ref="G2422">_xlfn.SWITCH(ROUND(VLOOKUP(A2422,Table1[#All],5),0),11,H2422,12,I2422,13,J2422,14,K2422,"N/A")</f>
        <v>N/A</v>
      </c>
      <c r="H2422" s="81" t="str">
        <f>IF(OR('Raw Data'!H2144=0,'Raw Data'!H2144="Delete"),"",'Raw Data'!H2144)</f>
        <v/>
      </c>
      <c r="I2422" s="81" t="str">
        <f>IF(OR('Raw Data'!I2144=0,'Raw Data'!I2144="Delete"),"",'Raw Data'!I2144)</f>
        <v/>
      </c>
      <c r="J2422" s="81" t="str">
        <f>IF(OR('Raw Data'!J2144=0,'Raw Data'!J2144="Delete"),"",'Raw Data'!J2144)</f>
        <v/>
      </c>
      <c r="K2422" s="81" t="str">
        <f>IF(OR('Raw Data'!K2144=0,'Raw Data'!K2144="Delete"),"",'Raw Data'!K2144)</f>
        <v/>
      </c>
      <c r="L2422" s="81" t="str">
        <f>R2422</f>
        <v>Available</v>
      </c>
      <c r="M2422" s="81" t="str">
        <f>IF(A2422="","",IF(OR(AWReleaseNum&gt;=A2422,AWReleaseNum=0),"Available","Not Supported"))</f>
        <v>Available</v>
      </c>
      <c r="N2422" s="81" t="str">
        <f>IF(A2422="","",IF(TcRelease="Any","Available",IF(OR(AND(TcReleaseNum&gt;=VLOOKUP(AWReleaseNum,MinVerInfo,3,FALSE),TcReleaseNum&lt;=VLOOKUP(AWReleaseNum,MinVerInfo,4,FALSE)),AND(TcReleaseNum&gt;=VLOOKUP(AWReleaseNum,MinVerInfo,5,FALSE),TcReleaseNum&lt;=VLOOKUP(AWReleaseNum,MinVerInfo,6,FALSE))),"Available","Not Supported")))</f>
        <v>Available</v>
      </c>
      <c r="O2422" s="81" t="str">
        <f>IF(TcReleaseNum&lt;P2422,"Not Supported","Available")</f>
        <v>Available</v>
      </c>
      <c r="P2422" s="81" cm="1">
        <f t="array" ref="P2422">_xlfn.SWITCH(TcBaseVer, 14, K2422, 13, J2422, 12, I2422, 11, IFERROR(VLOOKUP(H2422,Table2[#All],3,FALSE),"N/A"),0)</f>
        <v>0</v>
      </c>
      <c r="Q2422" s="81" t="str">
        <f>IF(TcBaseVer=0,M2422,IF(AND(N2422="Available",M2422="Available",O2422="Available"),"Available",IF(M2422="","","Not Supported")))</f>
        <v>Available</v>
      </c>
      <c r="R2422" s="81" t="str">
        <f>IF(A2422&gt;=AWCurrentRel, "Future",Q2422)</f>
        <v>Available</v>
      </c>
      <c r="S2422" s="100" t="str">
        <f>HYPERLINK(U2422,T2422)</f>
        <v>Teamcenter 2512 - What's New - deliver</v>
      </c>
      <c r="T2422" s="81" t="str">
        <f>IFERROR(VLOOKUP(CONCATENATE($B2422,"_",$A2422),Table4[#All],5,FALSE),"Not Available")</f>
        <v>Teamcenter 2512 - What's New - deliver</v>
      </c>
      <c r="U2422" s="81" t="str">
        <f>IFERROR(VLOOKUP(CONCATENATE(B2422,"_",A2422),Table4[#All],6,FALSE),"")</f>
        <v>https://siemens.highspot.com/items/6936c491da2b12149d751c68?lfrm=ssrp.4</v>
      </c>
    </row>
    <row r="2423" spans="1:21" x14ac:dyDescent="0.25">
      <c r="A2423" s="81">
        <f>IF(OR('Raw Data'!A2145=0,'Raw Data'!A2145="Delete"),"",'Raw Data'!A2145)</f>
        <v>2512</v>
      </c>
      <c r="B2423" s="88" t="str">
        <f>IF(OR('Raw Data'!B2145=0,'Raw Data'!B2145="Delete"),"",'Raw Data'!B2145)</f>
        <v>Deliver</v>
      </c>
      <c r="C2423" s="89" t="str">
        <f>IF(OR('Raw Data'!C2145=0,'Raw Data'!C2145="Delete"),"",'Raw Data'!C2145)</f>
        <v>Manufacturing</v>
      </c>
      <c r="D2423" s="88" t="str">
        <f>IF(OR('Raw Data'!D2145=0,'Raw Data'!D2145="Delete"),"",'Raw Data'!D2145)</f>
        <v>Process Planning</v>
      </c>
      <c r="E2423" s="84" t="str">
        <f>IF(OR('Raw Data'!E2145=0,'Raw Data'!E2145="Delete"),"",'Raw Data'!E2145)</f>
        <v>Block user actions that violate the precedence constraints</v>
      </c>
      <c r="F2423" s="81" t="str" cm="1">
        <f t="array" ref="F2423">_xlfn.SWITCH(ROUND(VLOOKUP(A2423,Table1[#All],3),0),11,H2423,12,I2423,13,J2423,14,K2423,"N/A")</f>
        <v>N/A</v>
      </c>
      <c r="G2423" s="81" t="str" cm="1">
        <f t="array" ref="G2423">_xlfn.SWITCH(ROUND(VLOOKUP(A2423,Table1[#All],5),0),11,H2423,12,I2423,13,J2423,14,K2423,"N/A")</f>
        <v>N/A</v>
      </c>
      <c r="H2423" s="81" t="str">
        <f>IF(OR('Raw Data'!H2145=0,'Raw Data'!H2145="Delete"),"",'Raw Data'!H2145)</f>
        <v/>
      </c>
      <c r="I2423" s="81" t="str">
        <f>IF(OR('Raw Data'!I2145=0,'Raw Data'!I2145="Delete"),"",'Raw Data'!I2145)</f>
        <v/>
      </c>
      <c r="J2423" s="81" t="str">
        <f>IF(OR('Raw Data'!J2145=0,'Raw Data'!J2145="Delete"),"",'Raw Data'!J2145)</f>
        <v/>
      </c>
      <c r="K2423" s="81" t="str">
        <f>IF(OR('Raw Data'!K2145=0,'Raw Data'!K2145="Delete"),"",'Raw Data'!K2145)</f>
        <v/>
      </c>
      <c r="L2423" s="81" t="str">
        <f>R2423</f>
        <v>Available</v>
      </c>
      <c r="M2423" s="81" t="str">
        <f>IF(A2423="","",IF(OR(AWReleaseNum&gt;=A2423,AWReleaseNum=0),"Available","Not Supported"))</f>
        <v>Available</v>
      </c>
      <c r="N2423" s="81" t="str">
        <f>IF(A2423="","",IF(TcRelease="Any","Available",IF(OR(AND(TcReleaseNum&gt;=VLOOKUP(AWReleaseNum,MinVerInfo,3,FALSE),TcReleaseNum&lt;=VLOOKUP(AWReleaseNum,MinVerInfo,4,FALSE)),AND(TcReleaseNum&gt;=VLOOKUP(AWReleaseNum,MinVerInfo,5,FALSE),TcReleaseNum&lt;=VLOOKUP(AWReleaseNum,MinVerInfo,6,FALSE))),"Available","Not Supported")))</f>
        <v>Available</v>
      </c>
      <c r="O2423" s="81" t="str">
        <f>IF(TcReleaseNum&lt;P2423,"Not Supported","Available")</f>
        <v>Available</v>
      </c>
      <c r="P2423" s="81" cm="1">
        <f t="array" ref="P2423">_xlfn.SWITCH(TcBaseVer, 14, K2423, 13, J2423, 12, I2423, 11, IFERROR(VLOOKUP(H2423,Table2[#All],3,FALSE),"N/A"),0)</f>
        <v>0</v>
      </c>
      <c r="Q2423" s="81" t="str">
        <f>IF(TcBaseVer=0,M2423,IF(AND(N2423="Available",M2423="Available",O2423="Available"),"Available",IF(M2423="","","Not Supported")))</f>
        <v>Available</v>
      </c>
      <c r="R2423" s="81" t="str">
        <f>IF(A2423&gt;=AWCurrentRel, "Future",Q2423)</f>
        <v>Available</v>
      </c>
      <c r="S2423" s="100" t="str">
        <f>HYPERLINK(U2423,T2423)</f>
        <v>Teamcenter 2512 - What's New - deliver</v>
      </c>
      <c r="T2423" s="81" t="str">
        <f>IFERROR(VLOOKUP(CONCATENATE($B2423,"_",$A2423),Table4[#All],5,FALSE),"Not Available")</f>
        <v>Teamcenter 2512 - What's New - deliver</v>
      </c>
      <c r="U2423" s="81" t="str">
        <f>IFERROR(VLOOKUP(CONCATENATE(B2423,"_",A2423),Table4[#All],6,FALSE),"")</f>
        <v>https://siemens.highspot.com/items/6936c491da2b12149d751c68?lfrm=ssrp.4</v>
      </c>
    </row>
    <row r="2424" spans="1:21" x14ac:dyDescent="0.25">
      <c r="A2424" s="81">
        <f>IF(OR('Raw Data'!A2307=0,'Raw Data'!A2307="Delete"),"",'Raw Data'!A2307)</f>
        <v>2512</v>
      </c>
      <c r="B2424" s="88" t="str">
        <f>IF(OR('Raw Data'!B2307=0,'Raw Data'!B2307="Delete"),"",'Raw Data'!B2307)</f>
        <v>Deliver</v>
      </c>
      <c r="C2424" s="89" t="str">
        <f>IF(OR('Raw Data'!C2307=0,'Raw Data'!C2307="Delete"),"",'Raw Data'!C2307)</f>
        <v>Manufacturing</v>
      </c>
      <c r="D2424" s="88" t="str">
        <f>IF(OR('Raw Data'!D2307=0,'Raw Data'!D2307="Delete"),"",'Raw Data'!D2307)</f>
        <v>Process Planning</v>
      </c>
      <c r="E2424" s="84" t="str">
        <f>IF(OR('Raw Data'!E2307=0,'Raw Data'!E2307="Delete"),"",'Raw Data'!E2307)</f>
        <v>Allow detailed planning for a work package that has no product</v>
      </c>
      <c r="F2424" s="81" t="str" cm="1">
        <f t="array" ref="F2424">_xlfn.SWITCH(ROUND(VLOOKUP(A2424,Table1[#All],3),0),11,H2424,12,I2424,13,J2424,14,K2424,"N/A")</f>
        <v>N/A</v>
      </c>
      <c r="G2424" s="81" t="str" cm="1">
        <f t="array" ref="G2424">_xlfn.SWITCH(ROUND(VLOOKUP(A2424,Table1[#All],5),0),11,H2424,12,I2424,13,J2424,14,K2424,"N/A")</f>
        <v>N/A</v>
      </c>
      <c r="H2424" s="81" t="str">
        <f>IF(OR('Raw Data'!H2307=0,'Raw Data'!H2307="Delete"),"",'Raw Data'!H2307)</f>
        <v/>
      </c>
      <c r="I2424" s="81" t="str">
        <f>IF(OR('Raw Data'!I2307=0,'Raw Data'!I2307="Delete"),"",'Raw Data'!I2307)</f>
        <v/>
      </c>
      <c r="J2424" s="81" t="str">
        <f>IF(OR('Raw Data'!J2307=0,'Raw Data'!J2307="Delete"),"",'Raw Data'!J2307)</f>
        <v/>
      </c>
      <c r="K2424" s="81" t="str">
        <f>IF(OR('Raw Data'!K2307=0,'Raw Data'!K2307="Delete"),"",'Raw Data'!K2307)</f>
        <v/>
      </c>
      <c r="L2424" s="81" t="str">
        <f>R2424</f>
        <v>Available</v>
      </c>
      <c r="M2424" s="81" t="str">
        <f>IF(A2424="","",IF(OR(AWReleaseNum&gt;=A2424,AWReleaseNum=0),"Available","Not Supported"))</f>
        <v>Available</v>
      </c>
      <c r="N2424" s="81" t="str">
        <f>IF(A2424="","",IF(TcRelease="Any","Available",IF(OR(AND(TcReleaseNum&gt;=VLOOKUP(AWReleaseNum,MinVerInfo,3,FALSE),TcReleaseNum&lt;=VLOOKUP(AWReleaseNum,MinVerInfo,4,FALSE)),AND(TcReleaseNum&gt;=VLOOKUP(AWReleaseNum,MinVerInfo,5,FALSE),TcReleaseNum&lt;=VLOOKUP(AWReleaseNum,MinVerInfo,6,FALSE))),"Available","Not Supported")))</f>
        <v>Available</v>
      </c>
      <c r="O2424" s="81" t="str">
        <f>IF(TcReleaseNum&lt;P2424,"Not Supported","Available")</f>
        <v>Available</v>
      </c>
      <c r="P2424" s="81" cm="1">
        <f t="array" ref="P2424">_xlfn.SWITCH(TcBaseVer, 14, K2424, 13, J2424, 12, I2424, 11, IFERROR(VLOOKUP(H2424,Table2[#All],3,FALSE),"N/A"),0)</f>
        <v>0</v>
      </c>
      <c r="Q2424" s="81" t="str">
        <f>IF(TcBaseVer=0,M2424,IF(AND(N2424="Available",M2424="Available",O2424="Available"),"Available",IF(M2424="","","Not Supported")))</f>
        <v>Available</v>
      </c>
      <c r="R2424" s="81" t="str">
        <f>IF(A2424&gt;=AWCurrentRel, "Future",Q2424)</f>
        <v>Available</v>
      </c>
      <c r="S2424" s="100" t="str">
        <f>HYPERLINK(U2424,T2424)</f>
        <v>Teamcenter 2512 - What's New - deliver</v>
      </c>
      <c r="T2424" s="81" t="str">
        <f>IFERROR(VLOOKUP(CONCATENATE($B2424,"_",$A2424),Table4[#All],5,FALSE),"Not Available")</f>
        <v>Teamcenter 2512 - What's New - deliver</v>
      </c>
      <c r="U2424" s="81" t="str">
        <f>IFERROR(VLOOKUP(CONCATENATE(B2424,"_",A2424),Table4[#All],6,FALSE),"")</f>
        <v>https://siemens.highspot.com/items/6936c491da2b12149d751c68?lfrm=ssrp.4</v>
      </c>
    </row>
    <row r="2425" spans="1:21" x14ac:dyDescent="0.25">
      <c r="A2425" s="81">
        <f>IF(OR('Raw Data'!A2308=0,'Raw Data'!A2308="Delete"),"",'Raw Data'!A2308)</f>
        <v>2512</v>
      </c>
      <c r="B2425" s="88" t="str">
        <f>IF(OR('Raw Data'!B2308=0,'Raw Data'!B2308="Delete"),"",'Raw Data'!B2308)</f>
        <v>Deliver</v>
      </c>
      <c r="C2425" s="89" t="str">
        <f>IF(OR('Raw Data'!C2308=0,'Raw Data'!C2308="Delete"),"",'Raw Data'!C2308)</f>
        <v>Manufacturing</v>
      </c>
      <c r="D2425" s="88" t="str">
        <f>IF(OR('Raw Data'!D2308=0,'Raw Data'!D2308="Delete"),"",'Raw Data'!D2308)</f>
        <v>Process Planning</v>
      </c>
      <c r="E2425" s="84" t="str">
        <f>IF(OR('Raw Data'!E2308=0,'Raw Data'!E2308="Delete"),"",'Raw Data'!E2308)</f>
        <v>Improve the usability of the Set Variant Formula</v>
      </c>
      <c r="F2425" s="81" t="str" cm="1">
        <f t="array" ref="F2425">_xlfn.SWITCH(ROUND(VLOOKUP(A2425,Table1[#All],3),0),11,H2425,12,I2425,13,J2425,14,K2425,"N/A")</f>
        <v>N/A</v>
      </c>
      <c r="G2425" s="81" t="str" cm="1">
        <f t="array" ref="G2425">_xlfn.SWITCH(ROUND(VLOOKUP(A2425,Table1[#All],5),0),11,H2425,12,I2425,13,J2425,14,K2425,"N/A")</f>
        <v>N/A</v>
      </c>
      <c r="H2425" s="81" t="str">
        <f>IF(OR('Raw Data'!H2308=0,'Raw Data'!H2308="Delete"),"",'Raw Data'!H2308)</f>
        <v/>
      </c>
      <c r="I2425" s="81" t="str">
        <f>IF(OR('Raw Data'!I2308=0,'Raw Data'!I2308="Delete"),"",'Raw Data'!I2308)</f>
        <v/>
      </c>
      <c r="J2425" s="81" t="str">
        <f>IF(OR('Raw Data'!J2308=0,'Raw Data'!J2308="Delete"),"",'Raw Data'!J2308)</f>
        <v/>
      </c>
      <c r="K2425" s="81" t="str">
        <f>IF(OR('Raw Data'!K2308=0,'Raw Data'!K2308="Delete"),"",'Raw Data'!K2308)</f>
        <v/>
      </c>
      <c r="L2425" s="81" t="str">
        <f>R2425</f>
        <v>Available</v>
      </c>
      <c r="M2425" s="81" t="str">
        <f>IF(A2425="","",IF(OR(AWReleaseNum&gt;=A2425,AWReleaseNum=0),"Available","Not Supported"))</f>
        <v>Available</v>
      </c>
      <c r="N2425" s="81" t="str">
        <f>IF(A2425="","",IF(TcRelease="Any","Available",IF(OR(AND(TcReleaseNum&gt;=VLOOKUP(AWReleaseNum,MinVerInfo,3,FALSE),TcReleaseNum&lt;=VLOOKUP(AWReleaseNum,MinVerInfo,4,FALSE)),AND(TcReleaseNum&gt;=VLOOKUP(AWReleaseNum,MinVerInfo,5,FALSE),TcReleaseNum&lt;=VLOOKUP(AWReleaseNum,MinVerInfo,6,FALSE))),"Available","Not Supported")))</f>
        <v>Available</v>
      </c>
      <c r="O2425" s="81" t="str">
        <f>IF(TcReleaseNum&lt;P2425,"Not Supported","Available")</f>
        <v>Available</v>
      </c>
      <c r="P2425" s="81" cm="1">
        <f t="array" ref="P2425">_xlfn.SWITCH(TcBaseVer, 14, K2425, 13, J2425, 12, I2425, 11, IFERROR(VLOOKUP(H2425,Table2[#All],3,FALSE),"N/A"),0)</f>
        <v>0</v>
      </c>
      <c r="Q2425" s="81" t="str">
        <f>IF(TcBaseVer=0,M2425,IF(AND(N2425="Available",M2425="Available",O2425="Available"),"Available",IF(M2425="","","Not Supported")))</f>
        <v>Available</v>
      </c>
      <c r="R2425" s="81" t="str">
        <f>IF(A2425&gt;=AWCurrentRel, "Future",Q2425)</f>
        <v>Available</v>
      </c>
      <c r="S2425" s="100" t="str">
        <f>HYPERLINK(U2425,T2425)</f>
        <v>Teamcenter 2512 - What's New - deliver</v>
      </c>
      <c r="T2425" s="81" t="str">
        <f>IFERROR(VLOOKUP(CONCATENATE($B2425,"_",$A2425),Table4[#All],5,FALSE),"Not Available")</f>
        <v>Teamcenter 2512 - What's New - deliver</v>
      </c>
      <c r="U2425" s="81" t="str">
        <f>IFERROR(VLOOKUP(CONCATENATE(B2425,"_",A2425),Table4[#All],6,FALSE),"")</f>
        <v>https://siemens.highspot.com/items/6936c491da2b12149d751c68?lfrm=ssrp.4</v>
      </c>
    </row>
    <row r="2426" spans="1:21" x14ac:dyDescent="0.25">
      <c r="A2426" s="81">
        <f>IF(OR('Raw Data'!A2311=0,'Raw Data'!A2311="Delete"),"",'Raw Data'!A2311)</f>
        <v>2512</v>
      </c>
      <c r="B2426" s="88" t="str">
        <f>IF(OR('Raw Data'!B2311=0,'Raw Data'!B2311="Delete"),"",'Raw Data'!B2311)</f>
        <v>Deliver</v>
      </c>
      <c r="C2426" s="89" t="str">
        <f>IF(OR('Raw Data'!C2311=0,'Raw Data'!C2311="Delete"),"",'Raw Data'!C2311)</f>
        <v>Manufacturing</v>
      </c>
      <c r="D2426" s="88" t="str">
        <f>IF(OR('Raw Data'!D2311=0,'Raw Data'!D2311="Delete"),"",'Raw Data'!D2311)</f>
        <v>Process Planning</v>
      </c>
      <c r="E2426" s="84" t="str">
        <f>IF(OR('Raw Data'!E2311=0,'Raw Data'!E2311="Delete"),"",'Raw Data'!E2311)</f>
        <v>Empower administrators and users to organize studies and control access via project membership</v>
      </c>
      <c r="F2426" s="81" t="str" cm="1">
        <f t="array" ref="F2426">_xlfn.SWITCH(ROUND(VLOOKUP(A2426,Table1[#All],3),0),11,H2426,12,I2426,13,J2426,14,K2426,"N/A")</f>
        <v>N/A</v>
      </c>
      <c r="G2426" s="81" t="str" cm="1">
        <f t="array" ref="G2426">_xlfn.SWITCH(ROUND(VLOOKUP(A2426,Table1[#All],5),0),11,H2426,12,I2426,13,J2426,14,K2426,"N/A")</f>
        <v>N/A</v>
      </c>
      <c r="H2426" s="81" t="str">
        <f>IF(OR('Raw Data'!H2311=0,'Raw Data'!H2311="Delete"),"",'Raw Data'!H2311)</f>
        <v/>
      </c>
      <c r="I2426" s="81" t="str">
        <f>IF(OR('Raw Data'!I2311=0,'Raw Data'!I2311="Delete"),"",'Raw Data'!I2311)</f>
        <v/>
      </c>
      <c r="J2426" s="81" t="str">
        <f>IF(OR('Raw Data'!J2311=0,'Raw Data'!J2311="Delete"),"",'Raw Data'!J2311)</f>
        <v/>
      </c>
      <c r="K2426" s="81" t="str">
        <f>IF(OR('Raw Data'!K2311=0,'Raw Data'!K2311="Delete"),"",'Raw Data'!K2311)</f>
        <v/>
      </c>
      <c r="L2426" s="81" t="str">
        <f>R2426</f>
        <v>Available</v>
      </c>
      <c r="M2426" s="81" t="str">
        <f>IF(A2426="","",IF(OR(AWReleaseNum&gt;=A2426,AWReleaseNum=0),"Available","Not Supported"))</f>
        <v>Available</v>
      </c>
      <c r="N2426" s="81" t="str">
        <f>IF(A2426="","",IF(TcRelease="Any","Available",IF(OR(AND(TcReleaseNum&gt;=VLOOKUP(AWReleaseNum,MinVerInfo,3,FALSE),TcReleaseNum&lt;=VLOOKUP(AWReleaseNum,MinVerInfo,4,FALSE)),AND(TcReleaseNum&gt;=VLOOKUP(AWReleaseNum,MinVerInfo,5,FALSE),TcReleaseNum&lt;=VLOOKUP(AWReleaseNum,MinVerInfo,6,FALSE))),"Available","Not Supported")))</f>
        <v>Available</v>
      </c>
      <c r="O2426" s="81" t="str">
        <f>IF(TcReleaseNum&lt;P2426,"Not Supported","Available")</f>
        <v>Available</v>
      </c>
      <c r="P2426" s="81" cm="1">
        <f t="array" ref="P2426">_xlfn.SWITCH(TcBaseVer, 14, K2426, 13, J2426, 12, I2426, 11, IFERROR(VLOOKUP(H2426,Table2[#All],3,FALSE),"N/A"),0)</f>
        <v>0</v>
      </c>
      <c r="Q2426" s="81" t="str">
        <f>IF(TcBaseVer=0,M2426,IF(AND(N2426="Available",M2426="Available",O2426="Available"),"Available",IF(M2426="","","Not Supported")))</f>
        <v>Available</v>
      </c>
      <c r="R2426" s="81" t="str">
        <f>IF(A2426&gt;=AWCurrentRel, "Future",Q2426)</f>
        <v>Available</v>
      </c>
      <c r="S2426" s="100" t="str">
        <f>HYPERLINK(U2426,T2426)</f>
        <v>Teamcenter 2512 - What's New - deliver</v>
      </c>
      <c r="T2426" s="81" t="str">
        <f>IFERROR(VLOOKUP(CONCATENATE($B2426,"_",$A2426),Table4[#All],5,FALSE),"Not Available")</f>
        <v>Teamcenter 2512 - What's New - deliver</v>
      </c>
      <c r="U2426" s="81" t="str">
        <f>IFERROR(VLOOKUP(CONCATENATE(B2426,"_",A2426),Table4[#All],6,FALSE),"")</f>
        <v>https://siemens.highspot.com/items/6936c491da2b12149d751c68?lfrm=ssrp.4</v>
      </c>
    </row>
    <row r="2427" spans="1:21" x14ac:dyDescent="0.25">
      <c r="A2427" s="81">
        <f>IF(OR('Raw Data'!A2312=0,'Raw Data'!A2312="Delete"),"",'Raw Data'!A2312)</f>
        <v>2512</v>
      </c>
      <c r="B2427" s="88" t="str">
        <f>IF(OR('Raw Data'!B2312=0,'Raw Data'!B2312="Delete"),"",'Raw Data'!B2312)</f>
        <v>Deliver</v>
      </c>
      <c r="C2427" s="89" t="str">
        <f>IF(OR('Raw Data'!C2312=0,'Raw Data'!C2312="Delete"),"",'Raw Data'!C2312)</f>
        <v>Manufacturing</v>
      </c>
      <c r="D2427" s="88" t="str">
        <f>IF(OR('Raw Data'!D2312=0,'Raw Data'!D2312="Delete"),"",'Raw Data'!D2312)</f>
        <v>Process Planning</v>
      </c>
      <c r="E2427" s="84" t="str">
        <f>IF(OR('Raw Data'!E2312=0,'Raw Data'!E2312="Delete"),"",'Raw Data'!E2312)</f>
        <v xml:space="preserve">Improve study management productivity by enabling to classify studies per category and status </v>
      </c>
      <c r="F2427" s="81" t="str" cm="1">
        <f t="array" ref="F2427">_xlfn.SWITCH(ROUND(VLOOKUP(A2427,Table1[#All],3),0),11,H2427,12,I2427,13,J2427,14,K2427,"N/A")</f>
        <v>N/A</v>
      </c>
      <c r="G2427" s="81" t="str" cm="1">
        <f t="array" ref="G2427">_xlfn.SWITCH(ROUND(VLOOKUP(A2427,Table1[#All],5),0),11,H2427,12,I2427,13,J2427,14,K2427,"N/A")</f>
        <v>N/A</v>
      </c>
      <c r="H2427" s="81" t="str">
        <f>IF(OR('Raw Data'!H2312=0,'Raw Data'!H2312="Delete"),"",'Raw Data'!H2312)</f>
        <v/>
      </c>
      <c r="I2427" s="81" t="str">
        <f>IF(OR('Raw Data'!I2312=0,'Raw Data'!I2312="Delete"),"",'Raw Data'!I2312)</f>
        <v/>
      </c>
      <c r="J2427" s="81" t="str">
        <f>IF(OR('Raw Data'!J2312=0,'Raw Data'!J2312="Delete"),"",'Raw Data'!J2312)</f>
        <v/>
      </c>
      <c r="K2427" s="81" t="str">
        <f>IF(OR('Raw Data'!K2312=0,'Raw Data'!K2312="Delete"),"",'Raw Data'!K2312)</f>
        <v/>
      </c>
      <c r="L2427" s="81" t="str">
        <f>R2427</f>
        <v>Available</v>
      </c>
      <c r="M2427" s="81" t="str">
        <f>IF(A2427="","",IF(OR(AWReleaseNum&gt;=A2427,AWReleaseNum=0),"Available","Not Supported"))</f>
        <v>Available</v>
      </c>
      <c r="N2427" s="81" t="str">
        <f>IF(A2427="","",IF(TcRelease="Any","Available",IF(OR(AND(TcReleaseNum&gt;=VLOOKUP(AWReleaseNum,MinVerInfo,3,FALSE),TcReleaseNum&lt;=VLOOKUP(AWReleaseNum,MinVerInfo,4,FALSE)),AND(TcReleaseNum&gt;=VLOOKUP(AWReleaseNum,MinVerInfo,5,FALSE),TcReleaseNum&lt;=VLOOKUP(AWReleaseNum,MinVerInfo,6,FALSE))),"Available","Not Supported")))</f>
        <v>Available</v>
      </c>
      <c r="O2427" s="81" t="str">
        <f>IF(TcReleaseNum&lt;P2427,"Not Supported","Available")</f>
        <v>Available</v>
      </c>
      <c r="P2427" s="81" cm="1">
        <f t="array" ref="P2427">_xlfn.SWITCH(TcBaseVer, 14, K2427, 13, J2427, 12, I2427, 11, IFERROR(VLOOKUP(H2427,Table2[#All],3,FALSE),"N/A"),0)</f>
        <v>0</v>
      </c>
      <c r="Q2427" s="81" t="str">
        <f>IF(TcBaseVer=0,M2427,IF(AND(N2427="Available",M2427="Available",O2427="Available"),"Available",IF(M2427="","","Not Supported")))</f>
        <v>Available</v>
      </c>
      <c r="R2427" s="81" t="str">
        <f>IF(A2427&gt;=AWCurrentRel, "Future",Q2427)</f>
        <v>Available</v>
      </c>
      <c r="S2427" s="100" t="str">
        <f>HYPERLINK(U2427,T2427)</f>
        <v>Teamcenter 2512 - What's New - deliver</v>
      </c>
      <c r="T2427" s="81" t="str">
        <f>IFERROR(VLOOKUP(CONCATENATE($B2427,"_",$A2427),Table4[#All],5,FALSE),"Not Available")</f>
        <v>Teamcenter 2512 - What's New - deliver</v>
      </c>
      <c r="U2427" s="81" t="str">
        <f>IFERROR(VLOOKUP(CONCATENATE(B2427,"_",A2427),Table4[#All],6,FALSE),"")</f>
        <v>https://siemens.highspot.com/items/6936c491da2b12149d751c68?lfrm=ssrp.4</v>
      </c>
    </row>
    <row r="2428" spans="1:21" x14ac:dyDescent="0.25">
      <c r="A2428" s="81">
        <f>IF(OR('Raw Data'!A2313=0,'Raw Data'!A2313="Delete"),"",'Raw Data'!A2313)</f>
        <v>2512</v>
      </c>
      <c r="B2428" s="88" t="str">
        <f>IF(OR('Raw Data'!B2313=0,'Raw Data'!B2313="Delete"),"",'Raw Data'!B2313)</f>
        <v>Deliver</v>
      </c>
      <c r="C2428" s="89" t="str">
        <f>IF(OR('Raw Data'!C2313=0,'Raw Data'!C2313="Delete"),"",'Raw Data'!C2313)</f>
        <v>Manufacturing</v>
      </c>
      <c r="D2428" s="88" t="str">
        <f>IF(OR('Raw Data'!D2313=0,'Raw Data'!D2313="Delete"),"",'Raw Data'!D2313)</f>
        <v>Process Planning</v>
      </c>
      <c r="E2428" s="84" t="str">
        <f>IF(OR('Raw Data'!E2313=0,'Raw Data'!E2313="Delete"),"",'Raw Data'!E2313)</f>
        <v xml:space="preserve">Boost team collaboration in Easy Plan with manufacturing check out </v>
      </c>
      <c r="F2428" s="81" t="str" cm="1">
        <f t="array" ref="F2428">_xlfn.SWITCH(ROUND(VLOOKUP(A2428,Table1[#All],3),0),11,H2428,12,I2428,13,J2428,14,K2428,"N/A")</f>
        <v>N/A</v>
      </c>
      <c r="G2428" s="81" t="str" cm="1">
        <f t="array" ref="G2428">_xlfn.SWITCH(ROUND(VLOOKUP(A2428,Table1[#All],5),0),11,H2428,12,I2428,13,J2428,14,K2428,"N/A")</f>
        <v>N/A</v>
      </c>
      <c r="H2428" s="81" t="str">
        <f>IF(OR('Raw Data'!H2313=0,'Raw Data'!H2313="Delete"),"",'Raw Data'!H2313)</f>
        <v/>
      </c>
      <c r="I2428" s="81" t="str">
        <f>IF(OR('Raw Data'!I2313=0,'Raw Data'!I2313="Delete"),"",'Raw Data'!I2313)</f>
        <v/>
      </c>
      <c r="J2428" s="81" t="str">
        <f>IF(OR('Raw Data'!J2313=0,'Raw Data'!J2313="Delete"),"",'Raw Data'!J2313)</f>
        <v/>
      </c>
      <c r="K2428" s="81" t="str">
        <f>IF(OR('Raw Data'!K2313=0,'Raw Data'!K2313="Delete"),"",'Raw Data'!K2313)</f>
        <v/>
      </c>
      <c r="L2428" s="81" t="str">
        <f>R2428</f>
        <v>Available</v>
      </c>
      <c r="M2428" s="81" t="str">
        <f>IF(A2428="","",IF(OR(AWReleaseNum&gt;=A2428,AWReleaseNum=0),"Available","Not Supported"))</f>
        <v>Available</v>
      </c>
      <c r="N2428" s="81" t="str">
        <f>IF(A2428="","",IF(TcRelease="Any","Available",IF(OR(AND(TcReleaseNum&gt;=VLOOKUP(AWReleaseNum,MinVerInfo,3,FALSE),TcReleaseNum&lt;=VLOOKUP(AWReleaseNum,MinVerInfo,4,FALSE)),AND(TcReleaseNum&gt;=VLOOKUP(AWReleaseNum,MinVerInfo,5,FALSE),TcReleaseNum&lt;=VLOOKUP(AWReleaseNum,MinVerInfo,6,FALSE))),"Available","Not Supported")))</f>
        <v>Available</v>
      </c>
      <c r="O2428" s="81" t="str">
        <f>IF(TcReleaseNum&lt;P2428,"Not Supported","Available")</f>
        <v>Available</v>
      </c>
      <c r="P2428" s="81" cm="1">
        <f t="array" ref="P2428">_xlfn.SWITCH(TcBaseVer, 14, K2428, 13, J2428, 12, I2428, 11, IFERROR(VLOOKUP(H2428,Table2[#All],3,FALSE),"N/A"),0)</f>
        <v>0</v>
      </c>
      <c r="Q2428" s="81" t="str">
        <f>IF(TcBaseVer=0,M2428,IF(AND(N2428="Available",M2428="Available",O2428="Available"),"Available",IF(M2428="","","Not Supported")))</f>
        <v>Available</v>
      </c>
      <c r="R2428" s="81" t="str">
        <f>IF(A2428&gt;=AWCurrentRel, "Future",Q2428)</f>
        <v>Available</v>
      </c>
      <c r="S2428" s="100" t="str">
        <f>HYPERLINK(U2428,T2428)</f>
        <v>Teamcenter 2512 - What's New - deliver</v>
      </c>
      <c r="T2428" s="81" t="str">
        <f>IFERROR(VLOOKUP(CONCATENATE($B2428,"_",$A2428),Table4[#All],5,FALSE),"Not Available")</f>
        <v>Teamcenter 2512 - What's New - deliver</v>
      </c>
      <c r="U2428" s="81" t="str">
        <f>IFERROR(VLOOKUP(CONCATENATE(B2428,"_",A2428),Table4[#All],6,FALSE),"")</f>
        <v>https://siemens.highspot.com/items/6936c491da2b12149d751c68?lfrm=ssrp.4</v>
      </c>
    </row>
    <row r="2429" spans="1:21" x14ac:dyDescent="0.25">
      <c r="A2429" s="81">
        <f>IF(OR('Raw Data'!A2314=0,'Raw Data'!A2314="Delete"),"",'Raw Data'!A2314)</f>
        <v>2512</v>
      </c>
      <c r="B2429" s="88" t="str">
        <f>IF(OR('Raw Data'!B2314=0,'Raw Data'!B2314="Delete"),"",'Raw Data'!B2314)</f>
        <v>Deliver</v>
      </c>
      <c r="C2429" s="89" t="str">
        <f>IF(OR('Raw Data'!C2314=0,'Raw Data'!C2314="Delete"),"",'Raw Data'!C2314)</f>
        <v>Manufacturing</v>
      </c>
      <c r="D2429" s="88" t="str">
        <f>IF(OR('Raw Data'!D2314=0,'Raw Data'!D2314="Delete"),"",'Raw Data'!D2314)</f>
        <v>Process Planning</v>
      </c>
      <c r="E2429" s="84" t="str">
        <f>IF(OR('Raw Data'!E2314=0,'Raw Data'!E2314="Delete"),"",'Raw Data'!E2314)</f>
        <v>Perform merge study scenes directly in Process Simulate for faster, more comprehensive engineering workflows</v>
      </c>
      <c r="F2429" s="81" t="str" cm="1">
        <f t="array" ref="F2429">_xlfn.SWITCH(ROUND(VLOOKUP(A2429,Table1[#All],3),0),11,H2429,12,I2429,13,J2429,14,K2429,"N/A")</f>
        <v>N/A</v>
      </c>
      <c r="G2429" s="81" t="str" cm="1">
        <f t="array" ref="G2429">_xlfn.SWITCH(ROUND(VLOOKUP(A2429,Table1[#All],5),0),11,H2429,12,I2429,13,J2429,14,K2429,"N/A")</f>
        <v>N/A</v>
      </c>
      <c r="H2429" s="81" t="str">
        <f>IF(OR('Raw Data'!H2314=0,'Raw Data'!H2314="Delete"),"",'Raw Data'!H2314)</f>
        <v/>
      </c>
      <c r="I2429" s="81" t="str">
        <f>IF(OR('Raw Data'!I2314=0,'Raw Data'!I2314="Delete"),"",'Raw Data'!I2314)</f>
        <v/>
      </c>
      <c r="J2429" s="81" t="str">
        <f>IF(OR('Raw Data'!J2314=0,'Raw Data'!J2314="Delete"),"",'Raw Data'!J2314)</f>
        <v/>
      </c>
      <c r="K2429" s="81" t="str">
        <f>IF(OR('Raw Data'!K2314=0,'Raw Data'!K2314="Delete"),"",'Raw Data'!K2314)</f>
        <v/>
      </c>
      <c r="L2429" s="81" t="str">
        <f>R2429</f>
        <v>Available</v>
      </c>
      <c r="M2429" s="81" t="str">
        <f>IF(A2429="","",IF(OR(AWReleaseNum&gt;=A2429,AWReleaseNum=0),"Available","Not Supported"))</f>
        <v>Available</v>
      </c>
      <c r="N2429" s="81" t="str">
        <f>IF(A2429="","",IF(TcRelease="Any","Available",IF(OR(AND(TcReleaseNum&gt;=VLOOKUP(AWReleaseNum,MinVerInfo,3,FALSE),TcReleaseNum&lt;=VLOOKUP(AWReleaseNum,MinVerInfo,4,FALSE)),AND(TcReleaseNum&gt;=VLOOKUP(AWReleaseNum,MinVerInfo,5,FALSE),TcReleaseNum&lt;=VLOOKUP(AWReleaseNum,MinVerInfo,6,FALSE))),"Available","Not Supported")))</f>
        <v>Available</v>
      </c>
      <c r="O2429" s="81" t="str">
        <f>IF(TcReleaseNum&lt;P2429,"Not Supported","Available")</f>
        <v>Available</v>
      </c>
      <c r="P2429" s="81" cm="1">
        <f t="array" ref="P2429">_xlfn.SWITCH(TcBaseVer, 14, K2429, 13, J2429, 12, I2429, 11, IFERROR(VLOOKUP(H2429,Table2[#All],3,FALSE),"N/A"),0)</f>
        <v>0</v>
      </c>
      <c r="Q2429" s="81" t="str">
        <f>IF(TcBaseVer=0,M2429,IF(AND(N2429="Available",M2429="Available",O2429="Available"),"Available",IF(M2429="","","Not Supported")))</f>
        <v>Available</v>
      </c>
      <c r="R2429" s="81" t="str">
        <f>IF(A2429&gt;=AWCurrentRel, "Future",Q2429)</f>
        <v>Available</v>
      </c>
      <c r="S2429" s="100" t="str">
        <f>HYPERLINK(U2429,T2429)</f>
        <v>Teamcenter 2512 - What's New - deliver</v>
      </c>
      <c r="T2429" s="81" t="str">
        <f>IFERROR(VLOOKUP(CONCATENATE($B2429,"_",$A2429),Table4[#All],5,FALSE),"Not Available")</f>
        <v>Teamcenter 2512 - What's New - deliver</v>
      </c>
      <c r="U2429" s="81" t="str">
        <f>IFERROR(VLOOKUP(CONCATENATE(B2429,"_",A2429),Table4[#All],6,FALSE),"")</f>
        <v>https://siemens.highspot.com/items/6936c491da2b12149d751c68?lfrm=ssrp.4</v>
      </c>
    </row>
    <row r="2430" spans="1:21" x14ac:dyDescent="0.25">
      <c r="A2430" s="81">
        <f>IF(OR('Raw Data'!A2315=0,'Raw Data'!A2315="Delete"),"",'Raw Data'!A2315)</f>
        <v>2512</v>
      </c>
      <c r="B2430" s="88" t="str">
        <f>IF(OR('Raw Data'!B2315=0,'Raw Data'!B2315="Delete"),"",'Raw Data'!B2315)</f>
        <v>Deliver</v>
      </c>
      <c r="C2430" s="89" t="str">
        <f>IF(OR('Raw Data'!C2315=0,'Raw Data'!C2315="Delete"),"",'Raw Data'!C2315)</f>
        <v>Manufacturing</v>
      </c>
      <c r="D2430" s="88" t="str">
        <f>IF(OR('Raw Data'!D2315=0,'Raw Data'!D2315="Delete"),"",'Raw Data'!D2315)</f>
        <v>Process Planning</v>
      </c>
      <c r="E2430" s="84" t="str">
        <f>IF(OR('Raw Data'!E2315=0,'Raw Data'!E2315="Delete"),"",'Raw Data'!E2315)</f>
        <v>Quickly find specific information in the BOP with advanced search capabilities</v>
      </c>
      <c r="F2430" s="81" t="str" cm="1">
        <f t="array" ref="F2430">_xlfn.SWITCH(ROUND(VLOOKUP(A2430,Table1[#All],3),0),11,H2430,12,I2430,13,J2430,14,K2430,"N/A")</f>
        <v>N/A</v>
      </c>
      <c r="G2430" s="81" t="str" cm="1">
        <f t="array" ref="G2430">_xlfn.SWITCH(ROUND(VLOOKUP(A2430,Table1[#All],5),0),11,H2430,12,I2430,13,J2430,14,K2430,"N/A")</f>
        <v>N/A</v>
      </c>
      <c r="H2430" s="81" t="str">
        <f>IF(OR('Raw Data'!H2315=0,'Raw Data'!H2315="Delete"),"",'Raw Data'!H2315)</f>
        <v/>
      </c>
      <c r="I2430" s="81" t="str">
        <f>IF(OR('Raw Data'!I2315=0,'Raw Data'!I2315="Delete"),"",'Raw Data'!I2315)</f>
        <v/>
      </c>
      <c r="J2430" s="81" t="str">
        <f>IF(OR('Raw Data'!J2315=0,'Raw Data'!J2315="Delete"),"",'Raw Data'!J2315)</f>
        <v/>
      </c>
      <c r="K2430" s="81" t="str">
        <f>IF(OR('Raw Data'!K2315=0,'Raw Data'!K2315="Delete"),"",'Raw Data'!K2315)</f>
        <v/>
      </c>
      <c r="L2430" s="81" t="str">
        <f>R2430</f>
        <v>Available</v>
      </c>
      <c r="M2430" s="81" t="str">
        <f>IF(A2430="","",IF(OR(AWReleaseNum&gt;=A2430,AWReleaseNum=0),"Available","Not Supported"))</f>
        <v>Available</v>
      </c>
      <c r="N2430" s="81" t="str">
        <f>IF(A2430="","",IF(TcRelease="Any","Available",IF(OR(AND(TcReleaseNum&gt;=VLOOKUP(AWReleaseNum,MinVerInfo,3,FALSE),TcReleaseNum&lt;=VLOOKUP(AWReleaseNum,MinVerInfo,4,FALSE)),AND(TcReleaseNum&gt;=VLOOKUP(AWReleaseNum,MinVerInfo,5,FALSE),TcReleaseNum&lt;=VLOOKUP(AWReleaseNum,MinVerInfo,6,FALSE))),"Available","Not Supported")))</f>
        <v>Available</v>
      </c>
      <c r="O2430" s="81" t="str">
        <f>IF(TcReleaseNum&lt;P2430,"Not Supported","Available")</f>
        <v>Available</v>
      </c>
      <c r="P2430" s="81" cm="1">
        <f t="array" ref="P2430">_xlfn.SWITCH(TcBaseVer, 14, K2430, 13, J2430, 12, I2430, 11, IFERROR(VLOOKUP(H2430,Table2[#All],3,FALSE),"N/A"),0)</f>
        <v>0</v>
      </c>
      <c r="Q2430" s="81" t="str">
        <f>IF(TcBaseVer=0,M2430,IF(AND(N2430="Available",M2430="Available",O2430="Available"),"Available",IF(M2430="","","Not Supported")))</f>
        <v>Available</v>
      </c>
      <c r="R2430" s="81" t="str">
        <f>IF(A2430&gt;=AWCurrentRel, "Future",Q2430)</f>
        <v>Available</v>
      </c>
      <c r="S2430" s="100" t="str">
        <f>HYPERLINK(U2430,T2430)</f>
        <v>Teamcenter 2512 - What's New - deliver</v>
      </c>
      <c r="T2430" s="81" t="str">
        <f>IFERROR(VLOOKUP(CONCATENATE($B2430,"_",$A2430),Table4[#All],5,FALSE),"Not Available")</f>
        <v>Teamcenter 2512 - What's New - deliver</v>
      </c>
      <c r="U2430" s="81" t="str">
        <f>IFERROR(VLOOKUP(CONCATENATE(B2430,"_",A2430),Table4[#All],6,FALSE),"")</f>
        <v>https://siemens.highspot.com/items/6936c491da2b12149d751c68?lfrm=ssrp.4</v>
      </c>
    </row>
    <row r="2431" spans="1:21" x14ac:dyDescent="0.25">
      <c r="A2431" s="81">
        <f>IF(OR('Raw Data'!A2316=0,'Raw Data'!A2316="Delete"),"",'Raw Data'!A2316)</f>
        <v>2512</v>
      </c>
      <c r="B2431" s="88" t="str">
        <f>IF(OR('Raw Data'!B2316=0,'Raw Data'!B2316="Delete"),"",'Raw Data'!B2316)</f>
        <v>Deliver</v>
      </c>
      <c r="C2431" s="89" t="str">
        <f>IF(OR('Raw Data'!C2316=0,'Raw Data'!C2316="Delete"),"",'Raw Data'!C2316)</f>
        <v>Manufacturing</v>
      </c>
      <c r="D2431" s="88" t="str">
        <f>IF(OR('Raw Data'!D2316=0,'Raw Data'!D2316="Delete"),"",'Raw Data'!D2316)</f>
        <v>Process Planning</v>
      </c>
      <c r="E2431" s="84" t="str">
        <f>IF(OR('Raw Data'!E2316=0,'Raw Data'!E2316="Delete"),"",'Raw Data'!E2316)</f>
        <v>Gain full visibility of Manufacturing Sequence across all hierarchy levels of the process plan</v>
      </c>
      <c r="F2431" s="81" t="str" cm="1">
        <f t="array" ref="F2431">_xlfn.SWITCH(ROUND(VLOOKUP(A2431,Table1[#All],3),0),11,H2431,12,I2431,13,J2431,14,K2431,"N/A")</f>
        <v>N/A</v>
      </c>
      <c r="G2431" s="81" t="str" cm="1">
        <f t="array" ref="G2431">_xlfn.SWITCH(ROUND(VLOOKUP(A2431,Table1[#All],5),0),11,H2431,12,I2431,13,J2431,14,K2431,"N/A")</f>
        <v>N/A</v>
      </c>
      <c r="H2431" s="81" t="str">
        <f>IF(OR('Raw Data'!H2316=0,'Raw Data'!H2316="Delete"),"",'Raw Data'!H2316)</f>
        <v/>
      </c>
      <c r="I2431" s="81" t="str">
        <f>IF(OR('Raw Data'!I2316=0,'Raw Data'!I2316="Delete"),"",'Raw Data'!I2316)</f>
        <v/>
      </c>
      <c r="J2431" s="81" t="str">
        <f>IF(OR('Raw Data'!J2316=0,'Raw Data'!J2316="Delete"),"",'Raw Data'!J2316)</f>
        <v/>
      </c>
      <c r="K2431" s="81" t="str">
        <f>IF(OR('Raw Data'!K2316=0,'Raw Data'!K2316="Delete"),"",'Raw Data'!K2316)</f>
        <v/>
      </c>
      <c r="L2431" s="81" t="str">
        <f>R2431</f>
        <v>Available</v>
      </c>
      <c r="M2431" s="81" t="str">
        <f>IF(A2431="","",IF(OR(AWReleaseNum&gt;=A2431,AWReleaseNum=0),"Available","Not Supported"))</f>
        <v>Available</v>
      </c>
      <c r="N2431" s="81" t="str">
        <f>IF(A2431="","",IF(TcRelease="Any","Available",IF(OR(AND(TcReleaseNum&gt;=VLOOKUP(AWReleaseNum,MinVerInfo,3,FALSE),TcReleaseNum&lt;=VLOOKUP(AWReleaseNum,MinVerInfo,4,FALSE)),AND(TcReleaseNum&gt;=VLOOKUP(AWReleaseNum,MinVerInfo,5,FALSE),TcReleaseNum&lt;=VLOOKUP(AWReleaseNum,MinVerInfo,6,FALSE))),"Available","Not Supported")))</f>
        <v>Available</v>
      </c>
      <c r="O2431" s="81" t="str">
        <f>IF(TcReleaseNum&lt;P2431,"Not Supported","Available")</f>
        <v>Available</v>
      </c>
      <c r="P2431" s="81" cm="1">
        <f t="array" ref="P2431">_xlfn.SWITCH(TcBaseVer, 14, K2431, 13, J2431, 12, I2431, 11, IFERROR(VLOOKUP(H2431,Table2[#All],3,FALSE),"N/A"),0)</f>
        <v>0</v>
      </c>
      <c r="Q2431" s="81" t="str">
        <f>IF(TcBaseVer=0,M2431,IF(AND(N2431="Available",M2431="Available",O2431="Available"),"Available",IF(M2431="","","Not Supported")))</f>
        <v>Available</v>
      </c>
      <c r="R2431" s="81" t="str">
        <f>IF(A2431&gt;=AWCurrentRel, "Future",Q2431)</f>
        <v>Available</v>
      </c>
      <c r="S2431" s="100" t="str">
        <f>HYPERLINK(U2431,T2431)</f>
        <v>Teamcenter 2512 - What's New - deliver</v>
      </c>
      <c r="T2431" s="81" t="str">
        <f>IFERROR(VLOOKUP(CONCATENATE($B2431,"_",$A2431),Table4[#All],5,FALSE),"Not Available")</f>
        <v>Teamcenter 2512 - What's New - deliver</v>
      </c>
      <c r="U2431" s="81" t="str">
        <f>IFERROR(VLOOKUP(CONCATENATE(B2431,"_",A2431),Table4[#All],6,FALSE),"")</f>
        <v>https://siemens.highspot.com/items/6936c491da2b12149d751c68?lfrm=ssrp.4</v>
      </c>
    </row>
    <row r="2432" spans="1:21" x14ac:dyDescent="0.25">
      <c r="A2432" s="81">
        <f>IF(OR('Raw Data'!A2339=0,'Raw Data'!A2339="Delete"),"",'Raw Data'!A2339)</f>
        <v>2512</v>
      </c>
      <c r="B2432" s="88" t="str">
        <f>IF(OR('Raw Data'!B2339=0,'Raw Data'!B2339="Delete"),"",'Raw Data'!B2339)</f>
        <v>Deliver</v>
      </c>
      <c r="C2432" s="89" t="str">
        <f>IF(OR('Raw Data'!C2339=0,'Raw Data'!C2339="Delete"),"",'Raw Data'!C2339)</f>
        <v>Manufacturing</v>
      </c>
      <c r="D2432" s="88" t="str">
        <f>IF(OR('Raw Data'!D2339=0,'Raw Data'!D2339="Delete"),"",'Raw Data'!D2339)</f>
        <v>Process Planning</v>
      </c>
      <c r="E2432" s="84" t="str">
        <f>IF(OR('Raw Data'!E2339=0,'Raw Data'!E2339="Delete"),"",'Raw Data'!E2339)</f>
        <v>Enhanced change traceability of BOP Operations for specific scenarios by downstream systems</v>
      </c>
      <c r="F2432" s="81" t="str" cm="1">
        <f t="array" ref="F2432">_xlfn.SWITCH(ROUND(VLOOKUP(A2432,Table1[#All],3),0),11,H2432,12,I2432,13,J2432,14,K2432,"N/A")</f>
        <v>N/A</v>
      </c>
      <c r="G2432" s="81" t="str" cm="1">
        <f t="array" ref="G2432">_xlfn.SWITCH(ROUND(VLOOKUP(A2432,Table1[#All],5),0),11,H2432,12,I2432,13,J2432,14,K2432,"N/A")</f>
        <v>N/A</v>
      </c>
      <c r="H2432" s="81" t="str">
        <f>IF(OR('Raw Data'!H2339=0,'Raw Data'!H2339="Delete"),"",'Raw Data'!H2339)</f>
        <v/>
      </c>
      <c r="I2432" s="81" t="str">
        <f>IF(OR('Raw Data'!I2339=0,'Raw Data'!I2339="Delete"),"",'Raw Data'!I2339)</f>
        <v/>
      </c>
      <c r="J2432" s="81" t="str">
        <f>IF(OR('Raw Data'!J2339=0,'Raw Data'!J2339="Delete"),"",'Raw Data'!J2339)</f>
        <v/>
      </c>
      <c r="K2432" s="81" t="str">
        <f>IF(OR('Raw Data'!K2339=0,'Raw Data'!K2339="Delete"),"",'Raw Data'!K2339)</f>
        <v/>
      </c>
      <c r="L2432" s="81" t="str">
        <f>R2432</f>
        <v>Available</v>
      </c>
      <c r="M2432" s="81" t="str">
        <f>IF(A2432="","",IF(OR(AWReleaseNum&gt;=A2432,AWReleaseNum=0),"Available","Not Supported"))</f>
        <v>Available</v>
      </c>
      <c r="N2432" s="81" t="str">
        <f>IF(A2432="","",IF(TcRelease="Any","Available",IF(OR(AND(TcReleaseNum&gt;=VLOOKUP(AWReleaseNum,MinVerInfo,3,FALSE),TcReleaseNum&lt;=VLOOKUP(AWReleaseNum,MinVerInfo,4,FALSE)),AND(TcReleaseNum&gt;=VLOOKUP(AWReleaseNum,MinVerInfo,5,FALSE),TcReleaseNum&lt;=VLOOKUP(AWReleaseNum,MinVerInfo,6,FALSE))),"Available","Not Supported")))</f>
        <v>Available</v>
      </c>
      <c r="O2432" s="81" t="str">
        <f>IF(TcReleaseNum&lt;P2432,"Not Supported","Available")</f>
        <v>Available</v>
      </c>
      <c r="P2432" s="81" cm="1">
        <f t="array" ref="P2432">_xlfn.SWITCH(TcBaseVer, 14, K2432, 13, J2432, 12, I2432, 11, IFERROR(VLOOKUP(H2432,Table2[#All],3,FALSE),"N/A"),0)</f>
        <v>0</v>
      </c>
      <c r="Q2432" s="81" t="str">
        <f>IF(TcBaseVer=0,M2432,IF(AND(N2432="Available",M2432="Available",O2432="Available"),"Available",IF(M2432="","","Not Supported")))</f>
        <v>Available</v>
      </c>
      <c r="R2432" s="81" t="str">
        <f>IF(A2432&gt;=AWCurrentRel, "Future",Q2432)</f>
        <v>Available</v>
      </c>
      <c r="S2432" s="100" t="str">
        <f>HYPERLINK(U2432,T2432)</f>
        <v>Teamcenter 2512 - What's New - deliver</v>
      </c>
      <c r="T2432" s="81" t="str">
        <f>IFERROR(VLOOKUP(CONCATENATE($B2432,"_",$A2432),Table4[#All],5,FALSE),"Not Available")</f>
        <v>Teamcenter 2512 - What's New - deliver</v>
      </c>
      <c r="U2432" s="81" t="str">
        <f>IFERROR(VLOOKUP(CONCATENATE(B2432,"_",A2432),Table4[#All],6,FALSE),"")</f>
        <v>https://siemens.highspot.com/items/6936c491da2b12149d751c68?lfrm=ssrp.4</v>
      </c>
    </row>
    <row r="2433" spans="1:21" x14ac:dyDescent="0.25">
      <c r="A2433" s="81">
        <f>IF(OR('Raw Data'!A2340=0,'Raw Data'!A2340="Delete"),"",'Raw Data'!A2340)</f>
        <v>2512</v>
      </c>
      <c r="B2433" s="88" t="str">
        <f>IF(OR('Raw Data'!B2340=0,'Raw Data'!B2340="Delete"),"",'Raw Data'!B2340)</f>
        <v>Deliver</v>
      </c>
      <c r="C2433" s="89" t="str">
        <f>IF(OR('Raw Data'!C2340=0,'Raw Data'!C2340="Delete"),"",'Raw Data'!C2340)</f>
        <v>Manufacturing</v>
      </c>
      <c r="D2433" s="88" t="str">
        <f>IF(OR('Raw Data'!D2340=0,'Raw Data'!D2340="Delete"),"",'Raw Data'!D2340)</f>
        <v>Process Planning</v>
      </c>
      <c r="E2433" s="84" t="str">
        <f>IF(OR('Raw Data'!E2340=0,'Raw Data'!E2340="Delete"),"",'Raw Data'!E2340)</f>
        <v>Improve flexibility by supporting varied MBOM scenarios during high-level BOP setup</v>
      </c>
      <c r="F2433" s="81" t="str" cm="1">
        <f t="array" ref="F2433">_xlfn.SWITCH(ROUND(VLOOKUP(A2433,Table1[#All],3),0),11,H2433,12,I2433,13,J2433,14,K2433,"N/A")</f>
        <v>N/A</v>
      </c>
      <c r="G2433" s="81" t="str" cm="1">
        <f t="array" ref="G2433">_xlfn.SWITCH(ROUND(VLOOKUP(A2433,Table1[#All],5),0),11,H2433,12,I2433,13,J2433,14,K2433,"N/A")</f>
        <v>N/A</v>
      </c>
      <c r="H2433" s="81" t="str">
        <f>IF(OR('Raw Data'!H2340=0,'Raw Data'!H2340="Delete"),"",'Raw Data'!H2340)</f>
        <v/>
      </c>
      <c r="I2433" s="81" t="str">
        <f>IF(OR('Raw Data'!I2340=0,'Raw Data'!I2340="Delete"),"",'Raw Data'!I2340)</f>
        <v/>
      </c>
      <c r="J2433" s="81" t="str">
        <f>IF(OR('Raw Data'!J2340=0,'Raw Data'!J2340="Delete"),"",'Raw Data'!J2340)</f>
        <v/>
      </c>
      <c r="K2433" s="81" t="str">
        <f>IF(OR('Raw Data'!K2340=0,'Raw Data'!K2340="Delete"),"",'Raw Data'!K2340)</f>
        <v/>
      </c>
      <c r="L2433" s="81" t="str">
        <f>R2433</f>
        <v>Available</v>
      </c>
      <c r="M2433" s="81" t="str">
        <f>IF(A2433="","",IF(OR(AWReleaseNum&gt;=A2433,AWReleaseNum=0),"Available","Not Supported"))</f>
        <v>Available</v>
      </c>
      <c r="N2433" s="81" t="str">
        <f>IF(A2433="","",IF(TcRelease="Any","Available",IF(OR(AND(TcReleaseNum&gt;=VLOOKUP(AWReleaseNum,MinVerInfo,3,FALSE),TcReleaseNum&lt;=VLOOKUP(AWReleaseNum,MinVerInfo,4,FALSE)),AND(TcReleaseNum&gt;=VLOOKUP(AWReleaseNum,MinVerInfo,5,FALSE),TcReleaseNum&lt;=VLOOKUP(AWReleaseNum,MinVerInfo,6,FALSE))),"Available","Not Supported")))</f>
        <v>Available</v>
      </c>
      <c r="O2433" s="81" t="str">
        <f>IF(TcReleaseNum&lt;P2433,"Not Supported","Available")</f>
        <v>Available</v>
      </c>
      <c r="P2433" s="81" cm="1">
        <f t="array" ref="P2433">_xlfn.SWITCH(TcBaseVer, 14, K2433, 13, J2433, 12, I2433, 11, IFERROR(VLOOKUP(H2433,Table2[#All],3,FALSE),"N/A"),0)</f>
        <v>0</v>
      </c>
      <c r="Q2433" s="81" t="str">
        <f>IF(TcBaseVer=0,M2433,IF(AND(N2433="Available",M2433="Available",O2433="Available"),"Available",IF(M2433="","","Not Supported")))</f>
        <v>Available</v>
      </c>
      <c r="R2433" s="81" t="str">
        <f>IF(A2433&gt;=AWCurrentRel, "Future",Q2433)</f>
        <v>Available</v>
      </c>
      <c r="S2433" s="100" t="str">
        <f>HYPERLINK(U2433,T2433)</f>
        <v>Teamcenter 2512 - What's New - deliver</v>
      </c>
      <c r="T2433" s="81" t="str">
        <f>IFERROR(VLOOKUP(CONCATENATE($B2433,"_",$A2433),Table4[#All],5,FALSE),"Not Available")</f>
        <v>Teamcenter 2512 - What's New - deliver</v>
      </c>
      <c r="U2433" s="81" t="str">
        <f>IFERROR(VLOOKUP(CONCATENATE(B2433,"_",A2433),Table4[#All],6,FALSE),"")</f>
        <v>https://siemens.highspot.com/items/6936c491da2b12149d751c68?lfrm=ssrp.4</v>
      </c>
    </row>
    <row r="2434" spans="1:21" x14ac:dyDescent="0.25">
      <c r="A2434" s="81">
        <f>IF(OR('Raw Data'!A2348=0,'Raw Data'!A2348="Delete"),"",'Raw Data'!A2348)</f>
        <v>2512</v>
      </c>
      <c r="B2434" s="88" t="str">
        <f>IF(OR('Raw Data'!B2348=0,'Raw Data'!B2348="Delete"),"",'Raw Data'!B2348)</f>
        <v>Deliver</v>
      </c>
      <c r="C2434" s="89" t="str">
        <f>IF(OR('Raw Data'!C2348=0,'Raw Data'!C2348="Delete"),"",'Raw Data'!C2348)</f>
        <v>Manufacturing</v>
      </c>
      <c r="D2434" s="88" t="str">
        <f>IF(OR('Raw Data'!D2348=0,'Raw Data'!D2348="Delete"),"",'Raw Data'!D2348)</f>
        <v>Process Planning</v>
      </c>
      <c r="E2434" s="84" t="str">
        <f>IF(OR('Raw Data'!E2348=0,'Raw Data'!E2348="Delete"),"",'Raw Data'!E2348)</f>
        <v>Quickly generate PFMEA from BOP from within the Easy Plan UI and open in Active Workspace for further detailing</v>
      </c>
      <c r="F2434" s="81" t="str" cm="1">
        <f t="array" ref="F2434">_xlfn.SWITCH(ROUND(VLOOKUP(A2434,Table1[#All],3),0),11,H2434,12,I2434,13,J2434,14,K2434,"N/A")</f>
        <v>N/A</v>
      </c>
      <c r="G2434" s="81" t="str" cm="1">
        <f t="array" ref="G2434">_xlfn.SWITCH(ROUND(VLOOKUP(A2434,Table1[#All],5),0),11,H2434,12,I2434,13,J2434,14,K2434,"N/A")</f>
        <v>N/A</v>
      </c>
      <c r="H2434" s="81" t="str">
        <f>IF(OR('Raw Data'!H2348=0,'Raw Data'!H2348="Delete"),"",'Raw Data'!H2348)</f>
        <v/>
      </c>
      <c r="I2434" s="81" t="str">
        <f>IF(OR('Raw Data'!I2348=0,'Raw Data'!I2348="Delete"),"",'Raw Data'!I2348)</f>
        <v/>
      </c>
      <c r="J2434" s="81" t="str">
        <f>IF(OR('Raw Data'!J2348=0,'Raw Data'!J2348="Delete"),"",'Raw Data'!J2348)</f>
        <v/>
      </c>
      <c r="K2434" s="81" t="str">
        <f>IF(OR('Raw Data'!K2348=0,'Raw Data'!K2348="Delete"),"",'Raw Data'!K2348)</f>
        <v/>
      </c>
      <c r="L2434" s="81" t="str">
        <f>R2434</f>
        <v>Available</v>
      </c>
      <c r="M2434" s="81" t="str">
        <f>IF(A2434="","",IF(OR(AWReleaseNum&gt;=A2434,AWReleaseNum=0),"Available","Not Supported"))</f>
        <v>Available</v>
      </c>
      <c r="N2434" s="81" t="str">
        <f>IF(A2434="","",IF(TcRelease="Any","Available",IF(OR(AND(TcReleaseNum&gt;=VLOOKUP(AWReleaseNum,MinVerInfo,3,FALSE),TcReleaseNum&lt;=VLOOKUP(AWReleaseNum,MinVerInfo,4,FALSE)),AND(TcReleaseNum&gt;=VLOOKUP(AWReleaseNum,MinVerInfo,5,FALSE),TcReleaseNum&lt;=VLOOKUP(AWReleaseNum,MinVerInfo,6,FALSE))),"Available","Not Supported")))</f>
        <v>Available</v>
      </c>
      <c r="O2434" s="81" t="str">
        <f>IF(TcReleaseNum&lt;P2434,"Not Supported","Available")</f>
        <v>Available</v>
      </c>
      <c r="P2434" s="81" cm="1">
        <f t="array" ref="P2434">_xlfn.SWITCH(TcBaseVer, 14, K2434, 13, J2434, 12, I2434, 11, IFERROR(VLOOKUP(H2434,Table2[#All],3,FALSE),"N/A"),0)</f>
        <v>0</v>
      </c>
      <c r="Q2434" s="81" t="str">
        <f>IF(TcBaseVer=0,M2434,IF(AND(N2434="Available",M2434="Available",O2434="Available"),"Available",IF(M2434="","","Not Supported")))</f>
        <v>Available</v>
      </c>
      <c r="R2434" s="81" t="str">
        <f>IF(A2434&gt;=AWCurrentRel, "Future",Q2434)</f>
        <v>Available</v>
      </c>
      <c r="S2434" s="100" t="str">
        <f>HYPERLINK(U2434,T2434)</f>
        <v>Teamcenter 2512 - What's New - deliver</v>
      </c>
      <c r="T2434" s="81" t="str">
        <f>IFERROR(VLOOKUP(CONCATENATE($B2434,"_",$A2434),Table4[#All],5,FALSE),"Not Available")</f>
        <v>Teamcenter 2512 - What's New - deliver</v>
      </c>
      <c r="U2434" s="81" t="str">
        <f>IFERROR(VLOOKUP(CONCATENATE(B2434,"_",A2434),Table4[#All],6,FALSE),"")</f>
        <v>https://siemens.highspot.com/items/6936c491da2b12149d751c68?lfrm=ssrp.4</v>
      </c>
    </row>
    <row r="2435" spans="1:21" x14ac:dyDescent="0.25">
      <c r="A2435" s="81">
        <f>IF(OR('Raw Data'!A2356=0,'Raw Data'!A2356="Delete"),"",'Raw Data'!A2356)</f>
        <v>2512</v>
      </c>
      <c r="B2435" s="88" t="str">
        <f>IF(OR('Raw Data'!B2356=0,'Raw Data'!B2356="Delete"),"",'Raw Data'!B2356)</f>
        <v>Deliver</v>
      </c>
      <c r="C2435" s="89" t="str">
        <f>IF(OR('Raw Data'!C2356=0,'Raw Data'!C2356="Delete"),"",'Raw Data'!C2356)</f>
        <v>Manufacturing</v>
      </c>
      <c r="D2435" s="88" t="str">
        <f>IF(OR('Raw Data'!D2356=0,'Raw Data'!D2356="Delete"),"",'Raw Data'!D2356)</f>
        <v>Process Planning</v>
      </c>
      <c r="E2435" s="84" t="str">
        <f>IF(OR('Raw Data'!E2356=0,'Raw Data'!E2356="Delete"),"",'Raw Data'!E2356)</f>
        <v>Quickly identify and assign relevant Inspection Definitions to the BOP</v>
      </c>
      <c r="F2435" s="81" t="str" cm="1">
        <f t="array" ref="F2435">_xlfn.SWITCH(ROUND(VLOOKUP(A2435,Table1[#All],3),0),11,H2435,12,I2435,13,J2435,14,K2435,"N/A")</f>
        <v>N/A</v>
      </c>
      <c r="G2435" s="81" t="str" cm="1">
        <f t="array" ref="G2435">_xlfn.SWITCH(ROUND(VLOOKUP(A2435,Table1[#All],5),0),11,H2435,12,I2435,13,J2435,14,K2435,"N/A")</f>
        <v>N/A</v>
      </c>
      <c r="H2435" s="81" t="str">
        <f>IF(OR('Raw Data'!H2356=0,'Raw Data'!H2356="Delete"),"",'Raw Data'!H2356)</f>
        <v/>
      </c>
      <c r="I2435" s="81" t="str">
        <f>IF(OR('Raw Data'!I2356=0,'Raw Data'!I2356="Delete"),"",'Raw Data'!I2356)</f>
        <v/>
      </c>
      <c r="J2435" s="81" t="str">
        <f>IF(OR('Raw Data'!J2356=0,'Raw Data'!J2356="Delete"),"",'Raw Data'!J2356)</f>
        <v/>
      </c>
      <c r="K2435" s="81" t="str">
        <f>IF(OR('Raw Data'!K2356=0,'Raw Data'!K2356="Delete"),"",'Raw Data'!K2356)</f>
        <v/>
      </c>
      <c r="L2435" s="81" t="str">
        <f>R2435</f>
        <v>Available</v>
      </c>
      <c r="M2435" s="81" t="str">
        <f>IF(A2435="","",IF(OR(AWReleaseNum&gt;=A2435,AWReleaseNum=0),"Available","Not Supported"))</f>
        <v>Available</v>
      </c>
      <c r="N2435" s="81" t="str">
        <f>IF(A2435="","",IF(TcRelease="Any","Available",IF(OR(AND(TcReleaseNum&gt;=VLOOKUP(AWReleaseNum,MinVerInfo,3,FALSE),TcReleaseNum&lt;=VLOOKUP(AWReleaseNum,MinVerInfo,4,FALSE)),AND(TcReleaseNum&gt;=VLOOKUP(AWReleaseNum,MinVerInfo,5,FALSE),TcReleaseNum&lt;=VLOOKUP(AWReleaseNum,MinVerInfo,6,FALSE))),"Available","Not Supported")))</f>
        <v>Available</v>
      </c>
      <c r="O2435" s="81" t="str">
        <f>IF(TcReleaseNum&lt;P2435,"Not Supported","Available")</f>
        <v>Available</v>
      </c>
      <c r="P2435" s="81" cm="1">
        <f t="array" ref="P2435">_xlfn.SWITCH(TcBaseVer, 14, K2435, 13, J2435, 12, I2435, 11, IFERROR(VLOOKUP(H2435,Table2[#All],3,FALSE),"N/A"),0)</f>
        <v>0</v>
      </c>
      <c r="Q2435" s="81" t="str">
        <f>IF(TcBaseVer=0,M2435,IF(AND(N2435="Available",M2435="Available",O2435="Available"),"Available",IF(M2435="","","Not Supported")))</f>
        <v>Available</v>
      </c>
      <c r="R2435" s="81" t="str">
        <f>IF(A2435&gt;=AWCurrentRel, "Future",Q2435)</f>
        <v>Available</v>
      </c>
      <c r="S2435" s="100" t="str">
        <f>HYPERLINK(U2435,T2435)</f>
        <v>Teamcenter 2512 - What's New - deliver</v>
      </c>
      <c r="T2435" s="81" t="str">
        <f>IFERROR(VLOOKUP(CONCATENATE($B2435,"_",$A2435),Table4[#All],5,FALSE),"Not Available")</f>
        <v>Teamcenter 2512 - What's New - deliver</v>
      </c>
      <c r="U2435" s="81" t="str">
        <f>IFERROR(VLOOKUP(CONCATENATE(B2435,"_",A2435),Table4[#All],6,FALSE),"")</f>
        <v>https://siemens.highspot.com/items/6936c491da2b12149d751c68?lfrm=ssrp.4</v>
      </c>
    </row>
    <row r="2436" spans="1:21" x14ac:dyDescent="0.25">
      <c r="A2436" s="81">
        <f>IF(OR('Raw Data'!A2359=0,'Raw Data'!A2359="Delete"),"",'Raw Data'!A2359)</f>
        <v>2512</v>
      </c>
      <c r="B2436" s="88" t="str">
        <f>IF(OR('Raw Data'!B2359=0,'Raw Data'!B2359="Delete"),"",'Raw Data'!B2359)</f>
        <v>Deliver</v>
      </c>
      <c r="C2436" s="89" t="str">
        <f>IF(OR('Raw Data'!C2359=0,'Raw Data'!C2359="Delete"),"",'Raw Data'!C2359)</f>
        <v>Manufacturing</v>
      </c>
      <c r="D2436" s="88" t="str">
        <f>IF(OR('Raw Data'!D2359=0,'Raw Data'!D2359="Delete"),"",'Raw Data'!D2359)</f>
        <v>Process Planning</v>
      </c>
      <c r="E2436" s="84" t="str">
        <f>IF(OR('Raw Data'!E2359=0,'Raw Data'!E2359="Delete"),"",'Raw Data'!E2359)</f>
        <v>Quickly identify BOP operations that have Inspection Definitions with changes</v>
      </c>
      <c r="F2436" s="81" t="str" cm="1">
        <f t="array" ref="F2436">_xlfn.SWITCH(ROUND(VLOOKUP(A2436,Table1[#All],3),0),11,H2436,12,I2436,13,J2436,14,K2436,"N/A")</f>
        <v>N/A</v>
      </c>
      <c r="G2436" s="81" t="str" cm="1">
        <f t="array" ref="G2436">_xlfn.SWITCH(ROUND(VLOOKUP(A2436,Table1[#All],5),0),11,H2436,12,I2436,13,J2436,14,K2436,"N/A")</f>
        <v>N/A</v>
      </c>
      <c r="H2436" s="81" t="str">
        <f>IF(OR('Raw Data'!H2359=0,'Raw Data'!H2359="Delete"),"",'Raw Data'!H2359)</f>
        <v/>
      </c>
      <c r="I2436" s="81" t="str">
        <f>IF(OR('Raw Data'!I2359=0,'Raw Data'!I2359="Delete"),"",'Raw Data'!I2359)</f>
        <v/>
      </c>
      <c r="J2436" s="81" t="str">
        <f>IF(OR('Raw Data'!J2359=0,'Raw Data'!J2359="Delete"),"",'Raw Data'!J2359)</f>
        <v/>
      </c>
      <c r="K2436" s="81" t="str">
        <f>IF(OR('Raw Data'!K2359=0,'Raw Data'!K2359="Delete"),"",'Raw Data'!K2359)</f>
        <v/>
      </c>
      <c r="L2436" s="81" t="str">
        <f>R2436</f>
        <v>Available</v>
      </c>
      <c r="M2436" s="81" t="str">
        <f>IF(A2436="","",IF(OR(AWReleaseNum&gt;=A2436,AWReleaseNum=0),"Available","Not Supported"))</f>
        <v>Available</v>
      </c>
      <c r="N2436" s="81" t="str">
        <f>IF(A2436="","",IF(TcRelease="Any","Available",IF(OR(AND(TcReleaseNum&gt;=VLOOKUP(AWReleaseNum,MinVerInfo,3,FALSE),TcReleaseNum&lt;=VLOOKUP(AWReleaseNum,MinVerInfo,4,FALSE)),AND(TcReleaseNum&gt;=VLOOKUP(AWReleaseNum,MinVerInfo,5,FALSE),TcReleaseNum&lt;=VLOOKUP(AWReleaseNum,MinVerInfo,6,FALSE))),"Available","Not Supported")))</f>
        <v>Available</v>
      </c>
      <c r="O2436" s="81" t="str">
        <f>IF(TcReleaseNum&lt;P2436,"Not Supported","Available")</f>
        <v>Available</v>
      </c>
      <c r="P2436" s="81" cm="1">
        <f t="array" ref="P2436">_xlfn.SWITCH(TcBaseVer, 14, K2436, 13, J2436, 12, I2436, 11, IFERROR(VLOOKUP(H2436,Table2[#All],3,FALSE),"N/A"),0)</f>
        <v>0</v>
      </c>
      <c r="Q2436" s="81" t="str">
        <f>IF(TcBaseVer=0,M2436,IF(AND(N2436="Available",M2436="Available",O2436="Available"),"Available",IF(M2436="","","Not Supported")))</f>
        <v>Available</v>
      </c>
      <c r="R2436" s="81" t="str">
        <f>IF(A2436&gt;=AWCurrentRel, "Future",Q2436)</f>
        <v>Available</v>
      </c>
      <c r="S2436" s="100" t="str">
        <f>HYPERLINK(U2436,T2436)</f>
        <v>Teamcenter 2512 - What's New - deliver</v>
      </c>
      <c r="T2436" s="81" t="str">
        <f>IFERROR(VLOOKUP(CONCATENATE($B2436,"_",$A2436),Table4[#All],5,FALSE),"Not Available")</f>
        <v>Teamcenter 2512 - What's New - deliver</v>
      </c>
      <c r="U2436" s="81" t="str">
        <f>IFERROR(VLOOKUP(CONCATENATE(B2436,"_",A2436),Table4[#All],6,FALSE),"")</f>
        <v>https://siemens.highspot.com/items/6936c491da2b12149d751c68?lfrm=ssrp.4</v>
      </c>
    </row>
    <row r="2437" spans="1:21" x14ac:dyDescent="0.25">
      <c r="A2437" s="81">
        <f>IF(OR('Raw Data'!A2360=0,'Raw Data'!A2360="Delete"),"",'Raw Data'!A2360)</f>
        <v>2512</v>
      </c>
      <c r="B2437" s="88" t="str">
        <f>IF(OR('Raw Data'!B2360=0,'Raw Data'!B2360="Delete"),"",'Raw Data'!B2360)</f>
        <v>Deliver</v>
      </c>
      <c r="C2437" s="89" t="str">
        <f>IF(OR('Raw Data'!C2360=0,'Raw Data'!C2360="Delete"),"",'Raw Data'!C2360)</f>
        <v>Manufacturing</v>
      </c>
      <c r="D2437" s="88" t="str">
        <f>IF(OR('Raw Data'!D2360=0,'Raw Data'!D2360="Delete"),"",'Raw Data'!D2360)</f>
        <v>Process Planning</v>
      </c>
      <c r="E2437" s="84" t="str">
        <f>IF(OR('Raw Data'!E2360=0,'Raw Data'!E2360="Delete"),"",'Raw Data'!E2360)</f>
        <v>Quickly configure columns to be shown for the tree tables in the Planning pages</v>
      </c>
      <c r="F2437" s="81" t="str" cm="1">
        <f t="array" ref="F2437">_xlfn.SWITCH(ROUND(VLOOKUP(A2437,Table1[#All],3),0),11,H2437,12,I2437,13,J2437,14,K2437,"N/A")</f>
        <v>N/A</v>
      </c>
      <c r="G2437" s="81" t="str" cm="1">
        <f t="array" ref="G2437">_xlfn.SWITCH(ROUND(VLOOKUP(A2437,Table1[#All],5),0),11,H2437,12,I2437,13,J2437,14,K2437,"N/A")</f>
        <v>N/A</v>
      </c>
      <c r="H2437" s="81" t="str">
        <f>IF(OR('Raw Data'!H2360=0,'Raw Data'!H2360="Delete"),"",'Raw Data'!H2360)</f>
        <v/>
      </c>
      <c r="I2437" s="81" t="str">
        <f>IF(OR('Raw Data'!I2360=0,'Raw Data'!I2360="Delete"),"",'Raw Data'!I2360)</f>
        <v/>
      </c>
      <c r="J2437" s="81" t="str">
        <f>IF(OR('Raw Data'!J2360=0,'Raw Data'!J2360="Delete"),"",'Raw Data'!J2360)</f>
        <v/>
      </c>
      <c r="K2437" s="81" t="str">
        <f>IF(OR('Raw Data'!K2360=0,'Raw Data'!K2360="Delete"),"",'Raw Data'!K2360)</f>
        <v/>
      </c>
      <c r="L2437" s="81" t="str">
        <f>R2437</f>
        <v>Available</v>
      </c>
      <c r="M2437" s="81" t="str">
        <f>IF(A2437="","",IF(OR(AWReleaseNum&gt;=A2437,AWReleaseNum=0),"Available","Not Supported"))</f>
        <v>Available</v>
      </c>
      <c r="N2437" s="81" t="str">
        <f>IF(A2437="","",IF(TcRelease="Any","Available",IF(OR(AND(TcReleaseNum&gt;=VLOOKUP(AWReleaseNum,MinVerInfo,3,FALSE),TcReleaseNum&lt;=VLOOKUP(AWReleaseNum,MinVerInfo,4,FALSE)),AND(TcReleaseNum&gt;=VLOOKUP(AWReleaseNum,MinVerInfo,5,FALSE),TcReleaseNum&lt;=VLOOKUP(AWReleaseNum,MinVerInfo,6,FALSE))),"Available","Not Supported")))</f>
        <v>Available</v>
      </c>
      <c r="O2437" s="81" t="str">
        <f>IF(TcReleaseNum&lt;P2437,"Not Supported","Available")</f>
        <v>Available</v>
      </c>
      <c r="P2437" s="81" cm="1">
        <f t="array" ref="P2437">_xlfn.SWITCH(TcBaseVer, 14, K2437, 13, J2437, 12, I2437, 11, IFERROR(VLOOKUP(H2437,Table2[#All],3,FALSE),"N/A"),0)</f>
        <v>0</v>
      </c>
      <c r="Q2437" s="81" t="str">
        <f>IF(TcBaseVer=0,M2437,IF(AND(N2437="Available",M2437="Available",O2437="Available"),"Available",IF(M2437="","","Not Supported")))</f>
        <v>Available</v>
      </c>
      <c r="R2437" s="81" t="str">
        <f>IF(A2437&gt;=AWCurrentRel, "Future",Q2437)</f>
        <v>Available</v>
      </c>
      <c r="S2437" s="100" t="str">
        <f>HYPERLINK(U2437,T2437)</f>
        <v>Teamcenter 2512 - What's New - deliver</v>
      </c>
      <c r="T2437" s="81" t="str">
        <f>IFERROR(VLOOKUP(CONCATENATE($B2437,"_",$A2437),Table4[#All],5,FALSE),"Not Available")</f>
        <v>Teamcenter 2512 - What's New - deliver</v>
      </c>
      <c r="U2437" s="81" t="str">
        <f>IFERROR(VLOOKUP(CONCATENATE(B2437,"_",A2437),Table4[#All],6,FALSE),"")</f>
        <v>https://siemens.highspot.com/items/6936c491da2b12149d751c68?lfrm=ssrp.4</v>
      </c>
    </row>
    <row r="2438" spans="1:21" x14ac:dyDescent="0.25">
      <c r="A2438" s="81">
        <f>IF(OR('Raw Data'!A2361=0,'Raw Data'!A2361="Delete"),"",'Raw Data'!A2361)</f>
        <v>2512</v>
      </c>
      <c r="B2438" s="88" t="str">
        <f>IF(OR('Raw Data'!B2361=0,'Raw Data'!B2361="Delete"),"",'Raw Data'!B2361)</f>
        <v>Deliver</v>
      </c>
      <c r="C2438" s="89" t="str">
        <f>IF(OR('Raw Data'!C2361=0,'Raw Data'!C2361="Delete"),"",'Raw Data'!C2361)</f>
        <v>Manufacturing</v>
      </c>
      <c r="D2438" s="88" t="str">
        <f>IF(OR('Raw Data'!D2361=0,'Raw Data'!D2361="Delete"),"",'Raw Data'!D2361)</f>
        <v>Process Planning</v>
      </c>
      <c r="E2438" s="84" t="str">
        <f>IF(OR('Raw Data'!E2361=0,'Raw Data'!E2361="Delete"),"",'Raw Data'!E2361)</f>
        <v>Easy Plan empowers efficient, accurate process planning for composite manufacturing</v>
      </c>
      <c r="F2438" s="81" t="str" cm="1">
        <f t="array" ref="F2438">_xlfn.SWITCH(ROUND(VLOOKUP(A2438,Table1[#All],3),0),11,H2438,12,I2438,13,J2438,14,K2438,"N/A")</f>
        <v>N/A</v>
      </c>
      <c r="G2438" s="81" t="str" cm="1">
        <f t="array" ref="G2438">_xlfn.SWITCH(ROUND(VLOOKUP(A2438,Table1[#All],5),0),11,H2438,12,I2438,13,J2438,14,K2438,"N/A")</f>
        <v>N/A</v>
      </c>
      <c r="H2438" s="81" t="str">
        <f>IF(OR('Raw Data'!H2361=0,'Raw Data'!H2361="Delete"),"",'Raw Data'!H2361)</f>
        <v/>
      </c>
      <c r="I2438" s="81" t="str">
        <f>IF(OR('Raw Data'!I2361=0,'Raw Data'!I2361="Delete"),"",'Raw Data'!I2361)</f>
        <v/>
      </c>
      <c r="J2438" s="81" t="str">
        <f>IF(OR('Raw Data'!J2361=0,'Raw Data'!J2361="Delete"),"",'Raw Data'!J2361)</f>
        <v/>
      </c>
      <c r="K2438" s="81" t="str">
        <f>IF(OR('Raw Data'!K2361=0,'Raw Data'!K2361="Delete"),"",'Raw Data'!K2361)</f>
        <v/>
      </c>
      <c r="L2438" s="81" t="str">
        <f>R2438</f>
        <v>Available</v>
      </c>
      <c r="M2438" s="81" t="str">
        <f>IF(A2438="","",IF(OR(AWReleaseNum&gt;=A2438,AWReleaseNum=0),"Available","Not Supported"))</f>
        <v>Available</v>
      </c>
      <c r="N2438" s="81" t="str">
        <f>IF(A2438="","",IF(TcRelease="Any","Available",IF(OR(AND(TcReleaseNum&gt;=VLOOKUP(AWReleaseNum,MinVerInfo,3,FALSE),TcReleaseNum&lt;=VLOOKUP(AWReleaseNum,MinVerInfo,4,FALSE)),AND(TcReleaseNum&gt;=VLOOKUP(AWReleaseNum,MinVerInfo,5,FALSE),TcReleaseNum&lt;=VLOOKUP(AWReleaseNum,MinVerInfo,6,FALSE))),"Available","Not Supported")))</f>
        <v>Available</v>
      </c>
      <c r="O2438" s="81" t="str">
        <f>IF(TcReleaseNum&lt;P2438,"Not Supported","Available")</f>
        <v>Available</v>
      </c>
      <c r="P2438" s="81" cm="1">
        <f t="array" ref="P2438">_xlfn.SWITCH(TcBaseVer, 14, K2438, 13, J2438, 12, I2438, 11, IFERROR(VLOOKUP(H2438,Table2[#All],3,FALSE),"N/A"),0)</f>
        <v>0</v>
      </c>
      <c r="Q2438" s="81" t="str">
        <f>IF(TcBaseVer=0,M2438,IF(AND(N2438="Available",M2438="Available",O2438="Available"),"Available",IF(M2438="","","Not Supported")))</f>
        <v>Available</v>
      </c>
      <c r="R2438" s="81" t="str">
        <f>IF(A2438&gt;=AWCurrentRel, "Future",Q2438)</f>
        <v>Available</v>
      </c>
      <c r="S2438" s="100" t="str">
        <f>HYPERLINK(U2438,T2438)</f>
        <v>Teamcenter 2512 - What's New - deliver</v>
      </c>
      <c r="T2438" s="81" t="str">
        <f>IFERROR(VLOOKUP(CONCATENATE($B2438,"_",$A2438),Table4[#All],5,FALSE),"Not Available")</f>
        <v>Teamcenter 2512 - What's New - deliver</v>
      </c>
      <c r="U2438" s="81" t="str">
        <f>IFERROR(VLOOKUP(CONCATENATE(B2438,"_",A2438),Table4[#All],6,FALSE),"")</f>
        <v>https://siemens.highspot.com/items/6936c491da2b12149d751c68?lfrm=ssrp.4</v>
      </c>
    </row>
    <row r="2439" spans="1:21" x14ac:dyDescent="0.25">
      <c r="A2439" s="81">
        <f>IF(OR('Raw Data'!A2373=0,'Raw Data'!A2373="Delete"),"",'Raw Data'!A2373)</f>
        <v>2512</v>
      </c>
      <c r="B2439" s="88" t="str">
        <f>IF(OR('Raw Data'!B2373=0,'Raw Data'!B2373="Delete"),"",'Raw Data'!B2373)</f>
        <v>Deliver</v>
      </c>
      <c r="C2439" s="89" t="str">
        <f>IF(OR('Raw Data'!C2373=0,'Raw Data'!C2373="Delete"),"",'Raw Data'!C2373)</f>
        <v>Manufacturing</v>
      </c>
      <c r="D2439" s="88" t="str">
        <f>IF(OR('Raw Data'!D2373=0,'Raw Data'!D2373="Delete"),"",'Raw Data'!D2373)</f>
        <v>Process Planning</v>
      </c>
      <c r="E2439" s="84" t="str">
        <f>IF(OR('Raw Data'!E2373=0,'Raw Data'!E2373="Delete"),"",'Raw Data'!E2373)</f>
        <v>Transform complex BOM and BOP structures into intuitively navigable insights</v>
      </c>
      <c r="F2439" s="81" t="str" cm="1">
        <f t="array" ref="F2439">_xlfn.SWITCH(ROUND(VLOOKUP(A2439,Table1[#All],3),0),11,H2439,12,I2439,13,J2439,14,K2439,"N/A")</f>
        <v>N/A</v>
      </c>
      <c r="G2439" s="81" t="str" cm="1">
        <f t="array" ref="G2439">_xlfn.SWITCH(ROUND(VLOOKUP(A2439,Table1[#All],5),0),11,H2439,12,I2439,13,J2439,14,K2439,"N/A")</f>
        <v>N/A</v>
      </c>
      <c r="H2439" s="81" t="str">
        <f>IF(OR('Raw Data'!H2373=0,'Raw Data'!H2373="Delete"),"",'Raw Data'!H2373)</f>
        <v/>
      </c>
      <c r="I2439" s="81" t="str">
        <f>IF(OR('Raw Data'!I2373=0,'Raw Data'!I2373="Delete"),"",'Raw Data'!I2373)</f>
        <v/>
      </c>
      <c r="J2439" s="81" t="str">
        <f>IF(OR('Raw Data'!J2373=0,'Raw Data'!J2373="Delete"),"",'Raw Data'!J2373)</f>
        <v/>
      </c>
      <c r="K2439" s="81" t="str">
        <f>IF(OR('Raw Data'!K2373=0,'Raw Data'!K2373="Delete"),"",'Raw Data'!K2373)</f>
        <v/>
      </c>
      <c r="L2439" s="81" t="str">
        <f>R2439</f>
        <v>Available</v>
      </c>
      <c r="M2439" s="81" t="str">
        <f>IF(A2439="","",IF(OR(AWReleaseNum&gt;=A2439,AWReleaseNum=0),"Available","Not Supported"))</f>
        <v>Available</v>
      </c>
      <c r="N2439" s="81" t="str">
        <f>IF(A2439="","",IF(TcRelease="Any","Available",IF(OR(AND(TcReleaseNum&gt;=VLOOKUP(AWReleaseNum,MinVerInfo,3,FALSE),TcReleaseNum&lt;=VLOOKUP(AWReleaseNum,MinVerInfo,4,FALSE)),AND(TcReleaseNum&gt;=VLOOKUP(AWReleaseNum,MinVerInfo,5,FALSE),TcReleaseNum&lt;=VLOOKUP(AWReleaseNum,MinVerInfo,6,FALSE))),"Available","Not Supported")))</f>
        <v>Available</v>
      </c>
      <c r="O2439" s="81" t="str">
        <f>IF(TcReleaseNum&lt;P2439,"Not Supported","Available")</f>
        <v>Available</v>
      </c>
      <c r="P2439" s="81" cm="1">
        <f t="array" ref="P2439">_xlfn.SWITCH(TcBaseVer, 14, K2439, 13, J2439, 12, I2439, 11, IFERROR(VLOOKUP(H2439,Table2[#All],3,FALSE),"N/A"),0)</f>
        <v>0</v>
      </c>
      <c r="Q2439" s="81" t="str">
        <f>IF(TcBaseVer=0,M2439,IF(AND(N2439="Available",M2439="Available",O2439="Available"),"Available",IF(M2439="","","Not Supported")))</f>
        <v>Available</v>
      </c>
      <c r="R2439" s="81" t="str">
        <f>IF(A2439&gt;=AWCurrentRel, "Future",Q2439)</f>
        <v>Available</v>
      </c>
      <c r="S2439" s="100" t="str">
        <f>HYPERLINK(U2439,T2439)</f>
        <v>Teamcenter 2512 - What's New - deliver</v>
      </c>
      <c r="T2439" s="81" t="str">
        <f>IFERROR(VLOOKUP(CONCATENATE($B2439,"_",$A2439),Table4[#All],5,FALSE),"Not Available")</f>
        <v>Teamcenter 2512 - What's New - deliver</v>
      </c>
      <c r="U2439" s="81" t="str">
        <f>IFERROR(VLOOKUP(CONCATENATE(B2439,"_",A2439),Table4[#All],6,FALSE),"")</f>
        <v>https://siemens.highspot.com/items/6936c491da2b12149d751c68?lfrm=ssrp.4</v>
      </c>
    </row>
    <row r="2440" spans="1:21" x14ac:dyDescent="0.25">
      <c r="A2440" s="81">
        <f>IF(OR('Raw Data'!A2374=0,'Raw Data'!A2374="Delete"),"",'Raw Data'!A2374)</f>
        <v>2512</v>
      </c>
      <c r="B2440" s="88" t="str">
        <f>IF(OR('Raw Data'!B2374=0,'Raw Data'!B2374="Delete"),"",'Raw Data'!B2374)</f>
        <v>Deliver</v>
      </c>
      <c r="C2440" s="89" t="str">
        <f>IF(OR('Raw Data'!C2374=0,'Raw Data'!C2374="Delete"),"",'Raw Data'!C2374)</f>
        <v>Manufacturing</v>
      </c>
      <c r="D2440" s="88" t="str">
        <f>IF(OR('Raw Data'!D2374=0,'Raw Data'!D2374="Delete"),"",'Raw Data'!D2374)</f>
        <v>Process Planning</v>
      </c>
      <c r="E2440" s="84" t="str">
        <f>IF(OR('Raw Data'!E2374=0,'Raw Data'!E2374="Delete"),"",'Raw Data'!E2374)</f>
        <v>Granular MBOM visibility on planning pages for streamlined navigation and focused exploration</v>
      </c>
      <c r="F2440" s="81" t="str" cm="1">
        <f t="array" ref="F2440">_xlfn.SWITCH(ROUND(VLOOKUP(A2440,Table1[#All],3),0),11,H2440,12,I2440,13,J2440,14,K2440,"N/A")</f>
        <v>N/A</v>
      </c>
      <c r="G2440" s="81" t="str" cm="1">
        <f t="array" ref="G2440">_xlfn.SWITCH(ROUND(VLOOKUP(A2440,Table1[#All],5),0),11,H2440,12,I2440,13,J2440,14,K2440,"N/A")</f>
        <v>N/A</v>
      </c>
      <c r="H2440" s="81" t="str">
        <f>IF(OR('Raw Data'!H2374=0,'Raw Data'!H2374="Delete"),"",'Raw Data'!H2374)</f>
        <v/>
      </c>
      <c r="I2440" s="81" t="str">
        <f>IF(OR('Raw Data'!I2374=0,'Raw Data'!I2374="Delete"),"",'Raw Data'!I2374)</f>
        <v/>
      </c>
      <c r="J2440" s="81" t="str">
        <f>IF(OR('Raw Data'!J2374=0,'Raw Data'!J2374="Delete"),"",'Raw Data'!J2374)</f>
        <v/>
      </c>
      <c r="K2440" s="81" t="str">
        <f>IF(OR('Raw Data'!K2374=0,'Raw Data'!K2374="Delete"),"",'Raw Data'!K2374)</f>
        <v/>
      </c>
      <c r="L2440" s="81" t="str">
        <f>R2440</f>
        <v>Available</v>
      </c>
      <c r="M2440" s="81" t="str">
        <f>IF(A2440="","",IF(OR(AWReleaseNum&gt;=A2440,AWReleaseNum=0),"Available","Not Supported"))</f>
        <v>Available</v>
      </c>
      <c r="N2440" s="81" t="str">
        <f>IF(A2440="","",IF(TcRelease="Any","Available",IF(OR(AND(TcReleaseNum&gt;=VLOOKUP(AWReleaseNum,MinVerInfo,3,FALSE),TcReleaseNum&lt;=VLOOKUP(AWReleaseNum,MinVerInfo,4,FALSE)),AND(TcReleaseNum&gt;=VLOOKUP(AWReleaseNum,MinVerInfo,5,FALSE),TcReleaseNum&lt;=VLOOKUP(AWReleaseNum,MinVerInfo,6,FALSE))),"Available","Not Supported")))</f>
        <v>Available</v>
      </c>
      <c r="O2440" s="81" t="str">
        <f>IF(TcReleaseNum&lt;P2440,"Not Supported","Available")</f>
        <v>Available</v>
      </c>
      <c r="P2440" s="81" cm="1">
        <f t="array" ref="P2440">_xlfn.SWITCH(TcBaseVer, 14, K2440, 13, J2440, 12, I2440, 11, IFERROR(VLOOKUP(H2440,Table2[#All],3,FALSE),"N/A"),0)</f>
        <v>0</v>
      </c>
      <c r="Q2440" s="81" t="str">
        <f>IF(TcBaseVer=0,M2440,IF(AND(N2440="Available",M2440="Available",O2440="Available"),"Available",IF(M2440="","","Not Supported")))</f>
        <v>Available</v>
      </c>
      <c r="R2440" s="81" t="str">
        <f>IF(A2440&gt;=AWCurrentRel, "Future",Q2440)</f>
        <v>Available</v>
      </c>
      <c r="S2440" s="100" t="str">
        <f>HYPERLINK(U2440,T2440)</f>
        <v>Teamcenter 2512 - What's New - deliver</v>
      </c>
      <c r="T2440" s="81" t="str">
        <f>IFERROR(VLOOKUP(CONCATENATE($B2440,"_",$A2440),Table4[#All],5,FALSE),"Not Available")</f>
        <v>Teamcenter 2512 - What's New - deliver</v>
      </c>
      <c r="U2440" s="81" t="str">
        <f>IFERROR(VLOOKUP(CONCATENATE(B2440,"_",A2440),Table4[#All],6,FALSE),"")</f>
        <v>https://siemens.highspot.com/items/6936c491da2b12149d751c68?lfrm=ssrp.4</v>
      </c>
    </row>
    <row r="2441" spans="1:21" x14ac:dyDescent="0.25">
      <c r="A2441" s="81">
        <f>IF(OR('Raw Data'!A2375=0,'Raw Data'!A2375="Delete"),"",'Raw Data'!A2375)</f>
        <v>2512</v>
      </c>
      <c r="B2441" s="88" t="str">
        <f>IF(OR('Raw Data'!B2375=0,'Raw Data'!B2375="Delete"),"",'Raw Data'!B2375)</f>
        <v>Deliver</v>
      </c>
      <c r="C2441" s="89" t="str">
        <f>IF(OR('Raw Data'!C2375=0,'Raw Data'!C2375="Delete"),"",'Raw Data'!C2375)</f>
        <v>Manufacturing</v>
      </c>
      <c r="D2441" s="88" t="str">
        <f>IF(OR('Raw Data'!D2375=0,'Raw Data'!D2375="Delete"),"",'Raw Data'!D2375)</f>
        <v>Process Planning</v>
      </c>
      <c r="E2441" s="84" t="str">
        <f>IF(OR('Raw Data'!E2375=0,'Raw Data'!E2375="Delete"),"",'Raw Data'!E2375)</f>
        <v>Consistent, accessible PMI, despite decoupled DBOM/EBOM</v>
      </c>
      <c r="F2441" s="81" t="str" cm="1">
        <f t="array" ref="F2441">_xlfn.SWITCH(ROUND(VLOOKUP(A2441,Table1[#All],3),0),11,H2441,12,I2441,13,J2441,14,K2441,"N/A")</f>
        <v>N/A</v>
      </c>
      <c r="G2441" s="81" t="str" cm="1">
        <f t="array" ref="G2441">_xlfn.SWITCH(ROUND(VLOOKUP(A2441,Table1[#All],5),0),11,H2441,12,I2441,13,J2441,14,K2441,"N/A")</f>
        <v>N/A</v>
      </c>
      <c r="H2441" s="81" t="str">
        <f>IF(OR('Raw Data'!H2375=0,'Raw Data'!H2375="Delete"),"",'Raw Data'!H2375)</f>
        <v/>
      </c>
      <c r="I2441" s="81" t="str">
        <f>IF(OR('Raw Data'!I2375=0,'Raw Data'!I2375="Delete"),"",'Raw Data'!I2375)</f>
        <v/>
      </c>
      <c r="J2441" s="81" t="str">
        <f>IF(OR('Raw Data'!J2375=0,'Raw Data'!J2375="Delete"),"",'Raw Data'!J2375)</f>
        <v/>
      </c>
      <c r="K2441" s="81" t="str">
        <f>IF(OR('Raw Data'!K2375=0,'Raw Data'!K2375="Delete"),"",'Raw Data'!K2375)</f>
        <v/>
      </c>
      <c r="L2441" s="81" t="str">
        <f>R2441</f>
        <v>Available</v>
      </c>
      <c r="M2441" s="81" t="str">
        <f>IF(A2441="","",IF(OR(AWReleaseNum&gt;=A2441,AWReleaseNum=0),"Available","Not Supported"))</f>
        <v>Available</v>
      </c>
      <c r="N2441" s="81" t="str">
        <f>IF(A2441="","",IF(TcRelease="Any","Available",IF(OR(AND(TcReleaseNum&gt;=VLOOKUP(AWReleaseNum,MinVerInfo,3,FALSE),TcReleaseNum&lt;=VLOOKUP(AWReleaseNum,MinVerInfo,4,FALSE)),AND(TcReleaseNum&gt;=VLOOKUP(AWReleaseNum,MinVerInfo,5,FALSE),TcReleaseNum&lt;=VLOOKUP(AWReleaseNum,MinVerInfo,6,FALSE))),"Available","Not Supported")))</f>
        <v>Available</v>
      </c>
      <c r="O2441" s="81" t="str">
        <f>IF(TcReleaseNum&lt;P2441,"Not Supported","Available")</f>
        <v>Available</v>
      </c>
      <c r="P2441" s="81" cm="1">
        <f t="array" ref="P2441">_xlfn.SWITCH(TcBaseVer, 14, K2441, 13, J2441, 12, I2441, 11, IFERROR(VLOOKUP(H2441,Table2[#All],3,FALSE),"N/A"),0)</f>
        <v>0</v>
      </c>
      <c r="Q2441" s="81" t="str">
        <f>IF(TcBaseVer=0,M2441,IF(AND(N2441="Available",M2441="Available",O2441="Available"),"Available",IF(M2441="","","Not Supported")))</f>
        <v>Available</v>
      </c>
      <c r="R2441" s="81" t="str">
        <f>IF(A2441&gt;=AWCurrentRel, "Future",Q2441)</f>
        <v>Available</v>
      </c>
      <c r="S2441" s="100" t="str">
        <f>HYPERLINK(U2441,T2441)</f>
        <v>Teamcenter 2512 - What's New - deliver</v>
      </c>
      <c r="T2441" s="81" t="str">
        <f>IFERROR(VLOOKUP(CONCATENATE($B2441,"_",$A2441),Table4[#All],5,FALSE),"Not Available")</f>
        <v>Teamcenter 2512 - What's New - deliver</v>
      </c>
      <c r="U2441" s="81" t="str">
        <f>IFERROR(VLOOKUP(CONCATENATE(B2441,"_",A2441),Table4[#All],6,FALSE),"")</f>
        <v>https://siemens.highspot.com/items/6936c491da2b12149d751c68?lfrm=ssrp.4</v>
      </c>
    </row>
    <row r="2442" spans="1:21" x14ac:dyDescent="0.25">
      <c r="A2442" s="81">
        <f>IF(OR('Raw Data'!A2376=0,'Raw Data'!A2376="Delete"),"",'Raw Data'!A2376)</f>
        <v>2512</v>
      </c>
      <c r="B2442" s="88" t="str">
        <f>IF(OR('Raw Data'!B2376=0,'Raw Data'!B2376="Delete"),"",'Raw Data'!B2376)</f>
        <v>Deliver</v>
      </c>
      <c r="C2442" s="89" t="str">
        <f>IF(OR('Raw Data'!C2376=0,'Raw Data'!C2376="Delete"),"",'Raw Data'!C2376)</f>
        <v>Manufacturing</v>
      </c>
      <c r="D2442" s="88" t="str">
        <f>IF(OR('Raw Data'!D2376=0,'Raw Data'!D2376="Delete"),"",'Raw Data'!D2376)</f>
        <v>Process Planning</v>
      </c>
      <c r="E2442" s="84" t="str">
        <f>IF(OR('Raw Data'!E2376=0,'Raw Data'!E2376="Delete"),"",'Raw Data'!E2376)</f>
        <v>Direct RBOP-to-AR WI generation ensures accurate, efficient work instructions</v>
      </c>
      <c r="F2442" s="81" t="str" cm="1">
        <f t="array" ref="F2442">_xlfn.SWITCH(ROUND(VLOOKUP(A2442,Table1[#All],3),0),11,H2442,12,I2442,13,J2442,14,K2442,"N/A")</f>
        <v>N/A</v>
      </c>
      <c r="G2442" s="81" t="str" cm="1">
        <f t="array" ref="G2442">_xlfn.SWITCH(ROUND(VLOOKUP(A2442,Table1[#All],5),0),11,H2442,12,I2442,13,J2442,14,K2442,"N/A")</f>
        <v>N/A</v>
      </c>
      <c r="H2442" s="81" t="str">
        <f>IF(OR('Raw Data'!H2376=0,'Raw Data'!H2376="Delete"),"",'Raw Data'!H2376)</f>
        <v/>
      </c>
      <c r="I2442" s="81" t="str">
        <f>IF(OR('Raw Data'!I2376=0,'Raw Data'!I2376="Delete"),"",'Raw Data'!I2376)</f>
        <v/>
      </c>
      <c r="J2442" s="81" t="str">
        <f>IF(OR('Raw Data'!J2376=0,'Raw Data'!J2376="Delete"),"",'Raw Data'!J2376)</f>
        <v/>
      </c>
      <c r="K2442" s="81" t="str">
        <f>IF(OR('Raw Data'!K2376=0,'Raw Data'!K2376="Delete"),"",'Raw Data'!K2376)</f>
        <v/>
      </c>
      <c r="L2442" s="81" t="str">
        <f>R2442</f>
        <v>Available</v>
      </c>
      <c r="M2442" s="81" t="str">
        <f>IF(A2442="","",IF(OR(AWReleaseNum&gt;=A2442,AWReleaseNum=0),"Available","Not Supported"))</f>
        <v>Available</v>
      </c>
      <c r="N2442" s="81" t="str">
        <f>IF(A2442="","",IF(TcRelease="Any","Available",IF(OR(AND(TcReleaseNum&gt;=VLOOKUP(AWReleaseNum,MinVerInfo,3,FALSE),TcReleaseNum&lt;=VLOOKUP(AWReleaseNum,MinVerInfo,4,FALSE)),AND(TcReleaseNum&gt;=VLOOKUP(AWReleaseNum,MinVerInfo,5,FALSE),TcReleaseNum&lt;=VLOOKUP(AWReleaseNum,MinVerInfo,6,FALSE))),"Available","Not Supported")))</f>
        <v>Available</v>
      </c>
      <c r="O2442" s="81" t="str">
        <f>IF(TcReleaseNum&lt;P2442,"Not Supported","Available")</f>
        <v>Available</v>
      </c>
      <c r="P2442" s="81" cm="1">
        <f t="array" ref="P2442">_xlfn.SWITCH(TcBaseVer, 14, K2442, 13, J2442, 12, I2442, 11, IFERROR(VLOOKUP(H2442,Table2[#All],3,FALSE),"N/A"),0)</f>
        <v>0</v>
      </c>
      <c r="Q2442" s="81" t="str">
        <f>IF(TcBaseVer=0,M2442,IF(AND(N2442="Available",M2442="Available",O2442="Available"),"Available",IF(M2442="","","Not Supported")))</f>
        <v>Available</v>
      </c>
      <c r="R2442" s="81" t="str">
        <f>IF(A2442&gt;=AWCurrentRel, "Future",Q2442)</f>
        <v>Available</v>
      </c>
      <c r="S2442" s="100" t="str">
        <f>HYPERLINK(U2442,T2442)</f>
        <v>Teamcenter 2512 - What's New - deliver</v>
      </c>
      <c r="T2442" s="81" t="str">
        <f>IFERROR(VLOOKUP(CONCATENATE($B2442,"_",$A2442),Table4[#All],5,FALSE),"Not Available")</f>
        <v>Teamcenter 2512 - What's New - deliver</v>
      </c>
      <c r="U2442" s="81" t="str">
        <f>IFERROR(VLOOKUP(CONCATENATE(B2442,"_",A2442),Table4[#All],6,FALSE),"")</f>
        <v>https://siemens.highspot.com/items/6936c491da2b12149d751c68?lfrm=ssrp.4</v>
      </c>
    </row>
    <row r="2443" spans="1:21" x14ac:dyDescent="0.25">
      <c r="A2443" s="81">
        <f>IF(OR('Raw Data'!A2377=0,'Raw Data'!A2377="Delete"),"",'Raw Data'!A2377)</f>
        <v>2512</v>
      </c>
      <c r="B2443" s="88" t="str">
        <f>IF(OR('Raw Data'!B2377=0,'Raw Data'!B2377="Delete"),"",'Raw Data'!B2377)</f>
        <v>Deliver</v>
      </c>
      <c r="C2443" s="89" t="str">
        <f>IF(OR('Raw Data'!C2377=0,'Raw Data'!C2377="Delete"),"",'Raw Data'!C2377)</f>
        <v>Manufacturing</v>
      </c>
      <c r="D2443" s="88" t="str">
        <f>IF(OR('Raw Data'!D2377=0,'Raw Data'!D2377="Delete"),"",'Raw Data'!D2377)</f>
        <v>Process Planning</v>
      </c>
      <c r="E2443" s="84" t="str">
        <f>IF(OR('Raw Data'!E2377=0,'Raw Data'!E2377="Delete"),"",'Raw Data'!E2377)</f>
        <v>To enable the definition, management, and utilization of parameters within Easy Plan, ensuring consistent and dynamic data usage across industries like semi conductors &amp; battery industry.</v>
      </c>
      <c r="F2443" s="81" t="str" cm="1">
        <f t="array" ref="F2443">_xlfn.SWITCH(ROUND(VLOOKUP(A2443,Table1[#All],3),0),11,H2443,12,I2443,13,J2443,14,K2443,"N/A")</f>
        <v>N/A</v>
      </c>
      <c r="G2443" s="81" t="str" cm="1">
        <f t="array" ref="G2443">_xlfn.SWITCH(ROUND(VLOOKUP(A2443,Table1[#All],5),0),11,H2443,12,I2443,13,J2443,14,K2443,"N/A")</f>
        <v>N/A</v>
      </c>
      <c r="H2443" s="81" t="str">
        <f>IF(OR('Raw Data'!H2377=0,'Raw Data'!H2377="Delete"),"",'Raw Data'!H2377)</f>
        <v/>
      </c>
      <c r="I2443" s="81" t="str">
        <f>IF(OR('Raw Data'!I2377=0,'Raw Data'!I2377="Delete"),"",'Raw Data'!I2377)</f>
        <v/>
      </c>
      <c r="J2443" s="81" t="str">
        <f>IF(OR('Raw Data'!J2377=0,'Raw Data'!J2377="Delete"),"",'Raw Data'!J2377)</f>
        <v/>
      </c>
      <c r="K2443" s="81" t="str">
        <f>IF(OR('Raw Data'!K2377=0,'Raw Data'!K2377="Delete"),"",'Raw Data'!K2377)</f>
        <v/>
      </c>
      <c r="L2443" s="81" t="str">
        <f>R2443</f>
        <v>Available</v>
      </c>
      <c r="M2443" s="81" t="str">
        <f>IF(A2443="","",IF(OR(AWReleaseNum&gt;=A2443,AWReleaseNum=0),"Available","Not Supported"))</f>
        <v>Available</v>
      </c>
      <c r="N2443" s="81" t="str">
        <f>IF(A2443="","",IF(TcRelease="Any","Available",IF(OR(AND(TcReleaseNum&gt;=VLOOKUP(AWReleaseNum,MinVerInfo,3,FALSE),TcReleaseNum&lt;=VLOOKUP(AWReleaseNum,MinVerInfo,4,FALSE)),AND(TcReleaseNum&gt;=VLOOKUP(AWReleaseNum,MinVerInfo,5,FALSE),TcReleaseNum&lt;=VLOOKUP(AWReleaseNum,MinVerInfo,6,FALSE))),"Available","Not Supported")))</f>
        <v>Available</v>
      </c>
      <c r="O2443" s="81" t="str">
        <f>IF(TcReleaseNum&lt;P2443,"Not Supported","Available")</f>
        <v>Available</v>
      </c>
      <c r="P2443" s="81" cm="1">
        <f t="array" ref="P2443">_xlfn.SWITCH(TcBaseVer, 14, K2443, 13, J2443, 12, I2443, 11, IFERROR(VLOOKUP(H2443,Table2[#All],3,FALSE),"N/A"),0)</f>
        <v>0</v>
      </c>
      <c r="Q2443" s="81" t="str">
        <f>IF(TcBaseVer=0,M2443,IF(AND(N2443="Available",M2443="Available",O2443="Available"),"Available",IF(M2443="","","Not Supported")))</f>
        <v>Available</v>
      </c>
      <c r="R2443" s="81" t="str">
        <f>IF(A2443&gt;=AWCurrentRel, "Future",Q2443)</f>
        <v>Available</v>
      </c>
      <c r="S2443" s="100" t="str">
        <f>HYPERLINK(U2443,T2443)</f>
        <v>Teamcenter 2512 - What's New - deliver</v>
      </c>
      <c r="T2443" s="81" t="str">
        <f>IFERROR(VLOOKUP(CONCATENATE($B2443,"_",$A2443),Table4[#All],5,FALSE),"Not Available")</f>
        <v>Teamcenter 2512 - What's New - deliver</v>
      </c>
      <c r="U2443" s="81" t="str">
        <f>IFERROR(VLOOKUP(CONCATENATE(B2443,"_",A2443),Table4[#All],6,FALSE),"")</f>
        <v>https://siemens.highspot.com/items/6936c491da2b12149d751c68?lfrm=ssrp.4</v>
      </c>
    </row>
    <row r="2444" spans="1:21" x14ac:dyDescent="0.25">
      <c r="A2444" s="81">
        <f>IF(OR('Raw Data'!A2378=0,'Raw Data'!A2378="Delete"),"",'Raw Data'!A2378)</f>
        <v>2512</v>
      </c>
      <c r="B2444" s="88" t="str">
        <f>IF(OR('Raw Data'!B2378=0,'Raw Data'!B2378="Delete"),"",'Raw Data'!B2378)</f>
        <v>Deliver</v>
      </c>
      <c r="C2444" s="89" t="str">
        <f>IF(OR('Raw Data'!C2378=0,'Raw Data'!C2378="Delete"),"",'Raw Data'!C2378)</f>
        <v>Manufacturing</v>
      </c>
      <c r="D2444" s="88" t="str">
        <f>IF(OR('Raw Data'!D2378=0,'Raw Data'!D2378="Delete"),"",'Raw Data'!D2378)</f>
        <v>Process Planning</v>
      </c>
      <c r="E2444" s="84" t="str">
        <f>IF(OR('Raw Data'!E2378=0,'Raw Data'!E2378="Delete"),"",'Raw Data'!E2378)</f>
        <v>Enable seamless access, viewing, and execution of Electronic Work Instructions (EWI) in offline mode, ensuring uninterrupted operations in environments with limited or no network connectivityEnable seamless access, viewing, and execution of Electronic  ork Instructions (EWI) in offline mode, ensuring uninterrupted operations in environments with limited or no network connectivity</v>
      </c>
      <c r="F2444" s="81" t="str" cm="1">
        <f t="array" ref="F2444">_xlfn.SWITCH(ROUND(VLOOKUP(A2444,Table1[#All],3),0),11,H2444,12,I2444,13,J2444,14,K2444,"N/A")</f>
        <v>N/A</v>
      </c>
      <c r="G2444" s="81" t="str" cm="1">
        <f t="array" ref="G2444">_xlfn.SWITCH(ROUND(VLOOKUP(A2444,Table1[#All],5),0),11,H2444,12,I2444,13,J2444,14,K2444,"N/A")</f>
        <v>N/A</v>
      </c>
      <c r="H2444" s="81" t="str">
        <f>IF(OR('Raw Data'!H2378=0,'Raw Data'!H2378="Delete"),"",'Raw Data'!H2378)</f>
        <v/>
      </c>
      <c r="I2444" s="81" t="str">
        <f>IF(OR('Raw Data'!I2378=0,'Raw Data'!I2378="Delete"),"",'Raw Data'!I2378)</f>
        <v/>
      </c>
      <c r="J2444" s="81" t="str">
        <f>IF(OR('Raw Data'!J2378=0,'Raw Data'!J2378="Delete"),"",'Raw Data'!J2378)</f>
        <v/>
      </c>
      <c r="K2444" s="81" t="str">
        <f>IF(OR('Raw Data'!K2378=0,'Raw Data'!K2378="Delete"),"",'Raw Data'!K2378)</f>
        <v/>
      </c>
      <c r="L2444" s="81" t="str">
        <f>R2444</f>
        <v>Available</v>
      </c>
      <c r="M2444" s="81" t="str">
        <f>IF(A2444="","",IF(OR(AWReleaseNum&gt;=A2444,AWReleaseNum=0),"Available","Not Supported"))</f>
        <v>Available</v>
      </c>
      <c r="N2444" s="81" t="str">
        <f>IF(A2444="","",IF(TcRelease="Any","Available",IF(OR(AND(TcReleaseNum&gt;=VLOOKUP(AWReleaseNum,MinVerInfo,3,FALSE),TcReleaseNum&lt;=VLOOKUP(AWReleaseNum,MinVerInfo,4,FALSE)),AND(TcReleaseNum&gt;=VLOOKUP(AWReleaseNum,MinVerInfo,5,FALSE),TcReleaseNum&lt;=VLOOKUP(AWReleaseNum,MinVerInfo,6,FALSE))),"Available","Not Supported")))</f>
        <v>Available</v>
      </c>
      <c r="O2444" s="81" t="str">
        <f>IF(TcReleaseNum&lt;P2444,"Not Supported","Available")</f>
        <v>Available</v>
      </c>
      <c r="P2444" s="81" cm="1">
        <f t="array" ref="P2444">_xlfn.SWITCH(TcBaseVer, 14, K2444, 13, J2444, 12, I2444, 11, IFERROR(VLOOKUP(H2444,Table2[#All],3,FALSE),"N/A"),0)</f>
        <v>0</v>
      </c>
      <c r="Q2444" s="81" t="str">
        <f>IF(TcBaseVer=0,M2444,IF(AND(N2444="Available",M2444="Available",O2444="Available"),"Available",IF(M2444="","","Not Supported")))</f>
        <v>Available</v>
      </c>
      <c r="R2444" s="81" t="str">
        <f>IF(A2444&gt;=AWCurrentRel, "Future",Q2444)</f>
        <v>Available</v>
      </c>
      <c r="S2444" s="100" t="str">
        <f>HYPERLINK(U2444,T2444)</f>
        <v>Teamcenter 2512 - What's New - deliver</v>
      </c>
      <c r="T2444" s="81" t="str">
        <f>IFERROR(VLOOKUP(CONCATENATE($B2444,"_",$A2444),Table4[#All],5,FALSE),"Not Available")</f>
        <v>Teamcenter 2512 - What's New - deliver</v>
      </c>
      <c r="U2444" s="81" t="str">
        <f>IFERROR(VLOOKUP(CONCATENATE(B2444,"_",A2444),Table4[#All],6,FALSE),"")</f>
        <v>https://siemens.highspot.com/items/6936c491da2b12149d751c68?lfrm=ssrp.4</v>
      </c>
    </row>
    <row r="2445" spans="1:21" x14ac:dyDescent="0.25">
      <c r="A2445" s="81">
        <f>IF(OR('Raw Data'!A2379=0,'Raw Data'!A2379="Delete"),"",'Raw Data'!A2379)</f>
        <v>2512</v>
      </c>
      <c r="B2445" s="88" t="str">
        <f>IF(OR('Raw Data'!B2379=0,'Raw Data'!B2379="Delete"),"",'Raw Data'!B2379)</f>
        <v>Deliver</v>
      </c>
      <c r="C2445" s="89" t="str">
        <f>IF(OR('Raw Data'!C2379=0,'Raw Data'!C2379="Delete"),"",'Raw Data'!C2379)</f>
        <v>Manufacturing</v>
      </c>
      <c r="D2445" s="88" t="str">
        <f>IF(OR('Raw Data'!D2379=0,'Raw Data'!D2379="Delete"),"",'Raw Data'!D2379)</f>
        <v>Process Planning</v>
      </c>
      <c r="E2445" s="84" t="str">
        <f>IF(OR('Raw Data'!E2379=0,'Raw Data'!E2379="Delete"),"",'Raw Data'!E2379)</f>
        <v>Facilitates the creation and management of part planning data within Easy Plan, ensuring a seamless link between product structures and manufacturing processes for accurate and efficient production planning</v>
      </c>
      <c r="F2445" s="81" t="str" cm="1">
        <f t="array" ref="F2445">_xlfn.SWITCH(ROUND(VLOOKUP(A2445,Table1[#All],3),0),11,H2445,12,I2445,13,J2445,14,K2445,"N/A")</f>
        <v>N/A</v>
      </c>
      <c r="G2445" s="81" t="str" cm="1">
        <f t="array" ref="G2445">_xlfn.SWITCH(ROUND(VLOOKUP(A2445,Table1[#All],5),0),11,H2445,12,I2445,13,J2445,14,K2445,"N/A")</f>
        <v>N/A</v>
      </c>
      <c r="H2445" s="81" t="str">
        <f>IF(OR('Raw Data'!H2379=0,'Raw Data'!H2379="Delete"),"",'Raw Data'!H2379)</f>
        <v/>
      </c>
      <c r="I2445" s="81" t="str">
        <f>IF(OR('Raw Data'!I2379=0,'Raw Data'!I2379="Delete"),"",'Raw Data'!I2379)</f>
        <v/>
      </c>
      <c r="J2445" s="81" t="str">
        <f>IF(OR('Raw Data'!J2379=0,'Raw Data'!J2379="Delete"),"",'Raw Data'!J2379)</f>
        <v/>
      </c>
      <c r="K2445" s="81" t="str">
        <f>IF(OR('Raw Data'!K2379=0,'Raw Data'!K2379="Delete"),"",'Raw Data'!K2379)</f>
        <v/>
      </c>
      <c r="L2445" s="81" t="str">
        <f>R2445</f>
        <v>Available</v>
      </c>
      <c r="M2445" s="81" t="str">
        <f>IF(A2445="","",IF(OR(AWReleaseNum&gt;=A2445,AWReleaseNum=0),"Available","Not Supported"))</f>
        <v>Available</v>
      </c>
      <c r="N2445" s="81" t="str">
        <f>IF(A2445="","",IF(TcRelease="Any","Available",IF(OR(AND(TcReleaseNum&gt;=VLOOKUP(AWReleaseNum,MinVerInfo,3,FALSE),TcReleaseNum&lt;=VLOOKUP(AWReleaseNum,MinVerInfo,4,FALSE)),AND(TcReleaseNum&gt;=VLOOKUP(AWReleaseNum,MinVerInfo,5,FALSE),TcReleaseNum&lt;=VLOOKUP(AWReleaseNum,MinVerInfo,6,FALSE))),"Available","Not Supported")))</f>
        <v>Available</v>
      </c>
      <c r="O2445" s="81" t="str">
        <f>IF(TcReleaseNum&lt;P2445,"Not Supported","Available")</f>
        <v>Available</v>
      </c>
      <c r="P2445" s="81" cm="1">
        <f t="array" ref="P2445">_xlfn.SWITCH(TcBaseVer, 14, K2445, 13, J2445, 12, I2445, 11, IFERROR(VLOOKUP(H2445,Table2[#All],3,FALSE),"N/A"),0)</f>
        <v>0</v>
      </c>
      <c r="Q2445" s="81" t="str">
        <f>IF(TcBaseVer=0,M2445,IF(AND(N2445="Available",M2445="Available",O2445="Available"),"Available",IF(M2445="","","Not Supported")))</f>
        <v>Available</v>
      </c>
      <c r="R2445" s="81" t="str">
        <f>IF(A2445&gt;=AWCurrentRel, "Future",Q2445)</f>
        <v>Available</v>
      </c>
      <c r="S2445" s="100" t="str">
        <f>HYPERLINK(U2445,T2445)</f>
        <v>Teamcenter 2512 - What's New - deliver</v>
      </c>
      <c r="T2445" s="81" t="str">
        <f>IFERROR(VLOOKUP(CONCATENATE($B2445,"_",$A2445),Table4[#All],5,FALSE),"Not Available")</f>
        <v>Teamcenter 2512 - What's New - deliver</v>
      </c>
      <c r="U2445" s="81" t="str">
        <f>IFERROR(VLOOKUP(CONCATENATE(B2445,"_",A2445),Table4[#All],6,FALSE),"")</f>
        <v>https://siemens.highspot.com/items/6936c491da2b12149d751c68?lfrm=ssrp.4</v>
      </c>
    </row>
    <row r="2446" spans="1:21" x14ac:dyDescent="0.25">
      <c r="A2446" s="81">
        <f>IF(OR('Raw Data'!A2380=0,'Raw Data'!A2380="Delete"),"",'Raw Data'!A2380)</f>
        <v>2512</v>
      </c>
      <c r="B2446" s="88" t="str">
        <f>IF(OR('Raw Data'!B2380=0,'Raw Data'!B2380="Delete"),"",'Raw Data'!B2380)</f>
        <v>Deliver</v>
      </c>
      <c r="C2446" s="89" t="str">
        <f>IF(OR('Raw Data'!C2380=0,'Raw Data'!C2380="Delete"),"",'Raw Data'!C2380)</f>
        <v>Manufacturing</v>
      </c>
      <c r="D2446" s="88" t="str">
        <f>IF(OR('Raw Data'!D2380=0,'Raw Data'!D2380="Delete"),"",'Raw Data'!D2380)</f>
        <v>Process Planning</v>
      </c>
      <c r="E2446" s="84" t="str">
        <f>IF(OR('Raw Data'!E2380=0,'Raw Data'!E2380="Delete"),"",'Raw Data'!E2380)</f>
        <v>Facilitates complete migration of TWI and STX content from RAC to Easy Plan, ensuring all text, images, symbols, formatting, and colors are successfully transferred to maintain content fidelity</v>
      </c>
      <c r="F2446" s="81" t="str" cm="1">
        <f t="array" ref="F2446">_xlfn.SWITCH(ROUND(VLOOKUP(A2446,Table1[#All],3),0),11,H2446,12,I2446,13,J2446,14,K2446,"N/A")</f>
        <v>N/A</v>
      </c>
      <c r="G2446" s="81" t="str" cm="1">
        <f t="array" ref="G2446">_xlfn.SWITCH(ROUND(VLOOKUP(A2446,Table1[#All],5),0),11,H2446,12,I2446,13,J2446,14,K2446,"N/A")</f>
        <v>N/A</v>
      </c>
      <c r="H2446" s="81" t="str">
        <f>IF(OR('Raw Data'!H2380=0,'Raw Data'!H2380="Delete"),"",'Raw Data'!H2380)</f>
        <v/>
      </c>
      <c r="I2446" s="81" t="str">
        <f>IF(OR('Raw Data'!I2380=0,'Raw Data'!I2380="Delete"),"",'Raw Data'!I2380)</f>
        <v/>
      </c>
      <c r="J2446" s="81" t="str">
        <f>IF(OR('Raw Data'!J2380=0,'Raw Data'!J2380="Delete"),"",'Raw Data'!J2380)</f>
        <v/>
      </c>
      <c r="K2446" s="81" t="str">
        <f>IF(OR('Raw Data'!K2380=0,'Raw Data'!K2380="Delete"),"",'Raw Data'!K2380)</f>
        <v/>
      </c>
      <c r="L2446" s="81" t="str">
        <f>R2446</f>
        <v>Available</v>
      </c>
      <c r="M2446" s="81" t="str">
        <f>IF(A2446="","",IF(OR(AWReleaseNum&gt;=A2446,AWReleaseNum=0),"Available","Not Supported"))</f>
        <v>Available</v>
      </c>
      <c r="N2446" s="81" t="str">
        <f>IF(A2446="","",IF(TcRelease="Any","Available",IF(OR(AND(TcReleaseNum&gt;=VLOOKUP(AWReleaseNum,MinVerInfo,3,FALSE),TcReleaseNum&lt;=VLOOKUP(AWReleaseNum,MinVerInfo,4,FALSE)),AND(TcReleaseNum&gt;=VLOOKUP(AWReleaseNum,MinVerInfo,5,FALSE),TcReleaseNum&lt;=VLOOKUP(AWReleaseNum,MinVerInfo,6,FALSE))),"Available","Not Supported")))</f>
        <v>Available</v>
      </c>
      <c r="O2446" s="81" t="str">
        <f>IF(TcReleaseNum&lt;P2446,"Not Supported","Available")</f>
        <v>Available</v>
      </c>
      <c r="P2446" s="81" cm="1">
        <f t="array" ref="P2446">_xlfn.SWITCH(TcBaseVer, 14, K2446, 13, J2446, 12, I2446, 11, IFERROR(VLOOKUP(H2446,Table2[#All],3,FALSE),"N/A"),0)</f>
        <v>0</v>
      </c>
      <c r="Q2446" s="81" t="str">
        <f>IF(TcBaseVer=0,M2446,IF(AND(N2446="Available",M2446="Available",O2446="Available"),"Available",IF(M2446="","","Not Supported")))</f>
        <v>Available</v>
      </c>
      <c r="R2446" s="81" t="str">
        <f>IF(A2446&gt;=AWCurrentRel, "Future",Q2446)</f>
        <v>Available</v>
      </c>
      <c r="S2446" s="100" t="str">
        <f>HYPERLINK(U2446,T2446)</f>
        <v>Teamcenter 2512 - What's New - deliver</v>
      </c>
      <c r="T2446" s="81" t="str">
        <f>IFERROR(VLOOKUP(CONCATENATE($B2446,"_",$A2446),Table4[#All],5,FALSE),"Not Available")</f>
        <v>Teamcenter 2512 - What's New - deliver</v>
      </c>
      <c r="U2446" s="81" t="str">
        <f>IFERROR(VLOOKUP(CONCATENATE(B2446,"_",A2446),Table4[#All],6,FALSE),"")</f>
        <v>https://siemens.highspot.com/items/6936c491da2b12149d751c68?lfrm=ssrp.4</v>
      </c>
    </row>
    <row r="2447" spans="1:21" x14ac:dyDescent="0.25">
      <c r="A2447" s="81">
        <f>IF(OR('Raw Data'!A2448=0,'Raw Data'!A2448="Delete"),"",'Raw Data'!A2448)</f>
        <v>2512</v>
      </c>
      <c r="B2447" s="88" t="str">
        <f>IF(OR('Raw Data'!B2448=0,'Raw Data'!B2448="Delete"),"",'Raw Data'!B2448)</f>
        <v>Plan</v>
      </c>
      <c r="C2447" s="89" t="str">
        <f>IF(OR('Raw Data'!C2448=0,'Raw Data'!C2448="Delete"),"",'Raw Data'!C2448)</f>
        <v>Configuration</v>
      </c>
      <c r="D2447" s="88" t="str">
        <f>IF(OR('Raw Data'!D2448=0,'Raw Data'!D2448="Delete"),"",'Raw Data'!D2448)</f>
        <v>Product Configuration</v>
      </c>
      <c r="E2447" s="84" t="str">
        <f>IF(OR('Raw Data'!E2448=0,'Raw Data'!E2448="Delete"),"",'Raw Data'!E2448)</f>
        <v>Use 'intent' to filter and solve domain-specific configurations like sales, engineering, and manufacturing</v>
      </c>
      <c r="F2447" s="81" t="str" cm="1">
        <f t="array" ref="F2447">_xlfn.SWITCH(ROUND(VLOOKUP(A2447,Table1[#All],3),0),11,H2447,12,I2447,13,J2447,14,K2447,"N/A")</f>
        <v>N/A</v>
      </c>
      <c r="G2447" s="81" t="str" cm="1">
        <f t="array" ref="G2447">_xlfn.SWITCH(ROUND(VLOOKUP(A2447,Table1[#All],5),0),11,H2447,12,I2447,13,J2447,14,K2447,"N/A")</f>
        <v>N/A</v>
      </c>
      <c r="H2447" s="81" t="str">
        <f>IF(OR('Raw Data'!H2448=0,'Raw Data'!H2448="Delete"),"",'Raw Data'!H2448)</f>
        <v/>
      </c>
      <c r="I2447" s="81" t="str">
        <f>IF(OR('Raw Data'!I2448=0,'Raw Data'!I2448="Delete"),"",'Raw Data'!I2448)</f>
        <v/>
      </c>
      <c r="J2447" s="81" t="str">
        <f>IF(OR('Raw Data'!J2448=0,'Raw Data'!J2448="Delete"),"",'Raw Data'!J2448)</f>
        <v/>
      </c>
      <c r="K2447" s="81" t="str">
        <f>IF(OR('Raw Data'!K2448=0,'Raw Data'!K2448="Delete"),"",'Raw Data'!K2448)</f>
        <v/>
      </c>
      <c r="L2447" s="81" t="str">
        <f>R2447</f>
        <v>Available</v>
      </c>
      <c r="M2447" s="81" t="str">
        <f>IF(A2447="","",IF(OR(AWReleaseNum&gt;=A2447,AWReleaseNum=0),"Available","Not Supported"))</f>
        <v>Available</v>
      </c>
      <c r="N2447" s="81" t="str">
        <f>IF(A2447="","",IF(TcRelease="Any","Available",IF(OR(AND(TcReleaseNum&gt;=VLOOKUP(AWReleaseNum,MinVerInfo,3,FALSE),TcReleaseNum&lt;=VLOOKUP(AWReleaseNum,MinVerInfo,4,FALSE)),AND(TcReleaseNum&gt;=VLOOKUP(AWReleaseNum,MinVerInfo,5,FALSE),TcReleaseNum&lt;=VLOOKUP(AWReleaseNum,MinVerInfo,6,FALSE))),"Available","Not Supported")))</f>
        <v>Available</v>
      </c>
      <c r="O2447" s="81" t="str">
        <f>IF(TcReleaseNum&lt;P2447,"Not Supported","Available")</f>
        <v>Available</v>
      </c>
      <c r="P2447" s="81" cm="1">
        <f t="array" ref="P2447">_xlfn.SWITCH(TcBaseVer, 14, K2447, 13, J2447, 12, I2447, 11, IFERROR(VLOOKUP(H2447,Table2[#All],3,FALSE),"N/A"),0)</f>
        <v>0</v>
      </c>
      <c r="Q2447" s="81" t="str">
        <f>IF(TcBaseVer=0,M2447,IF(AND(N2447="Available",M2447="Available",O2447="Available"),"Available",IF(M2447="","","Not Supported")))</f>
        <v>Available</v>
      </c>
      <c r="R2447" s="81" t="str">
        <f>IF(A2447&gt;=AWCurrentRel, "Future",Q2447)</f>
        <v>Available</v>
      </c>
      <c r="S2447" s="100" t="str">
        <f>HYPERLINK(U2447,T2447)</f>
        <v>Teamcenter 2512 - What's New - Plan</v>
      </c>
      <c r="T2447" s="81" t="str">
        <f>IFERROR(VLOOKUP(CONCATENATE($B2447,"_",$A2447),Table4[#All],5,FALSE),"Not Available")</f>
        <v>Teamcenter 2512 - What's New - Plan</v>
      </c>
      <c r="U2447" s="81" t="str">
        <f>IFERROR(VLOOKUP(CONCATENATE(B2447,"_",A2447),Table4[#All],6,FALSE),"")</f>
        <v>https://siemens.highspot.com/items/6936c4d01e86285005509949?lfrm=ssrp.3</v>
      </c>
    </row>
    <row r="2448" spans="1:21" x14ac:dyDescent="0.25">
      <c r="A2448" s="81">
        <f>IF(OR('Raw Data'!A2449=0,'Raw Data'!A2449="Delete"),"",'Raw Data'!A2449)</f>
        <v>2512</v>
      </c>
      <c r="B2448" s="88" t="str">
        <f>IF(OR('Raw Data'!B2449=0,'Raw Data'!B2449="Delete"),"",'Raw Data'!B2449)</f>
        <v>Plan</v>
      </c>
      <c r="C2448" s="89" t="str">
        <f>IF(OR('Raw Data'!C2449=0,'Raw Data'!C2449="Delete"),"",'Raw Data'!C2449)</f>
        <v>Configuration</v>
      </c>
      <c r="D2448" s="88" t="str">
        <f>IF(OR('Raw Data'!D2449=0,'Raw Data'!D2449="Delete"),"",'Raw Data'!D2449)</f>
        <v>Product Configuration</v>
      </c>
      <c r="E2448" s="84" t="str">
        <f>IF(OR('Raw Data'!E2449=0,'Raw Data'!E2449="Delete"),"",'Raw Data'!E2449)</f>
        <v>Experience fast product configurator response on most frequently used selections</v>
      </c>
      <c r="F2448" s="81" t="str" cm="1">
        <f t="array" ref="F2448">_xlfn.SWITCH(ROUND(VLOOKUP(A2448,Table1[#All],3),0),11,H2448,12,I2448,13,J2448,14,K2448,"N/A")</f>
        <v>N/A</v>
      </c>
      <c r="G2448" s="81" t="str" cm="1">
        <f t="array" ref="G2448">_xlfn.SWITCH(ROUND(VLOOKUP(A2448,Table1[#All],5),0),11,H2448,12,I2448,13,J2448,14,K2448,"N/A")</f>
        <v>N/A</v>
      </c>
      <c r="H2448" s="81" t="str">
        <f>IF(OR('Raw Data'!H2449=0,'Raw Data'!H2449="Delete"),"",'Raw Data'!H2449)</f>
        <v/>
      </c>
      <c r="I2448" s="81" t="str">
        <f>IF(OR('Raw Data'!I2449=0,'Raw Data'!I2449="Delete"),"",'Raw Data'!I2449)</f>
        <v/>
      </c>
      <c r="J2448" s="81" t="str">
        <f>IF(OR('Raw Data'!J2449=0,'Raw Data'!J2449="Delete"),"",'Raw Data'!J2449)</f>
        <v/>
      </c>
      <c r="K2448" s="81" t="str">
        <f>IF(OR('Raw Data'!K2449=0,'Raw Data'!K2449="Delete"),"",'Raw Data'!K2449)</f>
        <v/>
      </c>
      <c r="L2448" s="81" t="str">
        <f>R2448</f>
        <v>Available</v>
      </c>
      <c r="M2448" s="81" t="str">
        <f>IF(A2448="","",IF(OR(AWReleaseNum&gt;=A2448,AWReleaseNum=0),"Available","Not Supported"))</f>
        <v>Available</v>
      </c>
      <c r="N2448" s="81" t="str">
        <f>IF(A2448="","",IF(TcRelease="Any","Available",IF(OR(AND(TcReleaseNum&gt;=VLOOKUP(AWReleaseNum,MinVerInfo,3,FALSE),TcReleaseNum&lt;=VLOOKUP(AWReleaseNum,MinVerInfo,4,FALSE)),AND(TcReleaseNum&gt;=VLOOKUP(AWReleaseNum,MinVerInfo,5,FALSE),TcReleaseNum&lt;=VLOOKUP(AWReleaseNum,MinVerInfo,6,FALSE))),"Available","Not Supported")))</f>
        <v>Available</v>
      </c>
      <c r="O2448" s="81" t="str">
        <f>IF(TcReleaseNum&lt;P2448,"Not Supported","Available")</f>
        <v>Available</v>
      </c>
      <c r="P2448" s="81" cm="1">
        <f t="array" ref="P2448">_xlfn.SWITCH(TcBaseVer, 14, K2448, 13, J2448, 12, I2448, 11, IFERROR(VLOOKUP(H2448,Table2[#All],3,FALSE),"N/A"),0)</f>
        <v>0</v>
      </c>
      <c r="Q2448" s="81" t="str">
        <f>IF(TcBaseVer=0,M2448,IF(AND(N2448="Available",M2448="Available",O2448="Available"),"Available",IF(M2448="","","Not Supported")))</f>
        <v>Available</v>
      </c>
      <c r="R2448" s="81" t="str">
        <f>IF(A2448&gt;=AWCurrentRel, "Future",Q2448)</f>
        <v>Available</v>
      </c>
      <c r="S2448" s="100" t="str">
        <f>HYPERLINK(U2448,T2448)</f>
        <v>Teamcenter 2512 - What's New - Plan</v>
      </c>
      <c r="T2448" s="81" t="str">
        <f>IFERROR(VLOOKUP(CONCATENATE($B2448,"_",$A2448),Table4[#All],5,FALSE),"Not Available")</f>
        <v>Teamcenter 2512 - What's New - Plan</v>
      </c>
      <c r="U2448" s="81" t="str">
        <f>IFERROR(VLOOKUP(CONCATENATE(B2448,"_",A2448),Table4[#All],6,FALSE),"")</f>
        <v>https://siemens.highspot.com/items/6936c4d01e86285005509949?lfrm=ssrp.3</v>
      </c>
    </row>
    <row r="2449" spans="1:21" x14ac:dyDescent="0.25">
      <c r="A2449" s="81">
        <f>IF(OR('Raw Data'!A2452=0,'Raw Data'!A2452="Delete"),"",'Raw Data'!A2452)</f>
        <v>2512</v>
      </c>
      <c r="B2449" s="88" t="str">
        <f>IF(OR('Raw Data'!B2452=0,'Raw Data'!B2452="Delete"),"",'Raw Data'!B2452)</f>
        <v>Plan</v>
      </c>
      <c r="C2449" s="89" t="str">
        <f>IF(OR('Raw Data'!C2452=0,'Raw Data'!C2452="Delete"),"",'Raw Data'!C2452)</f>
        <v>Configuration</v>
      </c>
      <c r="D2449" s="88" t="str">
        <f>IF(OR('Raw Data'!D2452=0,'Raw Data'!D2452="Delete"),"",'Raw Data'!D2452)</f>
        <v>Product Configuration</v>
      </c>
      <c r="E2449" s="84" t="str">
        <f>IF(OR('Raw Data'!E2452=0,'Raw Data'!E2452="Delete"),"",'Raw Data'!E2452)</f>
        <v>Show product specific feature properties from the allocation in variant condition editor and features view</v>
      </c>
      <c r="F2449" s="81" t="str" cm="1">
        <f t="array" ref="F2449">_xlfn.SWITCH(ROUND(VLOOKUP(A2449,Table1[#All],3),0),11,H2449,12,I2449,13,J2449,14,K2449,"N/A")</f>
        <v>N/A</v>
      </c>
      <c r="G2449" s="81" t="str" cm="1">
        <f t="array" ref="G2449">_xlfn.SWITCH(ROUND(VLOOKUP(A2449,Table1[#All],5),0),11,H2449,12,I2449,13,J2449,14,K2449,"N/A")</f>
        <v>N/A</v>
      </c>
      <c r="H2449" s="81" t="str">
        <f>IF(OR('Raw Data'!H2452=0,'Raw Data'!H2452="Delete"),"",'Raw Data'!H2452)</f>
        <v/>
      </c>
      <c r="I2449" s="81" t="str">
        <f>IF(OR('Raw Data'!I2452=0,'Raw Data'!I2452="Delete"),"",'Raw Data'!I2452)</f>
        <v/>
      </c>
      <c r="J2449" s="81" t="str">
        <f>IF(OR('Raw Data'!J2452=0,'Raw Data'!J2452="Delete"),"",'Raw Data'!J2452)</f>
        <v/>
      </c>
      <c r="K2449" s="81" t="str">
        <f>IF(OR('Raw Data'!K2452=0,'Raw Data'!K2452="Delete"),"",'Raw Data'!K2452)</f>
        <v/>
      </c>
      <c r="L2449" s="81" t="str">
        <f>R2449</f>
        <v>Available</v>
      </c>
      <c r="M2449" s="81" t="str">
        <f>IF(A2449="","",IF(OR(AWReleaseNum&gt;=A2449,AWReleaseNum=0),"Available","Not Supported"))</f>
        <v>Available</v>
      </c>
      <c r="N2449" s="81" t="str">
        <f>IF(A2449="","",IF(TcRelease="Any","Available",IF(OR(AND(TcReleaseNum&gt;=VLOOKUP(AWReleaseNum,MinVerInfo,3,FALSE),TcReleaseNum&lt;=VLOOKUP(AWReleaseNum,MinVerInfo,4,FALSE)),AND(TcReleaseNum&gt;=VLOOKUP(AWReleaseNum,MinVerInfo,5,FALSE),TcReleaseNum&lt;=VLOOKUP(AWReleaseNum,MinVerInfo,6,FALSE))),"Available","Not Supported")))</f>
        <v>Available</v>
      </c>
      <c r="O2449" s="81" t="str">
        <f>IF(TcReleaseNum&lt;P2449,"Not Supported","Available")</f>
        <v>Available</v>
      </c>
      <c r="P2449" s="81" cm="1">
        <f t="array" ref="P2449">_xlfn.SWITCH(TcBaseVer, 14, K2449, 13, J2449, 12, I2449, 11, IFERROR(VLOOKUP(H2449,Table2[#All],3,FALSE),"N/A"),0)</f>
        <v>0</v>
      </c>
      <c r="Q2449" s="81" t="str">
        <f>IF(TcBaseVer=0,M2449,IF(AND(N2449="Available",M2449="Available",O2449="Available"),"Available",IF(M2449="","","Not Supported")))</f>
        <v>Available</v>
      </c>
      <c r="R2449" s="81" t="str">
        <f>IF(A2449&gt;=AWCurrentRel, "Future",Q2449)</f>
        <v>Available</v>
      </c>
      <c r="S2449" s="100" t="str">
        <f>HYPERLINK(U2449,T2449)</f>
        <v>Teamcenter 2512 - What's New - Plan</v>
      </c>
      <c r="T2449" s="81" t="str">
        <f>IFERROR(VLOOKUP(CONCATENATE($B2449,"_",$A2449),Table4[#All],5,FALSE),"Not Available")</f>
        <v>Teamcenter 2512 - What's New - Plan</v>
      </c>
      <c r="U2449" s="81" t="str">
        <f>IFERROR(VLOOKUP(CONCATENATE(B2449,"_",A2449),Table4[#All],6,FALSE),"")</f>
        <v>https://siemens.highspot.com/items/6936c4d01e86285005509949?lfrm=ssrp.3</v>
      </c>
    </row>
    <row r="2450" spans="1:21" x14ac:dyDescent="0.25">
      <c r="A2450" s="81">
        <f>IF(OR('Raw Data'!A2453=0,'Raw Data'!A2453="Delete"),"",'Raw Data'!A2453)</f>
        <v>2512</v>
      </c>
      <c r="B2450" s="88" t="str">
        <f>IF(OR('Raw Data'!B2453=0,'Raw Data'!B2453="Delete"),"",'Raw Data'!B2453)</f>
        <v>Plan</v>
      </c>
      <c r="C2450" s="89" t="str">
        <f>IF(OR('Raw Data'!C2453=0,'Raw Data'!C2453="Delete"),"",'Raw Data'!C2453)</f>
        <v>Configuration</v>
      </c>
      <c r="D2450" s="88" t="str">
        <f>IF(OR('Raw Data'!D2453=0,'Raw Data'!D2453="Delete"),"",'Raw Data'!D2453)</f>
        <v>Product Configuration</v>
      </c>
      <c r="E2450" s="84" t="str">
        <f>IF(OR('Raw Data'!E2453=0,'Raw Data'!E2453="Delete"),"",'Raw Data'!E2453)</f>
        <v>Set up external web service-based calculations for Product Configurator in Active Workspace</v>
      </c>
      <c r="F2450" s="81" t="str" cm="1">
        <f t="array" ref="F2450">_xlfn.SWITCH(ROUND(VLOOKUP(A2450,Table1[#All],3),0),11,H2450,12,I2450,13,J2450,14,K2450,"N/A")</f>
        <v>N/A</v>
      </c>
      <c r="G2450" s="81" t="str" cm="1">
        <f t="array" ref="G2450">_xlfn.SWITCH(ROUND(VLOOKUP(A2450,Table1[#All],5),0),11,H2450,12,I2450,13,J2450,14,K2450,"N/A")</f>
        <v>N/A</v>
      </c>
      <c r="H2450" s="81" t="str">
        <f>IF(OR('Raw Data'!H2453=0,'Raw Data'!H2453="Delete"),"",'Raw Data'!H2453)</f>
        <v/>
      </c>
      <c r="I2450" s="81" t="str">
        <f>IF(OR('Raw Data'!I2453=0,'Raw Data'!I2453="Delete"),"",'Raw Data'!I2453)</f>
        <v/>
      </c>
      <c r="J2450" s="81" t="str">
        <f>IF(OR('Raw Data'!J2453=0,'Raw Data'!J2453="Delete"),"",'Raw Data'!J2453)</f>
        <v/>
      </c>
      <c r="K2450" s="81" t="str">
        <f>IF(OR('Raw Data'!K2453=0,'Raw Data'!K2453="Delete"),"",'Raw Data'!K2453)</f>
        <v/>
      </c>
      <c r="L2450" s="81" t="str">
        <f>R2450</f>
        <v>Available</v>
      </c>
      <c r="M2450" s="81" t="str">
        <f>IF(A2450="","",IF(OR(AWReleaseNum&gt;=A2450,AWReleaseNum=0),"Available","Not Supported"))</f>
        <v>Available</v>
      </c>
      <c r="N2450" s="81" t="str">
        <f>IF(A2450="","",IF(TcRelease="Any","Available",IF(OR(AND(TcReleaseNum&gt;=VLOOKUP(AWReleaseNum,MinVerInfo,3,FALSE),TcReleaseNum&lt;=VLOOKUP(AWReleaseNum,MinVerInfo,4,FALSE)),AND(TcReleaseNum&gt;=VLOOKUP(AWReleaseNum,MinVerInfo,5,FALSE),TcReleaseNum&lt;=VLOOKUP(AWReleaseNum,MinVerInfo,6,FALSE))),"Available","Not Supported")))</f>
        <v>Available</v>
      </c>
      <c r="O2450" s="81" t="str">
        <f>IF(TcReleaseNum&lt;P2450,"Not Supported","Available")</f>
        <v>Available</v>
      </c>
      <c r="P2450" s="81" cm="1">
        <f t="array" ref="P2450">_xlfn.SWITCH(TcBaseVer, 14, K2450, 13, J2450, 12, I2450, 11, IFERROR(VLOOKUP(H2450,Table2[#All],3,FALSE),"N/A"),0)</f>
        <v>0</v>
      </c>
      <c r="Q2450" s="81" t="str">
        <f>IF(TcBaseVer=0,M2450,IF(AND(N2450="Available",M2450="Available",O2450="Available"),"Available",IF(M2450="","","Not Supported")))</f>
        <v>Available</v>
      </c>
      <c r="R2450" s="81" t="str">
        <f>IF(A2450&gt;=AWCurrentRel, "Future",Q2450)</f>
        <v>Available</v>
      </c>
      <c r="S2450" s="100" t="str">
        <f>HYPERLINK(U2450,T2450)</f>
        <v>Teamcenter 2512 - What's New - Plan</v>
      </c>
      <c r="T2450" s="81" t="str">
        <f>IFERROR(VLOOKUP(CONCATENATE($B2450,"_",$A2450),Table4[#All],5,FALSE),"Not Available")</f>
        <v>Teamcenter 2512 - What's New - Plan</v>
      </c>
      <c r="U2450" s="81" t="str">
        <f>IFERROR(VLOOKUP(CONCATENATE(B2450,"_",A2450),Table4[#All],6,FALSE),"")</f>
        <v>https://siemens.highspot.com/items/6936c4d01e86285005509949?lfrm=ssrp.3</v>
      </c>
    </row>
    <row r="2451" spans="1:21" x14ac:dyDescent="0.25">
      <c r="A2451" s="81">
        <f>IF(OR('Raw Data'!A2454=0,'Raw Data'!A2454="Delete"),"",'Raw Data'!A2454)</f>
        <v>2512</v>
      </c>
      <c r="B2451" s="88" t="str">
        <f>IF(OR('Raw Data'!B2454=0,'Raw Data'!B2454="Delete"),"",'Raw Data'!B2454)</f>
        <v>Plan</v>
      </c>
      <c r="C2451" s="89" t="str">
        <f>IF(OR('Raw Data'!C2454=0,'Raw Data'!C2454="Delete"),"",'Raw Data'!C2454)</f>
        <v>Configuration</v>
      </c>
      <c r="D2451" s="88" t="str">
        <f>IF(OR('Raw Data'!D2454=0,'Raw Data'!D2454="Delete"),"",'Raw Data'!D2454)</f>
        <v>Product Configuration</v>
      </c>
      <c r="E2451" s="84" t="str">
        <f>IF(OR('Raw Data'!E2454=0,'Raw Data'!E2454="Delete"),"",'Raw Data'!E2454)</f>
        <v>View and create Teamcenter configurations embedded in Salesforce or other sales applications</v>
      </c>
      <c r="F2451" s="81" t="str" cm="1">
        <f t="array" ref="F2451">_xlfn.SWITCH(ROUND(VLOOKUP(A2451,Table1[#All],3),0),11,H2451,12,I2451,13,J2451,14,K2451,"N/A")</f>
        <v>N/A</v>
      </c>
      <c r="G2451" s="81" t="str" cm="1">
        <f t="array" ref="G2451">_xlfn.SWITCH(ROUND(VLOOKUP(A2451,Table1[#All],5),0),11,H2451,12,I2451,13,J2451,14,K2451,"N/A")</f>
        <v>N/A</v>
      </c>
      <c r="H2451" s="81" t="str">
        <f>IF(OR('Raw Data'!H2454=0,'Raw Data'!H2454="Delete"),"",'Raw Data'!H2454)</f>
        <v/>
      </c>
      <c r="I2451" s="81" t="str">
        <f>IF(OR('Raw Data'!I2454=0,'Raw Data'!I2454="Delete"),"",'Raw Data'!I2454)</f>
        <v/>
      </c>
      <c r="J2451" s="81" t="str">
        <f>IF(OR('Raw Data'!J2454=0,'Raw Data'!J2454="Delete"),"",'Raw Data'!J2454)</f>
        <v/>
      </c>
      <c r="K2451" s="81" t="str">
        <f>IF(OR('Raw Data'!K2454=0,'Raw Data'!K2454="Delete"),"",'Raw Data'!K2454)</f>
        <v/>
      </c>
      <c r="L2451" s="81" t="str">
        <f>R2451</f>
        <v>Available</v>
      </c>
      <c r="M2451" s="81" t="str">
        <f>IF(A2451="","",IF(OR(AWReleaseNum&gt;=A2451,AWReleaseNum=0),"Available","Not Supported"))</f>
        <v>Available</v>
      </c>
      <c r="N2451" s="81" t="str">
        <f>IF(A2451="","",IF(TcRelease="Any","Available",IF(OR(AND(TcReleaseNum&gt;=VLOOKUP(AWReleaseNum,MinVerInfo,3,FALSE),TcReleaseNum&lt;=VLOOKUP(AWReleaseNum,MinVerInfo,4,FALSE)),AND(TcReleaseNum&gt;=VLOOKUP(AWReleaseNum,MinVerInfo,5,FALSE),TcReleaseNum&lt;=VLOOKUP(AWReleaseNum,MinVerInfo,6,FALSE))),"Available","Not Supported")))</f>
        <v>Available</v>
      </c>
      <c r="O2451" s="81" t="str">
        <f>IF(TcReleaseNum&lt;P2451,"Not Supported","Available")</f>
        <v>Available</v>
      </c>
      <c r="P2451" s="81" cm="1">
        <f t="array" ref="P2451">_xlfn.SWITCH(TcBaseVer, 14, K2451, 13, J2451, 12, I2451, 11, IFERROR(VLOOKUP(H2451,Table2[#All],3,FALSE),"N/A"),0)</f>
        <v>0</v>
      </c>
      <c r="Q2451" s="81" t="str">
        <f>IF(TcBaseVer=0,M2451,IF(AND(N2451="Available",M2451="Available",O2451="Available"),"Available",IF(M2451="","","Not Supported")))</f>
        <v>Available</v>
      </c>
      <c r="R2451" s="81" t="str">
        <f>IF(A2451&gt;=AWCurrentRel, "Future",Q2451)</f>
        <v>Available</v>
      </c>
      <c r="S2451" s="100" t="str">
        <f>HYPERLINK(U2451,T2451)</f>
        <v>Teamcenter 2512 - What's New - Plan</v>
      </c>
      <c r="T2451" s="81" t="str">
        <f>IFERROR(VLOOKUP(CONCATENATE($B2451,"_",$A2451),Table4[#All],5,FALSE),"Not Available")</f>
        <v>Teamcenter 2512 - What's New - Plan</v>
      </c>
      <c r="U2451" s="81" t="str">
        <f>IFERROR(VLOOKUP(CONCATENATE(B2451,"_",A2451),Table4[#All],6,FALSE),"")</f>
        <v>https://siemens.highspot.com/items/6936c4d01e86285005509949?lfrm=ssrp.3</v>
      </c>
    </row>
    <row r="2452" spans="1:21" x14ac:dyDescent="0.25">
      <c r="A2452" s="81">
        <f>IF(OR('Raw Data'!A1106=0,'Raw Data'!A1106="Delete"),"",'Raw Data'!A1106)</f>
        <v>2512</v>
      </c>
      <c r="B2452" s="88" t="str">
        <f>IF(OR('Raw Data'!B1106=0,'Raw Data'!B1106="Delete"),"",'Raw Data'!B1106)</f>
        <v>Deliver</v>
      </c>
      <c r="C2452" s="89" t="str">
        <f>IF(OR('Raw Data'!C1106=0,'Raw Data'!C1106="Delete"),"",'Raw Data'!C1106)</f>
        <v>Service</v>
      </c>
      <c r="D2452" s="88" t="str">
        <f>IF(OR('Raw Data'!D1106=0,'Raw Data'!D1106="Delete"),"",'Raw Data'!D1106)</f>
        <v>Product Support Data Management​</v>
      </c>
      <c r="E2452" s="84" t="str">
        <f>IF(OR('Raw Data'!E1106=0,'Raw Data'!E1106="Delete"),"",'Raw Data'!E1106)</f>
        <v>Generate LSA-09 (Support Item List) for provisioning</v>
      </c>
      <c r="F2452" s="81" t="str" cm="1">
        <f t="array" ref="F2452">_xlfn.SWITCH(ROUND(VLOOKUP(A2452,Table1[#All],3),0),11,H2452,12,I2452,13,J2452,14,K2452,"N/A")</f>
        <v>N/A</v>
      </c>
      <c r="G2452" s="81" t="str" cm="1">
        <f t="array" ref="G2452">_xlfn.SWITCH(ROUND(VLOOKUP(A2452,Table1[#All],5),0),11,H2452,12,I2452,13,J2452,14,K2452,"N/A")</f>
        <v>N/A</v>
      </c>
      <c r="H2452" s="81" t="str">
        <f>IF(OR('Raw Data'!H1106=0,'Raw Data'!H1106="Delete"),"",'Raw Data'!H1106)</f>
        <v/>
      </c>
      <c r="I2452" s="81" t="str">
        <f>IF(OR('Raw Data'!I1106=0,'Raw Data'!I1106="Delete"),"",'Raw Data'!I1106)</f>
        <v/>
      </c>
      <c r="J2452" s="81" t="str">
        <f>IF(OR('Raw Data'!J1106=0,'Raw Data'!J1106="Delete"),"",'Raw Data'!J1106)</f>
        <v/>
      </c>
      <c r="K2452" s="81" t="str">
        <f>IF(OR('Raw Data'!K1106=0,'Raw Data'!K1106="Delete"),"",'Raw Data'!K1106)</f>
        <v/>
      </c>
      <c r="L2452" s="81" t="str">
        <f>R2452</f>
        <v>Available</v>
      </c>
      <c r="M2452" s="81" t="str">
        <f>IF(A2452="","",IF(OR(AWReleaseNum&gt;=A2452,AWReleaseNum=0),"Available","Not Supported"))</f>
        <v>Available</v>
      </c>
      <c r="N2452" s="81" t="str">
        <f>IF(A2452="","",IF(TcRelease="Any","Available",IF(OR(AND(TcReleaseNum&gt;=VLOOKUP(AWReleaseNum,MinVerInfo,3,FALSE),TcReleaseNum&lt;=VLOOKUP(AWReleaseNum,MinVerInfo,4,FALSE)),AND(TcReleaseNum&gt;=VLOOKUP(AWReleaseNum,MinVerInfo,5,FALSE),TcReleaseNum&lt;=VLOOKUP(AWReleaseNum,MinVerInfo,6,FALSE))),"Available","Not Supported")))</f>
        <v>Available</v>
      </c>
      <c r="O2452" s="81" t="str">
        <f>IF(TcReleaseNum&lt;P2452,"Not Supported","Available")</f>
        <v>Available</v>
      </c>
      <c r="P2452" s="81" cm="1">
        <f t="array" ref="P2452">_xlfn.SWITCH(TcBaseVer, 14, K2452, 13, J2452, 12, I2452, 11, IFERROR(VLOOKUP(H2452,Table2[#All],3,FALSE),"N/A"),0)</f>
        <v>0</v>
      </c>
      <c r="Q2452" s="81" t="str">
        <f>IF(TcBaseVer=0,M2452,IF(AND(N2452="Available",M2452="Available",O2452="Available"),"Available",IF(M2452="","","Not Supported")))</f>
        <v>Available</v>
      </c>
      <c r="R2452" s="81" t="str">
        <f>IF(A2452&gt;=AWCurrentRel, "Future",Q2452)</f>
        <v>Available</v>
      </c>
      <c r="S2452" s="100" t="str">
        <f>HYPERLINK(U2452,T2452)</f>
        <v>Teamcenter 2512 - What's New - deliver</v>
      </c>
      <c r="T2452" s="81" t="str">
        <f>IFERROR(VLOOKUP(CONCATENATE($B2452,"_",$A2452),Table4[#All],5,FALSE),"Not Available")</f>
        <v>Teamcenter 2512 - What's New - deliver</v>
      </c>
      <c r="U2452" s="81" t="str">
        <f>IFERROR(VLOOKUP(CONCATENATE(B2452,"_",A2452),Table4[#All],6,FALSE),"")</f>
        <v>https://siemens.highspot.com/items/6936c491da2b12149d751c68?lfrm=ssrp.4</v>
      </c>
    </row>
    <row r="2453" spans="1:21" x14ac:dyDescent="0.25">
      <c r="A2453" s="81">
        <f>IF(OR('Raw Data'!A1107=0,'Raw Data'!A1107="Delete"),"",'Raw Data'!A1107)</f>
        <v>2512</v>
      </c>
      <c r="B2453" s="88" t="str">
        <f>IF(OR('Raw Data'!B1107=0,'Raw Data'!B1107="Delete"),"",'Raw Data'!B1107)</f>
        <v>Deliver</v>
      </c>
      <c r="C2453" s="89" t="str">
        <f>IF(OR('Raw Data'!C1107=0,'Raw Data'!C1107="Delete"),"",'Raw Data'!C1107)</f>
        <v>Service</v>
      </c>
      <c r="D2453" s="88" t="str">
        <f>IF(OR('Raw Data'!D1107=0,'Raw Data'!D1107="Delete"),"",'Raw Data'!D1107)</f>
        <v>Product Support Data Management​</v>
      </c>
      <c r="E2453" s="84" t="str">
        <f>IF(OR('Raw Data'!E1107=0,'Raw Data'!E1107="Delete"),"",'Raw Data'!E1107)</f>
        <v>Enable alphanumeric LCNs and LCN sequence gaps</v>
      </c>
      <c r="F2453" s="81" t="str" cm="1">
        <f t="array" ref="F2453">_xlfn.SWITCH(ROUND(VLOOKUP(A2453,Table1[#All],3),0),11,H2453,12,I2453,13,J2453,14,K2453,"N/A")</f>
        <v>N/A</v>
      </c>
      <c r="G2453" s="81" t="str" cm="1">
        <f t="array" ref="G2453">_xlfn.SWITCH(ROUND(VLOOKUP(A2453,Table1[#All],5),0),11,H2453,12,I2453,13,J2453,14,K2453,"N/A")</f>
        <v>N/A</v>
      </c>
      <c r="H2453" s="81" t="str">
        <f>IF(OR('Raw Data'!H1107=0,'Raw Data'!H1107="Delete"),"",'Raw Data'!H1107)</f>
        <v/>
      </c>
      <c r="I2453" s="81" t="str">
        <f>IF(OR('Raw Data'!I1107=0,'Raw Data'!I1107="Delete"),"",'Raw Data'!I1107)</f>
        <v/>
      </c>
      <c r="J2453" s="81" t="str">
        <f>IF(OR('Raw Data'!J1107=0,'Raw Data'!J1107="Delete"),"",'Raw Data'!J1107)</f>
        <v/>
      </c>
      <c r="K2453" s="81" t="str">
        <f>IF(OR('Raw Data'!K1107=0,'Raw Data'!K1107="Delete"),"",'Raw Data'!K1107)</f>
        <v/>
      </c>
      <c r="L2453" s="81" t="str">
        <f>R2453</f>
        <v>Available</v>
      </c>
      <c r="M2453" s="81" t="str">
        <f>IF(A2453="","",IF(OR(AWReleaseNum&gt;=A2453,AWReleaseNum=0),"Available","Not Supported"))</f>
        <v>Available</v>
      </c>
      <c r="N2453" s="81" t="str">
        <f>IF(A2453="","",IF(TcRelease="Any","Available",IF(OR(AND(TcReleaseNum&gt;=VLOOKUP(AWReleaseNum,MinVerInfo,3,FALSE),TcReleaseNum&lt;=VLOOKUP(AWReleaseNum,MinVerInfo,4,FALSE)),AND(TcReleaseNum&gt;=VLOOKUP(AWReleaseNum,MinVerInfo,5,FALSE),TcReleaseNum&lt;=VLOOKUP(AWReleaseNum,MinVerInfo,6,FALSE))),"Available","Not Supported")))</f>
        <v>Available</v>
      </c>
      <c r="O2453" s="81" t="str">
        <f>IF(TcReleaseNum&lt;P2453,"Not Supported","Available")</f>
        <v>Available</v>
      </c>
      <c r="P2453" s="81" cm="1">
        <f t="array" ref="P2453">_xlfn.SWITCH(TcBaseVer, 14, K2453, 13, J2453, 12, I2453, 11, IFERROR(VLOOKUP(H2453,Table2[#All],3,FALSE),"N/A"),0)</f>
        <v>0</v>
      </c>
      <c r="Q2453" s="81" t="str">
        <f>IF(TcBaseVer=0,M2453,IF(AND(N2453="Available",M2453="Available",O2453="Available"),"Available",IF(M2453="","","Not Supported")))</f>
        <v>Available</v>
      </c>
      <c r="R2453" s="81" t="str">
        <f>IF(A2453&gt;=AWCurrentRel, "Future",Q2453)</f>
        <v>Available</v>
      </c>
      <c r="S2453" s="100" t="str">
        <f>HYPERLINK(U2453,T2453)</f>
        <v>Teamcenter 2512 - What's New - deliver</v>
      </c>
      <c r="T2453" s="81" t="str">
        <f>IFERROR(VLOOKUP(CONCATENATE($B2453,"_",$A2453),Table4[#All],5,FALSE),"Not Available")</f>
        <v>Teamcenter 2512 - What's New - deliver</v>
      </c>
      <c r="U2453" s="81" t="str">
        <f>IFERROR(VLOOKUP(CONCATENATE(B2453,"_",A2453),Table4[#All],6,FALSE),"")</f>
        <v>https://siemens.highspot.com/items/6936c491da2b12149d751c68?lfrm=ssrp.4</v>
      </c>
    </row>
    <row r="2454" spans="1:21" x14ac:dyDescent="0.25">
      <c r="A2454" s="81">
        <f>IF(OR('Raw Data'!A1108=0,'Raw Data'!A1108="Delete"),"",'Raw Data'!A1108)</f>
        <v>2512</v>
      </c>
      <c r="B2454" s="88" t="str">
        <f>IF(OR('Raw Data'!B1108=0,'Raw Data'!B1108="Delete"),"",'Raw Data'!B1108)</f>
        <v>Deliver</v>
      </c>
      <c r="C2454" s="89" t="str">
        <f>IF(OR('Raw Data'!C1108=0,'Raw Data'!C1108="Delete"),"",'Raw Data'!C1108)</f>
        <v>Service</v>
      </c>
      <c r="D2454" s="88" t="str">
        <f>IF(OR('Raw Data'!D1108=0,'Raw Data'!D1108="Delete"),"",'Raw Data'!D1108)</f>
        <v>Product Support Data Management​</v>
      </c>
      <c r="E2454" s="84" t="str">
        <f>IF(OR('Raw Data'!E1108=0,'Raw Data'!E1108="Delete"),"",'Raw Data'!E1108)</f>
        <v>Migrate SNS from content management to TC core</v>
      </c>
      <c r="F2454" s="81" t="str" cm="1">
        <f t="array" ref="F2454">_xlfn.SWITCH(ROUND(VLOOKUP(A2454,Table1[#All],3),0),11,H2454,12,I2454,13,J2454,14,K2454,"N/A")</f>
        <v>N/A</v>
      </c>
      <c r="G2454" s="81" t="str" cm="1">
        <f t="array" ref="G2454">_xlfn.SWITCH(ROUND(VLOOKUP(A2454,Table1[#All],5),0),11,H2454,12,I2454,13,J2454,14,K2454,"N/A")</f>
        <v>N/A</v>
      </c>
      <c r="H2454" s="81" t="str">
        <f>IF(OR('Raw Data'!H1108=0,'Raw Data'!H1108="Delete"),"",'Raw Data'!H1108)</f>
        <v/>
      </c>
      <c r="I2454" s="81" t="str">
        <f>IF(OR('Raw Data'!I1108=0,'Raw Data'!I1108="Delete"),"",'Raw Data'!I1108)</f>
        <v/>
      </c>
      <c r="J2454" s="81" t="str">
        <f>IF(OR('Raw Data'!J1108=0,'Raw Data'!J1108="Delete"),"",'Raw Data'!J1108)</f>
        <v/>
      </c>
      <c r="K2454" s="81" t="str">
        <f>IF(OR('Raw Data'!K1108=0,'Raw Data'!K1108="Delete"),"",'Raw Data'!K1108)</f>
        <v/>
      </c>
      <c r="L2454" s="81" t="str">
        <f>R2454</f>
        <v>Available</v>
      </c>
      <c r="M2454" s="81" t="str">
        <f>IF(A2454="","",IF(OR(AWReleaseNum&gt;=A2454,AWReleaseNum=0),"Available","Not Supported"))</f>
        <v>Available</v>
      </c>
      <c r="N2454" s="81" t="str">
        <f>IF(A2454="","",IF(TcRelease="Any","Available",IF(OR(AND(TcReleaseNum&gt;=VLOOKUP(AWReleaseNum,MinVerInfo,3,FALSE),TcReleaseNum&lt;=VLOOKUP(AWReleaseNum,MinVerInfo,4,FALSE)),AND(TcReleaseNum&gt;=VLOOKUP(AWReleaseNum,MinVerInfo,5,FALSE),TcReleaseNum&lt;=VLOOKUP(AWReleaseNum,MinVerInfo,6,FALSE))),"Available","Not Supported")))</f>
        <v>Available</v>
      </c>
      <c r="O2454" s="81" t="str">
        <f>IF(TcReleaseNum&lt;P2454,"Not Supported","Available")</f>
        <v>Available</v>
      </c>
      <c r="P2454" s="81" cm="1">
        <f t="array" ref="P2454">_xlfn.SWITCH(TcBaseVer, 14, K2454, 13, J2454, 12, I2454, 11, IFERROR(VLOOKUP(H2454,Table2[#All],3,FALSE),"N/A"),0)</f>
        <v>0</v>
      </c>
      <c r="Q2454" s="81" t="str">
        <f>IF(TcBaseVer=0,M2454,IF(AND(N2454="Available",M2454="Available",O2454="Available"),"Available",IF(M2454="","","Not Supported")))</f>
        <v>Available</v>
      </c>
      <c r="R2454" s="81" t="str">
        <f>IF(A2454&gt;=AWCurrentRel, "Future",Q2454)</f>
        <v>Available</v>
      </c>
      <c r="S2454" s="100" t="str">
        <f>HYPERLINK(U2454,T2454)</f>
        <v>Teamcenter 2512 - What's New - deliver</v>
      </c>
      <c r="T2454" s="81" t="str">
        <f>IFERROR(VLOOKUP(CONCATENATE($B2454,"_",$A2454),Table4[#All],5,FALSE),"Not Available")</f>
        <v>Teamcenter 2512 - What's New - deliver</v>
      </c>
      <c r="U2454" s="81" t="str">
        <f>IFERROR(VLOOKUP(CONCATENATE(B2454,"_",A2454),Table4[#All],6,FALSE),"")</f>
        <v>https://siemens.highspot.com/items/6936c491da2b12149d751c68?lfrm=ssrp.4</v>
      </c>
    </row>
    <row r="2455" spans="1:21" x14ac:dyDescent="0.25">
      <c r="A2455" s="81">
        <f>IF(OR('Raw Data'!A1109=0,'Raw Data'!A1109="Delete"),"",'Raw Data'!A1109)</f>
        <v>2512</v>
      </c>
      <c r="B2455" s="88" t="str">
        <f>IF(OR('Raw Data'!B1109=0,'Raw Data'!B1109="Delete"),"",'Raw Data'!B1109)</f>
        <v>Deliver</v>
      </c>
      <c r="C2455" s="89" t="str">
        <f>IF(OR('Raw Data'!C1109=0,'Raw Data'!C1109="Delete"),"",'Raw Data'!C1109)</f>
        <v>Service</v>
      </c>
      <c r="D2455" s="88" t="str">
        <f>IF(OR('Raw Data'!D1109=0,'Raw Data'!D1109="Delete"),"",'Raw Data'!D1109)</f>
        <v>Product Support Data Management​</v>
      </c>
      <c r="E2455" s="84" t="str">
        <f>IF(OR('Raw Data'!E1109=0,'Raw Data'!E1109="Delete"),"",'Raw Data'!E1109)</f>
        <v>Generate LSA-36 (Provisioning Requirements Summary) for conference review and repair parts identification for new equipment</v>
      </c>
      <c r="F2455" s="81" t="str" cm="1">
        <f t="array" ref="F2455">_xlfn.SWITCH(ROUND(VLOOKUP(A2455,Table1[#All],3),0),11,H2455,12,I2455,13,J2455,14,K2455,"N/A")</f>
        <v>N/A</v>
      </c>
      <c r="G2455" s="81" t="str" cm="1">
        <f t="array" ref="G2455">_xlfn.SWITCH(ROUND(VLOOKUP(A2455,Table1[#All],5),0),11,H2455,12,I2455,13,J2455,14,K2455,"N/A")</f>
        <v>N/A</v>
      </c>
      <c r="H2455" s="81" t="str">
        <f>IF(OR('Raw Data'!H1109=0,'Raw Data'!H1109="Delete"),"",'Raw Data'!H1109)</f>
        <v/>
      </c>
      <c r="I2455" s="81" t="str">
        <f>IF(OR('Raw Data'!I1109=0,'Raw Data'!I1109="Delete"),"",'Raw Data'!I1109)</f>
        <v/>
      </c>
      <c r="J2455" s="81" t="str">
        <f>IF(OR('Raw Data'!J1109=0,'Raw Data'!J1109="Delete"),"",'Raw Data'!J1109)</f>
        <v/>
      </c>
      <c r="K2455" s="81" t="str">
        <f>IF(OR('Raw Data'!K1109=0,'Raw Data'!K1109="Delete"),"",'Raw Data'!K1109)</f>
        <v/>
      </c>
      <c r="L2455" s="81" t="str">
        <f>R2455</f>
        <v>Available</v>
      </c>
      <c r="M2455" s="81" t="str">
        <f>IF(A2455="","",IF(OR(AWReleaseNum&gt;=A2455,AWReleaseNum=0),"Available","Not Supported"))</f>
        <v>Available</v>
      </c>
      <c r="N2455" s="81" t="str">
        <f>IF(A2455="","",IF(TcRelease="Any","Available",IF(OR(AND(TcReleaseNum&gt;=VLOOKUP(AWReleaseNum,MinVerInfo,3,FALSE),TcReleaseNum&lt;=VLOOKUP(AWReleaseNum,MinVerInfo,4,FALSE)),AND(TcReleaseNum&gt;=VLOOKUP(AWReleaseNum,MinVerInfo,5,FALSE),TcReleaseNum&lt;=VLOOKUP(AWReleaseNum,MinVerInfo,6,FALSE))),"Available","Not Supported")))</f>
        <v>Available</v>
      </c>
      <c r="O2455" s="81" t="str">
        <f>IF(TcReleaseNum&lt;P2455,"Not Supported","Available")</f>
        <v>Available</v>
      </c>
      <c r="P2455" s="81" cm="1">
        <f t="array" ref="P2455">_xlfn.SWITCH(TcBaseVer, 14, K2455, 13, J2455, 12, I2455, 11, IFERROR(VLOOKUP(H2455,Table2[#All],3,FALSE),"N/A"),0)</f>
        <v>0</v>
      </c>
      <c r="Q2455" s="81" t="str">
        <f>IF(TcBaseVer=0,M2455,IF(AND(N2455="Available",M2455="Available",O2455="Available"),"Available",IF(M2455="","","Not Supported")))</f>
        <v>Available</v>
      </c>
      <c r="R2455" s="81" t="str">
        <f>IF(A2455&gt;=AWCurrentRel, "Future",Q2455)</f>
        <v>Available</v>
      </c>
      <c r="S2455" s="100" t="str">
        <f>HYPERLINK(U2455,T2455)</f>
        <v>Teamcenter 2512 - What's New - deliver</v>
      </c>
      <c r="T2455" s="81" t="str">
        <f>IFERROR(VLOOKUP(CONCATENATE($B2455,"_",$A2455),Table4[#All],5,FALSE),"Not Available")</f>
        <v>Teamcenter 2512 - What's New - deliver</v>
      </c>
      <c r="U2455" s="81" t="str">
        <f>IFERROR(VLOOKUP(CONCATENATE(B2455,"_",A2455),Table4[#All],6,FALSE),"")</f>
        <v>https://siemens.highspot.com/items/6936c491da2b12149d751c68?lfrm=ssrp.4</v>
      </c>
    </row>
    <row r="2456" spans="1:21" x14ac:dyDescent="0.25">
      <c r="A2456" s="81">
        <f>IF(OR('Raw Data'!A1110=0,'Raw Data'!A1110="Delete"),"",'Raw Data'!A1110)</f>
        <v>2512</v>
      </c>
      <c r="B2456" s="88" t="str">
        <f>IF(OR('Raw Data'!B1110=0,'Raw Data'!B1110="Delete"),"",'Raw Data'!B1110)</f>
        <v>Deliver</v>
      </c>
      <c r="C2456" s="89" t="str">
        <f>IF(OR('Raw Data'!C1110=0,'Raw Data'!C1110="Delete"),"",'Raw Data'!C1110)</f>
        <v>Service</v>
      </c>
      <c r="D2456" s="88" t="str">
        <f>IF(OR('Raw Data'!D1110=0,'Raw Data'!D1110="Delete"),"",'Raw Data'!D1110)</f>
        <v>Product Support Data Management​</v>
      </c>
      <c r="E2456" s="84" t="str">
        <f>IF(OR('Raw Data'!E1110=0,'Raw Data'!E1110="Delete"),"",'Raw Data'!E1110)</f>
        <v>Generate LSA-56 (FMECA Summary) to identify system failure effects</v>
      </c>
      <c r="F2456" s="81" t="str" cm="1">
        <f t="array" ref="F2456">_xlfn.SWITCH(ROUND(VLOOKUP(A2456,Table1[#All],3),0),11,H2456,12,I2456,13,J2456,14,K2456,"N/A")</f>
        <v>N/A</v>
      </c>
      <c r="G2456" s="81" t="str" cm="1">
        <f t="array" ref="G2456">_xlfn.SWITCH(ROUND(VLOOKUP(A2456,Table1[#All],5),0),11,H2456,12,I2456,13,J2456,14,K2456,"N/A")</f>
        <v>N/A</v>
      </c>
      <c r="H2456" s="81" t="str">
        <f>IF(OR('Raw Data'!H1110=0,'Raw Data'!H1110="Delete"),"",'Raw Data'!H1110)</f>
        <v/>
      </c>
      <c r="I2456" s="81" t="str">
        <f>IF(OR('Raw Data'!I1110=0,'Raw Data'!I1110="Delete"),"",'Raw Data'!I1110)</f>
        <v/>
      </c>
      <c r="J2456" s="81" t="str">
        <f>IF(OR('Raw Data'!J1110=0,'Raw Data'!J1110="Delete"),"",'Raw Data'!J1110)</f>
        <v/>
      </c>
      <c r="K2456" s="81" t="str">
        <f>IF(OR('Raw Data'!K1110=0,'Raw Data'!K1110="Delete"),"",'Raw Data'!K1110)</f>
        <v/>
      </c>
      <c r="L2456" s="81" t="str">
        <f>R2456</f>
        <v>Available</v>
      </c>
      <c r="M2456" s="81" t="str">
        <f>IF(A2456="","",IF(OR(AWReleaseNum&gt;=A2456,AWReleaseNum=0),"Available","Not Supported"))</f>
        <v>Available</v>
      </c>
      <c r="N2456" s="81" t="str">
        <f>IF(A2456="","",IF(TcRelease="Any","Available",IF(OR(AND(TcReleaseNum&gt;=VLOOKUP(AWReleaseNum,MinVerInfo,3,FALSE),TcReleaseNum&lt;=VLOOKUP(AWReleaseNum,MinVerInfo,4,FALSE)),AND(TcReleaseNum&gt;=VLOOKUP(AWReleaseNum,MinVerInfo,5,FALSE),TcReleaseNum&lt;=VLOOKUP(AWReleaseNum,MinVerInfo,6,FALSE))),"Available","Not Supported")))</f>
        <v>Available</v>
      </c>
      <c r="O2456" s="81" t="str">
        <f>IF(TcReleaseNum&lt;P2456,"Not Supported","Available")</f>
        <v>Available</v>
      </c>
      <c r="P2456" s="81" cm="1">
        <f t="array" ref="P2456">_xlfn.SWITCH(TcBaseVer, 14, K2456, 13, J2456, 12, I2456, 11, IFERROR(VLOOKUP(H2456,Table2[#All],3,FALSE),"N/A"),0)</f>
        <v>0</v>
      </c>
      <c r="Q2456" s="81" t="str">
        <f>IF(TcBaseVer=0,M2456,IF(AND(N2456="Available",M2456="Available",O2456="Available"),"Available",IF(M2456="","","Not Supported")))</f>
        <v>Available</v>
      </c>
      <c r="R2456" s="81" t="str">
        <f>IF(A2456&gt;=AWCurrentRel, "Future",Q2456)</f>
        <v>Available</v>
      </c>
      <c r="S2456" s="100" t="str">
        <f>HYPERLINK(U2456,T2456)</f>
        <v>Teamcenter 2512 - What's New - deliver</v>
      </c>
      <c r="T2456" s="81" t="str">
        <f>IFERROR(VLOOKUP(CONCATENATE($B2456,"_",$A2456),Table4[#All],5,FALSE),"Not Available")</f>
        <v>Teamcenter 2512 - What's New - deliver</v>
      </c>
      <c r="U2456" s="81" t="str">
        <f>IFERROR(VLOOKUP(CONCATENATE(B2456,"_",A2456),Table4[#All],6,FALSE),"")</f>
        <v>https://siemens.highspot.com/items/6936c491da2b12149d751c68?lfrm=ssrp.4</v>
      </c>
    </row>
    <row r="2457" spans="1:21" x14ac:dyDescent="0.25">
      <c r="A2457" s="81">
        <f>IF(OR('Raw Data'!A1112=0,'Raw Data'!A1112="Delete"),"",'Raw Data'!A1112)</f>
        <v>2512</v>
      </c>
      <c r="B2457" s="88" t="str">
        <f>IF(OR('Raw Data'!B1112=0,'Raw Data'!B1112="Delete"),"",'Raw Data'!B1112)</f>
        <v>Deliver</v>
      </c>
      <c r="C2457" s="89" t="str">
        <f>IF(OR('Raw Data'!C1112=0,'Raw Data'!C1112="Delete"),"",'Raw Data'!C1112)</f>
        <v>Service</v>
      </c>
      <c r="D2457" s="88" t="str">
        <f>IF(OR('Raw Data'!D1112=0,'Raw Data'!D1112="Delete"),"",'Raw Data'!D1112)</f>
        <v>Product Support Data Management​</v>
      </c>
      <c r="E2457" s="84" t="str">
        <f>IF(OR('Raw Data'!E1112=0,'Raw Data'!E1112="Delete"),"",'Raw Data'!E1112)</f>
        <v>Generate LSA-19 (Task Analysis Summary) for analysis and data development</v>
      </c>
      <c r="F2457" s="81" t="str" cm="1">
        <f t="array" ref="F2457">_xlfn.SWITCH(ROUND(VLOOKUP(A2457,Table1[#All],3),0),11,H2457,12,I2457,13,J2457,14,K2457,"N/A")</f>
        <v>N/A</v>
      </c>
      <c r="G2457" s="81" t="str" cm="1">
        <f t="array" ref="G2457">_xlfn.SWITCH(ROUND(VLOOKUP(A2457,Table1[#All],5),0),11,H2457,12,I2457,13,J2457,14,K2457,"N/A")</f>
        <v>N/A</v>
      </c>
      <c r="H2457" s="81" t="str">
        <f>IF(OR('Raw Data'!H1112=0,'Raw Data'!H1112="Delete"),"",'Raw Data'!H1112)</f>
        <v/>
      </c>
      <c r="I2457" s="81" t="str">
        <f>IF(OR('Raw Data'!I1112=0,'Raw Data'!I1112="Delete"),"",'Raw Data'!I1112)</f>
        <v/>
      </c>
      <c r="J2457" s="81" t="str">
        <f>IF(OR('Raw Data'!J1112=0,'Raw Data'!J1112="Delete"),"",'Raw Data'!J1112)</f>
        <v/>
      </c>
      <c r="K2457" s="81" t="str">
        <f>IF(OR('Raw Data'!K1112=0,'Raw Data'!K1112="Delete"),"",'Raw Data'!K1112)</f>
        <v/>
      </c>
      <c r="L2457" s="81" t="str">
        <f>R2457</f>
        <v>Available</v>
      </c>
      <c r="M2457" s="81" t="str">
        <f>IF(A2457="","",IF(OR(AWReleaseNum&gt;=A2457,AWReleaseNum=0),"Available","Not Supported"))</f>
        <v>Available</v>
      </c>
      <c r="N2457" s="81" t="str">
        <f>IF(A2457="","",IF(TcRelease="Any","Available",IF(OR(AND(TcReleaseNum&gt;=VLOOKUP(AWReleaseNum,MinVerInfo,3,FALSE),TcReleaseNum&lt;=VLOOKUP(AWReleaseNum,MinVerInfo,4,FALSE)),AND(TcReleaseNum&gt;=VLOOKUP(AWReleaseNum,MinVerInfo,5,FALSE),TcReleaseNum&lt;=VLOOKUP(AWReleaseNum,MinVerInfo,6,FALSE))),"Available","Not Supported")))</f>
        <v>Available</v>
      </c>
      <c r="O2457" s="81" t="str">
        <f>IF(TcReleaseNum&lt;P2457,"Not Supported","Available")</f>
        <v>Available</v>
      </c>
      <c r="P2457" s="81" cm="1">
        <f t="array" ref="P2457">_xlfn.SWITCH(TcBaseVer, 14, K2457, 13, J2457, 12, I2457, 11, IFERROR(VLOOKUP(H2457,Table2[#All],3,FALSE),"N/A"),0)</f>
        <v>0</v>
      </c>
      <c r="Q2457" s="81" t="str">
        <f>IF(TcBaseVer=0,M2457,IF(AND(N2457="Available",M2457="Available",O2457="Available"),"Available",IF(M2457="","","Not Supported")))</f>
        <v>Available</v>
      </c>
      <c r="R2457" s="81" t="str">
        <f>IF(A2457&gt;=AWCurrentRel, "Future",Q2457)</f>
        <v>Available</v>
      </c>
      <c r="S2457" s="100" t="str">
        <f>HYPERLINK(U2457,T2457)</f>
        <v>Teamcenter 2512 - What's New - deliver</v>
      </c>
      <c r="T2457" s="81" t="str">
        <f>IFERROR(VLOOKUP(CONCATENATE($B2457,"_",$A2457),Table4[#All],5,FALSE),"Not Available")</f>
        <v>Teamcenter 2512 - What's New - deliver</v>
      </c>
      <c r="U2457" s="81" t="str">
        <f>IFERROR(VLOOKUP(CONCATENATE(B2457,"_",A2457),Table4[#All],6,FALSE),"")</f>
        <v>https://siemens.highspot.com/items/6936c491da2b12149d751c68?lfrm=ssrp.4</v>
      </c>
    </row>
    <row r="2458" spans="1:21" x14ac:dyDescent="0.25">
      <c r="A2458" s="81">
        <f>IF(OR('Raw Data'!A2414=0,'Raw Data'!A2414="Delete"),"",'Raw Data'!A2414)</f>
        <v>2512</v>
      </c>
      <c r="B2458" s="88" t="str">
        <f>IF(OR('Raw Data'!B2414=0,'Raw Data'!B2414="Delete"),"",'Raw Data'!B2414)</f>
        <v>Deliver</v>
      </c>
      <c r="C2458" s="89" t="str">
        <f>IF(OR('Raw Data'!C2414=0,'Raw Data'!C2414="Delete"),"",'Raw Data'!C2414)</f>
        <v>Service</v>
      </c>
      <c r="D2458" s="88" t="str">
        <f>IF(OR('Raw Data'!D2414=0,'Raw Data'!D2414="Delete"),"",'Raw Data'!D2414)</f>
        <v>Product Support Data Management​</v>
      </c>
      <c r="E2458" s="84" t="str">
        <f>IF(OR('Raw Data'!E2414=0,'Raw Data'!E2414="Delete"),"",'Raw Data'!E2414)</f>
        <v>Generate LSA-09 Report: List support items needed for the provisioning process</v>
      </c>
      <c r="F2458" s="81" t="str" cm="1">
        <f t="array" ref="F2458">_xlfn.SWITCH(ROUND(VLOOKUP(A2458,Table1[#All],3),0),11,H2458,12,I2458,13,J2458,14,K2458,"N/A")</f>
        <v>N/A</v>
      </c>
      <c r="G2458" s="81" t="str" cm="1">
        <f t="array" ref="G2458">_xlfn.SWITCH(ROUND(VLOOKUP(A2458,Table1[#All],5),0),11,H2458,12,I2458,13,J2458,14,K2458,"N/A")</f>
        <v>N/A</v>
      </c>
      <c r="H2458" s="81" t="str">
        <f>IF(OR('Raw Data'!H2414=0,'Raw Data'!H2414="Delete"),"",'Raw Data'!H2414)</f>
        <v/>
      </c>
      <c r="I2458" s="81" t="str">
        <f>IF(OR('Raw Data'!I2414=0,'Raw Data'!I2414="Delete"),"",'Raw Data'!I2414)</f>
        <v/>
      </c>
      <c r="J2458" s="81" t="str">
        <f>IF(OR('Raw Data'!J2414=0,'Raw Data'!J2414="Delete"),"",'Raw Data'!J2414)</f>
        <v/>
      </c>
      <c r="K2458" s="81" t="str">
        <f>IF(OR('Raw Data'!K2414=0,'Raw Data'!K2414="Delete"),"",'Raw Data'!K2414)</f>
        <v/>
      </c>
      <c r="L2458" s="81" t="str">
        <f>R2458</f>
        <v>Available</v>
      </c>
      <c r="M2458" s="81" t="str">
        <f>IF(A2458="","",IF(OR(AWReleaseNum&gt;=A2458,AWReleaseNum=0),"Available","Not Supported"))</f>
        <v>Available</v>
      </c>
      <c r="N2458" s="81" t="str">
        <f>IF(A2458="","",IF(TcRelease="Any","Available",IF(OR(AND(TcReleaseNum&gt;=VLOOKUP(AWReleaseNum,MinVerInfo,3,FALSE),TcReleaseNum&lt;=VLOOKUP(AWReleaseNum,MinVerInfo,4,FALSE)),AND(TcReleaseNum&gt;=VLOOKUP(AWReleaseNum,MinVerInfo,5,FALSE),TcReleaseNum&lt;=VLOOKUP(AWReleaseNum,MinVerInfo,6,FALSE))),"Available","Not Supported")))</f>
        <v>Available</v>
      </c>
      <c r="O2458" s="81" t="str">
        <f>IF(TcReleaseNum&lt;P2458,"Not Supported","Available")</f>
        <v>Available</v>
      </c>
      <c r="P2458" s="81" cm="1">
        <f t="array" ref="P2458">_xlfn.SWITCH(TcBaseVer, 14, K2458, 13, J2458, 12, I2458, 11, IFERROR(VLOOKUP(H2458,Table2[#All],3,FALSE),"N/A"),0)</f>
        <v>0</v>
      </c>
      <c r="Q2458" s="81" t="str">
        <f>IF(TcBaseVer=0,M2458,IF(AND(N2458="Available",M2458="Available",O2458="Available"),"Available",IF(M2458="","","Not Supported")))</f>
        <v>Available</v>
      </c>
      <c r="R2458" s="81" t="str">
        <f>IF(A2458&gt;=AWCurrentRel, "Future",Q2458)</f>
        <v>Available</v>
      </c>
      <c r="S2458" s="100" t="str">
        <f>HYPERLINK(U2458,T2458)</f>
        <v>Teamcenter 2512 - What's New - deliver</v>
      </c>
      <c r="T2458" s="81" t="str">
        <f>IFERROR(VLOOKUP(CONCATENATE($B2458,"_",$A2458),Table4[#All],5,FALSE),"Not Available")</f>
        <v>Teamcenter 2512 - What's New - deliver</v>
      </c>
      <c r="U2458" s="81" t="str">
        <f>IFERROR(VLOOKUP(CONCATENATE(B2458,"_",A2458),Table4[#All],6,FALSE),"")</f>
        <v>https://siemens.highspot.com/items/6936c491da2b12149d751c68?lfrm=ssrp.4</v>
      </c>
    </row>
    <row r="2459" spans="1:21" x14ac:dyDescent="0.25">
      <c r="A2459" s="81">
        <f>IF(OR('Raw Data'!A2415=0,'Raw Data'!A2415="Delete"),"",'Raw Data'!A2415)</f>
        <v>2512</v>
      </c>
      <c r="B2459" s="88" t="str">
        <f>IF(OR('Raw Data'!B2415=0,'Raw Data'!B2415="Delete"),"",'Raw Data'!B2415)</f>
        <v>Deliver</v>
      </c>
      <c r="C2459" s="89" t="str">
        <f>IF(OR('Raw Data'!C2415=0,'Raw Data'!C2415="Delete"),"",'Raw Data'!C2415)</f>
        <v>Service</v>
      </c>
      <c r="D2459" s="88" t="str">
        <f>IF(OR('Raw Data'!D2415=0,'Raw Data'!D2415="Delete"),"",'Raw Data'!D2415)</f>
        <v>Product Support Data Management​</v>
      </c>
      <c r="E2459" s="84" t="str">
        <f>IF(OR('Raw Data'!E2415=0,'Raw Data'!E2415="Delete"),"",'Raw Data'!E2415)</f>
        <v>Generate LSA-36 Report: Provide a summary of provisioning requirements for conference review and aid in selecting repair parts for equipment fielding</v>
      </c>
      <c r="F2459" s="81" t="str" cm="1">
        <f t="array" ref="F2459">_xlfn.SWITCH(ROUND(VLOOKUP(A2459,Table1[#All],3),0),11,H2459,12,I2459,13,J2459,14,K2459,"N/A")</f>
        <v>N/A</v>
      </c>
      <c r="G2459" s="81" t="str" cm="1">
        <f t="array" ref="G2459">_xlfn.SWITCH(ROUND(VLOOKUP(A2459,Table1[#All],5),0),11,H2459,12,I2459,13,J2459,14,K2459,"N/A")</f>
        <v>N/A</v>
      </c>
      <c r="H2459" s="81" t="str">
        <f>IF(OR('Raw Data'!H2415=0,'Raw Data'!H2415="Delete"),"",'Raw Data'!H2415)</f>
        <v/>
      </c>
      <c r="I2459" s="81" t="str">
        <f>IF(OR('Raw Data'!I2415=0,'Raw Data'!I2415="Delete"),"",'Raw Data'!I2415)</f>
        <v/>
      </c>
      <c r="J2459" s="81" t="str">
        <f>IF(OR('Raw Data'!J2415=0,'Raw Data'!J2415="Delete"),"",'Raw Data'!J2415)</f>
        <v/>
      </c>
      <c r="K2459" s="81" t="str">
        <f>IF(OR('Raw Data'!K2415=0,'Raw Data'!K2415="Delete"),"",'Raw Data'!K2415)</f>
        <v/>
      </c>
      <c r="L2459" s="81" t="str">
        <f>R2459</f>
        <v>Available</v>
      </c>
      <c r="M2459" s="81" t="str">
        <f>IF(A2459="","",IF(OR(AWReleaseNum&gt;=A2459,AWReleaseNum=0),"Available","Not Supported"))</f>
        <v>Available</v>
      </c>
      <c r="N2459" s="81" t="str">
        <f>IF(A2459="","",IF(TcRelease="Any","Available",IF(OR(AND(TcReleaseNum&gt;=VLOOKUP(AWReleaseNum,MinVerInfo,3,FALSE),TcReleaseNum&lt;=VLOOKUP(AWReleaseNum,MinVerInfo,4,FALSE)),AND(TcReleaseNum&gt;=VLOOKUP(AWReleaseNum,MinVerInfo,5,FALSE),TcReleaseNum&lt;=VLOOKUP(AWReleaseNum,MinVerInfo,6,FALSE))),"Available","Not Supported")))</f>
        <v>Available</v>
      </c>
      <c r="O2459" s="81" t="str">
        <f>IF(TcReleaseNum&lt;P2459,"Not Supported","Available")</f>
        <v>Available</v>
      </c>
      <c r="P2459" s="81" cm="1">
        <f t="array" ref="P2459">_xlfn.SWITCH(TcBaseVer, 14, K2459, 13, J2459, 12, I2459, 11, IFERROR(VLOOKUP(H2459,Table2[#All],3,FALSE),"N/A"),0)</f>
        <v>0</v>
      </c>
      <c r="Q2459" s="81" t="str">
        <f>IF(TcBaseVer=0,M2459,IF(AND(N2459="Available",M2459="Available",O2459="Available"),"Available",IF(M2459="","","Not Supported")))</f>
        <v>Available</v>
      </c>
      <c r="R2459" s="81" t="str">
        <f>IF(A2459&gt;=AWCurrentRel, "Future",Q2459)</f>
        <v>Available</v>
      </c>
      <c r="S2459" s="100" t="str">
        <f>HYPERLINK(U2459,T2459)</f>
        <v>Teamcenter 2512 - What's New - deliver</v>
      </c>
      <c r="T2459" s="81" t="str">
        <f>IFERROR(VLOOKUP(CONCATENATE($B2459,"_",$A2459),Table4[#All],5,FALSE),"Not Available")</f>
        <v>Teamcenter 2512 - What's New - deliver</v>
      </c>
      <c r="U2459" s="81" t="str">
        <f>IFERROR(VLOOKUP(CONCATENATE(B2459,"_",A2459),Table4[#All],6,FALSE),"")</f>
        <v>https://siemens.highspot.com/items/6936c491da2b12149d751c68?lfrm=ssrp.4</v>
      </c>
    </row>
    <row r="2460" spans="1:21" x14ac:dyDescent="0.25">
      <c r="A2460" s="81">
        <f>IF(OR('Raw Data'!A2416=0,'Raw Data'!A2416="Delete"),"",'Raw Data'!A2416)</f>
        <v>2512</v>
      </c>
      <c r="B2460" s="88" t="str">
        <f>IF(OR('Raw Data'!B2416=0,'Raw Data'!B2416="Delete"),"",'Raw Data'!B2416)</f>
        <v>Deliver</v>
      </c>
      <c r="C2460" s="89" t="str">
        <f>IF(OR('Raw Data'!C2416=0,'Raw Data'!C2416="Delete"),"",'Raw Data'!C2416)</f>
        <v>Service</v>
      </c>
      <c r="D2460" s="88" t="str">
        <f>IF(OR('Raw Data'!D2416=0,'Raw Data'!D2416="Delete"),"",'Raw Data'!D2416)</f>
        <v>Product Support Data Management​</v>
      </c>
      <c r="E2460" s="84" t="str">
        <f>IF(OR('Raw Data'!E2416=0,'Raw Data'!E2416="Delete"),"",'Raw Data'!E2416)</f>
        <v>Generate LSA-56 Report: Summarize the Failure Mode, Effects, and Criticality Analysis (FMECA) to identify potential system failure impacts</v>
      </c>
      <c r="F2460" s="81" t="str" cm="1">
        <f t="array" ref="F2460">_xlfn.SWITCH(ROUND(VLOOKUP(A2460,Table1[#All],3),0),11,H2460,12,I2460,13,J2460,14,K2460,"N/A")</f>
        <v>N/A</v>
      </c>
      <c r="G2460" s="81" t="str" cm="1">
        <f t="array" ref="G2460">_xlfn.SWITCH(ROUND(VLOOKUP(A2460,Table1[#All],5),0),11,H2460,12,I2460,13,J2460,14,K2460,"N/A")</f>
        <v>N/A</v>
      </c>
      <c r="H2460" s="81" t="str">
        <f>IF(OR('Raw Data'!H2416=0,'Raw Data'!H2416="Delete"),"",'Raw Data'!H2416)</f>
        <v/>
      </c>
      <c r="I2460" s="81" t="str">
        <f>IF(OR('Raw Data'!I2416=0,'Raw Data'!I2416="Delete"),"",'Raw Data'!I2416)</f>
        <v/>
      </c>
      <c r="J2460" s="81" t="str">
        <f>IF(OR('Raw Data'!J2416=0,'Raw Data'!J2416="Delete"),"",'Raw Data'!J2416)</f>
        <v/>
      </c>
      <c r="K2460" s="81" t="str">
        <f>IF(OR('Raw Data'!K2416=0,'Raw Data'!K2416="Delete"),"",'Raw Data'!K2416)</f>
        <v/>
      </c>
      <c r="L2460" s="81" t="str">
        <f>R2460</f>
        <v>Available</v>
      </c>
      <c r="M2460" s="81" t="str">
        <f>IF(A2460="","",IF(OR(AWReleaseNum&gt;=A2460,AWReleaseNum=0),"Available","Not Supported"))</f>
        <v>Available</v>
      </c>
      <c r="N2460" s="81" t="str">
        <f>IF(A2460="","",IF(TcRelease="Any","Available",IF(OR(AND(TcReleaseNum&gt;=VLOOKUP(AWReleaseNum,MinVerInfo,3,FALSE),TcReleaseNum&lt;=VLOOKUP(AWReleaseNum,MinVerInfo,4,FALSE)),AND(TcReleaseNum&gt;=VLOOKUP(AWReleaseNum,MinVerInfo,5,FALSE),TcReleaseNum&lt;=VLOOKUP(AWReleaseNum,MinVerInfo,6,FALSE))),"Available","Not Supported")))</f>
        <v>Available</v>
      </c>
      <c r="O2460" s="81" t="str">
        <f>IF(TcReleaseNum&lt;P2460,"Not Supported","Available")</f>
        <v>Available</v>
      </c>
      <c r="P2460" s="81" cm="1">
        <f t="array" ref="P2460">_xlfn.SWITCH(TcBaseVer, 14, K2460, 13, J2460, 12, I2460, 11, IFERROR(VLOOKUP(H2460,Table2[#All],3,FALSE),"N/A"),0)</f>
        <v>0</v>
      </c>
      <c r="Q2460" s="81" t="str">
        <f>IF(TcBaseVer=0,M2460,IF(AND(N2460="Available",M2460="Available",O2460="Available"),"Available",IF(M2460="","","Not Supported")))</f>
        <v>Available</v>
      </c>
      <c r="R2460" s="81" t="str">
        <f>IF(A2460&gt;=AWCurrentRel, "Future",Q2460)</f>
        <v>Available</v>
      </c>
      <c r="S2460" s="100" t="str">
        <f>HYPERLINK(U2460,T2460)</f>
        <v>Teamcenter 2512 - What's New - deliver</v>
      </c>
      <c r="T2460" s="81" t="str">
        <f>IFERROR(VLOOKUP(CONCATENATE($B2460,"_",$A2460),Table4[#All],5,FALSE),"Not Available")</f>
        <v>Teamcenter 2512 - What's New - deliver</v>
      </c>
      <c r="U2460" s="81" t="str">
        <f>IFERROR(VLOOKUP(CONCATENATE(B2460,"_",A2460),Table4[#All],6,FALSE),"")</f>
        <v>https://siemens.highspot.com/items/6936c491da2b12149d751c68?lfrm=ssrp.4</v>
      </c>
    </row>
    <row r="2461" spans="1:21" x14ac:dyDescent="0.25">
      <c r="A2461" s="81">
        <f>IF(OR('Raw Data'!A2417=0,'Raw Data'!A2417="Delete"),"",'Raw Data'!A2417)</f>
        <v>2512</v>
      </c>
      <c r="B2461" s="88" t="str">
        <f>IF(OR('Raw Data'!B2417=0,'Raw Data'!B2417="Delete"),"",'Raw Data'!B2417)</f>
        <v>Deliver</v>
      </c>
      <c r="C2461" s="89" t="str">
        <f>IF(OR('Raw Data'!C2417=0,'Raw Data'!C2417="Delete"),"",'Raw Data'!C2417)</f>
        <v>Service</v>
      </c>
      <c r="D2461" s="88" t="str">
        <f>IF(OR('Raw Data'!D2417=0,'Raw Data'!D2417="Delete"),"",'Raw Data'!D2417)</f>
        <v>Product Support Data Management​</v>
      </c>
      <c r="E2461" s="84" t="str">
        <f>IF(OR('Raw Data'!E2417=0,'Raw Data'!E2417="Delete"),"",'Raw Data'!E2417)</f>
        <v>Generate LSA-19 Report: Provide a Task Analysis Summary for analysis and data development</v>
      </c>
      <c r="F2461" s="81" t="str" cm="1">
        <f t="array" ref="F2461">_xlfn.SWITCH(ROUND(VLOOKUP(A2461,Table1[#All],3),0),11,H2461,12,I2461,13,J2461,14,K2461,"N/A")</f>
        <v>N/A</v>
      </c>
      <c r="G2461" s="81" t="str" cm="1">
        <f t="array" ref="G2461">_xlfn.SWITCH(ROUND(VLOOKUP(A2461,Table1[#All],5),0),11,H2461,12,I2461,13,J2461,14,K2461,"N/A")</f>
        <v>N/A</v>
      </c>
      <c r="H2461" s="81" t="str">
        <f>IF(OR('Raw Data'!H2417=0,'Raw Data'!H2417="Delete"),"",'Raw Data'!H2417)</f>
        <v/>
      </c>
      <c r="I2461" s="81" t="str">
        <f>IF(OR('Raw Data'!I2417=0,'Raw Data'!I2417="Delete"),"",'Raw Data'!I2417)</f>
        <v/>
      </c>
      <c r="J2461" s="81" t="str">
        <f>IF(OR('Raw Data'!J2417=0,'Raw Data'!J2417="Delete"),"",'Raw Data'!J2417)</f>
        <v/>
      </c>
      <c r="K2461" s="81" t="str">
        <f>IF(OR('Raw Data'!K2417=0,'Raw Data'!K2417="Delete"),"",'Raw Data'!K2417)</f>
        <v/>
      </c>
      <c r="L2461" s="81" t="str">
        <f>R2461</f>
        <v>Available</v>
      </c>
      <c r="M2461" s="81" t="str">
        <f>IF(A2461="","",IF(OR(AWReleaseNum&gt;=A2461,AWReleaseNum=0),"Available","Not Supported"))</f>
        <v>Available</v>
      </c>
      <c r="N2461" s="81" t="str">
        <f>IF(A2461="","",IF(TcRelease="Any","Available",IF(OR(AND(TcReleaseNum&gt;=VLOOKUP(AWReleaseNum,MinVerInfo,3,FALSE),TcReleaseNum&lt;=VLOOKUP(AWReleaseNum,MinVerInfo,4,FALSE)),AND(TcReleaseNum&gt;=VLOOKUP(AWReleaseNum,MinVerInfo,5,FALSE),TcReleaseNum&lt;=VLOOKUP(AWReleaseNum,MinVerInfo,6,FALSE))),"Available","Not Supported")))</f>
        <v>Available</v>
      </c>
      <c r="O2461" s="81" t="str">
        <f>IF(TcReleaseNum&lt;P2461,"Not Supported","Available")</f>
        <v>Available</v>
      </c>
      <c r="P2461" s="81" cm="1">
        <f t="array" ref="P2461">_xlfn.SWITCH(TcBaseVer, 14, K2461, 13, J2461, 12, I2461, 11, IFERROR(VLOOKUP(H2461,Table2[#All],3,FALSE),"N/A"),0)</f>
        <v>0</v>
      </c>
      <c r="Q2461" s="81" t="str">
        <f>IF(TcBaseVer=0,M2461,IF(AND(N2461="Available",M2461="Available",O2461="Available"),"Available",IF(M2461="","","Not Supported")))</f>
        <v>Available</v>
      </c>
      <c r="R2461" s="81" t="str">
        <f>IF(A2461&gt;=AWCurrentRel, "Future",Q2461)</f>
        <v>Available</v>
      </c>
      <c r="S2461" s="100" t="str">
        <f>HYPERLINK(U2461,T2461)</f>
        <v>Teamcenter 2512 - What's New - deliver</v>
      </c>
      <c r="T2461" s="81" t="str">
        <f>IFERROR(VLOOKUP(CONCATENATE($B2461,"_",$A2461),Table4[#All],5,FALSE),"Not Available")</f>
        <v>Teamcenter 2512 - What's New - deliver</v>
      </c>
      <c r="U2461" s="81" t="str">
        <f>IFERROR(VLOOKUP(CONCATENATE(B2461,"_",A2461),Table4[#All],6,FALSE),"")</f>
        <v>https://siemens.highspot.com/items/6936c491da2b12149d751c68?lfrm=ssrp.4</v>
      </c>
    </row>
    <row r="2462" spans="1:21" x14ac:dyDescent="0.25">
      <c r="A2462" s="81">
        <f>IF(OR('Raw Data'!A2418=0,'Raw Data'!A2418="Delete"),"",'Raw Data'!A2418)</f>
        <v>2512</v>
      </c>
      <c r="B2462" s="88" t="str">
        <f>IF(OR('Raw Data'!B2418=0,'Raw Data'!B2418="Delete"),"",'Raw Data'!B2418)</f>
        <v>Deliver</v>
      </c>
      <c r="C2462" s="89" t="str">
        <f>IF(OR('Raw Data'!C2418=0,'Raw Data'!C2418="Delete"),"",'Raw Data'!C2418)</f>
        <v>Service</v>
      </c>
      <c r="D2462" s="88" t="str">
        <f>IF(OR('Raw Data'!D2418=0,'Raw Data'!D2418="Delete"),"",'Raw Data'!D2418)</f>
        <v>Product Support Data Management​</v>
      </c>
      <c r="E2462" s="84" t="str">
        <f>IF(OR('Raw Data'!E2418=0,'Raw Data'!E2418="Delete"),"",'Raw Data'!E2418)</f>
        <v>Enable alphanumeric LCNs and identify LCN sequence gaps</v>
      </c>
      <c r="F2462" s="81" t="str" cm="1">
        <f t="array" ref="F2462">_xlfn.SWITCH(ROUND(VLOOKUP(A2462,Table1[#All],3),0),11,H2462,12,I2462,13,J2462,14,K2462,"N/A")</f>
        <v>N/A</v>
      </c>
      <c r="G2462" s="81" t="str" cm="1">
        <f t="array" ref="G2462">_xlfn.SWITCH(ROUND(VLOOKUP(A2462,Table1[#All],5),0),11,H2462,12,I2462,13,J2462,14,K2462,"N/A")</f>
        <v>N/A</v>
      </c>
      <c r="H2462" s="81" t="str">
        <f>IF(OR('Raw Data'!H2418=0,'Raw Data'!H2418="Delete"),"",'Raw Data'!H2418)</f>
        <v/>
      </c>
      <c r="I2462" s="81" t="str">
        <f>IF(OR('Raw Data'!I2418=0,'Raw Data'!I2418="Delete"),"",'Raw Data'!I2418)</f>
        <v/>
      </c>
      <c r="J2462" s="81" t="str">
        <f>IF(OR('Raw Data'!J2418=0,'Raw Data'!J2418="Delete"),"",'Raw Data'!J2418)</f>
        <v/>
      </c>
      <c r="K2462" s="81" t="str">
        <f>IF(OR('Raw Data'!K2418=0,'Raw Data'!K2418="Delete"),"",'Raw Data'!K2418)</f>
        <v/>
      </c>
      <c r="L2462" s="81" t="str">
        <f>R2462</f>
        <v>Available</v>
      </c>
      <c r="M2462" s="81" t="str">
        <f>IF(A2462="","",IF(OR(AWReleaseNum&gt;=A2462,AWReleaseNum=0),"Available","Not Supported"))</f>
        <v>Available</v>
      </c>
      <c r="N2462" s="81" t="str">
        <f>IF(A2462="","",IF(TcRelease="Any","Available",IF(OR(AND(TcReleaseNum&gt;=VLOOKUP(AWReleaseNum,MinVerInfo,3,FALSE),TcReleaseNum&lt;=VLOOKUP(AWReleaseNum,MinVerInfo,4,FALSE)),AND(TcReleaseNum&gt;=VLOOKUP(AWReleaseNum,MinVerInfo,5,FALSE),TcReleaseNum&lt;=VLOOKUP(AWReleaseNum,MinVerInfo,6,FALSE))),"Available","Not Supported")))</f>
        <v>Available</v>
      </c>
      <c r="O2462" s="81" t="str">
        <f>IF(TcReleaseNum&lt;P2462,"Not Supported","Available")</f>
        <v>Available</v>
      </c>
      <c r="P2462" s="81" cm="1">
        <f t="array" ref="P2462">_xlfn.SWITCH(TcBaseVer, 14, K2462, 13, J2462, 12, I2462, 11, IFERROR(VLOOKUP(H2462,Table2[#All],3,FALSE),"N/A"),0)</f>
        <v>0</v>
      </c>
      <c r="Q2462" s="81" t="str">
        <f>IF(TcBaseVer=0,M2462,IF(AND(N2462="Available",M2462="Available",O2462="Available"),"Available",IF(M2462="","","Not Supported")))</f>
        <v>Available</v>
      </c>
      <c r="R2462" s="81" t="str">
        <f>IF(A2462&gt;=AWCurrentRel, "Future",Q2462)</f>
        <v>Available</v>
      </c>
      <c r="S2462" s="100" t="str">
        <f>HYPERLINK(U2462,T2462)</f>
        <v>Teamcenter 2512 - What's New - deliver</v>
      </c>
      <c r="T2462" s="81" t="str">
        <f>IFERROR(VLOOKUP(CONCATENATE($B2462,"_",$A2462),Table4[#All],5,FALSE),"Not Available")</f>
        <v>Teamcenter 2512 - What's New - deliver</v>
      </c>
      <c r="U2462" s="81" t="str">
        <f>IFERROR(VLOOKUP(CONCATENATE(B2462,"_",A2462),Table4[#All],6,FALSE),"")</f>
        <v>https://siemens.highspot.com/items/6936c491da2b12149d751c68?lfrm=ssrp.4</v>
      </c>
    </row>
    <row r="2463" spans="1:21" x14ac:dyDescent="0.25">
      <c r="A2463" s="81">
        <f>IF(OR('Raw Data'!A2426=0,'Raw Data'!A2426="Delete"),"",'Raw Data'!A2426)</f>
        <v>2512</v>
      </c>
      <c r="B2463" s="88" t="str">
        <f>IF(OR('Raw Data'!B2426=0,'Raw Data'!B2426="Delete"),"",'Raw Data'!B2426)</f>
        <v>Deliver</v>
      </c>
      <c r="C2463" s="89" t="str">
        <f>IF(OR('Raw Data'!C2426=0,'Raw Data'!C2426="Delete"),"",'Raw Data'!C2426)</f>
        <v>Service</v>
      </c>
      <c r="D2463" s="88" t="str">
        <f>IF(OR('Raw Data'!D2426=0,'Raw Data'!D2426="Delete"),"",'Raw Data'!D2426)</f>
        <v>Product Support Data Management​</v>
      </c>
      <c r="E2463" s="84" t="str">
        <f>IF(OR('Raw Data'!E2426=0,'Raw Data'!E2426="Delete"),"",'Raw Data'!E2426)</f>
        <v>Move SNS to the TC core from content management</v>
      </c>
      <c r="F2463" s="81" t="str" cm="1">
        <f t="array" ref="F2463">_xlfn.SWITCH(ROUND(VLOOKUP(A2463,Table1[#All],3),0),11,H2463,12,I2463,13,J2463,14,K2463,"N/A")</f>
        <v>N/A</v>
      </c>
      <c r="G2463" s="81" t="str" cm="1">
        <f t="array" ref="G2463">_xlfn.SWITCH(ROUND(VLOOKUP(A2463,Table1[#All],5),0),11,H2463,12,I2463,13,J2463,14,K2463,"N/A")</f>
        <v>N/A</v>
      </c>
      <c r="H2463" s="81" t="str">
        <f>IF(OR('Raw Data'!H2426=0,'Raw Data'!H2426="Delete"),"",'Raw Data'!H2426)</f>
        <v/>
      </c>
      <c r="I2463" s="81" t="str">
        <f>IF(OR('Raw Data'!I2426=0,'Raw Data'!I2426="Delete"),"",'Raw Data'!I2426)</f>
        <v/>
      </c>
      <c r="J2463" s="81" t="str">
        <f>IF(OR('Raw Data'!J2426=0,'Raw Data'!J2426="Delete"),"",'Raw Data'!J2426)</f>
        <v/>
      </c>
      <c r="K2463" s="81" t="str">
        <f>IF(OR('Raw Data'!K2426=0,'Raw Data'!K2426="Delete"),"",'Raw Data'!K2426)</f>
        <v/>
      </c>
      <c r="L2463" s="81" t="str">
        <f>R2463</f>
        <v>Available</v>
      </c>
      <c r="M2463" s="81" t="str">
        <f>IF(A2463="","",IF(OR(AWReleaseNum&gt;=A2463,AWReleaseNum=0),"Available","Not Supported"))</f>
        <v>Available</v>
      </c>
      <c r="N2463" s="81" t="str">
        <f>IF(A2463="","",IF(TcRelease="Any","Available",IF(OR(AND(TcReleaseNum&gt;=VLOOKUP(AWReleaseNum,MinVerInfo,3,FALSE),TcReleaseNum&lt;=VLOOKUP(AWReleaseNum,MinVerInfo,4,FALSE)),AND(TcReleaseNum&gt;=VLOOKUP(AWReleaseNum,MinVerInfo,5,FALSE),TcReleaseNum&lt;=VLOOKUP(AWReleaseNum,MinVerInfo,6,FALSE))),"Available","Not Supported")))</f>
        <v>Available</v>
      </c>
      <c r="O2463" s="81" t="str">
        <f>IF(TcReleaseNum&lt;P2463,"Not Supported","Available")</f>
        <v>Available</v>
      </c>
      <c r="P2463" s="81" cm="1">
        <f t="array" ref="P2463">_xlfn.SWITCH(TcBaseVer, 14, K2463, 13, J2463, 12, I2463, 11, IFERROR(VLOOKUP(H2463,Table2[#All],3,FALSE),"N/A"),0)</f>
        <v>0</v>
      </c>
      <c r="Q2463" s="81" t="str">
        <f>IF(TcBaseVer=0,M2463,IF(AND(N2463="Available",M2463="Available",O2463="Available"),"Available",IF(M2463="","","Not Supported")))</f>
        <v>Available</v>
      </c>
      <c r="R2463" s="81" t="str">
        <f>IF(A2463&gt;=AWCurrentRel, "Future",Q2463)</f>
        <v>Available</v>
      </c>
      <c r="S2463" s="100" t="str">
        <f>HYPERLINK(U2463,T2463)</f>
        <v>Teamcenter 2512 - What's New - deliver</v>
      </c>
      <c r="T2463" s="81" t="str">
        <f>IFERROR(VLOOKUP(CONCATENATE($B2463,"_",$A2463),Table4[#All],5,FALSE),"Not Available")</f>
        <v>Teamcenter 2512 - What's New - deliver</v>
      </c>
      <c r="U2463" s="81" t="str">
        <f>IFERROR(VLOOKUP(CONCATENATE(B2463,"_",A2463),Table4[#All],6,FALSE),"")</f>
        <v>https://siemens.highspot.com/items/6936c491da2b12149d751c68?lfrm=ssrp.4</v>
      </c>
    </row>
    <row r="2464" spans="1:21" x14ac:dyDescent="0.25">
      <c r="A2464" s="81">
        <f>IF(OR('Raw Data'!A2450=0,'Raw Data'!A2450="Delete"),"",'Raw Data'!A2450)</f>
        <v>2512</v>
      </c>
      <c r="B2464" s="88" t="str">
        <f>IF(OR('Raw Data'!B2450=0,'Raw Data'!B2450="Delete"),"",'Raw Data'!B2450)</f>
        <v>Plan</v>
      </c>
      <c r="C2464" s="89" t="str">
        <f>IF(OR('Raw Data'!C2450=0,'Raw Data'!C2450="Delete"),"",'Raw Data'!C2450)</f>
        <v>Requirements</v>
      </c>
      <c r="D2464" s="88" t="str">
        <f>IF(OR('Raw Data'!D2450=0,'Raw Data'!D2450="Delete"),"",'Raw Data'!D2450)</f>
        <v>Requirements Management</v>
      </c>
      <c r="E2464" s="84" t="str">
        <f>IF(OR('Raw Data'!E2450=0,'Raw Data'!E2450="Delete"),"",'Raw Data'!E2450)</f>
        <v>View your overall requirement status with a refreshed dashboard view</v>
      </c>
      <c r="F2464" s="81" t="str" cm="1">
        <f t="array" ref="F2464">_xlfn.SWITCH(ROUND(VLOOKUP(A2464,Table1[#All],3),0),11,H2464,12,I2464,13,J2464,14,K2464,"N/A")</f>
        <v>N/A</v>
      </c>
      <c r="G2464" s="81" t="str" cm="1">
        <f t="array" ref="G2464">_xlfn.SWITCH(ROUND(VLOOKUP(A2464,Table1[#All],5),0),11,H2464,12,I2464,13,J2464,14,K2464,"N/A")</f>
        <v>N/A</v>
      </c>
      <c r="H2464" s="81" t="str">
        <f>IF(OR('Raw Data'!H2450=0,'Raw Data'!H2450="Delete"),"",'Raw Data'!H2450)</f>
        <v/>
      </c>
      <c r="I2464" s="81" t="str">
        <f>IF(OR('Raw Data'!I2450=0,'Raw Data'!I2450="Delete"),"",'Raw Data'!I2450)</f>
        <v/>
      </c>
      <c r="J2464" s="81" t="str">
        <f>IF(OR('Raw Data'!J2450=0,'Raw Data'!J2450="Delete"),"",'Raw Data'!J2450)</f>
        <v/>
      </c>
      <c r="K2464" s="81" t="str">
        <f>IF(OR('Raw Data'!K2450=0,'Raw Data'!K2450="Delete"),"",'Raw Data'!K2450)</f>
        <v/>
      </c>
      <c r="L2464" s="81" t="str">
        <f>R2464</f>
        <v>Available</v>
      </c>
      <c r="M2464" s="81" t="str">
        <f>IF(A2464="","",IF(OR(AWReleaseNum&gt;=A2464,AWReleaseNum=0),"Available","Not Supported"))</f>
        <v>Available</v>
      </c>
      <c r="N2464" s="81" t="str">
        <f>IF(A2464="","",IF(TcRelease="Any","Available",IF(OR(AND(TcReleaseNum&gt;=VLOOKUP(AWReleaseNum,MinVerInfo,3,FALSE),TcReleaseNum&lt;=VLOOKUP(AWReleaseNum,MinVerInfo,4,FALSE)),AND(TcReleaseNum&gt;=VLOOKUP(AWReleaseNum,MinVerInfo,5,FALSE),TcReleaseNum&lt;=VLOOKUP(AWReleaseNum,MinVerInfo,6,FALSE))),"Available","Not Supported")))</f>
        <v>Available</v>
      </c>
      <c r="O2464" s="81" t="str">
        <f>IF(TcReleaseNum&lt;P2464,"Not Supported","Available")</f>
        <v>Available</v>
      </c>
      <c r="P2464" s="81" cm="1">
        <f t="array" ref="P2464">_xlfn.SWITCH(TcBaseVer, 14, K2464, 13, J2464, 12, I2464, 11, IFERROR(VLOOKUP(H2464,Table2[#All],3,FALSE),"N/A"),0)</f>
        <v>0</v>
      </c>
      <c r="Q2464" s="81" t="str">
        <f>IF(TcBaseVer=0,M2464,IF(AND(N2464="Available",M2464="Available",O2464="Available"),"Available",IF(M2464="","","Not Supported")))</f>
        <v>Available</v>
      </c>
      <c r="R2464" s="81" t="str">
        <f>IF(A2464&gt;=AWCurrentRel, "Future",Q2464)</f>
        <v>Available</v>
      </c>
      <c r="S2464" s="100" t="str">
        <f>HYPERLINK(U2464,T2464)</f>
        <v>Teamcenter 2512 - What's New - Plan</v>
      </c>
      <c r="T2464" s="81" t="str">
        <f>IFERROR(VLOOKUP(CONCATENATE($B2464,"_",$A2464),Table4[#All],5,FALSE),"Not Available")</f>
        <v>Teamcenter 2512 - What's New - Plan</v>
      </c>
      <c r="U2464" s="81" t="str">
        <f>IFERROR(VLOOKUP(CONCATENATE(B2464,"_",A2464),Table4[#All],6,FALSE),"")</f>
        <v>https://siemens.highspot.com/items/6936c4d01e86285005509949?lfrm=ssrp.3</v>
      </c>
    </row>
    <row r="2465" spans="1:21" x14ac:dyDescent="0.25">
      <c r="A2465" s="81">
        <f>IF(OR('Raw Data'!A2451=0,'Raw Data'!A2451="Delete"),"",'Raw Data'!A2451)</f>
        <v>2512</v>
      </c>
      <c r="B2465" s="88" t="str">
        <f>IF(OR('Raw Data'!B2451=0,'Raw Data'!B2451="Delete"),"",'Raw Data'!B2451)</f>
        <v>Plan</v>
      </c>
      <c r="C2465" s="89" t="str">
        <f>IF(OR('Raw Data'!C2451=0,'Raw Data'!C2451="Delete"),"",'Raw Data'!C2451)</f>
        <v>Requirements</v>
      </c>
      <c r="D2465" s="88" t="str">
        <f>IF(OR('Raw Data'!D2451=0,'Raw Data'!D2451="Delete"),"",'Raw Data'!D2451)</f>
        <v>Requirements Management</v>
      </c>
      <c r="E2465" s="84" t="str">
        <f>IF(OR('Raw Data'!E2451=0,'Raw Data'!E2451="Delete"),"",'Raw Data'!E2451)</f>
        <v>Leverage AI to evaluate requirement quality and identify new or modified parameters</v>
      </c>
      <c r="F2465" s="81" t="str" cm="1">
        <f t="array" ref="F2465">_xlfn.SWITCH(ROUND(VLOOKUP(A2465,Table1[#All],3),0),11,H2465,12,I2465,13,J2465,14,K2465,"N/A")</f>
        <v>N/A</v>
      </c>
      <c r="G2465" s="81" t="str" cm="1">
        <f t="array" ref="G2465">_xlfn.SWITCH(ROUND(VLOOKUP(A2465,Table1[#All],5),0),11,H2465,12,I2465,13,J2465,14,K2465,"N/A")</f>
        <v>N/A</v>
      </c>
      <c r="H2465" s="81" t="str">
        <f>IF(OR('Raw Data'!H2451=0,'Raw Data'!H2451="Delete"),"",'Raw Data'!H2451)</f>
        <v/>
      </c>
      <c r="I2465" s="81" t="str">
        <f>IF(OR('Raw Data'!I2451=0,'Raw Data'!I2451="Delete"),"",'Raw Data'!I2451)</f>
        <v/>
      </c>
      <c r="J2465" s="81" t="str">
        <f>IF(OR('Raw Data'!J2451=0,'Raw Data'!J2451="Delete"),"",'Raw Data'!J2451)</f>
        <v/>
      </c>
      <c r="K2465" s="81" t="str">
        <f>IF(OR('Raw Data'!K2451=0,'Raw Data'!K2451="Delete"),"",'Raw Data'!K2451)</f>
        <v/>
      </c>
      <c r="L2465" s="81" t="str">
        <f>R2465</f>
        <v>Available</v>
      </c>
      <c r="M2465" s="81" t="str">
        <f>IF(A2465="","",IF(OR(AWReleaseNum&gt;=A2465,AWReleaseNum=0),"Available","Not Supported"))</f>
        <v>Available</v>
      </c>
      <c r="N2465" s="81" t="str">
        <f>IF(A2465="","",IF(TcRelease="Any","Available",IF(OR(AND(TcReleaseNum&gt;=VLOOKUP(AWReleaseNum,MinVerInfo,3,FALSE),TcReleaseNum&lt;=VLOOKUP(AWReleaseNum,MinVerInfo,4,FALSE)),AND(TcReleaseNum&gt;=VLOOKUP(AWReleaseNum,MinVerInfo,5,FALSE),TcReleaseNum&lt;=VLOOKUP(AWReleaseNum,MinVerInfo,6,FALSE))),"Available","Not Supported")))</f>
        <v>Available</v>
      </c>
      <c r="O2465" s="81" t="str">
        <f>IF(TcReleaseNum&lt;P2465,"Not Supported","Available")</f>
        <v>Available</v>
      </c>
      <c r="P2465" s="81" cm="1">
        <f t="array" ref="P2465">_xlfn.SWITCH(TcBaseVer, 14, K2465, 13, J2465, 12, I2465, 11, IFERROR(VLOOKUP(H2465,Table2[#All],3,FALSE),"N/A"),0)</f>
        <v>0</v>
      </c>
      <c r="Q2465" s="81" t="str">
        <f>IF(TcBaseVer=0,M2465,IF(AND(N2465="Available",M2465="Available",O2465="Available"),"Available",IF(M2465="","","Not Supported")))</f>
        <v>Available</v>
      </c>
      <c r="R2465" s="81" t="str">
        <f>IF(A2465&gt;=AWCurrentRel, "Future",Q2465)</f>
        <v>Available</v>
      </c>
      <c r="S2465" s="100" t="str">
        <f>HYPERLINK(U2465,T2465)</f>
        <v>Teamcenter 2512 - What's New - Plan</v>
      </c>
      <c r="T2465" s="81" t="str">
        <f>IFERROR(VLOOKUP(CONCATENATE($B2465,"_",$A2465),Table4[#All],5,FALSE),"Not Available")</f>
        <v>Teamcenter 2512 - What's New - Plan</v>
      </c>
      <c r="U2465" s="81" t="str">
        <f>IFERROR(VLOOKUP(CONCATENATE(B2465,"_",A2465),Table4[#All],6,FALSE),"")</f>
        <v>https://siemens.highspot.com/items/6936c4d01e86285005509949?lfrm=ssrp.3</v>
      </c>
    </row>
    <row r="2466" spans="1:21" x14ac:dyDescent="0.25">
      <c r="A2466" s="81">
        <f>IF(OR('Raw Data'!A1215=0,'Raw Data'!A1215="Delete"),"",'Raw Data'!A1215)</f>
        <v>2512</v>
      </c>
      <c r="B2466" s="88" t="str">
        <f>IF(OR('Raw Data'!B1215=0,'Raw Data'!B1215="Delete"),"",'Raw Data'!B1215)</f>
        <v>Deliver</v>
      </c>
      <c r="C2466" s="89" t="str">
        <f>IF(OR('Raw Data'!C1215=0,'Raw Data'!C1215="Delete"),"",'Raw Data'!C1215)</f>
        <v>Analytics</v>
      </c>
      <c r="D2466" s="88" t="str">
        <f>IF(OR('Raw Data'!D1215=0,'Raw Data'!D1215="Delete"),"",'Raw Data'!D1215)</f>
        <v>Search and Analytics - Search</v>
      </c>
      <c r="E2466" s="84" t="str">
        <f>IF(OR('Raw Data'!E1215=0,'Raw Data'!E1215="Delete"),"",'Raw Data'!E1215)</f>
        <v>Streamline admin re-indexing steps after changes to filters or the data
model, reducing manual effort and minimizing the risk of errors</v>
      </c>
      <c r="F2466" s="81" t="str" cm="1">
        <f t="array" ref="F2466">_xlfn.SWITCH(ROUND(VLOOKUP(A2466,Table1[#All],3),0),11,H2466,12,I2466,13,J2466,14,K2466,"N/A")</f>
        <v>N/A</v>
      </c>
      <c r="G2466" s="81" t="str" cm="1">
        <f t="array" ref="G2466">_xlfn.SWITCH(ROUND(VLOOKUP(A2466,Table1[#All],5),0),11,H2466,12,I2466,13,J2466,14,K2466,"N/A")</f>
        <v>N/A</v>
      </c>
      <c r="H2466" s="81" t="str">
        <f>IF(OR('Raw Data'!H1215=0,'Raw Data'!H1215="Delete"),"",'Raw Data'!H1215)</f>
        <v/>
      </c>
      <c r="I2466" s="81" t="str">
        <f>IF(OR('Raw Data'!I1215=0,'Raw Data'!I1215="Delete"),"",'Raw Data'!I1215)</f>
        <v/>
      </c>
      <c r="J2466" s="81" t="str">
        <f>IF(OR('Raw Data'!J1215=0,'Raw Data'!J1215="Delete"),"",'Raw Data'!J1215)</f>
        <v/>
      </c>
      <c r="K2466" s="81" t="str">
        <f>IF(OR('Raw Data'!K1215=0,'Raw Data'!K1215="Delete"),"",'Raw Data'!K1215)</f>
        <v/>
      </c>
      <c r="L2466" s="81" t="str">
        <f>R2466</f>
        <v>Available</v>
      </c>
      <c r="M2466" s="81" t="str">
        <f>IF(A2466="","",IF(OR(AWReleaseNum&gt;=A2466,AWReleaseNum=0),"Available","Not Supported"))</f>
        <v>Available</v>
      </c>
      <c r="N2466" s="81" t="str">
        <f>IF(A2466="","",IF(TcRelease="Any","Available",IF(OR(AND(TcReleaseNum&gt;=VLOOKUP(AWReleaseNum,MinVerInfo,3,FALSE),TcReleaseNum&lt;=VLOOKUP(AWReleaseNum,MinVerInfo,4,FALSE)),AND(TcReleaseNum&gt;=VLOOKUP(AWReleaseNum,MinVerInfo,5,FALSE),TcReleaseNum&lt;=VLOOKUP(AWReleaseNum,MinVerInfo,6,FALSE))),"Available","Not Supported")))</f>
        <v>Available</v>
      </c>
      <c r="O2466" s="81" t="str">
        <f>IF(TcReleaseNum&lt;P2466,"Not Supported","Available")</f>
        <v>Available</v>
      </c>
      <c r="P2466" s="81" cm="1">
        <f t="array" ref="P2466">_xlfn.SWITCH(TcBaseVer, 14, K2466, 13, J2466, 12, I2466, 11, IFERROR(VLOOKUP(H2466,Table2[#All],3,FALSE),"N/A"),0)</f>
        <v>0</v>
      </c>
      <c r="Q2466" s="81" t="str">
        <f>IF(TcBaseVer=0,M2466,IF(AND(N2466="Available",M2466="Available",O2466="Available"),"Available",IF(M2466="","","Not Supported")))</f>
        <v>Available</v>
      </c>
      <c r="R2466" s="81" t="str">
        <f>IF(A2466&gt;=AWCurrentRel, "Future",Q2466)</f>
        <v>Available</v>
      </c>
      <c r="S2466" s="100" t="str">
        <f>HYPERLINK(U2466,T2466)</f>
        <v>Teamcenter 2512 - What's New - deliver</v>
      </c>
      <c r="T2466" s="81" t="str">
        <f>IFERROR(VLOOKUP(CONCATENATE($B2466,"_",$A2466),Table4[#All],5,FALSE),"Not Available")</f>
        <v>Teamcenter 2512 - What's New - deliver</v>
      </c>
      <c r="U2466" s="81" t="str">
        <f>IFERROR(VLOOKUP(CONCATENATE(B2466,"_",A2466),Table4[#All],6,FALSE),"")</f>
        <v>https://siemens.highspot.com/items/6936c491da2b12149d751c68?lfrm=ssrp.4</v>
      </c>
    </row>
    <row r="2467" spans="1:21" x14ac:dyDescent="0.25">
      <c r="A2467" s="81">
        <f>IF(OR('Raw Data'!A2142=0,'Raw Data'!A2142="Delete"),"",'Raw Data'!A2142)</f>
        <v>2512</v>
      </c>
      <c r="B2467" s="88" t="str">
        <f>IF(OR('Raw Data'!B2142=0,'Raw Data'!B2142="Delete"),"",'Raw Data'!B2142)</f>
        <v>Deliver</v>
      </c>
      <c r="C2467" s="89" t="str">
        <f>IF(OR('Raw Data'!C2142=0,'Raw Data'!C2142="Delete"),"",'Raw Data'!C2142)</f>
        <v>Analytics</v>
      </c>
      <c r="D2467" s="88" t="str">
        <f>IF(OR('Raw Data'!D2142=0,'Raw Data'!D2142="Delete"),"",'Raw Data'!D2142)</f>
        <v>Search and Analytics - Search</v>
      </c>
      <c r="E2467" s="84" t="str">
        <f>IF(OR('Raw Data'!E2142=0,'Raw Data'!E2142="Delete"),"",'Raw Data'!E2142)</f>
        <v>Interact with Teamcenter Copilot in Korean ​</v>
      </c>
      <c r="F2467" s="81" t="str" cm="1">
        <f t="array" ref="F2467">_xlfn.SWITCH(ROUND(VLOOKUP(A2467,Table1[#All],3),0),11,H2467,12,I2467,13,J2467,14,K2467,"N/A")</f>
        <v>N/A</v>
      </c>
      <c r="G2467" s="81" t="str" cm="1">
        <f t="array" ref="G2467">_xlfn.SWITCH(ROUND(VLOOKUP(A2467,Table1[#All],5),0),11,H2467,12,I2467,13,J2467,14,K2467,"N/A")</f>
        <v>N/A</v>
      </c>
      <c r="H2467" s="81" t="str">
        <f>IF(OR('Raw Data'!H2142=0,'Raw Data'!H2142="Delete"),"",'Raw Data'!H2142)</f>
        <v/>
      </c>
      <c r="I2467" s="81" t="str">
        <f>IF(OR('Raw Data'!I2142=0,'Raw Data'!I2142="Delete"),"",'Raw Data'!I2142)</f>
        <v/>
      </c>
      <c r="J2467" s="81" t="str">
        <f>IF(OR('Raw Data'!J2142=0,'Raw Data'!J2142="Delete"),"",'Raw Data'!J2142)</f>
        <v/>
      </c>
      <c r="K2467" s="81" t="str">
        <f>IF(OR('Raw Data'!K2142=0,'Raw Data'!K2142="Delete"),"",'Raw Data'!K2142)</f>
        <v/>
      </c>
      <c r="L2467" s="81" t="str">
        <f>R2467</f>
        <v>Available</v>
      </c>
      <c r="M2467" s="81" t="str">
        <f>IF(A2467="","",IF(OR(AWReleaseNum&gt;=A2467,AWReleaseNum=0),"Available","Not Supported"))</f>
        <v>Available</v>
      </c>
      <c r="N2467" s="81" t="str">
        <f>IF(A2467="","",IF(TcRelease="Any","Available",IF(OR(AND(TcReleaseNum&gt;=VLOOKUP(AWReleaseNum,MinVerInfo,3,FALSE),TcReleaseNum&lt;=VLOOKUP(AWReleaseNum,MinVerInfo,4,FALSE)),AND(TcReleaseNum&gt;=VLOOKUP(AWReleaseNum,MinVerInfo,5,FALSE),TcReleaseNum&lt;=VLOOKUP(AWReleaseNum,MinVerInfo,6,FALSE))),"Available","Not Supported")))</f>
        <v>Available</v>
      </c>
      <c r="O2467" s="81" t="str">
        <f>IF(TcReleaseNum&lt;P2467,"Not Supported","Available")</f>
        <v>Available</v>
      </c>
      <c r="P2467" s="81" cm="1">
        <f t="array" ref="P2467">_xlfn.SWITCH(TcBaseVer, 14, K2467, 13, J2467, 12, I2467, 11, IFERROR(VLOOKUP(H2467,Table2[#All],3,FALSE),"N/A"),0)</f>
        <v>0</v>
      </c>
      <c r="Q2467" s="81" t="str">
        <f>IF(TcBaseVer=0,M2467,IF(AND(N2467="Available",M2467="Available",O2467="Available"),"Available",IF(M2467="","","Not Supported")))</f>
        <v>Available</v>
      </c>
      <c r="R2467" s="81" t="str">
        <f>IF(A2467&gt;=AWCurrentRel, "Future",Q2467)</f>
        <v>Available</v>
      </c>
      <c r="S2467" s="100" t="str">
        <f>HYPERLINK(U2467,T2467)</f>
        <v>Teamcenter 2512 - What's New - deliver</v>
      </c>
      <c r="T2467" s="81" t="str">
        <f>IFERROR(VLOOKUP(CONCATENATE($B2467,"_",$A2467),Table4[#All],5,FALSE),"Not Available")</f>
        <v>Teamcenter 2512 - What's New - deliver</v>
      </c>
      <c r="U2467" s="81" t="str">
        <f>IFERROR(VLOOKUP(CONCATENATE(B2467,"_",A2467),Table4[#All],6,FALSE),"")</f>
        <v>https://siemens.highspot.com/items/6936c491da2b12149d751c68?lfrm=ssrp.4</v>
      </c>
    </row>
    <row r="2468" spans="1:21" x14ac:dyDescent="0.25">
      <c r="A2468" s="81">
        <f>IF(OR('Raw Data'!A1113=0,'Raw Data'!A1113="Delete"),"",'Raw Data'!A1113)</f>
        <v>2512</v>
      </c>
      <c r="B2468" s="88" t="str">
        <f>IF(OR('Raw Data'!B1113=0,'Raw Data'!B1113="Delete"),"",'Raw Data'!B1113)</f>
        <v>Deliver</v>
      </c>
      <c r="C2468" s="89" t="str">
        <f>IF(OR('Raw Data'!C1113=0,'Raw Data'!C1113="Delete"),"",'Raw Data'!C1113)</f>
        <v>Service</v>
      </c>
      <c r="D2468" s="88" t="str">
        <f>IF(OR('Raw Data'!D1113=0,'Raw Data'!D1113="Delete"),"",'Raw Data'!D1113)</f>
        <v>Service Asset Management​</v>
      </c>
      <c r="E2468" s="84" t="str">
        <f>IF(OR('Raw Data'!E1113=0,'Raw Data'!E1113="Delete"),"",'Raw Data'!E1113)</f>
        <v>Reassignment of discrepancy with first reported target ​</v>
      </c>
      <c r="F2468" s="81" t="str" cm="1">
        <f t="array" ref="F2468">_xlfn.SWITCH(ROUND(VLOOKUP(A2468,Table1[#All],3),0),11,H2468,12,I2468,13,J2468,14,K2468,"N/A")</f>
        <v>N/A</v>
      </c>
      <c r="G2468" s="81" t="str" cm="1">
        <f t="array" ref="G2468">_xlfn.SWITCH(ROUND(VLOOKUP(A2468,Table1[#All],5),0),11,H2468,12,I2468,13,J2468,14,K2468,"N/A")</f>
        <v>N/A</v>
      </c>
      <c r="H2468" s="81" t="str">
        <f>IF(OR('Raw Data'!H1113=0,'Raw Data'!H1113="Delete"),"",'Raw Data'!H1113)</f>
        <v/>
      </c>
      <c r="I2468" s="81" t="str">
        <f>IF(OR('Raw Data'!I1113=0,'Raw Data'!I1113="Delete"),"",'Raw Data'!I1113)</f>
        <v/>
      </c>
      <c r="J2468" s="81" t="str">
        <f>IF(OR('Raw Data'!J1113=0,'Raw Data'!J1113="Delete"),"",'Raw Data'!J1113)</f>
        <v/>
      </c>
      <c r="K2468" s="81" t="str">
        <f>IF(OR('Raw Data'!K1113=0,'Raw Data'!K1113="Delete"),"",'Raw Data'!K1113)</f>
        <v/>
      </c>
      <c r="L2468" s="81" t="str">
        <f>R2468</f>
        <v>Available</v>
      </c>
      <c r="M2468" s="81" t="str">
        <f>IF(A2468="","",IF(OR(AWReleaseNum&gt;=A2468,AWReleaseNum=0),"Available","Not Supported"))</f>
        <v>Available</v>
      </c>
      <c r="N2468" s="81" t="str">
        <f>IF(A2468="","",IF(TcRelease="Any","Available",IF(OR(AND(TcReleaseNum&gt;=VLOOKUP(AWReleaseNum,MinVerInfo,3,FALSE),TcReleaseNum&lt;=VLOOKUP(AWReleaseNum,MinVerInfo,4,FALSE)),AND(TcReleaseNum&gt;=VLOOKUP(AWReleaseNum,MinVerInfo,5,FALSE),TcReleaseNum&lt;=VLOOKUP(AWReleaseNum,MinVerInfo,6,FALSE))),"Available","Not Supported")))</f>
        <v>Available</v>
      </c>
      <c r="O2468" s="81" t="str">
        <f>IF(TcReleaseNum&lt;P2468,"Not Supported","Available")</f>
        <v>Available</v>
      </c>
      <c r="P2468" s="81" cm="1">
        <f t="array" ref="P2468">_xlfn.SWITCH(TcBaseVer, 14, K2468, 13, J2468, 12, I2468, 11, IFERROR(VLOOKUP(H2468,Table2[#All],3,FALSE),"N/A"),0)</f>
        <v>0</v>
      </c>
      <c r="Q2468" s="81" t="str">
        <f>IF(TcBaseVer=0,M2468,IF(AND(N2468="Available",M2468="Available",O2468="Available"),"Available",IF(M2468="","","Not Supported")))</f>
        <v>Available</v>
      </c>
      <c r="R2468" s="81" t="str">
        <f>IF(A2468&gt;=AWCurrentRel, "Future",Q2468)</f>
        <v>Available</v>
      </c>
      <c r="S2468" s="100" t="str">
        <f>HYPERLINK(U2468,T2468)</f>
        <v>Teamcenter 2512 - What's New - deliver</v>
      </c>
      <c r="T2468" s="81" t="str">
        <f>IFERROR(VLOOKUP(CONCATENATE($B2468,"_",$A2468),Table4[#All],5,FALSE),"Not Available")</f>
        <v>Teamcenter 2512 - What's New - deliver</v>
      </c>
      <c r="U2468" s="81" t="str">
        <f>IFERROR(VLOOKUP(CONCATENATE(B2468,"_",A2468),Table4[#All],6,FALSE),"")</f>
        <v>https://siemens.highspot.com/items/6936c491da2b12149d751c68?lfrm=ssrp.4</v>
      </c>
    </row>
    <row r="2469" spans="1:21" x14ac:dyDescent="0.25">
      <c r="A2469" s="81">
        <f>IF(OR('Raw Data'!A2413=0,'Raw Data'!A2413="Delete"),"",'Raw Data'!A2413)</f>
        <v>2512</v>
      </c>
      <c r="B2469" s="88" t="str">
        <f>IF(OR('Raw Data'!B2413=0,'Raw Data'!B2413="Delete"),"",'Raw Data'!B2413)</f>
        <v>Deliver</v>
      </c>
      <c r="C2469" s="89" t="str">
        <f>IF(OR('Raw Data'!C2413=0,'Raw Data'!C2413="Delete"),"",'Raw Data'!C2413)</f>
        <v>Service</v>
      </c>
      <c r="D2469" s="88" t="str">
        <f>IF(OR('Raw Data'!D2413=0,'Raw Data'!D2413="Delete"),"",'Raw Data'!D2413)</f>
        <v>Service Asset Management​</v>
      </c>
      <c r="E2469" s="84" t="str">
        <f>IF(OR('Raw Data'!E2413=0,'Raw Data'!E2413="Delete"),"",'Raw Data'!E2413)</f>
        <v>Specify the First reported target of service Discrepancy</v>
      </c>
      <c r="F2469" s="81" t="str" cm="1">
        <f t="array" ref="F2469">_xlfn.SWITCH(ROUND(VLOOKUP(A2469,Table1[#All],3),0),11,H2469,12,I2469,13,J2469,14,K2469,"N/A")</f>
        <v>N/A</v>
      </c>
      <c r="G2469" s="81" t="str" cm="1">
        <f t="array" ref="G2469">_xlfn.SWITCH(ROUND(VLOOKUP(A2469,Table1[#All],5),0),11,H2469,12,I2469,13,J2469,14,K2469,"N/A")</f>
        <v>N/A</v>
      </c>
      <c r="H2469" s="81" t="str">
        <f>IF(OR('Raw Data'!H2413=0,'Raw Data'!H2413="Delete"),"",'Raw Data'!H2413)</f>
        <v/>
      </c>
      <c r="I2469" s="81" t="str">
        <f>IF(OR('Raw Data'!I2413=0,'Raw Data'!I2413="Delete"),"",'Raw Data'!I2413)</f>
        <v/>
      </c>
      <c r="J2469" s="81" t="str">
        <f>IF(OR('Raw Data'!J2413=0,'Raw Data'!J2413="Delete"),"",'Raw Data'!J2413)</f>
        <v/>
      </c>
      <c r="K2469" s="81" t="str">
        <f>IF(OR('Raw Data'!K2413=0,'Raw Data'!K2413="Delete"),"",'Raw Data'!K2413)</f>
        <v/>
      </c>
      <c r="L2469" s="81" t="str">
        <f>R2469</f>
        <v>Available</v>
      </c>
      <c r="M2469" s="81" t="str">
        <f>IF(A2469="","",IF(OR(AWReleaseNum&gt;=A2469,AWReleaseNum=0),"Available","Not Supported"))</f>
        <v>Available</v>
      </c>
      <c r="N2469" s="81" t="str">
        <f>IF(A2469="","",IF(TcRelease="Any","Available",IF(OR(AND(TcReleaseNum&gt;=VLOOKUP(AWReleaseNum,MinVerInfo,3,FALSE),TcReleaseNum&lt;=VLOOKUP(AWReleaseNum,MinVerInfo,4,FALSE)),AND(TcReleaseNum&gt;=VLOOKUP(AWReleaseNum,MinVerInfo,5,FALSE),TcReleaseNum&lt;=VLOOKUP(AWReleaseNum,MinVerInfo,6,FALSE))),"Available","Not Supported")))</f>
        <v>Available</v>
      </c>
      <c r="O2469" s="81" t="str">
        <f>IF(TcReleaseNum&lt;P2469,"Not Supported","Available")</f>
        <v>Available</v>
      </c>
      <c r="P2469" s="81" cm="1">
        <f t="array" ref="P2469">_xlfn.SWITCH(TcBaseVer, 14, K2469, 13, J2469, 12, I2469, 11, IFERROR(VLOOKUP(H2469,Table2[#All],3,FALSE),"N/A"),0)</f>
        <v>0</v>
      </c>
      <c r="Q2469" s="81" t="str">
        <f>IF(TcBaseVer=0,M2469,IF(AND(N2469="Available",M2469="Available",O2469="Available"),"Available",IF(M2469="","","Not Supported")))</f>
        <v>Available</v>
      </c>
      <c r="R2469" s="81" t="str">
        <f>IF(A2469&gt;=AWCurrentRel, "Future",Q2469)</f>
        <v>Available</v>
      </c>
      <c r="S2469" s="100" t="str">
        <f>HYPERLINK(U2469,T2469)</f>
        <v>Teamcenter 2512 - What's New - deliver</v>
      </c>
      <c r="T2469" s="81" t="str">
        <f>IFERROR(VLOOKUP(CONCATENATE($B2469,"_",$A2469),Table4[#All],5,FALSE),"Not Available")</f>
        <v>Teamcenter 2512 - What's New - deliver</v>
      </c>
      <c r="U2469" s="81" t="str">
        <f>IFERROR(VLOOKUP(CONCATENATE(B2469,"_",A2469),Table4[#All],6,FALSE),"")</f>
        <v>https://siemens.highspot.com/items/6936c491da2b12149d751c68?lfrm=ssrp.4</v>
      </c>
    </row>
    <row r="2470" spans="1:21" x14ac:dyDescent="0.25">
      <c r="A2470" s="81">
        <f>IF(OR('Raw Data'!A1028=0,'Raw Data'!A1028="Delete"),"",'Raw Data'!A1028)</f>
        <v>2512</v>
      </c>
      <c r="B2470" s="88" t="str">
        <f>IF(OR('Raw Data'!B1028=0,'Raw Data'!B1028="Delete"),"",'Raw Data'!B1028)</f>
        <v>Deliver</v>
      </c>
      <c r="C2470" s="89" t="str">
        <f>IF(OR('Raw Data'!C1028=0,'Raw Data'!C1028="Delete"),"",'Raw Data'!C1028)</f>
        <v>Service</v>
      </c>
      <c r="D2470" s="88" t="str">
        <f>IF(OR('Raw Data'!D1028=0,'Raw Data'!D1028="Delete"),"",'Raw Data'!D1028)</f>
        <v>Service BOM</v>
      </c>
      <c r="E2470" s="84" t="str">
        <f>IF(OR('Raw Data'!E1028=0,'Raw Data'!E1028="Delete"),"",'Raw Data'!E1028)</f>
        <v>Display spares tab in SBOM secondary work area</v>
      </c>
      <c r="F2470" s="81" t="str" cm="1">
        <f t="array" ref="F2470">_xlfn.SWITCH(ROUND(VLOOKUP(A2470,Table1[#All],3),0),11,H2470,12,I2470,13,J2470,14,K2470,"N/A")</f>
        <v>N/A</v>
      </c>
      <c r="G2470" s="81" t="str" cm="1">
        <f t="array" ref="G2470">_xlfn.SWITCH(ROUND(VLOOKUP(A2470,Table1[#All],5),0),11,H2470,12,I2470,13,J2470,14,K2470,"N/A")</f>
        <v>N/A</v>
      </c>
      <c r="H2470" s="81" t="str">
        <f>IF(OR('Raw Data'!H1028=0,'Raw Data'!H1028="Delete"),"",'Raw Data'!H1028)</f>
        <v/>
      </c>
      <c r="I2470" s="81" t="str">
        <f>IF(OR('Raw Data'!I1028=0,'Raw Data'!I1028="Delete"),"",'Raw Data'!I1028)</f>
        <v/>
      </c>
      <c r="J2470" s="81" t="str">
        <f>IF(OR('Raw Data'!J1028=0,'Raw Data'!J1028="Delete"),"",'Raw Data'!J1028)</f>
        <v/>
      </c>
      <c r="K2470" s="81" t="str">
        <f>IF(OR('Raw Data'!K1028=0,'Raw Data'!K1028="Delete"),"",'Raw Data'!K1028)</f>
        <v/>
      </c>
      <c r="L2470" s="81" t="str">
        <f>R2470</f>
        <v>Available</v>
      </c>
      <c r="M2470" s="81" t="str">
        <f>IF(A2470="","",IF(OR(AWReleaseNum&gt;=A2470,AWReleaseNum=0),"Available","Not Supported"))</f>
        <v>Available</v>
      </c>
      <c r="N2470" s="81" t="str">
        <f>IF(A2470="","",IF(TcRelease="Any","Available",IF(OR(AND(TcReleaseNum&gt;=VLOOKUP(AWReleaseNum,MinVerInfo,3,FALSE),TcReleaseNum&lt;=VLOOKUP(AWReleaseNum,MinVerInfo,4,FALSE)),AND(TcReleaseNum&gt;=VLOOKUP(AWReleaseNum,MinVerInfo,5,FALSE),TcReleaseNum&lt;=VLOOKUP(AWReleaseNum,MinVerInfo,6,FALSE))),"Available","Not Supported")))</f>
        <v>Available</v>
      </c>
      <c r="O2470" s="81" t="str">
        <f>IF(TcReleaseNum&lt;P2470,"Not Supported","Available")</f>
        <v>Available</v>
      </c>
      <c r="P2470" s="81" cm="1">
        <f t="array" ref="P2470">_xlfn.SWITCH(TcBaseVer, 14, K2470, 13, J2470, 12, I2470, 11, IFERROR(VLOOKUP(H2470,Table2[#All],3,FALSE),"N/A"),0)</f>
        <v>0</v>
      </c>
      <c r="Q2470" s="81" t="str">
        <f>IF(TcBaseVer=0,M2470,IF(AND(N2470="Available",M2470="Available",O2470="Available"),"Available",IF(M2470="","","Not Supported")))</f>
        <v>Available</v>
      </c>
      <c r="R2470" s="81" t="str">
        <f>IF(A2470&gt;=AWCurrentRel, "Future",Q2470)</f>
        <v>Available</v>
      </c>
      <c r="S2470" s="100" t="str">
        <f>HYPERLINK(U2470,T2470)</f>
        <v>Teamcenter 2512 - What's New - deliver</v>
      </c>
      <c r="T2470" s="81" t="str">
        <f>IFERROR(VLOOKUP(CONCATENATE($B2470,"_",$A2470),Table4[#All],5,FALSE),"Not Available")</f>
        <v>Teamcenter 2512 - What's New - deliver</v>
      </c>
      <c r="U2470" s="81" t="str">
        <f>IFERROR(VLOOKUP(CONCATENATE(B2470,"_",A2470),Table4[#All],6,FALSE),"")</f>
        <v>https://siemens.highspot.com/items/6936c491da2b12149d751c68?lfrm=ssrp.4</v>
      </c>
    </row>
    <row r="2471" spans="1:21" x14ac:dyDescent="0.25">
      <c r="A2471" s="81">
        <f>IF(OR('Raw Data'!A1029=0,'Raw Data'!A1029="Delete"),"",'Raw Data'!A1029)</f>
        <v>2512</v>
      </c>
      <c r="B2471" s="88" t="str">
        <f>IF(OR('Raw Data'!B1029=0,'Raw Data'!B1029="Delete"),"",'Raw Data'!B1029)</f>
        <v>Deliver</v>
      </c>
      <c r="C2471" s="89" t="str">
        <f>IF(OR('Raw Data'!C1029=0,'Raw Data'!C1029="Delete"),"",'Raw Data'!C1029)</f>
        <v>Service</v>
      </c>
      <c r="D2471" s="88" t="str">
        <f>IF(OR('Raw Data'!D1029=0,'Raw Data'!D1029="Delete"),"",'Raw Data'!D1029)</f>
        <v>Service BOM</v>
      </c>
      <c r="E2471" s="84" t="str">
        <f>IF(OR('Raw Data'!E1029=0,'Raw Data'!E1029="Delete"),"",'Raw Data'!E1029)</f>
        <v>Configure SBOM and Service plan independently in Service plan view</v>
      </c>
      <c r="F2471" s="81" t="str" cm="1">
        <f t="array" ref="F2471">_xlfn.SWITCH(ROUND(VLOOKUP(A2471,Table1[#All],3),0),11,H2471,12,I2471,13,J2471,14,K2471,"N/A")</f>
        <v>N/A</v>
      </c>
      <c r="G2471" s="81" t="str" cm="1">
        <f t="array" ref="G2471">_xlfn.SWITCH(ROUND(VLOOKUP(A2471,Table1[#All],5),0),11,H2471,12,I2471,13,J2471,14,K2471,"N/A")</f>
        <v>N/A</v>
      </c>
      <c r="H2471" s="81" t="str">
        <f>IF(OR('Raw Data'!H1029=0,'Raw Data'!H1029="Delete"),"",'Raw Data'!H1029)</f>
        <v/>
      </c>
      <c r="I2471" s="81" t="str">
        <f>IF(OR('Raw Data'!I1029=0,'Raw Data'!I1029="Delete"),"",'Raw Data'!I1029)</f>
        <v/>
      </c>
      <c r="J2471" s="81" t="str">
        <f>IF(OR('Raw Data'!J1029=0,'Raw Data'!J1029="Delete"),"",'Raw Data'!J1029)</f>
        <v/>
      </c>
      <c r="K2471" s="81" t="str">
        <f>IF(OR('Raw Data'!K1029=0,'Raw Data'!K1029="Delete"),"",'Raw Data'!K1029)</f>
        <v/>
      </c>
      <c r="L2471" s="81" t="str">
        <f>R2471</f>
        <v>Available</v>
      </c>
      <c r="M2471" s="81" t="str">
        <f>IF(A2471="","",IF(OR(AWReleaseNum&gt;=A2471,AWReleaseNum=0),"Available","Not Supported"))</f>
        <v>Available</v>
      </c>
      <c r="N2471" s="81" t="str">
        <f>IF(A2471="","",IF(TcRelease="Any","Available",IF(OR(AND(TcReleaseNum&gt;=VLOOKUP(AWReleaseNum,MinVerInfo,3,FALSE),TcReleaseNum&lt;=VLOOKUP(AWReleaseNum,MinVerInfo,4,FALSE)),AND(TcReleaseNum&gt;=VLOOKUP(AWReleaseNum,MinVerInfo,5,FALSE),TcReleaseNum&lt;=VLOOKUP(AWReleaseNum,MinVerInfo,6,FALSE))),"Available","Not Supported")))</f>
        <v>Available</v>
      </c>
      <c r="O2471" s="81" t="str">
        <f>IF(TcReleaseNum&lt;P2471,"Not Supported","Available")</f>
        <v>Available</v>
      </c>
      <c r="P2471" s="81" cm="1">
        <f t="array" ref="P2471">_xlfn.SWITCH(TcBaseVer, 14, K2471, 13, J2471, 12, I2471, 11, IFERROR(VLOOKUP(H2471,Table2[#All],3,FALSE),"N/A"),0)</f>
        <v>0</v>
      </c>
      <c r="Q2471" s="81" t="str">
        <f>IF(TcBaseVer=0,M2471,IF(AND(N2471="Available",M2471="Available",O2471="Available"),"Available",IF(M2471="","","Not Supported")))</f>
        <v>Available</v>
      </c>
      <c r="R2471" s="81" t="str">
        <f>IF(A2471&gt;=AWCurrentRel, "Future",Q2471)</f>
        <v>Available</v>
      </c>
      <c r="S2471" s="100" t="str">
        <f>HYPERLINK(U2471,T2471)</f>
        <v>Teamcenter 2512 - What's New - deliver</v>
      </c>
      <c r="T2471" s="81" t="str">
        <f>IFERROR(VLOOKUP(CONCATENATE($B2471,"_",$A2471),Table4[#All],5,FALSE),"Not Available")</f>
        <v>Teamcenter 2512 - What's New - deliver</v>
      </c>
      <c r="U2471" s="81" t="str">
        <f>IFERROR(VLOOKUP(CONCATENATE(B2471,"_",A2471),Table4[#All],6,FALSE),"")</f>
        <v>https://siemens.highspot.com/items/6936c491da2b12149d751c68?lfrm=ssrp.4</v>
      </c>
    </row>
    <row r="2472" spans="1:21" x14ac:dyDescent="0.25">
      <c r="A2472" s="81">
        <f>IF(OR('Raw Data'!A2410=0,'Raw Data'!A2410="Delete"),"",'Raw Data'!A2410)</f>
        <v>2512</v>
      </c>
      <c r="B2472" s="88" t="str">
        <f>IF(OR('Raw Data'!B2410=0,'Raw Data'!B2410="Delete"),"",'Raw Data'!B2410)</f>
        <v>Deliver</v>
      </c>
      <c r="C2472" s="89" t="str">
        <f>IF(OR('Raw Data'!C2410=0,'Raw Data'!C2410="Delete"),"",'Raw Data'!C2410)</f>
        <v>Service</v>
      </c>
      <c r="D2472" s="88" t="str">
        <f>IF(OR('Raw Data'!D2410=0,'Raw Data'!D2410="Delete"),"",'Raw Data'!D2410)</f>
        <v>Service BOM</v>
      </c>
      <c r="E2472" s="84" t="str">
        <f>IF(OR('Raw Data'!E2410=0,'Raw Data'!E2410="Delete"),"",'Raw Data'!E2410)</f>
        <v>Configure SBOM and Service plan independently</v>
      </c>
      <c r="F2472" s="81" t="str" cm="1">
        <f t="array" ref="F2472">_xlfn.SWITCH(ROUND(VLOOKUP(A2472,Table1[#All],3),0),11,H2472,12,I2472,13,J2472,14,K2472,"N/A")</f>
        <v>N/A</v>
      </c>
      <c r="G2472" s="81" t="str" cm="1">
        <f t="array" ref="G2472">_xlfn.SWITCH(ROUND(VLOOKUP(A2472,Table1[#All],5),0),11,H2472,12,I2472,13,J2472,14,K2472,"N/A")</f>
        <v>N/A</v>
      </c>
      <c r="H2472" s="81" t="str">
        <f>IF(OR('Raw Data'!H2410=0,'Raw Data'!H2410="Delete"),"",'Raw Data'!H2410)</f>
        <v/>
      </c>
      <c r="I2472" s="81" t="str">
        <f>IF(OR('Raw Data'!I2410=0,'Raw Data'!I2410="Delete"),"",'Raw Data'!I2410)</f>
        <v/>
      </c>
      <c r="J2472" s="81" t="str">
        <f>IF(OR('Raw Data'!J2410=0,'Raw Data'!J2410="Delete"),"",'Raw Data'!J2410)</f>
        <v/>
      </c>
      <c r="K2472" s="81" t="str">
        <f>IF(OR('Raw Data'!K2410=0,'Raw Data'!K2410="Delete"),"",'Raw Data'!K2410)</f>
        <v/>
      </c>
      <c r="L2472" s="81" t="str">
        <f>R2472</f>
        <v>Available</v>
      </c>
      <c r="M2472" s="81" t="str">
        <f>IF(A2472="","",IF(OR(AWReleaseNum&gt;=A2472,AWReleaseNum=0),"Available","Not Supported"))</f>
        <v>Available</v>
      </c>
      <c r="N2472" s="81" t="str">
        <f>IF(A2472="","",IF(TcRelease="Any","Available",IF(OR(AND(TcReleaseNum&gt;=VLOOKUP(AWReleaseNum,MinVerInfo,3,FALSE),TcReleaseNum&lt;=VLOOKUP(AWReleaseNum,MinVerInfo,4,FALSE)),AND(TcReleaseNum&gt;=VLOOKUP(AWReleaseNum,MinVerInfo,5,FALSE),TcReleaseNum&lt;=VLOOKUP(AWReleaseNum,MinVerInfo,6,FALSE))),"Available","Not Supported")))</f>
        <v>Available</v>
      </c>
      <c r="O2472" s="81" t="str">
        <f>IF(TcReleaseNum&lt;P2472,"Not Supported","Available")</f>
        <v>Available</v>
      </c>
      <c r="P2472" s="81" cm="1">
        <f t="array" ref="P2472">_xlfn.SWITCH(TcBaseVer, 14, K2472, 13, J2472, 12, I2472, 11, IFERROR(VLOOKUP(H2472,Table2[#All],3,FALSE),"N/A"),0)</f>
        <v>0</v>
      </c>
      <c r="Q2472" s="81" t="str">
        <f>IF(TcBaseVer=0,M2472,IF(AND(N2472="Available",M2472="Available",O2472="Available"),"Available",IF(M2472="","","Not Supported")))</f>
        <v>Available</v>
      </c>
      <c r="R2472" s="81" t="str">
        <f>IF(A2472&gt;=AWCurrentRel, "Future",Q2472)</f>
        <v>Available</v>
      </c>
      <c r="S2472" s="100" t="str">
        <f>HYPERLINK(U2472,T2472)</f>
        <v>Teamcenter 2512 - What's New - deliver</v>
      </c>
      <c r="T2472" s="81" t="str">
        <f>IFERROR(VLOOKUP(CONCATENATE($B2472,"_",$A2472),Table4[#All],5,FALSE),"Not Available")</f>
        <v>Teamcenter 2512 - What's New - deliver</v>
      </c>
      <c r="U2472" s="81" t="str">
        <f>IFERROR(VLOOKUP(CONCATENATE(B2472,"_",A2472),Table4[#All],6,FALSE),"")</f>
        <v>https://siemens.highspot.com/items/6936c491da2b12149d751c68?lfrm=ssrp.4</v>
      </c>
    </row>
    <row r="2473" spans="1:21" x14ac:dyDescent="0.25">
      <c r="A2473" s="81">
        <f>IF(OR('Raw Data'!A1026=0,'Raw Data'!A1026="Delete"),"",'Raw Data'!A1026)</f>
        <v>2512</v>
      </c>
      <c r="B2473" s="88" t="str">
        <f>IF(OR('Raw Data'!B1026=0,'Raw Data'!B1026="Delete"),"",'Raw Data'!B1026)</f>
        <v>Deliver</v>
      </c>
      <c r="C2473" s="89" t="str">
        <f>IF(OR('Raw Data'!C1026=0,'Raw Data'!C1026="Delete"),"",'Raw Data'!C1026)</f>
        <v>Service</v>
      </c>
      <c r="D2473" s="88" t="str">
        <f>IF(OR('Raw Data'!D1026=0,'Raw Data'!D1026="Delete"),"",'Raw Data'!D1026)</f>
        <v>Service Planning</v>
      </c>
      <c r="E2473" s="84" t="str">
        <f>IF(OR('Raw Data'!E1026=0,'Raw Data'!E1026="Delete"),"",'Raw Data'!E1026)</f>
        <v>Service applicability of Requirement​</v>
      </c>
      <c r="F2473" s="81" t="str" cm="1">
        <f t="array" ref="F2473">_xlfn.SWITCH(ROUND(VLOOKUP(A2473,Table1[#All],3),0),11,H2473,12,I2473,13,J2473,14,K2473,"N/A")</f>
        <v>N/A</v>
      </c>
      <c r="G2473" s="81" t="str" cm="1">
        <f t="array" ref="G2473">_xlfn.SWITCH(ROUND(VLOOKUP(A2473,Table1[#All],5),0),11,H2473,12,I2473,13,J2473,14,K2473,"N/A")</f>
        <v>N/A</v>
      </c>
      <c r="H2473" s="81" t="str">
        <f>IF(OR('Raw Data'!H1026=0,'Raw Data'!H1026="Delete"),"",'Raw Data'!H1026)</f>
        <v/>
      </c>
      <c r="I2473" s="81" t="str">
        <f>IF(OR('Raw Data'!I1026=0,'Raw Data'!I1026="Delete"),"",'Raw Data'!I1026)</f>
        <v/>
      </c>
      <c r="J2473" s="81" t="str">
        <f>IF(OR('Raw Data'!J1026=0,'Raw Data'!J1026="Delete"),"",'Raw Data'!J1026)</f>
        <v/>
      </c>
      <c r="K2473" s="81" t="str">
        <f>IF(OR('Raw Data'!K1026=0,'Raw Data'!K1026="Delete"),"",'Raw Data'!K1026)</f>
        <v/>
      </c>
      <c r="L2473" s="81" t="str">
        <f>R2473</f>
        <v>Available</v>
      </c>
      <c r="M2473" s="81" t="str">
        <f>IF(A2473="","",IF(OR(AWReleaseNum&gt;=A2473,AWReleaseNum=0),"Available","Not Supported"))</f>
        <v>Available</v>
      </c>
      <c r="N2473" s="81" t="str">
        <f>IF(A2473="","",IF(TcRelease="Any","Available",IF(OR(AND(TcReleaseNum&gt;=VLOOKUP(AWReleaseNum,MinVerInfo,3,FALSE),TcReleaseNum&lt;=VLOOKUP(AWReleaseNum,MinVerInfo,4,FALSE)),AND(TcReleaseNum&gt;=VLOOKUP(AWReleaseNum,MinVerInfo,5,FALSE),TcReleaseNum&lt;=VLOOKUP(AWReleaseNum,MinVerInfo,6,FALSE))),"Available","Not Supported")))</f>
        <v>Available</v>
      </c>
      <c r="O2473" s="81" t="str">
        <f>IF(TcReleaseNum&lt;P2473,"Not Supported","Available")</f>
        <v>Available</v>
      </c>
      <c r="P2473" s="81" cm="1">
        <f t="array" ref="P2473">_xlfn.SWITCH(TcBaseVer, 14, K2473, 13, J2473, 12, I2473, 11, IFERROR(VLOOKUP(H2473,Table2[#All],3,FALSE),"N/A"),0)</f>
        <v>0</v>
      </c>
      <c r="Q2473" s="81" t="str">
        <f>IF(TcBaseVer=0,M2473,IF(AND(N2473="Available",M2473="Available",O2473="Available"),"Available",IF(M2473="","","Not Supported")))</f>
        <v>Available</v>
      </c>
      <c r="R2473" s="81" t="str">
        <f>IF(A2473&gt;=AWCurrentRel, "Future",Q2473)</f>
        <v>Available</v>
      </c>
      <c r="S2473" s="100" t="str">
        <f>HYPERLINK(U2473,T2473)</f>
        <v>Teamcenter 2512 - What's New - deliver</v>
      </c>
      <c r="T2473" s="81" t="str">
        <f>IFERROR(VLOOKUP(CONCATENATE($B2473,"_",$A2473),Table4[#All],5,FALSE),"Not Available")</f>
        <v>Teamcenter 2512 - What's New - deliver</v>
      </c>
      <c r="U2473" s="81" t="str">
        <f>IFERROR(VLOOKUP(CONCATENATE(B2473,"_",A2473),Table4[#All],6,FALSE),"")</f>
        <v>https://siemens.highspot.com/items/6936c491da2b12149d751c68?lfrm=ssrp.4</v>
      </c>
    </row>
    <row r="2474" spans="1:21" x14ac:dyDescent="0.25">
      <c r="A2474" s="81">
        <f>IF(OR('Raw Data'!A1027=0,'Raw Data'!A1027="Delete"),"",'Raw Data'!A1027)</f>
        <v>2512</v>
      </c>
      <c r="B2474" s="88" t="str">
        <f>IF(OR('Raw Data'!B1027=0,'Raw Data'!B1027="Delete"),"",'Raw Data'!B1027)</f>
        <v>Deliver</v>
      </c>
      <c r="C2474" s="89" t="str">
        <f>IF(OR('Raw Data'!C1027=0,'Raw Data'!C1027="Delete"),"",'Raw Data'!C1027)</f>
        <v>Service</v>
      </c>
      <c r="D2474" s="88" t="str">
        <f>IF(OR('Raw Data'!D1027=0,'Raw Data'!D1027="Delete"),"",'Raw Data'!D1027)</f>
        <v>Service Planning</v>
      </c>
      <c r="E2474" s="84" t="str">
        <f>IF(OR('Raw Data'!E1027=0,'Raw Data'!E1027="Delete"),"",'Raw Data'!E1027)</f>
        <v>Hide Legacy Notices tab using preference​</v>
      </c>
      <c r="F2474" s="81" t="str" cm="1">
        <f t="array" ref="F2474">_xlfn.SWITCH(ROUND(VLOOKUP(A2474,Table1[#All],3),0),11,H2474,12,I2474,13,J2474,14,K2474,"N/A")</f>
        <v>N/A</v>
      </c>
      <c r="G2474" s="81" t="str" cm="1">
        <f t="array" ref="G2474">_xlfn.SWITCH(ROUND(VLOOKUP(A2474,Table1[#All],5),0),11,H2474,12,I2474,13,J2474,14,K2474,"N/A")</f>
        <v>N/A</v>
      </c>
      <c r="H2474" s="81" t="str">
        <f>IF(OR('Raw Data'!H1027=0,'Raw Data'!H1027="Delete"),"",'Raw Data'!H1027)</f>
        <v/>
      </c>
      <c r="I2474" s="81" t="str">
        <f>IF(OR('Raw Data'!I1027=0,'Raw Data'!I1027="Delete"),"",'Raw Data'!I1027)</f>
        <v/>
      </c>
      <c r="J2474" s="81" t="str">
        <f>IF(OR('Raw Data'!J1027=0,'Raw Data'!J1027="Delete"),"",'Raw Data'!J1027)</f>
        <v/>
      </c>
      <c r="K2474" s="81" t="str">
        <f>IF(OR('Raw Data'!K1027=0,'Raw Data'!K1027="Delete"),"",'Raw Data'!K1027)</f>
        <v/>
      </c>
      <c r="L2474" s="81" t="str">
        <f>R2474</f>
        <v>Available</v>
      </c>
      <c r="M2474" s="81" t="str">
        <f>IF(A2474="","",IF(OR(AWReleaseNum&gt;=A2474,AWReleaseNum=0),"Available","Not Supported"))</f>
        <v>Available</v>
      </c>
      <c r="N2474" s="81" t="str">
        <f>IF(A2474="","",IF(TcRelease="Any","Available",IF(OR(AND(TcReleaseNum&gt;=VLOOKUP(AWReleaseNum,MinVerInfo,3,FALSE),TcReleaseNum&lt;=VLOOKUP(AWReleaseNum,MinVerInfo,4,FALSE)),AND(TcReleaseNum&gt;=VLOOKUP(AWReleaseNum,MinVerInfo,5,FALSE),TcReleaseNum&lt;=VLOOKUP(AWReleaseNum,MinVerInfo,6,FALSE))),"Available","Not Supported")))</f>
        <v>Available</v>
      </c>
      <c r="O2474" s="81" t="str">
        <f>IF(TcReleaseNum&lt;P2474,"Not Supported","Available")</f>
        <v>Available</v>
      </c>
      <c r="P2474" s="81" cm="1">
        <f t="array" ref="P2474">_xlfn.SWITCH(TcBaseVer, 14, K2474, 13, J2474, 12, I2474, 11, IFERROR(VLOOKUP(H2474,Table2[#All],3,FALSE),"N/A"),0)</f>
        <v>0</v>
      </c>
      <c r="Q2474" s="81" t="str">
        <f>IF(TcBaseVer=0,M2474,IF(AND(N2474="Available",M2474="Available",O2474="Available"),"Available",IF(M2474="","","Not Supported")))</f>
        <v>Available</v>
      </c>
      <c r="R2474" s="81" t="str">
        <f>IF(A2474&gt;=AWCurrentRel, "Future",Q2474)</f>
        <v>Available</v>
      </c>
      <c r="S2474" s="100" t="str">
        <f>HYPERLINK(U2474,T2474)</f>
        <v>Teamcenter 2512 - What's New - deliver</v>
      </c>
      <c r="T2474" s="81" t="str">
        <f>IFERROR(VLOOKUP(CONCATENATE($B2474,"_",$A2474),Table4[#All],5,FALSE),"Not Available")</f>
        <v>Teamcenter 2512 - What's New - deliver</v>
      </c>
      <c r="U2474" s="81" t="str">
        <f>IFERROR(VLOOKUP(CONCATENATE(B2474,"_",A2474),Table4[#All],6,FALSE),"")</f>
        <v>https://siemens.highspot.com/items/6936c491da2b12149d751c68?lfrm=ssrp.4</v>
      </c>
    </row>
    <row r="2475" spans="1:21" x14ac:dyDescent="0.25">
      <c r="A2475" s="81">
        <f>IF(OR('Raw Data'!A1114=0,'Raw Data'!A1114="Delete"),"",'Raw Data'!A1114)</f>
        <v>2512</v>
      </c>
      <c r="B2475" s="88" t="str">
        <f>IF(OR('Raw Data'!B1114=0,'Raw Data'!B1114="Delete"),"",'Raw Data'!B1114)</f>
        <v>Deliver</v>
      </c>
      <c r="C2475" s="89" t="str">
        <f>IF(OR('Raw Data'!C1114=0,'Raw Data'!C1114="Delete"),"",'Raw Data'!C1114)</f>
        <v>Service</v>
      </c>
      <c r="D2475" s="88" t="str">
        <f>IF(OR('Raw Data'!D1114=0,'Raw Data'!D1114="Delete"),"",'Raw Data'!D1114)</f>
        <v>Service Planning</v>
      </c>
      <c r="E2475" s="84" t="str">
        <f>IF(OR('Raw Data'!E1114=0,'Raw Data'!E1114="Delete"),"",'Raw Data'!E1114)</f>
        <v>Leverage AI to generate Service Plans from service documents</v>
      </c>
      <c r="F2475" s="81" t="str" cm="1">
        <f t="array" ref="F2475">_xlfn.SWITCH(ROUND(VLOOKUP(A2475,Table1[#All],3),0),11,H2475,12,I2475,13,J2475,14,K2475,"N/A")</f>
        <v>N/A</v>
      </c>
      <c r="G2475" s="81" t="str" cm="1">
        <f t="array" ref="G2475">_xlfn.SWITCH(ROUND(VLOOKUP(A2475,Table1[#All],5),0),11,H2475,12,I2475,13,J2475,14,K2475,"N/A")</f>
        <v>N/A</v>
      </c>
      <c r="H2475" s="81" t="str">
        <f>IF(OR('Raw Data'!H1114=0,'Raw Data'!H1114="Delete"),"",'Raw Data'!H1114)</f>
        <v/>
      </c>
      <c r="I2475" s="81" t="str">
        <f>IF(OR('Raw Data'!I1114=0,'Raw Data'!I1114="Delete"),"",'Raw Data'!I1114)</f>
        <v/>
      </c>
      <c r="J2475" s="81" t="str">
        <f>IF(OR('Raw Data'!J1114=0,'Raw Data'!J1114="Delete"),"",'Raw Data'!J1114)</f>
        <v/>
      </c>
      <c r="K2475" s="81" t="str">
        <f>IF(OR('Raw Data'!K1114=0,'Raw Data'!K1114="Delete"),"",'Raw Data'!K1114)</f>
        <v/>
      </c>
      <c r="L2475" s="81" t="str">
        <f>R2475</f>
        <v>Available</v>
      </c>
      <c r="M2475" s="81" t="str">
        <f>IF(A2475="","",IF(OR(AWReleaseNum&gt;=A2475,AWReleaseNum=0),"Available","Not Supported"))</f>
        <v>Available</v>
      </c>
      <c r="N2475" s="81" t="str">
        <f>IF(A2475="","",IF(TcRelease="Any","Available",IF(OR(AND(TcReleaseNum&gt;=VLOOKUP(AWReleaseNum,MinVerInfo,3,FALSE),TcReleaseNum&lt;=VLOOKUP(AWReleaseNum,MinVerInfo,4,FALSE)),AND(TcReleaseNum&gt;=VLOOKUP(AWReleaseNum,MinVerInfo,5,FALSE),TcReleaseNum&lt;=VLOOKUP(AWReleaseNum,MinVerInfo,6,FALSE))),"Available","Not Supported")))</f>
        <v>Available</v>
      </c>
      <c r="O2475" s="81" t="str">
        <f>IF(TcReleaseNum&lt;P2475,"Not Supported","Available")</f>
        <v>Available</v>
      </c>
      <c r="P2475" s="81" cm="1">
        <f t="array" ref="P2475">_xlfn.SWITCH(TcBaseVer, 14, K2475, 13, J2475, 12, I2475, 11, IFERROR(VLOOKUP(H2475,Table2[#All],3,FALSE),"N/A"),0)</f>
        <v>0</v>
      </c>
      <c r="Q2475" s="81" t="str">
        <f>IF(TcBaseVer=0,M2475,IF(AND(N2475="Available",M2475="Available",O2475="Available"),"Available",IF(M2475="","","Not Supported")))</f>
        <v>Available</v>
      </c>
      <c r="R2475" s="81" t="str">
        <f>IF(A2475&gt;=AWCurrentRel, "Future",Q2475)</f>
        <v>Available</v>
      </c>
      <c r="S2475" s="100" t="str">
        <f>HYPERLINK(U2475,T2475)</f>
        <v>Teamcenter 2512 - What's New - deliver</v>
      </c>
      <c r="T2475" s="81" t="str">
        <f>IFERROR(VLOOKUP(CONCATENATE($B2475,"_",$A2475),Table4[#All],5,FALSE),"Not Available")</f>
        <v>Teamcenter 2512 - What's New - deliver</v>
      </c>
      <c r="U2475" s="81" t="str">
        <f>IFERROR(VLOOKUP(CONCATENATE(B2475,"_",A2475),Table4[#All],6,FALSE),"")</f>
        <v>https://siemens.highspot.com/items/6936c491da2b12149d751c68?lfrm=ssrp.4</v>
      </c>
    </row>
    <row r="2476" spans="1:21" x14ac:dyDescent="0.25">
      <c r="A2476" s="81">
        <f>IF(OR('Raw Data'!A2404=0,'Raw Data'!A2404="Delete"),"",'Raw Data'!A2404)</f>
        <v>2512</v>
      </c>
      <c r="B2476" s="88" t="str">
        <f>IF(OR('Raw Data'!B2404=0,'Raw Data'!B2404="Delete"),"",'Raw Data'!B2404)</f>
        <v>Deliver</v>
      </c>
      <c r="C2476" s="89" t="str">
        <f>IF(OR('Raw Data'!C2404=0,'Raw Data'!C2404="Delete"),"",'Raw Data'!C2404)</f>
        <v>Service</v>
      </c>
      <c r="D2476" s="88" t="str">
        <f>IF(OR('Raw Data'!D2404=0,'Raw Data'!D2404="Delete"),"",'Raw Data'!D2404)</f>
        <v>Service Planning</v>
      </c>
      <c r="E2476" s="84" t="str">
        <f>IF(OR('Raw Data'!E2404=0,'Raw Data'!E2404="Delete"),"",'Raw Data'!E2404)</f>
        <v>Define specific applicability to service requirement to enhance accuracy and precision</v>
      </c>
      <c r="F2476" s="81" t="str" cm="1">
        <f t="array" ref="F2476">_xlfn.SWITCH(ROUND(VLOOKUP(A2476,Table1[#All],3),0),11,H2476,12,I2476,13,J2476,14,K2476,"N/A")</f>
        <v>N/A</v>
      </c>
      <c r="G2476" s="81" t="str" cm="1">
        <f t="array" ref="G2476">_xlfn.SWITCH(ROUND(VLOOKUP(A2476,Table1[#All],5),0),11,H2476,12,I2476,13,J2476,14,K2476,"N/A")</f>
        <v>N/A</v>
      </c>
      <c r="H2476" s="81" t="str">
        <f>IF(OR('Raw Data'!H2404=0,'Raw Data'!H2404="Delete"),"",'Raw Data'!H2404)</f>
        <v/>
      </c>
      <c r="I2476" s="81" t="str">
        <f>IF(OR('Raw Data'!I2404=0,'Raw Data'!I2404="Delete"),"",'Raw Data'!I2404)</f>
        <v/>
      </c>
      <c r="J2476" s="81" t="str">
        <f>IF(OR('Raw Data'!J2404=0,'Raw Data'!J2404="Delete"),"",'Raw Data'!J2404)</f>
        <v/>
      </c>
      <c r="K2476" s="81" t="str">
        <f>IF(OR('Raw Data'!K2404=0,'Raw Data'!K2404="Delete"),"",'Raw Data'!K2404)</f>
        <v/>
      </c>
      <c r="L2476" s="81" t="str">
        <f>R2476</f>
        <v>Available</v>
      </c>
      <c r="M2476" s="81" t="str">
        <f>IF(A2476="","",IF(OR(AWReleaseNum&gt;=A2476,AWReleaseNum=0),"Available","Not Supported"))</f>
        <v>Available</v>
      </c>
      <c r="N2476" s="81" t="str">
        <f>IF(A2476="","",IF(TcRelease="Any","Available",IF(OR(AND(TcReleaseNum&gt;=VLOOKUP(AWReleaseNum,MinVerInfo,3,FALSE),TcReleaseNum&lt;=VLOOKUP(AWReleaseNum,MinVerInfo,4,FALSE)),AND(TcReleaseNum&gt;=VLOOKUP(AWReleaseNum,MinVerInfo,5,FALSE),TcReleaseNum&lt;=VLOOKUP(AWReleaseNum,MinVerInfo,6,FALSE))),"Available","Not Supported")))</f>
        <v>Available</v>
      </c>
      <c r="O2476" s="81" t="str">
        <f>IF(TcReleaseNum&lt;P2476,"Not Supported","Available")</f>
        <v>Available</v>
      </c>
      <c r="P2476" s="81" cm="1">
        <f t="array" ref="P2476">_xlfn.SWITCH(TcBaseVer, 14, K2476, 13, J2476, 12, I2476, 11, IFERROR(VLOOKUP(H2476,Table2[#All],3,FALSE),"N/A"),0)</f>
        <v>0</v>
      </c>
      <c r="Q2476" s="81" t="str">
        <f>IF(TcBaseVer=0,M2476,IF(AND(N2476="Available",M2476="Available",O2476="Available"),"Available",IF(M2476="","","Not Supported")))</f>
        <v>Available</v>
      </c>
      <c r="R2476" s="81" t="str">
        <f>IF(A2476&gt;=AWCurrentRel, "Future",Q2476)</f>
        <v>Available</v>
      </c>
      <c r="S2476" s="100" t="str">
        <f>HYPERLINK(U2476,T2476)</f>
        <v>Teamcenter 2512 - What's New - deliver</v>
      </c>
      <c r="T2476" s="81" t="str">
        <f>IFERROR(VLOOKUP(CONCATENATE($B2476,"_",$A2476),Table4[#All],5,FALSE),"Not Available")</f>
        <v>Teamcenter 2512 - What's New - deliver</v>
      </c>
      <c r="U2476" s="81" t="str">
        <f>IFERROR(VLOOKUP(CONCATENATE(B2476,"_",A2476),Table4[#All],6,FALSE),"")</f>
        <v>https://siemens.highspot.com/items/6936c491da2b12149d751c68?lfrm=ssrp.4</v>
      </c>
    </row>
    <row r="2477" spans="1:21" x14ac:dyDescent="0.25">
      <c r="A2477" s="81">
        <f>IF(OR('Raw Data'!A2405=0,'Raw Data'!A2405="Delete"),"",'Raw Data'!A2405)</f>
        <v>2512</v>
      </c>
      <c r="B2477" s="88" t="str">
        <f>IF(OR('Raw Data'!B2405=0,'Raw Data'!B2405="Delete"),"",'Raw Data'!B2405)</f>
        <v>Deliver</v>
      </c>
      <c r="C2477" s="89" t="str">
        <f>IF(OR('Raw Data'!C2405=0,'Raw Data'!C2405="Delete"),"",'Raw Data'!C2405)</f>
        <v>Service</v>
      </c>
      <c r="D2477" s="88" t="str">
        <f>IF(OR('Raw Data'!D2405=0,'Raw Data'!D2405="Delete"),"",'Raw Data'!D2405)</f>
        <v>Service Planning</v>
      </c>
      <c r="E2477" s="84" t="str">
        <f>IF(OR('Raw Data'!E2405=0,'Raw Data'!E2405="Delete"),"",'Raw Data'!E2405)</f>
        <v>Introducing the Legacy Notices Tab Visibility Preference</v>
      </c>
      <c r="F2477" s="81" t="str" cm="1">
        <f t="array" ref="F2477">_xlfn.SWITCH(ROUND(VLOOKUP(A2477,Table1[#All],3),0),11,H2477,12,I2477,13,J2477,14,K2477,"N/A")</f>
        <v>N/A</v>
      </c>
      <c r="G2477" s="81" t="str" cm="1">
        <f t="array" ref="G2477">_xlfn.SWITCH(ROUND(VLOOKUP(A2477,Table1[#All],5),0),11,H2477,12,I2477,13,J2477,14,K2477,"N/A")</f>
        <v>N/A</v>
      </c>
      <c r="H2477" s="81" t="str">
        <f>IF(OR('Raw Data'!H2405=0,'Raw Data'!H2405="Delete"),"",'Raw Data'!H2405)</f>
        <v/>
      </c>
      <c r="I2477" s="81" t="str">
        <f>IF(OR('Raw Data'!I2405=0,'Raw Data'!I2405="Delete"),"",'Raw Data'!I2405)</f>
        <v/>
      </c>
      <c r="J2477" s="81" t="str">
        <f>IF(OR('Raw Data'!J2405=0,'Raw Data'!J2405="Delete"),"",'Raw Data'!J2405)</f>
        <v/>
      </c>
      <c r="K2477" s="81" t="str">
        <f>IF(OR('Raw Data'!K2405=0,'Raw Data'!K2405="Delete"),"",'Raw Data'!K2405)</f>
        <v/>
      </c>
      <c r="L2477" s="81" t="str">
        <f>R2477</f>
        <v>Available</v>
      </c>
      <c r="M2477" s="81" t="str">
        <f>IF(A2477="","",IF(OR(AWReleaseNum&gt;=A2477,AWReleaseNum=0),"Available","Not Supported"))</f>
        <v>Available</v>
      </c>
      <c r="N2477" s="81" t="str">
        <f>IF(A2477="","",IF(TcRelease="Any","Available",IF(OR(AND(TcReleaseNum&gt;=VLOOKUP(AWReleaseNum,MinVerInfo,3,FALSE),TcReleaseNum&lt;=VLOOKUP(AWReleaseNum,MinVerInfo,4,FALSE)),AND(TcReleaseNum&gt;=VLOOKUP(AWReleaseNum,MinVerInfo,5,FALSE),TcReleaseNum&lt;=VLOOKUP(AWReleaseNum,MinVerInfo,6,FALSE))),"Available","Not Supported")))</f>
        <v>Available</v>
      </c>
      <c r="O2477" s="81" t="str">
        <f>IF(TcReleaseNum&lt;P2477,"Not Supported","Available")</f>
        <v>Available</v>
      </c>
      <c r="P2477" s="81" cm="1">
        <f t="array" ref="P2477">_xlfn.SWITCH(TcBaseVer, 14, K2477, 13, J2477, 12, I2477, 11, IFERROR(VLOOKUP(H2477,Table2[#All],3,FALSE),"N/A"),0)</f>
        <v>0</v>
      </c>
      <c r="Q2477" s="81" t="str">
        <f>IF(TcBaseVer=0,M2477,IF(AND(N2477="Available",M2477="Available",O2477="Available"),"Available",IF(M2477="","","Not Supported")))</f>
        <v>Available</v>
      </c>
      <c r="R2477" s="81" t="str">
        <f>IF(A2477&gt;=AWCurrentRel, "Future",Q2477)</f>
        <v>Available</v>
      </c>
      <c r="S2477" s="100" t="str">
        <f>HYPERLINK(U2477,T2477)</f>
        <v>Teamcenter 2512 - What's New - deliver</v>
      </c>
      <c r="T2477" s="81" t="str">
        <f>IFERROR(VLOOKUP(CONCATENATE($B2477,"_",$A2477),Table4[#All],5,FALSE),"Not Available")</f>
        <v>Teamcenter 2512 - What's New - deliver</v>
      </c>
      <c r="U2477" s="81" t="str">
        <f>IFERROR(VLOOKUP(CONCATENATE(B2477,"_",A2477),Table4[#All],6,FALSE),"")</f>
        <v>https://siemens.highspot.com/items/6936c491da2b12149d751c68?lfrm=ssrp.4</v>
      </c>
    </row>
    <row r="2478" spans="1:21" x14ac:dyDescent="0.25">
      <c r="A2478" s="81">
        <f>IF(OR('Raw Data'!A2409=0,'Raw Data'!A2409="Delete"),"",'Raw Data'!A2409)</f>
        <v>2512</v>
      </c>
      <c r="B2478" s="88" t="str">
        <f>IF(OR('Raw Data'!B2409=0,'Raw Data'!B2409="Delete"),"",'Raw Data'!B2409)</f>
        <v>Deliver</v>
      </c>
      <c r="C2478" s="89" t="str">
        <f>IF(OR('Raw Data'!C2409=0,'Raw Data'!C2409="Delete"),"",'Raw Data'!C2409)</f>
        <v>Service</v>
      </c>
      <c r="D2478" s="88" t="str">
        <f>IF(OR('Raw Data'!D2409=0,'Raw Data'!D2409="Delete"),"",'Raw Data'!D2409)</f>
        <v>Service Planning</v>
      </c>
      <c r="E2478" s="84" t="str">
        <f>IF(OR('Raw Data'!E2409=0,'Raw Data'!E2409="Delete"),"",'Raw Data'!E2409)</f>
        <v>Unlocking Efficiency: SBOM-Driven Spares in Service Plan Views</v>
      </c>
      <c r="F2478" s="81" t="str" cm="1">
        <f t="array" ref="F2478">_xlfn.SWITCH(ROUND(VLOOKUP(A2478,Table1[#All],3),0),11,H2478,12,I2478,13,J2478,14,K2478,"N/A")</f>
        <v>N/A</v>
      </c>
      <c r="G2478" s="81" t="str" cm="1">
        <f t="array" ref="G2478">_xlfn.SWITCH(ROUND(VLOOKUP(A2478,Table1[#All],5),0),11,H2478,12,I2478,13,J2478,14,K2478,"N/A")</f>
        <v>N/A</v>
      </c>
      <c r="H2478" s="81" t="str">
        <f>IF(OR('Raw Data'!H2409=0,'Raw Data'!H2409="Delete"),"",'Raw Data'!H2409)</f>
        <v/>
      </c>
      <c r="I2478" s="81" t="str">
        <f>IF(OR('Raw Data'!I2409=0,'Raw Data'!I2409="Delete"),"",'Raw Data'!I2409)</f>
        <v/>
      </c>
      <c r="J2478" s="81" t="str">
        <f>IF(OR('Raw Data'!J2409=0,'Raw Data'!J2409="Delete"),"",'Raw Data'!J2409)</f>
        <v/>
      </c>
      <c r="K2478" s="81" t="str">
        <f>IF(OR('Raw Data'!K2409=0,'Raw Data'!K2409="Delete"),"",'Raw Data'!K2409)</f>
        <v/>
      </c>
      <c r="L2478" s="81" t="str">
        <f>R2478</f>
        <v>Available</v>
      </c>
      <c r="M2478" s="81" t="str">
        <f>IF(A2478="","",IF(OR(AWReleaseNum&gt;=A2478,AWReleaseNum=0),"Available","Not Supported"))</f>
        <v>Available</v>
      </c>
      <c r="N2478" s="81" t="str">
        <f>IF(A2478="","",IF(TcRelease="Any","Available",IF(OR(AND(TcReleaseNum&gt;=VLOOKUP(AWReleaseNum,MinVerInfo,3,FALSE),TcReleaseNum&lt;=VLOOKUP(AWReleaseNum,MinVerInfo,4,FALSE)),AND(TcReleaseNum&gt;=VLOOKUP(AWReleaseNum,MinVerInfo,5,FALSE),TcReleaseNum&lt;=VLOOKUP(AWReleaseNum,MinVerInfo,6,FALSE))),"Available","Not Supported")))</f>
        <v>Available</v>
      </c>
      <c r="O2478" s="81" t="str">
        <f>IF(TcReleaseNum&lt;P2478,"Not Supported","Available")</f>
        <v>Available</v>
      </c>
      <c r="P2478" s="81" cm="1">
        <f t="array" ref="P2478">_xlfn.SWITCH(TcBaseVer, 14, K2478, 13, J2478, 12, I2478, 11, IFERROR(VLOOKUP(H2478,Table2[#All],3,FALSE),"N/A"),0)</f>
        <v>0</v>
      </c>
      <c r="Q2478" s="81" t="str">
        <f>IF(TcBaseVer=0,M2478,IF(AND(N2478="Available",M2478="Available",O2478="Available"),"Available",IF(M2478="","","Not Supported")))</f>
        <v>Available</v>
      </c>
      <c r="R2478" s="81" t="str">
        <f>IF(A2478&gt;=AWCurrentRel, "Future",Q2478)</f>
        <v>Available</v>
      </c>
      <c r="S2478" s="100" t="str">
        <f>HYPERLINK(U2478,T2478)</f>
        <v>Teamcenter 2512 - What's New - deliver</v>
      </c>
      <c r="T2478" s="81" t="str">
        <f>IFERROR(VLOOKUP(CONCATENATE($B2478,"_",$A2478),Table4[#All],5,FALSE),"Not Available")</f>
        <v>Teamcenter 2512 - What's New - deliver</v>
      </c>
      <c r="U2478" s="81" t="str">
        <f>IFERROR(VLOOKUP(CONCATENATE(B2478,"_",A2478),Table4[#All],6,FALSE),"")</f>
        <v>https://siemens.highspot.com/items/6936c491da2b12149d751c68?lfrm=ssrp.4</v>
      </c>
    </row>
    <row r="2479" spans="1:21" x14ac:dyDescent="0.25">
      <c r="A2479" s="81">
        <f>IF(OR('Raw Data'!A2457=0,'Raw Data'!A2457="Delete"),"",'Raw Data'!A2457)</f>
        <v>2512</v>
      </c>
      <c r="B2479" s="88" t="str">
        <f>IF(OR('Raw Data'!B2457=0,'Raw Data'!B2457="Delete"),"",'Raw Data'!B2457)</f>
        <v>Plan</v>
      </c>
      <c r="C2479" s="89" t="str">
        <f>IF(OR('Raw Data'!C2457=0,'Raw Data'!C2457="Delete"),"",'Raw Data'!C2457)</f>
        <v>Bill of Materials</v>
      </c>
      <c r="D2479" s="88" t="str">
        <f>IF(OR('Raw Data'!D2457=0,'Raw Data'!D2457="Delete"),"",'Raw Data'!D2457)</f>
        <v>Smart Discovery</v>
      </c>
      <c r="E2479" s="84" t="str">
        <f>IF(OR('Raw Data'!E2457=0,'Raw Data'!E2457="Delete"),"",'Raw Data'!E2457)</f>
        <v>Operate your Smart Discovery Indexing processes as a service</v>
      </c>
      <c r="F2479" s="81" t="str" cm="1">
        <f t="array" ref="F2479">_xlfn.SWITCH(ROUND(VLOOKUP(A2479,Table1[#All],3),0),11,H2479,12,I2479,13,J2479,14,K2479,"N/A")</f>
        <v>N/A</v>
      </c>
      <c r="G2479" s="81" t="str" cm="1">
        <f t="array" ref="G2479">_xlfn.SWITCH(ROUND(VLOOKUP(A2479,Table1[#All],5),0),11,H2479,12,I2479,13,J2479,14,K2479,"N/A")</f>
        <v>N/A</v>
      </c>
      <c r="H2479" s="81" t="str">
        <f>IF(OR('Raw Data'!H2457=0,'Raw Data'!H2457="Delete"),"",'Raw Data'!H2457)</f>
        <v/>
      </c>
      <c r="I2479" s="81" t="str">
        <f>IF(OR('Raw Data'!I2457=0,'Raw Data'!I2457="Delete"),"",'Raw Data'!I2457)</f>
        <v/>
      </c>
      <c r="J2479" s="81" t="str">
        <f>IF(OR('Raw Data'!J2457=0,'Raw Data'!J2457="Delete"),"",'Raw Data'!J2457)</f>
        <v/>
      </c>
      <c r="K2479" s="81" t="str">
        <f>IF(OR('Raw Data'!K2457=0,'Raw Data'!K2457="Delete"),"",'Raw Data'!K2457)</f>
        <v/>
      </c>
      <c r="L2479" s="81" t="str">
        <f>R2479</f>
        <v>Available</v>
      </c>
      <c r="M2479" s="81" t="str">
        <f>IF(A2479="","",IF(OR(AWReleaseNum&gt;=A2479,AWReleaseNum=0),"Available","Not Supported"))</f>
        <v>Available</v>
      </c>
      <c r="N2479" s="81" t="str">
        <f>IF(A2479="","",IF(TcRelease="Any","Available",IF(OR(AND(TcReleaseNum&gt;=VLOOKUP(AWReleaseNum,MinVerInfo,3,FALSE),TcReleaseNum&lt;=VLOOKUP(AWReleaseNum,MinVerInfo,4,FALSE)),AND(TcReleaseNum&gt;=VLOOKUP(AWReleaseNum,MinVerInfo,5,FALSE),TcReleaseNum&lt;=VLOOKUP(AWReleaseNum,MinVerInfo,6,FALSE))),"Available","Not Supported")))</f>
        <v>Available</v>
      </c>
      <c r="O2479" s="81" t="str">
        <f>IF(TcReleaseNum&lt;P2479,"Not Supported","Available")</f>
        <v>Available</v>
      </c>
      <c r="P2479" s="81" cm="1">
        <f t="array" ref="P2479">_xlfn.SWITCH(TcBaseVer, 14, K2479, 13, J2479, 12, I2479, 11, IFERROR(VLOOKUP(H2479,Table2[#All],3,FALSE),"N/A"),0)</f>
        <v>0</v>
      </c>
      <c r="Q2479" s="81" t="str">
        <f>IF(TcBaseVer=0,M2479,IF(AND(N2479="Available",M2479="Available",O2479="Available"),"Available",IF(M2479="","","Not Supported")))</f>
        <v>Available</v>
      </c>
      <c r="R2479" s="81" t="str">
        <f>IF(A2479&gt;=AWCurrentRel, "Future",Q2479)</f>
        <v>Available</v>
      </c>
      <c r="S2479" s="100" t="str">
        <f>HYPERLINK(U2479,T2479)</f>
        <v>Teamcenter 2512 - What's New - Plan</v>
      </c>
      <c r="T2479" s="81" t="str">
        <f>IFERROR(VLOOKUP(CONCATENATE($B2479,"_",$A2479),Table4[#All],5,FALSE),"Not Available")</f>
        <v>Teamcenter 2512 - What's New - Plan</v>
      </c>
      <c r="U2479" s="81" t="str">
        <f>IFERROR(VLOOKUP(CONCATENATE(B2479,"_",A2479),Table4[#All],6,FALSE),"")</f>
        <v>https://siemens.highspot.com/items/6936c4d01e86285005509949?lfrm=ssrp.3</v>
      </c>
    </row>
    <row r="2480" spans="1:21" x14ac:dyDescent="0.25">
      <c r="A2480" s="81">
        <f>IF(OR('Raw Data'!A2458=0,'Raw Data'!A2458="Delete"),"",'Raw Data'!A2458)</f>
        <v>2512</v>
      </c>
      <c r="B2480" s="88" t="str">
        <f>IF(OR('Raw Data'!B2458=0,'Raw Data'!B2458="Delete"),"",'Raw Data'!B2458)</f>
        <v>Plan</v>
      </c>
      <c r="C2480" s="89" t="str">
        <f>IF(OR('Raw Data'!C2458=0,'Raw Data'!C2458="Delete"),"",'Raw Data'!C2458)</f>
        <v>Bill of Materials</v>
      </c>
      <c r="D2480" s="88" t="str">
        <f>IF(OR('Raw Data'!D2458=0,'Raw Data'!D2458="Delete"),"",'Raw Data'!D2458)</f>
        <v>Smart Discovery</v>
      </c>
      <c r="E2480" s="84" t="str">
        <f>IF(OR('Raw Data'!E2458=0,'Raw Data'!E2458="Delete"),"",'Raw Data'!E2458)</f>
        <v>Administer your Smart Discovery Index using Active Workspace</v>
      </c>
      <c r="F2480" s="81" t="str" cm="1">
        <f t="array" ref="F2480">_xlfn.SWITCH(ROUND(VLOOKUP(A2480,Table1[#All],3),0),11,H2480,12,I2480,13,J2480,14,K2480,"N/A")</f>
        <v>N/A</v>
      </c>
      <c r="G2480" s="81" t="str" cm="1">
        <f t="array" ref="G2480">_xlfn.SWITCH(ROUND(VLOOKUP(A2480,Table1[#All],5),0),11,H2480,12,I2480,13,J2480,14,K2480,"N/A")</f>
        <v>N/A</v>
      </c>
      <c r="H2480" s="81" t="str">
        <f>IF(OR('Raw Data'!H2458=0,'Raw Data'!H2458="Delete"),"",'Raw Data'!H2458)</f>
        <v/>
      </c>
      <c r="I2480" s="81" t="str">
        <f>IF(OR('Raw Data'!I2458=0,'Raw Data'!I2458="Delete"),"",'Raw Data'!I2458)</f>
        <v/>
      </c>
      <c r="J2480" s="81" t="str">
        <f>IF(OR('Raw Data'!J2458=0,'Raw Data'!J2458="Delete"),"",'Raw Data'!J2458)</f>
        <v/>
      </c>
      <c r="K2480" s="81" t="str">
        <f>IF(OR('Raw Data'!K2458=0,'Raw Data'!K2458="Delete"),"",'Raw Data'!K2458)</f>
        <v/>
      </c>
      <c r="L2480" s="81" t="str">
        <f>R2480</f>
        <v>Available</v>
      </c>
      <c r="M2480" s="81" t="str">
        <f>IF(A2480="","",IF(OR(AWReleaseNum&gt;=A2480,AWReleaseNum=0),"Available","Not Supported"))</f>
        <v>Available</v>
      </c>
      <c r="N2480" s="81" t="str">
        <f>IF(A2480="","",IF(TcRelease="Any","Available",IF(OR(AND(TcReleaseNum&gt;=VLOOKUP(AWReleaseNum,MinVerInfo,3,FALSE),TcReleaseNum&lt;=VLOOKUP(AWReleaseNum,MinVerInfo,4,FALSE)),AND(TcReleaseNum&gt;=VLOOKUP(AWReleaseNum,MinVerInfo,5,FALSE),TcReleaseNum&lt;=VLOOKUP(AWReleaseNum,MinVerInfo,6,FALSE))),"Available","Not Supported")))</f>
        <v>Available</v>
      </c>
      <c r="O2480" s="81" t="str">
        <f>IF(TcReleaseNum&lt;P2480,"Not Supported","Available")</f>
        <v>Available</v>
      </c>
      <c r="P2480" s="81" cm="1">
        <f t="array" ref="P2480">_xlfn.SWITCH(TcBaseVer, 14, K2480, 13, J2480, 12, I2480, 11, IFERROR(VLOOKUP(H2480,Table2[#All],3,FALSE),"N/A"),0)</f>
        <v>0</v>
      </c>
      <c r="Q2480" s="81" t="str">
        <f>IF(TcBaseVer=0,M2480,IF(AND(N2480="Available",M2480="Available",O2480="Available"),"Available",IF(M2480="","","Not Supported")))</f>
        <v>Available</v>
      </c>
      <c r="R2480" s="81" t="str">
        <f>IF(A2480&gt;=AWCurrentRel, "Future",Q2480)</f>
        <v>Available</v>
      </c>
      <c r="S2480" s="100" t="str">
        <f>HYPERLINK(U2480,T2480)</f>
        <v>Teamcenter 2512 - What's New - Plan</v>
      </c>
      <c r="T2480" s="81" t="str">
        <f>IFERROR(VLOOKUP(CONCATENATE($B2480,"_",$A2480),Table4[#All],5,FALSE),"Not Available")</f>
        <v>Teamcenter 2512 - What's New - Plan</v>
      </c>
      <c r="U2480" s="81" t="str">
        <f>IFERROR(VLOOKUP(CONCATENATE(B2480,"_",A2480),Table4[#All],6,FALSE),"")</f>
        <v>https://siemens.highspot.com/items/6936c4d01e86285005509949?lfrm=ssrp.3</v>
      </c>
    </row>
    <row r="2481" spans="1:21" x14ac:dyDescent="0.25">
      <c r="A2481" s="81">
        <f>IF(OR('Raw Data'!A2459=0,'Raw Data'!A2459="Delete"),"",'Raw Data'!A2459)</f>
        <v>2512</v>
      </c>
      <c r="B2481" s="88" t="str">
        <f>IF(OR('Raw Data'!B2459=0,'Raw Data'!B2459="Delete"),"",'Raw Data'!B2459)</f>
        <v>Plan</v>
      </c>
      <c r="C2481" s="89" t="str">
        <f>IF(OR('Raw Data'!C2459=0,'Raw Data'!C2459="Delete"),"",'Raw Data'!C2459)</f>
        <v>Bill of Materials</v>
      </c>
      <c r="D2481" s="88" t="str">
        <f>IF(OR('Raw Data'!D2459=0,'Raw Data'!D2459="Delete"),"",'Raw Data'!D2459)</f>
        <v>Smart Discovery</v>
      </c>
      <c r="E2481" s="84" t="str">
        <f>IF(OR('Raw Data'!E2459=0,'Raw Data'!E2459="Delete"),"",'Raw Data'!E2459)</f>
        <v>Reduce the amount of structure being Indexed for Smart Discovery</v>
      </c>
      <c r="F2481" s="81" t="str" cm="1">
        <f t="array" ref="F2481">_xlfn.SWITCH(ROUND(VLOOKUP(A2481,Table1[#All],3),0),11,H2481,12,I2481,13,J2481,14,K2481,"N/A")</f>
        <v>N/A</v>
      </c>
      <c r="G2481" s="81" t="str" cm="1">
        <f t="array" ref="G2481">_xlfn.SWITCH(ROUND(VLOOKUP(A2481,Table1[#All],5),0),11,H2481,12,I2481,13,J2481,14,K2481,"N/A")</f>
        <v>N/A</v>
      </c>
      <c r="H2481" s="81" t="str">
        <f>IF(OR('Raw Data'!H2459=0,'Raw Data'!H2459="Delete"),"",'Raw Data'!H2459)</f>
        <v/>
      </c>
      <c r="I2481" s="81" t="str">
        <f>IF(OR('Raw Data'!I2459=0,'Raw Data'!I2459="Delete"),"",'Raw Data'!I2459)</f>
        <v/>
      </c>
      <c r="J2481" s="81" t="str">
        <f>IF(OR('Raw Data'!J2459=0,'Raw Data'!J2459="Delete"),"",'Raw Data'!J2459)</f>
        <v/>
      </c>
      <c r="K2481" s="81" t="str">
        <f>IF(OR('Raw Data'!K2459=0,'Raw Data'!K2459="Delete"),"",'Raw Data'!K2459)</f>
        <v/>
      </c>
      <c r="L2481" s="81" t="str">
        <f>R2481</f>
        <v>Available</v>
      </c>
      <c r="M2481" s="81" t="str">
        <f>IF(A2481="","",IF(OR(AWReleaseNum&gt;=A2481,AWReleaseNum=0),"Available","Not Supported"))</f>
        <v>Available</v>
      </c>
      <c r="N2481" s="81" t="str">
        <f>IF(A2481="","",IF(TcRelease="Any","Available",IF(OR(AND(TcReleaseNum&gt;=VLOOKUP(AWReleaseNum,MinVerInfo,3,FALSE),TcReleaseNum&lt;=VLOOKUP(AWReleaseNum,MinVerInfo,4,FALSE)),AND(TcReleaseNum&gt;=VLOOKUP(AWReleaseNum,MinVerInfo,5,FALSE),TcReleaseNum&lt;=VLOOKUP(AWReleaseNum,MinVerInfo,6,FALSE))),"Available","Not Supported")))</f>
        <v>Available</v>
      </c>
      <c r="O2481" s="81" t="str">
        <f>IF(TcReleaseNum&lt;P2481,"Not Supported","Available")</f>
        <v>Available</v>
      </c>
      <c r="P2481" s="81" cm="1">
        <f t="array" ref="P2481">_xlfn.SWITCH(TcBaseVer, 14, K2481, 13, J2481, 12, I2481, 11, IFERROR(VLOOKUP(H2481,Table2[#All],3,FALSE),"N/A"),0)</f>
        <v>0</v>
      </c>
      <c r="Q2481" s="81" t="str">
        <f>IF(TcBaseVer=0,M2481,IF(AND(N2481="Available",M2481="Available",O2481="Available"),"Available",IF(M2481="","","Not Supported")))</f>
        <v>Available</v>
      </c>
      <c r="R2481" s="81" t="str">
        <f>IF(A2481&gt;=AWCurrentRel, "Future",Q2481)</f>
        <v>Available</v>
      </c>
      <c r="S2481" s="100" t="str">
        <f>HYPERLINK(U2481,T2481)</f>
        <v>Teamcenter 2512 - What's New - Plan</v>
      </c>
      <c r="T2481" s="81" t="str">
        <f>IFERROR(VLOOKUP(CONCATENATE($B2481,"_",$A2481),Table4[#All],5,FALSE),"Not Available")</f>
        <v>Teamcenter 2512 - What's New - Plan</v>
      </c>
      <c r="U2481" s="81" t="str">
        <f>IFERROR(VLOOKUP(CONCATENATE(B2481,"_",A2481),Table4[#All],6,FALSE),"")</f>
        <v>https://siemens.highspot.com/items/6936c4d01e86285005509949?lfrm=ssrp.3</v>
      </c>
    </row>
    <row r="2482" spans="1:21" x14ac:dyDescent="0.25">
      <c r="A2482" s="81">
        <f>IF(OR('Raw Data'!A2460=0,'Raw Data'!A2460="Delete"),"",'Raw Data'!A2460)</f>
        <v>2512</v>
      </c>
      <c r="B2482" s="88" t="str">
        <f>IF(OR('Raw Data'!B2460=0,'Raw Data'!B2460="Delete"),"",'Raw Data'!B2460)</f>
        <v>Plan</v>
      </c>
      <c r="C2482" s="89" t="str">
        <f>IF(OR('Raw Data'!C2460=0,'Raw Data'!C2460="Delete"),"",'Raw Data'!C2460)</f>
        <v>Bill of Materials</v>
      </c>
      <c r="D2482" s="88" t="str">
        <f>IF(OR('Raw Data'!D2460=0,'Raw Data'!D2460="Delete"),"",'Raw Data'!D2460)</f>
        <v>Smart Discovery</v>
      </c>
      <c r="E2482" s="84" t="str">
        <f>IF(OR('Raw Data'!E2460=0,'Raw Data'!E2460="Delete"),"",'Raw Data'!E2460)</f>
        <v>Investigate your Smart Discovery issues with Reactive Logging</v>
      </c>
      <c r="F2482" s="81" t="str" cm="1">
        <f t="array" ref="F2482">_xlfn.SWITCH(ROUND(VLOOKUP(A2482,Table1[#All],3),0),11,H2482,12,I2482,13,J2482,14,K2482,"N/A")</f>
        <v>N/A</v>
      </c>
      <c r="G2482" s="81" t="str" cm="1">
        <f t="array" ref="G2482">_xlfn.SWITCH(ROUND(VLOOKUP(A2482,Table1[#All],5),0),11,H2482,12,I2482,13,J2482,14,K2482,"N/A")</f>
        <v>N/A</v>
      </c>
      <c r="H2482" s="81" t="str">
        <f>IF(OR('Raw Data'!H2460=0,'Raw Data'!H2460="Delete"),"",'Raw Data'!H2460)</f>
        <v/>
      </c>
      <c r="I2482" s="81" t="str">
        <f>IF(OR('Raw Data'!I2460=0,'Raw Data'!I2460="Delete"),"",'Raw Data'!I2460)</f>
        <v/>
      </c>
      <c r="J2482" s="81" t="str">
        <f>IF(OR('Raw Data'!J2460=0,'Raw Data'!J2460="Delete"),"",'Raw Data'!J2460)</f>
        <v/>
      </c>
      <c r="K2482" s="81" t="str">
        <f>IF(OR('Raw Data'!K2460=0,'Raw Data'!K2460="Delete"),"",'Raw Data'!K2460)</f>
        <v/>
      </c>
      <c r="L2482" s="81" t="str">
        <f>R2482</f>
        <v>Available</v>
      </c>
      <c r="M2482" s="81" t="str">
        <f>IF(A2482="","",IF(OR(AWReleaseNum&gt;=A2482,AWReleaseNum=0),"Available","Not Supported"))</f>
        <v>Available</v>
      </c>
      <c r="N2482" s="81" t="str">
        <f>IF(A2482="","",IF(TcRelease="Any","Available",IF(OR(AND(TcReleaseNum&gt;=VLOOKUP(AWReleaseNum,MinVerInfo,3,FALSE),TcReleaseNum&lt;=VLOOKUP(AWReleaseNum,MinVerInfo,4,FALSE)),AND(TcReleaseNum&gt;=VLOOKUP(AWReleaseNum,MinVerInfo,5,FALSE),TcReleaseNum&lt;=VLOOKUP(AWReleaseNum,MinVerInfo,6,FALSE))),"Available","Not Supported")))</f>
        <v>Available</v>
      </c>
      <c r="O2482" s="81" t="str">
        <f>IF(TcReleaseNum&lt;P2482,"Not Supported","Available")</f>
        <v>Available</v>
      </c>
      <c r="P2482" s="81" cm="1">
        <f t="array" ref="P2482">_xlfn.SWITCH(TcBaseVer, 14, K2482, 13, J2482, 12, I2482, 11, IFERROR(VLOOKUP(H2482,Table2[#All],3,FALSE),"N/A"),0)</f>
        <v>0</v>
      </c>
      <c r="Q2482" s="81" t="str">
        <f>IF(TcBaseVer=0,M2482,IF(AND(N2482="Available",M2482="Available",O2482="Available"),"Available",IF(M2482="","","Not Supported")))</f>
        <v>Available</v>
      </c>
      <c r="R2482" s="81" t="str">
        <f>IF(A2482&gt;=AWCurrentRel, "Future",Q2482)</f>
        <v>Available</v>
      </c>
      <c r="S2482" s="100" t="str">
        <f>HYPERLINK(U2482,T2482)</f>
        <v>Teamcenter 2512 - What's New - Plan</v>
      </c>
      <c r="T2482" s="81" t="str">
        <f>IFERROR(VLOOKUP(CONCATENATE($B2482,"_",$A2482),Table4[#All],5,FALSE),"Not Available")</f>
        <v>Teamcenter 2512 - What's New - Plan</v>
      </c>
      <c r="U2482" s="81" t="str">
        <f>IFERROR(VLOOKUP(CONCATENATE(B2482,"_",A2482),Table4[#All],6,FALSE),"")</f>
        <v>https://siemens.highspot.com/items/6936c4d01e86285005509949?lfrm=ssrp.3</v>
      </c>
    </row>
    <row r="2483" spans="1:21" x14ac:dyDescent="0.25">
      <c r="A2483" s="81">
        <f>IF(OR('Raw Data'!A2461=0,'Raw Data'!A2461="Delete"),"",'Raw Data'!A2461)</f>
        <v>2512</v>
      </c>
      <c r="B2483" s="88" t="str">
        <f>IF(OR('Raw Data'!B2461=0,'Raw Data'!B2461="Delete"),"",'Raw Data'!B2461)</f>
        <v>Plan</v>
      </c>
      <c r="C2483" s="89" t="str">
        <f>IF(OR('Raw Data'!C2461=0,'Raw Data'!C2461="Delete"),"",'Raw Data'!C2461)</f>
        <v>Bill of Materials</v>
      </c>
      <c r="D2483" s="88" t="str">
        <f>IF(OR('Raw Data'!D2461=0,'Raw Data'!D2461="Delete"),"",'Raw Data'!D2461)</f>
        <v>Smart Discovery</v>
      </c>
      <c r="E2483" s="84" t="str">
        <f>IF(OR('Raw Data'!E2461=0,'Raw Data'!E2461="Delete"),"",'Raw Data'!E2461)</f>
        <v>Filter your structure while in Split View​</v>
      </c>
      <c r="F2483" s="81" t="str" cm="1">
        <f t="array" ref="F2483">_xlfn.SWITCH(ROUND(VLOOKUP(A2483,Table1[#All],3),0),11,H2483,12,I2483,13,J2483,14,K2483,"N/A")</f>
        <v>N/A</v>
      </c>
      <c r="G2483" s="81" t="str" cm="1">
        <f t="array" ref="G2483">_xlfn.SWITCH(ROUND(VLOOKUP(A2483,Table1[#All],5),0),11,H2483,12,I2483,13,J2483,14,K2483,"N/A")</f>
        <v>N/A</v>
      </c>
      <c r="H2483" s="81" t="str">
        <f>IF(OR('Raw Data'!H2461=0,'Raw Data'!H2461="Delete"),"",'Raw Data'!H2461)</f>
        <v/>
      </c>
      <c r="I2483" s="81" t="str">
        <f>IF(OR('Raw Data'!I2461=0,'Raw Data'!I2461="Delete"),"",'Raw Data'!I2461)</f>
        <v/>
      </c>
      <c r="J2483" s="81" t="str">
        <f>IF(OR('Raw Data'!J2461=0,'Raw Data'!J2461="Delete"),"",'Raw Data'!J2461)</f>
        <v/>
      </c>
      <c r="K2483" s="81" t="str">
        <f>IF(OR('Raw Data'!K2461=0,'Raw Data'!K2461="Delete"),"",'Raw Data'!K2461)</f>
        <v/>
      </c>
      <c r="L2483" s="81" t="str">
        <f>R2483</f>
        <v>Available</v>
      </c>
      <c r="M2483" s="81" t="str">
        <f>IF(A2483="","",IF(OR(AWReleaseNum&gt;=A2483,AWReleaseNum=0),"Available","Not Supported"))</f>
        <v>Available</v>
      </c>
      <c r="N2483" s="81" t="str">
        <f>IF(A2483="","",IF(TcRelease="Any","Available",IF(OR(AND(TcReleaseNum&gt;=VLOOKUP(AWReleaseNum,MinVerInfo,3,FALSE),TcReleaseNum&lt;=VLOOKUP(AWReleaseNum,MinVerInfo,4,FALSE)),AND(TcReleaseNum&gt;=VLOOKUP(AWReleaseNum,MinVerInfo,5,FALSE),TcReleaseNum&lt;=VLOOKUP(AWReleaseNum,MinVerInfo,6,FALSE))),"Available","Not Supported")))</f>
        <v>Available</v>
      </c>
      <c r="O2483" s="81" t="str">
        <f>IF(TcReleaseNum&lt;P2483,"Not Supported","Available")</f>
        <v>Available</v>
      </c>
      <c r="P2483" s="81" cm="1">
        <f t="array" ref="P2483">_xlfn.SWITCH(TcBaseVer, 14, K2483, 13, J2483, 12, I2483, 11, IFERROR(VLOOKUP(H2483,Table2[#All],3,FALSE),"N/A"),0)</f>
        <v>0</v>
      </c>
      <c r="Q2483" s="81" t="str">
        <f>IF(TcBaseVer=0,M2483,IF(AND(N2483="Available",M2483="Available",O2483="Available"),"Available",IF(M2483="","","Not Supported")))</f>
        <v>Available</v>
      </c>
      <c r="R2483" s="81" t="str">
        <f>IF(A2483&gt;=AWCurrentRel, "Future",Q2483)</f>
        <v>Available</v>
      </c>
      <c r="S2483" s="100" t="str">
        <f>HYPERLINK(U2483,T2483)</f>
        <v>Teamcenter 2512 - What's New - Plan</v>
      </c>
      <c r="T2483" s="81" t="str">
        <f>IFERROR(VLOOKUP(CONCATENATE($B2483,"_",$A2483),Table4[#All],5,FALSE),"Not Available")</f>
        <v>Teamcenter 2512 - What's New - Plan</v>
      </c>
      <c r="U2483" s="81" t="str">
        <f>IFERROR(VLOOKUP(CONCATENATE(B2483,"_",A2483),Table4[#All],6,FALSE),"")</f>
        <v>https://siemens.highspot.com/items/6936c4d01e86285005509949?lfrm=ssrp.3</v>
      </c>
    </row>
    <row r="2484" spans="1:21" x14ac:dyDescent="0.25">
      <c r="A2484" s="81">
        <f>IF(OR('Raw Data'!A2462=0,'Raw Data'!A2462="Delete"),"",'Raw Data'!A2462)</f>
        <v>2512</v>
      </c>
      <c r="B2484" s="88" t="str">
        <f>IF(OR('Raw Data'!B2462=0,'Raw Data'!B2462="Delete"),"",'Raw Data'!B2462)</f>
        <v>Plan</v>
      </c>
      <c r="C2484" s="89" t="str">
        <f>IF(OR('Raw Data'!C2462=0,'Raw Data'!C2462="Delete"),"",'Raw Data'!C2462)</f>
        <v>Bill of Materials</v>
      </c>
      <c r="D2484" s="88" t="str">
        <f>IF(OR('Raw Data'!D2462=0,'Raw Data'!D2462="Delete"),"",'Raw Data'!D2462)</f>
        <v>Smart Discovery</v>
      </c>
      <c r="E2484" s="84" t="str">
        <f>IF(OR('Raw Data'!E2462=0,'Raw Data'!E2462="Delete"),"",'Raw Data'!E2462)</f>
        <v>Use BOM CoPilot to perform additional BOM actions and leverage AI reasoning</v>
      </c>
      <c r="F2484" s="81" t="str" cm="1">
        <f t="array" ref="F2484">_xlfn.SWITCH(ROUND(VLOOKUP(A2484,Table1[#All],3),0),11,H2484,12,I2484,13,J2484,14,K2484,"N/A")</f>
        <v>N/A</v>
      </c>
      <c r="G2484" s="81" t="str" cm="1">
        <f t="array" ref="G2484">_xlfn.SWITCH(ROUND(VLOOKUP(A2484,Table1[#All],5),0),11,H2484,12,I2484,13,J2484,14,K2484,"N/A")</f>
        <v>N/A</v>
      </c>
      <c r="H2484" s="81" t="str">
        <f>IF(OR('Raw Data'!H2462=0,'Raw Data'!H2462="Delete"),"",'Raw Data'!H2462)</f>
        <v/>
      </c>
      <c r="I2484" s="81" t="str">
        <f>IF(OR('Raw Data'!I2462=0,'Raw Data'!I2462="Delete"),"",'Raw Data'!I2462)</f>
        <v/>
      </c>
      <c r="J2484" s="81" t="str">
        <f>IF(OR('Raw Data'!J2462=0,'Raw Data'!J2462="Delete"),"",'Raw Data'!J2462)</f>
        <v/>
      </c>
      <c r="K2484" s="81" t="str">
        <f>IF(OR('Raw Data'!K2462=0,'Raw Data'!K2462="Delete"),"",'Raw Data'!K2462)</f>
        <v/>
      </c>
      <c r="L2484" s="81" t="str">
        <f>R2484</f>
        <v>Available</v>
      </c>
      <c r="M2484" s="81" t="str">
        <f>IF(A2484="","",IF(OR(AWReleaseNum&gt;=A2484,AWReleaseNum=0),"Available","Not Supported"))</f>
        <v>Available</v>
      </c>
      <c r="N2484" s="81" t="str">
        <f>IF(A2484="","",IF(TcRelease="Any","Available",IF(OR(AND(TcReleaseNum&gt;=VLOOKUP(AWReleaseNum,MinVerInfo,3,FALSE),TcReleaseNum&lt;=VLOOKUP(AWReleaseNum,MinVerInfo,4,FALSE)),AND(TcReleaseNum&gt;=VLOOKUP(AWReleaseNum,MinVerInfo,5,FALSE),TcReleaseNum&lt;=VLOOKUP(AWReleaseNum,MinVerInfo,6,FALSE))),"Available","Not Supported")))</f>
        <v>Available</v>
      </c>
      <c r="O2484" s="81" t="str">
        <f>IF(TcReleaseNum&lt;P2484,"Not Supported","Available")</f>
        <v>Available</v>
      </c>
      <c r="P2484" s="81" cm="1">
        <f t="array" ref="P2484">_xlfn.SWITCH(TcBaseVer, 14, K2484, 13, J2484, 12, I2484, 11, IFERROR(VLOOKUP(H2484,Table2[#All],3,FALSE),"N/A"),0)</f>
        <v>0</v>
      </c>
      <c r="Q2484" s="81" t="str">
        <f>IF(TcBaseVer=0,M2484,IF(AND(N2484="Available",M2484="Available",O2484="Available"),"Available",IF(M2484="","","Not Supported")))</f>
        <v>Available</v>
      </c>
      <c r="R2484" s="81" t="str">
        <f>IF(A2484&gt;=AWCurrentRel, "Future",Q2484)</f>
        <v>Available</v>
      </c>
      <c r="S2484" s="100" t="str">
        <f>HYPERLINK(U2484,T2484)</f>
        <v>Teamcenter 2512 - What's New - Plan</v>
      </c>
      <c r="T2484" s="81" t="str">
        <f>IFERROR(VLOOKUP(CONCATENATE($B2484,"_",$A2484),Table4[#All],5,FALSE),"Not Available")</f>
        <v>Teamcenter 2512 - What's New - Plan</v>
      </c>
      <c r="U2484" s="81" t="str">
        <f>IFERROR(VLOOKUP(CONCATENATE(B2484,"_",A2484),Table4[#All],6,FALSE),"")</f>
        <v>https://siemens.highspot.com/items/6936c4d01e86285005509949?lfrm=ssrp.3</v>
      </c>
    </row>
    <row r="2485" spans="1:21" x14ac:dyDescent="0.25">
      <c r="A2485" s="81">
        <f>IF(OR('Raw Data'!A2463=0,'Raw Data'!A2463="Delete"),"",'Raw Data'!A2463)</f>
        <v>2512</v>
      </c>
      <c r="B2485" s="88" t="str">
        <f>IF(OR('Raw Data'!B2463=0,'Raw Data'!B2463="Delete"),"",'Raw Data'!B2463)</f>
        <v>Plan</v>
      </c>
      <c r="C2485" s="89" t="str">
        <f>IF(OR('Raw Data'!C2463=0,'Raw Data'!C2463="Delete"),"",'Raw Data'!C2463)</f>
        <v>Bill of Materials</v>
      </c>
      <c r="D2485" s="88" t="str">
        <f>IF(OR('Raw Data'!D2463=0,'Raw Data'!D2463="Delete"),"",'Raw Data'!D2463)</f>
        <v>Structure Management</v>
      </c>
      <c r="E2485" s="84" t="str">
        <f>IF(OR('Raw Data'!E2463=0,'Raw Data'!E2463="Delete"),"",'Raw Data'!E2463)</f>
        <v>Capture the configuration state of a product structure and its related data as a baseline</v>
      </c>
      <c r="F2485" s="81" t="str" cm="1">
        <f t="array" ref="F2485">_xlfn.SWITCH(ROUND(VLOOKUP(A2485,Table1[#All],3),0),11,H2485,12,I2485,13,J2485,14,K2485,"N/A")</f>
        <v>N/A</v>
      </c>
      <c r="G2485" s="81" t="str" cm="1">
        <f t="array" ref="G2485">_xlfn.SWITCH(ROUND(VLOOKUP(A2485,Table1[#All],5),0),11,H2485,12,I2485,13,J2485,14,K2485,"N/A")</f>
        <v>N/A</v>
      </c>
      <c r="H2485" s="81" t="str">
        <f>IF(OR('Raw Data'!H2463=0,'Raw Data'!H2463="Delete"),"",'Raw Data'!H2463)</f>
        <v/>
      </c>
      <c r="I2485" s="81" t="str">
        <f>IF(OR('Raw Data'!I2463=0,'Raw Data'!I2463="Delete"),"",'Raw Data'!I2463)</f>
        <v/>
      </c>
      <c r="J2485" s="81" t="str">
        <f>IF(OR('Raw Data'!J2463=0,'Raw Data'!J2463="Delete"),"",'Raw Data'!J2463)</f>
        <v/>
      </c>
      <c r="K2485" s="81" t="str">
        <f>IF(OR('Raw Data'!K2463=0,'Raw Data'!K2463="Delete"),"",'Raw Data'!K2463)</f>
        <v/>
      </c>
      <c r="L2485" s="81" t="str">
        <f>R2485</f>
        <v>Available</v>
      </c>
      <c r="M2485" s="81" t="str">
        <f>IF(A2485="","",IF(OR(AWReleaseNum&gt;=A2485,AWReleaseNum=0),"Available","Not Supported"))</f>
        <v>Available</v>
      </c>
      <c r="N2485" s="81" t="str">
        <f>IF(A2485="","",IF(TcRelease="Any","Available",IF(OR(AND(TcReleaseNum&gt;=VLOOKUP(AWReleaseNum,MinVerInfo,3,FALSE),TcReleaseNum&lt;=VLOOKUP(AWReleaseNum,MinVerInfo,4,FALSE)),AND(TcReleaseNum&gt;=VLOOKUP(AWReleaseNum,MinVerInfo,5,FALSE),TcReleaseNum&lt;=VLOOKUP(AWReleaseNum,MinVerInfo,6,FALSE))),"Available","Not Supported")))</f>
        <v>Available</v>
      </c>
      <c r="O2485" s="81" t="str">
        <f>IF(TcReleaseNum&lt;P2485,"Not Supported","Available")</f>
        <v>Available</v>
      </c>
      <c r="P2485" s="81" cm="1">
        <f t="array" ref="P2485">_xlfn.SWITCH(TcBaseVer, 14, K2485, 13, J2485, 12, I2485, 11, IFERROR(VLOOKUP(H2485,Table2[#All],3,FALSE),"N/A"),0)</f>
        <v>0</v>
      </c>
      <c r="Q2485" s="81" t="str">
        <f>IF(TcBaseVer=0,M2485,IF(AND(N2485="Available",M2485="Available",O2485="Available"),"Available",IF(M2485="","","Not Supported")))</f>
        <v>Available</v>
      </c>
      <c r="R2485" s="81" t="str">
        <f>IF(A2485&gt;=AWCurrentRel, "Future",Q2485)</f>
        <v>Available</v>
      </c>
      <c r="S2485" s="100" t="str">
        <f>HYPERLINK(U2485,T2485)</f>
        <v>Teamcenter 2512 - What's New - Plan</v>
      </c>
      <c r="T2485" s="81" t="str">
        <f>IFERROR(VLOOKUP(CONCATENATE($B2485,"_",$A2485),Table4[#All],5,FALSE),"Not Available")</f>
        <v>Teamcenter 2512 - What's New - Plan</v>
      </c>
      <c r="U2485" s="81" t="str">
        <f>IFERROR(VLOOKUP(CONCATENATE(B2485,"_",A2485),Table4[#All],6,FALSE),"")</f>
        <v>https://siemens.highspot.com/items/6936c4d01e86285005509949?lfrm=ssrp.3</v>
      </c>
    </row>
    <row r="2486" spans="1:21" x14ac:dyDescent="0.25">
      <c r="A2486" s="81">
        <f>IF(OR('Raw Data'!A2464=0,'Raw Data'!A2464="Delete"),"",'Raw Data'!A2464)</f>
        <v>2512</v>
      </c>
      <c r="B2486" s="88" t="str">
        <f>IF(OR('Raw Data'!B2464=0,'Raw Data'!B2464="Delete"),"",'Raw Data'!B2464)</f>
        <v>Plan</v>
      </c>
      <c r="C2486" s="89" t="str">
        <f>IF(OR('Raw Data'!C2464=0,'Raw Data'!C2464="Delete"),"",'Raw Data'!C2464)</f>
        <v>Bill of Materials</v>
      </c>
      <c r="D2486" s="88" t="str">
        <f>IF(OR('Raw Data'!D2464=0,'Raw Data'!D2464="Delete"),"",'Raw Data'!D2464)</f>
        <v>Structure Management</v>
      </c>
      <c r="E2486" s="84" t="str">
        <f>IF(OR('Raw Data'!E2464=0,'Raw Data'!E2464="Delete"),"",'Raw Data'!E2464)</f>
        <v>Create and update all categories of solution variants with an integrated user experience</v>
      </c>
      <c r="F2486" s="81" t="str" cm="1">
        <f t="array" ref="F2486">_xlfn.SWITCH(ROUND(VLOOKUP(A2486,Table1[#All],3),0),11,H2486,12,I2486,13,J2486,14,K2486,"N/A")</f>
        <v>N/A</v>
      </c>
      <c r="G2486" s="81" t="str" cm="1">
        <f t="array" ref="G2486">_xlfn.SWITCH(ROUND(VLOOKUP(A2486,Table1[#All],5),0),11,H2486,12,I2486,13,J2486,14,K2486,"N/A")</f>
        <v>N/A</v>
      </c>
      <c r="H2486" s="81" t="str">
        <f>IF(OR('Raw Data'!H2464=0,'Raw Data'!H2464="Delete"),"",'Raw Data'!H2464)</f>
        <v/>
      </c>
      <c r="I2486" s="81" t="str">
        <f>IF(OR('Raw Data'!I2464=0,'Raw Data'!I2464="Delete"),"",'Raw Data'!I2464)</f>
        <v/>
      </c>
      <c r="J2486" s="81" t="str">
        <f>IF(OR('Raw Data'!J2464=0,'Raw Data'!J2464="Delete"),"",'Raw Data'!J2464)</f>
        <v/>
      </c>
      <c r="K2486" s="81" t="str">
        <f>IF(OR('Raw Data'!K2464=0,'Raw Data'!K2464="Delete"),"",'Raw Data'!K2464)</f>
        <v/>
      </c>
      <c r="L2486" s="81" t="str">
        <f>R2486</f>
        <v>Available</v>
      </c>
      <c r="M2486" s="81" t="str">
        <f>IF(A2486="","",IF(OR(AWReleaseNum&gt;=A2486,AWReleaseNum=0),"Available","Not Supported"))</f>
        <v>Available</v>
      </c>
      <c r="N2486" s="81" t="str">
        <f>IF(A2486="","",IF(TcRelease="Any","Available",IF(OR(AND(TcReleaseNum&gt;=VLOOKUP(AWReleaseNum,MinVerInfo,3,FALSE),TcReleaseNum&lt;=VLOOKUP(AWReleaseNum,MinVerInfo,4,FALSE)),AND(TcReleaseNum&gt;=VLOOKUP(AWReleaseNum,MinVerInfo,5,FALSE),TcReleaseNum&lt;=VLOOKUP(AWReleaseNum,MinVerInfo,6,FALSE))),"Available","Not Supported")))</f>
        <v>Available</v>
      </c>
      <c r="O2486" s="81" t="str">
        <f>IF(TcReleaseNum&lt;P2486,"Not Supported","Available")</f>
        <v>Available</v>
      </c>
      <c r="P2486" s="81" cm="1">
        <f t="array" ref="P2486">_xlfn.SWITCH(TcBaseVer, 14, K2486, 13, J2486, 12, I2486, 11, IFERROR(VLOOKUP(H2486,Table2[#All],3,FALSE),"N/A"),0)</f>
        <v>0</v>
      </c>
      <c r="Q2486" s="81" t="str">
        <f>IF(TcBaseVer=0,M2486,IF(AND(N2486="Available",M2486="Available",O2486="Available"),"Available",IF(M2486="","","Not Supported")))</f>
        <v>Available</v>
      </c>
      <c r="R2486" s="81" t="str">
        <f>IF(A2486&gt;=AWCurrentRel, "Future",Q2486)</f>
        <v>Available</v>
      </c>
      <c r="S2486" s="100" t="str">
        <f>HYPERLINK(U2486,T2486)</f>
        <v>Teamcenter 2512 - What's New - Plan</v>
      </c>
      <c r="T2486" s="81" t="str">
        <f>IFERROR(VLOOKUP(CONCATENATE($B2486,"_",$A2486),Table4[#All],5,FALSE),"Not Available")</f>
        <v>Teamcenter 2512 - What's New - Plan</v>
      </c>
      <c r="U2486" s="81" t="str">
        <f>IFERROR(VLOOKUP(CONCATENATE(B2486,"_",A2486),Table4[#All],6,FALSE),"")</f>
        <v>https://siemens.highspot.com/items/6936c4d01e86285005509949?lfrm=ssrp.3</v>
      </c>
    </row>
    <row r="2487" spans="1:21" x14ac:dyDescent="0.25">
      <c r="A2487" s="81">
        <f>IF(OR('Raw Data'!A2465=0,'Raw Data'!A2465="Delete"),"",'Raw Data'!A2465)</f>
        <v>2512</v>
      </c>
      <c r="B2487" s="88" t="str">
        <f>IF(OR('Raw Data'!B2465=0,'Raw Data'!B2465="Delete"),"",'Raw Data'!B2465)</f>
        <v>Plan</v>
      </c>
      <c r="C2487" s="89" t="str">
        <f>IF(OR('Raw Data'!C2465=0,'Raw Data'!C2465="Delete"),"",'Raw Data'!C2465)</f>
        <v>Bill of Materials</v>
      </c>
      <c r="D2487" s="88" t="str">
        <f>IF(OR('Raw Data'!D2465=0,'Raw Data'!D2465="Delete"),"",'Raw Data'!D2465)</f>
        <v>Structure Management</v>
      </c>
      <c r="E2487" s="84" t="str">
        <f>IF(OR('Raw Data'!E2465=0,'Raw Data'!E2465="Delete"),"",'Raw Data'!E2465)</f>
        <v>Develop BOM based applications within Mendix​</v>
      </c>
      <c r="F2487" s="81" t="str" cm="1">
        <f t="array" ref="F2487">_xlfn.SWITCH(ROUND(VLOOKUP(A2487,Table1[#All],3),0),11,H2487,12,I2487,13,J2487,14,K2487,"N/A")</f>
        <v>N/A</v>
      </c>
      <c r="G2487" s="81" t="str" cm="1">
        <f t="array" ref="G2487">_xlfn.SWITCH(ROUND(VLOOKUP(A2487,Table1[#All],5),0),11,H2487,12,I2487,13,J2487,14,K2487,"N/A")</f>
        <v>N/A</v>
      </c>
      <c r="H2487" s="81" t="str">
        <f>IF(OR('Raw Data'!H2465=0,'Raw Data'!H2465="Delete"),"",'Raw Data'!H2465)</f>
        <v/>
      </c>
      <c r="I2487" s="81" t="str">
        <f>IF(OR('Raw Data'!I2465=0,'Raw Data'!I2465="Delete"),"",'Raw Data'!I2465)</f>
        <v/>
      </c>
      <c r="J2487" s="81" t="str">
        <f>IF(OR('Raw Data'!J2465=0,'Raw Data'!J2465="Delete"),"",'Raw Data'!J2465)</f>
        <v/>
      </c>
      <c r="K2487" s="81" t="str">
        <f>IF(OR('Raw Data'!K2465=0,'Raw Data'!K2465="Delete"),"",'Raw Data'!K2465)</f>
        <v/>
      </c>
      <c r="L2487" s="81" t="str">
        <f>R2487</f>
        <v>Available</v>
      </c>
      <c r="M2487" s="81" t="str">
        <f>IF(A2487="","",IF(OR(AWReleaseNum&gt;=A2487,AWReleaseNum=0),"Available","Not Supported"))</f>
        <v>Available</v>
      </c>
      <c r="N2487" s="81" t="str">
        <f>IF(A2487="","",IF(TcRelease="Any","Available",IF(OR(AND(TcReleaseNum&gt;=VLOOKUP(AWReleaseNum,MinVerInfo,3,FALSE),TcReleaseNum&lt;=VLOOKUP(AWReleaseNum,MinVerInfo,4,FALSE)),AND(TcReleaseNum&gt;=VLOOKUP(AWReleaseNum,MinVerInfo,5,FALSE),TcReleaseNum&lt;=VLOOKUP(AWReleaseNum,MinVerInfo,6,FALSE))),"Available","Not Supported")))</f>
        <v>Available</v>
      </c>
      <c r="O2487" s="81" t="str">
        <f>IF(TcReleaseNum&lt;P2487,"Not Supported","Available")</f>
        <v>Available</v>
      </c>
      <c r="P2487" s="81" cm="1">
        <f t="array" ref="P2487">_xlfn.SWITCH(TcBaseVer, 14, K2487, 13, J2487, 12, I2487, 11, IFERROR(VLOOKUP(H2487,Table2[#All],3,FALSE),"N/A"),0)</f>
        <v>0</v>
      </c>
      <c r="Q2487" s="81" t="str">
        <f>IF(TcBaseVer=0,M2487,IF(AND(N2487="Available",M2487="Available",O2487="Available"),"Available",IF(M2487="","","Not Supported")))</f>
        <v>Available</v>
      </c>
      <c r="R2487" s="81" t="str">
        <f>IF(A2487&gt;=AWCurrentRel, "Future",Q2487)</f>
        <v>Available</v>
      </c>
      <c r="S2487" s="100" t="str">
        <f>HYPERLINK(U2487,T2487)</f>
        <v>Teamcenter 2512 - What's New - Plan</v>
      </c>
      <c r="T2487" s="81" t="str">
        <f>IFERROR(VLOOKUP(CONCATENATE($B2487,"_",$A2487),Table4[#All],5,FALSE),"Not Available")</f>
        <v>Teamcenter 2512 - What's New - Plan</v>
      </c>
      <c r="U2487" s="81" t="str">
        <f>IFERROR(VLOOKUP(CONCATENATE(B2487,"_",A2487),Table4[#All],6,FALSE),"")</f>
        <v>https://siemens.highspot.com/items/6936c4d01e86285005509949?lfrm=ssrp.3</v>
      </c>
    </row>
    <row r="2488" spans="1:21" x14ac:dyDescent="0.25">
      <c r="A2488" s="81">
        <f>IF(OR('Raw Data'!A2466=0,'Raw Data'!A2466="Delete"),"",'Raw Data'!A2466)</f>
        <v>2512</v>
      </c>
      <c r="B2488" s="88" t="str">
        <f>IF(OR('Raw Data'!B2466=0,'Raw Data'!B2466="Delete"),"",'Raw Data'!B2466)</f>
        <v>Plan</v>
      </c>
      <c r="C2488" s="89" t="str">
        <f>IF(OR('Raw Data'!C2466=0,'Raw Data'!C2466="Delete"),"",'Raw Data'!C2466)</f>
        <v>Bill of Materials</v>
      </c>
      <c r="D2488" s="88" t="str">
        <f>IF(OR('Raw Data'!D2466=0,'Raw Data'!D2466="Delete"),"",'Raw Data'!D2466)</f>
        <v>Structure Management</v>
      </c>
      <c r="E2488" s="84" t="str">
        <f>IF(OR('Raw Data'!E2466=0,'Raw Data'!E2466="Delete"),"",'Raw Data'!E2466)</f>
        <v>Bulk apply configuration parameters​</v>
      </c>
      <c r="F2488" s="81" t="str" cm="1">
        <f t="array" ref="F2488">_xlfn.SWITCH(ROUND(VLOOKUP(A2488,Table1[#All],3),0),11,H2488,12,I2488,13,J2488,14,K2488,"N/A")</f>
        <v>N/A</v>
      </c>
      <c r="G2488" s="81" t="str" cm="1">
        <f t="array" ref="G2488">_xlfn.SWITCH(ROUND(VLOOKUP(A2488,Table1[#All],5),0),11,H2488,12,I2488,13,J2488,14,K2488,"N/A")</f>
        <v>N/A</v>
      </c>
      <c r="H2488" s="81" t="str">
        <f>IF(OR('Raw Data'!H2466=0,'Raw Data'!H2466="Delete"),"",'Raw Data'!H2466)</f>
        <v/>
      </c>
      <c r="I2488" s="81" t="str">
        <f>IF(OR('Raw Data'!I2466=0,'Raw Data'!I2466="Delete"),"",'Raw Data'!I2466)</f>
        <v/>
      </c>
      <c r="J2488" s="81" t="str">
        <f>IF(OR('Raw Data'!J2466=0,'Raw Data'!J2466="Delete"),"",'Raw Data'!J2466)</f>
        <v/>
      </c>
      <c r="K2488" s="81" t="str">
        <f>IF(OR('Raw Data'!K2466=0,'Raw Data'!K2466="Delete"),"",'Raw Data'!K2466)</f>
        <v/>
      </c>
      <c r="L2488" s="81" t="str">
        <f>R2488</f>
        <v>Available</v>
      </c>
      <c r="M2488" s="81" t="str">
        <f>IF(A2488="","",IF(OR(AWReleaseNum&gt;=A2488,AWReleaseNum=0),"Available","Not Supported"))</f>
        <v>Available</v>
      </c>
      <c r="N2488" s="81" t="str">
        <f>IF(A2488="","",IF(TcRelease="Any","Available",IF(OR(AND(TcReleaseNum&gt;=VLOOKUP(AWReleaseNum,MinVerInfo,3,FALSE),TcReleaseNum&lt;=VLOOKUP(AWReleaseNum,MinVerInfo,4,FALSE)),AND(TcReleaseNum&gt;=VLOOKUP(AWReleaseNum,MinVerInfo,5,FALSE),TcReleaseNum&lt;=VLOOKUP(AWReleaseNum,MinVerInfo,6,FALSE))),"Available","Not Supported")))</f>
        <v>Available</v>
      </c>
      <c r="O2488" s="81" t="str">
        <f>IF(TcReleaseNum&lt;P2488,"Not Supported","Available")</f>
        <v>Available</v>
      </c>
      <c r="P2488" s="81" cm="1">
        <f t="array" ref="P2488">_xlfn.SWITCH(TcBaseVer, 14, K2488, 13, J2488, 12, I2488, 11, IFERROR(VLOOKUP(H2488,Table2[#All],3,FALSE),"N/A"),0)</f>
        <v>0</v>
      </c>
      <c r="Q2488" s="81" t="str">
        <f>IF(TcBaseVer=0,M2488,IF(AND(N2488="Available",M2488="Available",O2488="Available"),"Available",IF(M2488="","","Not Supported")))</f>
        <v>Available</v>
      </c>
      <c r="R2488" s="81" t="str">
        <f>IF(A2488&gt;=AWCurrentRel, "Future",Q2488)</f>
        <v>Available</v>
      </c>
      <c r="S2488" s="100" t="str">
        <f>HYPERLINK(U2488,T2488)</f>
        <v>Teamcenter 2512 - What's New - Plan</v>
      </c>
      <c r="T2488" s="81" t="str">
        <f>IFERROR(VLOOKUP(CONCATENATE($B2488,"_",$A2488),Table4[#All],5,FALSE),"Not Available")</f>
        <v>Teamcenter 2512 - What's New - Plan</v>
      </c>
      <c r="U2488" s="81" t="str">
        <f>IFERROR(VLOOKUP(CONCATENATE(B2488,"_",A2488),Table4[#All],6,FALSE),"")</f>
        <v>https://siemens.highspot.com/items/6936c4d01e86285005509949?lfrm=ssrp.3</v>
      </c>
    </row>
    <row r="2489" spans="1:21" x14ac:dyDescent="0.25">
      <c r="A2489" s="81">
        <f>IF(OR('Raw Data'!A2467=0,'Raw Data'!A2467="Delete"),"",'Raw Data'!A2467)</f>
        <v>2512</v>
      </c>
      <c r="B2489" s="88" t="str">
        <f>IF(OR('Raw Data'!B2467=0,'Raw Data'!B2467="Delete"),"",'Raw Data'!B2467)</f>
        <v>Plan</v>
      </c>
      <c r="C2489" s="89" t="str">
        <f>IF(OR('Raw Data'!C2467=0,'Raw Data'!C2467="Delete"),"",'Raw Data'!C2467)</f>
        <v>Bill of Materials</v>
      </c>
      <c r="D2489" s="88" t="str">
        <f>IF(OR('Raw Data'!D2467=0,'Raw Data'!D2467="Delete"),"",'Raw Data'!D2467)</f>
        <v>Structure Management</v>
      </c>
      <c r="E2489" s="84" t="str">
        <f>IF(OR('Raw Data'!E2467=0,'Raw Data'!E2467="Delete"),"",'Raw Data'!E2467)</f>
        <v>Provide toggle for connections and GDEs in structure</v>
      </c>
      <c r="F2489" s="81" t="str" cm="1">
        <f t="array" ref="F2489">_xlfn.SWITCH(ROUND(VLOOKUP(A2489,Table1[#All],3),0),11,H2489,12,I2489,13,J2489,14,K2489,"N/A")</f>
        <v>N/A</v>
      </c>
      <c r="G2489" s="81" t="str" cm="1">
        <f t="array" ref="G2489">_xlfn.SWITCH(ROUND(VLOOKUP(A2489,Table1[#All],5),0),11,H2489,12,I2489,13,J2489,14,K2489,"N/A")</f>
        <v>N/A</v>
      </c>
      <c r="H2489" s="81" t="str">
        <f>IF(OR('Raw Data'!H2467=0,'Raw Data'!H2467="Delete"),"",'Raw Data'!H2467)</f>
        <v/>
      </c>
      <c r="I2489" s="81" t="str">
        <f>IF(OR('Raw Data'!I2467=0,'Raw Data'!I2467="Delete"),"",'Raw Data'!I2467)</f>
        <v/>
      </c>
      <c r="J2489" s="81" t="str">
        <f>IF(OR('Raw Data'!J2467=0,'Raw Data'!J2467="Delete"),"",'Raw Data'!J2467)</f>
        <v/>
      </c>
      <c r="K2489" s="81" t="str">
        <f>IF(OR('Raw Data'!K2467=0,'Raw Data'!K2467="Delete"),"",'Raw Data'!K2467)</f>
        <v/>
      </c>
      <c r="L2489" s="81" t="str">
        <f>R2489</f>
        <v>Available</v>
      </c>
      <c r="M2489" s="81" t="str">
        <f>IF(A2489="","",IF(OR(AWReleaseNum&gt;=A2489,AWReleaseNum=0),"Available","Not Supported"))</f>
        <v>Available</v>
      </c>
      <c r="N2489" s="81" t="str">
        <f>IF(A2489="","",IF(TcRelease="Any","Available",IF(OR(AND(TcReleaseNum&gt;=VLOOKUP(AWReleaseNum,MinVerInfo,3,FALSE),TcReleaseNum&lt;=VLOOKUP(AWReleaseNum,MinVerInfo,4,FALSE)),AND(TcReleaseNum&gt;=VLOOKUP(AWReleaseNum,MinVerInfo,5,FALSE),TcReleaseNum&lt;=VLOOKUP(AWReleaseNum,MinVerInfo,6,FALSE))),"Available","Not Supported")))</f>
        <v>Available</v>
      </c>
      <c r="O2489" s="81" t="str">
        <f>IF(TcReleaseNum&lt;P2489,"Not Supported","Available")</f>
        <v>Available</v>
      </c>
      <c r="P2489" s="81" cm="1">
        <f t="array" ref="P2489">_xlfn.SWITCH(TcBaseVer, 14, K2489, 13, J2489, 12, I2489, 11, IFERROR(VLOOKUP(H2489,Table2[#All],3,FALSE),"N/A"),0)</f>
        <v>0</v>
      </c>
      <c r="Q2489" s="81" t="str">
        <f>IF(TcBaseVer=0,M2489,IF(AND(N2489="Available",M2489="Available",O2489="Available"),"Available",IF(M2489="","","Not Supported")))</f>
        <v>Available</v>
      </c>
      <c r="R2489" s="81" t="str">
        <f>IF(A2489&gt;=AWCurrentRel, "Future",Q2489)</f>
        <v>Available</v>
      </c>
      <c r="S2489" s="100" t="str">
        <f>HYPERLINK(U2489,T2489)</f>
        <v>Teamcenter 2512 - What's New - Plan</v>
      </c>
      <c r="T2489" s="81" t="str">
        <f>IFERROR(VLOOKUP(CONCATENATE($B2489,"_",$A2489),Table4[#All],5,FALSE),"Not Available")</f>
        <v>Teamcenter 2512 - What's New - Plan</v>
      </c>
      <c r="U2489" s="81" t="str">
        <f>IFERROR(VLOOKUP(CONCATENATE(B2489,"_",A2489),Table4[#All],6,FALSE),"")</f>
        <v>https://siemens.highspot.com/items/6936c4d01e86285005509949?lfrm=ssrp.3</v>
      </c>
    </row>
    <row r="2490" spans="1:21" x14ac:dyDescent="0.25">
      <c r="A2490" s="81">
        <f>IF(OR('Raw Data'!A2468=0,'Raw Data'!A2468="Delete"),"",'Raw Data'!A2468)</f>
        <v>2512</v>
      </c>
      <c r="B2490" s="88" t="str">
        <f>IF(OR('Raw Data'!B2468=0,'Raw Data'!B2468="Delete"),"",'Raw Data'!B2468)</f>
        <v>Plan</v>
      </c>
      <c r="C2490" s="89" t="str">
        <f>IF(OR('Raw Data'!C2468=0,'Raw Data'!C2468="Delete"),"",'Raw Data'!C2468)</f>
        <v>Bill of Materials</v>
      </c>
      <c r="D2490" s="88" t="str">
        <f>IF(OR('Raw Data'!D2468=0,'Raw Data'!D2468="Delete"),"",'Raw Data'!D2468)</f>
        <v>Structure Management</v>
      </c>
      <c r="E2490" s="84" t="str">
        <f>IF(OR('Raw Data'!E2468=0,'Raw Data'!E2468="Delete"),"",'Raw Data'!E2468)</f>
        <v>Include top level in compare results</v>
      </c>
      <c r="F2490" s="81" t="str" cm="1">
        <f t="array" ref="F2490">_xlfn.SWITCH(ROUND(VLOOKUP(A2490,Table1[#All],3),0),11,H2490,12,I2490,13,J2490,14,K2490,"N/A")</f>
        <v>N/A</v>
      </c>
      <c r="G2490" s="81" t="str" cm="1">
        <f t="array" ref="G2490">_xlfn.SWITCH(ROUND(VLOOKUP(A2490,Table1[#All],5),0),11,H2490,12,I2490,13,J2490,14,K2490,"N/A")</f>
        <v>N/A</v>
      </c>
      <c r="H2490" s="81" t="str">
        <f>IF(OR('Raw Data'!H2468=0,'Raw Data'!H2468="Delete"),"",'Raw Data'!H2468)</f>
        <v/>
      </c>
      <c r="I2490" s="81" t="str">
        <f>IF(OR('Raw Data'!I2468=0,'Raw Data'!I2468="Delete"),"",'Raw Data'!I2468)</f>
        <v/>
      </c>
      <c r="J2490" s="81" t="str">
        <f>IF(OR('Raw Data'!J2468=0,'Raw Data'!J2468="Delete"),"",'Raw Data'!J2468)</f>
        <v/>
      </c>
      <c r="K2490" s="81" t="str">
        <f>IF(OR('Raw Data'!K2468=0,'Raw Data'!K2468="Delete"),"",'Raw Data'!K2468)</f>
        <v/>
      </c>
      <c r="L2490" s="81" t="str">
        <f>R2490</f>
        <v>Available</v>
      </c>
      <c r="M2490" s="81" t="str">
        <f>IF(A2490="","",IF(OR(AWReleaseNum&gt;=A2490,AWReleaseNum=0),"Available","Not Supported"))</f>
        <v>Available</v>
      </c>
      <c r="N2490" s="81" t="str">
        <f>IF(A2490="","",IF(TcRelease="Any","Available",IF(OR(AND(TcReleaseNum&gt;=VLOOKUP(AWReleaseNum,MinVerInfo,3,FALSE),TcReleaseNum&lt;=VLOOKUP(AWReleaseNum,MinVerInfo,4,FALSE)),AND(TcReleaseNum&gt;=VLOOKUP(AWReleaseNum,MinVerInfo,5,FALSE),TcReleaseNum&lt;=VLOOKUP(AWReleaseNum,MinVerInfo,6,FALSE))),"Available","Not Supported")))</f>
        <v>Available</v>
      </c>
      <c r="O2490" s="81" t="str">
        <f>IF(TcReleaseNum&lt;P2490,"Not Supported","Available")</f>
        <v>Available</v>
      </c>
      <c r="P2490" s="81" cm="1">
        <f t="array" ref="P2490">_xlfn.SWITCH(TcBaseVer, 14, K2490, 13, J2490, 12, I2490, 11, IFERROR(VLOOKUP(H2490,Table2[#All],3,FALSE),"N/A"),0)</f>
        <v>0</v>
      </c>
      <c r="Q2490" s="81" t="str">
        <f>IF(TcBaseVer=0,M2490,IF(AND(N2490="Available",M2490="Available",O2490="Available"),"Available",IF(M2490="","","Not Supported")))</f>
        <v>Available</v>
      </c>
      <c r="R2490" s="81" t="str">
        <f>IF(A2490&gt;=AWCurrentRel, "Future",Q2490)</f>
        <v>Available</v>
      </c>
      <c r="S2490" s="100" t="str">
        <f>HYPERLINK(U2490,T2490)</f>
        <v>Teamcenter 2512 - What's New - Plan</v>
      </c>
      <c r="T2490" s="81" t="str">
        <f>IFERROR(VLOOKUP(CONCATENATE($B2490,"_",$A2490),Table4[#All],5,FALSE),"Not Available")</f>
        <v>Teamcenter 2512 - What's New - Plan</v>
      </c>
      <c r="U2490" s="81" t="str">
        <f>IFERROR(VLOOKUP(CONCATENATE(B2490,"_",A2490),Table4[#All],6,FALSE),"")</f>
        <v>https://siemens.highspot.com/items/6936c4d01e86285005509949?lfrm=ssrp.3</v>
      </c>
    </row>
    <row r="2491" spans="1:21" x14ac:dyDescent="0.25">
      <c r="A2491" s="81">
        <f>IF(OR('Raw Data'!A2469=0,'Raw Data'!A2469="Delete"),"",'Raw Data'!A2469)</f>
        <v>2512</v>
      </c>
      <c r="B2491" s="88" t="str">
        <f>IF(OR('Raw Data'!B2469=0,'Raw Data'!B2469="Delete"),"",'Raw Data'!B2469)</f>
        <v>Deliver</v>
      </c>
      <c r="C2491" s="89" t="str">
        <f>IF(OR('Raw Data'!C2469=0,'Raw Data'!C2469="Delete"),"",'Raw Data'!C2469)</f>
        <v>Suppliers</v>
      </c>
      <c r="D2491" s="88" t="str">
        <f>IF(OR('Raw Data'!D2469=0,'Raw Data'!D2469="Delete"),"",'Raw Data'!D2469)</f>
        <v>Supplier Collaboration - Partner Connect</v>
      </c>
      <c r="E2491" s="84" t="str">
        <f>IF(OR('Raw Data'!E2469=0,'Raw Data'!E2469="Delete"),"",'Raw Data'!E2469)</f>
        <v>Stay connected with suppliers using Teamcenter Discussions​</v>
      </c>
      <c r="F2491" s="81" t="str" cm="1">
        <f t="array" ref="F2491">_xlfn.SWITCH(ROUND(VLOOKUP(A2491,Table1[#All],3),0),11,H2491,12,I2491,13,J2491,14,K2491,"N/A")</f>
        <v>N/A</v>
      </c>
      <c r="G2491" s="81" t="str" cm="1">
        <f t="array" ref="G2491">_xlfn.SWITCH(ROUND(VLOOKUP(A2491,Table1[#All],5),0),11,H2491,12,I2491,13,J2491,14,K2491,"N/A")</f>
        <v>N/A</v>
      </c>
      <c r="H2491" s="81" t="str">
        <f>IF(OR('Raw Data'!H2469=0,'Raw Data'!H2469="Delete"),"",'Raw Data'!H2469)</f>
        <v/>
      </c>
      <c r="I2491" s="81" t="str">
        <f>IF(OR('Raw Data'!I2469=0,'Raw Data'!I2469="Delete"),"",'Raw Data'!I2469)</f>
        <v/>
      </c>
      <c r="J2491" s="81" t="str">
        <f>IF(OR('Raw Data'!J2469=0,'Raw Data'!J2469="Delete"),"",'Raw Data'!J2469)</f>
        <v/>
      </c>
      <c r="K2491" s="81" t="str">
        <f>IF(OR('Raw Data'!K2469=0,'Raw Data'!K2469="Delete"),"",'Raw Data'!K2469)</f>
        <v/>
      </c>
      <c r="L2491" s="81" t="str">
        <f>R2491</f>
        <v>Available</v>
      </c>
      <c r="M2491" s="81" t="str">
        <f>IF(A2491="","",IF(OR(AWReleaseNum&gt;=A2491,AWReleaseNum=0),"Available","Not Supported"))</f>
        <v>Available</v>
      </c>
      <c r="N2491" s="81" t="str">
        <f>IF(A2491="","",IF(TcRelease="Any","Available",IF(OR(AND(TcReleaseNum&gt;=VLOOKUP(AWReleaseNum,MinVerInfo,3,FALSE),TcReleaseNum&lt;=VLOOKUP(AWReleaseNum,MinVerInfo,4,FALSE)),AND(TcReleaseNum&gt;=VLOOKUP(AWReleaseNum,MinVerInfo,5,FALSE),TcReleaseNum&lt;=VLOOKUP(AWReleaseNum,MinVerInfo,6,FALSE))),"Available","Not Supported")))</f>
        <v>Available</v>
      </c>
      <c r="O2491" s="81" t="str">
        <f>IF(TcReleaseNum&lt;P2491,"Not Supported","Available")</f>
        <v>Available</v>
      </c>
      <c r="P2491" s="81" cm="1">
        <f t="array" ref="P2491">_xlfn.SWITCH(TcBaseVer, 14, K2491, 13, J2491, 12, I2491, 11, IFERROR(VLOOKUP(H2491,Table2[#All],3,FALSE),"N/A"),0)</f>
        <v>0</v>
      </c>
      <c r="Q2491" s="81" t="str">
        <f>IF(TcBaseVer=0,M2491,IF(AND(N2491="Available",M2491="Available",O2491="Available"),"Available",IF(M2491="","","Not Supported")))</f>
        <v>Available</v>
      </c>
      <c r="R2491" s="81" t="str">
        <f>IF(A2491&gt;=AWCurrentRel, "Future",Q2491)</f>
        <v>Available</v>
      </c>
      <c r="S2491" s="100" t="str">
        <f>HYPERLINK(U2491,T2491)</f>
        <v>Teamcenter 2512 - What's New - deliver</v>
      </c>
      <c r="T2491" s="81" t="str">
        <f>IFERROR(VLOOKUP(CONCATENATE($B2491,"_",$A2491),Table4[#All],5,FALSE),"Not Available")</f>
        <v>Teamcenter 2512 - What's New - deliver</v>
      </c>
      <c r="U2491" s="81" t="str">
        <f>IFERROR(VLOOKUP(CONCATENATE(B2491,"_",A2491),Table4[#All],6,FALSE),"")</f>
        <v>https://siemens.highspot.com/items/6936c491da2b12149d751c68?lfrm=ssrp.4</v>
      </c>
    </row>
    <row r="2492" spans="1:21" x14ac:dyDescent="0.25">
      <c r="A2492" s="81">
        <f>IF(OR('Raw Data'!A1115=0,'Raw Data'!A1115="Delete"),"",'Raw Data'!A1115)</f>
        <v>2512</v>
      </c>
      <c r="B2492" s="88" t="str">
        <f>IF(OR('Raw Data'!B1115=0,'Raw Data'!B1115="Delete"),"",'Raw Data'!B1115)</f>
        <v>Deliver</v>
      </c>
      <c r="C2492" s="89" t="str">
        <f>IF(OR('Raw Data'!C1115=0,'Raw Data'!C1115="Delete"),"",'Raw Data'!C1115)</f>
        <v>Service</v>
      </c>
      <c r="D2492" s="88" t="str">
        <f>IF(OR('Raw Data'!D1115=0,'Raw Data'!D1115="Delete"),"",'Raw Data'!D1115)</f>
        <v>Teamcenter SLM for Salesforce</v>
      </c>
      <c r="E2492" s="84" t="str">
        <f>IF(OR('Raw Data'!E1115=0,'Raw Data'!E1115="Delete"),"",'Raw Data'!E1115)</f>
        <v>Seamless transfer of Product configurator data from Teamcenter to Salesforce</v>
      </c>
      <c r="F2492" s="81" t="str" cm="1">
        <f t="array" ref="F2492">_xlfn.SWITCH(ROUND(VLOOKUP(A2492,Table1[#All],3),0),11,H2492,12,I2492,13,J2492,14,K2492,"N/A")</f>
        <v>N/A</v>
      </c>
      <c r="G2492" s="81" t="str" cm="1">
        <f t="array" ref="G2492">_xlfn.SWITCH(ROUND(VLOOKUP(A2492,Table1[#All],5),0),11,H2492,12,I2492,13,J2492,14,K2492,"N/A")</f>
        <v>N/A</v>
      </c>
      <c r="H2492" s="81" t="str">
        <f>IF(OR('Raw Data'!H1115=0,'Raw Data'!H1115="Delete"),"",'Raw Data'!H1115)</f>
        <v/>
      </c>
      <c r="I2492" s="81" t="str">
        <f>IF(OR('Raw Data'!I1115=0,'Raw Data'!I1115="Delete"),"",'Raw Data'!I1115)</f>
        <v/>
      </c>
      <c r="J2492" s="81" t="str">
        <f>IF(OR('Raw Data'!J1115=0,'Raw Data'!J1115="Delete"),"",'Raw Data'!J1115)</f>
        <v/>
      </c>
      <c r="K2492" s="81" t="str">
        <f>IF(OR('Raw Data'!K1115=0,'Raw Data'!K1115="Delete"),"",'Raw Data'!K1115)</f>
        <v/>
      </c>
      <c r="L2492" s="81" t="str">
        <f>R2492</f>
        <v>Available</v>
      </c>
      <c r="M2492" s="81" t="str">
        <f>IF(A2492="","",IF(OR(AWReleaseNum&gt;=A2492,AWReleaseNum=0),"Available","Not Supported"))</f>
        <v>Available</v>
      </c>
      <c r="N2492" s="81" t="str">
        <f>IF(A2492="","",IF(TcRelease="Any","Available",IF(OR(AND(TcReleaseNum&gt;=VLOOKUP(AWReleaseNum,MinVerInfo,3,FALSE),TcReleaseNum&lt;=VLOOKUP(AWReleaseNum,MinVerInfo,4,FALSE)),AND(TcReleaseNum&gt;=VLOOKUP(AWReleaseNum,MinVerInfo,5,FALSE),TcReleaseNum&lt;=VLOOKUP(AWReleaseNum,MinVerInfo,6,FALSE))),"Available","Not Supported")))</f>
        <v>Available</v>
      </c>
      <c r="O2492" s="81" t="str">
        <f>IF(TcReleaseNum&lt;P2492,"Not Supported","Available")</f>
        <v>Available</v>
      </c>
      <c r="P2492" s="81" cm="1">
        <f t="array" ref="P2492">_xlfn.SWITCH(TcBaseVer, 14, K2492, 13, J2492, 12, I2492, 11, IFERROR(VLOOKUP(H2492,Table2[#All],3,FALSE),"N/A"),0)</f>
        <v>0</v>
      </c>
      <c r="Q2492" s="81" t="str">
        <f>IF(TcBaseVer=0,M2492,IF(AND(N2492="Available",M2492="Available",O2492="Available"),"Available",IF(M2492="","","Not Supported")))</f>
        <v>Available</v>
      </c>
      <c r="R2492" s="81" t="str">
        <f>IF(A2492&gt;=AWCurrentRel, "Future",Q2492)</f>
        <v>Available</v>
      </c>
      <c r="S2492" s="100" t="str">
        <f>HYPERLINK(U2492,T2492)</f>
        <v>Teamcenter 2512 - What's New - deliver</v>
      </c>
      <c r="T2492" s="81" t="str">
        <f>IFERROR(VLOOKUP(CONCATENATE($B2492,"_",$A2492),Table4[#All],5,FALSE),"Not Available")</f>
        <v>Teamcenter 2512 - What's New - deliver</v>
      </c>
      <c r="U2492" s="81" t="str">
        <f>IFERROR(VLOOKUP(CONCATENATE(B2492,"_",A2492),Table4[#All],6,FALSE),"")</f>
        <v>https://siemens.highspot.com/items/6936c491da2b12149d751c68?lfrm=ssrp.4</v>
      </c>
    </row>
    <row r="2493" spans="1:21" x14ac:dyDescent="0.25">
      <c r="A2493" s="81">
        <f>IF(OR('Raw Data'!A1116=0,'Raw Data'!A1116="Delete"),"",'Raw Data'!A1116)</f>
        <v>2512</v>
      </c>
      <c r="B2493" s="88" t="str">
        <f>IF(OR('Raw Data'!B1116=0,'Raw Data'!B1116="Delete"),"",'Raw Data'!B1116)</f>
        <v>Deliver</v>
      </c>
      <c r="C2493" s="89" t="str">
        <f>IF(OR('Raw Data'!C1116=0,'Raw Data'!C1116="Delete"),"",'Raw Data'!C1116)</f>
        <v>Service</v>
      </c>
      <c r="D2493" s="88" t="str">
        <f>IF(OR('Raw Data'!D1116=0,'Raw Data'!D1116="Delete"),"",'Raw Data'!D1116)</f>
        <v>Teamcenter SLM for Salesforce</v>
      </c>
      <c r="E2493" s="84" t="str">
        <f>IF(OR('Raw Data'!E1116=0,'Raw Data'!E1116="Delete"),"",'Raw Data'!E1116)</f>
        <v>Quote Creation in Salesforce RLM Powered by Teamcenter Product Configurator</v>
      </c>
      <c r="F2493" s="81" t="str" cm="1">
        <f t="array" ref="F2493">_xlfn.SWITCH(ROUND(VLOOKUP(A2493,Table1[#All],3),0),11,H2493,12,I2493,13,J2493,14,K2493,"N/A")</f>
        <v>N/A</v>
      </c>
      <c r="G2493" s="81" t="str" cm="1">
        <f t="array" ref="G2493">_xlfn.SWITCH(ROUND(VLOOKUP(A2493,Table1[#All],5),0),11,H2493,12,I2493,13,J2493,14,K2493,"N/A")</f>
        <v>N/A</v>
      </c>
      <c r="H2493" s="81" t="str">
        <f>IF(OR('Raw Data'!H1116=0,'Raw Data'!H1116="Delete"),"",'Raw Data'!H1116)</f>
        <v/>
      </c>
      <c r="I2493" s="81" t="str">
        <f>IF(OR('Raw Data'!I1116=0,'Raw Data'!I1116="Delete"),"",'Raw Data'!I1116)</f>
        <v/>
      </c>
      <c r="J2493" s="81" t="str">
        <f>IF(OR('Raw Data'!J1116=0,'Raw Data'!J1116="Delete"),"",'Raw Data'!J1116)</f>
        <v/>
      </c>
      <c r="K2493" s="81" t="str">
        <f>IF(OR('Raw Data'!K1116=0,'Raw Data'!K1116="Delete"),"",'Raw Data'!K1116)</f>
        <v/>
      </c>
      <c r="L2493" s="81" t="str">
        <f>R2493</f>
        <v>Available</v>
      </c>
      <c r="M2493" s="81" t="str">
        <f>IF(A2493="","",IF(OR(AWReleaseNum&gt;=A2493,AWReleaseNum=0),"Available","Not Supported"))</f>
        <v>Available</v>
      </c>
      <c r="N2493" s="81" t="str">
        <f>IF(A2493="","",IF(TcRelease="Any","Available",IF(OR(AND(TcReleaseNum&gt;=VLOOKUP(AWReleaseNum,MinVerInfo,3,FALSE),TcReleaseNum&lt;=VLOOKUP(AWReleaseNum,MinVerInfo,4,FALSE)),AND(TcReleaseNum&gt;=VLOOKUP(AWReleaseNum,MinVerInfo,5,FALSE),TcReleaseNum&lt;=VLOOKUP(AWReleaseNum,MinVerInfo,6,FALSE))),"Available","Not Supported")))</f>
        <v>Available</v>
      </c>
      <c r="O2493" s="81" t="str">
        <f>IF(TcReleaseNum&lt;P2493,"Not Supported","Available")</f>
        <v>Available</v>
      </c>
      <c r="P2493" s="81" cm="1">
        <f t="array" ref="P2493">_xlfn.SWITCH(TcBaseVer, 14, K2493, 13, J2493, 12, I2493, 11, IFERROR(VLOOKUP(H2493,Table2[#All],3,FALSE),"N/A"),0)</f>
        <v>0</v>
      </c>
      <c r="Q2493" s="81" t="str">
        <f>IF(TcBaseVer=0,M2493,IF(AND(N2493="Available",M2493="Available",O2493="Available"),"Available",IF(M2493="","","Not Supported")))</f>
        <v>Available</v>
      </c>
      <c r="R2493" s="81" t="str">
        <f>IF(A2493&gt;=AWCurrentRel, "Future",Q2493)</f>
        <v>Available</v>
      </c>
      <c r="S2493" s="100" t="str">
        <f>HYPERLINK(U2493,T2493)</f>
        <v>Teamcenter 2512 - What's New - deliver</v>
      </c>
      <c r="T2493" s="81" t="str">
        <f>IFERROR(VLOOKUP(CONCATENATE($B2493,"_",$A2493),Table4[#All],5,FALSE),"Not Available")</f>
        <v>Teamcenter 2512 - What's New - deliver</v>
      </c>
      <c r="U2493" s="81" t="str">
        <f>IFERROR(VLOOKUP(CONCATENATE(B2493,"_",A2493),Table4[#All],6,FALSE),"")</f>
        <v>https://siemens.highspot.com/items/6936c491da2b12149d751c68?lfrm=ssrp.4</v>
      </c>
    </row>
    <row r="2494" spans="1:21" x14ac:dyDescent="0.25">
      <c r="A2494" s="81">
        <f>IF(OR('Raw Data'!A1189=0,'Raw Data'!A1189="Delete"),"",'Raw Data'!A1189)</f>
        <v>2512</v>
      </c>
      <c r="B2494" s="88" t="str">
        <f>IF(OR('Raw Data'!B1189=0,'Raw Data'!B1189="Delete"),"",'Raw Data'!B1189)</f>
        <v>Deliver</v>
      </c>
      <c r="C2494" s="89" t="str">
        <f>IF(OR('Raw Data'!C1189=0,'Raw Data'!C1189="Delete"),"",'Raw Data'!C1189)</f>
        <v>Service</v>
      </c>
      <c r="D2494" s="88" t="str">
        <f>IF(OR('Raw Data'!D1189=0,'Raw Data'!D1189="Delete"),"",'Raw Data'!D1189)</f>
        <v>Teamcenter SLM for Salesforce</v>
      </c>
      <c r="E2494" s="84" t="str">
        <f>IF(OR('Raw Data'!E1189=0,'Raw Data'!E1189="Delete"),"",'Raw Data'!E1189)</f>
        <v>Dynamic Quote updates on Feature selection changes</v>
      </c>
      <c r="F2494" s="81" t="str" cm="1">
        <f t="array" ref="F2494">_xlfn.SWITCH(ROUND(VLOOKUP(A2494,Table1[#All],3),0),11,H2494,12,I2494,13,J2494,14,K2494,"N/A")</f>
        <v>N/A</v>
      </c>
      <c r="G2494" s="81" t="str" cm="1">
        <f t="array" ref="G2494">_xlfn.SWITCH(ROUND(VLOOKUP(A2494,Table1[#All],5),0),11,H2494,12,I2494,13,J2494,14,K2494,"N/A")</f>
        <v>N/A</v>
      </c>
      <c r="H2494" s="81" t="str">
        <f>IF(OR('Raw Data'!H1189=0,'Raw Data'!H1189="Delete"),"",'Raw Data'!H1189)</f>
        <v/>
      </c>
      <c r="I2494" s="81" t="str">
        <f>IF(OR('Raw Data'!I1189=0,'Raw Data'!I1189="Delete"),"",'Raw Data'!I1189)</f>
        <v/>
      </c>
      <c r="J2494" s="81" t="str">
        <f>IF(OR('Raw Data'!J1189=0,'Raw Data'!J1189="Delete"),"",'Raw Data'!J1189)</f>
        <v/>
      </c>
      <c r="K2494" s="81" t="str">
        <f>IF(OR('Raw Data'!K1189=0,'Raw Data'!K1189="Delete"),"",'Raw Data'!K1189)</f>
        <v/>
      </c>
      <c r="L2494" s="81" t="str">
        <f>R2494</f>
        <v>Available</v>
      </c>
      <c r="M2494" s="81" t="str">
        <f>IF(A2494="","",IF(OR(AWReleaseNum&gt;=A2494,AWReleaseNum=0),"Available","Not Supported"))</f>
        <v>Available</v>
      </c>
      <c r="N2494" s="81" t="str">
        <f>IF(A2494="","",IF(TcRelease="Any","Available",IF(OR(AND(TcReleaseNum&gt;=VLOOKUP(AWReleaseNum,MinVerInfo,3,FALSE),TcReleaseNum&lt;=VLOOKUP(AWReleaseNum,MinVerInfo,4,FALSE)),AND(TcReleaseNum&gt;=VLOOKUP(AWReleaseNum,MinVerInfo,5,FALSE),TcReleaseNum&lt;=VLOOKUP(AWReleaseNum,MinVerInfo,6,FALSE))),"Available","Not Supported")))</f>
        <v>Available</v>
      </c>
      <c r="O2494" s="81" t="str">
        <f>IF(TcReleaseNum&lt;P2494,"Not Supported","Available")</f>
        <v>Available</v>
      </c>
      <c r="P2494" s="81" cm="1">
        <f t="array" ref="P2494">_xlfn.SWITCH(TcBaseVer, 14, K2494, 13, J2494, 12, I2494, 11, IFERROR(VLOOKUP(H2494,Table2[#All],3,FALSE),"N/A"),0)</f>
        <v>0</v>
      </c>
      <c r="Q2494" s="81" t="str">
        <f>IF(TcBaseVer=0,M2494,IF(AND(N2494="Available",M2494="Available",O2494="Available"),"Available",IF(M2494="","","Not Supported")))</f>
        <v>Available</v>
      </c>
      <c r="R2494" s="81" t="str">
        <f>IF(A2494&gt;=AWCurrentRel, "Future",Q2494)</f>
        <v>Available</v>
      </c>
      <c r="S2494" s="100" t="str">
        <f>HYPERLINK(U2494,T2494)</f>
        <v>Teamcenter 2512 - What's New - deliver</v>
      </c>
      <c r="T2494" s="81" t="str">
        <f>IFERROR(VLOOKUP(CONCATENATE($B2494,"_",$A2494),Table4[#All],5,FALSE),"Not Available")</f>
        <v>Teamcenter 2512 - What's New - deliver</v>
      </c>
      <c r="U2494" s="81" t="str">
        <f>IFERROR(VLOOKUP(CONCATENATE(B2494,"_",A2494),Table4[#All],6,FALSE),"")</f>
        <v>https://siemens.highspot.com/items/6936c491da2b12149d751c68?lfrm=ssrp.4</v>
      </c>
    </row>
    <row r="2495" spans="1:21" x14ac:dyDescent="0.25">
      <c r="A2495" s="81">
        <f>IF(OR('Raw Data'!A1190=0,'Raw Data'!A1190="Delete"),"",'Raw Data'!A1190)</f>
        <v>2512</v>
      </c>
      <c r="B2495" s="88" t="str">
        <f>IF(OR('Raw Data'!B1190=0,'Raw Data'!B1190="Delete"),"",'Raw Data'!B1190)</f>
        <v>Deliver</v>
      </c>
      <c r="C2495" s="89" t="str">
        <f>IF(OR('Raw Data'!C1190=0,'Raw Data'!C1190="Delete"),"",'Raw Data'!C1190)</f>
        <v>Service</v>
      </c>
      <c r="D2495" s="88" t="str">
        <f>IF(OR('Raw Data'!D1190=0,'Raw Data'!D1190="Delete"),"",'Raw Data'!D1190)</f>
        <v>Teamcenter SLM for Salesforce</v>
      </c>
      <c r="E2495" s="84" t="str">
        <f>IF(OR('Raw Data'!E1190=0,'Raw Data'!E1190="Delete"),"",'Raw Data'!E1190)</f>
        <v>Service Lifecycle Management (SLM) now available on Teamcenter X v2512</v>
      </c>
      <c r="F2495" s="81" t="str" cm="1">
        <f t="array" ref="F2495">_xlfn.SWITCH(ROUND(VLOOKUP(A2495,Table1[#All],3),0),11,H2495,12,I2495,13,J2495,14,K2495,"N/A")</f>
        <v>N/A</v>
      </c>
      <c r="G2495" s="81" t="str" cm="1">
        <f t="array" ref="G2495">_xlfn.SWITCH(ROUND(VLOOKUP(A2495,Table1[#All],5),0),11,H2495,12,I2495,13,J2495,14,K2495,"N/A")</f>
        <v>N/A</v>
      </c>
      <c r="H2495" s="81" t="str">
        <f>IF(OR('Raw Data'!H1190=0,'Raw Data'!H1190="Delete"),"",'Raw Data'!H1190)</f>
        <v/>
      </c>
      <c r="I2495" s="81" t="str">
        <f>IF(OR('Raw Data'!I1190=0,'Raw Data'!I1190="Delete"),"",'Raw Data'!I1190)</f>
        <v/>
      </c>
      <c r="J2495" s="81" t="str">
        <f>IF(OR('Raw Data'!J1190=0,'Raw Data'!J1190="Delete"),"",'Raw Data'!J1190)</f>
        <v/>
      </c>
      <c r="K2495" s="81" t="str">
        <f>IF(OR('Raw Data'!K1190=0,'Raw Data'!K1190="Delete"),"",'Raw Data'!K1190)</f>
        <v/>
      </c>
      <c r="L2495" s="81" t="str">
        <f>R2495</f>
        <v>Available</v>
      </c>
      <c r="M2495" s="81" t="str">
        <f>IF(A2495="","",IF(OR(AWReleaseNum&gt;=A2495,AWReleaseNum=0),"Available","Not Supported"))</f>
        <v>Available</v>
      </c>
      <c r="N2495" s="81" t="str">
        <f>IF(A2495="","",IF(TcRelease="Any","Available",IF(OR(AND(TcReleaseNum&gt;=VLOOKUP(AWReleaseNum,MinVerInfo,3,FALSE),TcReleaseNum&lt;=VLOOKUP(AWReleaseNum,MinVerInfo,4,FALSE)),AND(TcReleaseNum&gt;=VLOOKUP(AWReleaseNum,MinVerInfo,5,FALSE),TcReleaseNum&lt;=VLOOKUP(AWReleaseNum,MinVerInfo,6,FALSE))),"Available","Not Supported")))</f>
        <v>Available</v>
      </c>
      <c r="O2495" s="81" t="str">
        <f>IF(TcReleaseNum&lt;P2495,"Not Supported","Available")</f>
        <v>Available</v>
      </c>
      <c r="P2495" s="81" cm="1">
        <f t="array" ref="P2495">_xlfn.SWITCH(TcBaseVer, 14, K2495, 13, J2495, 12, I2495, 11, IFERROR(VLOOKUP(H2495,Table2[#All],3,FALSE),"N/A"),0)</f>
        <v>0</v>
      </c>
      <c r="Q2495" s="81" t="str">
        <f>IF(TcBaseVer=0,M2495,IF(AND(N2495="Available",M2495="Available",O2495="Available"),"Available",IF(M2495="","","Not Supported")))</f>
        <v>Available</v>
      </c>
      <c r="R2495" s="81" t="str">
        <f>IF(A2495&gt;=AWCurrentRel, "Future",Q2495)</f>
        <v>Available</v>
      </c>
      <c r="S2495" s="100" t="str">
        <f>HYPERLINK(U2495,T2495)</f>
        <v>Teamcenter 2512 - What's New - deliver</v>
      </c>
      <c r="T2495" s="81" t="str">
        <f>IFERROR(VLOOKUP(CONCATENATE($B2495,"_",$A2495),Table4[#All],5,FALSE),"Not Available")</f>
        <v>Teamcenter 2512 - What's New - deliver</v>
      </c>
      <c r="U2495" s="81" t="str">
        <f>IFERROR(VLOOKUP(CONCATENATE(B2495,"_",A2495),Table4[#All],6,FALSE),"")</f>
        <v>https://siemens.highspot.com/items/6936c491da2b12149d751c68?lfrm=ssrp.4</v>
      </c>
    </row>
    <row r="2496" spans="1:21" x14ac:dyDescent="0.25">
      <c r="A2496" s="81">
        <f>IF(OR('Raw Data'!A1191=0,'Raw Data'!A1191="Delete"),"",'Raw Data'!A1191)</f>
        <v>2512</v>
      </c>
      <c r="B2496" s="88" t="str">
        <f>IF(OR('Raw Data'!B1191=0,'Raw Data'!B1191="Delete"),"",'Raw Data'!B1191)</f>
        <v>Deliver</v>
      </c>
      <c r="C2496" s="89" t="str">
        <f>IF(OR('Raw Data'!C1191=0,'Raw Data'!C1191="Delete"),"",'Raw Data'!C1191)</f>
        <v>Service</v>
      </c>
      <c r="D2496" s="88" t="str">
        <f>IF(OR('Raw Data'!D1191=0,'Raw Data'!D1191="Delete"),"",'Raw Data'!D1191)</f>
        <v>Teamcenter SLM for Salesforce</v>
      </c>
      <c r="E2496" s="84" t="str">
        <f>IF(OR('Raw Data'!E1191=0,'Raw Data'!E1191="Delete"),"",'Raw Data'!E1191)</f>
        <v>Seamless transfer of Product configurator data from Teamcenter to Salesforce</v>
      </c>
      <c r="F2496" s="81" t="str" cm="1">
        <f t="array" ref="F2496">_xlfn.SWITCH(ROUND(VLOOKUP(A2496,Table1[#All],3),0),11,H2496,12,I2496,13,J2496,14,K2496,"N/A")</f>
        <v>N/A</v>
      </c>
      <c r="G2496" s="81" t="str" cm="1">
        <f t="array" ref="G2496">_xlfn.SWITCH(ROUND(VLOOKUP(A2496,Table1[#All],5),0),11,H2496,12,I2496,13,J2496,14,K2496,"N/A")</f>
        <v>N/A</v>
      </c>
      <c r="H2496" s="81" t="str">
        <f>IF(OR('Raw Data'!H1191=0,'Raw Data'!H1191="Delete"),"",'Raw Data'!H1191)</f>
        <v/>
      </c>
      <c r="I2496" s="81" t="str">
        <f>IF(OR('Raw Data'!I1191=0,'Raw Data'!I1191="Delete"),"",'Raw Data'!I1191)</f>
        <v/>
      </c>
      <c r="J2496" s="81" t="str">
        <f>IF(OR('Raw Data'!J1191=0,'Raw Data'!J1191="Delete"),"",'Raw Data'!J1191)</f>
        <v/>
      </c>
      <c r="K2496" s="81" t="str">
        <f>IF(OR('Raw Data'!K1191=0,'Raw Data'!K1191="Delete"),"",'Raw Data'!K1191)</f>
        <v/>
      </c>
      <c r="L2496" s="81" t="str">
        <f>R2496</f>
        <v>Available</v>
      </c>
      <c r="M2496" s="81" t="str">
        <f>IF(A2496="","",IF(OR(AWReleaseNum&gt;=A2496,AWReleaseNum=0),"Available","Not Supported"))</f>
        <v>Available</v>
      </c>
      <c r="N2496" s="81" t="str">
        <f>IF(A2496="","",IF(TcRelease="Any","Available",IF(OR(AND(TcReleaseNum&gt;=VLOOKUP(AWReleaseNum,MinVerInfo,3,FALSE),TcReleaseNum&lt;=VLOOKUP(AWReleaseNum,MinVerInfo,4,FALSE)),AND(TcReleaseNum&gt;=VLOOKUP(AWReleaseNum,MinVerInfo,5,FALSE),TcReleaseNum&lt;=VLOOKUP(AWReleaseNum,MinVerInfo,6,FALSE))),"Available","Not Supported")))</f>
        <v>Available</v>
      </c>
      <c r="O2496" s="81" t="str">
        <f>IF(TcReleaseNum&lt;P2496,"Not Supported","Available")</f>
        <v>Available</v>
      </c>
      <c r="P2496" s="81" cm="1">
        <f t="array" ref="P2496">_xlfn.SWITCH(TcBaseVer, 14, K2496, 13, J2496, 12, I2496, 11, IFERROR(VLOOKUP(H2496,Table2[#All],3,FALSE),"N/A"),0)</f>
        <v>0</v>
      </c>
      <c r="Q2496" s="81" t="str">
        <f>IF(TcBaseVer=0,M2496,IF(AND(N2496="Available",M2496="Available",O2496="Available"),"Available",IF(M2496="","","Not Supported")))</f>
        <v>Available</v>
      </c>
      <c r="R2496" s="81" t="str">
        <f>IF(A2496&gt;=AWCurrentRel, "Future",Q2496)</f>
        <v>Available</v>
      </c>
      <c r="S2496" s="100" t="str">
        <f>HYPERLINK(U2496,T2496)</f>
        <v>Teamcenter 2512 - What's New - deliver</v>
      </c>
      <c r="T2496" s="81" t="str">
        <f>IFERROR(VLOOKUP(CONCATENATE($B2496,"_",$A2496),Table4[#All],5,FALSE),"Not Available")</f>
        <v>Teamcenter 2512 - What's New - deliver</v>
      </c>
      <c r="U2496" s="81" t="str">
        <f>IFERROR(VLOOKUP(CONCATENATE(B2496,"_",A2496),Table4[#All],6,FALSE),"")</f>
        <v>https://siemens.highspot.com/items/6936c491da2b12149d751c68?lfrm=ssrp.4</v>
      </c>
    </row>
    <row r="2497" spans="1:21" x14ac:dyDescent="0.25">
      <c r="A2497" s="81">
        <f>IF(OR('Raw Data'!A1192=0,'Raw Data'!A1192="Delete"),"",'Raw Data'!A1192)</f>
        <v>2512</v>
      </c>
      <c r="B2497" s="88" t="str">
        <f>IF(OR('Raw Data'!B1192=0,'Raw Data'!B1192="Delete"),"",'Raw Data'!B1192)</f>
        <v>Deliver</v>
      </c>
      <c r="C2497" s="89" t="str">
        <f>IF(OR('Raw Data'!C1192=0,'Raw Data'!C1192="Delete"),"",'Raw Data'!C1192)</f>
        <v>Service</v>
      </c>
      <c r="D2497" s="88" t="str">
        <f>IF(OR('Raw Data'!D1192=0,'Raw Data'!D1192="Delete"),"",'Raw Data'!D1192)</f>
        <v>Teamcenter SLM for Salesforce</v>
      </c>
      <c r="E2497" s="84" t="str">
        <f>IF(OR('Raw Data'!E1192=0,'Raw Data'!E1192="Delete"),"",'Raw Data'!E1192)</f>
        <v>Quote Creation in Salesforce RLM Powered by Teamcenter Product Configurator</v>
      </c>
      <c r="F2497" s="81" t="str" cm="1">
        <f t="array" ref="F2497">_xlfn.SWITCH(ROUND(VLOOKUP(A2497,Table1[#All],3),0),11,H2497,12,I2497,13,J2497,14,K2497,"N/A")</f>
        <v>N/A</v>
      </c>
      <c r="G2497" s="81" t="str" cm="1">
        <f t="array" ref="G2497">_xlfn.SWITCH(ROUND(VLOOKUP(A2497,Table1[#All],5),0),11,H2497,12,I2497,13,J2497,14,K2497,"N/A")</f>
        <v>N/A</v>
      </c>
      <c r="H2497" s="81" t="str">
        <f>IF(OR('Raw Data'!H1192=0,'Raw Data'!H1192="Delete"),"",'Raw Data'!H1192)</f>
        <v/>
      </c>
      <c r="I2497" s="81" t="str">
        <f>IF(OR('Raw Data'!I1192=0,'Raw Data'!I1192="Delete"),"",'Raw Data'!I1192)</f>
        <v/>
      </c>
      <c r="J2497" s="81" t="str">
        <f>IF(OR('Raw Data'!J1192=0,'Raw Data'!J1192="Delete"),"",'Raw Data'!J1192)</f>
        <v/>
      </c>
      <c r="K2497" s="81" t="str">
        <f>IF(OR('Raw Data'!K1192=0,'Raw Data'!K1192="Delete"),"",'Raw Data'!K1192)</f>
        <v/>
      </c>
      <c r="L2497" s="81" t="str">
        <f>R2497</f>
        <v>Available</v>
      </c>
      <c r="M2497" s="81" t="str">
        <f>IF(A2497="","",IF(OR(AWReleaseNum&gt;=A2497,AWReleaseNum=0),"Available","Not Supported"))</f>
        <v>Available</v>
      </c>
      <c r="N2497" s="81" t="str">
        <f>IF(A2497="","",IF(TcRelease="Any","Available",IF(OR(AND(TcReleaseNum&gt;=VLOOKUP(AWReleaseNum,MinVerInfo,3,FALSE),TcReleaseNum&lt;=VLOOKUP(AWReleaseNum,MinVerInfo,4,FALSE)),AND(TcReleaseNum&gt;=VLOOKUP(AWReleaseNum,MinVerInfo,5,FALSE),TcReleaseNum&lt;=VLOOKUP(AWReleaseNum,MinVerInfo,6,FALSE))),"Available","Not Supported")))</f>
        <v>Available</v>
      </c>
      <c r="O2497" s="81" t="str">
        <f>IF(TcReleaseNum&lt;P2497,"Not Supported","Available")</f>
        <v>Available</v>
      </c>
      <c r="P2497" s="81" cm="1">
        <f t="array" ref="P2497">_xlfn.SWITCH(TcBaseVer, 14, K2497, 13, J2497, 12, I2497, 11, IFERROR(VLOOKUP(H2497,Table2[#All],3,FALSE),"N/A"),0)</f>
        <v>0</v>
      </c>
      <c r="Q2497" s="81" t="str">
        <f>IF(TcBaseVer=0,M2497,IF(AND(N2497="Available",M2497="Available",O2497="Available"),"Available",IF(M2497="","","Not Supported")))</f>
        <v>Available</v>
      </c>
      <c r="R2497" s="81" t="str">
        <f>IF(A2497&gt;=AWCurrentRel, "Future",Q2497)</f>
        <v>Available</v>
      </c>
      <c r="S2497" s="100" t="str">
        <f>HYPERLINK(U2497,T2497)</f>
        <v>Teamcenter 2512 - What's New - deliver</v>
      </c>
      <c r="T2497" s="81" t="str">
        <f>IFERROR(VLOOKUP(CONCATENATE($B2497,"_",$A2497),Table4[#All],5,FALSE),"Not Available")</f>
        <v>Teamcenter 2512 - What's New - deliver</v>
      </c>
      <c r="U2497" s="81" t="str">
        <f>IFERROR(VLOOKUP(CONCATENATE(B2497,"_",A2497),Table4[#All],6,FALSE),"")</f>
        <v>https://siemens.highspot.com/items/6936c491da2b12149d751c68?lfrm=ssrp.4</v>
      </c>
    </row>
    <row r="2498" spans="1:21" x14ac:dyDescent="0.25">
      <c r="A2498" s="81">
        <f>IF(OR('Raw Data'!A1193=0,'Raw Data'!A1193="Delete"),"",'Raw Data'!A1193)</f>
        <v>2512</v>
      </c>
      <c r="B2498" s="88" t="str">
        <f>IF(OR('Raw Data'!B1193=0,'Raw Data'!B1193="Delete"),"",'Raw Data'!B1193)</f>
        <v>Deliver</v>
      </c>
      <c r="C2498" s="89" t="str">
        <f>IF(OR('Raw Data'!C1193=0,'Raw Data'!C1193="Delete"),"",'Raw Data'!C1193)</f>
        <v>Service</v>
      </c>
      <c r="D2498" s="88" t="str">
        <f>IF(OR('Raw Data'!D1193=0,'Raw Data'!D1193="Delete"),"",'Raw Data'!D1193)</f>
        <v>Teamcenter SLM for Salesforce</v>
      </c>
      <c r="E2498" s="84" t="str">
        <f>IF(OR('Raw Data'!E1193=0,'Raw Data'!E1193="Delete"),"",'Raw Data'!E1193)</f>
        <v>Dynamic Quote updates on Feature selection changes</v>
      </c>
      <c r="F2498" s="81" t="str" cm="1">
        <f t="array" ref="F2498">_xlfn.SWITCH(ROUND(VLOOKUP(A2498,Table1[#All],3),0),11,H2498,12,I2498,13,J2498,14,K2498,"N/A")</f>
        <v>N/A</v>
      </c>
      <c r="G2498" s="81" t="str" cm="1">
        <f t="array" ref="G2498">_xlfn.SWITCH(ROUND(VLOOKUP(A2498,Table1[#All],5),0),11,H2498,12,I2498,13,J2498,14,K2498,"N/A")</f>
        <v>N/A</v>
      </c>
      <c r="H2498" s="81" t="str">
        <f>IF(OR('Raw Data'!H1193=0,'Raw Data'!H1193="Delete"),"",'Raw Data'!H1193)</f>
        <v/>
      </c>
      <c r="I2498" s="81" t="str">
        <f>IF(OR('Raw Data'!I1193=0,'Raw Data'!I1193="Delete"),"",'Raw Data'!I1193)</f>
        <v/>
      </c>
      <c r="J2498" s="81" t="str">
        <f>IF(OR('Raw Data'!J1193=0,'Raw Data'!J1193="Delete"),"",'Raw Data'!J1193)</f>
        <v/>
      </c>
      <c r="K2498" s="81" t="str">
        <f>IF(OR('Raw Data'!K1193=0,'Raw Data'!K1193="Delete"),"",'Raw Data'!K1193)</f>
        <v/>
      </c>
      <c r="L2498" s="81" t="str">
        <f>R2498</f>
        <v>Available</v>
      </c>
      <c r="M2498" s="81" t="str">
        <f>IF(A2498="","",IF(OR(AWReleaseNum&gt;=A2498,AWReleaseNum=0),"Available","Not Supported"))</f>
        <v>Available</v>
      </c>
      <c r="N2498" s="81" t="str">
        <f>IF(A2498="","",IF(TcRelease="Any","Available",IF(OR(AND(TcReleaseNum&gt;=VLOOKUP(AWReleaseNum,MinVerInfo,3,FALSE),TcReleaseNum&lt;=VLOOKUP(AWReleaseNum,MinVerInfo,4,FALSE)),AND(TcReleaseNum&gt;=VLOOKUP(AWReleaseNum,MinVerInfo,5,FALSE),TcReleaseNum&lt;=VLOOKUP(AWReleaseNum,MinVerInfo,6,FALSE))),"Available","Not Supported")))</f>
        <v>Available</v>
      </c>
      <c r="O2498" s="81" t="str">
        <f>IF(TcReleaseNum&lt;P2498,"Not Supported","Available")</f>
        <v>Available</v>
      </c>
      <c r="P2498" s="81" cm="1">
        <f t="array" ref="P2498">_xlfn.SWITCH(TcBaseVer, 14, K2498, 13, J2498, 12, I2498, 11, IFERROR(VLOOKUP(H2498,Table2[#All],3,FALSE),"N/A"),0)</f>
        <v>0</v>
      </c>
      <c r="Q2498" s="81" t="str">
        <f>IF(TcBaseVer=0,M2498,IF(AND(N2498="Available",M2498="Available",O2498="Available"),"Available",IF(M2498="","","Not Supported")))</f>
        <v>Available</v>
      </c>
      <c r="R2498" s="81" t="str">
        <f>IF(A2498&gt;=AWCurrentRel, "Future",Q2498)</f>
        <v>Available</v>
      </c>
      <c r="S2498" s="100" t="str">
        <f>HYPERLINK(U2498,T2498)</f>
        <v>Teamcenter 2512 - What's New - deliver</v>
      </c>
      <c r="T2498" s="81" t="str">
        <f>IFERROR(VLOOKUP(CONCATENATE($B2498,"_",$A2498),Table4[#All],5,FALSE),"Not Available")</f>
        <v>Teamcenter 2512 - What's New - deliver</v>
      </c>
      <c r="U2498" s="81" t="str">
        <f>IFERROR(VLOOKUP(CONCATENATE(B2498,"_",A2498),Table4[#All],6,FALSE),"")</f>
        <v>https://siemens.highspot.com/items/6936c491da2b12149d751c68?lfrm=ssrp.4</v>
      </c>
    </row>
    <row r="2499" spans="1:21" x14ac:dyDescent="0.25">
      <c r="A2499" s="81">
        <f>IF(OR('Raw Data'!A1214=0,'Raw Data'!A1214="Delete"),"",'Raw Data'!A1214)</f>
        <v>2512</v>
      </c>
      <c r="B2499" s="88" t="str">
        <f>IF(OR('Raw Data'!B1214=0,'Raw Data'!B1214="Delete"),"",'Raw Data'!B1214)</f>
        <v>Deliver</v>
      </c>
      <c r="C2499" s="89" t="str">
        <f>IF(OR('Raw Data'!C1214=0,'Raw Data'!C1214="Delete"),"",'Raw Data'!C1214)</f>
        <v>Service</v>
      </c>
      <c r="D2499" s="88" t="str">
        <f>IF(OR('Raw Data'!D1214=0,'Raw Data'!D1214="Delete"),"",'Raw Data'!D1214)</f>
        <v>Teamcenter SLM for Salesforce</v>
      </c>
      <c r="E2499" s="84" t="str">
        <f>IF(OR('Raw Data'!E1214=0,'Raw Data'!E1214="Delete"),"",'Raw Data'!E1214)</f>
        <v>Service Lifecycle Management (SLM) now available on Teamcenter X v2506</v>
      </c>
      <c r="F2499" s="81" t="str" cm="1">
        <f t="array" ref="F2499">_xlfn.SWITCH(ROUND(VLOOKUP(A2499,Table1[#All],3),0),11,H2499,12,I2499,13,J2499,14,K2499,"N/A")</f>
        <v>N/A</v>
      </c>
      <c r="G2499" s="81" t="str" cm="1">
        <f t="array" ref="G2499">_xlfn.SWITCH(ROUND(VLOOKUP(A2499,Table1[#All],5),0),11,H2499,12,I2499,13,J2499,14,K2499,"N/A")</f>
        <v>N/A</v>
      </c>
      <c r="H2499" s="81" t="str">
        <f>IF(OR('Raw Data'!H1214=0,'Raw Data'!H1214="Delete"),"",'Raw Data'!H1214)</f>
        <v/>
      </c>
      <c r="I2499" s="81" t="str">
        <f>IF(OR('Raw Data'!I1214=0,'Raw Data'!I1214="Delete"),"",'Raw Data'!I1214)</f>
        <v/>
      </c>
      <c r="J2499" s="81" t="str">
        <f>IF(OR('Raw Data'!J1214=0,'Raw Data'!J1214="Delete"),"",'Raw Data'!J1214)</f>
        <v/>
      </c>
      <c r="K2499" s="81" t="str">
        <f>IF(OR('Raw Data'!K1214=0,'Raw Data'!K1214="Delete"),"",'Raw Data'!K1214)</f>
        <v/>
      </c>
      <c r="L2499" s="81" t="str">
        <f>R2499</f>
        <v>Available</v>
      </c>
      <c r="M2499" s="81" t="str">
        <f>IF(A2499="","",IF(OR(AWReleaseNum&gt;=A2499,AWReleaseNum=0),"Available","Not Supported"))</f>
        <v>Available</v>
      </c>
      <c r="N2499" s="81" t="str">
        <f>IF(A2499="","",IF(TcRelease="Any","Available",IF(OR(AND(TcReleaseNum&gt;=VLOOKUP(AWReleaseNum,MinVerInfo,3,FALSE),TcReleaseNum&lt;=VLOOKUP(AWReleaseNum,MinVerInfo,4,FALSE)),AND(TcReleaseNum&gt;=VLOOKUP(AWReleaseNum,MinVerInfo,5,FALSE),TcReleaseNum&lt;=VLOOKUP(AWReleaseNum,MinVerInfo,6,FALSE))),"Available","Not Supported")))</f>
        <v>Available</v>
      </c>
      <c r="O2499" s="81" t="str">
        <f>IF(TcReleaseNum&lt;P2499,"Not Supported","Available")</f>
        <v>Available</v>
      </c>
      <c r="P2499" s="81" cm="1">
        <f t="array" ref="P2499">_xlfn.SWITCH(TcBaseVer, 14, K2499, 13, J2499, 12, I2499, 11, IFERROR(VLOOKUP(H2499,Table2[#All],3,FALSE),"N/A"),0)</f>
        <v>0</v>
      </c>
      <c r="Q2499" s="81" t="str">
        <f>IF(TcBaseVer=0,M2499,IF(AND(N2499="Available",M2499="Available",O2499="Available"),"Available",IF(M2499="","","Not Supported")))</f>
        <v>Available</v>
      </c>
      <c r="R2499" s="81" t="str">
        <f>IF(A2499&gt;=AWCurrentRel, "Future",Q2499)</f>
        <v>Available</v>
      </c>
      <c r="S2499" s="100" t="str">
        <f>HYPERLINK(U2499,T2499)</f>
        <v>Teamcenter 2512 - What's New - deliver</v>
      </c>
      <c r="T2499" s="81" t="str">
        <f>IFERROR(VLOOKUP(CONCATENATE($B2499,"_",$A2499),Table4[#All],5,FALSE),"Not Available")</f>
        <v>Teamcenter 2512 - What's New - deliver</v>
      </c>
      <c r="U2499" s="81" t="str">
        <f>IFERROR(VLOOKUP(CONCATENATE(B2499,"_",A2499),Table4[#All],6,FALSE),"")</f>
        <v>https://siemens.highspot.com/items/6936c491da2b12149d751c68?lfrm=ssrp.4</v>
      </c>
    </row>
    <row r="2500" spans="1:21" x14ac:dyDescent="0.25">
      <c r="A2500" s="81">
        <f>IF(OR('Raw Data'!A2498=0,'Raw Data'!A2498="Delete"),"",'Raw Data'!A2498)</f>
        <v>2512</v>
      </c>
      <c r="B2500" s="88" t="str">
        <f>IF(OR('Raw Data'!B2498=0,'Raw Data'!B2498="Delete"),"",'Raw Data'!B2498)</f>
        <v>Develop</v>
      </c>
      <c r="C2500" s="89" t="str">
        <f>IF(OR('Raw Data'!C2498=0,'Raw Data'!C2498="Delete"),"",'Raw Data'!C2498)</f>
        <v>Visualization</v>
      </c>
      <c r="D2500" s="88" t="str">
        <f>IF(OR('Raw Data'!D2498=0,'Raw Data'!D2498="Delete"),"",'Raw Data'!D2498)</f>
        <v>Visualization - BOM Integration</v>
      </c>
      <c r="E2500" s="84" t="str">
        <f>IF(OR('Raw Data'!E2498=0,'Raw Data'!E2498="Delete"),"",'Raw Data'!E2498)</f>
        <v>Deploy Visualization with no VisServers, lowering costs, increasing scalability, and improving user satisfaction &amp; productivity</v>
      </c>
      <c r="F2500" s="81" t="str" cm="1">
        <f t="array" ref="F2500">_xlfn.SWITCH(ROUND(VLOOKUP(A2500,Table1[#All],3),0),11,H2500,12,I2500,13,J2500,14,K2500,"N/A")</f>
        <v>N/A</v>
      </c>
      <c r="G2500" s="81" t="str" cm="1">
        <f t="array" ref="G2500">_xlfn.SWITCH(ROUND(VLOOKUP(A2500,Table1[#All],5),0),11,H2500,12,I2500,13,J2500,14,K2500,"N/A")</f>
        <v>N/A</v>
      </c>
      <c r="H2500" s="81" t="str">
        <f>IF(OR('Raw Data'!H2498=0,'Raw Data'!H2498="Delete"),"",'Raw Data'!H2498)</f>
        <v/>
      </c>
      <c r="I2500" s="81" t="str">
        <f>IF(OR('Raw Data'!I2498=0,'Raw Data'!I2498="Delete"),"",'Raw Data'!I2498)</f>
        <v/>
      </c>
      <c r="J2500" s="81" t="str">
        <f>IF(OR('Raw Data'!J2498=0,'Raw Data'!J2498="Delete"),"",'Raw Data'!J2498)</f>
        <v/>
      </c>
      <c r="K2500" s="81" t="str">
        <f>IF(OR('Raw Data'!K2498=0,'Raw Data'!K2498="Delete"),"",'Raw Data'!K2498)</f>
        <v/>
      </c>
      <c r="L2500" s="81" t="str">
        <f>R2500</f>
        <v>Available</v>
      </c>
      <c r="M2500" s="81" t="str">
        <f>IF(A2500="","",IF(OR(AWReleaseNum&gt;=A2500,AWReleaseNum=0),"Available","Not Supported"))</f>
        <v>Available</v>
      </c>
      <c r="N2500" s="81" t="str">
        <f>IF(A2500="","",IF(TcRelease="Any","Available",IF(OR(AND(TcReleaseNum&gt;=VLOOKUP(AWReleaseNum,MinVerInfo,3,FALSE),TcReleaseNum&lt;=VLOOKUP(AWReleaseNum,MinVerInfo,4,FALSE)),AND(TcReleaseNum&gt;=VLOOKUP(AWReleaseNum,MinVerInfo,5,FALSE),TcReleaseNum&lt;=VLOOKUP(AWReleaseNum,MinVerInfo,6,FALSE))),"Available","Not Supported")))</f>
        <v>Available</v>
      </c>
      <c r="O2500" s="81" t="str">
        <f>IF(TcReleaseNum&lt;P2500,"Not Supported","Available")</f>
        <v>Available</v>
      </c>
      <c r="P2500" s="81" cm="1">
        <f t="array" ref="P2500">_xlfn.SWITCH(TcBaseVer, 14, K2500, 13, J2500, 12, I2500, 11, IFERROR(VLOOKUP(H2500,Table2[#All],3,FALSE),"N/A"),0)</f>
        <v>0</v>
      </c>
      <c r="Q2500" s="81" t="str">
        <f>IF(TcBaseVer=0,M2500,IF(AND(N2500="Available",M2500="Available",O2500="Available"),"Available",IF(M2500="","","Not Supported")))</f>
        <v>Available</v>
      </c>
      <c r="R2500" s="81" t="str">
        <f>IF(A2500&gt;=AWCurrentRel, "Future",Q2500)</f>
        <v>Available</v>
      </c>
      <c r="S2500" s="100" t="str">
        <f>HYPERLINK(U2500,T2500)</f>
        <v>Teamcenter 2512 - What's New - Develop</v>
      </c>
      <c r="T2500" s="81" t="str">
        <f>IFERROR(VLOOKUP(CONCATENATE($B2500,"_",$A2500),Table4[#All],5,FALSE),"Not Available")</f>
        <v>Teamcenter 2512 - What's New - Develop</v>
      </c>
      <c r="U2500" s="81" t="str">
        <f>IFERROR(VLOOKUP(CONCATENATE(B2500,"_",A2500),Table4[#All],6,FALSE),"")</f>
        <v>https://siemens.highspot.com/items/6936c4a25928540da041c303?lfrm=ssrp.2#1</v>
      </c>
    </row>
    <row r="2501" spans="1:21" x14ac:dyDescent="0.25">
      <c r="A2501" s="81">
        <f>IF(OR('Raw Data'!A2499=0,'Raw Data'!A2499="Delete"),"",'Raw Data'!A2499)</f>
        <v>2512</v>
      </c>
      <c r="B2501" s="88" t="str">
        <f>IF(OR('Raw Data'!B2499=0,'Raw Data'!B2499="Delete"),"",'Raw Data'!B2499)</f>
        <v>Develop</v>
      </c>
      <c r="C2501" s="89" t="str">
        <f>IF(OR('Raw Data'!C2499=0,'Raw Data'!C2499="Delete"),"",'Raw Data'!C2499)</f>
        <v>Visualization</v>
      </c>
      <c r="D2501" s="88" t="str">
        <f>IF(OR('Raw Data'!D2499=0,'Raw Data'!D2499="Delete"),"",'Raw Data'!D2499)</f>
        <v>Visualization - BOM Integration</v>
      </c>
      <c r="E2501" s="84" t="str">
        <f>IF(OR('Raw Data'!E2499=0,'Raw Data'!E2499="Delete"),"",'Raw Data'!E2499)</f>
        <v>Use Massive Model Visualization for client-side rendering to view all sizes of product data quickly and smoothly</v>
      </c>
      <c r="F2501" s="81" t="str" cm="1">
        <f t="array" ref="F2501">_xlfn.SWITCH(ROUND(VLOOKUP(A2501,Table1[#All],3),0),11,H2501,12,I2501,13,J2501,14,K2501,"N/A")</f>
        <v>N/A</v>
      </c>
      <c r="G2501" s="81" t="str" cm="1">
        <f t="array" ref="G2501">_xlfn.SWITCH(ROUND(VLOOKUP(A2501,Table1[#All],5),0),11,H2501,12,I2501,13,J2501,14,K2501,"N/A")</f>
        <v>N/A</v>
      </c>
      <c r="H2501" s="81" t="str">
        <f>IF(OR('Raw Data'!H2499=0,'Raw Data'!H2499="Delete"),"",'Raw Data'!H2499)</f>
        <v/>
      </c>
      <c r="I2501" s="81" t="str">
        <f>IF(OR('Raw Data'!I2499=0,'Raw Data'!I2499="Delete"),"",'Raw Data'!I2499)</f>
        <v/>
      </c>
      <c r="J2501" s="81" t="str">
        <f>IF(OR('Raw Data'!J2499=0,'Raw Data'!J2499="Delete"),"",'Raw Data'!J2499)</f>
        <v/>
      </c>
      <c r="K2501" s="81" t="str">
        <f>IF(OR('Raw Data'!K2499=0,'Raw Data'!K2499="Delete"),"",'Raw Data'!K2499)</f>
        <v/>
      </c>
      <c r="L2501" s="81" t="str">
        <f>R2501</f>
        <v>Available</v>
      </c>
      <c r="M2501" s="81" t="str">
        <f>IF(A2501="","",IF(OR(AWReleaseNum&gt;=A2501,AWReleaseNum=0),"Available","Not Supported"))</f>
        <v>Available</v>
      </c>
      <c r="N2501" s="81" t="str">
        <f>IF(A2501="","",IF(TcRelease="Any","Available",IF(OR(AND(TcReleaseNum&gt;=VLOOKUP(AWReleaseNum,MinVerInfo,3,FALSE),TcReleaseNum&lt;=VLOOKUP(AWReleaseNum,MinVerInfo,4,FALSE)),AND(TcReleaseNum&gt;=VLOOKUP(AWReleaseNum,MinVerInfo,5,FALSE),TcReleaseNum&lt;=VLOOKUP(AWReleaseNum,MinVerInfo,6,FALSE))),"Available","Not Supported")))</f>
        <v>Available</v>
      </c>
      <c r="O2501" s="81" t="str">
        <f>IF(TcReleaseNum&lt;P2501,"Not Supported","Available")</f>
        <v>Available</v>
      </c>
      <c r="P2501" s="81" cm="1">
        <f t="array" ref="P2501">_xlfn.SWITCH(TcBaseVer, 14, K2501, 13, J2501, 12, I2501, 11, IFERROR(VLOOKUP(H2501,Table2[#All],3,FALSE),"N/A"),0)</f>
        <v>0</v>
      </c>
      <c r="Q2501" s="81" t="str">
        <f>IF(TcBaseVer=0,M2501,IF(AND(N2501="Available",M2501="Available",O2501="Available"),"Available",IF(M2501="","","Not Supported")))</f>
        <v>Available</v>
      </c>
      <c r="R2501" s="81" t="str">
        <f>IF(A2501&gt;=AWCurrentRel, "Future",Q2501)</f>
        <v>Available</v>
      </c>
      <c r="S2501" s="100" t="str">
        <f>HYPERLINK(U2501,T2501)</f>
        <v>Teamcenter 2512 - What's New - Develop</v>
      </c>
      <c r="T2501" s="81" t="str">
        <f>IFERROR(VLOOKUP(CONCATENATE($B2501,"_",$A2501),Table4[#All],5,FALSE),"Not Available")</f>
        <v>Teamcenter 2512 - What's New - Develop</v>
      </c>
      <c r="U2501" s="81" t="str">
        <f>IFERROR(VLOOKUP(CONCATENATE(B2501,"_",A2501),Table4[#All],6,FALSE),"")</f>
        <v>https://siemens.highspot.com/items/6936c4a25928540da041c303?lfrm=ssrp.2#1</v>
      </c>
    </row>
    <row r="2502" spans="1:21" x14ac:dyDescent="0.25">
      <c r="A2502" s="81">
        <f>IF(OR('Raw Data'!A2496=0,'Raw Data'!A2496="Delete"),"",'Raw Data'!A2496)</f>
        <v>2512</v>
      </c>
      <c r="B2502" s="88" t="str">
        <f>IF(OR('Raw Data'!B2496=0,'Raw Data'!B2496="Delete"),"",'Raw Data'!B2496)</f>
        <v>Develop</v>
      </c>
      <c r="C2502" s="89" t="str">
        <f>IF(OR('Raw Data'!C2496=0,'Raw Data'!C2496="Delete"),"",'Raw Data'!C2496)</f>
        <v>Visualization</v>
      </c>
      <c r="D2502" s="88" t="str">
        <f>IF(OR('Raw Data'!D2496=0,'Raw Data'!D2496="Delete"),"",'Raw Data'!D2496)</f>
        <v>Visualization - Usability</v>
      </c>
      <c r="E2502" s="84" t="str">
        <f>IF(OR('Raw Data'!E2496=0,'Raw Data'!E2496="Delete"),"",'Raw Data'!E2496)</f>
        <v>Use the reorganized toolbar to access grouped and reordered features that better reflect common usage patterns​</v>
      </c>
      <c r="F2502" s="81" t="str" cm="1">
        <f t="array" ref="F2502">_xlfn.SWITCH(ROUND(VLOOKUP(A2502,Table1[#All],3),0),11,H2502,12,I2502,13,J2502,14,K2502,"N/A")</f>
        <v>N/A</v>
      </c>
      <c r="G2502" s="81" t="str" cm="1">
        <f t="array" ref="G2502">_xlfn.SWITCH(ROUND(VLOOKUP(A2502,Table1[#All],5),0),11,H2502,12,I2502,13,J2502,14,K2502,"N/A")</f>
        <v>N/A</v>
      </c>
      <c r="H2502" s="81" t="str">
        <f>IF(OR('Raw Data'!H2496=0,'Raw Data'!H2496="Delete"),"",'Raw Data'!H2496)</f>
        <v/>
      </c>
      <c r="I2502" s="81" t="str">
        <f>IF(OR('Raw Data'!I2496=0,'Raw Data'!I2496="Delete"),"",'Raw Data'!I2496)</f>
        <v/>
      </c>
      <c r="J2502" s="81" t="str">
        <f>IF(OR('Raw Data'!J2496=0,'Raw Data'!J2496="Delete"),"",'Raw Data'!J2496)</f>
        <v/>
      </c>
      <c r="K2502" s="81" t="str">
        <f>IF(OR('Raw Data'!K2496=0,'Raw Data'!K2496="Delete"),"",'Raw Data'!K2496)</f>
        <v/>
      </c>
      <c r="L2502" s="81" t="str">
        <f>R2502</f>
        <v>Available</v>
      </c>
      <c r="M2502" s="81" t="str">
        <f>IF(A2502="","",IF(OR(AWReleaseNum&gt;=A2502,AWReleaseNum=0),"Available","Not Supported"))</f>
        <v>Available</v>
      </c>
      <c r="N2502" s="81" t="str">
        <f>IF(A2502="","",IF(TcRelease="Any","Available",IF(OR(AND(TcReleaseNum&gt;=VLOOKUP(AWReleaseNum,MinVerInfo,3,FALSE),TcReleaseNum&lt;=VLOOKUP(AWReleaseNum,MinVerInfo,4,FALSE)),AND(TcReleaseNum&gt;=VLOOKUP(AWReleaseNum,MinVerInfo,5,FALSE),TcReleaseNum&lt;=VLOOKUP(AWReleaseNum,MinVerInfo,6,FALSE))),"Available","Not Supported")))</f>
        <v>Available</v>
      </c>
      <c r="O2502" s="81" t="str">
        <f>IF(TcReleaseNum&lt;P2502,"Not Supported","Available")</f>
        <v>Available</v>
      </c>
      <c r="P2502" s="81" cm="1">
        <f t="array" ref="P2502">_xlfn.SWITCH(TcBaseVer, 14, K2502, 13, J2502, 12, I2502, 11, IFERROR(VLOOKUP(H2502,Table2[#All],3,FALSE),"N/A"),0)</f>
        <v>0</v>
      </c>
      <c r="Q2502" s="81" t="str">
        <f>IF(TcBaseVer=0,M2502,IF(AND(N2502="Available",M2502="Available",O2502="Available"),"Available",IF(M2502="","","Not Supported")))</f>
        <v>Available</v>
      </c>
      <c r="R2502" s="81" t="str">
        <f>IF(A2502&gt;=AWCurrentRel, "Future",Q2502)</f>
        <v>Available</v>
      </c>
      <c r="S2502" s="100" t="str">
        <f>HYPERLINK(U2502,T2502)</f>
        <v>Teamcenter 2512 - What's New - Develop</v>
      </c>
      <c r="T2502" s="81" t="str">
        <f>IFERROR(VLOOKUP(CONCATENATE($B2502,"_",$A2502),Table4[#All],5,FALSE),"Not Available")</f>
        <v>Teamcenter 2512 - What's New - Develop</v>
      </c>
      <c r="U2502" s="81" t="str">
        <f>IFERROR(VLOOKUP(CONCATENATE(B2502,"_",A2502),Table4[#All],6,FALSE),"")</f>
        <v>https://siemens.highspot.com/items/6936c4a25928540da041c303?lfrm=ssrp.2#1</v>
      </c>
    </row>
    <row r="2503" spans="1:21" x14ac:dyDescent="0.25">
      <c r="A2503" s="81">
        <f>IF(OR('Raw Data'!A2497=0,'Raw Data'!A2497="Delete"),"",'Raw Data'!A2497)</f>
        <v>2512</v>
      </c>
      <c r="B2503" s="88" t="str">
        <f>IF(OR('Raw Data'!B2497=0,'Raw Data'!B2497="Delete"),"",'Raw Data'!B2497)</f>
        <v>Develop</v>
      </c>
      <c r="C2503" s="89" t="str">
        <f>IF(OR('Raw Data'!C2497=0,'Raw Data'!C2497="Delete"),"",'Raw Data'!C2497)</f>
        <v>Visualization</v>
      </c>
      <c r="D2503" s="88" t="str">
        <f>IF(OR('Raw Data'!D2497=0,'Raw Data'!D2497="Delete"),"",'Raw Data'!D2497)</f>
        <v>Visualization - Usability</v>
      </c>
      <c r="E2503" s="84" t="str">
        <f>IF(OR('Raw Data'!E2497=0,'Raw Data'!E2497="Delete"),"",'Raw Data'!E2497)</f>
        <v>Create custom Color Schemes to provide background coloring, selection colors and lighting combinations that match user preferences</v>
      </c>
      <c r="F2503" s="81" t="str" cm="1">
        <f t="array" ref="F2503">_xlfn.SWITCH(ROUND(VLOOKUP(A2503,Table1[#All],3),0),11,H2503,12,I2503,13,J2503,14,K2503,"N/A")</f>
        <v>N/A</v>
      </c>
      <c r="G2503" s="81" t="str" cm="1">
        <f t="array" ref="G2503">_xlfn.SWITCH(ROUND(VLOOKUP(A2503,Table1[#All],5),0),11,H2503,12,I2503,13,J2503,14,K2503,"N/A")</f>
        <v>N/A</v>
      </c>
      <c r="H2503" s="81" t="str">
        <f>IF(OR('Raw Data'!H2497=0,'Raw Data'!H2497="Delete"),"",'Raw Data'!H2497)</f>
        <v/>
      </c>
      <c r="I2503" s="81" t="str">
        <f>IF(OR('Raw Data'!I2497=0,'Raw Data'!I2497="Delete"),"",'Raw Data'!I2497)</f>
        <v/>
      </c>
      <c r="J2503" s="81" t="str">
        <f>IF(OR('Raw Data'!J2497=0,'Raw Data'!J2497="Delete"),"",'Raw Data'!J2497)</f>
        <v/>
      </c>
      <c r="K2503" s="81" t="str">
        <f>IF(OR('Raw Data'!K2497=0,'Raw Data'!K2497="Delete"),"",'Raw Data'!K2497)</f>
        <v/>
      </c>
      <c r="L2503" s="81" t="str">
        <f>R2503</f>
        <v>Available</v>
      </c>
      <c r="M2503" s="81" t="str">
        <f>IF(A2503="","",IF(OR(AWReleaseNum&gt;=A2503,AWReleaseNum=0),"Available","Not Supported"))</f>
        <v>Available</v>
      </c>
      <c r="N2503" s="81" t="str">
        <f>IF(A2503="","",IF(TcRelease="Any","Available",IF(OR(AND(TcReleaseNum&gt;=VLOOKUP(AWReleaseNum,MinVerInfo,3,FALSE),TcReleaseNum&lt;=VLOOKUP(AWReleaseNum,MinVerInfo,4,FALSE)),AND(TcReleaseNum&gt;=VLOOKUP(AWReleaseNum,MinVerInfo,5,FALSE),TcReleaseNum&lt;=VLOOKUP(AWReleaseNum,MinVerInfo,6,FALSE))),"Available","Not Supported")))</f>
        <v>Available</v>
      </c>
      <c r="O2503" s="81" t="str">
        <f>IF(TcReleaseNum&lt;P2503,"Not Supported","Available")</f>
        <v>Available</v>
      </c>
      <c r="P2503" s="81" cm="1">
        <f t="array" ref="P2503">_xlfn.SWITCH(TcBaseVer, 14, K2503, 13, J2503, 12, I2503, 11, IFERROR(VLOOKUP(H2503,Table2[#All],3,FALSE),"N/A"),0)</f>
        <v>0</v>
      </c>
      <c r="Q2503" s="81" t="str">
        <f>IF(TcBaseVer=0,M2503,IF(AND(N2503="Available",M2503="Available",O2503="Available"),"Available",IF(M2503="","","Not Supported")))</f>
        <v>Available</v>
      </c>
      <c r="R2503" s="81" t="str">
        <f>IF(A2503&gt;=AWCurrentRel, "Future",Q2503)</f>
        <v>Available</v>
      </c>
      <c r="S2503" s="100" t="str">
        <f>HYPERLINK(U2503,T2503)</f>
        <v>Teamcenter 2512 - What's New - Develop</v>
      </c>
      <c r="T2503" s="81" t="str">
        <f>IFERROR(VLOOKUP(CONCATENATE($B2503,"_",$A2503),Table4[#All],5,FALSE),"Not Available")</f>
        <v>Teamcenter 2512 - What's New - Develop</v>
      </c>
      <c r="U2503" s="81" t="str">
        <f>IFERROR(VLOOKUP(CONCATENATE(B2503,"_",A2503),Table4[#All],6,FALSE),"")</f>
        <v>https://siemens.highspot.com/items/6936c4a25928540da041c303?lfrm=ssrp.2#1</v>
      </c>
    </row>
    <row r="2504" spans="1:21" x14ac:dyDescent="0.25">
      <c r="A2504" s="81">
        <f>IF(OR('Raw Data'!A2455=0,'Raw Data'!A2455="Delete"),"",'Raw Data'!A2455)</f>
        <v>2512</v>
      </c>
      <c r="B2504" s="88" t="str">
        <f>IF(OR('Raw Data'!B2455=0,'Raw Data'!B2455="Delete"),"",'Raw Data'!B2455)</f>
        <v>Plan</v>
      </c>
      <c r="C2504" s="89" t="str">
        <f>IF(OR('Raw Data'!C2455=0,'Raw Data'!C2455="Delete"),"",'Raw Data'!C2455)</f>
        <v>Process</v>
      </c>
      <c r="D2504" s="88" t="str">
        <f>IF(OR('Raw Data'!D2455=0,'Raw Data'!D2455="Delete"),"",'Raw Data'!D2455)</f>
        <v>Workflow</v>
      </c>
      <c r="E2504" s="84" t="str">
        <f>IF(OR('Raw Data'!E2455=0,'Raw Data'!E2455="Delete"),"",'Raw Data'!E2455)</f>
        <v>Configure rules based on property values and conditions to dynamically assign users to workflow tasks​</v>
      </c>
      <c r="F2504" s="81" t="str" cm="1">
        <f t="array" ref="F2504">_xlfn.SWITCH(ROUND(VLOOKUP(A2504,Table1[#All],3),0),11,H2504,12,I2504,13,J2504,14,K2504,"N/A")</f>
        <v>N/A</v>
      </c>
      <c r="G2504" s="81" t="str" cm="1">
        <f t="array" ref="G2504">_xlfn.SWITCH(ROUND(VLOOKUP(A2504,Table1[#All],5),0),11,H2504,12,I2504,13,J2504,14,K2504,"N/A")</f>
        <v>N/A</v>
      </c>
      <c r="H2504" s="81" t="str">
        <f>IF(OR('Raw Data'!H2455=0,'Raw Data'!H2455="Delete"),"",'Raw Data'!H2455)</f>
        <v/>
      </c>
      <c r="I2504" s="81" t="str">
        <f>IF(OR('Raw Data'!I2455=0,'Raw Data'!I2455="Delete"),"",'Raw Data'!I2455)</f>
        <v/>
      </c>
      <c r="J2504" s="81" t="str">
        <f>IF(OR('Raw Data'!J2455=0,'Raw Data'!J2455="Delete"),"",'Raw Data'!J2455)</f>
        <v/>
      </c>
      <c r="K2504" s="81" t="str">
        <f>IF(OR('Raw Data'!K2455=0,'Raw Data'!K2455="Delete"),"",'Raw Data'!K2455)</f>
        <v/>
      </c>
      <c r="L2504" s="81" t="str">
        <f>R2504</f>
        <v>Available</v>
      </c>
      <c r="M2504" s="81" t="str">
        <f>IF(A2504="","",IF(OR(AWReleaseNum&gt;=A2504,AWReleaseNum=0),"Available","Not Supported"))</f>
        <v>Available</v>
      </c>
      <c r="N2504" s="81" t="str">
        <f>IF(A2504="","",IF(TcRelease="Any","Available",IF(OR(AND(TcReleaseNum&gt;=VLOOKUP(AWReleaseNum,MinVerInfo,3,FALSE),TcReleaseNum&lt;=VLOOKUP(AWReleaseNum,MinVerInfo,4,FALSE)),AND(TcReleaseNum&gt;=VLOOKUP(AWReleaseNum,MinVerInfo,5,FALSE),TcReleaseNum&lt;=VLOOKUP(AWReleaseNum,MinVerInfo,6,FALSE))),"Available","Not Supported")))</f>
        <v>Available</v>
      </c>
      <c r="O2504" s="81" t="str">
        <f>IF(TcReleaseNum&lt;P2504,"Not Supported","Available")</f>
        <v>Available</v>
      </c>
      <c r="P2504" s="81" cm="1">
        <f t="array" ref="P2504">_xlfn.SWITCH(TcBaseVer, 14, K2504, 13, J2504, 12, I2504, 11, IFERROR(VLOOKUP(H2504,Table2[#All],3,FALSE),"N/A"),0)</f>
        <v>0</v>
      </c>
      <c r="Q2504" s="81" t="str">
        <f>IF(TcBaseVer=0,M2504,IF(AND(N2504="Available",M2504="Available",O2504="Available"),"Available",IF(M2504="","","Not Supported")))</f>
        <v>Available</v>
      </c>
      <c r="R2504" s="81" t="str">
        <f>IF(A2504&gt;=AWCurrentRel, "Future",Q2504)</f>
        <v>Available</v>
      </c>
      <c r="S2504" s="100" t="str">
        <f>HYPERLINK(U2504,T2504)</f>
        <v>Teamcenter 2512 - What's New - Plan</v>
      </c>
      <c r="T2504" s="81" t="str">
        <f>IFERROR(VLOOKUP(CONCATENATE($B2504,"_",$A2504),Table4[#All],5,FALSE),"Not Available")</f>
        <v>Teamcenter 2512 - What's New - Plan</v>
      </c>
      <c r="U2504" s="81" t="str">
        <f>IFERROR(VLOOKUP(CONCATENATE(B2504,"_",A2504),Table4[#All],6,FALSE),"")</f>
        <v>https://siemens.highspot.com/items/6936c4d01e86285005509949?lfrm=ssrp.3</v>
      </c>
    </row>
    <row r="2505" spans="1:21" x14ac:dyDescent="0.25">
      <c r="A2505" s="81">
        <f>IF(OR('Raw Data'!A2456=0,'Raw Data'!A2456="Delete"),"",'Raw Data'!A2456)</f>
        <v>2512</v>
      </c>
      <c r="B2505" s="88" t="str">
        <f>IF(OR('Raw Data'!B2456=0,'Raw Data'!B2456="Delete"),"",'Raw Data'!B2456)</f>
        <v>Plan</v>
      </c>
      <c r="C2505" s="89" t="str">
        <f>IF(OR('Raw Data'!C2456=0,'Raw Data'!C2456="Delete"),"",'Raw Data'!C2456)</f>
        <v>Process</v>
      </c>
      <c r="D2505" s="88" t="str">
        <f>IF(OR('Raw Data'!D2456=0,'Raw Data'!D2456="Delete"),"",'Raw Data'!D2456)</f>
        <v>Workflow</v>
      </c>
      <c r="E2505" s="84" t="str">
        <f>IF(OR('Raw Data'!E2456=0,'Raw Data'!E2456="Delete"),"",'Raw Data'!E2456)</f>
        <v xml:space="preserve">See a complete and detailed workflow process history for accountability and audit compliance </v>
      </c>
      <c r="F2505" s="81" t="str" cm="1">
        <f t="array" ref="F2505">_xlfn.SWITCH(ROUND(VLOOKUP(A2505,Table1[#All],3),0),11,H2505,12,I2505,13,J2505,14,K2505,"N/A")</f>
        <v>N/A</v>
      </c>
      <c r="G2505" s="81" t="str" cm="1">
        <f t="array" ref="G2505">_xlfn.SWITCH(ROUND(VLOOKUP(A2505,Table1[#All],5),0),11,H2505,12,I2505,13,J2505,14,K2505,"N/A")</f>
        <v>N/A</v>
      </c>
      <c r="H2505" s="81" t="str">
        <f>IF(OR('Raw Data'!H2456=0,'Raw Data'!H2456="Delete"),"",'Raw Data'!H2456)</f>
        <v/>
      </c>
      <c r="I2505" s="81" t="str">
        <f>IF(OR('Raw Data'!I2456=0,'Raw Data'!I2456="Delete"),"",'Raw Data'!I2456)</f>
        <v/>
      </c>
      <c r="J2505" s="81" t="str">
        <f>IF(OR('Raw Data'!J2456=0,'Raw Data'!J2456="Delete"),"",'Raw Data'!J2456)</f>
        <v/>
      </c>
      <c r="K2505" s="81" t="str">
        <f>IF(OR('Raw Data'!K2456=0,'Raw Data'!K2456="Delete"),"",'Raw Data'!K2456)</f>
        <v/>
      </c>
      <c r="L2505" s="81" t="str">
        <f>R2505</f>
        <v>Available</v>
      </c>
      <c r="M2505" s="81" t="str">
        <f>IF(A2505="","",IF(OR(AWReleaseNum&gt;=A2505,AWReleaseNum=0),"Available","Not Supported"))</f>
        <v>Available</v>
      </c>
      <c r="N2505" s="81" t="str">
        <f>IF(A2505="","",IF(TcRelease="Any","Available",IF(OR(AND(TcReleaseNum&gt;=VLOOKUP(AWReleaseNum,MinVerInfo,3,FALSE),TcReleaseNum&lt;=VLOOKUP(AWReleaseNum,MinVerInfo,4,FALSE)),AND(TcReleaseNum&gt;=VLOOKUP(AWReleaseNum,MinVerInfo,5,FALSE),TcReleaseNum&lt;=VLOOKUP(AWReleaseNum,MinVerInfo,6,FALSE))),"Available","Not Supported")))</f>
        <v>Available</v>
      </c>
      <c r="O2505" s="81" t="str">
        <f>IF(TcReleaseNum&lt;P2505,"Not Supported","Available")</f>
        <v>Available</v>
      </c>
      <c r="P2505" s="81" cm="1">
        <f t="array" ref="P2505">_xlfn.SWITCH(TcBaseVer, 14, K2505, 13, J2505, 12, I2505, 11, IFERROR(VLOOKUP(H2505,Table2[#All],3,FALSE),"N/A"),0)</f>
        <v>0</v>
      </c>
      <c r="Q2505" s="81" t="str">
        <f>IF(TcBaseVer=0,M2505,IF(AND(N2505="Available",M2505="Available",O2505="Available"),"Available",IF(M2505="","","Not Supported")))</f>
        <v>Available</v>
      </c>
      <c r="R2505" s="81" t="str">
        <f>IF(A2505&gt;=AWCurrentRel, "Future",Q2505)</f>
        <v>Available</v>
      </c>
      <c r="S2505" s="100" t="str">
        <f>HYPERLINK(U2505,T2505)</f>
        <v>Teamcenter 2512 - What's New - Plan</v>
      </c>
      <c r="T2505" s="81" t="str">
        <f>IFERROR(VLOOKUP(CONCATENATE($B2505,"_",$A2505),Table4[#All],5,FALSE),"Not Available")</f>
        <v>Teamcenter 2512 - What's New - Plan</v>
      </c>
      <c r="U2505" s="81" t="str">
        <f>IFERROR(VLOOKUP(CONCATENATE(B2505,"_",A2505),Table4[#All],6,FALSE),"")</f>
        <v>https://siemens.highspot.com/items/6936c4d01e86285005509949?lfrm=ssrp.3</v>
      </c>
    </row>
    <row r="2506" spans="1:21" x14ac:dyDescent="0.25">
      <c r="A2506" s="81">
        <f>IF(OR('Raw Data'!A2504=0,'Raw Data'!A2504="Delete"),"",'Raw Data'!A2504)</f>
        <v>2606</v>
      </c>
      <c r="B2506" s="88" t="str">
        <f>IF(OR('Raw Data'!B2504=0,'Raw Data'!B2504="Delete"),"",'Raw Data'!B2504)</f>
        <v>Deliver</v>
      </c>
      <c r="C2506" s="89" t="str">
        <f>IF(OR('Raw Data'!C2504=0,'Raw Data'!C2504="Delete"),"",'Raw Data'!C2504)</f>
        <v>Suppliers</v>
      </c>
      <c r="D2506" s="88" t="str">
        <f>IF(OR('Raw Data'!D2504=0,'Raw Data'!D2504="Delete"),"",'Raw Data'!D2504)</f>
        <v>Asset Administration Shell Collaboration</v>
      </c>
      <c r="E2506" s="84" t="str">
        <f>IF(OR('Raw Data'!E2504=0,'Raw Data'!E2504="Delete"),"",'Raw Data'!E2504)</f>
        <v>Accelerate and simplify product hierarchy export to Asset Administration Shell</v>
      </c>
      <c r="F2506" s="81" t="str" cm="1">
        <f t="array" ref="F2506">_xlfn.SWITCH(ROUND(VLOOKUP(A2506,Table1[#All],3),0),11,H2506,12,I2506,13,J2506,14,K2506,"N/A")</f>
        <v>N/A</v>
      </c>
      <c r="G2506" s="81" t="str" cm="1">
        <f t="array" ref="G2506">_xlfn.SWITCH(ROUND(VLOOKUP(A2506,Table1[#All],5),0),11,H2506,12,I2506,13,J2506,14,K2506,"N/A")</f>
        <v>N/A</v>
      </c>
      <c r="H2506" s="81" t="str">
        <f>IF(OR('Raw Data'!H2504=0,'Raw Data'!H2504="Delete"),"",'Raw Data'!H2504)</f>
        <v/>
      </c>
      <c r="I2506" s="81" t="str">
        <f>IF(OR('Raw Data'!I2504=0,'Raw Data'!I2504="Delete"),"",'Raw Data'!I2504)</f>
        <v/>
      </c>
      <c r="J2506" s="81" t="str">
        <f>IF(OR('Raw Data'!J2504=0,'Raw Data'!J2504="Delete"),"",'Raw Data'!J2504)</f>
        <v/>
      </c>
      <c r="K2506" s="81" t="str">
        <f>IF(OR('Raw Data'!K2504=0,'Raw Data'!K2504="Delete"),"",'Raw Data'!K2504)</f>
        <v/>
      </c>
      <c r="L2506" s="81" t="str">
        <f>R2506</f>
        <v>Available</v>
      </c>
      <c r="M2506" s="81" t="str">
        <f>IF(A2506="","",IF(OR(AWReleaseNum&gt;=A2506,AWReleaseNum=0),"Available","Not Supported"))</f>
        <v>Available</v>
      </c>
      <c r="N2506" s="81" t="str">
        <f>IF(A2506="","",IF(TcRelease="Any","Available",IF(OR(AND(TcReleaseNum&gt;=VLOOKUP(AWReleaseNum,MinVerInfo,3,FALSE),TcReleaseNum&lt;=VLOOKUP(AWReleaseNum,MinVerInfo,4,FALSE)),AND(TcReleaseNum&gt;=VLOOKUP(AWReleaseNum,MinVerInfo,5,FALSE),TcReleaseNum&lt;=VLOOKUP(AWReleaseNum,MinVerInfo,6,FALSE))),"Available","Not Supported")))</f>
        <v>Available</v>
      </c>
      <c r="O2506" s="81" t="str">
        <f>IF(TcReleaseNum&lt;P2506,"Not Supported","Available")</f>
        <v>Available</v>
      </c>
      <c r="P2506" s="81" cm="1">
        <f t="array" ref="P2506">_xlfn.SWITCH(TcBaseVer, 14, K2506, 13, J2506, 12, I2506, 11, IFERROR(VLOOKUP(H2506,Table2[#All],3,FALSE),"N/A"),0)</f>
        <v>0</v>
      </c>
      <c r="Q2506" s="81" t="str">
        <f>IF(TcBaseVer=0,M2506,IF(AND(N2506="Available",M2506="Available",O2506="Available"),"Available",IF(M2506="","","Not Supported")))</f>
        <v>Available</v>
      </c>
      <c r="R2506" s="81" t="str">
        <f>IF(A2506&gt;=AWCurrentRel, "Future",Q2506)</f>
        <v>Available</v>
      </c>
      <c r="S2506" s="100" t="str">
        <f>HYPERLINK(U2506,T2506)</f>
        <v>Teamcenter 2606 - What's New - Deliver</v>
      </c>
      <c r="T2506" s="81" t="str">
        <f>IFERROR(VLOOKUP(CONCATENATE($B2506,"_",$A2506),Table4[#All],5,FALSE),"Not Available")</f>
        <v>Teamcenter 2606 - What's New - Deliver</v>
      </c>
      <c r="U2506" s="81" t="str">
        <f>IFERROR(VLOOKUP(CONCATENATE(B2506,"_",A2506),Table4[#All],6,FALSE),"")</f>
        <v>https://siemens.highspot.com/items/6a2b184a3f3d1360e45fd15b?lfrm=shp-ft.3#1</v>
      </c>
    </row>
    <row r="2507" spans="1:21" x14ac:dyDescent="0.25">
      <c r="A2507" s="81">
        <f>IF(OR('Raw Data'!A2505=0,'Raw Data'!A2505="Delete"),"",'Raw Data'!A2505)</f>
        <v>2606</v>
      </c>
      <c r="B2507" s="88" t="str">
        <f>IF(OR('Raw Data'!B2505=0,'Raw Data'!B2505="Delete"),"",'Raw Data'!B2505)</f>
        <v>Deliver</v>
      </c>
      <c r="C2507" s="89" t="str">
        <f>IF(OR('Raw Data'!C2505=0,'Raw Data'!C2505="Delete"),"",'Raw Data'!C2505)</f>
        <v>Suppliers</v>
      </c>
      <c r="D2507" s="88" t="str">
        <f>IF(OR('Raw Data'!D2505=0,'Raw Data'!D2505="Delete"),"",'Raw Data'!D2505)</f>
        <v>Asset Administration Shell Collaboration</v>
      </c>
      <c r="E2507" s="84" t="str">
        <f>IF(OR('Raw Data'!E2505=0,'Raw Data'!E2505="Delete"),"",'Raw Data'!E2505)</f>
        <v>Easily onboard new Asset Administration Shell (AAS) submodels and stay updated with evolving AAS standards</v>
      </c>
      <c r="F2507" s="81" t="str" cm="1">
        <f t="array" ref="F2507">_xlfn.SWITCH(ROUND(VLOOKUP(A2507,Table1[#All],3),0),11,H2507,12,I2507,13,J2507,14,K2507,"N/A")</f>
        <v>N/A</v>
      </c>
      <c r="G2507" s="81" t="str" cm="1">
        <f t="array" ref="G2507">_xlfn.SWITCH(ROUND(VLOOKUP(A2507,Table1[#All],5),0),11,H2507,12,I2507,13,J2507,14,K2507,"N/A")</f>
        <v>N/A</v>
      </c>
      <c r="H2507" s="81" t="str">
        <f>IF(OR('Raw Data'!H2505=0,'Raw Data'!H2505="Delete"),"",'Raw Data'!H2505)</f>
        <v/>
      </c>
      <c r="I2507" s="81" t="str">
        <f>IF(OR('Raw Data'!I2505=0,'Raw Data'!I2505="Delete"),"",'Raw Data'!I2505)</f>
        <v/>
      </c>
      <c r="J2507" s="81" t="str">
        <f>IF(OR('Raw Data'!J2505=0,'Raw Data'!J2505="Delete"),"",'Raw Data'!J2505)</f>
        <v/>
      </c>
      <c r="K2507" s="81" t="str">
        <f>IF(OR('Raw Data'!K2505=0,'Raw Data'!K2505="Delete"),"",'Raw Data'!K2505)</f>
        <v/>
      </c>
      <c r="L2507" s="81" t="str">
        <f>R2507</f>
        <v>Available</v>
      </c>
      <c r="M2507" s="81" t="str">
        <f>IF(A2507="","",IF(OR(AWReleaseNum&gt;=A2507,AWReleaseNum=0),"Available","Not Supported"))</f>
        <v>Available</v>
      </c>
      <c r="N2507" s="81" t="str">
        <f>IF(A2507="","",IF(TcRelease="Any","Available",IF(OR(AND(TcReleaseNum&gt;=VLOOKUP(AWReleaseNum,MinVerInfo,3,FALSE),TcReleaseNum&lt;=VLOOKUP(AWReleaseNum,MinVerInfo,4,FALSE)),AND(TcReleaseNum&gt;=VLOOKUP(AWReleaseNum,MinVerInfo,5,FALSE),TcReleaseNum&lt;=VLOOKUP(AWReleaseNum,MinVerInfo,6,FALSE))),"Available","Not Supported")))</f>
        <v>Available</v>
      </c>
      <c r="O2507" s="81" t="str">
        <f>IF(TcReleaseNum&lt;P2507,"Not Supported","Available")</f>
        <v>Available</v>
      </c>
      <c r="P2507" s="81" cm="1">
        <f t="array" ref="P2507">_xlfn.SWITCH(TcBaseVer, 14, K2507, 13, J2507, 12, I2507, 11, IFERROR(VLOOKUP(H2507,Table2[#All],3,FALSE),"N/A"),0)</f>
        <v>0</v>
      </c>
      <c r="Q2507" s="81" t="str">
        <f>IF(TcBaseVer=0,M2507,IF(AND(N2507="Available",M2507="Available",O2507="Available"),"Available",IF(M2507="","","Not Supported")))</f>
        <v>Available</v>
      </c>
      <c r="R2507" s="81" t="str">
        <f>IF(A2507&gt;=AWCurrentRel, "Future",Q2507)</f>
        <v>Available</v>
      </c>
      <c r="S2507" s="100" t="str">
        <f>HYPERLINK(U2507,T2507)</f>
        <v>Teamcenter 2606 - What's New - Deliver</v>
      </c>
      <c r="T2507" s="81" t="str">
        <f>IFERROR(VLOOKUP(CONCATENATE($B2507,"_",$A2507),Table4[#All],5,FALSE),"Not Available")</f>
        <v>Teamcenter 2606 - What's New - Deliver</v>
      </c>
      <c r="U2507" s="81" t="str">
        <f>IFERROR(VLOOKUP(CONCATENATE(B2507,"_",A2507),Table4[#All],6,FALSE),"")</f>
        <v>https://siemens.highspot.com/items/6a2b184a3f3d1360e45fd15b?lfrm=shp-ft.3#1</v>
      </c>
    </row>
    <row r="2508" spans="1:21" x14ac:dyDescent="0.25">
      <c r="A2508" s="81">
        <f>IF(OR('Raw Data'!A2639=0,'Raw Data'!A2639="Delete"),"",'Raw Data'!A2639)</f>
        <v>2606</v>
      </c>
      <c r="B2508" s="88" t="str">
        <f>IF(OR('Raw Data'!B2639=0,'Raw Data'!B2639="Delete"),"",'Raw Data'!B2639)</f>
        <v>Deliver</v>
      </c>
      <c r="C2508" s="89" t="str">
        <f>IF(OR('Raw Data'!C2639=0,'Raw Data'!C2639="Delete"),"",'Raw Data'!C2639)</f>
        <v>Quality</v>
      </c>
      <c r="D2508" s="88" t="str">
        <f>IF(OR('Raw Data'!D2639=0,'Raw Data'!D2639="Delete"),"",'Raw Data'!D2639)</f>
        <v>Audit &amp; Assessment </v>
      </c>
      <c r="E2508" s="84" t="str">
        <f>IF(OR('Raw Data'!E2639=0,'Raw Data'!E2639="Delete"),"",'Raw Data'!E2639)</f>
        <v>General enhancements across quality modules improve usability and ensure a more consistent audit experience</v>
      </c>
      <c r="F2508" s="81" t="str" cm="1">
        <f t="array" ref="F2508">_xlfn.SWITCH(ROUND(VLOOKUP(A2508,Table1[#All],3),0),11,H2508,12,I2508,13,J2508,14,K2508,"N/A")</f>
        <v>N/A</v>
      </c>
      <c r="G2508" s="81" t="str" cm="1">
        <f t="array" ref="G2508">_xlfn.SWITCH(ROUND(VLOOKUP(A2508,Table1[#All],5),0),11,H2508,12,I2508,13,J2508,14,K2508,"N/A")</f>
        <v>N/A</v>
      </c>
      <c r="H2508" s="81" t="str">
        <f>IF(OR('Raw Data'!H2639=0,'Raw Data'!H2639="Delete"),"",'Raw Data'!H2639)</f>
        <v/>
      </c>
      <c r="I2508" s="81" t="str">
        <f>IF(OR('Raw Data'!I2639=0,'Raw Data'!I2639="Delete"),"",'Raw Data'!I2639)</f>
        <v/>
      </c>
      <c r="J2508" s="81" t="str">
        <f>IF(OR('Raw Data'!J2639=0,'Raw Data'!J2639="Delete"),"",'Raw Data'!J2639)</f>
        <v/>
      </c>
      <c r="K2508" s="81" t="str">
        <f>IF(OR('Raw Data'!K2639=0,'Raw Data'!K2639="Delete"),"",'Raw Data'!K2639)</f>
        <v/>
      </c>
      <c r="L2508" s="81" t="str">
        <f>R2508</f>
        <v>Available</v>
      </c>
      <c r="M2508" s="81" t="str">
        <f>IF(A2508="","",IF(OR(AWReleaseNum&gt;=A2508,AWReleaseNum=0),"Available","Not Supported"))</f>
        <v>Available</v>
      </c>
      <c r="N2508" s="81" t="str">
        <f>IF(A2508="","",IF(TcRelease="Any","Available",IF(OR(AND(TcReleaseNum&gt;=VLOOKUP(AWReleaseNum,MinVerInfo,3,FALSE),TcReleaseNum&lt;=VLOOKUP(AWReleaseNum,MinVerInfo,4,FALSE)),AND(TcReleaseNum&gt;=VLOOKUP(AWReleaseNum,MinVerInfo,5,FALSE),TcReleaseNum&lt;=VLOOKUP(AWReleaseNum,MinVerInfo,6,FALSE))),"Available","Not Supported")))</f>
        <v>Available</v>
      </c>
      <c r="O2508" s="81" t="str">
        <f>IF(TcReleaseNum&lt;P2508,"Not Supported","Available")</f>
        <v>Available</v>
      </c>
      <c r="P2508" s="81" cm="1">
        <f t="array" ref="P2508">_xlfn.SWITCH(TcBaseVer, 14, K2508, 13, J2508, 12, I2508, 11, IFERROR(VLOOKUP(H2508,Table2[#All],3,FALSE),"N/A"),0)</f>
        <v>0</v>
      </c>
      <c r="Q2508" s="81" t="str">
        <f>IF(TcBaseVer=0,M2508,IF(AND(N2508="Available",M2508="Available",O2508="Available"),"Available",IF(M2508="","","Not Supported")))</f>
        <v>Available</v>
      </c>
      <c r="R2508" s="81" t="str">
        <f>IF(A2508&gt;=AWCurrentRel, "Future",Q2508)</f>
        <v>Available</v>
      </c>
      <c r="S2508" s="100" t="str">
        <f>HYPERLINK(U2508,T2508)</f>
        <v>Teamcenter 2606 - What's New - Deliver</v>
      </c>
      <c r="T2508" s="81" t="str">
        <f>IFERROR(VLOOKUP(CONCATENATE($B2508,"_",$A2508),Table4[#All],5,FALSE),"Not Available")</f>
        <v>Teamcenter 2606 - What's New - Deliver</v>
      </c>
      <c r="U2508" s="81" t="str">
        <f>IFERROR(VLOOKUP(CONCATENATE(B2508,"_",A2508),Table4[#All],6,FALSE),"")</f>
        <v>https://siemens.highspot.com/items/6a2b184a3f3d1360e45fd15b?lfrm=shp-ft.3#1</v>
      </c>
    </row>
    <row r="2509" spans="1:21" x14ac:dyDescent="0.25">
      <c r="A2509" s="81">
        <f>IF(OR('Raw Data'!A2640=0,'Raw Data'!A2640="Delete"),"",'Raw Data'!A2640)</f>
        <v>2606</v>
      </c>
      <c r="B2509" s="88" t="str">
        <f>IF(OR('Raw Data'!B2640=0,'Raw Data'!B2640="Delete"),"",'Raw Data'!B2640)</f>
        <v>Deliver</v>
      </c>
      <c r="C2509" s="89" t="str">
        <f>IF(OR('Raw Data'!C2640=0,'Raw Data'!C2640="Delete"),"",'Raw Data'!C2640)</f>
        <v>Quality</v>
      </c>
      <c r="D2509" s="88" t="str">
        <f>IF(OR('Raw Data'!D2640=0,'Raw Data'!D2640="Delete"),"",'Raw Data'!D2640)</f>
        <v>Audit &amp; Assessment </v>
      </c>
      <c r="E2509" s="84" t="str">
        <f>IF(OR('Raw Data'!E2640=0,'Raw Data'!E2640="Delete"),"",'Raw Data'!E2640)</f>
        <v>New spider chart visualizes strengths and weaknesses across audit areas, enabling faster insights and better decision-making</v>
      </c>
      <c r="F2509" s="81" t="str" cm="1">
        <f t="array" ref="F2509">_xlfn.SWITCH(ROUND(VLOOKUP(A2509,Table1[#All],3),0),11,H2509,12,I2509,13,J2509,14,K2509,"N/A")</f>
        <v>N/A</v>
      </c>
      <c r="G2509" s="81" t="str" cm="1">
        <f t="array" ref="G2509">_xlfn.SWITCH(ROUND(VLOOKUP(A2509,Table1[#All],5),0),11,H2509,12,I2509,13,J2509,14,K2509,"N/A")</f>
        <v>N/A</v>
      </c>
      <c r="H2509" s="81" t="str">
        <f>IF(OR('Raw Data'!H2640=0,'Raw Data'!H2640="Delete"),"",'Raw Data'!H2640)</f>
        <v/>
      </c>
      <c r="I2509" s="81" t="str">
        <f>IF(OR('Raw Data'!I2640=0,'Raw Data'!I2640="Delete"),"",'Raw Data'!I2640)</f>
        <v/>
      </c>
      <c r="J2509" s="81" t="str">
        <f>IF(OR('Raw Data'!J2640=0,'Raw Data'!J2640="Delete"),"",'Raw Data'!J2640)</f>
        <v/>
      </c>
      <c r="K2509" s="81" t="str">
        <f>IF(OR('Raw Data'!K2640=0,'Raw Data'!K2640="Delete"),"",'Raw Data'!K2640)</f>
        <v/>
      </c>
      <c r="L2509" s="81" t="str">
        <f>R2509</f>
        <v>Available</v>
      </c>
      <c r="M2509" s="81" t="str">
        <f>IF(A2509="","",IF(OR(AWReleaseNum&gt;=A2509,AWReleaseNum=0),"Available","Not Supported"))</f>
        <v>Available</v>
      </c>
      <c r="N2509" s="81" t="str">
        <f>IF(A2509="","",IF(TcRelease="Any","Available",IF(OR(AND(TcReleaseNum&gt;=VLOOKUP(AWReleaseNum,MinVerInfo,3,FALSE),TcReleaseNum&lt;=VLOOKUP(AWReleaseNum,MinVerInfo,4,FALSE)),AND(TcReleaseNum&gt;=VLOOKUP(AWReleaseNum,MinVerInfo,5,FALSE),TcReleaseNum&lt;=VLOOKUP(AWReleaseNum,MinVerInfo,6,FALSE))),"Available","Not Supported")))</f>
        <v>Available</v>
      </c>
      <c r="O2509" s="81" t="str">
        <f>IF(TcReleaseNum&lt;P2509,"Not Supported","Available")</f>
        <v>Available</v>
      </c>
      <c r="P2509" s="81" cm="1">
        <f t="array" ref="P2509">_xlfn.SWITCH(TcBaseVer, 14, K2509, 13, J2509, 12, I2509, 11, IFERROR(VLOOKUP(H2509,Table2[#All],3,FALSE),"N/A"),0)</f>
        <v>0</v>
      </c>
      <c r="Q2509" s="81" t="str">
        <f>IF(TcBaseVer=0,M2509,IF(AND(N2509="Available",M2509="Available",O2509="Available"),"Available",IF(M2509="","","Not Supported")))</f>
        <v>Available</v>
      </c>
      <c r="R2509" s="81" t="str">
        <f>IF(A2509&gt;=AWCurrentRel, "Future",Q2509)</f>
        <v>Available</v>
      </c>
      <c r="S2509" s="100" t="str">
        <f>HYPERLINK(U2509,T2509)</f>
        <v>Teamcenter 2606 - What's New - Deliver</v>
      </c>
      <c r="T2509" s="81" t="str">
        <f>IFERROR(VLOOKUP(CONCATENATE($B2509,"_",$A2509),Table4[#All],5,FALSE),"Not Available")</f>
        <v>Teamcenter 2606 - What's New - Deliver</v>
      </c>
      <c r="U2509" s="81" t="str">
        <f>IFERROR(VLOOKUP(CONCATENATE(B2509,"_",A2509),Table4[#All],6,FALSE),"")</f>
        <v>https://siemens.highspot.com/items/6a2b184a3f3d1360e45fd15b?lfrm=shp-ft.3#1</v>
      </c>
    </row>
    <row r="2510" spans="1:21" x14ac:dyDescent="0.25">
      <c r="A2510" s="81">
        <f>IF(OR('Raw Data'!A2641=0,'Raw Data'!A2641="Delete"),"",'Raw Data'!A2641)</f>
        <v>2606</v>
      </c>
      <c r="B2510" s="88" t="str">
        <f>IF(OR('Raw Data'!B2641=0,'Raw Data'!B2641="Delete"),"",'Raw Data'!B2641)</f>
        <v>Deliver</v>
      </c>
      <c r="C2510" s="89" t="str">
        <f>IF(OR('Raw Data'!C2641=0,'Raw Data'!C2641="Delete"),"",'Raw Data'!C2641)</f>
        <v>Quality</v>
      </c>
      <c r="D2510" s="88" t="str">
        <f>IF(OR('Raw Data'!D2641=0,'Raw Data'!D2641="Delete"),"",'Raw Data'!D2641)</f>
        <v>Audit &amp; Assessment </v>
      </c>
      <c r="E2510" s="84" t="str">
        <f>IF(OR('Raw Data'!E2641=0,'Raw Data'!E2641="Delete"),"",'Raw Data'!E2641)</f>
        <v>UX extensions provide a more intuitive and efficient user experience, increasing productivity in audit and assessment processes</v>
      </c>
      <c r="F2510" s="81" t="str" cm="1">
        <f t="array" ref="F2510">_xlfn.SWITCH(ROUND(VLOOKUP(A2510,Table1[#All],3),0),11,H2510,12,I2510,13,J2510,14,K2510,"N/A")</f>
        <v>N/A</v>
      </c>
      <c r="G2510" s="81" t="str" cm="1">
        <f t="array" ref="G2510">_xlfn.SWITCH(ROUND(VLOOKUP(A2510,Table1[#All],5),0),11,H2510,12,I2510,13,J2510,14,K2510,"N/A")</f>
        <v>N/A</v>
      </c>
      <c r="H2510" s="81" t="str">
        <f>IF(OR('Raw Data'!H2641=0,'Raw Data'!H2641="Delete"),"",'Raw Data'!H2641)</f>
        <v/>
      </c>
      <c r="I2510" s="81" t="str">
        <f>IF(OR('Raw Data'!I2641=0,'Raw Data'!I2641="Delete"),"",'Raw Data'!I2641)</f>
        <v/>
      </c>
      <c r="J2510" s="81" t="str">
        <f>IF(OR('Raw Data'!J2641=0,'Raw Data'!J2641="Delete"),"",'Raw Data'!J2641)</f>
        <v/>
      </c>
      <c r="K2510" s="81" t="str">
        <f>IF(OR('Raw Data'!K2641=0,'Raw Data'!K2641="Delete"),"",'Raw Data'!K2641)</f>
        <v/>
      </c>
      <c r="L2510" s="81" t="str">
        <f>R2510</f>
        <v>Available</v>
      </c>
      <c r="M2510" s="81" t="str">
        <f>IF(A2510="","",IF(OR(AWReleaseNum&gt;=A2510,AWReleaseNum=0),"Available","Not Supported"))</f>
        <v>Available</v>
      </c>
      <c r="N2510" s="81" t="str">
        <f>IF(A2510="","",IF(TcRelease="Any","Available",IF(OR(AND(TcReleaseNum&gt;=VLOOKUP(AWReleaseNum,MinVerInfo,3,FALSE),TcReleaseNum&lt;=VLOOKUP(AWReleaseNum,MinVerInfo,4,FALSE)),AND(TcReleaseNum&gt;=VLOOKUP(AWReleaseNum,MinVerInfo,5,FALSE),TcReleaseNum&lt;=VLOOKUP(AWReleaseNum,MinVerInfo,6,FALSE))),"Available","Not Supported")))</f>
        <v>Available</v>
      </c>
      <c r="O2510" s="81" t="str">
        <f>IF(TcReleaseNum&lt;P2510,"Not Supported","Available")</f>
        <v>Available</v>
      </c>
      <c r="P2510" s="81" cm="1">
        <f t="array" ref="P2510">_xlfn.SWITCH(TcBaseVer, 14, K2510, 13, J2510, 12, I2510, 11, IFERROR(VLOOKUP(H2510,Table2[#All],3,FALSE),"N/A"),0)</f>
        <v>0</v>
      </c>
      <c r="Q2510" s="81" t="str">
        <f>IF(TcBaseVer=0,M2510,IF(AND(N2510="Available",M2510="Available",O2510="Available"),"Available",IF(M2510="","","Not Supported")))</f>
        <v>Available</v>
      </c>
      <c r="R2510" s="81" t="str">
        <f>IF(A2510&gt;=AWCurrentRel, "Future",Q2510)</f>
        <v>Available</v>
      </c>
      <c r="S2510" s="100" t="str">
        <f>HYPERLINK(U2510,T2510)</f>
        <v>Teamcenter 2606 - What's New - Deliver</v>
      </c>
      <c r="T2510" s="81" t="str">
        <f>IFERROR(VLOOKUP(CONCATENATE($B2510,"_",$A2510),Table4[#All],5,FALSE),"Not Available")</f>
        <v>Teamcenter 2606 - What's New - Deliver</v>
      </c>
      <c r="U2510" s="81" t="str">
        <f>IFERROR(VLOOKUP(CONCATENATE(B2510,"_",A2510),Table4[#All],6,FALSE),"")</f>
        <v>https://siemens.highspot.com/items/6a2b184a3f3d1360e45fd15b?lfrm=shp-ft.3#1</v>
      </c>
    </row>
    <row r="2511" spans="1:21" x14ac:dyDescent="0.25">
      <c r="A2511" s="81">
        <f>IF(OR('Raw Data'!A2565=0,'Raw Data'!A2565="Delete"),"",'Raw Data'!A2565)</f>
        <v>2606</v>
      </c>
      <c r="B2511" s="88" t="str">
        <f>IF(OR('Raw Data'!B2565=0,'Raw Data'!B2565="Delete"),"",'Raw Data'!B2565)</f>
        <v>Plan</v>
      </c>
      <c r="C2511" s="89" t="str">
        <f>IF(OR('Raw Data'!C2565=0,'Raw Data'!C2565="Delete"),"",'Raw Data'!C2565)</f>
        <v>Bill of Materials</v>
      </c>
      <c r="D2511" s="88" t="str">
        <f>IF(OR('Raw Data'!D2565=0,'Raw Data'!D2565="Delete"),"",'Raw Data'!D2565)</f>
        <v>BOM AI</v>
      </c>
      <c r="E2511" s="84" t="str">
        <f>IF(OR('Raw Data'!E2565=0,'Raw Data'!E2565="Delete"),"",'Raw Data'!E2565)</f>
        <v>Use In-Context Change with Teamcenter Copilot in a BOM</v>
      </c>
      <c r="F2511" s="81" t="str" cm="1">
        <f t="array" ref="F2511">_xlfn.SWITCH(ROUND(VLOOKUP(A2511,Table1[#All],3),0),11,H2511,12,I2511,13,J2511,14,K2511,"N/A")</f>
        <v>N/A</v>
      </c>
      <c r="G2511" s="81" t="str" cm="1">
        <f t="array" ref="G2511">_xlfn.SWITCH(ROUND(VLOOKUP(A2511,Table1[#All],5),0),11,H2511,12,I2511,13,J2511,14,K2511,"N/A")</f>
        <v>N/A</v>
      </c>
      <c r="H2511" s="81" t="str">
        <f>IF(OR('Raw Data'!H2565=0,'Raw Data'!H2565="Delete"),"",'Raw Data'!H2565)</f>
        <v/>
      </c>
      <c r="I2511" s="81" t="str">
        <f>IF(OR('Raw Data'!I2565=0,'Raw Data'!I2565="Delete"),"",'Raw Data'!I2565)</f>
        <v/>
      </c>
      <c r="J2511" s="81" t="str">
        <f>IF(OR('Raw Data'!J2565=0,'Raw Data'!J2565="Delete"),"",'Raw Data'!J2565)</f>
        <v/>
      </c>
      <c r="K2511" s="81" t="str">
        <f>IF(OR('Raw Data'!K2565=0,'Raw Data'!K2565="Delete"),"",'Raw Data'!K2565)</f>
        <v/>
      </c>
      <c r="L2511" s="81" t="str">
        <f>R2511</f>
        <v>Available</v>
      </c>
      <c r="M2511" s="81" t="str">
        <f>IF(A2511="","",IF(OR(AWReleaseNum&gt;=A2511,AWReleaseNum=0),"Available","Not Supported"))</f>
        <v>Available</v>
      </c>
      <c r="N2511" s="81" t="str">
        <f>IF(A2511="","",IF(TcRelease="Any","Available",IF(OR(AND(TcReleaseNum&gt;=VLOOKUP(AWReleaseNum,MinVerInfo,3,FALSE),TcReleaseNum&lt;=VLOOKUP(AWReleaseNum,MinVerInfo,4,FALSE)),AND(TcReleaseNum&gt;=VLOOKUP(AWReleaseNum,MinVerInfo,5,FALSE),TcReleaseNum&lt;=VLOOKUP(AWReleaseNum,MinVerInfo,6,FALSE))),"Available","Not Supported")))</f>
        <v>Available</v>
      </c>
      <c r="O2511" s="81" t="str">
        <f>IF(TcReleaseNum&lt;P2511,"Not Supported","Available")</f>
        <v>Available</v>
      </c>
      <c r="P2511" s="81" cm="1">
        <f t="array" ref="P2511">_xlfn.SWITCH(TcBaseVer, 14, K2511, 13, J2511, 12, I2511, 11, IFERROR(VLOOKUP(H2511,Table2[#All],3,FALSE),"N/A"),0)</f>
        <v>0</v>
      </c>
      <c r="Q2511" s="81" t="str">
        <f>IF(TcBaseVer=0,M2511,IF(AND(N2511="Available",M2511="Available",O2511="Available"),"Available",IF(M2511="","","Not Supported")))</f>
        <v>Available</v>
      </c>
      <c r="R2511" s="81" t="str">
        <f>IF(A2511&gt;=AWCurrentRel, "Future",Q2511)</f>
        <v>Available</v>
      </c>
      <c r="S2511" s="100" t="str">
        <f>HYPERLINK(U2511,T2511)</f>
        <v>Teamcenter 2606 - What's New - Plan</v>
      </c>
      <c r="T2511" s="81" t="str">
        <f>IFERROR(VLOOKUP(CONCATENATE($B2511,"_",$A2511),Table4[#All],5,FALSE),"Not Available")</f>
        <v>Teamcenter 2606 - What's New - Plan</v>
      </c>
      <c r="U2511" s="81" t="str">
        <f>IFERROR(VLOOKUP(CONCATENATE(B2511,"_",A2511),Table4[#All],6,FALSE),"")</f>
        <v>https://siemens.highspot.com/items/6a2b1b5fb15023ba6ccb2993?lfrm=shp-ft.1#1</v>
      </c>
    </row>
    <row r="2512" spans="1:21" x14ac:dyDescent="0.25">
      <c r="A2512" s="81">
        <f>IF(OR('Raw Data'!A2566=0,'Raw Data'!A2566="Delete"),"",'Raw Data'!A2566)</f>
        <v>2606</v>
      </c>
      <c r="B2512" s="88" t="str">
        <f>IF(OR('Raw Data'!B2566=0,'Raw Data'!B2566="Delete"),"",'Raw Data'!B2566)</f>
        <v>Plan</v>
      </c>
      <c r="C2512" s="89" t="str">
        <f>IF(OR('Raw Data'!C2566=0,'Raw Data'!C2566="Delete"),"",'Raw Data'!C2566)</f>
        <v>Bill of Materials</v>
      </c>
      <c r="D2512" s="88" t="str">
        <f>IF(OR('Raw Data'!D2566=0,'Raw Data'!D2566="Delete"),"",'Raw Data'!D2566)</f>
        <v>BOM AI</v>
      </c>
      <c r="E2512" s="84" t="str">
        <f>IF(OR('Raw Data'!E2566=0,'Raw Data'!E2566="Delete"),"",'Raw Data'!E2566)</f>
        <v>Gain insights from related properties and objects</v>
      </c>
      <c r="F2512" s="81" t="str" cm="1">
        <f t="array" ref="F2512">_xlfn.SWITCH(ROUND(VLOOKUP(A2512,Table1[#All],3),0),11,H2512,12,I2512,13,J2512,14,K2512,"N/A")</f>
        <v>N/A</v>
      </c>
      <c r="G2512" s="81" t="str" cm="1">
        <f t="array" ref="G2512">_xlfn.SWITCH(ROUND(VLOOKUP(A2512,Table1[#All],5),0),11,H2512,12,I2512,13,J2512,14,K2512,"N/A")</f>
        <v>N/A</v>
      </c>
      <c r="H2512" s="81" t="str">
        <f>IF(OR('Raw Data'!H2566=0,'Raw Data'!H2566="Delete"),"",'Raw Data'!H2566)</f>
        <v/>
      </c>
      <c r="I2512" s="81" t="str">
        <f>IF(OR('Raw Data'!I2566=0,'Raw Data'!I2566="Delete"),"",'Raw Data'!I2566)</f>
        <v/>
      </c>
      <c r="J2512" s="81" t="str">
        <f>IF(OR('Raw Data'!J2566=0,'Raw Data'!J2566="Delete"),"",'Raw Data'!J2566)</f>
        <v/>
      </c>
      <c r="K2512" s="81" t="str">
        <f>IF(OR('Raw Data'!K2566=0,'Raw Data'!K2566="Delete"),"",'Raw Data'!K2566)</f>
        <v/>
      </c>
      <c r="L2512" s="81" t="str">
        <f>R2512</f>
        <v>Available</v>
      </c>
      <c r="M2512" s="81" t="str">
        <f>IF(A2512="","",IF(OR(AWReleaseNum&gt;=A2512,AWReleaseNum=0),"Available","Not Supported"))</f>
        <v>Available</v>
      </c>
      <c r="N2512" s="81" t="str">
        <f>IF(A2512="","",IF(TcRelease="Any","Available",IF(OR(AND(TcReleaseNum&gt;=VLOOKUP(AWReleaseNum,MinVerInfo,3,FALSE),TcReleaseNum&lt;=VLOOKUP(AWReleaseNum,MinVerInfo,4,FALSE)),AND(TcReleaseNum&gt;=VLOOKUP(AWReleaseNum,MinVerInfo,5,FALSE),TcReleaseNum&lt;=VLOOKUP(AWReleaseNum,MinVerInfo,6,FALSE))),"Available","Not Supported")))</f>
        <v>Available</v>
      </c>
      <c r="O2512" s="81" t="str">
        <f>IF(TcReleaseNum&lt;P2512,"Not Supported","Available")</f>
        <v>Available</v>
      </c>
      <c r="P2512" s="81" cm="1">
        <f t="array" ref="P2512">_xlfn.SWITCH(TcBaseVer, 14, K2512, 13, J2512, 12, I2512, 11, IFERROR(VLOOKUP(H2512,Table2[#All],3,FALSE),"N/A"),0)</f>
        <v>0</v>
      </c>
      <c r="Q2512" s="81" t="str">
        <f>IF(TcBaseVer=0,M2512,IF(AND(N2512="Available",M2512="Available",O2512="Available"),"Available",IF(M2512="","","Not Supported")))</f>
        <v>Available</v>
      </c>
      <c r="R2512" s="81" t="str">
        <f>IF(A2512&gt;=AWCurrentRel, "Future",Q2512)</f>
        <v>Available</v>
      </c>
      <c r="S2512" s="100" t="str">
        <f>HYPERLINK(U2512,T2512)</f>
        <v>Teamcenter 2606 - What's New - Plan</v>
      </c>
      <c r="T2512" s="81" t="str">
        <f>IFERROR(VLOOKUP(CONCATENATE($B2512,"_",$A2512),Table4[#All],5,FALSE),"Not Available")</f>
        <v>Teamcenter 2606 - What's New - Plan</v>
      </c>
      <c r="U2512" s="81" t="str">
        <f>IFERROR(VLOOKUP(CONCATENATE(B2512,"_",A2512),Table4[#All],6,FALSE),"")</f>
        <v>https://siemens.highspot.com/items/6a2b1b5fb15023ba6ccb2993?lfrm=shp-ft.1#1</v>
      </c>
    </row>
    <row r="2513" spans="1:21" x14ac:dyDescent="0.25">
      <c r="A2513" s="81">
        <f>IF(OR('Raw Data'!A2567=0,'Raw Data'!A2567="Delete"),"",'Raw Data'!A2567)</f>
        <v>2606</v>
      </c>
      <c r="B2513" s="88" t="str">
        <f>IF(OR('Raw Data'!B2567=0,'Raw Data'!B2567="Delete"),"",'Raw Data'!B2567)</f>
        <v>Plan</v>
      </c>
      <c r="C2513" s="89" t="str">
        <f>IF(OR('Raw Data'!C2567=0,'Raw Data'!C2567="Delete"),"",'Raw Data'!C2567)</f>
        <v>Bill of Materials</v>
      </c>
      <c r="D2513" s="88" t="str">
        <f>IF(OR('Raw Data'!D2567=0,'Raw Data'!D2567="Delete"),"",'Raw Data'!D2567)</f>
        <v>BOM AI</v>
      </c>
      <c r="E2513" s="84" t="str">
        <f>IF(OR('Raw Data'!E2567=0,'Raw Data'!E2567="Delete"),"",'Raw Data'!E2567)</f>
        <v>Learn and adapt from user feedback</v>
      </c>
      <c r="F2513" s="81" t="str" cm="1">
        <f t="array" ref="F2513">_xlfn.SWITCH(ROUND(VLOOKUP(A2513,Table1[#All],3),0),11,H2513,12,I2513,13,J2513,14,K2513,"N/A")</f>
        <v>N/A</v>
      </c>
      <c r="G2513" s="81" t="str" cm="1">
        <f t="array" ref="G2513">_xlfn.SWITCH(ROUND(VLOOKUP(A2513,Table1[#All],5),0),11,H2513,12,I2513,13,J2513,14,K2513,"N/A")</f>
        <v>N/A</v>
      </c>
      <c r="H2513" s="81" t="str">
        <f>IF(OR('Raw Data'!H2567=0,'Raw Data'!H2567="Delete"),"",'Raw Data'!H2567)</f>
        <v/>
      </c>
      <c r="I2513" s="81" t="str">
        <f>IF(OR('Raw Data'!I2567=0,'Raw Data'!I2567="Delete"),"",'Raw Data'!I2567)</f>
        <v/>
      </c>
      <c r="J2513" s="81" t="str">
        <f>IF(OR('Raw Data'!J2567=0,'Raw Data'!J2567="Delete"),"",'Raw Data'!J2567)</f>
        <v/>
      </c>
      <c r="K2513" s="81" t="str">
        <f>IF(OR('Raw Data'!K2567=0,'Raw Data'!K2567="Delete"),"",'Raw Data'!K2567)</f>
        <v/>
      </c>
      <c r="L2513" s="81" t="str">
        <f>R2513</f>
        <v>Available</v>
      </c>
      <c r="M2513" s="81" t="str">
        <f>IF(A2513="","",IF(OR(AWReleaseNum&gt;=A2513,AWReleaseNum=0),"Available","Not Supported"))</f>
        <v>Available</v>
      </c>
      <c r="N2513" s="81" t="str">
        <f>IF(A2513="","",IF(TcRelease="Any","Available",IF(OR(AND(TcReleaseNum&gt;=VLOOKUP(AWReleaseNum,MinVerInfo,3,FALSE),TcReleaseNum&lt;=VLOOKUP(AWReleaseNum,MinVerInfo,4,FALSE)),AND(TcReleaseNum&gt;=VLOOKUP(AWReleaseNum,MinVerInfo,5,FALSE),TcReleaseNum&lt;=VLOOKUP(AWReleaseNum,MinVerInfo,6,FALSE))),"Available","Not Supported")))</f>
        <v>Available</v>
      </c>
      <c r="O2513" s="81" t="str">
        <f>IF(TcReleaseNum&lt;P2513,"Not Supported","Available")</f>
        <v>Available</v>
      </c>
      <c r="P2513" s="81" cm="1">
        <f t="array" ref="P2513">_xlfn.SWITCH(TcBaseVer, 14, K2513, 13, J2513, 12, I2513, 11, IFERROR(VLOOKUP(H2513,Table2[#All],3,FALSE),"N/A"),0)</f>
        <v>0</v>
      </c>
      <c r="Q2513" s="81" t="str">
        <f>IF(TcBaseVer=0,M2513,IF(AND(N2513="Available",M2513="Available",O2513="Available"),"Available",IF(M2513="","","Not Supported")))</f>
        <v>Available</v>
      </c>
      <c r="R2513" s="81" t="str">
        <f>IF(A2513&gt;=AWCurrentRel, "Future",Q2513)</f>
        <v>Available</v>
      </c>
      <c r="S2513" s="100" t="str">
        <f>HYPERLINK(U2513,T2513)</f>
        <v>Teamcenter 2606 - What's New - Plan</v>
      </c>
      <c r="T2513" s="81" t="str">
        <f>IFERROR(VLOOKUP(CONCATENATE($B2513,"_",$A2513),Table4[#All],5,FALSE),"Not Available")</f>
        <v>Teamcenter 2606 - What's New - Plan</v>
      </c>
      <c r="U2513" s="81" t="str">
        <f>IFERROR(VLOOKUP(CONCATENATE(B2513,"_",A2513),Table4[#All],6,FALSE),"")</f>
        <v>https://siemens.highspot.com/items/6a2b1b5fb15023ba6ccb2993?lfrm=shp-ft.1#1</v>
      </c>
    </row>
    <row r="2514" spans="1:21" x14ac:dyDescent="0.25">
      <c r="A2514" s="81">
        <f>IF(OR('Raw Data'!A2568=0,'Raw Data'!A2568="Delete"),"",'Raw Data'!A2568)</f>
        <v>2606</v>
      </c>
      <c r="B2514" s="88" t="str">
        <f>IF(OR('Raw Data'!B2568=0,'Raw Data'!B2568="Delete"),"",'Raw Data'!B2568)</f>
        <v>Plan</v>
      </c>
      <c r="C2514" s="89" t="str">
        <f>IF(OR('Raw Data'!C2568=0,'Raw Data'!C2568="Delete"),"",'Raw Data'!C2568)</f>
        <v>Bill of Materials</v>
      </c>
      <c r="D2514" s="88" t="str">
        <f>IF(OR('Raw Data'!D2568=0,'Raw Data'!D2568="Delete"),"",'Raw Data'!D2568)</f>
        <v>BOM AI</v>
      </c>
      <c r="E2514" s="84" t="str">
        <f>IF(OR('Raw Data'!E2568=0,'Raw Data'!E2568="Delete"),"",'Raw Data'!E2568)</f>
        <v>Integration with Teamcenter Knowledgebases​</v>
      </c>
      <c r="F2514" s="81" t="str" cm="1">
        <f t="array" ref="F2514">_xlfn.SWITCH(ROUND(VLOOKUP(A2514,Table1[#All],3),0),11,H2514,12,I2514,13,J2514,14,K2514,"N/A")</f>
        <v>N/A</v>
      </c>
      <c r="G2514" s="81" t="str" cm="1">
        <f t="array" ref="G2514">_xlfn.SWITCH(ROUND(VLOOKUP(A2514,Table1[#All],5),0),11,H2514,12,I2514,13,J2514,14,K2514,"N/A")</f>
        <v>N/A</v>
      </c>
      <c r="H2514" s="81" t="str">
        <f>IF(OR('Raw Data'!H2568=0,'Raw Data'!H2568="Delete"),"",'Raw Data'!H2568)</f>
        <v/>
      </c>
      <c r="I2514" s="81" t="str">
        <f>IF(OR('Raw Data'!I2568=0,'Raw Data'!I2568="Delete"),"",'Raw Data'!I2568)</f>
        <v/>
      </c>
      <c r="J2514" s="81" t="str">
        <f>IF(OR('Raw Data'!J2568=0,'Raw Data'!J2568="Delete"),"",'Raw Data'!J2568)</f>
        <v/>
      </c>
      <c r="K2514" s="81" t="str">
        <f>IF(OR('Raw Data'!K2568=0,'Raw Data'!K2568="Delete"),"",'Raw Data'!K2568)</f>
        <v/>
      </c>
      <c r="L2514" s="81" t="str">
        <f>R2514</f>
        <v>Available</v>
      </c>
      <c r="M2514" s="81" t="str">
        <f>IF(A2514="","",IF(OR(AWReleaseNum&gt;=A2514,AWReleaseNum=0),"Available","Not Supported"))</f>
        <v>Available</v>
      </c>
      <c r="N2514" s="81" t="str">
        <f>IF(A2514="","",IF(TcRelease="Any","Available",IF(OR(AND(TcReleaseNum&gt;=VLOOKUP(AWReleaseNum,MinVerInfo,3,FALSE),TcReleaseNum&lt;=VLOOKUP(AWReleaseNum,MinVerInfo,4,FALSE)),AND(TcReleaseNum&gt;=VLOOKUP(AWReleaseNum,MinVerInfo,5,FALSE),TcReleaseNum&lt;=VLOOKUP(AWReleaseNum,MinVerInfo,6,FALSE))),"Available","Not Supported")))</f>
        <v>Available</v>
      </c>
      <c r="O2514" s="81" t="str">
        <f>IF(TcReleaseNum&lt;P2514,"Not Supported","Available")</f>
        <v>Available</v>
      </c>
      <c r="P2514" s="81" cm="1">
        <f t="array" ref="P2514">_xlfn.SWITCH(TcBaseVer, 14, K2514, 13, J2514, 12, I2514, 11, IFERROR(VLOOKUP(H2514,Table2[#All],3,FALSE),"N/A"),0)</f>
        <v>0</v>
      </c>
      <c r="Q2514" s="81" t="str">
        <f>IF(TcBaseVer=0,M2514,IF(AND(N2514="Available",M2514="Available",O2514="Available"),"Available",IF(M2514="","","Not Supported")))</f>
        <v>Available</v>
      </c>
      <c r="R2514" s="81" t="str">
        <f>IF(A2514&gt;=AWCurrentRel, "Future",Q2514)</f>
        <v>Available</v>
      </c>
      <c r="S2514" s="100" t="str">
        <f>HYPERLINK(U2514,T2514)</f>
        <v>Teamcenter 2606 - What's New - Plan</v>
      </c>
      <c r="T2514" s="81" t="str">
        <f>IFERROR(VLOOKUP(CONCATENATE($B2514,"_",$A2514),Table4[#All],5,FALSE),"Not Available")</f>
        <v>Teamcenter 2606 - What's New - Plan</v>
      </c>
      <c r="U2514" s="81" t="str">
        <f>IFERROR(VLOOKUP(CONCATENATE(B2514,"_",A2514),Table4[#All],6,FALSE),"")</f>
        <v>https://siemens.highspot.com/items/6a2b1b5fb15023ba6ccb2993?lfrm=shp-ft.1#1</v>
      </c>
    </row>
    <row r="2515" spans="1:21" x14ac:dyDescent="0.25">
      <c r="A2515" s="81">
        <f>IF(OR('Raw Data'!A2569=0,'Raw Data'!A2569="Delete"),"",'Raw Data'!A2569)</f>
        <v>2606</v>
      </c>
      <c r="B2515" s="88" t="str">
        <f>IF(OR('Raw Data'!B2569=0,'Raw Data'!B2569="Delete"),"",'Raw Data'!B2569)</f>
        <v>Plan</v>
      </c>
      <c r="C2515" s="89" t="str">
        <f>IF(OR('Raw Data'!C2569=0,'Raw Data'!C2569="Delete"),"",'Raw Data'!C2569)</f>
        <v>Bill of Materials</v>
      </c>
      <c r="D2515" s="88" t="str">
        <f>IF(OR('Raw Data'!D2569=0,'Raw Data'!D2569="Delete"),"",'Raw Data'!D2569)</f>
        <v>BOM AI</v>
      </c>
      <c r="E2515" s="84" t="str">
        <f>IF(OR('Raw Data'!E2569=0,'Raw Data'!E2569="Delete"),"",'Raw Data'!E2569)</f>
        <v>Improved interaction with Teamcenter Copilot in a BOM</v>
      </c>
      <c r="F2515" s="81" t="str" cm="1">
        <f t="array" ref="F2515">_xlfn.SWITCH(ROUND(VLOOKUP(A2515,Table1[#All],3),0),11,H2515,12,I2515,13,J2515,14,K2515,"N/A")</f>
        <v>N/A</v>
      </c>
      <c r="G2515" s="81" t="str" cm="1">
        <f t="array" ref="G2515">_xlfn.SWITCH(ROUND(VLOOKUP(A2515,Table1[#All],5),0),11,H2515,12,I2515,13,J2515,14,K2515,"N/A")</f>
        <v>N/A</v>
      </c>
      <c r="H2515" s="81" t="str">
        <f>IF(OR('Raw Data'!H2569=0,'Raw Data'!H2569="Delete"),"",'Raw Data'!H2569)</f>
        <v/>
      </c>
      <c r="I2515" s="81" t="str">
        <f>IF(OR('Raw Data'!I2569=0,'Raw Data'!I2569="Delete"),"",'Raw Data'!I2569)</f>
        <v/>
      </c>
      <c r="J2515" s="81" t="str">
        <f>IF(OR('Raw Data'!J2569=0,'Raw Data'!J2569="Delete"),"",'Raw Data'!J2569)</f>
        <v/>
      </c>
      <c r="K2515" s="81" t="str">
        <f>IF(OR('Raw Data'!K2569=0,'Raw Data'!K2569="Delete"),"",'Raw Data'!K2569)</f>
        <v/>
      </c>
      <c r="L2515" s="81" t="str">
        <f>R2515</f>
        <v>Available</v>
      </c>
      <c r="M2515" s="81" t="str">
        <f>IF(A2515="","",IF(OR(AWReleaseNum&gt;=A2515,AWReleaseNum=0),"Available","Not Supported"))</f>
        <v>Available</v>
      </c>
      <c r="N2515" s="81" t="str">
        <f>IF(A2515="","",IF(TcRelease="Any","Available",IF(OR(AND(TcReleaseNum&gt;=VLOOKUP(AWReleaseNum,MinVerInfo,3,FALSE),TcReleaseNum&lt;=VLOOKUP(AWReleaseNum,MinVerInfo,4,FALSE)),AND(TcReleaseNum&gt;=VLOOKUP(AWReleaseNum,MinVerInfo,5,FALSE),TcReleaseNum&lt;=VLOOKUP(AWReleaseNum,MinVerInfo,6,FALSE))),"Available","Not Supported")))</f>
        <v>Available</v>
      </c>
      <c r="O2515" s="81" t="str">
        <f>IF(TcReleaseNum&lt;P2515,"Not Supported","Available")</f>
        <v>Available</v>
      </c>
      <c r="P2515" s="81" cm="1">
        <f t="array" ref="P2515">_xlfn.SWITCH(TcBaseVer, 14, K2515, 13, J2515, 12, I2515, 11, IFERROR(VLOOKUP(H2515,Table2[#All],3,FALSE),"N/A"),0)</f>
        <v>0</v>
      </c>
      <c r="Q2515" s="81" t="str">
        <f>IF(TcBaseVer=0,M2515,IF(AND(N2515="Available",M2515="Available",O2515="Available"),"Available",IF(M2515="","","Not Supported")))</f>
        <v>Available</v>
      </c>
      <c r="R2515" s="81" t="str">
        <f>IF(A2515&gt;=AWCurrentRel, "Future",Q2515)</f>
        <v>Available</v>
      </c>
      <c r="S2515" s="100" t="str">
        <f>HYPERLINK(U2515,T2515)</f>
        <v>Teamcenter 2606 - What's New - Plan</v>
      </c>
      <c r="T2515" s="81" t="str">
        <f>IFERROR(VLOOKUP(CONCATENATE($B2515,"_",$A2515),Table4[#All],5,FALSE),"Not Available")</f>
        <v>Teamcenter 2606 - What's New - Plan</v>
      </c>
      <c r="U2515" s="81" t="str">
        <f>IFERROR(VLOOKUP(CONCATENATE(B2515,"_",A2515),Table4[#All],6,FALSE),"")</f>
        <v>https://siemens.highspot.com/items/6a2b1b5fb15023ba6ccb2993?lfrm=shp-ft.1#1</v>
      </c>
    </row>
    <row r="2516" spans="1:21" x14ac:dyDescent="0.25">
      <c r="A2516" s="81">
        <f>IF(OR('Raw Data'!A2506=0,'Raw Data'!A2506="Delete"),"",'Raw Data'!A2506)</f>
        <v>2606</v>
      </c>
      <c r="B2516" s="88" t="str">
        <f>IF(OR('Raw Data'!B2506=0,'Raw Data'!B2506="Delete"),"",'Raw Data'!B2506)</f>
        <v>Plan</v>
      </c>
      <c r="C2516" s="89" t="str">
        <f>IF(OR('Raw Data'!C2506=0,'Raw Data'!C2506="Delete"),"",'Raw Data'!C2506)</f>
        <v>Process</v>
      </c>
      <c r="D2516" s="88" t="str">
        <f>IF(OR('Raw Data'!D2506=0,'Raw Data'!D2506="Delete"),"",'Raw Data'!D2506)</f>
        <v>Change Management</v>
      </c>
      <c r="E2516" s="84" t="str">
        <f>IF(OR('Raw Data'!E2506=0,'Raw Data'!E2506="Delete"),"",'Raw Data'!E2506)</f>
        <v>Easily revert component and vendor list changes in your bill of materials</v>
      </c>
      <c r="F2516" s="81" t="str" cm="1">
        <f t="array" ref="F2516">_xlfn.SWITCH(ROUND(VLOOKUP(A2516,Table1[#All],3),0),11,H2516,12,I2516,13,J2516,14,K2516,"N/A")</f>
        <v>N/A</v>
      </c>
      <c r="G2516" s="81" t="str" cm="1">
        <f t="array" ref="G2516">_xlfn.SWITCH(ROUND(VLOOKUP(A2516,Table1[#All],5),0),11,H2516,12,I2516,13,J2516,14,K2516,"N/A")</f>
        <v>N/A</v>
      </c>
      <c r="H2516" s="81" t="str">
        <f>IF(OR('Raw Data'!H2506=0,'Raw Data'!H2506="Delete"),"",'Raw Data'!H2506)</f>
        <v/>
      </c>
      <c r="I2516" s="81" t="str">
        <f>IF(OR('Raw Data'!I2506=0,'Raw Data'!I2506="Delete"),"",'Raw Data'!I2506)</f>
        <v/>
      </c>
      <c r="J2516" s="81" t="str">
        <f>IF(OR('Raw Data'!J2506=0,'Raw Data'!J2506="Delete"),"",'Raw Data'!J2506)</f>
        <v/>
      </c>
      <c r="K2516" s="81" t="str">
        <f>IF(OR('Raw Data'!K2506=0,'Raw Data'!K2506="Delete"),"",'Raw Data'!K2506)</f>
        <v/>
      </c>
      <c r="L2516" s="81" t="str">
        <f>R2516</f>
        <v>Available</v>
      </c>
      <c r="M2516" s="81" t="str">
        <f>IF(A2516="","",IF(OR(AWReleaseNum&gt;=A2516,AWReleaseNum=0),"Available","Not Supported"))</f>
        <v>Available</v>
      </c>
      <c r="N2516" s="81" t="str">
        <f>IF(A2516="","",IF(TcRelease="Any","Available",IF(OR(AND(TcReleaseNum&gt;=VLOOKUP(AWReleaseNum,MinVerInfo,3,FALSE),TcReleaseNum&lt;=VLOOKUP(AWReleaseNum,MinVerInfo,4,FALSE)),AND(TcReleaseNum&gt;=VLOOKUP(AWReleaseNum,MinVerInfo,5,FALSE),TcReleaseNum&lt;=VLOOKUP(AWReleaseNum,MinVerInfo,6,FALSE))),"Available","Not Supported")))</f>
        <v>Available</v>
      </c>
      <c r="O2516" s="81" t="str">
        <f>IF(TcReleaseNum&lt;P2516,"Not Supported","Available")</f>
        <v>Available</v>
      </c>
      <c r="P2516" s="81" cm="1">
        <f t="array" ref="P2516">_xlfn.SWITCH(TcBaseVer, 14, K2516, 13, J2516, 12, I2516, 11, IFERROR(VLOOKUP(H2516,Table2[#All],3,FALSE),"N/A"),0)</f>
        <v>0</v>
      </c>
      <c r="Q2516" s="81" t="str">
        <f>IF(TcBaseVer=0,M2516,IF(AND(N2516="Available",M2516="Available",O2516="Available"),"Available",IF(M2516="","","Not Supported")))</f>
        <v>Available</v>
      </c>
      <c r="R2516" s="81" t="str">
        <f>IF(A2516&gt;=AWCurrentRel, "Future",Q2516)</f>
        <v>Available</v>
      </c>
      <c r="S2516" s="100" t="str">
        <f>HYPERLINK(U2516,T2516)</f>
        <v>Teamcenter 2606 - What's New - Plan</v>
      </c>
      <c r="T2516" s="81" t="str">
        <f>IFERROR(VLOOKUP(CONCATENATE($B2516,"_",$A2516),Table4[#All],5,FALSE),"Not Available")</f>
        <v>Teamcenter 2606 - What's New - Plan</v>
      </c>
      <c r="U2516" s="81" t="str">
        <f>IFERROR(VLOOKUP(CONCATENATE(B2516,"_",A2516),Table4[#All],6,FALSE),"")</f>
        <v>https://siemens.highspot.com/items/6a2b1b5fb15023ba6ccb2993?lfrm=shp-ft.1#1</v>
      </c>
    </row>
    <row r="2517" spans="1:21" x14ac:dyDescent="0.25">
      <c r="A2517" s="81">
        <f>IF(OR('Raw Data'!A2507=0,'Raw Data'!A2507="Delete"),"",'Raw Data'!A2507)</f>
        <v>2606</v>
      </c>
      <c r="B2517" s="88" t="str">
        <f>IF(OR('Raw Data'!B2507=0,'Raw Data'!B2507="Delete"),"",'Raw Data'!B2507)</f>
        <v>Deliver</v>
      </c>
      <c r="C2517" s="89" t="str">
        <f>IF(OR('Raw Data'!C2507=0,'Raw Data'!C2507="Delete"),"",'Raw Data'!C2507)</f>
        <v>Analytics</v>
      </c>
      <c r="D2517" s="88" t="str">
        <f>IF(OR('Raw Data'!D2507=0,'Raw Data'!D2507="Delete"),"",'Raw Data'!D2507)</f>
        <v>Classification</v>
      </c>
      <c r="E2517" s="84" t="str">
        <f>IF(OR('Raw Data'!E2507=0,'Raw Data'!E2507="Delete"),"",'Raw Data'!E2507)</f>
        <v>See suggested values when defining classifications</v>
      </c>
      <c r="F2517" s="81" t="str" cm="1">
        <f t="array" ref="F2517">_xlfn.SWITCH(ROUND(VLOOKUP(A2517,Table1[#All],3),0),11,H2517,12,I2517,13,J2517,14,K2517,"N/A")</f>
        <v>N/A</v>
      </c>
      <c r="G2517" s="81" t="str" cm="1">
        <f t="array" ref="G2517">_xlfn.SWITCH(ROUND(VLOOKUP(A2517,Table1[#All],5),0),11,H2517,12,I2517,13,J2517,14,K2517,"N/A")</f>
        <v>N/A</v>
      </c>
      <c r="H2517" s="81" t="str">
        <f>IF(OR('Raw Data'!H2507=0,'Raw Data'!H2507="Delete"),"",'Raw Data'!H2507)</f>
        <v/>
      </c>
      <c r="I2517" s="81" t="str">
        <f>IF(OR('Raw Data'!I2507=0,'Raw Data'!I2507="Delete"),"",'Raw Data'!I2507)</f>
        <v/>
      </c>
      <c r="J2517" s="81" t="str">
        <f>IF(OR('Raw Data'!J2507=0,'Raw Data'!J2507="Delete"),"",'Raw Data'!J2507)</f>
        <v/>
      </c>
      <c r="K2517" s="81" t="str">
        <f>IF(OR('Raw Data'!K2507=0,'Raw Data'!K2507="Delete"),"",'Raw Data'!K2507)</f>
        <v/>
      </c>
      <c r="L2517" s="81" t="str">
        <f>R2517</f>
        <v>Available</v>
      </c>
      <c r="M2517" s="81" t="str">
        <f>IF(A2517="","",IF(OR(AWReleaseNum&gt;=A2517,AWReleaseNum=0),"Available","Not Supported"))</f>
        <v>Available</v>
      </c>
      <c r="N2517" s="81" t="str">
        <f>IF(A2517="","",IF(TcRelease="Any","Available",IF(OR(AND(TcReleaseNum&gt;=VLOOKUP(AWReleaseNum,MinVerInfo,3,FALSE),TcReleaseNum&lt;=VLOOKUP(AWReleaseNum,MinVerInfo,4,FALSE)),AND(TcReleaseNum&gt;=VLOOKUP(AWReleaseNum,MinVerInfo,5,FALSE),TcReleaseNum&lt;=VLOOKUP(AWReleaseNum,MinVerInfo,6,FALSE))),"Available","Not Supported")))</f>
        <v>Available</v>
      </c>
      <c r="O2517" s="81" t="str">
        <f>IF(TcReleaseNum&lt;P2517,"Not Supported","Available")</f>
        <v>Available</v>
      </c>
      <c r="P2517" s="81" cm="1">
        <f t="array" ref="P2517">_xlfn.SWITCH(TcBaseVer, 14, K2517, 13, J2517, 12, I2517, 11, IFERROR(VLOOKUP(H2517,Table2[#All],3,FALSE),"N/A"),0)</f>
        <v>0</v>
      </c>
      <c r="Q2517" s="81" t="str">
        <f>IF(TcBaseVer=0,M2517,IF(AND(N2517="Available",M2517="Available",O2517="Available"),"Available",IF(M2517="","","Not Supported")))</f>
        <v>Available</v>
      </c>
      <c r="R2517" s="81" t="str">
        <f>IF(A2517&gt;=AWCurrentRel, "Future",Q2517)</f>
        <v>Available</v>
      </c>
      <c r="S2517" s="100" t="str">
        <f>HYPERLINK(U2517,T2517)</f>
        <v>Teamcenter 2606 - What's New - Deliver</v>
      </c>
      <c r="T2517" s="81" t="str">
        <f>IFERROR(VLOOKUP(CONCATENATE($B2517,"_",$A2517),Table4[#All],5,FALSE),"Not Available")</f>
        <v>Teamcenter 2606 - What's New - Deliver</v>
      </c>
      <c r="U2517" s="81" t="str">
        <f>IFERROR(VLOOKUP(CONCATENATE(B2517,"_",A2517),Table4[#All],6,FALSE),"")</f>
        <v>https://siemens.highspot.com/items/6a2b184a3f3d1360e45fd15b?lfrm=shp-ft.3#1</v>
      </c>
    </row>
    <row r="2518" spans="1:21" x14ac:dyDescent="0.25">
      <c r="A2518" s="81">
        <f>IF(OR('Raw Data'!A2508=0,'Raw Data'!A2508="Delete"),"",'Raw Data'!A2508)</f>
        <v>2606</v>
      </c>
      <c r="B2518" s="88" t="str">
        <f>IF(OR('Raw Data'!B2508=0,'Raw Data'!B2508="Delete"),"",'Raw Data'!B2508)</f>
        <v>Deliver</v>
      </c>
      <c r="C2518" s="89" t="str">
        <f>IF(OR('Raw Data'!C2508=0,'Raw Data'!C2508="Delete"),"",'Raw Data'!C2508)</f>
        <v>Analytics</v>
      </c>
      <c r="D2518" s="88" t="str">
        <f>IF(OR('Raw Data'!D2508=0,'Raw Data'!D2508="Delete"),"",'Raw Data'!D2508)</f>
        <v>Classification</v>
      </c>
      <c r="E2518" s="84" t="str">
        <f>IF(OR('Raw Data'!E2508=0,'Raw Data'!E2508="Delete"),"",'Raw Data'!E2508)</f>
        <v>Display filter properties based on selected classification class</v>
      </c>
      <c r="F2518" s="81" t="str" cm="1">
        <f t="array" ref="F2518">_xlfn.SWITCH(ROUND(VLOOKUP(A2518,Table1[#All],3),0),11,H2518,12,I2518,13,J2518,14,K2518,"N/A")</f>
        <v>N/A</v>
      </c>
      <c r="G2518" s="81" t="str" cm="1">
        <f t="array" ref="G2518">_xlfn.SWITCH(ROUND(VLOOKUP(A2518,Table1[#All],5),0),11,H2518,12,I2518,13,J2518,14,K2518,"N/A")</f>
        <v>N/A</v>
      </c>
      <c r="H2518" s="81" t="str">
        <f>IF(OR('Raw Data'!H2508=0,'Raw Data'!H2508="Delete"),"",'Raw Data'!H2508)</f>
        <v/>
      </c>
      <c r="I2518" s="81" t="str">
        <f>IF(OR('Raw Data'!I2508=0,'Raw Data'!I2508="Delete"),"",'Raw Data'!I2508)</f>
        <v/>
      </c>
      <c r="J2518" s="81" t="str">
        <f>IF(OR('Raw Data'!J2508=0,'Raw Data'!J2508="Delete"),"",'Raw Data'!J2508)</f>
        <v/>
      </c>
      <c r="K2518" s="81" t="str">
        <f>IF(OR('Raw Data'!K2508=0,'Raw Data'!K2508="Delete"),"",'Raw Data'!K2508)</f>
        <v/>
      </c>
      <c r="L2518" s="81" t="str">
        <f>R2518</f>
        <v>Available</v>
      </c>
      <c r="M2518" s="81" t="str">
        <f>IF(A2518="","",IF(OR(AWReleaseNum&gt;=A2518,AWReleaseNum=0),"Available","Not Supported"))</f>
        <v>Available</v>
      </c>
      <c r="N2518" s="81" t="str">
        <f>IF(A2518="","",IF(TcRelease="Any","Available",IF(OR(AND(TcReleaseNum&gt;=VLOOKUP(AWReleaseNum,MinVerInfo,3,FALSE),TcReleaseNum&lt;=VLOOKUP(AWReleaseNum,MinVerInfo,4,FALSE)),AND(TcReleaseNum&gt;=VLOOKUP(AWReleaseNum,MinVerInfo,5,FALSE),TcReleaseNum&lt;=VLOOKUP(AWReleaseNum,MinVerInfo,6,FALSE))),"Available","Not Supported")))</f>
        <v>Available</v>
      </c>
      <c r="O2518" s="81" t="str">
        <f>IF(TcReleaseNum&lt;P2518,"Not Supported","Available")</f>
        <v>Available</v>
      </c>
      <c r="P2518" s="81" cm="1">
        <f t="array" ref="P2518">_xlfn.SWITCH(TcBaseVer, 14, K2518, 13, J2518, 12, I2518, 11, IFERROR(VLOOKUP(H2518,Table2[#All],3,FALSE),"N/A"),0)</f>
        <v>0</v>
      </c>
      <c r="Q2518" s="81" t="str">
        <f>IF(TcBaseVer=0,M2518,IF(AND(N2518="Available",M2518="Available",O2518="Available"),"Available",IF(M2518="","","Not Supported")))</f>
        <v>Available</v>
      </c>
      <c r="R2518" s="81" t="str">
        <f>IF(A2518&gt;=AWCurrentRel, "Future",Q2518)</f>
        <v>Available</v>
      </c>
      <c r="S2518" s="100" t="str">
        <f>HYPERLINK(U2518,T2518)</f>
        <v>Teamcenter 2606 - What's New - Deliver</v>
      </c>
      <c r="T2518" s="81" t="str">
        <f>IFERROR(VLOOKUP(CONCATENATE($B2518,"_",$A2518),Table4[#All],5,FALSE),"Not Available")</f>
        <v>Teamcenter 2606 - What's New - Deliver</v>
      </c>
      <c r="U2518" s="81" t="str">
        <f>IFERROR(VLOOKUP(CONCATENATE(B2518,"_",A2518),Table4[#All],6,FALSE),"")</f>
        <v>https://siemens.highspot.com/items/6a2b184a3f3d1360e45fd15b?lfrm=shp-ft.3#1</v>
      </c>
    </row>
    <row r="2519" spans="1:21" x14ac:dyDescent="0.25">
      <c r="A2519" s="81">
        <f>IF(OR('Raw Data'!A2629=0,'Raw Data'!A2629="Delete"),"",'Raw Data'!A2629)</f>
        <v>2606</v>
      </c>
      <c r="B2519" s="88" t="str">
        <f>IF(OR('Raw Data'!B2629=0,'Raw Data'!B2629="Delete"),"",'Raw Data'!B2629)</f>
        <v>Deliver</v>
      </c>
      <c r="C2519" s="89" t="str">
        <f>IF(OR('Raw Data'!C2629=0,'Raw Data'!C2629="Delete"),"",'Raw Data'!C2629)</f>
        <v>Quality</v>
      </c>
      <c r="D2519" s="88" t="str">
        <f>IF(OR('Raw Data'!D2629=0,'Raw Data'!D2629="Delete"),"",'Raw Data'!D2629)</f>
        <v>Control &amp; Inspection Planning</v>
      </c>
      <c r="E2519" s="84" t="str">
        <f>IF(OR('Raw Data'!E2629=0,'Raw Data'!E2629="Delete"),"",'Raw Data'!E2629)</f>
        <v>Enhanced characteristic management improves structure and usability, enabling more efficient handling of quality data</v>
      </c>
      <c r="F2519" s="81" t="str" cm="1">
        <f t="array" ref="F2519">_xlfn.SWITCH(ROUND(VLOOKUP(A2519,Table1[#All],3),0),11,H2519,12,I2519,13,J2519,14,K2519,"N/A")</f>
        <v>N/A</v>
      </c>
      <c r="G2519" s="81" t="str" cm="1">
        <f t="array" ref="G2519">_xlfn.SWITCH(ROUND(VLOOKUP(A2519,Table1[#All],5),0),11,H2519,12,I2519,13,J2519,14,K2519,"N/A")</f>
        <v>N/A</v>
      </c>
      <c r="H2519" s="81" t="str">
        <f>IF(OR('Raw Data'!H2629=0,'Raw Data'!H2629="Delete"),"",'Raw Data'!H2629)</f>
        <v/>
      </c>
      <c r="I2519" s="81" t="str">
        <f>IF(OR('Raw Data'!I2629=0,'Raw Data'!I2629="Delete"),"",'Raw Data'!I2629)</f>
        <v/>
      </c>
      <c r="J2519" s="81" t="str">
        <f>IF(OR('Raw Data'!J2629=0,'Raw Data'!J2629="Delete"),"",'Raw Data'!J2629)</f>
        <v/>
      </c>
      <c r="K2519" s="81" t="str">
        <f>IF(OR('Raw Data'!K2629=0,'Raw Data'!K2629="Delete"),"",'Raw Data'!K2629)</f>
        <v/>
      </c>
      <c r="L2519" s="81" t="str">
        <f>R2519</f>
        <v>Available</v>
      </c>
      <c r="M2519" s="81" t="str">
        <f>IF(A2519="","",IF(OR(AWReleaseNum&gt;=A2519,AWReleaseNum=0),"Available","Not Supported"))</f>
        <v>Available</v>
      </c>
      <c r="N2519" s="81" t="str">
        <f>IF(A2519="","",IF(TcRelease="Any","Available",IF(OR(AND(TcReleaseNum&gt;=VLOOKUP(AWReleaseNum,MinVerInfo,3,FALSE),TcReleaseNum&lt;=VLOOKUP(AWReleaseNum,MinVerInfo,4,FALSE)),AND(TcReleaseNum&gt;=VLOOKUP(AWReleaseNum,MinVerInfo,5,FALSE),TcReleaseNum&lt;=VLOOKUP(AWReleaseNum,MinVerInfo,6,FALSE))),"Available","Not Supported")))</f>
        <v>Available</v>
      </c>
      <c r="O2519" s="81" t="str">
        <f>IF(TcReleaseNum&lt;P2519,"Not Supported","Available")</f>
        <v>Available</v>
      </c>
      <c r="P2519" s="81" cm="1">
        <f t="array" ref="P2519">_xlfn.SWITCH(TcBaseVer, 14, K2519, 13, J2519, 12, I2519, 11, IFERROR(VLOOKUP(H2519,Table2[#All],3,FALSE),"N/A"),0)</f>
        <v>0</v>
      </c>
      <c r="Q2519" s="81" t="str">
        <f>IF(TcBaseVer=0,M2519,IF(AND(N2519="Available",M2519="Available",O2519="Available"),"Available",IF(M2519="","","Not Supported")))</f>
        <v>Available</v>
      </c>
      <c r="R2519" s="81" t="str">
        <f>IF(A2519&gt;=AWCurrentRel, "Future",Q2519)</f>
        <v>Available</v>
      </c>
      <c r="S2519" s="100" t="str">
        <f>HYPERLINK(U2519,T2519)</f>
        <v>Teamcenter 2606 - What's New - Deliver</v>
      </c>
      <c r="T2519" s="81" t="str">
        <f>IFERROR(VLOOKUP(CONCATENATE($B2519,"_",$A2519),Table4[#All],5,FALSE),"Not Available")</f>
        <v>Teamcenter 2606 - What's New - Deliver</v>
      </c>
      <c r="U2519" s="81" t="str">
        <f>IFERROR(VLOOKUP(CONCATENATE(B2519,"_",A2519),Table4[#All],6,FALSE),"")</f>
        <v>https://siemens.highspot.com/items/6a2b184a3f3d1360e45fd15b?lfrm=shp-ft.3#1</v>
      </c>
    </row>
    <row r="2520" spans="1:21" x14ac:dyDescent="0.25">
      <c r="A2520" s="81">
        <f>IF(OR('Raw Data'!A2630=0,'Raw Data'!A2630="Delete"),"",'Raw Data'!A2630)</f>
        <v>2606</v>
      </c>
      <c r="B2520" s="88" t="str">
        <f>IF(OR('Raw Data'!B2630=0,'Raw Data'!B2630="Delete"),"",'Raw Data'!B2630)</f>
        <v>Deliver</v>
      </c>
      <c r="C2520" s="89" t="str">
        <f>IF(OR('Raw Data'!C2630=0,'Raw Data'!C2630="Delete"),"",'Raw Data'!C2630)</f>
        <v>Quality</v>
      </c>
      <c r="D2520" s="88" t="str">
        <f>IF(OR('Raw Data'!D2630=0,'Raw Data'!D2630="Delete"),"",'Raw Data'!D2630)</f>
        <v>Control &amp; Inspection Planning</v>
      </c>
      <c r="E2520" s="84" t="str">
        <f>IF(OR('Raw Data'!E2630=0,'Raw Data'!E2630="Delete"),"",'Raw Data'!E2630)</f>
        <v>New SPC rule strengthens statistical analysis, helping to detect deviations earlier and reduce quality risks</v>
      </c>
      <c r="F2520" s="81" t="str" cm="1">
        <f t="array" ref="F2520">_xlfn.SWITCH(ROUND(VLOOKUP(A2520,Table1[#All],3),0),11,H2520,12,I2520,13,J2520,14,K2520,"N/A")</f>
        <v>N/A</v>
      </c>
      <c r="G2520" s="81" t="str" cm="1">
        <f t="array" ref="G2520">_xlfn.SWITCH(ROUND(VLOOKUP(A2520,Table1[#All],5),0),11,H2520,12,I2520,13,J2520,14,K2520,"N/A")</f>
        <v>N/A</v>
      </c>
      <c r="H2520" s="81" t="str">
        <f>IF(OR('Raw Data'!H2630=0,'Raw Data'!H2630="Delete"),"",'Raw Data'!H2630)</f>
        <v/>
      </c>
      <c r="I2520" s="81" t="str">
        <f>IF(OR('Raw Data'!I2630=0,'Raw Data'!I2630="Delete"),"",'Raw Data'!I2630)</f>
        <v/>
      </c>
      <c r="J2520" s="81" t="str">
        <f>IF(OR('Raw Data'!J2630=0,'Raw Data'!J2630="Delete"),"",'Raw Data'!J2630)</f>
        <v/>
      </c>
      <c r="K2520" s="81" t="str">
        <f>IF(OR('Raw Data'!K2630=0,'Raw Data'!K2630="Delete"),"",'Raw Data'!K2630)</f>
        <v/>
      </c>
      <c r="L2520" s="81" t="str">
        <f>R2520</f>
        <v>Available</v>
      </c>
      <c r="M2520" s="81" t="str">
        <f>IF(A2520="","",IF(OR(AWReleaseNum&gt;=A2520,AWReleaseNum=0),"Available","Not Supported"))</f>
        <v>Available</v>
      </c>
      <c r="N2520" s="81" t="str">
        <f>IF(A2520="","",IF(TcRelease="Any","Available",IF(OR(AND(TcReleaseNum&gt;=VLOOKUP(AWReleaseNum,MinVerInfo,3,FALSE),TcReleaseNum&lt;=VLOOKUP(AWReleaseNum,MinVerInfo,4,FALSE)),AND(TcReleaseNum&gt;=VLOOKUP(AWReleaseNum,MinVerInfo,5,FALSE),TcReleaseNum&lt;=VLOOKUP(AWReleaseNum,MinVerInfo,6,FALSE))),"Available","Not Supported")))</f>
        <v>Available</v>
      </c>
      <c r="O2520" s="81" t="str">
        <f>IF(TcReleaseNum&lt;P2520,"Not Supported","Available")</f>
        <v>Available</v>
      </c>
      <c r="P2520" s="81" cm="1">
        <f t="array" ref="P2520">_xlfn.SWITCH(TcBaseVer, 14, K2520, 13, J2520, 12, I2520, 11, IFERROR(VLOOKUP(H2520,Table2[#All],3,FALSE),"N/A"),0)</f>
        <v>0</v>
      </c>
      <c r="Q2520" s="81" t="str">
        <f>IF(TcBaseVer=0,M2520,IF(AND(N2520="Available",M2520="Available",O2520="Available"),"Available",IF(M2520="","","Not Supported")))</f>
        <v>Available</v>
      </c>
      <c r="R2520" s="81" t="str">
        <f>IF(A2520&gt;=AWCurrentRel, "Future",Q2520)</f>
        <v>Available</v>
      </c>
      <c r="S2520" s="100" t="str">
        <f>HYPERLINK(U2520,T2520)</f>
        <v>Teamcenter 2606 - What's New - Deliver</v>
      </c>
      <c r="T2520" s="81" t="str">
        <f>IFERROR(VLOOKUP(CONCATENATE($B2520,"_",$A2520),Table4[#All],5,FALSE),"Not Available")</f>
        <v>Teamcenter 2606 - What's New - Deliver</v>
      </c>
      <c r="U2520" s="81" t="str">
        <f>IFERROR(VLOOKUP(CONCATENATE(B2520,"_",A2520),Table4[#All],6,FALSE),"")</f>
        <v>https://siemens.highspot.com/items/6a2b184a3f3d1360e45fd15b?lfrm=shp-ft.3#1</v>
      </c>
    </row>
    <row r="2521" spans="1:21" x14ac:dyDescent="0.25">
      <c r="A2521" s="81">
        <f>IF(OR('Raw Data'!A2631=0,'Raw Data'!A2631="Delete"),"",'Raw Data'!A2631)</f>
        <v>2606</v>
      </c>
      <c r="B2521" s="88" t="str">
        <f>IF(OR('Raw Data'!B2631=0,'Raw Data'!B2631="Delete"),"",'Raw Data'!B2631)</f>
        <v>Deliver</v>
      </c>
      <c r="C2521" s="89" t="str">
        <f>IF(OR('Raw Data'!C2631=0,'Raw Data'!C2631="Delete"),"",'Raw Data'!C2631)</f>
        <v>Quality</v>
      </c>
      <c r="D2521" s="88" t="str">
        <f>IF(OR('Raw Data'!D2631=0,'Raw Data'!D2631="Delete"),"",'Raw Data'!D2631)</f>
        <v>Control &amp; Inspection Planning</v>
      </c>
      <c r="E2521" s="84" t="str">
        <f>IF(OR('Raw Data'!E2631=0,'Raw Data'!E2631="Delete"),"",'Raw Data'!E2631)</f>
        <v>Optimized PMI table layout improves clarity and usability, allowing faster interpretation of product and inspection data</v>
      </c>
      <c r="F2521" s="81" t="str" cm="1">
        <f t="array" ref="F2521">_xlfn.SWITCH(ROUND(VLOOKUP(A2521,Table1[#All],3),0),11,H2521,12,I2521,13,J2521,14,K2521,"N/A")</f>
        <v>N/A</v>
      </c>
      <c r="G2521" s="81" t="str" cm="1">
        <f t="array" ref="G2521">_xlfn.SWITCH(ROUND(VLOOKUP(A2521,Table1[#All],5),0),11,H2521,12,I2521,13,J2521,14,K2521,"N/A")</f>
        <v>N/A</v>
      </c>
      <c r="H2521" s="81" t="str">
        <f>IF(OR('Raw Data'!H2631=0,'Raw Data'!H2631="Delete"),"",'Raw Data'!H2631)</f>
        <v/>
      </c>
      <c r="I2521" s="81" t="str">
        <f>IF(OR('Raw Data'!I2631=0,'Raw Data'!I2631="Delete"),"",'Raw Data'!I2631)</f>
        <v/>
      </c>
      <c r="J2521" s="81" t="str">
        <f>IF(OR('Raw Data'!J2631=0,'Raw Data'!J2631="Delete"),"",'Raw Data'!J2631)</f>
        <v/>
      </c>
      <c r="K2521" s="81" t="str">
        <f>IF(OR('Raw Data'!K2631=0,'Raw Data'!K2631="Delete"),"",'Raw Data'!K2631)</f>
        <v/>
      </c>
      <c r="L2521" s="81" t="str">
        <f>R2521</f>
        <v>Available</v>
      </c>
      <c r="M2521" s="81" t="str">
        <f>IF(A2521="","",IF(OR(AWReleaseNum&gt;=A2521,AWReleaseNum=0),"Available","Not Supported"))</f>
        <v>Available</v>
      </c>
      <c r="N2521" s="81" t="str">
        <f>IF(A2521="","",IF(TcRelease="Any","Available",IF(OR(AND(TcReleaseNum&gt;=VLOOKUP(AWReleaseNum,MinVerInfo,3,FALSE),TcReleaseNum&lt;=VLOOKUP(AWReleaseNum,MinVerInfo,4,FALSE)),AND(TcReleaseNum&gt;=VLOOKUP(AWReleaseNum,MinVerInfo,5,FALSE),TcReleaseNum&lt;=VLOOKUP(AWReleaseNum,MinVerInfo,6,FALSE))),"Available","Not Supported")))</f>
        <v>Available</v>
      </c>
      <c r="O2521" s="81" t="str">
        <f>IF(TcReleaseNum&lt;P2521,"Not Supported","Available")</f>
        <v>Available</v>
      </c>
      <c r="P2521" s="81" cm="1">
        <f t="array" ref="P2521">_xlfn.SWITCH(TcBaseVer, 14, K2521, 13, J2521, 12, I2521, 11, IFERROR(VLOOKUP(H2521,Table2[#All],3,FALSE),"N/A"),0)</f>
        <v>0</v>
      </c>
      <c r="Q2521" s="81" t="str">
        <f>IF(TcBaseVer=0,M2521,IF(AND(N2521="Available",M2521="Available",O2521="Available"),"Available",IF(M2521="","","Not Supported")))</f>
        <v>Available</v>
      </c>
      <c r="R2521" s="81" t="str">
        <f>IF(A2521&gt;=AWCurrentRel, "Future",Q2521)</f>
        <v>Available</v>
      </c>
      <c r="S2521" s="100" t="str">
        <f>HYPERLINK(U2521,T2521)</f>
        <v>Teamcenter 2606 - What's New - Deliver</v>
      </c>
      <c r="T2521" s="81" t="str">
        <f>IFERROR(VLOOKUP(CONCATENATE($B2521,"_",$A2521),Table4[#All],5,FALSE),"Not Available")</f>
        <v>Teamcenter 2606 - What's New - Deliver</v>
      </c>
      <c r="U2521" s="81" t="str">
        <f>IFERROR(VLOOKUP(CONCATENATE(B2521,"_",A2521),Table4[#All],6,FALSE),"")</f>
        <v>https://siemens.highspot.com/items/6a2b184a3f3d1360e45fd15b?lfrm=shp-ft.3#1</v>
      </c>
    </row>
    <row r="2522" spans="1:21" x14ac:dyDescent="0.25">
      <c r="A2522" s="81">
        <f>IF(OR('Raw Data'!A2509=0,'Raw Data'!A2509="Delete"),"",'Raw Data'!A2509)</f>
        <v>2606</v>
      </c>
      <c r="B2522" s="88" t="str">
        <f>IF(OR('Raw Data'!B2509=0,'Raw Data'!B2509="Delete"),"",'Raw Data'!B2509)</f>
        <v>Plan</v>
      </c>
      <c r="C2522" s="89" t="str">
        <f>IF(OR('Raw Data'!C2509=0,'Raw Data'!C2509="Delete"),"",'Raw Data'!C2509)</f>
        <v>Bill of Materials</v>
      </c>
      <c r="D2522" s="88" t="str">
        <f>IF(OR('Raw Data'!D2509=0,'Raw Data'!D2509="Delete"),"",'Raw Data'!D2509)</f>
        <v>Design BOM Alignment</v>
      </c>
      <c r="E2522" s="84" t="str">
        <f>IF(OR('Raw Data'!E2509=0,'Raw Data'!E2509="Delete"),"",'Raw Data'!E2509)</f>
        <v>Assign different target effectivities to different parts in the same engineering change</v>
      </c>
      <c r="F2522" s="81" t="str" cm="1">
        <f t="array" ref="F2522">_xlfn.SWITCH(ROUND(VLOOKUP(A2522,Table1[#All],3),0),11,H2522,12,I2522,13,J2522,14,K2522,"N/A")</f>
        <v>N/A</v>
      </c>
      <c r="G2522" s="81" t="str" cm="1">
        <f t="array" ref="G2522">_xlfn.SWITCH(ROUND(VLOOKUP(A2522,Table1[#All],5),0),11,H2522,12,I2522,13,J2522,14,K2522,"N/A")</f>
        <v>N/A</v>
      </c>
      <c r="H2522" s="81" t="str">
        <f>IF(OR('Raw Data'!H2509=0,'Raw Data'!H2509="Delete"),"",'Raw Data'!H2509)</f>
        <v/>
      </c>
      <c r="I2522" s="81" t="str">
        <f>IF(OR('Raw Data'!I2509=0,'Raw Data'!I2509="Delete"),"",'Raw Data'!I2509)</f>
        <v/>
      </c>
      <c r="J2522" s="81" t="str">
        <f>IF(OR('Raw Data'!J2509=0,'Raw Data'!J2509="Delete"),"",'Raw Data'!J2509)</f>
        <v/>
      </c>
      <c r="K2522" s="81" t="str">
        <f>IF(OR('Raw Data'!K2509=0,'Raw Data'!K2509="Delete"),"",'Raw Data'!K2509)</f>
        <v/>
      </c>
      <c r="L2522" s="81" t="str">
        <f>R2522</f>
        <v>Available</v>
      </c>
      <c r="M2522" s="81" t="str">
        <f>IF(A2522="","",IF(OR(AWReleaseNum&gt;=A2522,AWReleaseNum=0),"Available","Not Supported"))</f>
        <v>Available</v>
      </c>
      <c r="N2522" s="81" t="str">
        <f>IF(A2522="","",IF(TcRelease="Any","Available",IF(OR(AND(TcReleaseNum&gt;=VLOOKUP(AWReleaseNum,MinVerInfo,3,FALSE),TcReleaseNum&lt;=VLOOKUP(AWReleaseNum,MinVerInfo,4,FALSE)),AND(TcReleaseNum&gt;=VLOOKUP(AWReleaseNum,MinVerInfo,5,FALSE),TcReleaseNum&lt;=VLOOKUP(AWReleaseNum,MinVerInfo,6,FALSE))),"Available","Not Supported")))</f>
        <v>Available</v>
      </c>
      <c r="O2522" s="81" t="str">
        <f>IF(TcReleaseNum&lt;P2522,"Not Supported","Available")</f>
        <v>Available</v>
      </c>
      <c r="P2522" s="81" cm="1">
        <f t="array" ref="P2522">_xlfn.SWITCH(TcBaseVer, 14, K2522, 13, J2522, 12, I2522, 11, IFERROR(VLOOKUP(H2522,Table2[#All],3,FALSE),"N/A"),0)</f>
        <v>0</v>
      </c>
      <c r="Q2522" s="81" t="str">
        <f>IF(TcBaseVer=0,M2522,IF(AND(N2522="Available",M2522="Available",O2522="Available"),"Available",IF(M2522="","","Not Supported")))</f>
        <v>Available</v>
      </c>
      <c r="R2522" s="81" t="str">
        <f>IF(A2522&gt;=AWCurrentRel, "Future",Q2522)</f>
        <v>Available</v>
      </c>
      <c r="S2522" s="100" t="str">
        <f>HYPERLINK(U2522,T2522)</f>
        <v>Teamcenter 2606 - What's New - Plan</v>
      </c>
      <c r="T2522" s="81" t="str">
        <f>IFERROR(VLOOKUP(CONCATENATE($B2522,"_",$A2522),Table4[#All],5,FALSE),"Not Available")</f>
        <v>Teamcenter 2606 - What's New - Plan</v>
      </c>
      <c r="U2522" s="81" t="str">
        <f>IFERROR(VLOOKUP(CONCATENATE(B2522,"_",A2522),Table4[#All],6,FALSE),"")</f>
        <v>https://siemens.highspot.com/items/6a2b1b5fb15023ba6ccb2993?lfrm=shp-ft.1#1</v>
      </c>
    </row>
    <row r="2523" spans="1:21" x14ac:dyDescent="0.25">
      <c r="A2523" s="81">
        <f>IF(OR('Raw Data'!A2510=0,'Raw Data'!A2510="Delete"),"",'Raw Data'!A2510)</f>
        <v>2606</v>
      </c>
      <c r="B2523" s="88" t="str">
        <f>IF(OR('Raw Data'!B2510=0,'Raw Data'!B2510="Delete"),"",'Raw Data'!B2510)</f>
        <v>Plan</v>
      </c>
      <c r="C2523" s="89" t="str">
        <f>IF(OR('Raw Data'!C2510=0,'Raw Data'!C2510="Delete"),"",'Raw Data'!C2510)</f>
        <v>Bill of Materials</v>
      </c>
      <c r="D2523" s="88" t="str">
        <f>IF(OR('Raw Data'!D2510=0,'Raw Data'!D2510="Delete"),"",'Raw Data'!D2510)</f>
        <v>Design BOM Alignment</v>
      </c>
      <c r="E2523" s="84" t="str">
        <f>IF(OR('Raw Data'!E2510=0,'Raw Data'!E2510="Delete"),"",'Raw Data'!E2510)</f>
        <v>Author and configure an EBOM with applied modification kits</v>
      </c>
      <c r="F2523" s="81" t="str" cm="1">
        <f t="array" ref="F2523">_xlfn.SWITCH(ROUND(VLOOKUP(A2523,Table1[#All],3),0),11,H2523,12,I2523,13,J2523,14,K2523,"N/A")</f>
        <v>N/A</v>
      </c>
      <c r="G2523" s="81" t="str" cm="1">
        <f t="array" ref="G2523">_xlfn.SWITCH(ROUND(VLOOKUP(A2523,Table1[#All],5),0),11,H2523,12,I2523,13,J2523,14,K2523,"N/A")</f>
        <v>N/A</v>
      </c>
      <c r="H2523" s="81" t="str">
        <f>IF(OR('Raw Data'!H2510=0,'Raw Data'!H2510="Delete"),"",'Raw Data'!H2510)</f>
        <v/>
      </c>
      <c r="I2523" s="81" t="str">
        <f>IF(OR('Raw Data'!I2510=0,'Raw Data'!I2510="Delete"),"",'Raw Data'!I2510)</f>
        <v/>
      </c>
      <c r="J2523" s="81" t="str">
        <f>IF(OR('Raw Data'!J2510=0,'Raw Data'!J2510="Delete"),"",'Raw Data'!J2510)</f>
        <v/>
      </c>
      <c r="K2523" s="81" t="str">
        <f>IF(OR('Raw Data'!K2510=0,'Raw Data'!K2510="Delete"),"",'Raw Data'!K2510)</f>
        <v/>
      </c>
      <c r="L2523" s="81" t="str">
        <f>R2523</f>
        <v>Available</v>
      </c>
      <c r="M2523" s="81" t="str">
        <f>IF(A2523="","",IF(OR(AWReleaseNum&gt;=A2523,AWReleaseNum=0),"Available","Not Supported"))</f>
        <v>Available</v>
      </c>
      <c r="N2523" s="81" t="str">
        <f>IF(A2523="","",IF(TcRelease="Any","Available",IF(OR(AND(TcReleaseNum&gt;=VLOOKUP(AWReleaseNum,MinVerInfo,3,FALSE),TcReleaseNum&lt;=VLOOKUP(AWReleaseNum,MinVerInfo,4,FALSE)),AND(TcReleaseNum&gt;=VLOOKUP(AWReleaseNum,MinVerInfo,5,FALSE),TcReleaseNum&lt;=VLOOKUP(AWReleaseNum,MinVerInfo,6,FALSE))),"Available","Not Supported")))</f>
        <v>Available</v>
      </c>
      <c r="O2523" s="81" t="str">
        <f>IF(TcReleaseNum&lt;P2523,"Not Supported","Available")</f>
        <v>Available</v>
      </c>
      <c r="P2523" s="81" cm="1">
        <f t="array" ref="P2523">_xlfn.SWITCH(TcBaseVer, 14, K2523, 13, J2523, 12, I2523, 11, IFERROR(VLOOKUP(H2523,Table2[#All],3,FALSE),"N/A"),0)</f>
        <v>0</v>
      </c>
      <c r="Q2523" s="81" t="str">
        <f>IF(TcBaseVer=0,M2523,IF(AND(N2523="Available",M2523="Available",O2523="Available"),"Available",IF(M2523="","","Not Supported")))</f>
        <v>Available</v>
      </c>
      <c r="R2523" s="81" t="str">
        <f>IF(A2523&gt;=AWCurrentRel, "Future",Q2523)</f>
        <v>Available</v>
      </c>
      <c r="S2523" s="100" t="str">
        <f>HYPERLINK(U2523,T2523)</f>
        <v>Teamcenter 2606 - What's New - Plan</v>
      </c>
      <c r="T2523" s="81" t="str">
        <f>IFERROR(VLOOKUP(CONCATENATE($B2523,"_",$A2523),Table4[#All],5,FALSE),"Not Available")</f>
        <v>Teamcenter 2606 - What's New - Plan</v>
      </c>
      <c r="U2523" s="81" t="str">
        <f>IFERROR(VLOOKUP(CONCATENATE(B2523,"_",A2523),Table4[#All],6,FALSE),"")</f>
        <v>https://siemens.highspot.com/items/6a2b1b5fb15023ba6ccb2993?lfrm=shp-ft.1#1</v>
      </c>
    </row>
    <row r="2524" spans="1:21" x14ac:dyDescent="0.25">
      <c r="A2524" s="81">
        <f>IF(OR('Raw Data'!A2511=0,'Raw Data'!A2511="Delete"),"",'Raw Data'!A2511)</f>
        <v>2606</v>
      </c>
      <c r="B2524" s="88" t="str">
        <f>IF(OR('Raw Data'!B2511=0,'Raw Data'!B2511="Delete"),"",'Raw Data'!B2511)</f>
        <v>Plan</v>
      </c>
      <c r="C2524" s="89" t="str">
        <f>IF(OR('Raw Data'!C2511=0,'Raw Data'!C2511="Delete"),"",'Raw Data'!C2511)</f>
        <v>Bill of Materials</v>
      </c>
      <c r="D2524" s="88" t="str">
        <f>IF(OR('Raw Data'!D2511=0,'Raw Data'!D2511="Delete"),"",'Raw Data'!D2511)</f>
        <v>Design BOM Alignment</v>
      </c>
      <c r="E2524" s="84" t="str">
        <f>IF(OR('Raw Data'!E2511=0,'Raw Data'!E2511="Delete"),"",'Raw Data'!E2511)</f>
        <v>Manage many-to-one BOM alignment use cases with guided updates based on evolving BOM</v>
      </c>
      <c r="F2524" s="81" t="str" cm="1">
        <f t="array" ref="F2524">_xlfn.SWITCH(ROUND(VLOOKUP(A2524,Table1[#All],3),0),11,H2524,12,I2524,13,J2524,14,K2524,"N/A")</f>
        <v>N/A</v>
      </c>
      <c r="G2524" s="81" t="str" cm="1">
        <f t="array" ref="G2524">_xlfn.SWITCH(ROUND(VLOOKUP(A2524,Table1[#All],5),0),11,H2524,12,I2524,13,J2524,14,K2524,"N/A")</f>
        <v>N/A</v>
      </c>
      <c r="H2524" s="81" t="str">
        <f>IF(OR('Raw Data'!H2511=0,'Raw Data'!H2511="Delete"),"",'Raw Data'!H2511)</f>
        <v/>
      </c>
      <c r="I2524" s="81" t="str">
        <f>IF(OR('Raw Data'!I2511=0,'Raw Data'!I2511="Delete"),"",'Raw Data'!I2511)</f>
        <v/>
      </c>
      <c r="J2524" s="81" t="str">
        <f>IF(OR('Raw Data'!J2511=0,'Raw Data'!J2511="Delete"),"",'Raw Data'!J2511)</f>
        <v/>
      </c>
      <c r="K2524" s="81" t="str">
        <f>IF(OR('Raw Data'!K2511=0,'Raw Data'!K2511="Delete"),"",'Raw Data'!K2511)</f>
        <v/>
      </c>
      <c r="L2524" s="81" t="str">
        <f>R2524</f>
        <v>Available</v>
      </c>
      <c r="M2524" s="81" t="str">
        <f>IF(A2524="","",IF(OR(AWReleaseNum&gt;=A2524,AWReleaseNum=0),"Available","Not Supported"))</f>
        <v>Available</v>
      </c>
      <c r="N2524" s="81" t="str">
        <f>IF(A2524="","",IF(TcRelease="Any","Available",IF(OR(AND(TcReleaseNum&gt;=VLOOKUP(AWReleaseNum,MinVerInfo,3,FALSE),TcReleaseNum&lt;=VLOOKUP(AWReleaseNum,MinVerInfo,4,FALSE)),AND(TcReleaseNum&gt;=VLOOKUP(AWReleaseNum,MinVerInfo,5,FALSE),TcReleaseNum&lt;=VLOOKUP(AWReleaseNum,MinVerInfo,6,FALSE))),"Available","Not Supported")))</f>
        <v>Available</v>
      </c>
      <c r="O2524" s="81" t="str">
        <f>IF(TcReleaseNum&lt;P2524,"Not Supported","Available")</f>
        <v>Available</v>
      </c>
      <c r="P2524" s="81" cm="1">
        <f t="array" ref="P2524">_xlfn.SWITCH(TcBaseVer, 14, K2524, 13, J2524, 12, I2524, 11, IFERROR(VLOOKUP(H2524,Table2[#All],3,FALSE),"N/A"),0)</f>
        <v>0</v>
      </c>
      <c r="Q2524" s="81" t="str">
        <f>IF(TcBaseVer=0,M2524,IF(AND(N2524="Available",M2524="Available",O2524="Available"),"Available",IF(M2524="","","Not Supported")))</f>
        <v>Available</v>
      </c>
      <c r="R2524" s="81" t="str">
        <f>IF(A2524&gt;=AWCurrentRel, "Future",Q2524)</f>
        <v>Available</v>
      </c>
      <c r="S2524" s="100" t="str">
        <f>HYPERLINK(U2524,T2524)</f>
        <v>Teamcenter 2606 - What's New - Plan</v>
      </c>
      <c r="T2524" s="81" t="str">
        <f>IFERROR(VLOOKUP(CONCATENATE($B2524,"_",$A2524),Table4[#All],5,FALSE),"Not Available")</f>
        <v>Teamcenter 2606 - What's New - Plan</v>
      </c>
      <c r="U2524" s="81" t="str">
        <f>IFERROR(VLOOKUP(CONCATENATE(B2524,"_",A2524),Table4[#All],6,FALSE),"")</f>
        <v>https://siemens.highspot.com/items/6a2b1b5fb15023ba6ccb2993?lfrm=shp-ft.1#1</v>
      </c>
    </row>
    <row r="2525" spans="1:21" x14ac:dyDescent="0.25">
      <c r="A2525" s="81">
        <f>IF(OR('Raw Data'!A2512=0,'Raw Data'!A2512="Delete"),"",'Raw Data'!A2512)</f>
        <v>2606</v>
      </c>
      <c r="B2525" s="88" t="str">
        <f>IF(OR('Raw Data'!B2512=0,'Raw Data'!B2512="Delete"),"",'Raw Data'!B2512)</f>
        <v>Plan</v>
      </c>
      <c r="C2525" s="89" t="str">
        <f>IF(OR('Raw Data'!C2512=0,'Raw Data'!C2512="Delete"),"",'Raw Data'!C2512)</f>
        <v>Bill of Materials</v>
      </c>
      <c r="D2525" s="88" t="str">
        <f>IF(OR('Raw Data'!D2512=0,'Raw Data'!D2512="Delete"),"",'Raw Data'!D2512)</f>
        <v>Design BOM Alignment</v>
      </c>
      <c r="E2525" s="84" t="str">
        <f>IF(OR('Raw Data'!E2512=0,'Raw Data'!E2512="Delete"),"",'Raw Data'!E2512)</f>
        <v>Manage opposite-hand parts and their alignments in an EBOM</v>
      </c>
      <c r="F2525" s="81" t="str" cm="1">
        <f t="array" ref="F2525">_xlfn.SWITCH(ROUND(VLOOKUP(A2525,Table1[#All],3),0),11,H2525,12,I2525,13,J2525,14,K2525,"N/A")</f>
        <v>N/A</v>
      </c>
      <c r="G2525" s="81" t="str" cm="1">
        <f t="array" ref="G2525">_xlfn.SWITCH(ROUND(VLOOKUP(A2525,Table1[#All],5),0),11,H2525,12,I2525,13,J2525,14,K2525,"N/A")</f>
        <v>N/A</v>
      </c>
      <c r="H2525" s="81" t="str">
        <f>IF(OR('Raw Data'!H2512=0,'Raw Data'!H2512="Delete"),"",'Raw Data'!H2512)</f>
        <v/>
      </c>
      <c r="I2525" s="81" t="str">
        <f>IF(OR('Raw Data'!I2512=0,'Raw Data'!I2512="Delete"),"",'Raw Data'!I2512)</f>
        <v/>
      </c>
      <c r="J2525" s="81" t="str">
        <f>IF(OR('Raw Data'!J2512=0,'Raw Data'!J2512="Delete"),"",'Raw Data'!J2512)</f>
        <v/>
      </c>
      <c r="K2525" s="81" t="str">
        <f>IF(OR('Raw Data'!K2512=0,'Raw Data'!K2512="Delete"),"",'Raw Data'!K2512)</f>
        <v/>
      </c>
      <c r="L2525" s="81" t="str">
        <f>R2525</f>
        <v>Available</v>
      </c>
      <c r="M2525" s="81" t="str">
        <f>IF(A2525="","",IF(OR(AWReleaseNum&gt;=A2525,AWReleaseNum=0),"Available","Not Supported"))</f>
        <v>Available</v>
      </c>
      <c r="N2525" s="81" t="str">
        <f>IF(A2525="","",IF(TcRelease="Any","Available",IF(OR(AND(TcReleaseNum&gt;=VLOOKUP(AWReleaseNum,MinVerInfo,3,FALSE),TcReleaseNum&lt;=VLOOKUP(AWReleaseNum,MinVerInfo,4,FALSE)),AND(TcReleaseNum&gt;=VLOOKUP(AWReleaseNum,MinVerInfo,5,FALSE),TcReleaseNum&lt;=VLOOKUP(AWReleaseNum,MinVerInfo,6,FALSE))),"Available","Not Supported")))</f>
        <v>Available</v>
      </c>
      <c r="O2525" s="81" t="str">
        <f>IF(TcReleaseNum&lt;P2525,"Not Supported","Available")</f>
        <v>Available</v>
      </c>
      <c r="P2525" s="81" cm="1">
        <f t="array" ref="P2525">_xlfn.SWITCH(TcBaseVer, 14, K2525, 13, J2525, 12, I2525, 11, IFERROR(VLOOKUP(H2525,Table2[#All],3,FALSE),"N/A"),0)</f>
        <v>0</v>
      </c>
      <c r="Q2525" s="81" t="str">
        <f>IF(TcBaseVer=0,M2525,IF(AND(N2525="Available",M2525="Available",O2525="Available"),"Available",IF(M2525="","","Not Supported")))</f>
        <v>Available</v>
      </c>
      <c r="R2525" s="81" t="str">
        <f>IF(A2525&gt;=AWCurrentRel, "Future",Q2525)</f>
        <v>Available</v>
      </c>
      <c r="S2525" s="100" t="str">
        <f>HYPERLINK(U2525,T2525)</f>
        <v>Teamcenter 2606 - What's New - Plan</v>
      </c>
      <c r="T2525" s="81" t="str">
        <f>IFERROR(VLOOKUP(CONCATENATE($B2525,"_",$A2525),Table4[#All],5,FALSE),"Not Available")</f>
        <v>Teamcenter 2606 - What's New - Plan</v>
      </c>
      <c r="U2525" s="81" t="str">
        <f>IFERROR(VLOOKUP(CONCATENATE(B2525,"_",A2525),Table4[#All],6,FALSE),"")</f>
        <v>https://siemens.highspot.com/items/6a2b1b5fb15023ba6ccb2993?lfrm=shp-ft.1#1</v>
      </c>
    </row>
    <row r="2526" spans="1:21" x14ac:dyDescent="0.25">
      <c r="A2526" s="81">
        <f>IF(OR('Raw Data'!A2513=0,'Raw Data'!A2513="Delete"),"",'Raw Data'!A2513)</f>
        <v>2606</v>
      </c>
      <c r="B2526" s="88" t="str">
        <f>IF(OR('Raw Data'!B2513=0,'Raw Data'!B2513="Delete"),"",'Raw Data'!B2513)</f>
        <v>Plan</v>
      </c>
      <c r="C2526" s="89" t="str">
        <f>IF(OR('Raw Data'!C2513=0,'Raw Data'!C2513="Delete"),"",'Raw Data'!C2513)</f>
        <v>Bill of Materials</v>
      </c>
      <c r="D2526" s="88" t="str">
        <f>IF(OR('Raw Data'!D2513=0,'Raw Data'!D2513="Delete"),"",'Raw Data'!D2513)</f>
        <v>Design BOM Alignment</v>
      </c>
      <c r="E2526" s="84" t="str">
        <f>IF(OR('Raw Data'!E2513=0,'Raw Data'!E2513="Delete"),"",'Raw Data'!E2513)</f>
        <v>Visualize your color BOM based on themes and visual materials</v>
      </c>
      <c r="F2526" s="81" t="str" cm="1">
        <f t="array" ref="F2526">_xlfn.SWITCH(ROUND(VLOOKUP(A2526,Table1[#All],3),0),11,H2526,12,I2526,13,J2526,14,K2526,"N/A")</f>
        <v>N/A</v>
      </c>
      <c r="G2526" s="81" t="str" cm="1">
        <f t="array" ref="G2526">_xlfn.SWITCH(ROUND(VLOOKUP(A2526,Table1[#All],5),0),11,H2526,12,I2526,13,J2526,14,K2526,"N/A")</f>
        <v>N/A</v>
      </c>
      <c r="H2526" s="81" t="str">
        <f>IF(OR('Raw Data'!H2513=0,'Raw Data'!H2513="Delete"),"",'Raw Data'!H2513)</f>
        <v/>
      </c>
      <c r="I2526" s="81" t="str">
        <f>IF(OR('Raw Data'!I2513=0,'Raw Data'!I2513="Delete"),"",'Raw Data'!I2513)</f>
        <v/>
      </c>
      <c r="J2526" s="81" t="str">
        <f>IF(OR('Raw Data'!J2513=0,'Raw Data'!J2513="Delete"),"",'Raw Data'!J2513)</f>
        <v/>
      </c>
      <c r="K2526" s="81" t="str">
        <f>IF(OR('Raw Data'!K2513=0,'Raw Data'!K2513="Delete"),"",'Raw Data'!K2513)</f>
        <v/>
      </c>
      <c r="L2526" s="81" t="str">
        <f>R2526</f>
        <v>Available</v>
      </c>
      <c r="M2526" s="81" t="str">
        <f>IF(A2526="","",IF(OR(AWReleaseNum&gt;=A2526,AWReleaseNum=0),"Available","Not Supported"))</f>
        <v>Available</v>
      </c>
      <c r="N2526" s="81" t="str">
        <f>IF(A2526="","",IF(TcRelease="Any","Available",IF(OR(AND(TcReleaseNum&gt;=VLOOKUP(AWReleaseNum,MinVerInfo,3,FALSE),TcReleaseNum&lt;=VLOOKUP(AWReleaseNum,MinVerInfo,4,FALSE)),AND(TcReleaseNum&gt;=VLOOKUP(AWReleaseNum,MinVerInfo,5,FALSE),TcReleaseNum&lt;=VLOOKUP(AWReleaseNum,MinVerInfo,6,FALSE))),"Available","Not Supported")))</f>
        <v>Available</v>
      </c>
      <c r="O2526" s="81" t="str">
        <f>IF(TcReleaseNum&lt;P2526,"Not Supported","Available")</f>
        <v>Available</v>
      </c>
      <c r="P2526" s="81" cm="1">
        <f t="array" ref="P2526">_xlfn.SWITCH(TcBaseVer, 14, K2526, 13, J2526, 12, I2526, 11, IFERROR(VLOOKUP(H2526,Table2[#All],3,FALSE),"N/A"),0)</f>
        <v>0</v>
      </c>
      <c r="Q2526" s="81" t="str">
        <f>IF(TcBaseVer=0,M2526,IF(AND(N2526="Available",M2526="Available",O2526="Available"),"Available",IF(M2526="","","Not Supported")))</f>
        <v>Available</v>
      </c>
      <c r="R2526" s="81" t="str">
        <f>IF(A2526&gt;=AWCurrentRel, "Future",Q2526)</f>
        <v>Available</v>
      </c>
      <c r="S2526" s="100" t="str">
        <f>HYPERLINK(U2526,T2526)</f>
        <v>Teamcenter 2606 - What's New - Plan</v>
      </c>
      <c r="T2526" s="81" t="str">
        <f>IFERROR(VLOOKUP(CONCATENATE($B2526,"_",$A2526),Table4[#All],5,FALSE),"Not Available")</f>
        <v>Teamcenter 2606 - What's New - Plan</v>
      </c>
      <c r="U2526" s="81" t="str">
        <f>IFERROR(VLOOKUP(CONCATENATE(B2526,"_",A2526),Table4[#All],6,FALSE),"")</f>
        <v>https://siemens.highspot.com/items/6a2b1b5fb15023ba6ccb2993?lfrm=shp-ft.1#1</v>
      </c>
    </row>
    <row r="2527" spans="1:21" x14ac:dyDescent="0.25">
      <c r="A2527" s="81">
        <f>IF(OR('Raw Data'!A2514=0,'Raw Data'!A2514="Delete"),"",'Raw Data'!A2514)</f>
        <v>2606</v>
      </c>
      <c r="B2527" s="88" t="str">
        <f>IF(OR('Raw Data'!B2514=0,'Raw Data'!B2514="Delete"),"",'Raw Data'!B2514)</f>
        <v>Develop</v>
      </c>
      <c r="C2527" s="89" t="str">
        <f>IF(OR('Raw Data'!C2514=0,'Raw Data'!C2514="Delete"),"",'Raw Data'!C2514)</f>
        <v>Visualization</v>
      </c>
      <c r="D2527" s="88" t="str">
        <f>IF(OR('Raw Data'!D2514=0,'Raw Data'!D2514="Delete"),"",'Raw Data'!D2514)</f>
        <v>DMU for Part Design</v>
      </c>
      <c r="E2527" s="84" t="str">
        <f>IF(OR('Raw Data'!E2514=0,'Raw Data'!E2514="Delete"),"",'Raw Data'!E2514)</f>
        <v>View, navigate, and control visibility of the Leaf Structure within a JT file</v>
      </c>
      <c r="F2527" s="81" t="str" cm="1">
        <f t="array" ref="F2527">_xlfn.SWITCH(ROUND(VLOOKUP(A2527,Table1[#All],3),0),11,H2527,12,I2527,13,J2527,14,K2527,"N/A")</f>
        <v>N/A</v>
      </c>
      <c r="G2527" s="81" t="str" cm="1">
        <f t="array" ref="G2527">_xlfn.SWITCH(ROUND(VLOOKUP(A2527,Table1[#All],5),0),11,H2527,12,I2527,13,J2527,14,K2527,"N/A")</f>
        <v>N/A</v>
      </c>
      <c r="H2527" s="81" t="str">
        <f>IF(OR('Raw Data'!H2514=0,'Raw Data'!H2514="Delete"),"",'Raw Data'!H2514)</f>
        <v/>
      </c>
      <c r="I2527" s="81" t="str">
        <f>IF(OR('Raw Data'!I2514=0,'Raw Data'!I2514="Delete"),"",'Raw Data'!I2514)</f>
        <v/>
      </c>
      <c r="J2527" s="81" t="str">
        <f>IF(OR('Raw Data'!J2514=0,'Raw Data'!J2514="Delete"),"",'Raw Data'!J2514)</f>
        <v/>
      </c>
      <c r="K2527" s="81" t="str">
        <f>IF(OR('Raw Data'!K2514=0,'Raw Data'!K2514="Delete"),"",'Raw Data'!K2514)</f>
        <v/>
      </c>
      <c r="L2527" s="81" t="str">
        <f>R2527</f>
        <v>Available</v>
      </c>
      <c r="M2527" s="81" t="str">
        <f>IF(A2527="","",IF(OR(AWReleaseNum&gt;=A2527,AWReleaseNum=0),"Available","Not Supported"))</f>
        <v>Available</v>
      </c>
      <c r="N2527" s="81" t="str">
        <f>IF(A2527="","",IF(TcRelease="Any","Available",IF(OR(AND(TcReleaseNum&gt;=VLOOKUP(AWReleaseNum,MinVerInfo,3,FALSE),TcReleaseNum&lt;=VLOOKUP(AWReleaseNum,MinVerInfo,4,FALSE)),AND(TcReleaseNum&gt;=VLOOKUP(AWReleaseNum,MinVerInfo,5,FALSE),TcReleaseNum&lt;=VLOOKUP(AWReleaseNum,MinVerInfo,6,FALSE))),"Available","Not Supported")))</f>
        <v>Available</v>
      </c>
      <c r="O2527" s="81" t="str">
        <f>IF(TcReleaseNum&lt;P2527,"Not Supported","Available")</f>
        <v>Available</v>
      </c>
      <c r="P2527" s="81" cm="1">
        <f t="array" ref="P2527">_xlfn.SWITCH(TcBaseVer, 14, K2527, 13, J2527, 12, I2527, 11, IFERROR(VLOOKUP(H2527,Table2[#All],3,FALSE),"N/A"),0)</f>
        <v>0</v>
      </c>
      <c r="Q2527" s="81" t="str">
        <f>IF(TcBaseVer=0,M2527,IF(AND(N2527="Available",M2527="Available",O2527="Available"),"Available",IF(M2527="","","Not Supported")))</f>
        <v>Available</v>
      </c>
      <c r="R2527" s="81" t="str">
        <f>IF(A2527&gt;=AWCurrentRel, "Future",Q2527)</f>
        <v>Available</v>
      </c>
      <c r="S2527" s="100" t="str">
        <f>HYPERLINK(U2527,T2527)</f>
        <v>Teamcenter 2606 - What's New - Develop</v>
      </c>
      <c r="T2527" s="81" t="str">
        <f>IFERROR(VLOOKUP(CONCATENATE($B2527,"_",$A2527),Table4[#All],5,FALSE),"Not Available")</f>
        <v>Teamcenter 2606 - What's New - Develop</v>
      </c>
      <c r="U2527" s="81" t="str">
        <f>IFERROR(VLOOKUP(CONCATENATE(B2527,"_",A2527),Table4[#All],6,FALSE),"")</f>
        <v>https://siemens.highspot.com/items/6a2b19e3796fad52cae40d22?lfrm=shp-ft.2#1</v>
      </c>
    </row>
    <row r="2528" spans="1:21" x14ac:dyDescent="0.25">
      <c r="A2528" s="81">
        <f>IF(OR('Raw Data'!A2515=0,'Raw Data'!A2515="Delete"),"",'Raw Data'!A2515)</f>
        <v>2606</v>
      </c>
      <c r="B2528" s="88" t="str">
        <f>IF(OR('Raw Data'!B2515=0,'Raw Data'!B2515="Delete"),"",'Raw Data'!B2515)</f>
        <v>Develop</v>
      </c>
      <c r="C2528" s="89" t="str">
        <f>IF(OR('Raw Data'!C2515=0,'Raw Data'!C2515="Delete"),"",'Raw Data'!C2515)</f>
        <v>Visualization</v>
      </c>
      <c r="D2528" s="88" t="str">
        <f>IF(OR('Raw Data'!D2515=0,'Raw Data'!D2515="Delete"),"",'Raw Data'!D2515)</f>
        <v>DMU for Part Design</v>
      </c>
      <c r="E2528" s="84" t="str">
        <f>IF(OR('Raw Data'!E2515=0,'Raw Data'!E2515="Delete"),"",'Raw Data'!E2515)</f>
        <v>Use added controls to show and hide PMI (Product Manufacturing Information)</v>
      </c>
      <c r="F2528" s="81" t="str" cm="1">
        <f t="array" ref="F2528">_xlfn.SWITCH(ROUND(VLOOKUP(A2528,Table1[#All],3),0),11,H2528,12,I2528,13,J2528,14,K2528,"N/A")</f>
        <v>N/A</v>
      </c>
      <c r="G2528" s="81" t="str" cm="1">
        <f t="array" ref="G2528">_xlfn.SWITCH(ROUND(VLOOKUP(A2528,Table1[#All],5),0),11,H2528,12,I2528,13,J2528,14,K2528,"N/A")</f>
        <v>N/A</v>
      </c>
      <c r="H2528" s="81" t="str">
        <f>IF(OR('Raw Data'!H2515=0,'Raw Data'!H2515="Delete"),"",'Raw Data'!H2515)</f>
        <v/>
      </c>
      <c r="I2528" s="81" t="str">
        <f>IF(OR('Raw Data'!I2515=0,'Raw Data'!I2515="Delete"),"",'Raw Data'!I2515)</f>
        <v/>
      </c>
      <c r="J2528" s="81" t="str">
        <f>IF(OR('Raw Data'!J2515=0,'Raw Data'!J2515="Delete"),"",'Raw Data'!J2515)</f>
        <v/>
      </c>
      <c r="K2528" s="81" t="str">
        <f>IF(OR('Raw Data'!K2515=0,'Raw Data'!K2515="Delete"),"",'Raw Data'!K2515)</f>
        <v/>
      </c>
      <c r="L2528" s="81" t="str">
        <f>R2528</f>
        <v>Available</v>
      </c>
      <c r="M2528" s="81" t="str">
        <f>IF(A2528="","",IF(OR(AWReleaseNum&gt;=A2528,AWReleaseNum=0),"Available","Not Supported"))</f>
        <v>Available</v>
      </c>
      <c r="N2528" s="81" t="str">
        <f>IF(A2528="","",IF(TcRelease="Any","Available",IF(OR(AND(TcReleaseNum&gt;=VLOOKUP(AWReleaseNum,MinVerInfo,3,FALSE),TcReleaseNum&lt;=VLOOKUP(AWReleaseNum,MinVerInfo,4,FALSE)),AND(TcReleaseNum&gt;=VLOOKUP(AWReleaseNum,MinVerInfo,5,FALSE),TcReleaseNum&lt;=VLOOKUP(AWReleaseNum,MinVerInfo,6,FALSE))),"Available","Not Supported")))</f>
        <v>Available</v>
      </c>
      <c r="O2528" s="81" t="str">
        <f>IF(TcReleaseNum&lt;P2528,"Not Supported","Available")</f>
        <v>Available</v>
      </c>
      <c r="P2528" s="81" cm="1">
        <f t="array" ref="P2528">_xlfn.SWITCH(TcBaseVer, 14, K2528, 13, J2528, 12, I2528, 11, IFERROR(VLOOKUP(H2528,Table2[#All],3,FALSE),"N/A"),0)</f>
        <v>0</v>
      </c>
      <c r="Q2528" s="81" t="str">
        <f>IF(TcBaseVer=0,M2528,IF(AND(N2528="Available",M2528="Available",O2528="Available"),"Available",IF(M2528="","","Not Supported")))</f>
        <v>Available</v>
      </c>
      <c r="R2528" s="81" t="str">
        <f>IF(A2528&gt;=AWCurrentRel, "Future",Q2528)</f>
        <v>Available</v>
      </c>
      <c r="S2528" s="100" t="str">
        <f>HYPERLINK(U2528,T2528)</f>
        <v>Teamcenter 2606 - What's New - Develop</v>
      </c>
      <c r="T2528" s="81" t="str">
        <f>IFERROR(VLOOKUP(CONCATENATE($B2528,"_",$A2528),Table4[#All],5,FALSE),"Not Available")</f>
        <v>Teamcenter 2606 - What's New - Develop</v>
      </c>
      <c r="U2528" s="81" t="str">
        <f>IFERROR(VLOOKUP(CONCATENATE(B2528,"_",A2528),Table4[#All],6,FALSE),"")</f>
        <v>https://siemens.highspot.com/items/6a2b19e3796fad52cae40d22?lfrm=shp-ft.2#1</v>
      </c>
    </row>
    <row r="2529" spans="1:21" x14ac:dyDescent="0.25">
      <c r="A2529" s="81">
        <f>IF(OR('Raw Data'!A2516=0,'Raw Data'!A2516="Delete"),"",'Raw Data'!A2516)</f>
        <v>2606</v>
      </c>
      <c r="B2529" s="88" t="str">
        <f>IF(OR('Raw Data'!B2516=0,'Raw Data'!B2516="Delete"),"",'Raw Data'!B2516)</f>
        <v>Develop</v>
      </c>
      <c r="C2529" s="89" t="str">
        <f>IF(OR('Raw Data'!C2516=0,'Raw Data'!C2516="Delete"),"",'Raw Data'!C2516)</f>
        <v>Visualization</v>
      </c>
      <c r="D2529" s="88" t="str">
        <f>IF(OR('Raw Data'!D2516=0,'Raw Data'!D2516="Delete"),"",'Raw Data'!D2516)</f>
        <v>DMU for Part Design</v>
      </c>
      <c r="E2529" s="84" t="str">
        <f>IF(OR('Raw Data'!E2516=0,'Raw Data'!E2516="Delete"),"",'Raw Data'!E2516)</f>
        <v>Control the current Reference Set from within your live session​</v>
      </c>
      <c r="F2529" s="81" t="str" cm="1">
        <f t="array" ref="F2529">_xlfn.SWITCH(ROUND(VLOOKUP(A2529,Table1[#All],3),0),11,H2529,12,I2529,13,J2529,14,K2529,"N/A")</f>
        <v>N/A</v>
      </c>
      <c r="G2529" s="81" t="str" cm="1">
        <f t="array" ref="G2529">_xlfn.SWITCH(ROUND(VLOOKUP(A2529,Table1[#All],5),0),11,H2529,12,I2529,13,J2529,14,K2529,"N/A")</f>
        <v>N/A</v>
      </c>
      <c r="H2529" s="81" t="str">
        <f>IF(OR('Raw Data'!H2516=0,'Raw Data'!H2516="Delete"),"",'Raw Data'!H2516)</f>
        <v/>
      </c>
      <c r="I2529" s="81" t="str">
        <f>IF(OR('Raw Data'!I2516=0,'Raw Data'!I2516="Delete"),"",'Raw Data'!I2516)</f>
        <v/>
      </c>
      <c r="J2529" s="81" t="str">
        <f>IF(OR('Raw Data'!J2516=0,'Raw Data'!J2516="Delete"),"",'Raw Data'!J2516)</f>
        <v/>
      </c>
      <c r="K2529" s="81" t="str">
        <f>IF(OR('Raw Data'!K2516=0,'Raw Data'!K2516="Delete"),"",'Raw Data'!K2516)</f>
        <v/>
      </c>
      <c r="L2529" s="81" t="str">
        <f>R2529</f>
        <v>Available</v>
      </c>
      <c r="M2529" s="81" t="str">
        <f>IF(A2529="","",IF(OR(AWReleaseNum&gt;=A2529,AWReleaseNum=0),"Available","Not Supported"))</f>
        <v>Available</v>
      </c>
      <c r="N2529" s="81" t="str">
        <f>IF(A2529="","",IF(TcRelease="Any","Available",IF(OR(AND(TcReleaseNum&gt;=VLOOKUP(AWReleaseNum,MinVerInfo,3,FALSE),TcReleaseNum&lt;=VLOOKUP(AWReleaseNum,MinVerInfo,4,FALSE)),AND(TcReleaseNum&gt;=VLOOKUP(AWReleaseNum,MinVerInfo,5,FALSE),TcReleaseNum&lt;=VLOOKUP(AWReleaseNum,MinVerInfo,6,FALSE))),"Available","Not Supported")))</f>
        <v>Available</v>
      </c>
      <c r="O2529" s="81" t="str">
        <f>IF(TcReleaseNum&lt;P2529,"Not Supported","Available")</f>
        <v>Available</v>
      </c>
      <c r="P2529" s="81" cm="1">
        <f t="array" ref="P2529">_xlfn.SWITCH(TcBaseVer, 14, K2529, 13, J2529, 12, I2529, 11, IFERROR(VLOOKUP(H2529,Table2[#All],3,FALSE),"N/A"),0)</f>
        <v>0</v>
      </c>
      <c r="Q2529" s="81" t="str">
        <f>IF(TcBaseVer=0,M2529,IF(AND(N2529="Available",M2529="Available",O2529="Available"),"Available",IF(M2529="","","Not Supported")))</f>
        <v>Available</v>
      </c>
      <c r="R2529" s="81" t="str">
        <f>IF(A2529&gt;=AWCurrentRel, "Future",Q2529)</f>
        <v>Available</v>
      </c>
      <c r="S2529" s="100" t="str">
        <f>HYPERLINK(U2529,T2529)</f>
        <v>Teamcenter 2606 - What's New - Develop</v>
      </c>
      <c r="T2529" s="81" t="str">
        <f>IFERROR(VLOOKUP(CONCATENATE($B2529,"_",$A2529),Table4[#All],5,FALSE),"Not Available")</f>
        <v>Teamcenter 2606 - What's New - Develop</v>
      </c>
      <c r="U2529" s="81" t="str">
        <f>IFERROR(VLOOKUP(CONCATENATE(B2529,"_",A2529),Table4[#All],6,FALSE),"")</f>
        <v>https://siemens.highspot.com/items/6a2b19e3796fad52cae40d22?lfrm=shp-ft.2#1</v>
      </c>
    </row>
    <row r="2530" spans="1:21" x14ac:dyDescent="0.25">
      <c r="A2530" s="81">
        <f>IF(OR('Raw Data'!A2517=0,'Raw Data'!A2517="Delete"),"",'Raw Data'!A2517)</f>
        <v>2606</v>
      </c>
      <c r="B2530" s="88" t="str">
        <f>IF(OR('Raw Data'!B2517=0,'Raw Data'!B2517="Delete"),"",'Raw Data'!B2517)</f>
        <v>Develop</v>
      </c>
      <c r="C2530" s="89" t="str">
        <f>IF(OR('Raw Data'!C2517=0,'Raw Data'!C2517="Delete"),"",'Raw Data'!C2517)</f>
        <v>Documents</v>
      </c>
      <c r="D2530" s="88" t="str">
        <f>IF(OR('Raw Data'!D2517=0,'Raw Data'!D2517="Delete"),"",'Raw Data'!D2517)</f>
        <v>Document Management</v>
      </c>
      <c r="E2530" s="84" t="str">
        <f>IF(OR('Raw Data'!E2517=0,'Raw Data'!E2517="Delete"),"",'Raw Data'!E2517)</f>
        <v>Manage and edit Office files from Active Workspace in the browser</v>
      </c>
      <c r="F2530" s="81" t="str" cm="1">
        <f t="array" ref="F2530">_xlfn.SWITCH(ROUND(VLOOKUP(A2530,Table1[#All],3),0),11,H2530,12,I2530,13,J2530,14,K2530,"N/A")</f>
        <v>N/A</v>
      </c>
      <c r="G2530" s="81" t="str" cm="1">
        <f t="array" ref="G2530">_xlfn.SWITCH(ROUND(VLOOKUP(A2530,Table1[#All],5),0),11,H2530,12,I2530,13,J2530,14,K2530,"N/A")</f>
        <v>N/A</v>
      </c>
      <c r="H2530" s="81" t="str">
        <f>IF(OR('Raw Data'!H2517=0,'Raw Data'!H2517="Delete"),"",'Raw Data'!H2517)</f>
        <v/>
      </c>
      <c r="I2530" s="81" t="str">
        <f>IF(OR('Raw Data'!I2517=0,'Raw Data'!I2517="Delete"),"",'Raw Data'!I2517)</f>
        <v/>
      </c>
      <c r="J2530" s="81" t="str">
        <f>IF(OR('Raw Data'!J2517=0,'Raw Data'!J2517="Delete"),"",'Raw Data'!J2517)</f>
        <v/>
      </c>
      <c r="K2530" s="81" t="str">
        <f>IF(OR('Raw Data'!K2517=0,'Raw Data'!K2517="Delete"),"",'Raw Data'!K2517)</f>
        <v/>
      </c>
      <c r="L2530" s="81" t="str">
        <f>R2530</f>
        <v>Available</v>
      </c>
      <c r="M2530" s="81" t="str">
        <f>IF(A2530="","",IF(OR(AWReleaseNum&gt;=A2530,AWReleaseNum=0),"Available","Not Supported"))</f>
        <v>Available</v>
      </c>
      <c r="N2530" s="81" t="str">
        <f>IF(A2530="","",IF(TcRelease="Any","Available",IF(OR(AND(TcReleaseNum&gt;=VLOOKUP(AWReleaseNum,MinVerInfo,3,FALSE),TcReleaseNum&lt;=VLOOKUP(AWReleaseNum,MinVerInfo,4,FALSE)),AND(TcReleaseNum&gt;=VLOOKUP(AWReleaseNum,MinVerInfo,5,FALSE),TcReleaseNum&lt;=VLOOKUP(AWReleaseNum,MinVerInfo,6,FALSE))),"Available","Not Supported")))</f>
        <v>Available</v>
      </c>
      <c r="O2530" s="81" t="str">
        <f>IF(TcReleaseNum&lt;P2530,"Not Supported","Available")</f>
        <v>Available</v>
      </c>
      <c r="P2530" s="81" cm="1">
        <f t="array" ref="P2530">_xlfn.SWITCH(TcBaseVer, 14, K2530, 13, J2530, 12, I2530, 11, IFERROR(VLOOKUP(H2530,Table2[#All],3,FALSE),"N/A"),0)</f>
        <v>0</v>
      </c>
      <c r="Q2530" s="81" t="str">
        <f>IF(TcBaseVer=0,M2530,IF(AND(N2530="Available",M2530="Available",O2530="Available"),"Available",IF(M2530="","","Not Supported")))</f>
        <v>Available</v>
      </c>
      <c r="R2530" s="81" t="str">
        <f>IF(A2530&gt;=AWCurrentRel, "Future",Q2530)</f>
        <v>Available</v>
      </c>
      <c r="S2530" s="100" t="str">
        <f>HYPERLINK(U2530,T2530)</f>
        <v>Teamcenter 2606 - What's New - Develop</v>
      </c>
      <c r="T2530" s="81" t="str">
        <f>IFERROR(VLOOKUP(CONCATENATE($B2530,"_",$A2530),Table4[#All],5,FALSE),"Not Available")</f>
        <v>Teamcenter 2606 - What's New - Develop</v>
      </c>
      <c r="U2530" s="81" t="str">
        <f>IFERROR(VLOOKUP(CONCATENATE(B2530,"_",A2530),Table4[#All],6,FALSE),"")</f>
        <v>https://siemens.highspot.com/items/6a2b19e3796fad52cae40d22?lfrm=shp-ft.2#1</v>
      </c>
    </row>
    <row r="2531" spans="1:21" x14ac:dyDescent="0.25">
      <c r="A2531" s="81">
        <f>IF(OR('Raw Data'!A2607=0,'Raw Data'!A2607="Delete"),"",'Raw Data'!A2607)</f>
        <v>2606</v>
      </c>
      <c r="B2531" s="88" t="str">
        <f>IF(OR('Raw Data'!B2607=0,'Raw Data'!B2607="Delete"),"",'Raw Data'!B2607)</f>
        <v>Deliver</v>
      </c>
      <c r="C2531" s="89" t="str">
        <f>IF(OR('Raw Data'!C2607=0,'Raw Data'!C2607="Delete"),"",'Raw Data'!C2607)</f>
        <v>Manufacturing</v>
      </c>
      <c r="D2531" s="88" t="str">
        <f>IF(OR('Raw Data'!D2607=0,'Raw Data'!D2607="Delete"),"",'Raw Data'!D2607)</f>
        <v>Easy Plan Visualization</v>
      </c>
      <c r="E2531" s="84" t="str">
        <f>IF(OR('Raw Data'!E2607=0,'Raw Data'!E2607="Delete"),"",'Raw Data'!E2607)</f>
        <v>3D Markup text: include TC properties</v>
      </c>
      <c r="F2531" s="81" t="str" cm="1">
        <f t="array" ref="F2531">_xlfn.SWITCH(ROUND(VLOOKUP(A2531,Table1[#All],3),0),11,H2531,12,I2531,13,J2531,14,K2531,"N/A")</f>
        <v>N/A</v>
      </c>
      <c r="G2531" s="81" t="str" cm="1">
        <f t="array" ref="G2531">_xlfn.SWITCH(ROUND(VLOOKUP(A2531,Table1[#All],5),0),11,H2531,12,I2531,13,J2531,14,K2531,"N/A")</f>
        <v>N/A</v>
      </c>
      <c r="H2531" s="81" t="str">
        <f>IF(OR('Raw Data'!H2607=0,'Raw Data'!H2607="Delete"),"",'Raw Data'!H2607)</f>
        <v/>
      </c>
      <c r="I2531" s="81" t="str">
        <f>IF(OR('Raw Data'!I2607=0,'Raw Data'!I2607="Delete"),"",'Raw Data'!I2607)</f>
        <v/>
      </c>
      <c r="J2531" s="81" t="str">
        <f>IF(OR('Raw Data'!J2607=0,'Raw Data'!J2607="Delete"),"",'Raw Data'!J2607)</f>
        <v/>
      </c>
      <c r="K2531" s="81" t="str">
        <f>IF(OR('Raw Data'!K2607=0,'Raw Data'!K2607="Delete"),"",'Raw Data'!K2607)</f>
        <v/>
      </c>
      <c r="L2531" s="81" t="str">
        <f>R2531</f>
        <v>Available</v>
      </c>
      <c r="M2531" s="81" t="str">
        <f>IF(A2531="","",IF(OR(AWReleaseNum&gt;=A2531,AWReleaseNum=0),"Available","Not Supported"))</f>
        <v>Available</v>
      </c>
      <c r="N2531" s="81" t="str">
        <f>IF(A2531="","",IF(TcRelease="Any","Available",IF(OR(AND(TcReleaseNum&gt;=VLOOKUP(AWReleaseNum,MinVerInfo,3,FALSE),TcReleaseNum&lt;=VLOOKUP(AWReleaseNum,MinVerInfo,4,FALSE)),AND(TcReleaseNum&gt;=VLOOKUP(AWReleaseNum,MinVerInfo,5,FALSE),TcReleaseNum&lt;=VLOOKUP(AWReleaseNum,MinVerInfo,6,FALSE))),"Available","Not Supported")))</f>
        <v>Available</v>
      </c>
      <c r="O2531" s="81" t="str">
        <f>IF(TcReleaseNum&lt;P2531,"Not Supported","Available")</f>
        <v>Available</v>
      </c>
      <c r="P2531" s="81" cm="1">
        <f t="array" ref="P2531">_xlfn.SWITCH(TcBaseVer, 14, K2531, 13, J2531, 12, I2531, 11, IFERROR(VLOOKUP(H2531,Table2[#All],3,FALSE),"N/A"),0)</f>
        <v>0</v>
      </c>
      <c r="Q2531" s="81" t="str">
        <f>IF(TcBaseVer=0,M2531,IF(AND(N2531="Available",M2531="Available",O2531="Available"),"Available",IF(M2531="","","Not Supported")))</f>
        <v>Available</v>
      </c>
      <c r="R2531" s="81" t="str">
        <f>IF(A2531&gt;=AWCurrentRel, "Future",Q2531)</f>
        <v>Available</v>
      </c>
      <c r="S2531" s="100" t="str">
        <f>HYPERLINK(U2531,T2531)</f>
        <v>Teamcenter 2606 - What's New - Deliver</v>
      </c>
      <c r="T2531" s="81" t="str">
        <f>IFERROR(VLOOKUP(CONCATENATE($B2531,"_",$A2531),Table4[#All],5,FALSE),"Not Available")</f>
        <v>Teamcenter 2606 - What's New - Deliver</v>
      </c>
      <c r="U2531" s="81" t="str">
        <f>IFERROR(VLOOKUP(CONCATENATE(B2531,"_",A2531),Table4[#All],6,FALSE),"")</f>
        <v>https://siemens.highspot.com/items/6a2b184a3f3d1360e45fd15b?lfrm=shp-ft.3#1</v>
      </c>
    </row>
    <row r="2532" spans="1:21" x14ac:dyDescent="0.25">
      <c r="A2532" s="81">
        <f>IF(OR('Raw Data'!A2608=0,'Raw Data'!A2608="Delete"),"",'Raw Data'!A2608)</f>
        <v>2606</v>
      </c>
      <c r="B2532" s="88" t="str">
        <f>IF(OR('Raw Data'!B2608=0,'Raw Data'!B2608="Delete"),"",'Raw Data'!B2608)</f>
        <v>Deliver</v>
      </c>
      <c r="C2532" s="89" t="str">
        <f>IF(OR('Raw Data'!C2608=0,'Raw Data'!C2608="Delete"),"",'Raw Data'!C2608)</f>
        <v>Manufacturing</v>
      </c>
      <c r="D2532" s="88" t="str">
        <f>IF(OR('Raw Data'!D2608=0,'Raw Data'!D2608="Delete"),"",'Raw Data'!D2608)</f>
        <v>Easy Plan Visualization</v>
      </c>
      <c r="E2532" s="84" t="str">
        <f>IF(OR('Raw Data'!E2608=0,'Raw Data'!E2608="Delete"),"",'Raw Data'!E2608)</f>
        <v>Assembly PMIs 3D data</v>
      </c>
      <c r="F2532" s="81" t="str" cm="1">
        <f t="array" ref="F2532">_xlfn.SWITCH(ROUND(VLOOKUP(A2532,Table1[#All],3),0),11,H2532,12,I2532,13,J2532,14,K2532,"N/A")</f>
        <v>N/A</v>
      </c>
      <c r="G2532" s="81" t="str" cm="1">
        <f t="array" ref="G2532">_xlfn.SWITCH(ROUND(VLOOKUP(A2532,Table1[#All],5),0),11,H2532,12,I2532,13,J2532,14,K2532,"N/A")</f>
        <v>N/A</v>
      </c>
      <c r="H2532" s="81" t="str">
        <f>IF(OR('Raw Data'!H2608=0,'Raw Data'!H2608="Delete"),"",'Raw Data'!H2608)</f>
        <v/>
      </c>
      <c r="I2532" s="81" t="str">
        <f>IF(OR('Raw Data'!I2608=0,'Raw Data'!I2608="Delete"),"",'Raw Data'!I2608)</f>
        <v/>
      </c>
      <c r="J2532" s="81" t="str">
        <f>IF(OR('Raw Data'!J2608=0,'Raw Data'!J2608="Delete"),"",'Raw Data'!J2608)</f>
        <v/>
      </c>
      <c r="K2532" s="81" t="str">
        <f>IF(OR('Raw Data'!K2608=0,'Raw Data'!K2608="Delete"),"",'Raw Data'!K2608)</f>
        <v/>
      </c>
      <c r="L2532" s="81" t="str">
        <f>R2532</f>
        <v>Available</v>
      </c>
      <c r="M2532" s="81" t="str">
        <f>IF(A2532="","",IF(OR(AWReleaseNum&gt;=A2532,AWReleaseNum=0),"Available","Not Supported"))</f>
        <v>Available</v>
      </c>
      <c r="N2532" s="81" t="str">
        <f>IF(A2532="","",IF(TcRelease="Any","Available",IF(OR(AND(TcReleaseNum&gt;=VLOOKUP(AWReleaseNum,MinVerInfo,3,FALSE),TcReleaseNum&lt;=VLOOKUP(AWReleaseNum,MinVerInfo,4,FALSE)),AND(TcReleaseNum&gt;=VLOOKUP(AWReleaseNum,MinVerInfo,5,FALSE),TcReleaseNum&lt;=VLOOKUP(AWReleaseNum,MinVerInfo,6,FALSE))),"Available","Not Supported")))</f>
        <v>Available</v>
      </c>
      <c r="O2532" s="81" t="str">
        <f>IF(TcReleaseNum&lt;P2532,"Not Supported","Available")</f>
        <v>Available</v>
      </c>
      <c r="P2532" s="81" cm="1">
        <f t="array" ref="P2532">_xlfn.SWITCH(TcBaseVer, 14, K2532, 13, J2532, 12, I2532, 11, IFERROR(VLOOKUP(H2532,Table2[#All],3,FALSE),"N/A"),0)</f>
        <v>0</v>
      </c>
      <c r="Q2532" s="81" t="str">
        <f>IF(TcBaseVer=0,M2532,IF(AND(N2532="Available",M2532="Available",O2532="Available"),"Available",IF(M2532="","","Not Supported")))</f>
        <v>Available</v>
      </c>
      <c r="R2532" s="81" t="str">
        <f>IF(A2532&gt;=AWCurrentRel, "Future",Q2532)</f>
        <v>Available</v>
      </c>
      <c r="S2532" s="100" t="str">
        <f>HYPERLINK(U2532,T2532)</f>
        <v>Teamcenter 2606 - What's New - Deliver</v>
      </c>
      <c r="T2532" s="81" t="str">
        <f>IFERROR(VLOOKUP(CONCATENATE($B2532,"_",$A2532),Table4[#All],5,FALSE),"Not Available")</f>
        <v>Teamcenter 2606 - What's New - Deliver</v>
      </c>
      <c r="U2532" s="81" t="str">
        <f>IFERROR(VLOOKUP(CONCATENATE(B2532,"_",A2532),Table4[#All],6,FALSE),"")</f>
        <v>https://siemens.highspot.com/items/6a2b184a3f3d1360e45fd15b?lfrm=shp-ft.3#1</v>
      </c>
    </row>
    <row r="2533" spans="1:21" x14ac:dyDescent="0.25">
      <c r="A2533" s="81">
        <f>IF(OR('Raw Data'!A2609=0,'Raw Data'!A2609="Delete"),"",'Raw Data'!A2609)</f>
        <v>2606</v>
      </c>
      <c r="B2533" s="88" t="str">
        <f>IF(OR('Raw Data'!B2609=0,'Raw Data'!B2609="Delete"),"",'Raw Data'!B2609)</f>
        <v>Deliver</v>
      </c>
      <c r="C2533" s="89" t="str">
        <f>IF(OR('Raw Data'!C2609=0,'Raw Data'!C2609="Delete"),"",'Raw Data'!C2609)</f>
        <v>Manufacturing</v>
      </c>
      <c r="D2533" s="88" t="str">
        <f>IF(OR('Raw Data'!D2609=0,'Raw Data'!D2609="Delete"),"",'Raw Data'!D2609)</f>
        <v>Easy Plan Visualization</v>
      </c>
      <c r="E2533" s="84" t="str">
        <f>IF(OR('Raw Data'!E2609=0,'Raw Data'!E2609="Delete"),"",'Raw Data'!E2609)</f>
        <v>EWI: secondary viewer for parts and tools</v>
      </c>
      <c r="F2533" s="81" t="str" cm="1">
        <f t="array" ref="F2533">_xlfn.SWITCH(ROUND(VLOOKUP(A2533,Table1[#All],3),0),11,H2533,12,I2533,13,J2533,14,K2533,"N/A")</f>
        <v>N/A</v>
      </c>
      <c r="G2533" s="81" t="str" cm="1">
        <f t="array" ref="G2533">_xlfn.SWITCH(ROUND(VLOOKUP(A2533,Table1[#All],5),0),11,H2533,12,I2533,13,J2533,14,K2533,"N/A")</f>
        <v>N/A</v>
      </c>
      <c r="H2533" s="81" t="str">
        <f>IF(OR('Raw Data'!H2609=0,'Raw Data'!H2609="Delete"),"",'Raw Data'!H2609)</f>
        <v/>
      </c>
      <c r="I2533" s="81" t="str">
        <f>IF(OR('Raw Data'!I2609=0,'Raw Data'!I2609="Delete"),"",'Raw Data'!I2609)</f>
        <v/>
      </c>
      <c r="J2533" s="81" t="str">
        <f>IF(OR('Raw Data'!J2609=0,'Raw Data'!J2609="Delete"),"",'Raw Data'!J2609)</f>
        <v/>
      </c>
      <c r="K2533" s="81" t="str">
        <f>IF(OR('Raw Data'!K2609=0,'Raw Data'!K2609="Delete"),"",'Raw Data'!K2609)</f>
        <v/>
      </c>
      <c r="L2533" s="81" t="str">
        <f>R2533</f>
        <v>Available</v>
      </c>
      <c r="M2533" s="81" t="str">
        <f>IF(A2533="","",IF(OR(AWReleaseNum&gt;=A2533,AWReleaseNum=0),"Available","Not Supported"))</f>
        <v>Available</v>
      </c>
      <c r="N2533" s="81" t="str">
        <f>IF(A2533="","",IF(TcRelease="Any","Available",IF(OR(AND(TcReleaseNum&gt;=VLOOKUP(AWReleaseNum,MinVerInfo,3,FALSE),TcReleaseNum&lt;=VLOOKUP(AWReleaseNum,MinVerInfo,4,FALSE)),AND(TcReleaseNum&gt;=VLOOKUP(AWReleaseNum,MinVerInfo,5,FALSE),TcReleaseNum&lt;=VLOOKUP(AWReleaseNum,MinVerInfo,6,FALSE))),"Available","Not Supported")))</f>
        <v>Available</v>
      </c>
      <c r="O2533" s="81" t="str">
        <f>IF(TcReleaseNum&lt;P2533,"Not Supported","Available")</f>
        <v>Available</v>
      </c>
      <c r="P2533" s="81" cm="1">
        <f t="array" ref="P2533">_xlfn.SWITCH(TcBaseVer, 14, K2533, 13, J2533, 12, I2533, 11, IFERROR(VLOOKUP(H2533,Table2[#All],3,FALSE),"N/A"),0)</f>
        <v>0</v>
      </c>
      <c r="Q2533" s="81" t="str">
        <f>IF(TcBaseVer=0,M2533,IF(AND(N2533="Available",M2533="Available",O2533="Available"),"Available",IF(M2533="","","Not Supported")))</f>
        <v>Available</v>
      </c>
      <c r="R2533" s="81" t="str">
        <f>IF(A2533&gt;=AWCurrentRel, "Future",Q2533)</f>
        <v>Available</v>
      </c>
      <c r="S2533" s="100" t="str">
        <f>HYPERLINK(U2533,T2533)</f>
        <v>Teamcenter 2606 - What's New - Deliver</v>
      </c>
      <c r="T2533" s="81" t="str">
        <f>IFERROR(VLOOKUP(CONCATENATE($B2533,"_",$A2533),Table4[#All],5,FALSE),"Not Available")</f>
        <v>Teamcenter 2606 - What's New - Deliver</v>
      </c>
      <c r="U2533" s="81" t="str">
        <f>IFERROR(VLOOKUP(CONCATENATE(B2533,"_",A2533),Table4[#All],6,FALSE),"")</f>
        <v>https://siemens.highspot.com/items/6a2b184a3f3d1360e45fd15b?lfrm=shp-ft.3#1</v>
      </c>
    </row>
    <row r="2534" spans="1:21" x14ac:dyDescent="0.25">
      <c r="A2534" s="81">
        <f>IF(OR('Raw Data'!A2610=0,'Raw Data'!A2610="Delete"),"",'Raw Data'!A2610)</f>
        <v>2606</v>
      </c>
      <c r="B2534" s="88" t="str">
        <f>IF(OR('Raw Data'!B2610=0,'Raw Data'!B2610="Delete"),"",'Raw Data'!B2610)</f>
        <v>Deliver</v>
      </c>
      <c r="C2534" s="89" t="str">
        <f>IF(OR('Raw Data'!C2610=0,'Raw Data'!C2610="Delete"),"",'Raw Data'!C2610)</f>
        <v>Manufacturing</v>
      </c>
      <c r="D2534" s="88" t="str">
        <f>IF(OR('Raw Data'!D2610=0,'Raw Data'!D2610="Delete"),"",'Raw Data'!D2610)</f>
        <v>Easy Plan Visualization</v>
      </c>
      <c r="E2534" s="84" t="str">
        <f>IF(OR('Raw Data'!E2610=0,'Raw Data'!E2610="Delete"),"",'Raw Data'!E2610)</f>
        <v>Find in BOP: From 3D Viewer</v>
      </c>
      <c r="F2534" s="81" t="str" cm="1">
        <f t="array" ref="F2534">_xlfn.SWITCH(ROUND(VLOOKUP(A2534,Table1[#All],3),0),11,H2534,12,I2534,13,J2534,14,K2534,"N/A")</f>
        <v>N/A</v>
      </c>
      <c r="G2534" s="81" t="str" cm="1">
        <f t="array" ref="G2534">_xlfn.SWITCH(ROUND(VLOOKUP(A2534,Table1[#All],5),0),11,H2534,12,I2534,13,J2534,14,K2534,"N/A")</f>
        <v>N/A</v>
      </c>
      <c r="H2534" s="81" t="str">
        <f>IF(OR('Raw Data'!H2610=0,'Raw Data'!H2610="Delete"),"",'Raw Data'!H2610)</f>
        <v/>
      </c>
      <c r="I2534" s="81" t="str">
        <f>IF(OR('Raw Data'!I2610=0,'Raw Data'!I2610="Delete"),"",'Raw Data'!I2610)</f>
        <v/>
      </c>
      <c r="J2534" s="81" t="str">
        <f>IF(OR('Raw Data'!J2610=0,'Raw Data'!J2610="Delete"),"",'Raw Data'!J2610)</f>
        <v/>
      </c>
      <c r="K2534" s="81" t="str">
        <f>IF(OR('Raw Data'!K2610=0,'Raw Data'!K2610="Delete"),"",'Raw Data'!K2610)</f>
        <v/>
      </c>
      <c r="L2534" s="81" t="str">
        <f>R2534</f>
        <v>Available</v>
      </c>
      <c r="M2534" s="81" t="str">
        <f>IF(A2534="","",IF(OR(AWReleaseNum&gt;=A2534,AWReleaseNum=0),"Available","Not Supported"))</f>
        <v>Available</v>
      </c>
      <c r="N2534" s="81" t="str">
        <f>IF(A2534="","",IF(TcRelease="Any","Available",IF(OR(AND(TcReleaseNum&gt;=VLOOKUP(AWReleaseNum,MinVerInfo,3,FALSE),TcReleaseNum&lt;=VLOOKUP(AWReleaseNum,MinVerInfo,4,FALSE)),AND(TcReleaseNum&gt;=VLOOKUP(AWReleaseNum,MinVerInfo,5,FALSE),TcReleaseNum&lt;=VLOOKUP(AWReleaseNum,MinVerInfo,6,FALSE))),"Available","Not Supported")))</f>
        <v>Available</v>
      </c>
      <c r="O2534" s="81" t="str">
        <f>IF(TcReleaseNum&lt;P2534,"Not Supported","Available")</f>
        <v>Available</v>
      </c>
      <c r="P2534" s="81" cm="1">
        <f t="array" ref="P2534">_xlfn.SWITCH(TcBaseVer, 14, K2534, 13, J2534, 12, I2534, 11, IFERROR(VLOOKUP(H2534,Table2[#All],3,FALSE),"N/A"),0)</f>
        <v>0</v>
      </c>
      <c r="Q2534" s="81" t="str">
        <f>IF(TcBaseVer=0,M2534,IF(AND(N2534="Available",M2534="Available",O2534="Available"),"Available",IF(M2534="","","Not Supported")))</f>
        <v>Available</v>
      </c>
      <c r="R2534" s="81" t="str">
        <f>IF(A2534&gt;=AWCurrentRel, "Future",Q2534)</f>
        <v>Available</v>
      </c>
      <c r="S2534" s="100" t="str">
        <f>HYPERLINK(U2534,T2534)</f>
        <v>Teamcenter 2606 - What's New - Deliver</v>
      </c>
      <c r="T2534" s="81" t="str">
        <f>IFERROR(VLOOKUP(CONCATENATE($B2534,"_",$A2534),Table4[#All],5,FALSE),"Not Available")</f>
        <v>Teamcenter 2606 - What's New - Deliver</v>
      </c>
      <c r="U2534" s="81" t="str">
        <f>IFERROR(VLOOKUP(CONCATENATE(B2534,"_",A2534),Table4[#All],6,FALSE),"")</f>
        <v>https://siemens.highspot.com/items/6a2b184a3f3d1360e45fd15b?lfrm=shp-ft.3#1</v>
      </c>
    </row>
    <row r="2535" spans="1:21" x14ac:dyDescent="0.25">
      <c r="A2535" s="81">
        <f>IF(OR('Raw Data'!A2611=0,'Raw Data'!A2611="Delete"),"",'Raw Data'!A2611)</f>
        <v>2606</v>
      </c>
      <c r="B2535" s="88" t="str">
        <f>IF(OR('Raw Data'!B2611=0,'Raw Data'!B2611="Delete"),"",'Raw Data'!B2611)</f>
        <v>Deliver</v>
      </c>
      <c r="C2535" s="89" t="str">
        <f>IF(OR('Raw Data'!C2611=0,'Raw Data'!C2611="Delete"),"",'Raw Data'!C2611)</f>
        <v>Manufacturing</v>
      </c>
      <c r="D2535" s="88" t="str">
        <f>IF(OR('Raw Data'!D2611=0,'Raw Data'!D2611="Delete"),"",'Raw Data'!D2611)</f>
        <v>Easy Plan Visualization</v>
      </c>
      <c r="E2535" s="84" t="str">
        <f>IF(OR('Raw Data'!E2611=0,'Raw Data'!E2611="Delete"),"",'Raw Data'!E2611)</f>
        <v>Load Product Views</v>
      </c>
      <c r="F2535" s="81" t="str" cm="1">
        <f t="array" ref="F2535">_xlfn.SWITCH(ROUND(VLOOKUP(A2535,Table1[#All],3),0),11,H2535,12,I2535,13,J2535,14,K2535,"N/A")</f>
        <v>N/A</v>
      </c>
      <c r="G2535" s="81" t="str" cm="1">
        <f t="array" ref="G2535">_xlfn.SWITCH(ROUND(VLOOKUP(A2535,Table1[#All],5),0),11,H2535,12,I2535,13,J2535,14,K2535,"N/A")</f>
        <v>N/A</v>
      </c>
      <c r="H2535" s="81" t="str">
        <f>IF(OR('Raw Data'!H2611=0,'Raw Data'!H2611="Delete"),"",'Raw Data'!H2611)</f>
        <v/>
      </c>
      <c r="I2535" s="81" t="str">
        <f>IF(OR('Raw Data'!I2611=0,'Raw Data'!I2611="Delete"),"",'Raw Data'!I2611)</f>
        <v/>
      </c>
      <c r="J2535" s="81" t="str">
        <f>IF(OR('Raw Data'!J2611=0,'Raw Data'!J2611="Delete"),"",'Raw Data'!J2611)</f>
        <v/>
      </c>
      <c r="K2535" s="81" t="str">
        <f>IF(OR('Raw Data'!K2611=0,'Raw Data'!K2611="Delete"),"",'Raw Data'!K2611)</f>
        <v/>
      </c>
      <c r="L2535" s="81" t="str">
        <f>R2535</f>
        <v>Available</v>
      </c>
      <c r="M2535" s="81" t="str">
        <f>IF(A2535="","",IF(OR(AWReleaseNum&gt;=A2535,AWReleaseNum=0),"Available","Not Supported"))</f>
        <v>Available</v>
      </c>
      <c r="N2535" s="81" t="str">
        <f>IF(A2535="","",IF(TcRelease="Any","Available",IF(OR(AND(TcReleaseNum&gt;=VLOOKUP(AWReleaseNum,MinVerInfo,3,FALSE),TcReleaseNum&lt;=VLOOKUP(AWReleaseNum,MinVerInfo,4,FALSE)),AND(TcReleaseNum&gt;=VLOOKUP(AWReleaseNum,MinVerInfo,5,FALSE),TcReleaseNum&lt;=VLOOKUP(AWReleaseNum,MinVerInfo,6,FALSE))),"Available","Not Supported")))</f>
        <v>Available</v>
      </c>
      <c r="O2535" s="81" t="str">
        <f>IF(TcReleaseNum&lt;P2535,"Not Supported","Available")</f>
        <v>Available</v>
      </c>
      <c r="P2535" s="81" cm="1">
        <f t="array" ref="P2535">_xlfn.SWITCH(TcBaseVer, 14, K2535, 13, J2535, 12, I2535, 11, IFERROR(VLOOKUP(H2535,Table2[#All],3,FALSE),"N/A"),0)</f>
        <v>0</v>
      </c>
      <c r="Q2535" s="81" t="str">
        <f>IF(TcBaseVer=0,M2535,IF(AND(N2535="Available",M2535="Available",O2535="Available"),"Available",IF(M2535="","","Not Supported")))</f>
        <v>Available</v>
      </c>
      <c r="R2535" s="81" t="str">
        <f>IF(A2535&gt;=AWCurrentRel, "Future",Q2535)</f>
        <v>Available</v>
      </c>
      <c r="S2535" s="100" t="str">
        <f>HYPERLINK(U2535,T2535)</f>
        <v>Teamcenter 2606 - What's New - Deliver</v>
      </c>
      <c r="T2535" s="81" t="str">
        <f>IFERROR(VLOOKUP(CONCATENATE($B2535,"_",$A2535),Table4[#All],5,FALSE),"Not Available")</f>
        <v>Teamcenter 2606 - What's New - Deliver</v>
      </c>
      <c r="U2535" s="81" t="str">
        <f>IFERROR(VLOOKUP(CONCATENATE(B2535,"_",A2535),Table4[#All],6,FALSE),"")</f>
        <v>https://siemens.highspot.com/items/6a2b184a3f3d1360e45fd15b?lfrm=shp-ft.3#1</v>
      </c>
    </row>
    <row r="2536" spans="1:21" x14ac:dyDescent="0.25">
      <c r="A2536" s="81">
        <f>IF(OR('Raw Data'!A2571=0,'Raw Data'!A2571="Delete"),"",'Raw Data'!A2571)</f>
        <v>2606</v>
      </c>
      <c r="B2536" s="88" t="str">
        <f>IF(OR('Raw Data'!B2571=0,'Raw Data'!B2571="Delete"),"",'Raw Data'!B2571)</f>
        <v>Deliver</v>
      </c>
      <c r="C2536" s="89" t="str">
        <f>IF(OR('Raw Data'!C2571=0,'Raw Data'!C2571="Delete"),"",'Raw Data'!C2571)</f>
        <v>Manufacturing</v>
      </c>
      <c r="D2536" s="88" t="str">
        <f>IF(OR('Raw Data'!D2571=0,'Raw Data'!D2571="Delete"),"",'Raw Data'!D2571)</f>
        <v>Enterprise Recipe Management</v>
      </c>
      <c r="E2536" s="84" t="str">
        <f>IF(OR('Raw Data'!E2571=0,'Raw Data'!E2571="Delete"),"",'Raw Data'!E2571)</f>
        <v>Enabled flexible layout positioning in Pert for easier layout</v>
      </c>
      <c r="F2536" s="81" t="str" cm="1">
        <f t="array" ref="F2536">_xlfn.SWITCH(ROUND(VLOOKUP(A2536,Table1[#All],3),0),11,H2536,12,I2536,13,J2536,14,K2536,"N/A")</f>
        <v>N/A</v>
      </c>
      <c r="G2536" s="81" t="str" cm="1">
        <f t="array" ref="G2536">_xlfn.SWITCH(ROUND(VLOOKUP(A2536,Table1[#All],5),0),11,H2536,12,I2536,13,J2536,14,K2536,"N/A")</f>
        <v>N/A</v>
      </c>
      <c r="H2536" s="81" t="str">
        <f>IF(OR('Raw Data'!H2571=0,'Raw Data'!H2571="Delete"),"",'Raw Data'!H2571)</f>
        <v/>
      </c>
      <c r="I2536" s="81" t="str">
        <f>IF(OR('Raw Data'!I2571=0,'Raw Data'!I2571="Delete"),"",'Raw Data'!I2571)</f>
        <v/>
      </c>
      <c r="J2536" s="81" t="str">
        <f>IF(OR('Raw Data'!J2571=0,'Raw Data'!J2571="Delete"),"",'Raw Data'!J2571)</f>
        <v/>
      </c>
      <c r="K2536" s="81" t="str">
        <f>IF(OR('Raw Data'!K2571=0,'Raw Data'!K2571="Delete"),"",'Raw Data'!K2571)</f>
        <v/>
      </c>
      <c r="L2536" s="81" t="str">
        <f>R2536</f>
        <v>Available</v>
      </c>
      <c r="M2536" s="81" t="str">
        <f>IF(A2536="","",IF(OR(AWReleaseNum&gt;=A2536,AWReleaseNum=0),"Available","Not Supported"))</f>
        <v>Available</v>
      </c>
      <c r="N2536" s="81" t="str">
        <f>IF(A2536="","",IF(TcRelease="Any","Available",IF(OR(AND(TcReleaseNum&gt;=VLOOKUP(AWReleaseNum,MinVerInfo,3,FALSE),TcReleaseNum&lt;=VLOOKUP(AWReleaseNum,MinVerInfo,4,FALSE)),AND(TcReleaseNum&gt;=VLOOKUP(AWReleaseNum,MinVerInfo,5,FALSE),TcReleaseNum&lt;=VLOOKUP(AWReleaseNum,MinVerInfo,6,FALSE))),"Available","Not Supported")))</f>
        <v>Available</v>
      </c>
      <c r="O2536" s="81" t="str">
        <f>IF(TcReleaseNum&lt;P2536,"Not Supported","Available")</f>
        <v>Available</v>
      </c>
      <c r="P2536" s="81" cm="1">
        <f t="array" ref="P2536">_xlfn.SWITCH(TcBaseVer, 14, K2536, 13, J2536, 12, I2536, 11, IFERROR(VLOOKUP(H2536,Table2[#All],3,FALSE),"N/A"),0)</f>
        <v>0</v>
      </c>
      <c r="Q2536" s="81" t="str">
        <f>IF(TcBaseVer=0,M2536,IF(AND(N2536="Available",M2536="Available",O2536="Available"),"Available",IF(M2536="","","Not Supported")))</f>
        <v>Available</v>
      </c>
      <c r="R2536" s="81" t="str">
        <f>IF(A2536&gt;=AWCurrentRel, "Future",Q2536)</f>
        <v>Available</v>
      </c>
      <c r="S2536" s="100" t="str">
        <f>HYPERLINK(U2536,T2536)</f>
        <v>Teamcenter 2606 - What's New - Deliver</v>
      </c>
      <c r="T2536" s="81" t="str">
        <f>IFERROR(VLOOKUP(CONCATENATE($B2536,"_",$A2536),Table4[#All],5,FALSE),"Not Available")</f>
        <v>Teamcenter 2606 - What's New - Deliver</v>
      </c>
      <c r="U2536" s="81" t="str">
        <f>IFERROR(VLOOKUP(CONCATENATE(B2536,"_",A2536),Table4[#All],6,FALSE),"")</f>
        <v>https://siemens.highspot.com/items/6a2b184a3f3d1360e45fd15b?lfrm=shp-ft.3#1</v>
      </c>
    </row>
    <row r="2537" spans="1:21" x14ac:dyDescent="0.25">
      <c r="A2537" s="81">
        <f>IF(OR('Raw Data'!A2572=0,'Raw Data'!A2572="Delete"),"",'Raw Data'!A2572)</f>
        <v>2606</v>
      </c>
      <c r="B2537" s="88" t="str">
        <f>IF(OR('Raw Data'!B2572=0,'Raw Data'!B2572="Delete"),"",'Raw Data'!B2572)</f>
        <v>Deliver</v>
      </c>
      <c r="C2537" s="89" t="str">
        <f>IF(OR('Raw Data'!C2572=0,'Raw Data'!C2572="Delete"),"",'Raw Data'!C2572)</f>
        <v>Manufacturing</v>
      </c>
      <c r="D2537" s="88" t="str">
        <f>IF(OR('Raw Data'!D2572=0,'Raw Data'!D2572="Delete"),"",'Raw Data'!D2572)</f>
        <v>Enterprise Recipe Management</v>
      </c>
      <c r="E2537" s="84" t="str">
        <f>IF(OR('Raw Data'!E2572=0,'Raw Data'!E2572="Delete"),"",'Raw Data'!E2572)</f>
        <v>Added new Enterprise Recipe Management flow supporting conditional logic</v>
      </c>
      <c r="F2537" s="81" t="str" cm="1">
        <f t="array" ref="F2537">_xlfn.SWITCH(ROUND(VLOOKUP(A2537,Table1[#All],3),0),11,H2537,12,I2537,13,J2537,14,K2537,"N/A")</f>
        <v>N/A</v>
      </c>
      <c r="G2537" s="81" t="str" cm="1">
        <f t="array" ref="G2537">_xlfn.SWITCH(ROUND(VLOOKUP(A2537,Table1[#All],5),0),11,H2537,12,I2537,13,J2537,14,K2537,"N/A")</f>
        <v>N/A</v>
      </c>
      <c r="H2537" s="81" t="str">
        <f>IF(OR('Raw Data'!H2572=0,'Raw Data'!H2572="Delete"),"",'Raw Data'!H2572)</f>
        <v/>
      </c>
      <c r="I2537" s="81" t="str">
        <f>IF(OR('Raw Data'!I2572=0,'Raw Data'!I2572="Delete"),"",'Raw Data'!I2572)</f>
        <v/>
      </c>
      <c r="J2537" s="81" t="str">
        <f>IF(OR('Raw Data'!J2572=0,'Raw Data'!J2572="Delete"),"",'Raw Data'!J2572)</f>
        <v/>
      </c>
      <c r="K2537" s="81" t="str">
        <f>IF(OR('Raw Data'!K2572=0,'Raw Data'!K2572="Delete"),"",'Raw Data'!K2572)</f>
        <v/>
      </c>
      <c r="L2537" s="81" t="str">
        <f>R2537</f>
        <v>Available</v>
      </c>
      <c r="M2537" s="81" t="str">
        <f>IF(A2537="","",IF(OR(AWReleaseNum&gt;=A2537,AWReleaseNum=0),"Available","Not Supported"))</f>
        <v>Available</v>
      </c>
      <c r="N2537" s="81" t="str">
        <f>IF(A2537="","",IF(TcRelease="Any","Available",IF(OR(AND(TcReleaseNum&gt;=VLOOKUP(AWReleaseNum,MinVerInfo,3,FALSE),TcReleaseNum&lt;=VLOOKUP(AWReleaseNum,MinVerInfo,4,FALSE)),AND(TcReleaseNum&gt;=VLOOKUP(AWReleaseNum,MinVerInfo,5,FALSE),TcReleaseNum&lt;=VLOOKUP(AWReleaseNum,MinVerInfo,6,FALSE))),"Available","Not Supported")))</f>
        <v>Available</v>
      </c>
      <c r="O2537" s="81" t="str">
        <f>IF(TcReleaseNum&lt;P2537,"Not Supported","Available")</f>
        <v>Available</v>
      </c>
      <c r="P2537" s="81" cm="1">
        <f t="array" ref="P2537">_xlfn.SWITCH(TcBaseVer, 14, K2537, 13, J2537, 12, I2537, 11, IFERROR(VLOOKUP(H2537,Table2[#All],3,FALSE),"N/A"),0)</f>
        <v>0</v>
      </c>
      <c r="Q2537" s="81" t="str">
        <f>IF(TcBaseVer=0,M2537,IF(AND(N2537="Available",M2537="Available",O2537="Available"),"Available",IF(M2537="","","Not Supported")))</f>
        <v>Available</v>
      </c>
      <c r="R2537" s="81" t="str">
        <f>IF(A2537&gt;=AWCurrentRel, "Future",Q2537)</f>
        <v>Available</v>
      </c>
      <c r="S2537" s="100" t="str">
        <f>HYPERLINK(U2537,T2537)</f>
        <v>Teamcenter 2606 - What's New - Deliver</v>
      </c>
      <c r="T2537" s="81" t="str">
        <f>IFERROR(VLOOKUP(CONCATENATE($B2537,"_",$A2537),Table4[#All],5,FALSE),"Not Available")</f>
        <v>Teamcenter 2606 - What's New - Deliver</v>
      </c>
      <c r="U2537" s="81" t="str">
        <f>IFERROR(VLOOKUP(CONCATENATE(B2537,"_",A2537),Table4[#All],6,FALSE),"")</f>
        <v>https://siemens.highspot.com/items/6a2b184a3f3d1360e45fd15b?lfrm=shp-ft.3#1</v>
      </c>
    </row>
    <row r="2538" spans="1:21" x14ac:dyDescent="0.25">
      <c r="A2538" s="81">
        <f>IF(OR('Raw Data'!A2573=0,'Raw Data'!A2573="Delete"),"",'Raw Data'!A2573)</f>
        <v>2606</v>
      </c>
      <c r="B2538" s="88" t="str">
        <f>IF(OR('Raw Data'!B2573=0,'Raw Data'!B2573="Delete"),"",'Raw Data'!B2573)</f>
        <v>Deliver</v>
      </c>
      <c r="C2538" s="89" t="str">
        <f>IF(OR('Raw Data'!C2573=0,'Raw Data'!C2573="Delete"),"",'Raw Data'!C2573)</f>
        <v>Manufacturing</v>
      </c>
      <c r="D2538" s="88" t="str">
        <f>IF(OR('Raw Data'!D2573=0,'Raw Data'!D2573="Delete"),"",'Raw Data'!D2573)</f>
        <v>Enterprise Recipe Management</v>
      </c>
      <c r="E2538" s="84" t="str">
        <f>IF(OR('Raw Data'!E2573=0,'Raw Data'!E2573="Delete"),"",'Raw Data'!E2573)</f>
        <v>Simplified Classification parameter selection for display on ERM Canvas</v>
      </c>
      <c r="F2538" s="81" t="str" cm="1">
        <f t="array" ref="F2538">_xlfn.SWITCH(ROUND(VLOOKUP(A2538,Table1[#All],3),0),11,H2538,12,I2538,13,J2538,14,K2538,"N/A")</f>
        <v>N/A</v>
      </c>
      <c r="G2538" s="81" t="str" cm="1">
        <f t="array" ref="G2538">_xlfn.SWITCH(ROUND(VLOOKUP(A2538,Table1[#All],5),0),11,H2538,12,I2538,13,J2538,14,K2538,"N/A")</f>
        <v>N/A</v>
      </c>
      <c r="H2538" s="81" t="str">
        <f>IF(OR('Raw Data'!H2573=0,'Raw Data'!H2573="Delete"),"",'Raw Data'!H2573)</f>
        <v/>
      </c>
      <c r="I2538" s="81" t="str">
        <f>IF(OR('Raw Data'!I2573=0,'Raw Data'!I2573="Delete"),"",'Raw Data'!I2573)</f>
        <v/>
      </c>
      <c r="J2538" s="81" t="str">
        <f>IF(OR('Raw Data'!J2573=0,'Raw Data'!J2573="Delete"),"",'Raw Data'!J2573)</f>
        <v/>
      </c>
      <c r="K2538" s="81" t="str">
        <f>IF(OR('Raw Data'!K2573=0,'Raw Data'!K2573="Delete"),"",'Raw Data'!K2573)</f>
        <v/>
      </c>
      <c r="L2538" s="81" t="str">
        <f>R2538</f>
        <v>Available</v>
      </c>
      <c r="M2538" s="81" t="str">
        <f>IF(A2538="","",IF(OR(AWReleaseNum&gt;=A2538,AWReleaseNum=0),"Available","Not Supported"))</f>
        <v>Available</v>
      </c>
      <c r="N2538" s="81" t="str">
        <f>IF(A2538="","",IF(TcRelease="Any","Available",IF(OR(AND(TcReleaseNum&gt;=VLOOKUP(AWReleaseNum,MinVerInfo,3,FALSE),TcReleaseNum&lt;=VLOOKUP(AWReleaseNum,MinVerInfo,4,FALSE)),AND(TcReleaseNum&gt;=VLOOKUP(AWReleaseNum,MinVerInfo,5,FALSE),TcReleaseNum&lt;=VLOOKUP(AWReleaseNum,MinVerInfo,6,FALSE))),"Available","Not Supported")))</f>
        <v>Available</v>
      </c>
      <c r="O2538" s="81" t="str">
        <f>IF(TcReleaseNum&lt;P2538,"Not Supported","Available")</f>
        <v>Available</v>
      </c>
      <c r="P2538" s="81" cm="1">
        <f t="array" ref="P2538">_xlfn.SWITCH(TcBaseVer, 14, K2538, 13, J2538, 12, I2538, 11, IFERROR(VLOOKUP(H2538,Table2[#All],3,FALSE),"N/A"),0)</f>
        <v>0</v>
      </c>
      <c r="Q2538" s="81" t="str">
        <f>IF(TcBaseVer=0,M2538,IF(AND(N2538="Available",M2538="Available",O2538="Available"),"Available",IF(M2538="","","Not Supported")))</f>
        <v>Available</v>
      </c>
      <c r="R2538" s="81" t="str">
        <f>IF(A2538&gt;=AWCurrentRel, "Future",Q2538)</f>
        <v>Available</v>
      </c>
      <c r="S2538" s="100" t="str">
        <f>HYPERLINK(U2538,T2538)</f>
        <v>Teamcenter 2606 - What's New - Deliver</v>
      </c>
      <c r="T2538" s="81" t="str">
        <f>IFERROR(VLOOKUP(CONCATENATE($B2538,"_",$A2538),Table4[#All],5,FALSE),"Not Available")</f>
        <v>Teamcenter 2606 - What's New - Deliver</v>
      </c>
      <c r="U2538" s="81" t="str">
        <f>IFERROR(VLOOKUP(CONCATENATE(B2538,"_",A2538),Table4[#All],6,FALSE),"")</f>
        <v>https://siemens.highspot.com/items/6a2b184a3f3d1360e45fd15b?lfrm=shp-ft.3#1</v>
      </c>
    </row>
    <row r="2539" spans="1:21" x14ac:dyDescent="0.25">
      <c r="A2539" s="81">
        <f>IF(OR('Raw Data'!A2574=0,'Raw Data'!A2574="Delete"),"",'Raw Data'!A2574)</f>
        <v>2606</v>
      </c>
      <c r="B2539" s="88" t="str">
        <f>IF(OR('Raw Data'!B2574=0,'Raw Data'!B2574="Delete"),"",'Raw Data'!B2574)</f>
        <v>Deliver</v>
      </c>
      <c r="C2539" s="89" t="str">
        <f>IF(OR('Raw Data'!C2574=0,'Raw Data'!C2574="Delete"),"",'Raw Data'!C2574)</f>
        <v>Manufacturing</v>
      </c>
      <c r="D2539" s="88" t="str">
        <f>IF(OR('Raw Data'!D2574=0,'Raw Data'!D2574="Delete"),"",'Raw Data'!D2574)</f>
        <v>Enterprise Recipe Management</v>
      </c>
      <c r="E2539" s="84" t="str">
        <f>IF(OR('Raw Data'!E2574=0,'Raw Data'!E2574="Delete"),"",'Raw Data'!E2574)</f>
        <v>Support DCD and TC Parameter for Recipe Transform and Clone</v>
      </c>
      <c r="F2539" s="81" t="str" cm="1">
        <f t="array" ref="F2539">_xlfn.SWITCH(ROUND(VLOOKUP(A2539,Table1[#All],3),0),11,H2539,12,I2539,13,J2539,14,K2539,"N/A")</f>
        <v>N/A</v>
      </c>
      <c r="G2539" s="81" t="str" cm="1">
        <f t="array" ref="G2539">_xlfn.SWITCH(ROUND(VLOOKUP(A2539,Table1[#All],5),0),11,H2539,12,I2539,13,J2539,14,K2539,"N/A")</f>
        <v>N/A</v>
      </c>
      <c r="H2539" s="81" t="str">
        <f>IF(OR('Raw Data'!H2574=0,'Raw Data'!H2574="Delete"),"",'Raw Data'!H2574)</f>
        <v/>
      </c>
      <c r="I2539" s="81" t="str">
        <f>IF(OR('Raw Data'!I2574=0,'Raw Data'!I2574="Delete"),"",'Raw Data'!I2574)</f>
        <v/>
      </c>
      <c r="J2539" s="81" t="str">
        <f>IF(OR('Raw Data'!J2574=0,'Raw Data'!J2574="Delete"),"",'Raw Data'!J2574)</f>
        <v/>
      </c>
      <c r="K2539" s="81" t="str">
        <f>IF(OR('Raw Data'!K2574=0,'Raw Data'!K2574="Delete"),"",'Raw Data'!K2574)</f>
        <v/>
      </c>
      <c r="L2539" s="81" t="str">
        <f>R2539</f>
        <v>Available</v>
      </c>
      <c r="M2539" s="81" t="str">
        <f>IF(A2539="","",IF(OR(AWReleaseNum&gt;=A2539,AWReleaseNum=0),"Available","Not Supported"))</f>
        <v>Available</v>
      </c>
      <c r="N2539" s="81" t="str">
        <f>IF(A2539="","",IF(TcRelease="Any","Available",IF(OR(AND(TcReleaseNum&gt;=VLOOKUP(AWReleaseNum,MinVerInfo,3,FALSE),TcReleaseNum&lt;=VLOOKUP(AWReleaseNum,MinVerInfo,4,FALSE)),AND(TcReleaseNum&gt;=VLOOKUP(AWReleaseNum,MinVerInfo,5,FALSE),TcReleaseNum&lt;=VLOOKUP(AWReleaseNum,MinVerInfo,6,FALSE))),"Available","Not Supported")))</f>
        <v>Available</v>
      </c>
      <c r="O2539" s="81" t="str">
        <f>IF(TcReleaseNum&lt;P2539,"Not Supported","Available")</f>
        <v>Available</v>
      </c>
      <c r="P2539" s="81" cm="1">
        <f t="array" ref="P2539">_xlfn.SWITCH(TcBaseVer, 14, K2539, 13, J2539, 12, I2539, 11, IFERROR(VLOOKUP(H2539,Table2[#All],3,FALSE),"N/A"),0)</f>
        <v>0</v>
      </c>
      <c r="Q2539" s="81" t="str">
        <f>IF(TcBaseVer=0,M2539,IF(AND(N2539="Available",M2539="Available",O2539="Available"),"Available",IF(M2539="","","Not Supported")))</f>
        <v>Available</v>
      </c>
      <c r="R2539" s="81" t="str">
        <f>IF(A2539&gt;=AWCurrentRel, "Future",Q2539)</f>
        <v>Available</v>
      </c>
      <c r="S2539" s="100" t="str">
        <f>HYPERLINK(U2539,T2539)</f>
        <v>Teamcenter 2606 - What's New - Deliver</v>
      </c>
      <c r="T2539" s="81" t="str">
        <f>IFERROR(VLOOKUP(CONCATENATE($B2539,"_",$A2539),Table4[#All],5,FALSE),"Not Available")</f>
        <v>Teamcenter 2606 - What's New - Deliver</v>
      </c>
      <c r="U2539" s="81" t="str">
        <f>IFERROR(VLOOKUP(CONCATENATE(B2539,"_",A2539),Table4[#All],6,FALSE),"")</f>
        <v>https://siemens.highspot.com/items/6a2b184a3f3d1360e45fd15b?lfrm=shp-ft.3#1</v>
      </c>
    </row>
    <row r="2540" spans="1:21" x14ac:dyDescent="0.25">
      <c r="A2540" s="81">
        <f>IF(OR('Raw Data'!A2575=0,'Raw Data'!A2575="Delete"),"",'Raw Data'!A2575)</f>
        <v>2606</v>
      </c>
      <c r="B2540" s="88" t="str">
        <f>IF(OR('Raw Data'!B2575=0,'Raw Data'!B2575="Delete"),"",'Raw Data'!B2575)</f>
        <v>Deliver</v>
      </c>
      <c r="C2540" s="89" t="str">
        <f>IF(OR('Raw Data'!C2575=0,'Raw Data'!C2575="Delete"),"",'Raw Data'!C2575)</f>
        <v>Manufacturing</v>
      </c>
      <c r="D2540" s="88" t="str">
        <f>IF(OR('Raw Data'!D2575=0,'Raw Data'!D2575="Delete"),"",'Raw Data'!D2575)</f>
        <v>Enterprise Recipe Management</v>
      </c>
      <c r="E2540" s="84" t="str">
        <f>IF(OR('Raw Data'!E2575=0,'Raw Data'!E2575="Delete"),"",'Raw Data'!E2575)</f>
        <v>Support  Lab recipe creation</v>
      </c>
      <c r="F2540" s="81" t="str" cm="1">
        <f t="array" ref="F2540">_xlfn.SWITCH(ROUND(VLOOKUP(A2540,Table1[#All],3),0),11,H2540,12,I2540,13,J2540,14,K2540,"N/A")</f>
        <v>N/A</v>
      </c>
      <c r="G2540" s="81" t="str" cm="1">
        <f t="array" ref="G2540">_xlfn.SWITCH(ROUND(VLOOKUP(A2540,Table1[#All],5),0),11,H2540,12,I2540,13,J2540,14,K2540,"N/A")</f>
        <v>N/A</v>
      </c>
      <c r="H2540" s="81" t="str">
        <f>IF(OR('Raw Data'!H2575=0,'Raw Data'!H2575="Delete"),"",'Raw Data'!H2575)</f>
        <v/>
      </c>
      <c r="I2540" s="81" t="str">
        <f>IF(OR('Raw Data'!I2575=0,'Raw Data'!I2575="Delete"),"",'Raw Data'!I2575)</f>
        <v/>
      </c>
      <c r="J2540" s="81" t="str">
        <f>IF(OR('Raw Data'!J2575=0,'Raw Data'!J2575="Delete"),"",'Raw Data'!J2575)</f>
        <v/>
      </c>
      <c r="K2540" s="81" t="str">
        <f>IF(OR('Raw Data'!K2575=0,'Raw Data'!K2575="Delete"),"",'Raw Data'!K2575)</f>
        <v/>
      </c>
      <c r="L2540" s="81" t="str">
        <f>R2540</f>
        <v>Available</v>
      </c>
      <c r="M2540" s="81" t="str">
        <f>IF(A2540="","",IF(OR(AWReleaseNum&gt;=A2540,AWReleaseNum=0),"Available","Not Supported"))</f>
        <v>Available</v>
      </c>
      <c r="N2540" s="81" t="str">
        <f>IF(A2540="","",IF(TcRelease="Any","Available",IF(OR(AND(TcReleaseNum&gt;=VLOOKUP(AWReleaseNum,MinVerInfo,3,FALSE),TcReleaseNum&lt;=VLOOKUP(AWReleaseNum,MinVerInfo,4,FALSE)),AND(TcReleaseNum&gt;=VLOOKUP(AWReleaseNum,MinVerInfo,5,FALSE),TcReleaseNum&lt;=VLOOKUP(AWReleaseNum,MinVerInfo,6,FALSE))),"Available","Not Supported")))</f>
        <v>Available</v>
      </c>
      <c r="O2540" s="81" t="str">
        <f>IF(TcReleaseNum&lt;P2540,"Not Supported","Available")</f>
        <v>Available</v>
      </c>
      <c r="P2540" s="81" cm="1">
        <f t="array" ref="P2540">_xlfn.SWITCH(TcBaseVer, 14, K2540, 13, J2540, 12, I2540, 11, IFERROR(VLOOKUP(H2540,Table2[#All],3,FALSE),"N/A"),0)</f>
        <v>0</v>
      </c>
      <c r="Q2540" s="81" t="str">
        <f>IF(TcBaseVer=0,M2540,IF(AND(N2540="Available",M2540="Available",O2540="Available"),"Available",IF(M2540="","","Not Supported")))</f>
        <v>Available</v>
      </c>
      <c r="R2540" s="81" t="str">
        <f>IF(A2540&gt;=AWCurrentRel, "Future",Q2540)</f>
        <v>Available</v>
      </c>
      <c r="S2540" s="100" t="str">
        <f>HYPERLINK(U2540,T2540)</f>
        <v>Teamcenter 2606 - What's New - Deliver</v>
      </c>
      <c r="T2540" s="81" t="str">
        <f>IFERROR(VLOOKUP(CONCATENATE($B2540,"_",$A2540),Table4[#All],5,FALSE),"Not Available")</f>
        <v>Teamcenter 2606 - What's New - Deliver</v>
      </c>
      <c r="U2540" s="81" t="str">
        <f>IFERROR(VLOOKUP(CONCATENATE(B2540,"_",A2540),Table4[#All],6,FALSE),"")</f>
        <v>https://siemens.highspot.com/items/6a2b184a3f3d1360e45fd15b?lfrm=shp-ft.3#1</v>
      </c>
    </row>
    <row r="2541" spans="1:21" x14ac:dyDescent="0.25">
      <c r="A2541" s="81">
        <f>IF(OR('Raw Data'!A2518=0,'Raw Data'!A2518="Delete"),"",'Raw Data'!A2518)</f>
        <v>2606</v>
      </c>
      <c r="B2541" s="88" t="str">
        <f>IF(OR('Raw Data'!B2518=0,'Raw Data'!B2518="Delete"),"",'Raw Data'!B2518)</f>
        <v>Deliver</v>
      </c>
      <c r="C2541" s="89" t="str">
        <f>IF(OR('Raw Data'!C2518=0,'Raw Data'!C2518="Delete"),"",'Raw Data'!C2518)</f>
        <v>Sustainability</v>
      </c>
      <c r="D2541" s="88" t="str">
        <f>IF(OR('Raw Data'!D2518=0,'Raw Data'!D2518="Delete"),"",'Raw Data'!D2518)</f>
        <v>Environmental Compliance and Product Sustainability</v>
      </c>
      <c r="E2541" s="84" t="str">
        <f>IF(OR('Raw Data'!E2518=0,'Raw Data'!E2518="Delete"),"",'Raw Data'!E2518)</f>
        <v>Accelerate compliance checks in part and product releases</v>
      </c>
      <c r="F2541" s="81" t="str" cm="1">
        <f t="array" ref="F2541">_xlfn.SWITCH(ROUND(VLOOKUP(A2541,Table1[#All],3),0),11,H2541,12,I2541,13,J2541,14,K2541,"N/A")</f>
        <v>N/A</v>
      </c>
      <c r="G2541" s="81" t="str" cm="1">
        <f t="array" ref="G2541">_xlfn.SWITCH(ROUND(VLOOKUP(A2541,Table1[#All],5),0),11,H2541,12,I2541,13,J2541,14,K2541,"N/A")</f>
        <v>N/A</v>
      </c>
      <c r="H2541" s="81" t="str">
        <f>IF(OR('Raw Data'!H2518=0,'Raw Data'!H2518="Delete"),"",'Raw Data'!H2518)</f>
        <v/>
      </c>
      <c r="I2541" s="81" t="str">
        <f>IF(OR('Raw Data'!I2518=0,'Raw Data'!I2518="Delete"),"",'Raw Data'!I2518)</f>
        <v/>
      </c>
      <c r="J2541" s="81" t="str">
        <f>IF(OR('Raw Data'!J2518=0,'Raw Data'!J2518="Delete"),"",'Raw Data'!J2518)</f>
        <v/>
      </c>
      <c r="K2541" s="81" t="str">
        <f>IF(OR('Raw Data'!K2518=0,'Raw Data'!K2518="Delete"),"",'Raw Data'!K2518)</f>
        <v/>
      </c>
      <c r="L2541" s="81" t="str">
        <f>R2541</f>
        <v>Available</v>
      </c>
      <c r="M2541" s="81" t="str">
        <f>IF(A2541="","",IF(OR(AWReleaseNum&gt;=A2541,AWReleaseNum=0),"Available","Not Supported"))</f>
        <v>Available</v>
      </c>
      <c r="N2541" s="81" t="str">
        <f>IF(A2541="","",IF(TcRelease="Any","Available",IF(OR(AND(TcReleaseNum&gt;=VLOOKUP(AWReleaseNum,MinVerInfo,3,FALSE),TcReleaseNum&lt;=VLOOKUP(AWReleaseNum,MinVerInfo,4,FALSE)),AND(TcReleaseNum&gt;=VLOOKUP(AWReleaseNum,MinVerInfo,5,FALSE),TcReleaseNum&lt;=VLOOKUP(AWReleaseNum,MinVerInfo,6,FALSE))),"Available","Not Supported")))</f>
        <v>Available</v>
      </c>
      <c r="O2541" s="81" t="str">
        <f>IF(TcReleaseNum&lt;P2541,"Not Supported","Available")</f>
        <v>Available</v>
      </c>
      <c r="P2541" s="81" cm="1">
        <f t="array" ref="P2541">_xlfn.SWITCH(TcBaseVer, 14, K2541, 13, J2541, 12, I2541, 11, IFERROR(VLOOKUP(H2541,Table2[#All],3,FALSE),"N/A"),0)</f>
        <v>0</v>
      </c>
      <c r="Q2541" s="81" t="str">
        <f>IF(TcBaseVer=0,M2541,IF(AND(N2541="Available",M2541="Available",O2541="Available"),"Available",IF(M2541="","","Not Supported")))</f>
        <v>Available</v>
      </c>
      <c r="R2541" s="81" t="str">
        <f>IF(A2541&gt;=AWCurrentRel, "Future",Q2541)</f>
        <v>Available</v>
      </c>
      <c r="S2541" s="100" t="str">
        <f>HYPERLINK(U2541,T2541)</f>
        <v>Teamcenter 2606 - What's New - Deliver</v>
      </c>
      <c r="T2541" s="81" t="str">
        <f>IFERROR(VLOOKUP(CONCATENATE($B2541,"_",$A2541),Table4[#All],5,FALSE),"Not Available")</f>
        <v>Teamcenter 2606 - What's New - Deliver</v>
      </c>
      <c r="U2541" s="81" t="str">
        <f>IFERROR(VLOOKUP(CONCATENATE(B2541,"_",A2541),Table4[#All],6,FALSE),"")</f>
        <v>https://siemens.highspot.com/items/6a2b184a3f3d1360e45fd15b?lfrm=shp-ft.3#1</v>
      </c>
    </row>
    <row r="2542" spans="1:21" x14ac:dyDescent="0.25">
      <c r="A2542" s="81">
        <f>IF(OR('Raw Data'!A2519=0,'Raw Data'!A2519="Delete"),"",'Raw Data'!A2519)</f>
        <v>2606</v>
      </c>
      <c r="B2542" s="88" t="str">
        <f>IF(OR('Raw Data'!B2519=0,'Raw Data'!B2519="Delete"),"",'Raw Data'!B2519)</f>
        <v>Deliver</v>
      </c>
      <c r="C2542" s="89" t="str">
        <f>IF(OR('Raw Data'!C2519=0,'Raw Data'!C2519="Delete"),"",'Raw Data'!C2519)</f>
        <v>Sustainability</v>
      </c>
      <c r="D2542" s="88" t="str">
        <f>IF(OR('Raw Data'!D2519=0,'Raw Data'!D2519="Delete"),"",'Raw Data'!D2519)</f>
        <v>Environmental Compliance and Product Sustainability</v>
      </c>
      <c r="E2542" s="84" t="str">
        <f>IF(OR('Raw Data'!E2519=0,'Raw Data'!E2519="Delete"),"",'Raw Data'!E2519)</f>
        <v>Bulk apply compliance categories to parts and materials</v>
      </c>
      <c r="F2542" s="81" t="str" cm="1">
        <f t="array" ref="F2542">_xlfn.SWITCH(ROUND(VLOOKUP(A2542,Table1[#All],3),0),11,H2542,12,I2542,13,J2542,14,K2542,"N/A")</f>
        <v>N/A</v>
      </c>
      <c r="G2542" s="81" t="str" cm="1">
        <f t="array" ref="G2542">_xlfn.SWITCH(ROUND(VLOOKUP(A2542,Table1[#All],5),0),11,H2542,12,I2542,13,J2542,14,K2542,"N/A")</f>
        <v>N/A</v>
      </c>
      <c r="H2542" s="81" t="str">
        <f>IF(OR('Raw Data'!H2519=0,'Raw Data'!H2519="Delete"),"",'Raw Data'!H2519)</f>
        <v/>
      </c>
      <c r="I2542" s="81" t="str">
        <f>IF(OR('Raw Data'!I2519=0,'Raw Data'!I2519="Delete"),"",'Raw Data'!I2519)</f>
        <v/>
      </c>
      <c r="J2542" s="81" t="str">
        <f>IF(OR('Raw Data'!J2519=0,'Raw Data'!J2519="Delete"),"",'Raw Data'!J2519)</f>
        <v/>
      </c>
      <c r="K2542" s="81" t="str">
        <f>IF(OR('Raw Data'!K2519=0,'Raw Data'!K2519="Delete"),"",'Raw Data'!K2519)</f>
        <v/>
      </c>
      <c r="L2542" s="81" t="str">
        <f>R2542</f>
        <v>Available</v>
      </c>
      <c r="M2542" s="81" t="str">
        <f>IF(A2542="","",IF(OR(AWReleaseNum&gt;=A2542,AWReleaseNum=0),"Available","Not Supported"))</f>
        <v>Available</v>
      </c>
      <c r="N2542" s="81" t="str">
        <f>IF(A2542="","",IF(TcRelease="Any","Available",IF(OR(AND(TcReleaseNum&gt;=VLOOKUP(AWReleaseNum,MinVerInfo,3,FALSE),TcReleaseNum&lt;=VLOOKUP(AWReleaseNum,MinVerInfo,4,FALSE)),AND(TcReleaseNum&gt;=VLOOKUP(AWReleaseNum,MinVerInfo,5,FALSE),TcReleaseNum&lt;=VLOOKUP(AWReleaseNum,MinVerInfo,6,FALSE))),"Available","Not Supported")))</f>
        <v>Available</v>
      </c>
      <c r="O2542" s="81" t="str">
        <f>IF(TcReleaseNum&lt;P2542,"Not Supported","Available")</f>
        <v>Available</v>
      </c>
      <c r="P2542" s="81" cm="1">
        <f t="array" ref="P2542">_xlfn.SWITCH(TcBaseVer, 14, K2542, 13, J2542, 12, I2542, 11, IFERROR(VLOOKUP(H2542,Table2[#All],3,FALSE),"N/A"),0)</f>
        <v>0</v>
      </c>
      <c r="Q2542" s="81" t="str">
        <f>IF(TcBaseVer=0,M2542,IF(AND(N2542="Available",M2542="Available",O2542="Available"),"Available",IF(M2542="","","Not Supported")))</f>
        <v>Available</v>
      </c>
      <c r="R2542" s="81" t="str">
        <f>IF(A2542&gt;=AWCurrentRel, "Future",Q2542)</f>
        <v>Available</v>
      </c>
      <c r="S2542" s="100" t="str">
        <f>HYPERLINK(U2542,T2542)</f>
        <v>Teamcenter 2606 - What's New - Deliver</v>
      </c>
      <c r="T2542" s="81" t="str">
        <f>IFERROR(VLOOKUP(CONCATENATE($B2542,"_",$A2542),Table4[#All],5,FALSE),"Not Available")</f>
        <v>Teamcenter 2606 - What's New - Deliver</v>
      </c>
      <c r="U2542" s="81" t="str">
        <f>IFERROR(VLOOKUP(CONCATENATE(B2542,"_",A2542),Table4[#All],6,FALSE),"")</f>
        <v>https://siemens.highspot.com/items/6a2b184a3f3d1360e45fd15b?lfrm=shp-ft.3#1</v>
      </c>
    </row>
    <row r="2543" spans="1:21" x14ac:dyDescent="0.25">
      <c r="A2543" s="81">
        <f>IF(OR('Raw Data'!A2652=0,'Raw Data'!A2652="Delete"),"",'Raw Data'!A2652)</f>
        <v>2606</v>
      </c>
      <c r="B2543" s="88" t="str">
        <f>IF(OR('Raw Data'!B2652=0,'Raw Data'!B2652="Delete"),"",'Raw Data'!B2652)</f>
        <v>Deliver</v>
      </c>
      <c r="C2543" s="89" t="str">
        <f>IF(OR('Raw Data'!C2652=0,'Raw Data'!C2652="Delete"),"",'Raw Data'!C2652)</f>
        <v>Sustainability</v>
      </c>
      <c r="D2543" s="88" t="str">
        <f>IF(OR('Raw Data'!D2652=0,'Raw Data'!D2652="Delete"),"",'Raw Data'!D2652)</f>
        <v>Environmental Compliance and Product Sustainability</v>
      </c>
      <c r="E2543" s="84" t="str">
        <f>IF(OR('Raw Data'!E2652=0,'Raw Data'!E2652="Delete"),"",'Raw Data'!E2652)</f>
        <v>Configure compliance without leaving Teamcenter</v>
      </c>
      <c r="F2543" s="81" t="str" cm="1">
        <f t="array" ref="F2543">_xlfn.SWITCH(ROUND(VLOOKUP(A2543,Table1[#All],3),0),11,H2543,12,I2543,13,J2543,14,K2543,"N/A")</f>
        <v>N/A</v>
      </c>
      <c r="G2543" s="81" t="str" cm="1">
        <f t="array" ref="G2543">_xlfn.SWITCH(ROUND(VLOOKUP(A2543,Table1[#All],5),0),11,H2543,12,I2543,13,J2543,14,K2543,"N/A")</f>
        <v>N/A</v>
      </c>
      <c r="H2543" s="81" t="str">
        <f>IF(OR('Raw Data'!H2652=0,'Raw Data'!H2652="Delete"),"",'Raw Data'!H2652)</f>
        <v/>
      </c>
      <c r="I2543" s="81" t="str">
        <f>IF(OR('Raw Data'!I2652=0,'Raw Data'!I2652="Delete"),"",'Raw Data'!I2652)</f>
        <v/>
      </c>
      <c r="J2543" s="81" t="str">
        <f>IF(OR('Raw Data'!J2652=0,'Raw Data'!J2652="Delete"),"",'Raw Data'!J2652)</f>
        <v/>
      </c>
      <c r="K2543" s="81" t="str">
        <f>IF(OR('Raw Data'!K2652=0,'Raw Data'!K2652="Delete"),"",'Raw Data'!K2652)</f>
        <v/>
      </c>
      <c r="L2543" s="81" t="str">
        <f>R2543</f>
        <v>Available</v>
      </c>
      <c r="M2543" s="81" t="str">
        <f>IF(A2543="","",IF(OR(AWReleaseNum&gt;=A2543,AWReleaseNum=0),"Available","Not Supported"))</f>
        <v>Available</v>
      </c>
      <c r="N2543" s="81" t="str">
        <f>IF(A2543="","",IF(TcRelease="Any","Available",IF(OR(AND(TcReleaseNum&gt;=VLOOKUP(AWReleaseNum,MinVerInfo,3,FALSE),TcReleaseNum&lt;=VLOOKUP(AWReleaseNum,MinVerInfo,4,FALSE)),AND(TcReleaseNum&gt;=VLOOKUP(AWReleaseNum,MinVerInfo,5,FALSE),TcReleaseNum&lt;=VLOOKUP(AWReleaseNum,MinVerInfo,6,FALSE))),"Available","Not Supported")))</f>
        <v>Available</v>
      </c>
      <c r="O2543" s="81" t="str">
        <f>IF(TcReleaseNum&lt;P2543,"Not Supported","Available")</f>
        <v>Available</v>
      </c>
      <c r="P2543" s="81" cm="1">
        <f t="array" ref="P2543">_xlfn.SWITCH(TcBaseVer, 14, K2543, 13, J2543, 12, I2543, 11, IFERROR(VLOOKUP(H2543,Table2[#All],3,FALSE),"N/A"),0)</f>
        <v>0</v>
      </c>
      <c r="Q2543" s="81" t="str">
        <f>IF(TcBaseVer=0,M2543,IF(AND(N2543="Available",M2543="Available",O2543="Available"),"Available",IF(M2543="","","Not Supported")))</f>
        <v>Available</v>
      </c>
      <c r="R2543" s="81" t="str">
        <f>IF(A2543&gt;=AWCurrentRel, "Future",Q2543)</f>
        <v>Available</v>
      </c>
      <c r="S2543" s="100" t="str">
        <f>HYPERLINK(U2543,T2543)</f>
        <v>Teamcenter 2606 - What's New - Deliver</v>
      </c>
      <c r="T2543" s="81" t="str">
        <f>IFERROR(VLOOKUP(CONCATENATE($B2543,"_",$A2543),Table4[#All],5,FALSE),"Not Available")</f>
        <v>Teamcenter 2606 - What's New - Deliver</v>
      </c>
      <c r="U2543" s="81" t="str">
        <f>IFERROR(VLOOKUP(CONCATENATE(B2543,"_",A2543),Table4[#All],6,FALSE),"")</f>
        <v>https://siemens.highspot.com/items/6a2b184a3f3d1360e45fd15b?lfrm=shp-ft.3#1</v>
      </c>
    </row>
    <row r="2544" spans="1:21" x14ac:dyDescent="0.25">
      <c r="A2544" s="81">
        <f>IF(OR('Raw Data'!A2623=0,'Raw Data'!A2623="Delete"),"",'Raw Data'!A2623)</f>
        <v>2606</v>
      </c>
      <c r="B2544" s="88" t="str">
        <f>IF(OR('Raw Data'!B2623=0,'Raw Data'!B2623="Delete"),"",'Raw Data'!B2623)</f>
        <v>Deliver</v>
      </c>
      <c r="C2544" s="89" t="str">
        <f>IF(OR('Raw Data'!C2623=0,'Raw Data'!C2623="Delete"),"",'Raw Data'!C2623)</f>
        <v>Quality</v>
      </c>
      <c r="D2544" s="88" t="str">
        <f>IF(OR('Raw Data'!D2623=0,'Raw Data'!D2623="Delete"),"",'Raw Data'!D2623)</f>
        <v>FMEA</v>
      </c>
      <c r="E2544" s="84" t="str">
        <f>IF(OR('Raw Data'!E2623=0,'Raw Data'!E2623="Delete"),"",'Raw Data'!E2623)</f>
        <v>Align master and variant FMEAs to ensure consistency across product variants and reduce duplication effort</v>
      </c>
      <c r="F2544" s="81" t="str" cm="1">
        <f t="array" ref="F2544">_xlfn.SWITCH(ROUND(VLOOKUP(A2544,Table1[#All],3),0),11,H2544,12,I2544,13,J2544,14,K2544,"N/A")</f>
        <v>N/A</v>
      </c>
      <c r="G2544" s="81" t="str" cm="1">
        <f t="array" ref="G2544">_xlfn.SWITCH(ROUND(VLOOKUP(A2544,Table1[#All],5),0),11,H2544,12,I2544,13,J2544,14,K2544,"N/A")</f>
        <v>N/A</v>
      </c>
      <c r="H2544" s="81" t="str">
        <f>IF(OR('Raw Data'!H2623=0,'Raw Data'!H2623="Delete"),"",'Raw Data'!H2623)</f>
        <v/>
      </c>
      <c r="I2544" s="81" t="str">
        <f>IF(OR('Raw Data'!I2623=0,'Raw Data'!I2623="Delete"),"",'Raw Data'!I2623)</f>
        <v/>
      </c>
      <c r="J2544" s="81" t="str">
        <f>IF(OR('Raw Data'!J2623=0,'Raw Data'!J2623="Delete"),"",'Raw Data'!J2623)</f>
        <v/>
      </c>
      <c r="K2544" s="81" t="str">
        <f>IF(OR('Raw Data'!K2623=0,'Raw Data'!K2623="Delete"),"",'Raw Data'!K2623)</f>
        <v/>
      </c>
      <c r="L2544" s="81" t="str">
        <f>R2544</f>
        <v>Available</v>
      </c>
      <c r="M2544" s="81" t="str">
        <f>IF(A2544="","",IF(OR(AWReleaseNum&gt;=A2544,AWReleaseNum=0),"Available","Not Supported"))</f>
        <v>Available</v>
      </c>
      <c r="N2544" s="81" t="str">
        <f>IF(A2544="","",IF(TcRelease="Any","Available",IF(OR(AND(TcReleaseNum&gt;=VLOOKUP(AWReleaseNum,MinVerInfo,3,FALSE),TcReleaseNum&lt;=VLOOKUP(AWReleaseNum,MinVerInfo,4,FALSE)),AND(TcReleaseNum&gt;=VLOOKUP(AWReleaseNum,MinVerInfo,5,FALSE),TcReleaseNum&lt;=VLOOKUP(AWReleaseNum,MinVerInfo,6,FALSE))),"Available","Not Supported")))</f>
        <v>Available</v>
      </c>
      <c r="O2544" s="81" t="str">
        <f>IF(TcReleaseNum&lt;P2544,"Not Supported","Available")</f>
        <v>Available</v>
      </c>
      <c r="P2544" s="81" cm="1">
        <f t="array" ref="P2544">_xlfn.SWITCH(TcBaseVer, 14, K2544, 13, J2544, 12, I2544, 11, IFERROR(VLOOKUP(H2544,Table2[#All],3,FALSE),"N/A"),0)</f>
        <v>0</v>
      </c>
      <c r="Q2544" s="81" t="str">
        <f>IF(TcBaseVer=0,M2544,IF(AND(N2544="Available",M2544="Available",O2544="Available"),"Available",IF(M2544="","","Not Supported")))</f>
        <v>Available</v>
      </c>
      <c r="R2544" s="81" t="str">
        <f>IF(A2544&gt;=AWCurrentRel, "Future",Q2544)</f>
        <v>Available</v>
      </c>
      <c r="S2544" s="100" t="str">
        <f>HYPERLINK(U2544,T2544)</f>
        <v>Teamcenter 2606 - What's New - Deliver</v>
      </c>
      <c r="T2544" s="81" t="str">
        <f>IFERROR(VLOOKUP(CONCATENATE($B2544,"_",$A2544),Table4[#All],5,FALSE),"Not Available")</f>
        <v>Teamcenter 2606 - What's New - Deliver</v>
      </c>
      <c r="U2544" s="81" t="str">
        <f>IFERROR(VLOOKUP(CONCATENATE(B2544,"_",A2544),Table4[#All],6,FALSE),"")</f>
        <v>https://siemens.highspot.com/items/6a2b184a3f3d1360e45fd15b?lfrm=shp-ft.3#1</v>
      </c>
    </row>
    <row r="2545" spans="1:21" x14ac:dyDescent="0.25">
      <c r="A2545" s="81">
        <f>IF(OR('Raw Data'!A2624=0,'Raw Data'!A2624="Delete"),"",'Raw Data'!A2624)</f>
        <v>2606</v>
      </c>
      <c r="B2545" s="88" t="str">
        <f>IF(OR('Raw Data'!B2624=0,'Raw Data'!B2624="Delete"),"",'Raw Data'!B2624)</f>
        <v>Deliver</v>
      </c>
      <c r="C2545" s="89" t="str">
        <f>IF(OR('Raw Data'!C2624=0,'Raw Data'!C2624="Delete"),"",'Raw Data'!C2624)</f>
        <v>Quality</v>
      </c>
      <c r="D2545" s="88" t="str">
        <f>IF(OR('Raw Data'!D2624=0,'Raw Data'!D2624="Delete"),"",'Raw Data'!D2624)</f>
        <v>FMEA</v>
      </c>
      <c r="E2545" s="84" t="str">
        <f>IF(OR('Raw Data'!E2624=0,'Raw Data'!E2624="Delete"),"",'Raw Data'!E2624)</f>
        <v>Compare master and variant FMEAs to easily identify deviations and assess impact on quality and risk</v>
      </c>
      <c r="F2545" s="81" t="str" cm="1">
        <f t="array" ref="F2545">_xlfn.SWITCH(ROUND(VLOOKUP(A2545,Table1[#All],3),0),11,H2545,12,I2545,13,J2545,14,K2545,"N/A")</f>
        <v>N/A</v>
      </c>
      <c r="G2545" s="81" t="str" cm="1">
        <f t="array" ref="G2545">_xlfn.SWITCH(ROUND(VLOOKUP(A2545,Table1[#All],5),0),11,H2545,12,I2545,13,J2545,14,K2545,"N/A")</f>
        <v>N/A</v>
      </c>
      <c r="H2545" s="81" t="str">
        <f>IF(OR('Raw Data'!H2624=0,'Raw Data'!H2624="Delete"),"",'Raw Data'!H2624)</f>
        <v/>
      </c>
      <c r="I2545" s="81" t="str">
        <f>IF(OR('Raw Data'!I2624=0,'Raw Data'!I2624="Delete"),"",'Raw Data'!I2624)</f>
        <v/>
      </c>
      <c r="J2545" s="81" t="str">
        <f>IF(OR('Raw Data'!J2624=0,'Raw Data'!J2624="Delete"),"",'Raw Data'!J2624)</f>
        <v/>
      </c>
      <c r="K2545" s="81" t="str">
        <f>IF(OR('Raw Data'!K2624=0,'Raw Data'!K2624="Delete"),"",'Raw Data'!K2624)</f>
        <v/>
      </c>
      <c r="L2545" s="81" t="str">
        <f>R2545</f>
        <v>Available</v>
      </c>
      <c r="M2545" s="81" t="str">
        <f>IF(A2545="","",IF(OR(AWReleaseNum&gt;=A2545,AWReleaseNum=0),"Available","Not Supported"))</f>
        <v>Available</v>
      </c>
      <c r="N2545" s="81" t="str">
        <f>IF(A2545="","",IF(TcRelease="Any","Available",IF(OR(AND(TcReleaseNum&gt;=VLOOKUP(AWReleaseNum,MinVerInfo,3,FALSE),TcReleaseNum&lt;=VLOOKUP(AWReleaseNum,MinVerInfo,4,FALSE)),AND(TcReleaseNum&gt;=VLOOKUP(AWReleaseNum,MinVerInfo,5,FALSE),TcReleaseNum&lt;=VLOOKUP(AWReleaseNum,MinVerInfo,6,FALSE))),"Available","Not Supported")))</f>
        <v>Available</v>
      </c>
      <c r="O2545" s="81" t="str">
        <f>IF(TcReleaseNum&lt;P2545,"Not Supported","Available")</f>
        <v>Available</v>
      </c>
      <c r="P2545" s="81" cm="1">
        <f t="array" ref="P2545">_xlfn.SWITCH(TcBaseVer, 14, K2545, 13, J2545, 12, I2545, 11, IFERROR(VLOOKUP(H2545,Table2[#All],3,FALSE),"N/A"),0)</f>
        <v>0</v>
      </c>
      <c r="Q2545" s="81" t="str">
        <f>IF(TcBaseVer=0,M2545,IF(AND(N2545="Available",M2545="Available",O2545="Available"),"Available",IF(M2545="","","Not Supported")))</f>
        <v>Available</v>
      </c>
      <c r="R2545" s="81" t="str">
        <f>IF(A2545&gt;=AWCurrentRel, "Future",Q2545)</f>
        <v>Available</v>
      </c>
      <c r="S2545" s="100" t="str">
        <f>HYPERLINK(U2545,T2545)</f>
        <v>Teamcenter 2606 - What's New - Deliver</v>
      </c>
      <c r="T2545" s="81" t="str">
        <f>IFERROR(VLOOKUP(CONCATENATE($B2545,"_",$A2545),Table4[#All],5,FALSE),"Not Available")</f>
        <v>Teamcenter 2606 - What's New - Deliver</v>
      </c>
      <c r="U2545" s="81" t="str">
        <f>IFERROR(VLOOKUP(CONCATENATE(B2545,"_",A2545),Table4[#All],6,FALSE),"")</f>
        <v>https://siemens.highspot.com/items/6a2b184a3f3d1360e45fd15b?lfrm=shp-ft.3#1</v>
      </c>
    </row>
    <row r="2546" spans="1:21" x14ac:dyDescent="0.25">
      <c r="A2546" s="81">
        <f>IF(OR('Raw Data'!A2625=0,'Raw Data'!A2625="Delete"),"",'Raw Data'!A2625)</f>
        <v>2606</v>
      </c>
      <c r="B2546" s="88" t="str">
        <f>IF(OR('Raw Data'!B2625=0,'Raw Data'!B2625="Delete"),"",'Raw Data'!B2625)</f>
        <v>Deliver</v>
      </c>
      <c r="C2546" s="89" t="str">
        <f>IF(OR('Raw Data'!C2625=0,'Raw Data'!C2625="Delete"),"",'Raw Data'!C2625)</f>
        <v>Quality</v>
      </c>
      <c r="D2546" s="88" t="str">
        <f>IF(OR('Raw Data'!D2625=0,'Raw Data'!D2625="Delete"),"",'Raw Data'!D2625)</f>
        <v>FMEA</v>
      </c>
      <c r="E2546" s="84" t="str">
        <f>IF(OR('Raw Data'!E2625=0,'Raw Data'!E2625="Delete"),"",'Raw Data'!E2625)</f>
        <v>Highlight root cause actions to improve transparency and accelerate issue resolution</v>
      </c>
      <c r="F2546" s="81" t="str" cm="1">
        <f t="array" ref="F2546">_xlfn.SWITCH(ROUND(VLOOKUP(A2546,Table1[#All],3),0),11,H2546,12,I2546,13,J2546,14,K2546,"N/A")</f>
        <v>N/A</v>
      </c>
      <c r="G2546" s="81" t="str" cm="1">
        <f t="array" ref="G2546">_xlfn.SWITCH(ROUND(VLOOKUP(A2546,Table1[#All],5),0),11,H2546,12,I2546,13,J2546,14,K2546,"N/A")</f>
        <v>N/A</v>
      </c>
      <c r="H2546" s="81" t="str">
        <f>IF(OR('Raw Data'!H2625=0,'Raw Data'!H2625="Delete"),"",'Raw Data'!H2625)</f>
        <v/>
      </c>
      <c r="I2546" s="81" t="str">
        <f>IF(OR('Raw Data'!I2625=0,'Raw Data'!I2625="Delete"),"",'Raw Data'!I2625)</f>
        <v/>
      </c>
      <c r="J2546" s="81" t="str">
        <f>IF(OR('Raw Data'!J2625=0,'Raw Data'!J2625="Delete"),"",'Raw Data'!J2625)</f>
        <v/>
      </c>
      <c r="K2546" s="81" t="str">
        <f>IF(OR('Raw Data'!K2625=0,'Raw Data'!K2625="Delete"),"",'Raw Data'!K2625)</f>
        <v/>
      </c>
      <c r="L2546" s="81" t="str">
        <f>R2546</f>
        <v>Available</v>
      </c>
      <c r="M2546" s="81" t="str">
        <f>IF(A2546="","",IF(OR(AWReleaseNum&gt;=A2546,AWReleaseNum=0),"Available","Not Supported"))</f>
        <v>Available</v>
      </c>
      <c r="N2546" s="81" t="str">
        <f>IF(A2546="","",IF(TcRelease="Any","Available",IF(OR(AND(TcReleaseNum&gt;=VLOOKUP(AWReleaseNum,MinVerInfo,3,FALSE),TcReleaseNum&lt;=VLOOKUP(AWReleaseNum,MinVerInfo,4,FALSE)),AND(TcReleaseNum&gt;=VLOOKUP(AWReleaseNum,MinVerInfo,5,FALSE),TcReleaseNum&lt;=VLOOKUP(AWReleaseNum,MinVerInfo,6,FALSE))),"Available","Not Supported")))</f>
        <v>Available</v>
      </c>
      <c r="O2546" s="81" t="str">
        <f>IF(TcReleaseNum&lt;P2546,"Not Supported","Available")</f>
        <v>Available</v>
      </c>
      <c r="P2546" s="81" cm="1">
        <f t="array" ref="P2546">_xlfn.SWITCH(TcBaseVer, 14, K2546, 13, J2546, 12, I2546, 11, IFERROR(VLOOKUP(H2546,Table2[#All],3,FALSE),"N/A"),0)</f>
        <v>0</v>
      </c>
      <c r="Q2546" s="81" t="str">
        <f>IF(TcBaseVer=0,M2546,IF(AND(N2546="Available",M2546="Available",O2546="Available"),"Available",IF(M2546="","","Not Supported")))</f>
        <v>Available</v>
      </c>
      <c r="R2546" s="81" t="str">
        <f>IF(A2546&gt;=AWCurrentRel, "Future",Q2546)</f>
        <v>Available</v>
      </c>
      <c r="S2546" s="100" t="str">
        <f>HYPERLINK(U2546,T2546)</f>
        <v>Teamcenter 2606 - What's New - Deliver</v>
      </c>
      <c r="T2546" s="81" t="str">
        <f>IFERROR(VLOOKUP(CONCATENATE($B2546,"_",$A2546),Table4[#All],5,FALSE),"Not Available")</f>
        <v>Teamcenter 2606 - What's New - Deliver</v>
      </c>
      <c r="U2546" s="81" t="str">
        <f>IFERROR(VLOOKUP(CONCATENATE(B2546,"_",A2546),Table4[#All],6,FALSE),"")</f>
        <v>https://siemens.highspot.com/items/6a2b184a3f3d1360e45fd15b?lfrm=shp-ft.3#1</v>
      </c>
    </row>
    <row r="2547" spans="1:21" x14ac:dyDescent="0.25">
      <c r="A2547" s="81">
        <f>IF(OR('Raw Data'!A2626=0,'Raw Data'!A2626="Delete"),"",'Raw Data'!A2626)</f>
        <v>2606</v>
      </c>
      <c r="B2547" s="88" t="str">
        <f>IF(OR('Raw Data'!B2626=0,'Raw Data'!B2626="Delete"),"",'Raw Data'!B2626)</f>
        <v>Deliver</v>
      </c>
      <c r="C2547" s="89" t="str">
        <f>IF(OR('Raw Data'!C2626=0,'Raw Data'!C2626="Delete"),"",'Raw Data'!C2626)</f>
        <v>Quality</v>
      </c>
      <c r="D2547" s="88" t="str">
        <f>IF(OR('Raw Data'!D2626=0,'Raw Data'!D2626="Delete"),"",'Raw Data'!D2626)</f>
        <v>FMEA</v>
      </c>
      <c r="E2547" s="84" t="str">
        <f>IF(OR('Raw Data'!E2626=0,'Raw Data'!E2626="Delete"),"",'Raw Data'!E2626)</f>
        <v>Synchronize item and FMEA structures to maintain a consistent digital thread and avoid data misalignment</v>
      </c>
      <c r="F2547" s="81" t="str" cm="1">
        <f t="array" ref="F2547">_xlfn.SWITCH(ROUND(VLOOKUP(A2547,Table1[#All],3),0),11,H2547,12,I2547,13,J2547,14,K2547,"N/A")</f>
        <v>N/A</v>
      </c>
      <c r="G2547" s="81" t="str" cm="1">
        <f t="array" ref="G2547">_xlfn.SWITCH(ROUND(VLOOKUP(A2547,Table1[#All],5),0),11,H2547,12,I2547,13,J2547,14,K2547,"N/A")</f>
        <v>N/A</v>
      </c>
      <c r="H2547" s="81" t="str">
        <f>IF(OR('Raw Data'!H2626=0,'Raw Data'!H2626="Delete"),"",'Raw Data'!H2626)</f>
        <v/>
      </c>
      <c r="I2547" s="81" t="str">
        <f>IF(OR('Raw Data'!I2626=0,'Raw Data'!I2626="Delete"),"",'Raw Data'!I2626)</f>
        <v/>
      </c>
      <c r="J2547" s="81" t="str">
        <f>IF(OR('Raw Data'!J2626=0,'Raw Data'!J2626="Delete"),"",'Raw Data'!J2626)</f>
        <v/>
      </c>
      <c r="K2547" s="81" t="str">
        <f>IF(OR('Raw Data'!K2626=0,'Raw Data'!K2626="Delete"),"",'Raw Data'!K2626)</f>
        <v/>
      </c>
      <c r="L2547" s="81" t="str">
        <f>R2547</f>
        <v>Available</v>
      </c>
      <c r="M2547" s="81" t="str">
        <f>IF(A2547="","",IF(OR(AWReleaseNum&gt;=A2547,AWReleaseNum=0),"Available","Not Supported"))</f>
        <v>Available</v>
      </c>
      <c r="N2547" s="81" t="str">
        <f>IF(A2547="","",IF(TcRelease="Any","Available",IF(OR(AND(TcReleaseNum&gt;=VLOOKUP(AWReleaseNum,MinVerInfo,3,FALSE),TcReleaseNum&lt;=VLOOKUP(AWReleaseNum,MinVerInfo,4,FALSE)),AND(TcReleaseNum&gt;=VLOOKUP(AWReleaseNum,MinVerInfo,5,FALSE),TcReleaseNum&lt;=VLOOKUP(AWReleaseNum,MinVerInfo,6,FALSE))),"Available","Not Supported")))</f>
        <v>Available</v>
      </c>
      <c r="O2547" s="81" t="str">
        <f>IF(TcReleaseNum&lt;P2547,"Not Supported","Available")</f>
        <v>Available</v>
      </c>
      <c r="P2547" s="81" cm="1">
        <f t="array" ref="P2547">_xlfn.SWITCH(TcBaseVer, 14, K2547, 13, J2547, 12, I2547, 11, IFERROR(VLOOKUP(H2547,Table2[#All],3,FALSE),"N/A"),0)</f>
        <v>0</v>
      </c>
      <c r="Q2547" s="81" t="str">
        <f>IF(TcBaseVer=0,M2547,IF(AND(N2547="Available",M2547="Available",O2547="Available"),"Available",IF(M2547="","","Not Supported")))</f>
        <v>Available</v>
      </c>
      <c r="R2547" s="81" t="str">
        <f>IF(A2547&gt;=AWCurrentRel, "Future",Q2547)</f>
        <v>Available</v>
      </c>
      <c r="S2547" s="100" t="str">
        <f>HYPERLINK(U2547,T2547)</f>
        <v>Teamcenter 2606 - What's New - Deliver</v>
      </c>
      <c r="T2547" s="81" t="str">
        <f>IFERROR(VLOOKUP(CONCATENATE($B2547,"_",$A2547),Table4[#All],5,FALSE),"Not Available")</f>
        <v>Teamcenter 2606 - What's New - Deliver</v>
      </c>
      <c r="U2547" s="81" t="str">
        <f>IFERROR(VLOOKUP(CONCATENATE(B2547,"_",A2547),Table4[#All],6,FALSE),"")</f>
        <v>https://siemens.highspot.com/items/6a2b184a3f3d1360e45fd15b?lfrm=shp-ft.3#1</v>
      </c>
    </row>
    <row r="2548" spans="1:21" x14ac:dyDescent="0.25">
      <c r="A2548" s="81">
        <f>IF(OR('Raw Data'!A2627=0,'Raw Data'!A2627="Delete"),"",'Raw Data'!A2627)</f>
        <v>2606</v>
      </c>
      <c r="B2548" s="88" t="str">
        <f>IF(OR('Raw Data'!B2627=0,'Raw Data'!B2627="Delete"),"",'Raw Data'!B2627)</f>
        <v>Deliver</v>
      </c>
      <c r="C2548" s="89" t="str">
        <f>IF(OR('Raw Data'!C2627=0,'Raw Data'!C2627="Delete"),"",'Raw Data'!C2627)</f>
        <v>Quality</v>
      </c>
      <c r="D2548" s="88" t="str">
        <f>IF(OR('Raw Data'!D2627=0,'Raw Data'!D2627="Delete"),"",'Raw Data'!D2627)</f>
        <v>FMEA</v>
      </c>
      <c r="E2548" s="84" t="str">
        <f>IF(OR('Raw Data'!E2627=0,'Raw Data'!E2627="Delete"),"",'Raw Data'!E2627)</f>
        <v>Enhanced form sheets improve usability and streamline data entry, reducing user effort in daily quality tasks</v>
      </c>
      <c r="F2548" s="81" t="str" cm="1">
        <f t="array" ref="F2548">_xlfn.SWITCH(ROUND(VLOOKUP(A2548,Table1[#All],3),0),11,H2548,12,I2548,13,J2548,14,K2548,"N/A")</f>
        <v>N/A</v>
      </c>
      <c r="G2548" s="81" t="str" cm="1">
        <f t="array" ref="G2548">_xlfn.SWITCH(ROUND(VLOOKUP(A2548,Table1[#All],5),0),11,H2548,12,I2548,13,J2548,14,K2548,"N/A")</f>
        <v>N/A</v>
      </c>
      <c r="H2548" s="81" t="str">
        <f>IF(OR('Raw Data'!H2627=0,'Raw Data'!H2627="Delete"),"",'Raw Data'!H2627)</f>
        <v/>
      </c>
      <c r="I2548" s="81" t="str">
        <f>IF(OR('Raw Data'!I2627=0,'Raw Data'!I2627="Delete"),"",'Raw Data'!I2627)</f>
        <v/>
      </c>
      <c r="J2548" s="81" t="str">
        <f>IF(OR('Raw Data'!J2627=0,'Raw Data'!J2627="Delete"),"",'Raw Data'!J2627)</f>
        <v/>
      </c>
      <c r="K2548" s="81" t="str">
        <f>IF(OR('Raw Data'!K2627=0,'Raw Data'!K2627="Delete"),"",'Raw Data'!K2627)</f>
        <v/>
      </c>
      <c r="L2548" s="81" t="str">
        <f>R2548</f>
        <v>Available</v>
      </c>
      <c r="M2548" s="81" t="str">
        <f>IF(A2548="","",IF(OR(AWReleaseNum&gt;=A2548,AWReleaseNum=0),"Available","Not Supported"))</f>
        <v>Available</v>
      </c>
      <c r="N2548" s="81" t="str">
        <f>IF(A2548="","",IF(TcRelease="Any","Available",IF(OR(AND(TcReleaseNum&gt;=VLOOKUP(AWReleaseNum,MinVerInfo,3,FALSE),TcReleaseNum&lt;=VLOOKUP(AWReleaseNum,MinVerInfo,4,FALSE)),AND(TcReleaseNum&gt;=VLOOKUP(AWReleaseNum,MinVerInfo,5,FALSE),TcReleaseNum&lt;=VLOOKUP(AWReleaseNum,MinVerInfo,6,FALSE))),"Available","Not Supported")))</f>
        <v>Available</v>
      </c>
      <c r="O2548" s="81" t="str">
        <f>IF(TcReleaseNum&lt;P2548,"Not Supported","Available")</f>
        <v>Available</v>
      </c>
      <c r="P2548" s="81" cm="1">
        <f t="array" ref="P2548">_xlfn.SWITCH(TcBaseVer, 14, K2548, 13, J2548, 12, I2548, 11, IFERROR(VLOOKUP(H2548,Table2[#All],3,FALSE),"N/A"),0)</f>
        <v>0</v>
      </c>
      <c r="Q2548" s="81" t="str">
        <f>IF(TcBaseVer=0,M2548,IF(AND(N2548="Available",M2548="Available",O2548="Available"),"Available",IF(M2548="","","Not Supported")))</f>
        <v>Available</v>
      </c>
      <c r="R2548" s="81" t="str">
        <f>IF(A2548&gt;=AWCurrentRel, "Future",Q2548)</f>
        <v>Available</v>
      </c>
      <c r="S2548" s="100" t="str">
        <f>HYPERLINK(U2548,T2548)</f>
        <v>Teamcenter 2606 - What's New - Deliver</v>
      </c>
      <c r="T2548" s="81" t="str">
        <f>IFERROR(VLOOKUP(CONCATENATE($B2548,"_",$A2548),Table4[#All],5,FALSE),"Not Available")</f>
        <v>Teamcenter 2606 - What's New - Deliver</v>
      </c>
      <c r="U2548" s="81" t="str">
        <f>IFERROR(VLOOKUP(CONCATENATE(B2548,"_",A2548),Table4[#All],6,FALSE),"")</f>
        <v>https://siemens.highspot.com/items/6a2b184a3f3d1360e45fd15b?lfrm=shp-ft.3#1</v>
      </c>
    </row>
    <row r="2549" spans="1:21" x14ac:dyDescent="0.25">
      <c r="A2549" s="81">
        <f>IF(OR('Raw Data'!A2628=0,'Raw Data'!A2628="Delete"),"",'Raw Data'!A2628)</f>
        <v>2606</v>
      </c>
      <c r="B2549" s="88" t="str">
        <f>IF(OR('Raw Data'!B2628=0,'Raw Data'!B2628="Delete"),"",'Raw Data'!B2628)</f>
        <v>Deliver</v>
      </c>
      <c r="C2549" s="89" t="str">
        <f>IF(OR('Raw Data'!C2628=0,'Raw Data'!C2628="Delete"),"",'Raw Data'!C2628)</f>
        <v>Quality</v>
      </c>
      <c r="D2549" s="88" t="str">
        <f>IF(OR('Raw Data'!D2628=0,'Raw Data'!D2628="Delete"),"",'Raw Data'!D2628)</f>
        <v>FMEA</v>
      </c>
      <c r="E2549" s="84" t="str">
        <f>IF(OR('Raw Data'!E2628=0,'Raw Data'!E2628="Delete"),"",'Raw Data'!E2628)</f>
        <v>Modernized UX/UI provides a more intuitive and efficient user experience, increasing productivity and user adoption</v>
      </c>
      <c r="F2549" s="81" t="str" cm="1">
        <f t="array" ref="F2549">_xlfn.SWITCH(ROUND(VLOOKUP(A2549,Table1[#All],3),0),11,H2549,12,I2549,13,J2549,14,K2549,"N/A")</f>
        <v>N/A</v>
      </c>
      <c r="G2549" s="81" t="str" cm="1">
        <f t="array" ref="G2549">_xlfn.SWITCH(ROUND(VLOOKUP(A2549,Table1[#All],5),0),11,H2549,12,I2549,13,J2549,14,K2549,"N/A")</f>
        <v>N/A</v>
      </c>
      <c r="H2549" s="81" t="str">
        <f>IF(OR('Raw Data'!H2628=0,'Raw Data'!H2628="Delete"),"",'Raw Data'!H2628)</f>
        <v/>
      </c>
      <c r="I2549" s="81" t="str">
        <f>IF(OR('Raw Data'!I2628=0,'Raw Data'!I2628="Delete"),"",'Raw Data'!I2628)</f>
        <v/>
      </c>
      <c r="J2549" s="81" t="str">
        <f>IF(OR('Raw Data'!J2628=0,'Raw Data'!J2628="Delete"),"",'Raw Data'!J2628)</f>
        <v/>
      </c>
      <c r="K2549" s="81" t="str">
        <f>IF(OR('Raw Data'!K2628=0,'Raw Data'!K2628="Delete"),"",'Raw Data'!K2628)</f>
        <v/>
      </c>
      <c r="L2549" s="81" t="str">
        <f>R2549</f>
        <v>Available</v>
      </c>
      <c r="M2549" s="81" t="str">
        <f>IF(A2549="","",IF(OR(AWReleaseNum&gt;=A2549,AWReleaseNum=0),"Available","Not Supported"))</f>
        <v>Available</v>
      </c>
      <c r="N2549" s="81" t="str">
        <f>IF(A2549="","",IF(TcRelease="Any","Available",IF(OR(AND(TcReleaseNum&gt;=VLOOKUP(AWReleaseNum,MinVerInfo,3,FALSE),TcReleaseNum&lt;=VLOOKUP(AWReleaseNum,MinVerInfo,4,FALSE)),AND(TcReleaseNum&gt;=VLOOKUP(AWReleaseNum,MinVerInfo,5,FALSE),TcReleaseNum&lt;=VLOOKUP(AWReleaseNum,MinVerInfo,6,FALSE))),"Available","Not Supported")))</f>
        <v>Available</v>
      </c>
      <c r="O2549" s="81" t="str">
        <f>IF(TcReleaseNum&lt;P2549,"Not Supported","Available")</f>
        <v>Available</v>
      </c>
      <c r="P2549" s="81" cm="1">
        <f t="array" ref="P2549">_xlfn.SWITCH(TcBaseVer, 14, K2549, 13, J2549, 12, I2549, 11, IFERROR(VLOOKUP(H2549,Table2[#All],3,FALSE),"N/A"),0)</f>
        <v>0</v>
      </c>
      <c r="Q2549" s="81" t="str">
        <f>IF(TcBaseVer=0,M2549,IF(AND(N2549="Available",M2549="Available",O2549="Available"),"Available",IF(M2549="","","Not Supported")))</f>
        <v>Available</v>
      </c>
      <c r="R2549" s="81" t="str">
        <f>IF(A2549&gt;=AWCurrentRel, "Future",Q2549)</f>
        <v>Available</v>
      </c>
      <c r="S2549" s="100" t="str">
        <f>HYPERLINK(U2549,T2549)</f>
        <v>Teamcenter 2606 - What's New - Deliver</v>
      </c>
      <c r="T2549" s="81" t="str">
        <f>IFERROR(VLOOKUP(CONCATENATE($B2549,"_",$A2549),Table4[#All],5,FALSE),"Not Available")</f>
        <v>Teamcenter 2606 - What's New - Deliver</v>
      </c>
      <c r="U2549" s="81" t="str">
        <f>IFERROR(VLOOKUP(CONCATENATE(B2549,"_",A2549),Table4[#All],6,FALSE),"")</f>
        <v>https://siemens.highspot.com/items/6a2b184a3f3d1360e45fd15b?lfrm=shp-ft.3#1</v>
      </c>
    </row>
    <row r="2550" spans="1:21" x14ac:dyDescent="0.25">
      <c r="A2550" s="81">
        <f>IF(OR('Raw Data'!A2520=0,'Raw Data'!A2520="Delete"),"",'Raw Data'!A2520)</f>
        <v>2606</v>
      </c>
      <c r="B2550" s="88" t="str">
        <f>IF(OR('Raw Data'!B2520=0,'Raw Data'!B2520="Delete"),"",'Raw Data'!B2520)</f>
        <v>Foundation</v>
      </c>
      <c r="C2550" s="89" t="str">
        <f>IF(OR('Raw Data'!C2520=0,'Raw Data'!C2520="Delete"),"",'Raw Data'!C2520)</f>
        <v>Industry Solutions</v>
      </c>
      <c r="D2550" s="88" t="str">
        <f>IF(OR('Raw Data'!D2520=0,'Raw Data'!D2520="Delete"),"",'Raw Data'!D2520)</f>
        <v>Industries - CPR - CPG</v>
      </c>
      <c r="E2550" s="84" t="str">
        <f>IF(OR('Raw Data'!E2520=0,'Raw Data'!E2520="Delete"),"",'Raw Data'!E2520)</f>
        <v>Easily manage and reuse brand assets for packaging and ingredients</v>
      </c>
      <c r="F2550" s="81" t="str" cm="1">
        <f t="array" ref="F2550">_xlfn.SWITCH(ROUND(VLOOKUP(A2550,Table1[#All],3),0),11,H2550,12,I2550,13,J2550,14,K2550,"N/A")</f>
        <v>N/A</v>
      </c>
      <c r="G2550" s="81" t="str" cm="1">
        <f t="array" ref="G2550">_xlfn.SWITCH(ROUND(VLOOKUP(A2550,Table1[#All],5),0),11,H2550,12,I2550,13,J2550,14,K2550,"N/A")</f>
        <v>N/A</v>
      </c>
      <c r="H2550" s="81" t="str">
        <f>IF(OR('Raw Data'!H2520=0,'Raw Data'!H2520="Delete"),"",'Raw Data'!H2520)</f>
        <v/>
      </c>
      <c r="I2550" s="81" t="str">
        <f>IF(OR('Raw Data'!I2520=0,'Raw Data'!I2520="Delete"),"",'Raw Data'!I2520)</f>
        <v/>
      </c>
      <c r="J2550" s="81" t="str">
        <f>IF(OR('Raw Data'!J2520=0,'Raw Data'!J2520="Delete"),"",'Raw Data'!J2520)</f>
        <v/>
      </c>
      <c r="K2550" s="81" t="str">
        <f>IF(OR('Raw Data'!K2520=0,'Raw Data'!K2520="Delete"),"",'Raw Data'!K2520)</f>
        <v/>
      </c>
      <c r="L2550" s="81" t="str">
        <f>R2550</f>
        <v>Available</v>
      </c>
      <c r="M2550" s="81" t="str">
        <f>IF(A2550="","",IF(OR(AWReleaseNum&gt;=A2550,AWReleaseNum=0),"Available","Not Supported"))</f>
        <v>Available</v>
      </c>
      <c r="N2550" s="81" t="str">
        <f>IF(A2550="","",IF(TcRelease="Any","Available",IF(OR(AND(TcReleaseNum&gt;=VLOOKUP(AWReleaseNum,MinVerInfo,3,FALSE),TcReleaseNum&lt;=VLOOKUP(AWReleaseNum,MinVerInfo,4,FALSE)),AND(TcReleaseNum&gt;=VLOOKUP(AWReleaseNum,MinVerInfo,5,FALSE),TcReleaseNum&lt;=VLOOKUP(AWReleaseNum,MinVerInfo,6,FALSE))),"Available","Not Supported")))</f>
        <v>Available</v>
      </c>
      <c r="O2550" s="81" t="str">
        <f>IF(TcReleaseNum&lt;P2550,"Not Supported","Available")</f>
        <v>Available</v>
      </c>
      <c r="P2550" s="81" cm="1">
        <f t="array" ref="P2550">_xlfn.SWITCH(TcBaseVer, 14, K2550, 13, J2550, 12, I2550, 11, IFERROR(VLOOKUP(H2550,Table2[#All],3,FALSE),"N/A"),0)</f>
        <v>0</v>
      </c>
      <c r="Q2550" s="81" t="str">
        <f>IF(TcBaseVer=0,M2550,IF(AND(N2550="Available",M2550="Available",O2550="Available"),"Available",IF(M2550="","","Not Supported")))</f>
        <v>Available</v>
      </c>
      <c r="R2550" s="81" t="str">
        <f>IF(A2550&gt;=AWCurrentRel, "Future",Q2550)</f>
        <v>Available</v>
      </c>
      <c r="S2550" s="100" t="str">
        <f>HYPERLINK(U2550,T2550)</f>
        <v>Teamcenter 2606 - What's New - Foundation and Industry Solutions</v>
      </c>
      <c r="T2550" s="81" t="str">
        <f>IFERROR(VLOOKUP(CONCATENATE($B2550,"_",$A2550),Table4[#All],5,FALSE),"Not Available")</f>
        <v>Teamcenter 2606 - What's New - Foundation and Industry Solutions</v>
      </c>
      <c r="U2550" s="81" t="str">
        <f>IFERROR(VLOOKUP(CONCATENATE(B2550,"_",A2550),Table4[#All],6,FALSE),"")</f>
        <v>https://siemens.highspot.com/items/6a2b1a80b15023ba6ccb24d8?lfrm=shp-ft.4#1</v>
      </c>
    </row>
    <row r="2551" spans="1:21" x14ac:dyDescent="0.25">
      <c r="A2551" s="81">
        <f>IF(OR('Raw Data'!A2521=0,'Raw Data'!A2521="Delete"),"",'Raw Data'!A2521)</f>
        <v>2606</v>
      </c>
      <c r="B2551" s="88" t="str">
        <f>IF(OR('Raw Data'!B2521=0,'Raw Data'!B2521="Delete"),"",'Raw Data'!B2521)</f>
        <v>Foundation</v>
      </c>
      <c r="C2551" s="89" t="str">
        <f>IF(OR('Raw Data'!C2521=0,'Raw Data'!C2521="Delete"),"",'Raw Data'!C2521)</f>
        <v>Industry Solutions</v>
      </c>
      <c r="D2551" s="88" t="str">
        <f>IF(OR('Raw Data'!D2521=0,'Raw Data'!D2521="Delete"),"",'Raw Data'!D2521)</f>
        <v>Industries - CPR - CPG</v>
      </c>
      <c r="E2551" s="84" t="str">
        <f>IF(OR('Raw Data'!E2521=0,'Raw Data'!E2521="Delete"),"",'Raw Data'!E2521)</f>
        <v>Calculate precise weight of a consumer product including packaging and ingredients</v>
      </c>
      <c r="F2551" s="81" t="str" cm="1">
        <f t="array" ref="F2551">_xlfn.SWITCH(ROUND(VLOOKUP(A2551,Table1[#All],3),0),11,H2551,12,I2551,13,J2551,14,K2551,"N/A")</f>
        <v>N/A</v>
      </c>
      <c r="G2551" s="81" t="str" cm="1">
        <f t="array" ref="G2551">_xlfn.SWITCH(ROUND(VLOOKUP(A2551,Table1[#All],5),0),11,H2551,12,I2551,13,J2551,14,K2551,"N/A")</f>
        <v>N/A</v>
      </c>
      <c r="H2551" s="81" t="str">
        <f>IF(OR('Raw Data'!H2521=0,'Raw Data'!H2521="Delete"),"",'Raw Data'!H2521)</f>
        <v/>
      </c>
      <c r="I2551" s="81" t="str">
        <f>IF(OR('Raw Data'!I2521=0,'Raw Data'!I2521="Delete"),"",'Raw Data'!I2521)</f>
        <v/>
      </c>
      <c r="J2551" s="81" t="str">
        <f>IF(OR('Raw Data'!J2521=0,'Raw Data'!J2521="Delete"),"",'Raw Data'!J2521)</f>
        <v/>
      </c>
      <c r="K2551" s="81" t="str">
        <f>IF(OR('Raw Data'!K2521=0,'Raw Data'!K2521="Delete"),"",'Raw Data'!K2521)</f>
        <v/>
      </c>
      <c r="L2551" s="81" t="str">
        <f>R2551</f>
        <v>Available</v>
      </c>
      <c r="M2551" s="81" t="str">
        <f>IF(A2551="","",IF(OR(AWReleaseNum&gt;=A2551,AWReleaseNum=0),"Available","Not Supported"))</f>
        <v>Available</v>
      </c>
      <c r="N2551" s="81" t="str">
        <f>IF(A2551="","",IF(TcRelease="Any","Available",IF(OR(AND(TcReleaseNum&gt;=VLOOKUP(AWReleaseNum,MinVerInfo,3,FALSE),TcReleaseNum&lt;=VLOOKUP(AWReleaseNum,MinVerInfo,4,FALSE)),AND(TcReleaseNum&gt;=VLOOKUP(AWReleaseNum,MinVerInfo,5,FALSE),TcReleaseNum&lt;=VLOOKUP(AWReleaseNum,MinVerInfo,6,FALSE))),"Available","Not Supported")))</f>
        <v>Available</v>
      </c>
      <c r="O2551" s="81" t="str">
        <f>IF(TcReleaseNum&lt;P2551,"Not Supported","Available")</f>
        <v>Available</v>
      </c>
      <c r="P2551" s="81" cm="1">
        <f t="array" ref="P2551">_xlfn.SWITCH(TcBaseVer, 14, K2551, 13, J2551, 12, I2551, 11, IFERROR(VLOOKUP(H2551,Table2[#All],3,FALSE),"N/A"),0)</f>
        <v>0</v>
      </c>
      <c r="Q2551" s="81" t="str">
        <f>IF(TcBaseVer=0,M2551,IF(AND(N2551="Available",M2551="Available",O2551="Available"),"Available",IF(M2551="","","Not Supported")))</f>
        <v>Available</v>
      </c>
      <c r="R2551" s="81" t="str">
        <f>IF(A2551&gt;=AWCurrentRel, "Future",Q2551)</f>
        <v>Available</v>
      </c>
      <c r="S2551" s="100" t="str">
        <f>HYPERLINK(U2551,T2551)</f>
        <v>Teamcenter 2606 - What's New - Foundation and Industry Solutions</v>
      </c>
      <c r="T2551" s="81" t="str">
        <f>IFERROR(VLOOKUP(CONCATENATE($B2551,"_",$A2551),Table4[#All],5,FALSE),"Not Available")</f>
        <v>Teamcenter 2606 - What's New - Foundation and Industry Solutions</v>
      </c>
      <c r="U2551" s="81" t="str">
        <f>IFERROR(VLOOKUP(CONCATENATE(B2551,"_",A2551),Table4[#All],6,FALSE),"")</f>
        <v>https://siemens.highspot.com/items/6a2b1a80b15023ba6ccb24d8?lfrm=shp-ft.4#1</v>
      </c>
    </row>
    <row r="2552" spans="1:21" x14ac:dyDescent="0.25">
      <c r="A2552" s="81">
        <f>IF(OR('Raw Data'!A2654=0,'Raw Data'!A2654="Delete"),"",'Raw Data'!A2654)</f>
        <v>2606</v>
      </c>
      <c r="B2552" s="88" t="str">
        <f>IF(OR('Raw Data'!B2654=0,'Raw Data'!B2654="Delete"),"",'Raw Data'!B2654)</f>
        <v>Foundation</v>
      </c>
      <c r="C2552" s="89" t="str">
        <f>IF(OR('Raw Data'!C2654=0,'Raw Data'!C2654="Delete"),"",'Raw Data'!C2654)</f>
        <v>Industry Solutions</v>
      </c>
      <c r="D2552" s="88" t="str">
        <f>IF(OR('Raw Data'!D2654=0,'Raw Data'!D2654="Delete"),"",'Raw Data'!D2654)</f>
        <v>Industries - Semiconductor Lifecycle Management</v>
      </c>
      <c r="E2552" s="84" t="str">
        <f>IF(OR('Raw Data'!E2654=0,'Raw Data'!E2654="Delete"),"",'Raw Data'!E2654)</f>
        <v>Enhance semiconductor design accuracy and efficiency with improved technology design kit management</v>
      </c>
      <c r="F2552" s="81" t="str" cm="1">
        <f t="array" ref="F2552">_xlfn.SWITCH(ROUND(VLOOKUP(A2552,Table1[#All],3),0),11,H2552,12,I2552,13,J2552,14,K2552,"N/A")</f>
        <v>N/A</v>
      </c>
      <c r="G2552" s="81" t="str" cm="1">
        <f t="array" ref="G2552">_xlfn.SWITCH(ROUND(VLOOKUP(A2552,Table1[#All],5),0),11,H2552,12,I2552,13,J2552,14,K2552,"N/A")</f>
        <v>N/A</v>
      </c>
      <c r="H2552" s="81" t="str">
        <f>IF(OR('Raw Data'!H2654=0,'Raw Data'!H2654="Delete"),"",'Raw Data'!H2654)</f>
        <v/>
      </c>
      <c r="I2552" s="81" t="str">
        <f>IF(OR('Raw Data'!I2654=0,'Raw Data'!I2654="Delete"),"",'Raw Data'!I2654)</f>
        <v/>
      </c>
      <c r="J2552" s="81" t="str">
        <f>IF(OR('Raw Data'!J2654=0,'Raw Data'!J2654="Delete"),"",'Raw Data'!J2654)</f>
        <v/>
      </c>
      <c r="K2552" s="81" t="str">
        <f>IF(OR('Raw Data'!K2654=0,'Raw Data'!K2654="Delete"),"",'Raw Data'!K2654)</f>
        <v/>
      </c>
      <c r="L2552" s="81" t="str">
        <f>R2552</f>
        <v>Available</v>
      </c>
      <c r="M2552" s="81" t="str">
        <f>IF(A2552="","",IF(OR(AWReleaseNum&gt;=A2552,AWReleaseNum=0),"Available","Not Supported"))</f>
        <v>Available</v>
      </c>
      <c r="N2552" s="81" t="str">
        <f>IF(A2552="","",IF(TcRelease="Any","Available",IF(OR(AND(TcReleaseNum&gt;=VLOOKUP(AWReleaseNum,MinVerInfo,3,FALSE),TcReleaseNum&lt;=VLOOKUP(AWReleaseNum,MinVerInfo,4,FALSE)),AND(TcReleaseNum&gt;=VLOOKUP(AWReleaseNum,MinVerInfo,5,FALSE),TcReleaseNum&lt;=VLOOKUP(AWReleaseNum,MinVerInfo,6,FALSE))),"Available","Not Supported")))</f>
        <v>Available</v>
      </c>
      <c r="O2552" s="81" t="str">
        <f>IF(TcReleaseNum&lt;P2552,"Not Supported","Available")</f>
        <v>Available</v>
      </c>
      <c r="P2552" s="81" cm="1">
        <f t="array" ref="P2552">_xlfn.SWITCH(TcBaseVer, 14, K2552, 13, J2552, 12, I2552, 11, IFERROR(VLOOKUP(H2552,Table2[#All],3,FALSE),"N/A"),0)</f>
        <v>0</v>
      </c>
      <c r="Q2552" s="81" t="str">
        <f>IF(TcBaseVer=0,M2552,IF(AND(N2552="Available",M2552="Available",O2552="Available"),"Available",IF(M2552="","","Not Supported")))</f>
        <v>Available</v>
      </c>
      <c r="R2552" s="81" t="str">
        <f>IF(A2552&gt;=AWCurrentRel, "Future",Q2552)</f>
        <v>Available</v>
      </c>
      <c r="S2552" s="100" t="str">
        <f>HYPERLINK(U2552,T2552)</f>
        <v>Teamcenter 2606 - What's New - Foundation and Industry Solutions</v>
      </c>
      <c r="T2552" s="81" t="str">
        <f>IFERROR(VLOOKUP(CONCATENATE($B2552,"_",$A2552),Table4[#All],5,FALSE),"Not Available")</f>
        <v>Teamcenter 2606 - What's New - Foundation and Industry Solutions</v>
      </c>
      <c r="U2552" s="81" t="str">
        <f>IFERROR(VLOOKUP(CONCATENATE(B2552,"_",A2552),Table4[#All],6,FALSE),"")</f>
        <v>https://siemens.highspot.com/items/6a2b1a80b15023ba6ccb24d8?lfrm=shp-ft.4#1</v>
      </c>
    </row>
    <row r="2553" spans="1:21" x14ac:dyDescent="0.25">
      <c r="A2553" s="81">
        <f>IF(OR('Raw Data'!A2655=0,'Raw Data'!A2655="Delete"),"",'Raw Data'!A2655)</f>
        <v>2606</v>
      </c>
      <c r="B2553" s="88" t="str">
        <f>IF(OR('Raw Data'!B2655=0,'Raw Data'!B2655="Delete"),"",'Raw Data'!B2655)</f>
        <v>Foundation</v>
      </c>
      <c r="C2553" s="89" t="str">
        <f>IF(OR('Raw Data'!C2655=0,'Raw Data'!C2655="Delete"),"",'Raw Data'!C2655)</f>
        <v>Industry Solutions</v>
      </c>
      <c r="D2553" s="88" t="str">
        <f>IF(OR('Raw Data'!D2655=0,'Raw Data'!D2655="Delete"),"",'Raw Data'!D2655)</f>
        <v>Industries - Semiconductor Lifecycle Management</v>
      </c>
      <c r="E2553" s="84" t="str">
        <f>IF(OR('Raw Data'!E2655=0,'Raw Data'!E2655="Delete"),"",'Raw Data'!E2655)</f>
        <v>Streamline post-tapeout process for better efficiency and control</v>
      </c>
      <c r="F2553" s="81" t="str" cm="1">
        <f t="array" ref="F2553">_xlfn.SWITCH(ROUND(VLOOKUP(A2553,Table1[#All],3),0),11,H2553,12,I2553,13,J2553,14,K2553,"N/A")</f>
        <v>N/A</v>
      </c>
      <c r="G2553" s="81" t="str" cm="1">
        <f t="array" ref="G2553">_xlfn.SWITCH(ROUND(VLOOKUP(A2553,Table1[#All],5),0),11,H2553,12,I2553,13,J2553,14,K2553,"N/A")</f>
        <v>N/A</v>
      </c>
      <c r="H2553" s="81" t="str">
        <f>IF(OR('Raw Data'!H2655=0,'Raw Data'!H2655="Delete"),"",'Raw Data'!H2655)</f>
        <v/>
      </c>
      <c r="I2553" s="81" t="str">
        <f>IF(OR('Raw Data'!I2655=0,'Raw Data'!I2655="Delete"),"",'Raw Data'!I2655)</f>
        <v/>
      </c>
      <c r="J2553" s="81" t="str">
        <f>IF(OR('Raw Data'!J2655=0,'Raw Data'!J2655="Delete"),"",'Raw Data'!J2655)</f>
        <v/>
      </c>
      <c r="K2553" s="81" t="str">
        <f>IF(OR('Raw Data'!K2655=0,'Raw Data'!K2655="Delete"),"",'Raw Data'!K2655)</f>
        <v/>
      </c>
      <c r="L2553" s="81" t="str">
        <f>R2553</f>
        <v>Available</v>
      </c>
      <c r="M2553" s="81" t="str">
        <f>IF(A2553="","",IF(OR(AWReleaseNum&gt;=A2553,AWReleaseNum=0),"Available","Not Supported"))</f>
        <v>Available</v>
      </c>
      <c r="N2553" s="81" t="str">
        <f>IF(A2553="","",IF(TcRelease="Any","Available",IF(OR(AND(TcReleaseNum&gt;=VLOOKUP(AWReleaseNum,MinVerInfo,3,FALSE),TcReleaseNum&lt;=VLOOKUP(AWReleaseNum,MinVerInfo,4,FALSE)),AND(TcReleaseNum&gt;=VLOOKUP(AWReleaseNum,MinVerInfo,5,FALSE),TcReleaseNum&lt;=VLOOKUP(AWReleaseNum,MinVerInfo,6,FALSE))),"Available","Not Supported")))</f>
        <v>Available</v>
      </c>
      <c r="O2553" s="81" t="str">
        <f>IF(TcReleaseNum&lt;P2553,"Not Supported","Available")</f>
        <v>Available</v>
      </c>
      <c r="P2553" s="81" cm="1">
        <f t="array" ref="P2553">_xlfn.SWITCH(TcBaseVer, 14, K2553, 13, J2553, 12, I2553, 11, IFERROR(VLOOKUP(H2553,Table2[#All],3,FALSE),"N/A"),0)</f>
        <v>0</v>
      </c>
      <c r="Q2553" s="81" t="str">
        <f>IF(TcBaseVer=0,M2553,IF(AND(N2553="Available",M2553="Available",O2553="Available"),"Available",IF(M2553="","","Not Supported")))</f>
        <v>Available</v>
      </c>
      <c r="R2553" s="81" t="str">
        <f>IF(A2553&gt;=AWCurrentRel, "Future",Q2553)</f>
        <v>Available</v>
      </c>
      <c r="S2553" s="100" t="str">
        <f>HYPERLINK(U2553,T2553)</f>
        <v>Teamcenter 2606 - What's New - Foundation and Industry Solutions</v>
      </c>
      <c r="T2553" s="81" t="str">
        <f>IFERROR(VLOOKUP(CONCATENATE($B2553,"_",$A2553),Table4[#All],5,FALSE),"Not Available")</f>
        <v>Teamcenter 2606 - What's New - Foundation and Industry Solutions</v>
      </c>
      <c r="U2553" s="81" t="str">
        <f>IFERROR(VLOOKUP(CONCATENATE(B2553,"_",A2553),Table4[#All],6,FALSE),"")</f>
        <v>https://siemens.highspot.com/items/6a2b1a80b15023ba6ccb24d8?lfrm=shp-ft.4#1</v>
      </c>
    </row>
    <row r="2554" spans="1:21" x14ac:dyDescent="0.25">
      <c r="A2554" s="81">
        <f>IF(OR('Raw Data'!A2585=0,'Raw Data'!A2585="Delete"),"",'Raw Data'!A2585)</f>
        <v>2606</v>
      </c>
      <c r="B2554" s="88" t="str">
        <f>IF(OR('Raw Data'!B2585=0,'Raw Data'!B2585="Delete"),"",'Raw Data'!B2585)</f>
        <v>Deliver</v>
      </c>
      <c r="C2554" s="89" t="str">
        <f>IF(OR('Raw Data'!C2585=0,'Raw Data'!C2585="Delete"),"",'Raw Data'!C2585)</f>
        <v>Manufacturing</v>
      </c>
      <c r="D2554" s="88" t="str">
        <f>IF(OR('Raw Data'!D2585=0,'Raw Data'!D2585="Delete"),"",'Raw Data'!D2585)</f>
        <v>Manufacturing Features</v>
      </c>
      <c r="E2554" s="84" t="str">
        <f>IF(OR('Raw Data'!E2585=0,'Raw Data'!E2585="Delete"),"",'Raw Data'!E2585)</f>
        <v>Show Connected To column OOTB in BOM Alignment page</v>
      </c>
      <c r="F2554" s="81" t="str" cm="1">
        <f t="array" ref="F2554">_xlfn.SWITCH(ROUND(VLOOKUP(A2554,Table1[#All],3),0),11,H2554,12,I2554,13,J2554,14,K2554,"N/A")</f>
        <v>N/A</v>
      </c>
      <c r="G2554" s="81" t="str" cm="1">
        <f t="array" ref="G2554">_xlfn.SWITCH(ROUND(VLOOKUP(A2554,Table1[#All],5),0),11,H2554,12,I2554,13,J2554,14,K2554,"N/A")</f>
        <v>N/A</v>
      </c>
      <c r="H2554" s="81" t="str">
        <f>IF(OR('Raw Data'!H2585=0,'Raw Data'!H2585="Delete"),"",'Raw Data'!H2585)</f>
        <v/>
      </c>
      <c r="I2554" s="81" t="str">
        <f>IF(OR('Raw Data'!I2585=0,'Raw Data'!I2585="Delete"),"",'Raw Data'!I2585)</f>
        <v/>
      </c>
      <c r="J2554" s="81" t="str">
        <f>IF(OR('Raw Data'!J2585=0,'Raw Data'!J2585="Delete"),"",'Raw Data'!J2585)</f>
        <v/>
      </c>
      <c r="K2554" s="81" t="str">
        <f>IF(OR('Raw Data'!K2585=0,'Raw Data'!K2585="Delete"),"",'Raw Data'!K2585)</f>
        <v/>
      </c>
      <c r="L2554" s="81" t="str">
        <f>R2554</f>
        <v>Available</v>
      </c>
      <c r="M2554" s="81" t="str">
        <f>IF(A2554="","",IF(OR(AWReleaseNum&gt;=A2554,AWReleaseNum=0),"Available","Not Supported"))</f>
        <v>Available</v>
      </c>
      <c r="N2554" s="81" t="str">
        <f>IF(A2554="","",IF(TcRelease="Any","Available",IF(OR(AND(TcReleaseNum&gt;=VLOOKUP(AWReleaseNum,MinVerInfo,3,FALSE),TcReleaseNum&lt;=VLOOKUP(AWReleaseNum,MinVerInfo,4,FALSE)),AND(TcReleaseNum&gt;=VLOOKUP(AWReleaseNum,MinVerInfo,5,FALSE),TcReleaseNum&lt;=VLOOKUP(AWReleaseNum,MinVerInfo,6,FALSE))),"Available","Not Supported")))</f>
        <v>Available</v>
      </c>
      <c r="O2554" s="81" t="str">
        <f>IF(TcReleaseNum&lt;P2554,"Not Supported","Available")</f>
        <v>Available</v>
      </c>
      <c r="P2554" s="81" cm="1">
        <f t="array" ref="P2554">_xlfn.SWITCH(TcBaseVer, 14, K2554, 13, J2554, 12, I2554, 11, IFERROR(VLOOKUP(H2554,Table2[#All],3,FALSE),"N/A"),0)</f>
        <v>0</v>
      </c>
      <c r="Q2554" s="81" t="str">
        <f>IF(TcBaseVer=0,M2554,IF(AND(N2554="Available",M2554="Available",O2554="Available"),"Available",IF(M2554="","","Not Supported")))</f>
        <v>Available</v>
      </c>
      <c r="R2554" s="81" t="str">
        <f>IF(A2554&gt;=AWCurrentRel, "Future",Q2554)</f>
        <v>Available</v>
      </c>
      <c r="S2554" s="100" t="str">
        <f>HYPERLINK(U2554,T2554)</f>
        <v>Teamcenter 2606 - What's New - Deliver</v>
      </c>
      <c r="T2554" s="81" t="str">
        <f>IFERROR(VLOOKUP(CONCATENATE($B2554,"_",$A2554),Table4[#All],5,FALSE),"Not Available")</f>
        <v>Teamcenter 2606 - What's New - Deliver</v>
      </c>
      <c r="U2554" s="81" t="str">
        <f>IFERROR(VLOOKUP(CONCATENATE(B2554,"_",A2554),Table4[#All],6,FALSE),"")</f>
        <v>https://siemens.highspot.com/items/6a2b184a3f3d1360e45fd15b?lfrm=shp-ft.3#1</v>
      </c>
    </row>
    <row r="2555" spans="1:21" x14ac:dyDescent="0.25">
      <c r="A2555" s="81">
        <f>IF(OR('Raw Data'!A2586=0,'Raw Data'!A2586="Delete"),"",'Raw Data'!A2586)</f>
        <v>2606</v>
      </c>
      <c r="B2555" s="88" t="str">
        <f>IF(OR('Raw Data'!B2586=0,'Raw Data'!B2586="Delete"),"",'Raw Data'!B2586)</f>
        <v>Deliver</v>
      </c>
      <c r="C2555" s="89" t="str">
        <f>IF(OR('Raw Data'!C2586=0,'Raw Data'!C2586="Delete"),"",'Raw Data'!C2586)</f>
        <v>Manufacturing</v>
      </c>
      <c r="D2555" s="88" t="str">
        <f>IF(OR('Raw Data'!D2586=0,'Raw Data'!D2586="Delete"),"",'Raw Data'!D2586)</f>
        <v>Manufacturing Features</v>
      </c>
      <c r="E2555" s="84" t="str">
        <f>IF(OR('Raw Data'!E2586=0,'Raw Data'!E2586="Delete"),"",'Raw Data'!E2586)</f>
        <v>Enable support for populating Feature Containers in the BOM Alignment page</v>
      </c>
      <c r="F2555" s="81" t="str" cm="1">
        <f t="array" ref="F2555">_xlfn.SWITCH(ROUND(VLOOKUP(A2555,Table1[#All],3),0),11,H2555,12,I2555,13,J2555,14,K2555,"N/A")</f>
        <v>N/A</v>
      </c>
      <c r="G2555" s="81" t="str" cm="1">
        <f t="array" ref="G2555">_xlfn.SWITCH(ROUND(VLOOKUP(A2555,Table1[#All],5),0),11,H2555,12,I2555,13,J2555,14,K2555,"N/A")</f>
        <v>N/A</v>
      </c>
      <c r="H2555" s="81" t="str">
        <f>IF(OR('Raw Data'!H2586=0,'Raw Data'!H2586="Delete"),"",'Raw Data'!H2586)</f>
        <v/>
      </c>
      <c r="I2555" s="81" t="str">
        <f>IF(OR('Raw Data'!I2586=0,'Raw Data'!I2586="Delete"),"",'Raw Data'!I2586)</f>
        <v/>
      </c>
      <c r="J2555" s="81" t="str">
        <f>IF(OR('Raw Data'!J2586=0,'Raw Data'!J2586="Delete"),"",'Raw Data'!J2586)</f>
        <v/>
      </c>
      <c r="K2555" s="81" t="str">
        <f>IF(OR('Raw Data'!K2586=0,'Raw Data'!K2586="Delete"),"",'Raw Data'!K2586)</f>
        <v/>
      </c>
      <c r="L2555" s="81" t="str">
        <f>R2555</f>
        <v>Available</v>
      </c>
      <c r="M2555" s="81" t="str">
        <f>IF(A2555="","",IF(OR(AWReleaseNum&gt;=A2555,AWReleaseNum=0),"Available","Not Supported"))</f>
        <v>Available</v>
      </c>
      <c r="N2555" s="81" t="str">
        <f>IF(A2555="","",IF(TcRelease="Any","Available",IF(OR(AND(TcReleaseNum&gt;=VLOOKUP(AWReleaseNum,MinVerInfo,3,FALSE),TcReleaseNum&lt;=VLOOKUP(AWReleaseNum,MinVerInfo,4,FALSE)),AND(TcReleaseNum&gt;=VLOOKUP(AWReleaseNum,MinVerInfo,5,FALSE),TcReleaseNum&lt;=VLOOKUP(AWReleaseNum,MinVerInfo,6,FALSE))),"Available","Not Supported")))</f>
        <v>Available</v>
      </c>
      <c r="O2555" s="81" t="str">
        <f>IF(TcReleaseNum&lt;P2555,"Not Supported","Available")</f>
        <v>Available</v>
      </c>
      <c r="P2555" s="81" cm="1">
        <f t="array" ref="P2555">_xlfn.SWITCH(TcBaseVer, 14, K2555, 13, J2555, 12, I2555, 11, IFERROR(VLOOKUP(H2555,Table2[#All],3,FALSE),"N/A"),0)</f>
        <v>0</v>
      </c>
      <c r="Q2555" s="81" t="str">
        <f>IF(TcBaseVer=0,M2555,IF(AND(N2555="Available",M2555="Available",O2555="Available"),"Available",IF(M2555="","","Not Supported")))</f>
        <v>Available</v>
      </c>
      <c r="R2555" s="81" t="str">
        <f>IF(A2555&gt;=AWCurrentRel, "Future",Q2555)</f>
        <v>Available</v>
      </c>
      <c r="S2555" s="100" t="str">
        <f>HYPERLINK(U2555,T2555)</f>
        <v>Teamcenter 2606 - What's New - Deliver</v>
      </c>
      <c r="T2555" s="81" t="str">
        <f>IFERROR(VLOOKUP(CONCATENATE($B2555,"_",$A2555),Table4[#All],5,FALSE),"Not Available")</f>
        <v>Teamcenter 2606 - What's New - Deliver</v>
      </c>
      <c r="U2555" s="81" t="str">
        <f>IFERROR(VLOOKUP(CONCATENATE(B2555,"_",A2555),Table4[#All],6,FALSE),"")</f>
        <v>https://siemens.highspot.com/items/6a2b184a3f3d1360e45fd15b?lfrm=shp-ft.3#1</v>
      </c>
    </row>
    <row r="2556" spans="1:21" x14ac:dyDescent="0.25">
      <c r="A2556" s="81">
        <f>IF(OR('Raw Data'!A2587=0,'Raw Data'!A2587="Delete"),"",'Raw Data'!A2587)</f>
        <v>2606</v>
      </c>
      <c r="B2556" s="88" t="str">
        <f>IF(OR('Raw Data'!B2587=0,'Raw Data'!B2587="Delete"),"",'Raw Data'!B2587)</f>
        <v>Deliver</v>
      </c>
      <c r="C2556" s="89" t="str">
        <f>IF(OR('Raw Data'!C2587=0,'Raw Data'!C2587="Delete"),"",'Raw Data'!C2587)</f>
        <v>Manufacturing</v>
      </c>
      <c r="D2556" s="88" t="str">
        <f>IF(OR('Raw Data'!D2587=0,'Raw Data'!D2587="Delete"),"",'Raw Data'!D2587)</f>
        <v>Manufacturing Features</v>
      </c>
      <c r="E2556" s="84" t="str">
        <f>IF(OR('Raw Data'!E2587=0,'Raw Data'!E2587="Delete"),"",'Raw Data'!E2587)</f>
        <v>Provide support for importing Manufacturing Features in the BOM Alignment page</v>
      </c>
      <c r="F2556" s="81" t="str" cm="1">
        <f t="array" ref="F2556">_xlfn.SWITCH(ROUND(VLOOKUP(A2556,Table1[#All],3),0),11,H2556,12,I2556,13,J2556,14,K2556,"N/A")</f>
        <v>N/A</v>
      </c>
      <c r="G2556" s="81" t="str" cm="1">
        <f t="array" ref="G2556">_xlfn.SWITCH(ROUND(VLOOKUP(A2556,Table1[#All],5),0),11,H2556,12,I2556,13,J2556,14,K2556,"N/A")</f>
        <v>N/A</v>
      </c>
      <c r="H2556" s="81" t="str">
        <f>IF(OR('Raw Data'!H2587=0,'Raw Data'!H2587="Delete"),"",'Raw Data'!H2587)</f>
        <v/>
      </c>
      <c r="I2556" s="81" t="str">
        <f>IF(OR('Raw Data'!I2587=0,'Raw Data'!I2587="Delete"),"",'Raw Data'!I2587)</f>
        <v/>
      </c>
      <c r="J2556" s="81" t="str">
        <f>IF(OR('Raw Data'!J2587=0,'Raw Data'!J2587="Delete"),"",'Raw Data'!J2587)</f>
        <v/>
      </c>
      <c r="K2556" s="81" t="str">
        <f>IF(OR('Raw Data'!K2587=0,'Raw Data'!K2587="Delete"),"",'Raw Data'!K2587)</f>
        <v/>
      </c>
      <c r="L2556" s="81" t="str">
        <f>R2556</f>
        <v>Available</v>
      </c>
      <c r="M2556" s="81" t="str">
        <f>IF(A2556="","",IF(OR(AWReleaseNum&gt;=A2556,AWReleaseNum=0),"Available","Not Supported"))</f>
        <v>Available</v>
      </c>
      <c r="N2556" s="81" t="str">
        <f>IF(A2556="","",IF(TcRelease="Any","Available",IF(OR(AND(TcReleaseNum&gt;=VLOOKUP(AWReleaseNum,MinVerInfo,3,FALSE),TcReleaseNum&lt;=VLOOKUP(AWReleaseNum,MinVerInfo,4,FALSE)),AND(TcReleaseNum&gt;=VLOOKUP(AWReleaseNum,MinVerInfo,5,FALSE),TcReleaseNum&lt;=VLOOKUP(AWReleaseNum,MinVerInfo,6,FALSE))),"Available","Not Supported")))</f>
        <v>Available</v>
      </c>
      <c r="O2556" s="81" t="str">
        <f>IF(TcReleaseNum&lt;P2556,"Not Supported","Available")</f>
        <v>Available</v>
      </c>
      <c r="P2556" s="81" cm="1">
        <f t="array" ref="P2556">_xlfn.SWITCH(TcBaseVer, 14, K2556, 13, J2556, 12, I2556, 11, IFERROR(VLOOKUP(H2556,Table2[#All],3,FALSE),"N/A"),0)</f>
        <v>0</v>
      </c>
      <c r="Q2556" s="81" t="str">
        <f>IF(TcBaseVer=0,M2556,IF(AND(N2556="Available",M2556="Available",O2556="Available"),"Available",IF(M2556="","","Not Supported")))</f>
        <v>Available</v>
      </c>
      <c r="R2556" s="81" t="str">
        <f>IF(A2556&gt;=AWCurrentRel, "Future",Q2556)</f>
        <v>Available</v>
      </c>
      <c r="S2556" s="100" t="str">
        <f>HYPERLINK(U2556,T2556)</f>
        <v>Teamcenter 2606 - What's New - Deliver</v>
      </c>
      <c r="T2556" s="81" t="str">
        <f>IFERROR(VLOOKUP(CONCATENATE($B2556,"_",$A2556),Table4[#All],5,FALSE),"Not Available")</f>
        <v>Teamcenter 2606 - What's New - Deliver</v>
      </c>
      <c r="U2556" s="81" t="str">
        <f>IFERROR(VLOOKUP(CONCATENATE(B2556,"_",A2556),Table4[#All],6,FALSE),"")</f>
        <v>https://siemens.highspot.com/items/6a2b184a3f3d1360e45fd15b?lfrm=shp-ft.3#1</v>
      </c>
    </row>
    <row r="2557" spans="1:21" x14ac:dyDescent="0.25">
      <c r="A2557" s="81">
        <f>IF(OR('Raw Data'!A2576=0,'Raw Data'!A2576="Delete"),"",'Raw Data'!A2576)</f>
        <v>2606</v>
      </c>
      <c r="B2557" s="88" t="str">
        <f>IF(OR('Raw Data'!B2576=0,'Raw Data'!B2576="Delete"),"",'Raw Data'!B2576)</f>
        <v>Deliver</v>
      </c>
      <c r="C2557" s="89" t="str">
        <f>IF(OR('Raw Data'!C2576=0,'Raw Data'!C2576="Delete"),"",'Raw Data'!C2576)</f>
        <v>Manufacturing</v>
      </c>
      <c r="D2557" s="88" t="str">
        <f>IF(OR('Raw Data'!D2576=0,'Raw Data'!D2576="Delete"),"",'Raw Data'!D2576)</f>
        <v>MBOM Author</v>
      </c>
      <c r="E2557" s="84" t="str">
        <f>IF(OR('Raw Data'!E2576=0,'Raw Data'!E2576="Delete"),"",'Raw Data'!E2576)</f>
        <v>Update All Partial Mismatches in MBOM</v>
      </c>
      <c r="F2557" s="81" t="str" cm="1">
        <f t="array" ref="F2557">_xlfn.SWITCH(ROUND(VLOOKUP(A2557,Table1[#All],3),0),11,H2557,12,I2557,13,J2557,14,K2557,"N/A")</f>
        <v>N/A</v>
      </c>
      <c r="G2557" s="81" t="str" cm="1">
        <f t="array" ref="G2557">_xlfn.SWITCH(ROUND(VLOOKUP(A2557,Table1[#All],5),0),11,H2557,12,I2557,13,J2557,14,K2557,"N/A")</f>
        <v>N/A</v>
      </c>
      <c r="H2557" s="81" t="str">
        <f>IF(OR('Raw Data'!H2576=0,'Raw Data'!H2576="Delete"),"",'Raw Data'!H2576)</f>
        <v/>
      </c>
      <c r="I2557" s="81" t="str">
        <f>IF(OR('Raw Data'!I2576=0,'Raw Data'!I2576="Delete"),"",'Raw Data'!I2576)</f>
        <v/>
      </c>
      <c r="J2557" s="81" t="str">
        <f>IF(OR('Raw Data'!J2576=0,'Raw Data'!J2576="Delete"),"",'Raw Data'!J2576)</f>
        <v/>
      </c>
      <c r="K2557" s="81" t="str">
        <f>IF(OR('Raw Data'!K2576=0,'Raw Data'!K2576="Delete"),"",'Raw Data'!K2576)</f>
        <v/>
      </c>
      <c r="L2557" s="81" t="str">
        <f>R2557</f>
        <v>Available</v>
      </c>
      <c r="M2557" s="81" t="str">
        <f>IF(A2557="","",IF(OR(AWReleaseNum&gt;=A2557,AWReleaseNum=0),"Available","Not Supported"))</f>
        <v>Available</v>
      </c>
      <c r="N2557" s="81" t="str">
        <f>IF(A2557="","",IF(TcRelease="Any","Available",IF(OR(AND(TcReleaseNum&gt;=VLOOKUP(AWReleaseNum,MinVerInfo,3,FALSE),TcReleaseNum&lt;=VLOOKUP(AWReleaseNum,MinVerInfo,4,FALSE)),AND(TcReleaseNum&gt;=VLOOKUP(AWReleaseNum,MinVerInfo,5,FALSE),TcReleaseNum&lt;=VLOOKUP(AWReleaseNum,MinVerInfo,6,FALSE))),"Available","Not Supported")))</f>
        <v>Available</v>
      </c>
      <c r="O2557" s="81" t="str">
        <f>IF(TcReleaseNum&lt;P2557,"Not Supported","Available")</f>
        <v>Available</v>
      </c>
      <c r="P2557" s="81" cm="1">
        <f t="array" ref="P2557">_xlfn.SWITCH(TcBaseVer, 14, K2557, 13, J2557, 12, I2557, 11, IFERROR(VLOOKUP(H2557,Table2[#All],3,FALSE),"N/A"),0)</f>
        <v>0</v>
      </c>
      <c r="Q2557" s="81" t="str">
        <f>IF(TcBaseVer=0,M2557,IF(AND(N2557="Available",M2557="Available",O2557="Available"),"Available",IF(M2557="","","Not Supported")))</f>
        <v>Available</v>
      </c>
      <c r="R2557" s="81" t="str">
        <f>IF(A2557&gt;=AWCurrentRel, "Future",Q2557)</f>
        <v>Available</v>
      </c>
      <c r="S2557" s="100" t="str">
        <f>HYPERLINK(U2557,T2557)</f>
        <v>Teamcenter 2606 - What's New - Deliver</v>
      </c>
      <c r="T2557" s="81" t="str">
        <f>IFERROR(VLOOKUP(CONCATENATE($B2557,"_",$A2557),Table4[#All],5,FALSE),"Not Available")</f>
        <v>Teamcenter 2606 - What's New - Deliver</v>
      </c>
      <c r="U2557" s="81" t="str">
        <f>IFERROR(VLOOKUP(CONCATENATE(B2557,"_",A2557),Table4[#All],6,FALSE),"")</f>
        <v>https://siemens.highspot.com/items/6a2b184a3f3d1360e45fd15b?lfrm=shp-ft.3#1</v>
      </c>
    </row>
    <row r="2558" spans="1:21" x14ac:dyDescent="0.25">
      <c r="A2558" s="81">
        <f>IF(OR('Raw Data'!A2577=0,'Raw Data'!A2577="Delete"),"",'Raw Data'!A2577)</f>
        <v>2606</v>
      </c>
      <c r="B2558" s="88" t="str">
        <f>IF(OR('Raw Data'!B2577=0,'Raw Data'!B2577="Delete"),"",'Raw Data'!B2577)</f>
        <v>Deliver</v>
      </c>
      <c r="C2558" s="89" t="str">
        <f>IF(OR('Raw Data'!C2577=0,'Raw Data'!C2577="Delete"),"",'Raw Data'!C2577)</f>
        <v>Manufacturing</v>
      </c>
      <c r="D2558" s="88" t="str">
        <f>IF(OR('Raw Data'!D2577=0,'Raw Data'!D2577="Delete"),"",'Raw Data'!D2577)</f>
        <v>MBOM Author</v>
      </c>
      <c r="E2558" s="84" t="str">
        <f>IF(OR('Raw Data'!E2577=0,'Raw Data'!E2577="Delete"),"",'Raw Data'!E2577)</f>
        <v>Align the Revise Panel with Active Workspace for a unified user experience</v>
      </c>
      <c r="F2558" s="81" t="str" cm="1">
        <f t="array" ref="F2558">_xlfn.SWITCH(ROUND(VLOOKUP(A2558,Table1[#All],3),0),11,H2558,12,I2558,13,J2558,14,K2558,"N/A")</f>
        <v>N/A</v>
      </c>
      <c r="G2558" s="81" t="str" cm="1">
        <f t="array" ref="G2558">_xlfn.SWITCH(ROUND(VLOOKUP(A2558,Table1[#All],5),0),11,H2558,12,I2558,13,J2558,14,K2558,"N/A")</f>
        <v>N/A</v>
      </c>
      <c r="H2558" s="81" t="str">
        <f>IF(OR('Raw Data'!H2577=0,'Raw Data'!H2577="Delete"),"",'Raw Data'!H2577)</f>
        <v/>
      </c>
      <c r="I2558" s="81" t="str">
        <f>IF(OR('Raw Data'!I2577=0,'Raw Data'!I2577="Delete"),"",'Raw Data'!I2577)</f>
        <v/>
      </c>
      <c r="J2558" s="81" t="str">
        <f>IF(OR('Raw Data'!J2577=0,'Raw Data'!J2577="Delete"),"",'Raw Data'!J2577)</f>
        <v/>
      </c>
      <c r="K2558" s="81" t="str">
        <f>IF(OR('Raw Data'!K2577=0,'Raw Data'!K2577="Delete"),"",'Raw Data'!K2577)</f>
        <v/>
      </c>
      <c r="L2558" s="81" t="str">
        <f>R2558</f>
        <v>Available</v>
      </c>
      <c r="M2558" s="81" t="str">
        <f>IF(A2558="","",IF(OR(AWReleaseNum&gt;=A2558,AWReleaseNum=0),"Available","Not Supported"))</f>
        <v>Available</v>
      </c>
      <c r="N2558" s="81" t="str">
        <f>IF(A2558="","",IF(TcRelease="Any","Available",IF(OR(AND(TcReleaseNum&gt;=VLOOKUP(AWReleaseNum,MinVerInfo,3,FALSE),TcReleaseNum&lt;=VLOOKUP(AWReleaseNum,MinVerInfo,4,FALSE)),AND(TcReleaseNum&gt;=VLOOKUP(AWReleaseNum,MinVerInfo,5,FALSE),TcReleaseNum&lt;=VLOOKUP(AWReleaseNum,MinVerInfo,6,FALSE))),"Available","Not Supported")))</f>
        <v>Available</v>
      </c>
      <c r="O2558" s="81" t="str">
        <f>IF(TcReleaseNum&lt;P2558,"Not Supported","Available")</f>
        <v>Available</v>
      </c>
      <c r="P2558" s="81" cm="1">
        <f t="array" ref="P2558">_xlfn.SWITCH(TcBaseVer, 14, K2558, 13, J2558, 12, I2558, 11, IFERROR(VLOOKUP(H2558,Table2[#All],3,FALSE),"N/A"),0)</f>
        <v>0</v>
      </c>
      <c r="Q2558" s="81" t="str">
        <f>IF(TcBaseVer=0,M2558,IF(AND(N2558="Available",M2558="Available",O2558="Available"),"Available",IF(M2558="","","Not Supported")))</f>
        <v>Available</v>
      </c>
      <c r="R2558" s="81" t="str">
        <f>IF(A2558&gt;=AWCurrentRel, "Future",Q2558)</f>
        <v>Available</v>
      </c>
      <c r="S2558" s="100" t="str">
        <f>HYPERLINK(U2558,T2558)</f>
        <v>Teamcenter 2606 - What's New - Deliver</v>
      </c>
      <c r="T2558" s="81" t="str">
        <f>IFERROR(VLOOKUP(CONCATENATE($B2558,"_",$A2558),Table4[#All],5,FALSE),"Not Available")</f>
        <v>Teamcenter 2606 - What's New - Deliver</v>
      </c>
      <c r="U2558" s="81" t="str">
        <f>IFERROR(VLOOKUP(CONCATENATE(B2558,"_",A2558),Table4[#All],6,FALSE),"")</f>
        <v>https://siemens.highspot.com/items/6a2b184a3f3d1360e45fd15b?lfrm=shp-ft.3#1</v>
      </c>
    </row>
    <row r="2559" spans="1:21" x14ac:dyDescent="0.25">
      <c r="A2559" s="81">
        <f>IF(OR('Raw Data'!A2578=0,'Raw Data'!A2578="Delete"),"",'Raw Data'!A2578)</f>
        <v>2606</v>
      </c>
      <c r="B2559" s="88" t="str">
        <f>IF(OR('Raw Data'!B2578=0,'Raw Data'!B2578="Delete"),"",'Raw Data'!B2578)</f>
        <v>Deliver</v>
      </c>
      <c r="C2559" s="89" t="str">
        <f>IF(OR('Raw Data'!C2578=0,'Raw Data'!C2578="Delete"),"",'Raw Data'!C2578)</f>
        <v>Manufacturing</v>
      </c>
      <c r="D2559" s="88" t="str">
        <f>IF(OR('Raw Data'!D2578=0,'Raw Data'!D2578="Delete"),"",'Raw Data'!D2578)</f>
        <v>MBOM Author</v>
      </c>
      <c r="E2559" s="84" t="str">
        <f>IF(OR('Raw Data'!E2578=0,'Raw Data'!E2578="Delete"),"",'Raw Data'!E2578)</f>
        <v>Introduce a release status indicator column in BOM Alignment​</v>
      </c>
      <c r="F2559" s="81" t="str" cm="1">
        <f t="array" ref="F2559">_xlfn.SWITCH(ROUND(VLOOKUP(A2559,Table1[#All],3),0),11,H2559,12,I2559,13,J2559,14,K2559,"N/A")</f>
        <v>N/A</v>
      </c>
      <c r="G2559" s="81" t="str" cm="1">
        <f t="array" ref="G2559">_xlfn.SWITCH(ROUND(VLOOKUP(A2559,Table1[#All],5),0),11,H2559,12,I2559,13,J2559,14,K2559,"N/A")</f>
        <v>N/A</v>
      </c>
      <c r="H2559" s="81" t="str">
        <f>IF(OR('Raw Data'!H2578=0,'Raw Data'!H2578="Delete"),"",'Raw Data'!H2578)</f>
        <v/>
      </c>
      <c r="I2559" s="81" t="str">
        <f>IF(OR('Raw Data'!I2578=0,'Raw Data'!I2578="Delete"),"",'Raw Data'!I2578)</f>
        <v/>
      </c>
      <c r="J2559" s="81" t="str">
        <f>IF(OR('Raw Data'!J2578=0,'Raw Data'!J2578="Delete"),"",'Raw Data'!J2578)</f>
        <v/>
      </c>
      <c r="K2559" s="81" t="str">
        <f>IF(OR('Raw Data'!K2578=0,'Raw Data'!K2578="Delete"),"",'Raw Data'!K2578)</f>
        <v/>
      </c>
      <c r="L2559" s="81" t="str">
        <f>R2559</f>
        <v>Available</v>
      </c>
      <c r="M2559" s="81" t="str">
        <f>IF(A2559="","",IF(OR(AWReleaseNum&gt;=A2559,AWReleaseNum=0),"Available","Not Supported"))</f>
        <v>Available</v>
      </c>
      <c r="N2559" s="81" t="str">
        <f>IF(A2559="","",IF(TcRelease="Any","Available",IF(OR(AND(TcReleaseNum&gt;=VLOOKUP(AWReleaseNum,MinVerInfo,3,FALSE),TcReleaseNum&lt;=VLOOKUP(AWReleaseNum,MinVerInfo,4,FALSE)),AND(TcReleaseNum&gt;=VLOOKUP(AWReleaseNum,MinVerInfo,5,FALSE),TcReleaseNum&lt;=VLOOKUP(AWReleaseNum,MinVerInfo,6,FALSE))),"Available","Not Supported")))</f>
        <v>Available</v>
      </c>
      <c r="O2559" s="81" t="str">
        <f>IF(TcReleaseNum&lt;P2559,"Not Supported","Available")</f>
        <v>Available</v>
      </c>
      <c r="P2559" s="81" cm="1">
        <f t="array" ref="P2559">_xlfn.SWITCH(TcBaseVer, 14, K2559, 13, J2559, 12, I2559, 11, IFERROR(VLOOKUP(H2559,Table2[#All],3,FALSE),"N/A"),0)</f>
        <v>0</v>
      </c>
      <c r="Q2559" s="81" t="str">
        <f>IF(TcBaseVer=0,M2559,IF(AND(N2559="Available",M2559="Available",O2559="Available"),"Available",IF(M2559="","","Not Supported")))</f>
        <v>Available</v>
      </c>
      <c r="R2559" s="81" t="str">
        <f>IF(A2559&gt;=AWCurrentRel, "Future",Q2559)</f>
        <v>Available</v>
      </c>
      <c r="S2559" s="100" t="str">
        <f>HYPERLINK(U2559,T2559)</f>
        <v>Teamcenter 2606 - What's New - Deliver</v>
      </c>
      <c r="T2559" s="81" t="str">
        <f>IFERROR(VLOOKUP(CONCATENATE($B2559,"_",$A2559),Table4[#All],5,FALSE),"Not Available")</f>
        <v>Teamcenter 2606 - What's New - Deliver</v>
      </c>
      <c r="U2559" s="81" t="str">
        <f>IFERROR(VLOOKUP(CONCATENATE(B2559,"_",A2559),Table4[#All],6,FALSE),"")</f>
        <v>https://siemens.highspot.com/items/6a2b184a3f3d1360e45fd15b?lfrm=shp-ft.3#1</v>
      </c>
    </row>
    <row r="2560" spans="1:21" x14ac:dyDescent="0.25">
      <c r="A2560" s="81">
        <f>IF(OR('Raw Data'!A2579=0,'Raw Data'!A2579="Delete"),"",'Raw Data'!A2579)</f>
        <v>2606</v>
      </c>
      <c r="B2560" s="88" t="str">
        <f>IF(OR('Raw Data'!B2579=0,'Raw Data'!B2579="Delete"),"",'Raw Data'!B2579)</f>
        <v>Deliver</v>
      </c>
      <c r="C2560" s="89" t="str">
        <f>IF(OR('Raw Data'!C2579=0,'Raw Data'!C2579="Delete"),"",'Raw Data'!C2579)</f>
        <v>Manufacturing</v>
      </c>
      <c r="D2560" s="88" t="str">
        <f>IF(OR('Raw Data'!D2579=0,'Raw Data'!D2579="Delete"),"",'Raw Data'!D2579)</f>
        <v>MBOM Author</v>
      </c>
      <c r="E2560" s="84" t="str">
        <f>IF(OR('Raw Data'!E2579=0,'Raw Data'!E2579="Delete"),"",'Raw Data'!E2579)</f>
        <v>Enhance the CBA 2.0 to CBA 3.0 migration tool to ensure a smoother and  efficient migration process</v>
      </c>
      <c r="F2560" s="81" t="str" cm="1">
        <f t="array" ref="F2560">_xlfn.SWITCH(ROUND(VLOOKUP(A2560,Table1[#All],3),0),11,H2560,12,I2560,13,J2560,14,K2560,"N/A")</f>
        <v>N/A</v>
      </c>
      <c r="G2560" s="81" t="str" cm="1">
        <f t="array" ref="G2560">_xlfn.SWITCH(ROUND(VLOOKUP(A2560,Table1[#All],5),0),11,H2560,12,I2560,13,J2560,14,K2560,"N/A")</f>
        <v>N/A</v>
      </c>
      <c r="H2560" s="81" t="str">
        <f>IF(OR('Raw Data'!H2579=0,'Raw Data'!H2579="Delete"),"",'Raw Data'!H2579)</f>
        <v/>
      </c>
      <c r="I2560" s="81" t="str">
        <f>IF(OR('Raw Data'!I2579=0,'Raw Data'!I2579="Delete"),"",'Raw Data'!I2579)</f>
        <v/>
      </c>
      <c r="J2560" s="81" t="str">
        <f>IF(OR('Raw Data'!J2579=0,'Raw Data'!J2579="Delete"),"",'Raw Data'!J2579)</f>
        <v/>
      </c>
      <c r="K2560" s="81" t="str">
        <f>IF(OR('Raw Data'!K2579=0,'Raw Data'!K2579="Delete"),"",'Raw Data'!K2579)</f>
        <v/>
      </c>
      <c r="L2560" s="81" t="str">
        <f>R2560</f>
        <v>Available</v>
      </c>
      <c r="M2560" s="81" t="str">
        <f>IF(A2560="","",IF(OR(AWReleaseNum&gt;=A2560,AWReleaseNum=0),"Available","Not Supported"))</f>
        <v>Available</v>
      </c>
      <c r="N2560" s="81" t="str">
        <f>IF(A2560="","",IF(TcRelease="Any","Available",IF(OR(AND(TcReleaseNum&gt;=VLOOKUP(AWReleaseNum,MinVerInfo,3,FALSE),TcReleaseNum&lt;=VLOOKUP(AWReleaseNum,MinVerInfo,4,FALSE)),AND(TcReleaseNum&gt;=VLOOKUP(AWReleaseNum,MinVerInfo,5,FALSE),TcReleaseNum&lt;=VLOOKUP(AWReleaseNum,MinVerInfo,6,FALSE))),"Available","Not Supported")))</f>
        <v>Available</v>
      </c>
      <c r="O2560" s="81" t="str">
        <f>IF(TcReleaseNum&lt;P2560,"Not Supported","Available")</f>
        <v>Available</v>
      </c>
      <c r="P2560" s="81" cm="1">
        <f t="array" ref="P2560">_xlfn.SWITCH(TcBaseVer, 14, K2560, 13, J2560, 12, I2560, 11, IFERROR(VLOOKUP(H2560,Table2[#All],3,FALSE),"N/A"),0)</f>
        <v>0</v>
      </c>
      <c r="Q2560" s="81" t="str">
        <f>IF(TcBaseVer=0,M2560,IF(AND(N2560="Available",M2560="Available",O2560="Available"),"Available",IF(M2560="","","Not Supported")))</f>
        <v>Available</v>
      </c>
      <c r="R2560" s="81" t="str">
        <f>IF(A2560&gt;=AWCurrentRel, "Future",Q2560)</f>
        <v>Available</v>
      </c>
      <c r="S2560" s="100" t="str">
        <f>HYPERLINK(U2560,T2560)</f>
        <v>Teamcenter 2606 - What's New - Deliver</v>
      </c>
      <c r="T2560" s="81" t="str">
        <f>IFERROR(VLOOKUP(CONCATENATE($B2560,"_",$A2560),Table4[#All],5,FALSE),"Not Available")</f>
        <v>Teamcenter 2606 - What's New - Deliver</v>
      </c>
      <c r="U2560" s="81" t="str">
        <f>IFERROR(VLOOKUP(CONCATENATE(B2560,"_",A2560),Table4[#All],6,FALSE),"")</f>
        <v>https://siemens.highspot.com/items/6a2b184a3f3d1360e45fd15b?lfrm=shp-ft.3#1</v>
      </c>
    </row>
    <row r="2561" spans="1:21" x14ac:dyDescent="0.25">
      <c r="A2561" s="81">
        <f>IF(OR('Raw Data'!A2580=0,'Raw Data'!A2580="Delete"),"",'Raw Data'!A2580)</f>
        <v>2606</v>
      </c>
      <c r="B2561" s="88" t="str">
        <f>IF(OR('Raw Data'!B2580=0,'Raw Data'!B2580="Delete"),"",'Raw Data'!B2580)</f>
        <v>Deliver</v>
      </c>
      <c r="C2561" s="89" t="str">
        <f>IF(OR('Raw Data'!C2580=0,'Raw Data'!C2580="Delete"),"",'Raw Data'!C2580)</f>
        <v>Manufacturing</v>
      </c>
      <c r="D2561" s="88" t="str">
        <f>IF(OR('Raw Data'!D2580=0,'Raw Data'!D2580="Delete"),"",'Raw Data'!D2580)</f>
        <v>MBOM Author</v>
      </c>
      <c r="E2561" s="84" t="str">
        <f>IF(OR('Raw Data'!E2580=0,'Raw Data'!E2580="Delete"),"",'Raw Data'!E2580)</f>
        <v>Support multiple type mappings for MBOM Mirror on Assembly MBOM​</v>
      </c>
      <c r="F2561" s="81" t="str" cm="1">
        <f t="array" ref="F2561">_xlfn.SWITCH(ROUND(VLOOKUP(A2561,Table1[#All],3),0),11,H2561,12,I2561,13,J2561,14,K2561,"N/A")</f>
        <v>N/A</v>
      </c>
      <c r="G2561" s="81" t="str" cm="1">
        <f t="array" ref="G2561">_xlfn.SWITCH(ROUND(VLOOKUP(A2561,Table1[#All],5),0),11,H2561,12,I2561,13,J2561,14,K2561,"N/A")</f>
        <v>N/A</v>
      </c>
      <c r="H2561" s="81" t="str">
        <f>IF(OR('Raw Data'!H2580=0,'Raw Data'!H2580="Delete"),"",'Raw Data'!H2580)</f>
        <v/>
      </c>
      <c r="I2561" s="81" t="str">
        <f>IF(OR('Raw Data'!I2580=0,'Raw Data'!I2580="Delete"),"",'Raw Data'!I2580)</f>
        <v/>
      </c>
      <c r="J2561" s="81" t="str">
        <f>IF(OR('Raw Data'!J2580=0,'Raw Data'!J2580="Delete"),"",'Raw Data'!J2580)</f>
        <v/>
      </c>
      <c r="K2561" s="81" t="str">
        <f>IF(OR('Raw Data'!K2580=0,'Raw Data'!K2580="Delete"),"",'Raw Data'!K2580)</f>
        <v/>
      </c>
      <c r="L2561" s="81" t="str">
        <f>R2561</f>
        <v>Available</v>
      </c>
      <c r="M2561" s="81" t="str">
        <f>IF(A2561="","",IF(OR(AWReleaseNum&gt;=A2561,AWReleaseNum=0),"Available","Not Supported"))</f>
        <v>Available</v>
      </c>
      <c r="N2561" s="81" t="str">
        <f>IF(A2561="","",IF(TcRelease="Any","Available",IF(OR(AND(TcReleaseNum&gt;=VLOOKUP(AWReleaseNum,MinVerInfo,3,FALSE),TcReleaseNum&lt;=VLOOKUP(AWReleaseNum,MinVerInfo,4,FALSE)),AND(TcReleaseNum&gt;=VLOOKUP(AWReleaseNum,MinVerInfo,5,FALSE),TcReleaseNum&lt;=VLOOKUP(AWReleaseNum,MinVerInfo,6,FALSE))),"Available","Not Supported")))</f>
        <v>Available</v>
      </c>
      <c r="O2561" s="81" t="str">
        <f>IF(TcReleaseNum&lt;P2561,"Not Supported","Available")</f>
        <v>Available</v>
      </c>
      <c r="P2561" s="81" cm="1">
        <f t="array" ref="P2561">_xlfn.SWITCH(TcBaseVer, 14, K2561, 13, J2561, 12, I2561, 11, IFERROR(VLOOKUP(H2561,Table2[#All],3,FALSE),"N/A"),0)</f>
        <v>0</v>
      </c>
      <c r="Q2561" s="81" t="str">
        <f>IF(TcBaseVer=0,M2561,IF(AND(N2561="Available",M2561="Available",O2561="Available"),"Available",IF(M2561="","","Not Supported")))</f>
        <v>Available</v>
      </c>
      <c r="R2561" s="81" t="str">
        <f>IF(A2561&gt;=AWCurrentRel, "Future",Q2561)</f>
        <v>Available</v>
      </c>
      <c r="S2561" s="100" t="str">
        <f>HYPERLINK(U2561,T2561)</f>
        <v>Teamcenter 2606 - What's New - Deliver</v>
      </c>
      <c r="T2561" s="81" t="str">
        <f>IFERROR(VLOOKUP(CONCATENATE($B2561,"_",$A2561),Table4[#All],5,FALSE),"Not Available")</f>
        <v>Teamcenter 2606 - What's New - Deliver</v>
      </c>
      <c r="U2561" s="81" t="str">
        <f>IFERROR(VLOOKUP(CONCATENATE(B2561,"_",A2561),Table4[#All],6,FALSE),"")</f>
        <v>https://siemens.highspot.com/items/6a2b184a3f3d1360e45fd15b?lfrm=shp-ft.3#1</v>
      </c>
    </row>
    <row r="2562" spans="1:21" x14ac:dyDescent="0.25">
      <c r="A2562" s="81">
        <f>IF(OR('Raw Data'!A2581=0,'Raw Data'!A2581="Delete"),"",'Raw Data'!A2581)</f>
        <v>2606</v>
      </c>
      <c r="B2562" s="88" t="str">
        <f>IF(OR('Raw Data'!B2581=0,'Raw Data'!B2581="Delete"),"",'Raw Data'!B2581)</f>
        <v>Deliver</v>
      </c>
      <c r="C2562" s="89" t="str">
        <f>IF(OR('Raw Data'!C2581=0,'Raw Data'!C2581="Delete"),"",'Raw Data'!C2581)</f>
        <v>Manufacturing</v>
      </c>
      <c r="D2562" s="88" t="str">
        <f>IF(OR('Raw Data'!D2581=0,'Raw Data'!D2581="Delete"),"",'Raw Data'!D2581)</f>
        <v>MBOM Author</v>
      </c>
      <c r="E2562" s="84" t="str">
        <f>IF(OR('Raw Data'!E2581=0,'Raw Data'!E2581="Delete"),"",'Raw Data'!E2581)</f>
        <v>New Workflow to recursively resolve BOM recipes</v>
      </c>
      <c r="F2562" s="81" t="str" cm="1">
        <f t="array" ref="F2562">_xlfn.SWITCH(ROUND(VLOOKUP(A2562,Table1[#All],3),0),11,H2562,12,I2562,13,J2562,14,K2562,"N/A")</f>
        <v>N/A</v>
      </c>
      <c r="G2562" s="81" t="str" cm="1">
        <f t="array" ref="G2562">_xlfn.SWITCH(ROUND(VLOOKUP(A2562,Table1[#All],5),0),11,H2562,12,I2562,13,J2562,14,K2562,"N/A")</f>
        <v>N/A</v>
      </c>
      <c r="H2562" s="81" t="str">
        <f>IF(OR('Raw Data'!H2581=0,'Raw Data'!H2581="Delete"),"",'Raw Data'!H2581)</f>
        <v/>
      </c>
      <c r="I2562" s="81" t="str">
        <f>IF(OR('Raw Data'!I2581=0,'Raw Data'!I2581="Delete"),"",'Raw Data'!I2581)</f>
        <v/>
      </c>
      <c r="J2562" s="81" t="str">
        <f>IF(OR('Raw Data'!J2581=0,'Raw Data'!J2581="Delete"),"",'Raw Data'!J2581)</f>
        <v/>
      </c>
      <c r="K2562" s="81" t="str">
        <f>IF(OR('Raw Data'!K2581=0,'Raw Data'!K2581="Delete"),"",'Raw Data'!K2581)</f>
        <v/>
      </c>
      <c r="L2562" s="81" t="str">
        <f>R2562</f>
        <v>Available</v>
      </c>
      <c r="M2562" s="81" t="str">
        <f>IF(A2562="","",IF(OR(AWReleaseNum&gt;=A2562,AWReleaseNum=0),"Available","Not Supported"))</f>
        <v>Available</v>
      </c>
      <c r="N2562" s="81" t="str">
        <f>IF(A2562="","",IF(TcRelease="Any","Available",IF(OR(AND(TcReleaseNum&gt;=VLOOKUP(AWReleaseNum,MinVerInfo,3,FALSE),TcReleaseNum&lt;=VLOOKUP(AWReleaseNum,MinVerInfo,4,FALSE)),AND(TcReleaseNum&gt;=VLOOKUP(AWReleaseNum,MinVerInfo,5,FALSE),TcReleaseNum&lt;=VLOOKUP(AWReleaseNum,MinVerInfo,6,FALSE))),"Available","Not Supported")))</f>
        <v>Available</v>
      </c>
      <c r="O2562" s="81" t="str">
        <f>IF(TcReleaseNum&lt;P2562,"Not Supported","Available")</f>
        <v>Available</v>
      </c>
      <c r="P2562" s="81" cm="1">
        <f t="array" ref="P2562">_xlfn.SWITCH(TcBaseVer, 14, K2562, 13, J2562, 12, I2562, 11, IFERROR(VLOOKUP(H2562,Table2[#All],3,FALSE),"N/A"),0)</f>
        <v>0</v>
      </c>
      <c r="Q2562" s="81" t="str">
        <f>IF(TcBaseVer=0,M2562,IF(AND(N2562="Available",M2562="Available",O2562="Available"),"Available",IF(M2562="","","Not Supported")))</f>
        <v>Available</v>
      </c>
      <c r="R2562" s="81" t="str">
        <f>IF(A2562&gt;=AWCurrentRel, "Future",Q2562)</f>
        <v>Available</v>
      </c>
      <c r="S2562" s="100" t="str">
        <f>HYPERLINK(U2562,T2562)</f>
        <v>Teamcenter 2606 - What's New - Deliver</v>
      </c>
      <c r="T2562" s="81" t="str">
        <f>IFERROR(VLOOKUP(CONCATENATE($B2562,"_",$A2562),Table4[#All],5,FALSE),"Not Available")</f>
        <v>Teamcenter 2606 - What's New - Deliver</v>
      </c>
      <c r="U2562" s="81" t="str">
        <f>IFERROR(VLOOKUP(CONCATENATE(B2562,"_",A2562),Table4[#All],6,FALSE),"")</f>
        <v>https://siemens.highspot.com/items/6a2b184a3f3d1360e45fd15b?lfrm=shp-ft.3#1</v>
      </c>
    </row>
    <row r="2563" spans="1:21" x14ac:dyDescent="0.25">
      <c r="A2563" s="81">
        <f>IF(OR('Raw Data'!A2582=0,'Raw Data'!A2582="Delete"),"",'Raw Data'!A2582)</f>
        <v>2606</v>
      </c>
      <c r="B2563" s="88" t="str">
        <f>IF(OR('Raw Data'!B2582=0,'Raw Data'!B2582="Delete"),"",'Raw Data'!B2582)</f>
        <v>Deliver</v>
      </c>
      <c r="C2563" s="89" t="str">
        <f>IF(OR('Raw Data'!C2582=0,'Raw Data'!C2582="Delete"),"",'Raw Data'!C2582)</f>
        <v>Manufacturing</v>
      </c>
      <c r="D2563" s="88" t="str">
        <f>IF(OR('Raw Data'!D2582=0,'Raw Data'!D2582="Delete"),"",'Raw Data'!D2582)</f>
        <v>MBOM Author</v>
      </c>
      <c r="E2563" s="84" t="str">
        <f>IF(OR('Raw Data'!E2582=0,'Raw Data'!E2582="Delete"),"",'Raw Data'!E2582)</f>
        <v>"Reuse" Solution Variant support in MBOM​</v>
      </c>
      <c r="F2563" s="81" t="str" cm="1">
        <f t="array" ref="F2563">_xlfn.SWITCH(ROUND(VLOOKUP(A2563,Table1[#All],3),0),11,H2563,12,I2563,13,J2563,14,K2563,"N/A")</f>
        <v>N/A</v>
      </c>
      <c r="G2563" s="81" t="str" cm="1">
        <f t="array" ref="G2563">_xlfn.SWITCH(ROUND(VLOOKUP(A2563,Table1[#All],5),0),11,H2563,12,I2563,13,J2563,14,K2563,"N/A")</f>
        <v>N/A</v>
      </c>
      <c r="H2563" s="81" t="str">
        <f>IF(OR('Raw Data'!H2582=0,'Raw Data'!H2582="Delete"),"",'Raw Data'!H2582)</f>
        <v/>
      </c>
      <c r="I2563" s="81" t="str">
        <f>IF(OR('Raw Data'!I2582=0,'Raw Data'!I2582="Delete"),"",'Raw Data'!I2582)</f>
        <v/>
      </c>
      <c r="J2563" s="81" t="str">
        <f>IF(OR('Raw Data'!J2582=0,'Raw Data'!J2582="Delete"),"",'Raw Data'!J2582)</f>
        <v/>
      </c>
      <c r="K2563" s="81" t="str">
        <f>IF(OR('Raw Data'!K2582=0,'Raw Data'!K2582="Delete"),"",'Raw Data'!K2582)</f>
        <v/>
      </c>
      <c r="L2563" s="81" t="str">
        <f>R2563</f>
        <v>Available</v>
      </c>
      <c r="M2563" s="81" t="str">
        <f>IF(A2563="","",IF(OR(AWReleaseNum&gt;=A2563,AWReleaseNum=0),"Available","Not Supported"))</f>
        <v>Available</v>
      </c>
      <c r="N2563" s="81" t="str">
        <f>IF(A2563="","",IF(TcRelease="Any","Available",IF(OR(AND(TcReleaseNum&gt;=VLOOKUP(AWReleaseNum,MinVerInfo,3,FALSE),TcReleaseNum&lt;=VLOOKUP(AWReleaseNum,MinVerInfo,4,FALSE)),AND(TcReleaseNum&gt;=VLOOKUP(AWReleaseNum,MinVerInfo,5,FALSE),TcReleaseNum&lt;=VLOOKUP(AWReleaseNum,MinVerInfo,6,FALSE))),"Available","Not Supported")))</f>
        <v>Available</v>
      </c>
      <c r="O2563" s="81" t="str">
        <f>IF(TcReleaseNum&lt;P2563,"Not Supported","Available")</f>
        <v>Available</v>
      </c>
      <c r="P2563" s="81" cm="1">
        <f t="array" ref="P2563">_xlfn.SWITCH(TcBaseVer, 14, K2563, 13, J2563, 12, I2563, 11, IFERROR(VLOOKUP(H2563,Table2[#All],3,FALSE),"N/A"),0)</f>
        <v>0</v>
      </c>
      <c r="Q2563" s="81" t="str">
        <f>IF(TcBaseVer=0,M2563,IF(AND(N2563="Available",M2563="Available",O2563="Available"),"Available",IF(M2563="","","Not Supported")))</f>
        <v>Available</v>
      </c>
      <c r="R2563" s="81" t="str">
        <f>IF(A2563&gt;=AWCurrentRel, "Future",Q2563)</f>
        <v>Available</v>
      </c>
      <c r="S2563" s="100" t="str">
        <f>HYPERLINK(U2563,T2563)</f>
        <v>Teamcenter 2606 - What's New - Deliver</v>
      </c>
      <c r="T2563" s="81" t="str">
        <f>IFERROR(VLOOKUP(CONCATENATE($B2563,"_",$A2563),Table4[#All],5,FALSE),"Not Available")</f>
        <v>Teamcenter 2606 - What's New - Deliver</v>
      </c>
      <c r="U2563" s="81" t="str">
        <f>IFERROR(VLOOKUP(CONCATENATE(B2563,"_",A2563),Table4[#All],6,FALSE),"")</f>
        <v>https://siemens.highspot.com/items/6a2b184a3f3d1360e45fd15b?lfrm=shp-ft.3#1</v>
      </c>
    </row>
    <row r="2564" spans="1:21" x14ac:dyDescent="0.25">
      <c r="A2564" s="81">
        <f>IF(OR('Raw Data'!A2583=0,'Raw Data'!A2583="Delete"),"",'Raw Data'!A2583)</f>
        <v>2606</v>
      </c>
      <c r="B2564" s="88" t="str">
        <f>IF(OR('Raw Data'!B2583=0,'Raw Data'!B2583="Delete"),"",'Raw Data'!B2583)</f>
        <v>Deliver</v>
      </c>
      <c r="C2564" s="89" t="str">
        <f>IF(OR('Raw Data'!C2583=0,'Raw Data'!C2583="Delete"),"",'Raw Data'!C2583)</f>
        <v>Manufacturing</v>
      </c>
      <c r="D2564" s="88" t="str">
        <f>IF(OR('Raw Data'!D2583=0,'Raw Data'!D2583="Delete"),"",'Raw Data'!D2583)</f>
        <v>MBOM Author</v>
      </c>
      <c r="E2564" s="84" t="str">
        <f>IF(OR('Raw Data'!E2583=0,'Raw Data'!E2583="Delete"),"",'Raw Data'!E2583)</f>
        <v>Store Accountability Check results for EBOM and MBOM​</v>
      </c>
      <c r="F2564" s="81" t="str" cm="1">
        <f t="array" ref="F2564">_xlfn.SWITCH(ROUND(VLOOKUP(A2564,Table1[#All],3),0),11,H2564,12,I2564,13,J2564,14,K2564,"N/A")</f>
        <v>N/A</v>
      </c>
      <c r="G2564" s="81" t="str" cm="1">
        <f t="array" ref="G2564">_xlfn.SWITCH(ROUND(VLOOKUP(A2564,Table1[#All],5),0),11,H2564,12,I2564,13,J2564,14,K2564,"N/A")</f>
        <v>N/A</v>
      </c>
      <c r="H2564" s="81" t="str">
        <f>IF(OR('Raw Data'!H2583=0,'Raw Data'!H2583="Delete"),"",'Raw Data'!H2583)</f>
        <v/>
      </c>
      <c r="I2564" s="81" t="str">
        <f>IF(OR('Raw Data'!I2583=0,'Raw Data'!I2583="Delete"),"",'Raw Data'!I2583)</f>
        <v/>
      </c>
      <c r="J2564" s="81" t="str">
        <f>IF(OR('Raw Data'!J2583=0,'Raw Data'!J2583="Delete"),"",'Raw Data'!J2583)</f>
        <v/>
      </c>
      <c r="K2564" s="81" t="str">
        <f>IF(OR('Raw Data'!K2583=0,'Raw Data'!K2583="Delete"),"",'Raw Data'!K2583)</f>
        <v/>
      </c>
      <c r="L2564" s="81" t="str">
        <f>R2564</f>
        <v>Available</v>
      </c>
      <c r="M2564" s="81" t="str">
        <f>IF(A2564="","",IF(OR(AWReleaseNum&gt;=A2564,AWReleaseNum=0),"Available","Not Supported"))</f>
        <v>Available</v>
      </c>
      <c r="N2564" s="81" t="str">
        <f>IF(A2564="","",IF(TcRelease="Any","Available",IF(OR(AND(TcReleaseNum&gt;=VLOOKUP(AWReleaseNum,MinVerInfo,3,FALSE),TcReleaseNum&lt;=VLOOKUP(AWReleaseNum,MinVerInfo,4,FALSE)),AND(TcReleaseNum&gt;=VLOOKUP(AWReleaseNum,MinVerInfo,5,FALSE),TcReleaseNum&lt;=VLOOKUP(AWReleaseNum,MinVerInfo,6,FALSE))),"Available","Not Supported")))</f>
        <v>Available</v>
      </c>
      <c r="O2564" s="81" t="str">
        <f>IF(TcReleaseNum&lt;P2564,"Not Supported","Available")</f>
        <v>Available</v>
      </c>
      <c r="P2564" s="81" cm="1">
        <f t="array" ref="P2564">_xlfn.SWITCH(TcBaseVer, 14, K2564, 13, J2564, 12, I2564, 11, IFERROR(VLOOKUP(H2564,Table2[#All],3,FALSE),"N/A"),0)</f>
        <v>0</v>
      </c>
      <c r="Q2564" s="81" t="str">
        <f>IF(TcBaseVer=0,M2564,IF(AND(N2564="Available",M2564="Available",O2564="Available"),"Available",IF(M2564="","","Not Supported")))</f>
        <v>Available</v>
      </c>
      <c r="R2564" s="81" t="str">
        <f>IF(A2564&gt;=AWCurrentRel, "Future",Q2564)</f>
        <v>Available</v>
      </c>
      <c r="S2564" s="100" t="str">
        <f>HYPERLINK(U2564,T2564)</f>
        <v>Teamcenter 2606 - What's New - Deliver</v>
      </c>
      <c r="T2564" s="81" t="str">
        <f>IFERROR(VLOOKUP(CONCATENATE($B2564,"_",$A2564),Table4[#All],5,FALSE),"Not Available")</f>
        <v>Teamcenter 2606 - What's New - Deliver</v>
      </c>
      <c r="U2564" s="81" t="str">
        <f>IFERROR(VLOOKUP(CONCATENATE(B2564,"_",A2564),Table4[#All],6,FALSE),"")</f>
        <v>https://siemens.highspot.com/items/6a2b184a3f3d1360e45fd15b?lfrm=shp-ft.3#1</v>
      </c>
    </row>
    <row r="2565" spans="1:21" x14ac:dyDescent="0.25">
      <c r="A2565" s="81">
        <f>IF(OR('Raw Data'!A2584=0,'Raw Data'!A2584="Delete"),"",'Raw Data'!A2584)</f>
        <v>2606</v>
      </c>
      <c r="B2565" s="88" t="str">
        <f>IF(OR('Raw Data'!B2584=0,'Raw Data'!B2584="Delete"),"",'Raw Data'!B2584)</f>
        <v>Deliver</v>
      </c>
      <c r="C2565" s="89" t="str">
        <f>IF(OR('Raw Data'!C2584=0,'Raw Data'!C2584="Delete"),"",'Raw Data'!C2584)</f>
        <v>Manufacturing</v>
      </c>
      <c r="D2565" s="88" t="str">
        <f>IF(OR('Raw Data'!D2584=0,'Raw Data'!D2584="Delete"),"",'Raw Data'!D2584)</f>
        <v>MBOM Author</v>
      </c>
      <c r="E2565" s="84" t="str">
        <f>IF(OR('Raw Data'!E2584=0,'Raw Data'!E2584="Delete"),"",'Raw Data'!E2584)</f>
        <v>Ability to assign Mini Context MBOM for the corresponding selected Mini Context EBOM</v>
      </c>
      <c r="F2565" s="81" t="str" cm="1">
        <f t="array" ref="F2565">_xlfn.SWITCH(ROUND(VLOOKUP(A2565,Table1[#All],3),0),11,H2565,12,I2565,13,J2565,14,K2565,"N/A")</f>
        <v>N/A</v>
      </c>
      <c r="G2565" s="81" t="str" cm="1">
        <f t="array" ref="G2565">_xlfn.SWITCH(ROUND(VLOOKUP(A2565,Table1[#All],5),0),11,H2565,12,I2565,13,J2565,14,K2565,"N/A")</f>
        <v>N/A</v>
      </c>
      <c r="H2565" s="81" t="str">
        <f>IF(OR('Raw Data'!H2584=0,'Raw Data'!H2584="Delete"),"",'Raw Data'!H2584)</f>
        <v/>
      </c>
      <c r="I2565" s="81" t="str">
        <f>IF(OR('Raw Data'!I2584=0,'Raw Data'!I2584="Delete"),"",'Raw Data'!I2584)</f>
        <v/>
      </c>
      <c r="J2565" s="81" t="str">
        <f>IF(OR('Raw Data'!J2584=0,'Raw Data'!J2584="Delete"),"",'Raw Data'!J2584)</f>
        <v/>
      </c>
      <c r="K2565" s="81" t="str">
        <f>IF(OR('Raw Data'!K2584=0,'Raw Data'!K2584="Delete"),"",'Raw Data'!K2584)</f>
        <v/>
      </c>
      <c r="L2565" s="81" t="str">
        <f>R2565</f>
        <v>Available</v>
      </c>
      <c r="M2565" s="81" t="str">
        <f>IF(A2565="","",IF(OR(AWReleaseNum&gt;=A2565,AWReleaseNum=0),"Available","Not Supported"))</f>
        <v>Available</v>
      </c>
      <c r="N2565" s="81" t="str">
        <f>IF(A2565="","",IF(TcRelease="Any","Available",IF(OR(AND(TcReleaseNum&gt;=VLOOKUP(AWReleaseNum,MinVerInfo,3,FALSE),TcReleaseNum&lt;=VLOOKUP(AWReleaseNum,MinVerInfo,4,FALSE)),AND(TcReleaseNum&gt;=VLOOKUP(AWReleaseNum,MinVerInfo,5,FALSE),TcReleaseNum&lt;=VLOOKUP(AWReleaseNum,MinVerInfo,6,FALSE))),"Available","Not Supported")))</f>
        <v>Available</v>
      </c>
      <c r="O2565" s="81" t="str">
        <f>IF(TcReleaseNum&lt;P2565,"Not Supported","Available")</f>
        <v>Available</v>
      </c>
      <c r="P2565" s="81" cm="1">
        <f t="array" ref="P2565">_xlfn.SWITCH(TcBaseVer, 14, K2565, 13, J2565, 12, I2565, 11, IFERROR(VLOOKUP(H2565,Table2[#All],3,FALSE),"N/A"),0)</f>
        <v>0</v>
      </c>
      <c r="Q2565" s="81" t="str">
        <f>IF(TcBaseVer=0,M2565,IF(AND(N2565="Available",M2565="Available",O2565="Available"),"Available",IF(M2565="","","Not Supported")))</f>
        <v>Available</v>
      </c>
      <c r="R2565" s="81" t="str">
        <f>IF(A2565&gt;=AWCurrentRel, "Future",Q2565)</f>
        <v>Available</v>
      </c>
      <c r="S2565" s="100" t="str">
        <f>HYPERLINK(U2565,T2565)</f>
        <v>Teamcenter 2606 - What's New - Deliver</v>
      </c>
      <c r="T2565" s="81" t="str">
        <f>IFERROR(VLOOKUP(CONCATENATE($B2565,"_",$A2565),Table4[#All],5,FALSE),"Not Available")</f>
        <v>Teamcenter 2606 - What's New - Deliver</v>
      </c>
      <c r="U2565" s="81" t="str">
        <f>IFERROR(VLOOKUP(CONCATENATE(B2565,"_",A2565),Table4[#All],6,FALSE),"")</f>
        <v>https://siemens.highspot.com/items/6a2b184a3f3d1360e45fd15b?lfrm=shp-ft.3#1</v>
      </c>
    </row>
    <row r="2566" spans="1:21" x14ac:dyDescent="0.25">
      <c r="A2566" s="81">
        <f>IF(OR('Raw Data'!A2522=0,'Raw Data'!A2522="Delete"),"",'Raw Data'!A2522)</f>
        <v>2606</v>
      </c>
      <c r="B2566" s="88" t="str">
        <f>IF(OR('Raw Data'!B2522=0,'Raw Data'!B2522="Delete"),"",'Raw Data'!B2522)</f>
        <v>Plan</v>
      </c>
      <c r="C2566" s="89" t="str">
        <f>IF(OR('Raw Data'!C2522=0,'Raw Data'!C2522="Delete"),"",'Raw Data'!C2522)</f>
        <v>Systems</v>
      </c>
      <c r="D2566" s="88" t="str">
        <f>IF(OR('Raw Data'!D2522=0,'Raw Data'!D2522="Delete"),"",'Raw Data'!D2522)</f>
        <v>MBSE - System Architecture, Functional &amp; Systems Modeling</v>
      </c>
      <c r="E2566" s="84" t="str">
        <f>IF(OR('Raw Data'!E2522=0,'Raw Data'!E2522="Delete"),"",'Raw Data'!E2522)</f>
        <v>Reuse elements of managed system model libraries in Rhapsody, SMW and Cameo</v>
      </c>
      <c r="F2566" s="81" t="str" cm="1">
        <f t="array" ref="F2566">_xlfn.SWITCH(ROUND(VLOOKUP(A2566,Table1[#All],3),0),11,H2566,12,I2566,13,J2566,14,K2566,"N/A")</f>
        <v>N/A</v>
      </c>
      <c r="G2566" s="81" t="str" cm="1">
        <f t="array" ref="G2566">_xlfn.SWITCH(ROUND(VLOOKUP(A2566,Table1[#All],5),0),11,H2566,12,I2566,13,J2566,14,K2566,"N/A")</f>
        <v>N/A</v>
      </c>
      <c r="H2566" s="81" t="str">
        <f>IF(OR('Raw Data'!H2522=0,'Raw Data'!H2522="Delete"),"",'Raw Data'!H2522)</f>
        <v/>
      </c>
      <c r="I2566" s="81" t="str">
        <f>IF(OR('Raw Data'!I2522=0,'Raw Data'!I2522="Delete"),"",'Raw Data'!I2522)</f>
        <v/>
      </c>
      <c r="J2566" s="81" t="str">
        <f>IF(OR('Raw Data'!J2522=0,'Raw Data'!J2522="Delete"),"",'Raw Data'!J2522)</f>
        <v/>
      </c>
      <c r="K2566" s="81" t="str">
        <f>IF(OR('Raw Data'!K2522=0,'Raw Data'!K2522="Delete"),"",'Raw Data'!K2522)</f>
        <v/>
      </c>
      <c r="L2566" s="81" t="str">
        <f>R2566</f>
        <v>Available</v>
      </c>
      <c r="M2566" s="81" t="str">
        <f>IF(A2566="","",IF(OR(AWReleaseNum&gt;=A2566,AWReleaseNum=0),"Available","Not Supported"))</f>
        <v>Available</v>
      </c>
      <c r="N2566" s="81" t="str">
        <f>IF(A2566="","",IF(TcRelease="Any","Available",IF(OR(AND(TcReleaseNum&gt;=VLOOKUP(AWReleaseNum,MinVerInfo,3,FALSE),TcReleaseNum&lt;=VLOOKUP(AWReleaseNum,MinVerInfo,4,FALSE)),AND(TcReleaseNum&gt;=VLOOKUP(AWReleaseNum,MinVerInfo,5,FALSE),TcReleaseNum&lt;=VLOOKUP(AWReleaseNum,MinVerInfo,6,FALSE))),"Available","Not Supported")))</f>
        <v>Available</v>
      </c>
      <c r="O2566" s="81" t="str">
        <f>IF(TcReleaseNum&lt;P2566,"Not Supported","Available")</f>
        <v>Available</v>
      </c>
      <c r="P2566" s="81" cm="1">
        <f t="array" ref="P2566">_xlfn.SWITCH(TcBaseVer, 14, K2566, 13, J2566, 12, I2566, 11, IFERROR(VLOOKUP(H2566,Table2[#All],3,FALSE),"N/A"),0)</f>
        <v>0</v>
      </c>
      <c r="Q2566" s="81" t="str">
        <f>IF(TcBaseVer=0,M2566,IF(AND(N2566="Available",M2566="Available",O2566="Available"),"Available",IF(M2566="","","Not Supported")))</f>
        <v>Available</v>
      </c>
      <c r="R2566" s="81" t="str">
        <f>IF(A2566&gt;=AWCurrentRel, "Future",Q2566)</f>
        <v>Available</v>
      </c>
      <c r="S2566" s="100" t="str">
        <f>HYPERLINK(U2566,T2566)</f>
        <v>Teamcenter 2606 - What's New - Plan</v>
      </c>
      <c r="T2566" s="81" t="str">
        <f>IFERROR(VLOOKUP(CONCATENATE($B2566,"_",$A2566),Table4[#All],5,FALSE),"Not Available")</f>
        <v>Teamcenter 2606 - What's New - Plan</v>
      </c>
      <c r="U2566" s="81" t="str">
        <f>IFERROR(VLOOKUP(CONCATENATE(B2566,"_",A2566),Table4[#All],6,FALSE),"")</f>
        <v>https://siemens.highspot.com/items/6a2b1b5fb15023ba6ccb2993?lfrm=shp-ft.1#1</v>
      </c>
    </row>
    <row r="2567" spans="1:21" x14ac:dyDescent="0.25">
      <c r="A2567" s="81">
        <f>IF(OR('Raw Data'!A2523=0,'Raw Data'!A2523="Delete"),"",'Raw Data'!A2523)</f>
        <v>2606</v>
      </c>
      <c r="B2567" s="88" t="str">
        <f>IF(OR('Raw Data'!B2523=0,'Raw Data'!B2523="Delete"),"",'Raw Data'!B2523)</f>
        <v>Plan</v>
      </c>
      <c r="C2567" s="89" t="str">
        <f>IF(OR('Raw Data'!C2523=0,'Raw Data'!C2523="Delete"),"",'Raw Data'!C2523)</f>
        <v>Systems</v>
      </c>
      <c r="D2567" s="88" t="str">
        <f>IF(OR('Raw Data'!D2523=0,'Raw Data'!D2523="Delete"),"",'Raw Data'!D2523)</f>
        <v>MBSE - System Verification and Model Management</v>
      </c>
      <c r="E2567" s="84" t="str">
        <f>IF(OR('Raw Data'!E2523=0,'Raw Data'!E2523="Delete"),"",'Raw Data'!E2523)</f>
        <v>Create new KPI-driven parameters with units aligned to the KPI​</v>
      </c>
      <c r="F2567" s="81" t="str" cm="1">
        <f t="array" ref="F2567">_xlfn.SWITCH(ROUND(VLOOKUP(A2567,Table1[#All],3),0),11,H2567,12,I2567,13,J2567,14,K2567,"N/A")</f>
        <v>N/A</v>
      </c>
      <c r="G2567" s="81" t="str" cm="1">
        <f t="array" ref="G2567">_xlfn.SWITCH(ROUND(VLOOKUP(A2567,Table1[#All],5),0),11,H2567,12,I2567,13,J2567,14,K2567,"N/A")</f>
        <v>N/A</v>
      </c>
      <c r="H2567" s="81" t="str">
        <f>IF(OR('Raw Data'!H2523=0,'Raw Data'!H2523="Delete"),"",'Raw Data'!H2523)</f>
        <v/>
      </c>
      <c r="I2567" s="81" t="str">
        <f>IF(OR('Raw Data'!I2523=0,'Raw Data'!I2523="Delete"),"",'Raw Data'!I2523)</f>
        <v/>
      </c>
      <c r="J2567" s="81" t="str">
        <f>IF(OR('Raw Data'!J2523=0,'Raw Data'!J2523="Delete"),"",'Raw Data'!J2523)</f>
        <v/>
      </c>
      <c r="K2567" s="81" t="str">
        <f>IF(OR('Raw Data'!K2523=0,'Raw Data'!K2523="Delete"),"",'Raw Data'!K2523)</f>
        <v/>
      </c>
      <c r="L2567" s="81" t="str">
        <f>R2567</f>
        <v>Available</v>
      </c>
      <c r="M2567" s="81" t="str">
        <f>IF(A2567="","",IF(OR(AWReleaseNum&gt;=A2567,AWReleaseNum=0),"Available","Not Supported"))</f>
        <v>Available</v>
      </c>
      <c r="N2567" s="81" t="str">
        <f>IF(A2567="","",IF(TcRelease="Any","Available",IF(OR(AND(TcReleaseNum&gt;=VLOOKUP(AWReleaseNum,MinVerInfo,3,FALSE),TcReleaseNum&lt;=VLOOKUP(AWReleaseNum,MinVerInfo,4,FALSE)),AND(TcReleaseNum&gt;=VLOOKUP(AWReleaseNum,MinVerInfo,5,FALSE),TcReleaseNum&lt;=VLOOKUP(AWReleaseNum,MinVerInfo,6,FALSE))),"Available","Not Supported")))</f>
        <v>Available</v>
      </c>
      <c r="O2567" s="81" t="str">
        <f>IF(TcReleaseNum&lt;P2567,"Not Supported","Available")</f>
        <v>Available</v>
      </c>
      <c r="P2567" s="81" cm="1">
        <f t="array" ref="P2567">_xlfn.SWITCH(TcBaseVer, 14, K2567, 13, J2567, 12, I2567, 11, IFERROR(VLOOKUP(H2567,Table2[#All],3,FALSE),"N/A"),0)</f>
        <v>0</v>
      </c>
      <c r="Q2567" s="81" t="str">
        <f>IF(TcBaseVer=0,M2567,IF(AND(N2567="Available",M2567="Available",O2567="Available"),"Available",IF(M2567="","","Not Supported")))</f>
        <v>Available</v>
      </c>
      <c r="R2567" s="81" t="str">
        <f>IF(A2567&gt;=AWCurrentRel, "Future",Q2567)</f>
        <v>Available</v>
      </c>
      <c r="S2567" s="100" t="str">
        <f>HYPERLINK(U2567,T2567)</f>
        <v>Teamcenter 2606 - What's New - Plan</v>
      </c>
      <c r="T2567" s="81" t="str">
        <f>IFERROR(VLOOKUP(CONCATENATE($B2567,"_",$A2567),Table4[#All],5,FALSE),"Not Available")</f>
        <v>Teamcenter 2606 - What's New - Plan</v>
      </c>
      <c r="U2567" s="81" t="str">
        <f>IFERROR(VLOOKUP(CONCATENATE(B2567,"_",A2567),Table4[#All],6,FALSE),"")</f>
        <v>https://siemens.highspot.com/items/6a2b1b5fb15023ba6ccb2993?lfrm=shp-ft.1#1</v>
      </c>
    </row>
    <row r="2568" spans="1:21" x14ac:dyDescent="0.25">
      <c r="A2568" s="81">
        <f>IF(OR('Raw Data'!A2524=0,'Raw Data'!A2524="Delete"),"",'Raw Data'!A2524)</f>
        <v>2606</v>
      </c>
      <c r="B2568" s="88" t="str">
        <f>IF(OR('Raw Data'!B2524=0,'Raw Data'!B2524="Delete"),"",'Raw Data'!B2524)</f>
        <v>Plan</v>
      </c>
      <c r="C2568" s="89" t="str">
        <f>IF(OR('Raw Data'!C2524=0,'Raw Data'!C2524="Delete"),"",'Raw Data'!C2524)</f>
        <v>Systems</v>
      </c>
      <c r="D2568" s="88" t="str">
        <f>IF(OR('Raw Data'!D2524=0,'Raw Data'!D2524="Delete"),"",'Raw Data'!D2524)</f>
        <v>MBSE - System Verification and Model Management</v>
      </c>
      <c r="E2568" s="84" t="str">
        <f>IF(OR('Raw Data'!E2524=0,'Raw Data'!E2524="Delete"),"",'Raw Data'!E2524)</f>
        <v>Export test status reports from requirements and tests to Word</v>
      </c>
      <c r="F2568" s="81" t="str" cm="1">
        <f t="array" ref="F2568">_xlfn.SWITCH(ROUND(VLOOKUP(A2568,Table1[#All],3),0),11,H2568,12,I2568,13,J2568,14,K2568,"N/A")</f>
        <v>N/A</v>
      </c>
      <c r="G2568" s="81" t="str" cm="1">
        <f t="array" ref="G2568">_xlfn.SWITCH(ROUND(VLOOKUP(A2568,Table1[#All],5),0),11,H2568,12,I2568,13,J2568,14,K2568,"N/A")</f>
        <v>N/A</v>
      </c>
      <c r="H2568" s="81" t="str">
        <f>IF(OR('Raw Data'!H2524=0,'Raw Data'!H2524="Delete"),"",'Raw Data'!H2524)</f>
        <v/>
      </c>
      <c r="I2568" s="81" t="str">
        <f>IF(OR('Raw Data'!I2524=0,'Raw Data'!I2524="Delete"),"",'Raw Data'!I2524)</f>
        <v/>
      </c>
      <c r="J2568" s="81" t="str">
        <f>IF(OR('Raw Data'!J2524=0,'Raw Data'!J2524="Delete"),"",'Raw Data'!J2524)</f>
        <v/>
      </c>
      <c r="K2568" s="81" t="str">
        <f>IF(OR('Raw Data'!K2524=0,'Raw Data'!K2524="Delete"),"",'Raw Data'!K2524)</f>
        <v/>
      </c>
      <c r="L2568" s="81" t="str">
        <f>R2568</f>
        <v>Available</v>
      </c>
      <c r="M2568" s="81" t="str">
        <f>IF(A2568="","",IF(OR(AWReleaseNum&gt;=A2568,AWReleaseNum=0),"Available","Not Supported"))</f>
        <v>Available</v>
      </c>
      <c r="N2568" s="81" t="str">
        <f>IF(A2568="","",IF(TcRelease="Any","Available",IF(OR(AND(TcReleaseNum&gt;=VLOOKUP(AWReleaseNum,MinVerInfo,3,FALSE),TcReleaseNum&lt;=VLOOKUP(AWReleaseNum,MinVerInfo,4,FALSE)),AND(TcReleaseNum&gt;=VLOOKUP(AWReleaseNum,MinVerInfo,5,FALSE),TcReleaseNum&lt;=VLOOKUP(AWReleaseNum,MinVerInfo,6,FALSE))),"Available","Not Supported")))</f>
        <v>Available</v>
      </c>
      <c r="O2568" s="81" t="str">
        <f>IF(TcReleaseNum&lt;P2568,"Not Supported","Available")</f>
        <v>Available</v>
      </c>
      <c r="P2568" s="81" cm="1">
        <f t="array" ref="P2568">_xlfn.SWITCH(TcBaseVer, 14, K2568, 13, J2568, 12, I2568, 11, IFERROR(VLOOKUP(H2568,Table2[#All],3,FALSE),"N/A"),0)</f>
        <v>0</v>
      </c>
      <c r="Q2568" s="81" t="str">
        <f>IF(TcBaseVer=0,M2568,IF(AND(N2568="Available",M2568="Available",O2568="Available"),"Available",IF(M2568="","","Not Supported")))</f>
        <v>Available</v>
      </c>
      <c r="R2568" s="81" t="str">
        <f>IF(A2568&gt;=AWCurrentRel, "Future",Q2568)</f>
        <v>Available</v>
      </c>
      <c r="S2568" s="100" t="str">
        <f>HYPERLINK(U2568,T2568)</f>
        <v>Teamcenter 2606 - What's New - Plan</v>
      </c>
      <c r="T2568" s="81" t="str">
        <f>IFERROR(VLOOKUP(CONCATENATE($B2568,"_",$A2568),Table4[#All],5,FALSE),"Not Available")</f>
        <v>Teamcenter 2606 - What's New - Plan</v>
      </c>
      <c r="U2568" s="81" t="str">
        <f>IFERROR(VLOOKUP(CONCATENATE(B2568,"_",A2568),Table4[#All],6,FALSE),"")</f>
        <v>https://siemens.highspot.com/items/6a2b1b5fb15023ba6ccb2993?lfrm=shp-ft.1#1</v>
      </c>
    </row>
    <row r="2569" spans="1:21" x14ac:dyDescent="0.25">
      <c r="A2569" s="81">
        <f>IF(OR('Raw Data'!A2525=0,'Raw Data'!A2525="Delete"),"",'Raw Data'!A2525)</f>
        <v>2606</v>
      </c>
      <c r="B2569" s="88" t="str">
        <f>IF(OR('Raw Data'!B2525=0,'Raw Data'!B2525="Delete"),"",'Raw Data'!B2525)</f>
        <v>Plan</v>
      </c>
      <c r="C2569" s="89" t="str">
        <f>IF(OR('Raw Data'!C2525=0,'Raw Data'!C2525="Delete"),"",'Raw Data'!C2525)</f>
        <v>Systems</v>
      </c>
      <c r="D2569" s="88" t="str">
        <f>IF(OR('Raw Data'!D2525=0,'Raw Data'!D2525="Delete"),"",'Raw Data'!D2525)</f>
        <v>MBSE - System Verification and Model Management</v>
      </c>
      <c r="E2569" s="84" t="str">
        <f>IF(OR('Raw Data'!E2525=0,'Raw Data'!E2525="Delete"),"",'Raw Data'!E2525)</f>
        <v>Quickly navigate and visualize large scale relationships for comprehensive impact analysis</v>
      </c>
      <c r="F2569" s="81" t="str" cm="1">
        <f t="array" ref="F2569">_xlfn.SWITCH(ROUND(VLOOKUP(A2569,Table1[#All],3),0),11,H2569,12,I2569,13,J2569,14,K2569,"N/A")</f>
        <v>N/A</v>
      </c>
      <c r="G2569" s="81" t="str" cm="1">
        <f t="array" ref="G2569">_xlfn.SWITCH(ROUND(VLOOKUP(A2569,Table1[#All],5),0),11,H2569,12,I2569,13,J2569,14,K2569,"N/A")</f>
        <v>N/A</v>
      </c>
      <c r="H2569" s="81" t="str">
        <f>IF(OR('Raw Data'!H2525=0,'Raw Data'!H2525="Delete"),"",'Raw Data'!H2525)</f>
        <v/>
      </c>
      <c r="I2569" s="81" t="str">
        <f>IF(OR('Raw Data'!I2525=0,'Raw Data'!I2525="Delete"),"",'Raw Data'!I2525)</f>
        <v/>
      </c>
      <c r="J2569" s="81" t="str">
        <f>IF(OR('Raw Data'!J2525=0,'Raw Data'!J2525="Delete"),"",'Raw Data'!J2525)</f>
        <v/>
      </c>
      <c r="K2569" s="81" t="str">
        <f>IF(OR('Raw Data'!K2525=0,'Raw Data'!K2525="Delete"),"",'Raw Data'!K2525)</f>
        <v/>
      </c>
      <c r="L2569" s="81" t="str">
        <f>R2569</f>
        <v>Available</v>
      </c>
      <c r="M2569" s="81" t="str">
        <f>IF(A2569="","",IF(OR(AWReleaseNum&gt;=A2569,AWReleaseNum=0),"Available","Not Supported"))</f>
        <v>Available</v>
      </c>
      <c r="N2569" s="81" t="str">
        <f>IF(A2569="","",IF(TcRelease="Any","Available",IF(OR(AND(TcReleaseNum&gt;=VLOOKUP(AWReleaseNum,MinVerInfo,3,FALSE),TcReleaseNum&lt;=VLOOKUP(AWReleaseNum,MinVerInfo,4,FALSE)),AND(TcReleaseNum&gt;=VLOOKUP(AWReleaseNum,MinVerInfo,5,FALSE),TcReleaseNum&lt;=VLOOKUP(AWReleaseNum,MinVerInfo,6,FALSE))),"Available","Not Supported")))</f>
        <v>Available</v>
      </c>
      <c r="O2569" s="81" t="str">
        <f>IF(TcReleaseNum&lt;P2569,"Not Supported","Available")</f>
        <v>Available</v>
      </c>
      <c r="P2569" s="81" cm="1">
        <f t="array" ref="P2569">_xlfn.SWITCH(TcBaseVer, 14, K2569, 13, J2569, 12, I2569, 11, IFERROR(VLOOKUP(H2569,Table2[#All],3,FALSE),"N/A"),0)</f>
        <v>0</v>
      </c>
      <c r="Q2569" s="81" t="str">
        <f>IF(TcBaseVer=0,M2569,IF(AND(N2569="Available",M2569="Available",O2569="Available"),"Available",IF(M2569="","","Not Supported")))</f>
        <v>Available</v>
      </c>
      <c r="R2569" s="81" t="str">
        <f>IF(A2569&gt;=AWCurrentRel, "Future",Q2569)</f>
        <v>Available</v>
      </c>
      <c r="S2569" s="100" t="str">
        <f>HYPERLINK(U2569,T2569)</f>
        <v>Teamcenter 2606 - What's New - Plan</v>
      </c>
      <c r="T2569" s="81" t="str">
        <f>IFERROR(VLOOKUP(CONCATENATE($B2569,"_",$A2569),Table4[#All],5,FALSE),"Not Available")</f>
        <v>Teamcenter 2606 - What's New - Plan</v>
      </c>
      <c r="U2569" s="81" t="str">
        <f>IFERROR(VLOOKUP(CONCATENATE(B2569,"_",A2569),Table4[#All],6,FALSE),"")</f>
        <v>https://siemens.highspot.com/items/6a2b1b5fb15023ba6ccb2993?lfrm=shp-ft.1#1</v>
      </c>
    </row>
    <row r="2570" spans="1:21" x14ac:dyDescent="0.25">
      <c r="A2570" s="81">
        <f>IF(OR('Raw Data'!A2526=0,'Raw Data'!A2526="Delete"),"",'Raw Data'!A2526)</f>
        <v>2606</v>
      </c>
      <c r="B2570" s="88" t="str">
        <f>IF(OR('Raw Data'!B2526=0,'Raw Data'!B2526="Delete"),"",'Raw Data'!B2526)</f>
        <v>Develop</v>
      </c>
      <c r="C2570" s="89" t="str">
        <f>IF(OR('Raw Data'!C2526=0,'Raw Data'!C2526="Delete"),"",'Raw Data'!C2526)</f>
        <v>Visualization</v>
      </c>
      <c r="D2570" s="88" t="str">
        <f>IF(OR('Raw Data'!D2526=0,'Raw Data'!D2526="Delete"),"",'Raw Data'!D2526)</f>
        <v>Navigating Large Data</v>
      </c>
      <c r="E2570" s="84" t="str">
        <f>IF(OR('Raw Data'!E2526=0,'Raw Data'!E2526="Delete"),"",'Raw Data'!E2526)</f>
        <v>Define your 3D context using volume, proximity, and zone spatial filters</v>
      </c>
      <c r="F2570" s="81" t="str" cm="1">
        <f t="array" ref="F2570">_xlfn.SWITCH(ROUND(VLOOKUP(A2570,Table1[#All],3),0),11,H2570,12,I2570,13,J2570,14,K2570,"N/A")</f>
        <v>N/A</v>
      </c>
      <c r="G2570" s="81" t="str" cm="1">
        <f t="array" ref="G2570">_xlfn.SWITCH(ROUND(VLOOKUP(A2570,Table1[#All],5),0),11,H2570,12,I2570,13,J2570,14,K2570,"N/A")</f>
        <v>N/A</v>
      </c>
      <c r="H2570" s="81" t="str">
        <f>IF(OR('Raw Data'!H2526=0,'Raw Data'!H2526="Delete"),"",'Raw Data'!H2526)</f>
        <v/>
      </c>
      <c r="I2570" s="81" t="str">
        <f>IF(OR('Raw Data'!I2526=0,'Raw Data'!I2526="Delete"),"",'Raw Data'!I2526)</f>
        <v/>
      </c>
      <c r="J2570" s="81" t="str">
        <f>IF(OR('Raw Data'!J2526=0,'Raw Data'!J2526="Delete"),"",'Raw Data'!J2526)</f>
        <v/>
      </c>
      <c r="K2570" s="81" t="str">
        <f>IF(OR('Raw Data'!K2526=0,'Raw Data'!K2526="Delete"),"",'Raw Data'!K2526)</f>
        <v/>
      </c>
      <c r="L2570" s="81" t="str">
        <f>R2570</f>
        <v>Available</v>
      </c>
      <c r="M2570" s="81" t="str">
        <f>IF(A2570="","",IF(OR(AWReleaseNum&gt;=A2570,AWReleaseNum=0),"Available","Not Supported"))</f>
        <v>Available</v>
      </c>
      <c r="N2570" s="81" t="str">
        <f>IF(A2570="","",IF(TcRelease="Any","Available",IF(OR(AND(TcReleaseNum&gt;=VLOOKUP(AWReleaseNum,MinVerInfo,3,FALSE),TcReleaseNum&lt;=VLOOKUP(AWReleaseNum,MinVerInfo,4,FALSE)),AND(TcReleaseNum&gt;=VLOOKUP(AWReleaseNum,MinVerInfo,5,FALSE),TcReleaseNum&lt;=VLOOKUP(AWReleaseNum,MinVerInfo,6,FALSE))),"Available","Not Supported")))</f>
        <v>Available</v>
      </c>
      <c r="O2570" s="81" t="str">
        <f>IF(TcReleaseNum&lt;P2570,"Not Supported","Available")</f>
        <v>Available</v>
      </c>
      <c r="P2570" s="81" cm="1">
        <f t="array" ref="P2570">_xlfn.SWITCH(TcBaseVer, 14, K2570, 13, J2570, 12, I2570, 11, IFERROR(VLOOKUP(H2570,Table2[#All],3,FALSE),"N/A"),0)</f>
        <v>0</v>
      </c>
      <c r="Q2570" s="81" t="str">
        <f>IF(TcBaseVer=0,M2570,IF(AND(N2570="Available",M2570="Available",O2570="Available"),"Available",IF(M2570="","","Not Supported")))</f>
        <v>Available</v>
      </c>
      <c r="R2570" s="81" t="str">
        <f>IF(A2570&gt;=AWCurrentRel, "Future",Q2570)</f>
        <v>Available</v>
      </c>
      <c r="S2570" s="100" t="str">
        <f>HYPERLINK(U2570,T2570)</f>
        <v>Teamcenter 2606 - What's New - Develop</v>
      </c>
      <c r="T2570" s="81" t="str">
        <f>IFERROR(VLOOKUP(CONCATENATE($B2570,"_",$A2570),Table4[#All],5,FALSE),"Not Available")</f>
        <v>Teamcenter 2606 - What's New - Develop</v>
      </c>
      <c r="U2570" s="81" t="str">
        <f>IFERROR(VLOOKUP(CONCATENATE(B2570,"_",A2570),Table4[#All],6,FALSE),"")</f>
        <v>https://siemens.highspot.com/items/6a2b19e3796fad52cae40d22?lfrm=shp-ft.2#1</v>
      </c>
    </row>
    <row r="2571" spans="1:21" x14ac:dyDescent="0.25">
      <c r="A2571" s="81">
        <f>IF(OR('Raw Data'!A2564=0,'Raw Data'!A2564="Delete"),"",'Raw Data'!A2564)</f>
        <v>2606</v>
      </c>
      <c r="B2571" s="88" t="str">
        <f>IF(OR('Raw Data'!B2564=0,'Raw Data'!B2564="Delete"),"",'Raw Data'!B2564)</f>
        <v>Plan</v>
      </c>
      <c r="C2571" s="89" t="str">
        <f>IF(OR('Raw Data'!C2564=0,'Raw Data'!C2564="Delete"),"",'Raw Data'!C2564)</f>
        <v>Bill of Materials</v>
      </c>
      <c r="D2571" s="88" t="str">
        <f>IF(OR('Raw Data'!D2564=0,'Raw Data'!D2564="Delete"),"",'Raw Data'!D2564)</f>
        <v>Partitions</v>
      </c>
      <c r="E2571" s="84" t="str">
        <f>IF(OR('Raw Data'!E2564=0,'Raw Data'!E2564="Delete"),"",'Raw Data'!E2564)</f>
        <v>Quickly filter content by partition in your BOM</v>
      </c>
      <c r="F2571" s="81" t="str" cm="1">
        <f t="array" ref="F2571">_xlfn.SWITCH(ROUND(VLOOKUP(A2571,Table1[#All],3),0),11,H2571,12,I2571,13,J2571,14,K2571,"N/A")</f>
        <v>N/A</v>
      </c>
      <c r="G2571" s="81" t="str" cm="1">
        <f t="array" ref="G2571">_xlfn.SWITCH(ROUND(VLOOKUP(A2571,Table1[#All],5),0),11,H2571,12,I2571,13,J2571,14,K2571,"N/A")</f>
        <v>N/A</v>
      </c>
      <c r="H2571" s="81" t="str">
        <f>IF(OR('Raw Data'!H2564=0,'Raw Data'!H2564="Delete"),"",'Raw Data'!H2564)</f>
        <v/>
      </c>
      <c r="I2571" s="81" t="str">
        <f>IF(OR('Raw Data'!I2564=0,'Raw Data'!I2564="Delete"),"",'Raw Data'!I2564)</f>
        <v/>
      </c>
      <c r="J2571" s="81" t="str">
        <f>IF(OR('Raw Data'!J2564=0,'Raw Data'!J2564="Delete"),"",'Raw Data'!J2564)</f>
        <v/>
      </c>
      <c r="K2571" s="81" t="str">
        <f>IF(OR('Raw Data'!K2564=0,'Raw Data'!K2564="Delete"),"",'Raw Data'!K2564)</f>
        <v/>
      </c>
      <c r="L2571" s="81" t="str">
        <f>R2571</f>
        <v>Available</v>
      </c>
      <c r="M2571" s="81" t="str">
        <f>IF(A2571="","",IF(OR(AWReleaseNum&gt;=A2571,AWReleaseNum=0),"Available","Not Supported"))</f>
        <v>Available</v>
      </c>
      <c r="N2571" s="81" t="str">
        <f>IF(A2571="","",IF(TcRelease="Any","Available",IF(OR(AND(TcReleaseNum&gt;=VLOOKUP(AWReleaseNum,MinVerInfo,3,FALSE),TcReleaseNum&lt;=VLOOKUP(AWReleaseNum,MinVerInfo,4,FALSE)),AND(TcReleaseNum&gt;=VLOOKUP(AWReleaseNum,MinVerInfo,5,FALSE),TcReleaseNum&lt;=VLOOKUP(AWReleaseNum,MinVerInfo,6,FALSE))),"Available","Not Supported")))</f>
        <v>Available</v>
      </c>
      <c r="O2571" s="81" t="str">
        <f>IF(TcReleaseNum&lt;P2571,"Not Supported","Available")</f>
        <v>Available</v>
      </c>
      <c r="P2571" s="81" cm="1">
        <f t="array" ref="P2571">_xlfn.SWITCH(TcBaseVer, 14, K2571, 13, J2571, 12, I2571, 11, IFERROR(VLOOKUP(H2571,Table2[#All],3,FALSE),"N/A"),0)</f>
        <v>0</v>
      </c>
      <c r="Q2571" s="81" t="str">
        <f>IF(TcBaseVer=0,M2571,IF(AND(N2571="Available",M2571="Available",O2571="Available"),"Available",IF(M2571="","","Not Supported")))</f>
        <v>Available</v>
      </c>
      <c r="R2571" s="81" t="str">
        <f>IF(A2571&gt;=AWCurrentRel, "Future",Q2571)</f>
        <v>Available</v>
      </c>
      <c r="S2571" s="100" t="str">
        <f>HYPERLINK(U2571,T2571)</f>
        <v>Teamcenter 2606 - What's New - Plan</v>
      </c>
      <c r="T2571" s="81" t="str">
        <f>IFERROR(VLOOKUP(CONCATENATE($B2571,"_",$A2571),Table4[#All],5,FALSE),"Not Available")</f>
        <v>Teamcenter 2606 - What's New - Plan</v>
      </c>
      <c r="U2571" s="81" t="str">
        <f>IFERROR(VLOOKUP(CONCATENATE(B2571,"_",A2571),Table4[#All],6,FALSE),"")</f>
        <v>https://siemens.highspot.com/items/6a2b1b5fb15023ba6ccb2993?lfrm=shp-ft.1#1</v>
      </c>
    </row>
    <row r="2572" spans="1:21" x14ac:dyDescent="0.25">
      <c r="A2572" s="81">
        <f>IF(OR('Raw Data'!A2527=0,'Raw Data'!A2527="Delete"),"",'Raw Data'!A2527)</f>
        <v>2606</v>
      </c>
      <c r="B2572" s="88" t="str">
        <f>IF(OR('Raw Data'!B2527=0,'Raw Data'!B2527="Delete"),"",'Raw Data'!B2527)</f>
        <v>Foundation</v>
      </c>
      <c r="C2572" s="89" t="str">
        <f>IF(OR('Raw Data'!C2527=0,'Raw Data'!C2527="Delete"),"",'Raw Data'!C2527)</f>
        <v>Usability</v>
      </c>
      <c r="D2572" s="88" t="str">
        <f>IF(OR('Raw Data'!D2527=0,'Raw Data'!D2527="Delete"),"",'Raw Data'!D2527)</f>
        <v>Platform - Active Workspace Framework - Solution Enablement</v>
      </c>
      <c r="E2572" s="84" t="str">
        <f>IF(OR('Raw Data'!E2527=0,'Raw Data'!E2527="Delete"),"",'Raw Data'!E2527)</f>
        <v>Expand and view related data faster with an inline tree</v>
      </c>
      <c r="F2572" s="81" t="str" cm="1">
        <f t="array" ref="F2572">_xlfn.SWITCH(ROUND(VLOOKUP(A2572,Table1[#All],3),0),11,H2572,12,I2572,13,J2572,14,K2572,"N/A")</f>
        <v>N/A</v>
      </c>
      <c r="G2572" s="81" t="str" cm="1">
        <f t="array" ref="G2572">_xlfn.SWITCH(ROUND(VLOOKUP(A2572,Table1[#All],5),0),11,H2572,12,I2572,13,J2572,14,K2572,"N/A")</f>
        <v>N/A</v>
      </c>
      <c r="H2572" s="81" t="str">
        <f>IF(OR('Raw Data'!H2527=0,'Raw Data'!H2527="Delete"),"",'Raw Data'!H2527)</f>
        <v/>
      </c>
      <c r="I2572" s="81" t="str">
        <f>IF(OR('Raw Data'!I2527=0,'Raw Data'!I2527="Delete"),"",'Raw Data'!I2527)</f>
        <v/>
      </c>
      <c r="J2572" s="81" t="str">
        <f>IF(OR('Raw Data'!J2527=0,'Raw Data'!J2527="Delete"),"",'Raw Data'!J2527)</f>
        <v/>
      </c>
      <c r="K2572" s="81" t="str">
        <f>IF(OR('Raw Data'!K2527=0,'Raw Data'!K2527="Delete"),"",'Raw Data'!K2527)</f>
        <v/>
      </c>
      <c r="L2572" s="81" t="str">
        <f>R2572</f>
        <v>Available</v>
      </c>
      <c r="M2572" s="81" t="str">
        <f>IF(A2572="","",IF(OR(AWReleaseNum&gt;=A2572,AWReleaseNum=0),"Available","Not Supported"))</f>
        <v>Available</v>
      </c>
      <c r="N2572" s="81" t="str">
        <f>IF(A2572="","",IF(TcRelease="Any","Available",IF(OR(AND(TcReleaseNum&gt;=VLOOKUP(AWReleaseNum,MinVerInfo,3,FALSE),TcReleaseNum&lt;=VLOOKUP(AWReleaseNum,MinVerInfo,4,FALSE)),AND(TcReleaseNum&gt;=VLOOKUP(AWReleaseNum,MinVerInfo,5,FALSE),TcReleaseNum&lt;=VLOOKUP(AWReleaseNum,MinVerInfo,6,FALSE))),"Available","Not Supported")))</f>
        <v>Available</v>
      </c>
      <c r="O2572" s="81" t="str">
        <f>IF(TcReleaseNum&lt;P2572,"Not Supported","Available")</f>
        <v>Available</v>
      </c>
      <c r="P2572" s="81" cm="1">
        <f t="array" ref="P2572">_xlfn.SWITCH(TcBaseVer, 14, K2572, 13, J2572, 12, I2572, 11, IFERROR(VLOOKUP(H2572,Table2[#All],3,FALSE),"N/A"),0)</f>
        <v>0</v>
      </c>
      <c r="Q2572" s="81" t="str">
        <f>IF(TcBaseVer=0,M2572,IF(AND(N2572="Available",M2572="Available",O2572="Available"),"Available",IF(M2572="","","Not Supported")))</f>
        <v>Available</v>
      </c>
      <c r="R2572" s="81" t="str">
        <f>IF(A2572&gt;=AWCurrentRel, "Future",Q2572)</f>
        <v>Available</v>
      </c>
      <c r="S2572" s="100" t="str">
        <f>HYPERLINK(U2572,T2572)</f>
        <v>Teamcenter 2606 - What's New - Foundation and Industry Solutions</v>
      </c>
      <c r="T2572" s="81" t="str">
        <f>IFERROR(VLOOKUP(CONCATENATE($B2572,"_",$A2572),Table4[#All],5,FALSE),"Not Available")</f>
        <v>Teamcenter 2606 - What's New - Foundation and Industry Solutions</v>
      </c>
      <c r="U2572" s="81" t="str">
        <f>IFERROR(VLOOKUP(CONCATENATE(B2572,"_",A2572),Table4[#All],6,FALSE),"")</f>
        <v>https://siemens.highspot.com/items/6a2b1a80b15023ba6ccb24d8?lfrm=shp-ft.4#1</v>
      </c>
    </row>
    <row r="2573" spans="1:21" x14ac:dyDescent="0.25">
      <c r="A2573" s="81">
        <f>IF(OR('Raw Data'!A2528=0,'Raw Data'!A2528="Delete"),"",'Raw Data'!A2528)</f>
        <v>2606</v>
      </c>
      <c r="B2573" s="88" t="str">
        <f>IF(OR('Raw Data'!B2528=0,'Raw Data'!B2528="Delete"),"",'Raw Data'!B2528)</f>
        <v>Foundation</v>
      </c>
      <c r="C2573" s="89" t="str">
        <f>IF(OR('Raw Data'!C2528=0,'Raw Data'!C2528="Delete"),"",'Raw Data'!C2528)</f>
        <v>Usability</v>
      </c>
      <c r="D2573" s="88" t="str">
        <f>IF(OR('Raw Data'!D2528=0,'Raw Data'!D2528="Delete"),"",'Raw Data'!D2528)</f>
        <v>Platform - Active Workspace Framework - Solution Enablement</v>
      </c>
      <c r="E2573" s="84" t="str">
        <f>IF(OR('Raw Data'!E2528=0,'Raw Data'!E2528="Delete"),"",'Raw Data'!E2528)</f>
        <v>Leverage assistance to delete objects and related data</v>
      </c>
      <c r="F2573" s="81" t="str" cm="1">
        <f t="array" ref="F2573">_xlfn.SWITCH(ROUND(VLOOKUP(A2573,Table1[#All],3),0),11,H2573,12,I2573,13,J2573,14,K2573,"N/A")</f>
        <v>N/A</v>
      </c>
      <c r="G2573" s="81" t="str" cm="1">
        <f t="array" ref="G2573">_xlfn.SWITCH(ROUND(VLOOKUP(A2573,Table1[#All],5),0),11,H2573,12,I2573,13,J2573,14,K2573,"N/A")</f>
        <v>N/A</v>
      </c>
      <c r="H2573" s="81" t="str">
        <f>IF(OR('Raw Data'!H2528=0,'Raw Data'!H2528="Delete"),"",'Raw Data'!H2528)</f>
        <v/>
      </c>
      <c r="I2573" s="81" t="str">
        <f>IF(OR('Raw Data'!I2528=0,'Raw Data'!I2528="Delete"),"",'Raw Data'!I2528)</f>
        <v/>
      </c>
      <c r="J2573" s="81" t="str">
        <f>IF(OR('Raw Data'!J2528=0,'Raw Data'!J2528="Delete"),"",'Raw Data'!J2528)</f>
        <v/>
      </c>
      <c r="K2573" s="81" t="str">
        <f>IF(OR('Raw Data'!K2528=0,'Raw Data'!K2528="Delete"),"",'Raw Data'!K2528)</f>
        <v/>
      </c>
      <c r="L2573" s="81" t="str">
        <f>R2573</f>
        <v>Available</v>
      </c>
      <c r="M2573" s="81" t="str">
        <f>IF(A2573="","",IF(OR(AWReleaseNum&gt;=A2573,AWReleaseNum=0),"Available","Not Supported"))</f>
        <v>Available</v>
      </c>
      <c r="N2573" s="81" t="str">
        <f>IF(A2573="","",IF(TcRelease="Any","Available",IF(OR(AND(TcReleaseNum&gt;=VLOOKUP(AWReleaseNum,MinVerInfo,3,FALSE),TcReleaseNum&lt;=VLOOKUP(AWReleaseNum,MinVerInfo,4,FALSE)),AND(TcReleaseNum&gt;=VLOOKUP(AWReleaseNum,MinVerInfo,5,FALSE),TcReleaseNum&lt;=VLOOKUP(AWReleaseNum,MinVerInfo,6,FALSE))),"Available","Not Supported")))</f>
        <v>Available</v>
      </c>
      <c r="O2573" s="81" t="str">
        <f>IF(TcReleaseNum&lt;P2573,"Not Supported","Available")</f>
        <v>Available</v>
      </c>
      <c r="P2573" s="81" cm="1">
        <f t="array" ref="P2573">_xlfn.SWITCH(TcBaseVer, 14, K2573, 13, J2573, 12, I2573, 11, IFERROR(VLOOKUP(H2573,Table2[#All],3,FALSE),"N/A"),0)</f>
        <v>0</v>
      </c>
      <c r="Q2573" s="81" t="str">
        <f>IF(TcBaseVer=0,M2573,IF(AND(N2573="Available",M2573="Available",O2573="Available"),"Available",IF(M2573="","","Not Supported")))</f>
        <v>Available</v>
      </c>
      <c r="R2573" s="81" t="str">
        <f>IF(A2573&gt;=AWCurrentRel, "Future",Q2573)</f>
        <v>Available</v>
      </c>
      <c r="S2573" s="100" t="str">
        <f>HYPERLINK(U2573,T2573)</f>
        <v>Teamcenter 2606 - What's New - Foundation and Industry Solutions</v>
      </c>
      <c r="T2573" s="81" t="str">
        <f>IFERROR(VLOOKUP(CONCATENATE($B2573,"_",$A2573),Table4[#All],5,FALSE),"Not Available")</f>
        <v>Teamcenter 2606 - What's New - Foundation and Industry Solutions</v>
      </c>
      <c r="U2573" s="81" t="str">
        <f>IFERROR(VLOOKUP(CONCATENATE(B2573,"_",A2573),Table4[#All],6,FALSE),"")</f>
        <v>https://siemens.highspot.com/items/6a2b1a80b15023ba6ccb24d8?lfrm=shp-ft.4#1</v>
      </c>
    </row>
    <row r="2574" spans="1:21" x14ac:dyDescent="0.25">
      <c r="A2574" s="81">
        <f>IF(OR('Raw Data'!A2529=0,'Raw Data'!A2529="Delete"),"",'Raw Data'!A2529)</f>
        <v>2606</v>
      </c>
      <c r="B2574" s="88" t="str">
        <f>IF(OR('Raw Data'!B2529=0,'Raw Data'!B2529="Delete"),"",'Raw Data'!B2529)</f>
        <v>Foundation</v>
      </c>
      <c r="C2574" s="89" t="str">
        <f>IF(OR('Raw Data'!C2529=0,'Raw Data'!C2529="Delete"),"",'Raw Data'!C2529)</f>
        <v>Usability</v>
      </c>
      <c r="D2574" s="88" t="str">
        <f>IF(OR('Raw Data'!D2529=0,'Raw Data'!D2529="Delete"),"",'Raw Data'!D2529)</f>
        <v>Platform - Active Workspace Framework - Solution Enablement</v>
      </c>
      <c r="E2574" s="84" t="str">
        <f>IF(OR('Raw Data'!E2529=0,'Raw Data'!E2529="Delete"),"",'Raw Data'!E2529)</f>
        <v xml:space="preserve">Enhance copy and paste functionality </v>
      </c>
      <c r="F2574" s="81" t="str" cm="1">
        <f t="array" ref="F2574">_xlfn.SWITCH(ROUND(VLOOKUP(A2574,Table1[#All],3),0),11,H2574,12,I2574,13,J2574,14,K2574,"N/A")</f>
        <v>N/A</v>
      </c>
      <c r="G2574" s="81" t="str" cm="1">
        <f t="array" ref="G2574">_xlfn.SWITCH(ROUND(VLOOKUP(A2574,Table1[#All],5),0),11,H2574,12,I2574,13,J2574,14,K2574,"N/A")</f>
        <v>N/A</v>
      </c>
      <c r="H2574" s="81" t="str">
        <f>IF(OR('Raw Data'!H2529=0,'Raw Data'!H2529="Delete"),"",'Raw Data'!H2529)</f>
        <v/>
      </c>
      <c r="I2574" s="81" t="str">
        <f>IF(OR('Raw Data'!I2529=0,'Raw Data'!I2529="Delete"),"",'Raw Data'!I2529)</f>
        <v/>
      </c>
      <c r="J2574" s="81" t="str">
        <f>IF(OR('Raw Data'!J2529=0,'Raw Data'!J2529="Delete"),"",'Raw Data'!J2529)</f>
        <v/>
      </c>
      <c r="K2574" s="81" t="str">
        <f>IF(OR('Raw Data'!K2529=0,'Raw Data'!K2529="Delete"),"",'Raw Data'!K2529)</f>
        <v/>
      </c>
      <c r="L2574" s="81" t="str">
        <f>R2574</f>
        <v>Available</v>
      </c>
      <c r="M2574" s="81" t="str">
        <f>IF(A2574="","",IF(OR(AWReleaseNum&gt;=A2574,AWReleaseNum=0),"Available","Not Supported"))</f>
        <v>Available</v>
      </c>
      <c r="N2574" s="81" t="str">
        <f>IF(A2574="","",IF(TcRelease="Any","Available",IF(OR(AND(TcReleaseNum&gt;=VLOOKUP(AWReleaseNum,MinVerInfo,3,FALSE),TcReleaseNum&lt;=VLOOKUP(AWReleaseNum,MinVerInfo,4,FALSE)),AND(TcReleaseNum&gt;=VLOOKUP(AWReleaseNum,MinVerInfo,5,FALSE),TcReleaseNum&lt;=VLOOKUP(AWReleaseNum,MinVerInfo,6,FALSE))),"Available","Not Supported")))</f>
        <v>Available</v>
      </c>
      <c r="O2574" s="81" t="str">
        <f>IF(TcReleaseNum&lt;P2574,"Not Supported","Available")</f>
        <v>Available</v>
      </c>
      <c r="P2574" s="81" cm="1">
        <f t="array" ref="P2574">_xlfn.SWITCH(TcBaseVer, 14, K2574, 13, J2574, 12, I2574, 11, IFERROR(VLOOKUP(H2574,Table2[#All],3,FALSE),"N/A"),0)</f>
        <v>0</v>
      </c>
      <c r="Q2574" s="81" t="str">
        <f>IF(TcBaseVer=0,M2574,IF(AND(N2574="Available",M2574="Available",O2574="Available"),"Available",IF(M2574="","","Not Supported")))</f>
        <v>Available</v>
      </c>
      <c r="R2574" s="81" t="str">
        <f>IF(A2574&gt;=AWCurrentRel, "Future",Q2574)</f>
        <v>Available</v>
      </c>
      <c r="S2574" s="100" t="str">
        <f>HYPERLINK(U2574,T2574)</f>
        <v>Teamcenter 2606 - What's New - Foundation and Industry Solutions</v>
      </c>
      <c r="T2574" s="81" t="str">
        <f>IFERROR(VLOOKUP(CONCATENATE($B2574,"_",$A2574),Table4[#All],5,FALSE),"Not Available")</f>
        <v>Teamcenter 2606 - What's New - Foundation and Industry Solutions</v>
      </c>
      <c r="U2574" s="81" t="str">
        <f>IFERROR(VLOOKUP(CONCATENATE(B2574,"_",A2574),Table4[#All],6,FALSE),"")</f>
        <v>https://siemens.highspot.com/items/6a2b1a80b15023ba6ccb24d8?lfrm=shp-ft.4#1</v>
      </c>
    </row>
    <row r="2575" spans="1:21" x14ac:dyDescent="0.25">
      <c r="A2575" s="81">
        <f>IF(OR('Raw Data'!A2530=0,'Raw Data'!A2530="Delete"),"",'Raw Data'!A2530)</f>
        <v>2606</v>
      </c>
      <c r="B2575" s="88" t="str">
        <f>IF(OR('Raw Data'!B2530=0,'Raw Data'!B2530="Delete"),"",'Raw Data'!B2530)</f>
        <v>Foundation</v>
      </c>
      <c r="C2575" s="89" t="str">
        <f>IF(OR('Raw Data'!C2530=0,'Raw Data'!C2530="Delete"),"",'Raw Data'!C2530)</f>
        <v>Usability</v>
      </c>
      <c r="D2575" s="88" t="str">
        <f>IF(OR('Raw Data'!D2530=0,'Raw Data'!D2530="Delete"),"",'Raw Data'!D2530)</f>
        <v>Platform - Active Workspace Framework - Solution Enablement</v>
      </c>
      <c r="E2575" s="84" t="str">
        <f>IF(OR('Raw Data'!E2530=0,'Raw Data'!E2530="Delete"),"",'Raw Data'!E2530)</f>
        <v>Change owner of associated data</v>
      </c>
      <c r="F2575" s="81" t="str" cm="1">
        <f t="array" ref="F2575">_xlfn.SWITCH(ROUND(VLOOKUP(A2575,Table1[#All],3),0),11,H2575,12,I2575,13,J2575,14,K2575,"N/A")</f>
        <v>N/A</v>
      </c>
      <c r="G2575" s="81" t="str" cm="1">
        <f t="array" ref="G2575">_xlfn.SWITCH(ROUND(VLOOKUP(A2575,Table1[#All],5),0),11,H2575,12,I2575,13,J2575,14,K2575,"N/A")</f>
        <v>N/A</v>
      </c>
      <c r="H2575" s="81" t="str">
        <f>IF(OR('Raw Data'!H2530=0,'Raw Data'!H2530="Delete"),"",'Raw Data'!H2530)</f>
        <v/>
      </c>
      <c r="I2575" s="81" t="str">
        <f>IF(OR('Raw Data'!I2530=0,'Raw Data'!I2530="Delete"),"",'Raw Data'!I2530)</f>
        <v/>
      </c>
      <c r="J2575" s="81" t="str">
        <f>IF(OR('Raw Data'!J2530=0,'Raw Data'!J2530="Delete"),"",'Raw Data'!J2530)</f>
        <v/>
      </c>
      <c r="K2575" s="81" t="str">
        <f>IF(OR('Raw Data'!K2530=0,'Raw Data'!K2530="Delete"),"",'Raw Data'!K2530)</f>
        <v/>
      </c>
      <c r="L2575" s="81" t="str">
        <f>R2575</f>
        <v>Available</v>
      </c>
      <c r="M2575" s="81" t="str">
        <f>IF(A2575="","",IF(OR(AWReleaseNum&gt;=A2575,AWReleaseNum=0),"Available","Not Supported"))</f>
        <v>Available</v>
      </c>
      <c r="N2575" s="81" t="str">
        <f>IF(A2575="","",IF(TcRelease="Any","Available",IF(OR(AND(TcReleaseNum&gt;=VLOOKUP(AWReleaseNum,MinVerInfo,3,FALSE),TcReleaseNum&lt;=VLOOKUP(AWReleaseNum,MinVerInfo,4,FALSE)),AND(TcReleaseNum&gt;=VLOOKUP(AWReleaseNum,MinVerInfo,5,FALSE),TcReleaseNum&lt;=VLOOKUP(AWReleaseNum,MinVerInfo,6,FALSE))),"Available","Not Supported")))</f>
        <v>Available</v>
      </c>
      <c r="O2575" s="81" t="str">
        <f>IF(TcReleaseNum&lt;P2575,"Not Supported","Available")</f>
        <v>Available</v>
      </c>
      <c r="P2575" s="81" cm="1">
        <f t="array" ref="P2575">_xlfn.SWITCH(TcBaseVer, 14, K2575, 13, J2575, 12, I2575, 11, IFERROR(VLOOKUP(H2575,Table2[#All],3,FALSE),"N/A"),0)</f>
        <v>0</v>
      </c>
      <c r="Q2575" s="81" t="str">
        <f>IF(TcBaseVer=0,M2575,IF(AND(N2575="Available",M2575="Available",O2575="Available"),"Available",IF(M2575="","","Not Supported")))</f>
        <v>Available</v>
      </c>
      <c r="R2575" s="81" t="str">
        <f>IF(A2575&gt;=AWCurrentRel, "Future",Q2575)</f>
        <v>Available</v>
      </c>
      <c r="S2575" s="100" t="str">
        <f>HYPERLINK(U2575,T2575)</f>
        <v>Teamcenter 2606 - What's New - Foundation and Industry Solutions</v>
      </c>
      <c r="T2575" s="81" t="str">
        <f>IFERROR(VLOOKUP(CONCATENATE($B2575,"_",$A2575),Table4[#All],5,FALSE),"Not Available")</f>
        <v>Teamcenter 2606 - What's New - Foundation and Industry Solutions</v>
      </c>
      <c r="U2575" s="81" t="str">
        <f>IFERROR(VLOOKUP(CONCATENATE(B2575,"_",A2575),Table4[#All],6,FALSE),"")</f>
        <v>https://siemens.highspot.com/items/6a2b1a80b15023ba6ccb24d8?lfrm=shp-ft.4#1</v>
      </c>
    </row>
    <row r="2576" spans="1:21" x14ac:dyDescent="0.25">
      <c r="A2576" s="81">
        <f>IF(OR('Raw Data'!A2531=0,'Raw Data'!A2531="Delete"),"",'Raw Data'!A2531)</f>
        <v>2606</v>
      </c>
      <c r="B2576" s="88" t="str">
        <f>IF(OR('Raw Data'!B2531=0,'Raw Data'!B2531="Delete"),"",'Raw Data'!B2531)</f>
        <v>Foundation</v>
      </c>
      <c r="C2576" s="89" t="str">
        <f>IF(OR('Raw Data'!C2531=0,'Raw Data'!C2531="Delete"),"",'Raw Data'!C2531)</f>
        <v>Usability</v>
      </c>
      <c r="D2576" s="88" t="str">
        <f>IF(OR('Raw Data'!D2531=0,'Raw Data'!D2531="Delete"),"",'Raw Data'!D2531)</f>
        <v>Platform - Active Workspace Framework - Usability</v>
      </c>
      <c r="E2576" s="84" t="str">
        <f>IF(OR('Raw Data'!E2531=0,'Raw Data'!E2531="Delete"),"",'Raw Data'!E2531)</f>
        <v>Create and personalize your home page and dashboards</v>
      </c>
      <c r="F2576" s="81" t="str" cm="1">
        <f t="array" ref="F2576">_xlfn.SWITCH(ROUND(VLOOKUP(A2576,Table1[#All],3),0),11,H2576,12,I2576,13,J2576,14,K2576,"N/A")</f>
        <v>N/A</v>
      </c>
      <c r="G2576" s="81" t="str" cm="1">
        <f t="array" ref="G2576">_xlfn.SWITCH(ROUND(VLOOKUP(A2576,Table1[#All],5),0),11,H2576,12,I2576,13,J2576,14,K2576,"N/A")</f>
        <v>N/A</v>
      </c>
      <c r="H2576" s="81" t="str">
        <f>IF(OR('Raw Data'!H2531=0,'Raw Data'!H2531="Delete"),"",'Raw Data'!H2531)</f>
        <v/>
      </c>
      <c r="I2576" s="81" t="str">
        <f>IF(OR('Raw Data'!I2531=0,'Raw Data'!I2531="Delete"),"",'Raw Data'!I2531)</f>
        <v/>
      </c>
      <c r="J2576" s="81" t="str">
        <f>IF(OR('Raw Data'!J2531=0,'Raw Data'!J2531="Delete"),"",'Raw Data'!J2531)</f>
        <v/>
      </c>
      <c r="K2576" s="81" t="str">
        <f>IF(OR('Raw Data'!K2531=0,'Raw Data'!K2531="Delete"),"",'Raw Data'!K2531)</f>
        <v/>
      </c>
      <c r="L2576" s="81" t="str">
        <f>R2576</f>
        <v>Available</v>
      </c>
      <c r="M2576" s="81" t="str">
        <f>IF(A2576="","",IF(OR(AWReleaseNum&gt;=A2576,AWReleaseNum=0),"Available","Not Supported"))</f>
        <v>Available</v>
      </c>
      <c r="N2576" s="81" t="str">
        <f>IF(A2576="","",IF(TcRelease="Any","Available",IF(OR(AND(TcReleaseNum&gt;=VLOOKUP(AWReleaseNum,MinVerInfo,3,FALSE),TcReleaseNum&lt;=VLOOKUP(AWReleaseNum,MinVerInfo,4,FALSE)),AND(TcReleaseNum&gt;=VLOOKUP(AWReleaseNum,MinVerInfo,5,FALSE),TcReleaseNum&lt;=VLOOKUP(AWReleaseNum,MinVerInfo,6,FALSE))),"Available","Not Supported")))</f>
        <v>Available</v>
      </c>
      <c r="O2576" s="81" t="str">
        <f>IF(TcReleaseNum&lt;P2576,"Not Supported","Available")</f>
        <v>Available</v>
      </c>
      <c r="P2576" s="81" cm="1">
        <f t="array" ref="P2576">_xlfn.SWITCH(TcBaseVer, 14, K2576, 13, J2576, 12, I2576, 11, IFERROR(VLOOKUP(H2576,Table2[#All],3,FALSE),"N/A"),0)</f>
        <v>0</v>
      </c>
      <c r="Q2576" s="81" t="str">
        <f>IF(TcBaseVer=0,M2576,IF(AND(N2576="Available",M2576="Available",O2576="Available"),"Available",IF(M2576="","","Not Supported")))</f>
        <v>Available</v>
      </c>
      <c r="R2576" s="81" t="str">
        <f>IF(A2576&gt;=AWCurrentRel, "Future",Q2576)</f>
        <v>Available</v>
      </c>
      <c r="S2576" s="100" t="str">
        <f>HYPERLINK(U2576,T2576)</f>
        <v>Teamcenter 2606 - What's New - Foundation and Industry Solutions</v>
      </c>
      <c r="T2576" s="81" t="str">
        <f>IFERROR(VLOOKUP(CONCATENATE($B2576,"_",$A2576),Table4[#All],5,FALSE),"Not Available")</f>
        <v>Teamcenter 2606 - What's New - Foundation and Industry Solutions</v>
      </c>
      <c r="U2576" s="81" t="str">
        <f>IFERROR(VLOOKUP(CONCATENATE(B2576,"_",A2576),Table4[#All],6,FALSE),"")</f>
        <v>https://siemens.highspot.com/items/6a2b1a80b15023ba6ccb24d8?lfrm=shp-ft.4#1</v>
      </c>
    </row>
    <row r="2577" spans="1:21" x14ac:dyDescent="0.25">
      <c r="A2577" s="81">
        <f>IF(OR('Raw Data'!A2532=0,'Raw Data'!A2532="Delete"),"",'Raw Data'!A2532)</f>
        <v>2606</v>
      </c>
      <c r="B2577" s="88" t="str">
        <f>IF(OR('Raw Data'!B2532=0,'Raw Data'!B2532="Delete"),"",'Raw Data'!B2532)</f>
        <v>Foundation</v>
      </c>
      <c r="C2577" s="89" t="str">
        <f>IF(OR('Raw Data'!C2532=0,'Raw Data'!C2532="Delete"),"",'Raw Data'!C2532)</f>
        <v>Usability</v>
      </c>
      <c r="D2577" s="88" t="str">
        <f>IF(OR('Raw Data'!D2532=0,'Raw Data'!D2532="Delete"),"",'Raw Data'!D2532)</f>
        <v>Platform - Active Workspace Framework - Usability</v>
      </c>
      <c r="E2577" s="84" t="str">
        <f>IF(OR('Raw Data'!E2532=0,'Raw Data'!E2532="Delete"),"",'Raw Data'!E2532)</f>
        <v>Leverage new modern Siemens branding themes that align with Siemens visual identity</v>
      </c>
      <c r="F2577" s="81" t="str" cm="1">
        <f t="array" ref="F2577">_xlfn.SWITCH(ROUND(VLOOKUP(A2577,Table1[#All],3),0),11,H2577,12,I2577,13,J2577,14,K2577,"N/A")</f>
        <v>N/A</v>
      </c>
      <c r="G2577" s="81" t="str" cm="1">
        <f t="array" ref="G2577">_xlfn.SWITCH(ROUND(VLOOKUP(A2577,Table1[#All],5),0),11,H2577,12,I2577,13,J2577,14,K2577,"N/A")</f>
        <v>N/A</v>
      </c>
      <c r="H2577" s="81" t="str">
        <f>IF(OR('Raw Data'!H2532=0,'Raw Data'!H2532="Delete"),"",'Raw Data'!H2532)</f>
        <v/>
      </c>
      <c r="I2577" s="81" t="str">
        <f>IF(OR('Raw Data'!I2532=0,'Raw Data'!I2532="Delete"),"",'Raw Data'!I2532)</f>
        <v/>
      </c>
      <c r="J2577" s="81" t="str">
        <f>IF(OR('Raw Data'!J2532=0,'Raw Data'!J2532="Delete"),"",'Raw Data'!J2532)</f>
        <v/>
      </c>
      <c r="K2577" s="81" t="str">
        <f>IF(OR('Raw Data'!K2532=0,'Raw Data'!K2532="Delete"),"",'Raw Data'!K2532)</f>
        <v/>
      </c>
      <c r="L2577" s="81" t="str">
        <f>R2577</f>
        <v>Available</v>
      </c>
      <c r="M2577" s="81" t="str">
        <f>IF(A2577="","",IF(OR(AWReleaseNum&gt;=A2577,AWReleaseNum=0),"Available","Not Supported"))</f>
        <v>Available</v>
      </c>
      <c r="N2577" s="81" t="str">
        <f>IF(A2577="","",IF(TcRelease="Any","Available",IF(OR(AND(TcReleaseNum&gt;=VLOOKUP(AWReleaseNum,MinVerInfo,3,FALSE),TcReleaseNum&lt;=VLOOKUP(AWReleaseNum,MinVerInfo,4,FALSE)),AND(TcReleaseNum&gt;=VLOOKUP(AWReleaseNum,MinVerInfo,5,FALSE),TcReleaseNum&lt;=VLOOKUP(AWReleaseNum,MinVerInfo,6,FALSE))),"Available","Not Supported")))</f>
        <v>Available</v>
      </c>
      <c r="O2577" s="81" t="str">
        <f>IF(TcReleaseNum&lt;P2577,"Not Supported","Available")</f>
        <v>Available</v>
      </c>
      <c r="P2577" s="81" cm="1">
        <f t="array" ref="P2577">_xlfn.SWITCH(TcBaseVer, 14, K2577, 13, J2577, 12, I2577, 11, IFERROR(VLOOKUP(H2577,Table2[#All],3,FALSE),"N/A"),0)</f>
        <v>0</v>
      </c>
      <c r="Q2577" s="81" t="str">
        <f>IF(TcBaseVer=0,M2577,IF(AND(N2577="Available",M2577="Available",O2577="Available"),"Available",IF(M2577="","","Not Supported")))</f>
        <v>Available</v>
      </c>
      <c r="R2577" s="81" t="str">
        <f>IF(A2577&gt;=AWCurrentRel, "Future",Q2577)</f>
        <v>Available</v>
      </c>
      <c r="S2577" s="100" t="str">
        <f>HYPERLINK(U2577,T2577)</f>
        <v>Teamcenter 2606 - What's New - Foundation and Industry Solutions</v>
      </c>
      <c r="T2577" s="81" t="str">
        <f>IFERROR(VLOOKUP(CONCATENATE($B2577,"_",$A2577),Table4[#All],5,FALSE),"Not Available")</f>
        <v>Teamcenter 2606 - What's New - Foundation and Industry Solutions</v>
      </c>
      <c r="U2577" s="81" t="str">
        <f>IFERROR(VLOOKUP(CONCATENATE(B2577,"_",A2577),Table4[#All],6,FALSE),"")</f>
        <v>https://siemens.highspot.com/items/6a2b1a80b15023ba6ccb24d8?lfrm=shp-ft.4#1</v>
      </c>
    </row>
    <row r="2578" spans="1:21" x14ac:dyDescent="0.25">
      <c r="A2578" s="81">
        <f>IF(OR('Raw Data'!A2533=0,'Raw Data'!A2533="Delete"),"",'Raw Data'!A2533)</f>
        <v>2606</v>
      </c>
      <c r="B2578" s="88" t="str">
        <f>IF(OR('Raw Data'!B2533=0,'Raw Data'!B2533="Delete"),"",'Raw Data'!B2533)</f>
        <v>Foundation</v>
      </c>
      <c r="C2578" s="89" t="str">
        <f>IF(OR('Raw Data'!C2533=0,'Raw Data'!C2533="Delete"),"",'Raw Data'!C2533)</f>
        <v>Usability</v>
      </c>
      <c r="D2578" s="88" t="str">
        <f>IF(OR('Raw Data'!D2533=0,'Raw Data'!D2533="Delete"),"",'Raw Data'!D2533)</f>
        <v>Platform - Active Workspace Framework - Usability</v>
      </c>
      <c r="E2578" s="84" t="str">
        <f>IF(OR('Raw Data'!E2533=0,'Raw Data'!E2533="Delete"),"",'Raw Data'!E2533)</f>
        <v>Manage column arrangements to improve consistency and simplify administration</v>
      </c>
      <c r="F2578" s="81" t="str" cm="1">
        <f t="array" ref="F2578">_xlfn.SWITCH(ROUND(VLOOKUP(A2578,Table1[#All],3),0),11,H2578,12,I2578,13,J2578,14,K2578,"N/A")</f>
        <v>N/A</v>
      </c>
      <c r="G2578" s="81" t="str" cm="1">
        <f t="array" ref="G2578">_xlfn.SWITCH(ROUND(VLOOKUP(A2578,Table1[#All],5),0),11,H2578,12,I2578,13,J2578,14,K2578,"N/A")</f>
        <v>N/A</v>
      </c>
      <c r="H2578" s="81" t="str">
        <f>IF(OR('Raw Data'!H2533=0,'Raw Data'!H2533="Delete"),"",'Raw Data'!H2533)</f>
        <v/>
      </c>
      <c r="I2578" s="81" t="str">
        <f>IF(OR('Raw Data'!I2533=0,'Raw Data'!I2533="Delete"),"",'Raw Data'!I2533)</f>
        <v/>
      </c>
      <c r="J2578" s="81" t="str">
        <f>IF(OR('Raw Data'!J2533=0,'Raw Data'!J2533="Delete"),"",'Raw Data'!J2533)</f>
        <v/>
      </c>
      <c r="K2578" s="81" t="str">
        <f>IF(OR('Raw Data'!K2533=0,'Raw Data'!K2533="Delete"),"",'Raw Data'!K2533)</f>
        <v/>
      </c>
      <c r="L2578" s="81" t="str">
        <f>R2578</f>
        <v>Available</v>
      </c>
      <c r="M2578" s="81" t="str">
        <f>IF(A2578="","",IF(OR(AWReleaseNum&gt;=A2578,AWReleaseNum=0),"Available","Not Supported"))</f>
        <v>Available</v>
      </c>
      <c r="N2578" s="81" t="str">
        <f>IF(A2578="","",IF(TcRelease="Any","Available",IF(OR(AND(TcReleaseNum&gt;=VLOOKUP(AWReleaseNum,MinVerInfo,3,FALSE),TcReleaseNum&lt;=VLOOKUP(AWReleaseNum,MinVerInfo,4,FALSE)),AND(TcReleaseNum&gt;=VLOOKUP(AWReleaseNum,MinVerInfo,5,FALSE),TcReleaseNum&lt;=VLOOKUP(AWReleaseNum,MinVerInfo,6,FALSE))),"Available","Not Supported")))</f>
        <v>Available</v>
      </c>
      <c r="O2578" s="81" t="str">
        <f>IF(TcReleaseNum&lt;P2578,"Not Supported","Available")</f>
        <v>Available</v>
      </c>
      <c r="P2578" s="81" cm="1">
        <f t="array" ref="P2578">_xlfn.SWITCH(TcBaseVer, 14, K2578, 13, J2578, 12, I2578, 11, IFERROR(VLOOKUP(H2578,Table2[#All],3,FALSE),"N/A"),0)</f>
        <v>0</v>
      </c>
      <c r="Q2578" s="81" t="str">
        <f>IF(TcBaseVer=0,M2578,IF(AND(N2578="Available",M2578="Available",O2578="Available"),"Available",IF(M2578="","","Not Supported")))</f>
        <v>Available</v>
      </c>
      <c r="R2578" s="81" t="str">
        <f>IF(A2578&gt;=AWCurrentRel, "Future",Q2578)</f>
        <v>Available</v>
      </c>
      <c r="S2578" s="100" t="str">
        <f>HYPERLINK(U2578,T2578)</f>
        <v>Teamcenter 2606 - What's New - Foundation and Industry Solutions</v>
      </c>
      <c r="T2578" s="81" t="str">
        <f>IFERROR(VLOOKUP(CONCATENATE($B2578,"_",$A2578),Table4[#All],5,FALSE),"Not Available")</f>
        <v>Teamcenter 2606 - What's New - Foundation and Industry Solutions</v>
      </c>
      <c r="U2578" s="81" t="str">
        <f>IFERROR(VLOOKUP(CONCATENATE(B2578,"_",A2578),Table4[#All],6,FALSE),"")</f>
        <v>https://siemens.highspot.com/items/6a2b1a80b15023ba6ccb24d8?lfrm=shp-ft.4#1</v>
      </c>
    </row>
    <row r="2579" spans="1:21" x14ac:dyDescent="0.25">
      <c r="A2579" s="81">
        <f>IF(OR('Raw Data'!A2534=0,'Raw Data'!A2534="Delete"),"",'Raw Data'!A2534)</f>
        <v>2606</v>
      </c>
      <c r="B2579" s="88" t="str">
        <f>IF(OR('Raw Data'!B2534=0,'Raw Data'!B2534="Delete"),"",'Raw Data'!B2534)</f>
        <v>Foundation</v>
      </c>
      <c r="C2579" s="89" t="str">
        <f>IF(OR('Raw Data'!C2534=0,'Raw Data'!C2534="Delete"),"",'Raw Data'!C2534)</f>
        <v>Usability</v>
      </c>
      <c r="D2579" s="88" t="str">
        <f>IF(OR('Raw Data'!D2534=0,'Raw Data'!D2534="Delete"),"",'Raw Data'!D2534)</f>
        <v>Platform - Active Workspace Framework - Usability</v>
      </c>
      <c r="E2579" s="84" t="str">
        <f>IF(OR('Raw Data'!E2534=0,'Raw Data'!E2534="Delete"),"",'Raw Data'!E2534)</f>
        <v>Manage files with Teamcenter Drive on cloud or on-premises</v>
      </c>
      <c r="F2579" s="81" t="str" cm="1">
        <f t="array" ref="F2579">_xlfn.SWITCH(ROUND(VLOOKUP(A2579,Table1[#All],3),0),11,H2579,12,I2579,13,J2579,14,K2579,"N/A")</f>
        <v>N/A</v>
      </c>
      <c r="G2579" s="81" t="str" cm="1">
        <f t="array" ref="G2579">_xlfn.SWITCH(ROUND(VLOOKUP(A2579,Table1[#All],5),0),11,H2579,12,I2579,13,J2579,14,K2579,"N/A")</f>
        <v>N/A</v>
      </c>
      <c r="H2579" s="81" t="str">
        <f>IF(OR('Raw Data'!H2534=0,'Raw Data'!H2534="Delete"),"",'Raw Data'!H2534)</f>
        <v/>
      </c>
      <c r="I2579" s="81" t="str">
        <f>IF(OR('Raw Data'!I2534=0,'Raw Data'!I2534="Delete"),"",'Raw Data'!I2534)</f>
        <v/>
      </c>
      <c r="J2579" s="81" t="str">
        <f>IF(OR('Raw Data'!J2534=0,'Raw Data'!J2534="Delete"),"",'Raw Data'!J2534)</f>
        <v/>
      </c>
      <c r="K2579" s="81" t="str">
        <f>IF(OR('Raw Data'!K2534=0,'Raw Data'!K2534="Delete"),"",'Raw Data'!K2534)</f>
        <v/>
      </c>
      <c r="L2579" s="81" t="str">
        <f>R2579</f>
        <v>Available</v>
      </c>
      <c r="M2579" s="81" t="str">
        <f>IF(A2579="","",IF(OR(AWReleaseNum&gt;=A2579,AWReleaseNum=0),"Available","Not Supported"))</f>
        <v>Available</v>
      </c>
      <c r="N2579" s="81" t="str">
        <f>IF(A2579="","",IF(TcRelease="Any","Available",IF(OR(AND(TcReleaseNum&gt;=VLOOKUP(AWReleaseNum,MinVerInfo,3,FALSE),TcReleaseNum&lt;=VLOOKUP(AWReleaseNum,MinVerInfo,4,FALSE)),AND(TcReleaseNum&gt;=VLOOKUP(AWReleaseNum,MinVerInfo,5,FALSE),TcReleaseNum&lt;=VLOOKUP(AWReleaseNum,MinVerInfo,6,FALSE))),"Available","Not Supported")))</f>
        <v>Available</v>
      </c>
      <c r="O2579" s="81" t="str">
        <f>IF(TcReleaseNum&lt;P2579,"Not Supported","Available")</f>
        <v>Available</v>
      </c>
      <c r="P2579" s="81" cm="1">
        <f t="array" ref="P2579">_xlfn.SWITCH(TcBaseVer, 14, K2579, 13, J2579, 12, I2579, 11, IFERROR(VLOOKUP(H2579,Table2[#All],3,FALSE),"N/A"),0)</f>
        <v>0</v>
      </c>
      <c r="Q2579" s="81" t="str">
        <f>IF(TcBaseVer=0,M2579,IF(AND(N2579="Available",M2579="Available",O2579="Available"),"Available",IF(M2579="","","Not Supported")))</f>
        <v>Available</v>
      </c>
      <c r="R2579" s="81" t="str">
        <f>IF(A2579&gt;=AWCurrentRel, "Future",Q2579)</f>
        <v>Available</v>
      </c>
      <c r="S2579" s="100" t="str">
        <f>HYPERLINK(U2579,T2579)</f>
        <v>Teamcenter 2606 - What's New - Foundation and Industry Solutions</v>
      </c>
      <c r="T2579" s="81" t="str">
        <f>IFERROR(VLOOKUP(CONCATENATE($B2579,"_",$A2579),Table4[#All],5,FALSE),"Not Available")</f>
        <v>Teamcenter 2606 - What's New - Foundation and Industry Solutions</v>
      </c>
      <c r="U2579" s="81" t="str">
        <f>IFERROR(VLOOKUP(CONCATENATE(B2579,"_",A2579),Table4[#All],6,FALSE),"")</f>
        <v>https://siemens.highspot.com/items/6a2b1a80b15023ba6ccb24d8?lfrm=shp-ft.4#1</v>
      </c>
    </row>
    <row r="2580" spans="1:21" x14ac:dyDescent="0.25">
      <c r="A2580" s="81">
        <f>IF(OR('Raw Data'!A2535=0,'Raw Data'!A2535="Delete"),"",'Raw Data'!A2535)</f>
        <v>2606</v>
      </c>
      <c r="B2580" s="88" t="str">
        <f>IF(OR('Raw Data'!B2535=0,'Raw Data'!B2535="Delete"),"",'Raw Data'!B2535)</f>
        <v>Foundation</v>
      </c>
      <c r="C2580" s="89" t="str">
        <f>IF(OR('Raw Data'!C2535=0,'Raw Data'!C2535="Delete"),"",'Raw Data'!C2535)</f>
        <v>Usability</v>
      </c>
      <c r="D2580" s="88" t="str">
        <f>IF(OR('Raw Data'!D2535=0,'Raw Data'!D2535="Delete"),"",'Raw Data'!D2535)</f>
        <v>Platform - Active Workspace Framework - Usability</v>
      </c>
      <c r="E2580" s="84" t="str">
        <f>IF(OR('Raw Data'!E2535=0,'Raw Data'!E2535="Delete"),"",'Raw Data'!E2535)</f>
        <v>Utilize new responsive page layouts for various window and device sizes</v>
      </c>
      <c r="F2580" s="81" t="str" cm="1">
        <f t="array" ref="F2580">_xlfn.SWITCH(ROUND(VLOOKUP(A2580,Table1[#All],3),0),11,H2580,12,I2580,13,J2580,14,K2580,"N/A")</f>
        <v>N/A</v>
      </c>
      <c r="G2580" s="81" t="str" cm="1">
        <f t="array" ref="G2580">_xlfn.SWITCH(ROUND(VLOOKUP(A2580,Table1[#All],5),0),11,H2580,12,I2580,13,J2580,14,K2580,"N/A")</f>
        <v>N/A</v>
      </c>
      <c r="H2580" s="81" t="str">
        <f>IF(OR('Raw Data'!H2535=0,'Raw Data'!H2535="Delete"),"",'Raw Data'!H2535)</f>
        <v/>
      </c>
      <c r="I2580" s="81" t="str">
        <f>IF(OR('Raw Data'!I2535=0,'Raw Data'!I2535="Delete"),"",'Raw Data'!I2535)</f>
        <v/>
      </c>
      <c r="J2580" s="81" t="str">
        <f>IF(OR('Raw Data'!J2535=0,'Raw Data'!J2535="Delete"),"",'Raw Data'!J2535)</f>
        <v/>
      </c>
      <c r="K2580" s="81" t="str">
        <f>IF(OR('Raw Data'!K2535=0,'Raw Data'!K2535="Delete"),"",'Raw Data'!K2535)</f>
        <v/>
      </c>
      <c r="L2580" s="81" t="str">
        <f>R2580</f>
        <v>Available</v>
      </c>
      <c r="M2580" s="81" t="str">
        <f>IF(A2580="","",IF(OR(AWReleaseNum&gt;=A2580,AWReleaseNum=0),"Available","Not Supported"))</f>
        <v>Available</v>
      </c>
      <c r="N2580" s="81" t="str">
        <f>IF(A2580="","",IF(TcRelease="Any","Available",IF(OR(AND(TcReleaseNum&gt;=VLOOKUP(AWReleaseNum,MinVerInfo,3,FALSE),TcReleaseNum&lt;=VLOOKUP(AWReleaseNum,MinVerInfo,4,FALSE)),AND(TcReleaseNum&gt;=VLOOKUP(AWReleaseNum,MinVerInfo,5,FALSE),TcReleaseNum&lt;=VLOOKUP(AWReleaseNum,MinVerInfo,6,FALSE))),"Available","Not Supported")))</f>
        <v>Available</v>
      </c>
      <c r="O2580" s="81" t="str">
        <f>IF(TcReleaseNum&lt;P2580,"Not Supported","Available")</f>
        <v>Available</v>
      </c>
      <c r="P2580" s="81" cm="1">
        <f t="array" ref="P2580">_xlfn.SWITCH(TcBaseVer, 14, K2580, 13, J2580, 12, I2580, 11, IFERROR(VLOOKUP(H2580,Table2[#All],3,FALSE),"N/A"),0)</f>
        <v>0</v>
      </c>
      <c r="Q2580" s="81" t="str">
        <f>IF(TcBaseVer=0,M2580,IF(AND(N2580="Available",M2580="Available",O2580="Available"),"Available",IF(M2580="","","Not Supported")))</f>
        <v>Available</v>
      </c>
      <c r="R2580" s="81" t="str">
        <f>IF(A2580&gt;=AWCurrentRel, "Future",Q2580)</f>
        <v>Available</v>
      </c>
      <c r="S2580" s="100" t="str">
        <f>HYPERLINK(U2580,T2580)</f>
        <v>Teamcenter 2606 - What's New - Foundation and Industry Solutions</v>
      </c>
      <c r="T2580" s="81" t="str">
        <f>IFERROR(VLOOKUP(CONCATENATE($B2580,"_",$A2580),Table4[#All],5,FALSE),"Not Available")</f>
        <v>Teamcenter 2606 - What's New - Foundation and Industry Solutions</v>
      </c>
      <c r="U2580" s="81" t="str">
        <f>IFERROR(VLOOKUP(CONCATENATE(B2580,"_",A2580),Table4[#All],6,FALSE),"")</f>
        <v>https://siemens.highspot.com/items/6a2b1a80b15023ba6ccb24d8?lfrm=shp-ft.4#1</v>
      </c>
    </row>
    <row r="2581" spans="1:21" x14ac:dyDescent="0.25">
      <c r="A2581" s="81">
        <f>IF(OR('Raw Data'!A2656=0,'Raw Data'!A2656="Delete"),"",'Raw Data'!A2656)</f>
        <v>2606</v>
      </c>
      <c r="B2581" s="88" t="str">
        <f>IF(OR('Raw Data'!B2656=0,'Raw Data'!B2656="Delete"),"",'Raw Data'!B2656)</f>
        <v>Foundation</v>
      </c>
      <c r="C2581" s="89" t="str">
        <f>IF(OR('Raw Data'!C2656=0,'Raw Data'!C2656="Delete"),"",'Raw Data'!C2656)</f>
        <v>Usability</v>
      </c>
      <c r="D2581" s="88" t="str">
        <f>IF(OR('Raw Data'!D2656=0,'Raw Data'!D2656="Delete"),"",'Raw Data'!D2656)</f>
        <v>Platform - Active Workspace Framework - Usability</v>
      </c>
      <c r="E2581" s="84" t="str">
        <f>IF(OR('Raw Data'!E2656=0,'Raw Data'!E2656="Delete"),"",'Raw Data'!E2656)</f>
        <v>Choose your preferred language now including Ukrainian</v>
      </c>
      <c r="F2581" s="81" t="str" cm="1">
        <f t="array" ref="F2581">_xlfn.SWITCH(ROUND(VLOOKUP(A2581,Table1[#All],3),0),11,H2581,12,I2581,13,J2581,14,K2581,"N/A")</f>
        <v>N/A</v>
      </c>
      <c r="G2581" s="81" t="str" cm="1">
        <f t="array" ref="G2581">_xlfn.SWITCH(ROUND(VLOOKUP(A2581,Table1[#All],5),0),11,H2581,12,I2581,13,J2581,14,K2581,"N/A")</f>
        <v>N/A</v>
      </c>
      <c r="H2581" s="81" t="str">
        <f>IF(OR('Raw Data'!H2656=0,'Raw Data'!H2656="Delete"),"",'Raw Data'!H2656)</f>
        <v/>
      </c>
      <c r="I2581" s="81" t="str">
        <f>IF(OR('Raw Data'!I2656=0,'Raw Data'!I2656="Delete"),"",'Raw Data'!I2656)</f>
        <v/>
      </c>
      <c r="J2581" s="81" t="str">
        <f>IF(OR('Raw Data'!J2656=0,'Raw Data'!J2656="Delete"),"",'Raw Data'!J2656)</f>
        <v/>
      </c>
      <c r="K2581" s="81" t="str">
        <f>IF(OR('Raw Data'!K2656=0,'Raw Data'!K2656="Delete"),"",'Raw Data'!K2656)</f>
        <v/>
      </c>
      <c r="L2581" s="81" t="str">
        <f>R2581</f>
        <v>Available</v>
      </c>
      <c r="M2581" s="81" t="str">
        <f>IF(A2581="","",IF(OR(AWReleaseNum&gt;=A2581,AWReleaseNum=0),"Available","Not Supported"))</f>
        <v>Available</v>
      </c>
      <c r="N2581" s="81" t="str">
        <f>IF(A2581="","",IF(TcRelease="Any","Available",IF(OR(AND(TcReleaseNum&gt;=VLOOKUP(AWReleaseNum,MinVerInfo,3,FALSE),TcReleaseNum&lt;=VLOOKUP(AWReleaseNum,MinVerInfo,4,FALSE)),AND(TcReleaseNum&gt;=VLOOKUP(AWReleaseNum,MinVerInfo,5,FALSE),TcReleaseNum&lt;=VLOOKUP(AWReleaseNum,MinVerInfo,6,FALSE))),"Available","Not Supported")))</f>
        <v>Available</v>
      </c>
      <c r="O2581" s="81" t="str">
        <f>IF(TcReleaseNum&lt;P2581,"Not Supported","Available")</f>
        <v>Available</v>
      </c>
      <c r="P2581" s="81" cm="1">
        <f t="array" ref="P2581">_xlfn.SWITCH(TcBaseVer, 14, K2581, 13, J2581, 12, I2581, 11, IFERROR(VLOOKUP(H2581,Table2[#All],3,FALSE),"N/A"),0)</f>
        <v>0</v>
      </c>
      <c r="Q2581" s="81" t="str">
        <f>IF(TcBaseVer=0,M2581,IF(AND(N2581="Available",M2581="Available",O2581="Available"),"Available",IF(M2581="","","Not Supported")))</f>
        <v>Available</v>
      </c>
      <c r="R2581" s="81" t="str">
        <f>IF(A2581&gt;=AWCurrentRel, "Future",Q2581)</f>
        <v>Available</v>
      </c>
      <c r="S2581" s="100" t="str">
        <f>HYPERLINK(U2581,T2581)</f>
        <v>Teamcenter 2606 - What's New - Foundation and Industry Solutions</v>
      </c>
      <c r="T2581" s="81" t="str">
        <f>IFERROR(VLOOKUP(CONCATENATE($B2581,"_",$A2581),Table4[#All],5,FALSE),"Not Available")</f>
        <v>Teamcenter 2606 - What's New - Foundation and Industry Solutions</v>
      </c>
      <c r="U2581" s="81" t="str">
        <f>IFERROR(VLOOKUP(CONCATENATE(B2581,"_",A2581),Table4[#All],6,FALSE),"")</f>
        <v>https://siemens.highspot.com/items/6a2b1a80b15023ba6ccb24d8?lfrm=shp-ft.4#1</v>
      </c>
    </row>
    <row r="2582" spans="1:21" x14ac:dyDescent="0.25">
      <c r="A2582" s="81">
        <f>IF(OR('Raw Data'!A2588=0,'Raw Data'!A2588="Delete"),"",'Raw Data'!A2588)</f>
        <v>2606</v>
      </c>
      <c r="B2582" s="88" t="str">
        <f>IF(OR('Raw Data'!B2588=0,'Raw Data'!B2588="Delete"),"",'Raw Data'!B2588)</f>
        <v>Deliver</v>
      </c>
      <c r="C2582" s="89" t="str">
        <f>IF(OR('Raw Data'!C2588=0,'Raw Data'!C2588="Delete"),"",'Raw Data'!C2588)</f>
        <v>Manufacturing</v>
      </c>
      <c r="D2582" s="88" t="str">
        <f>IF(OR('Raw Data'!D2588=0,'Raw Data'!D2588="Delete"),"",'Raw Data'!D2588)</f>
        <v>Process Planning</v>
      </c>
      <c r="E2582" s="84" t="str">
        <f>IF(OR('Raw Data'!E2588=0,'Raw Data'!E2588="Delete"),"",'Raw Data'!E2588)</f>
        <v>"Ignore" changes that do not need to be propagated in the "MCN Compare" mode.</v>
      </c>
      <c r="F2582" s="81" t="str" cm="1">
        <f t="array" ref="F2582">_xlfn.SWITCH(ROUND(VLOOKUP(A2582,Table1[#All],3),0),11,H2582,12,I2582,13,J2582,14,K2582,"N/A")</f>
        <v>N/A</v>
      </c>
      <c r="G2582" s="81" t="str" cm="1">
        <f t="array" ref="G2582">_xlfn.SWITCH(ROUND(VLOOKUP(A2582,Table1[#All],5),0),11,H2582,12,I2582,13,J2582,14,K2582,"N/A")</f>
        <v>N/A</v>
      </c>
      <c r="H2582" s="81" t="str">
        <f>IF(OR('Raw Data'!H2588=0,'Raw Data'!H2588="Delete"),"",'Raw Data'!H2588)</f>
        <v/>
      </c>
      <c r="I2582" s="81" t="str">
        <f>IF(OR('Raw Data'!I2588=0,'Raw Data'!I2588="Delete"),"",'Raw Data'!I2588)</f>
        <v/>
      </c>
      <c r="J2582" s="81" t="str">
        <f>IF(OR('Raw Data'!J2588=0,'Raw Data'!J2588="Delete"),"",'Raw Data'!J2588)</f>
        <v/>
      </c>
      <c r="K2582" s="81" t="str">
        <f>IF(OR('Raw Data'!K2588=0,'Raw Data'!K2588="Delete"),"",'Raw Data'!K2588)</f>
        <v/>
      </c>
      <c r="L2582" s="81" t="str">
        <f>R2582</f>
        <v>Available</v>
      </c>
      <c r="M2582" s="81" t="str">
        <f>IF(A2582="","",IF(OR(AWReleaseNum&gt;=A2582,AWReleaseNum=0),"Available","Not Supported"))</f>
        <v>Available</v>
      </c>
      <c r="N2582" s="81" t="str">
        <f>IF(A2582="","",IF(TcRelease="Any","Available",IF(OR(AND(TcReleaseNum&gt;=VLOOKUP(AWReleaseNum,MinVerInfo,3,FALSE),TcReleaseNum&lt;=VLOOKUP(AWReleaseNum,MinVerInfo,4,FALSE)),AND(TcReleaseNum&gt;=VLOOKUP(AWReleaseNum,MinVerInfo,5,FALSE),TcReleaseNum&lt;=VLOOKUP(AWReleaseNum,MinVerInfo,6,FALSE))),"Available","Not Supported")))</f>
        <v>Available</v>
      </c>
      <c r="O2582" s="81" t="str">
        <f>IF(TcReleaseNum&lt;P2582,"Not Supported","Available")</f>
        <v>Available</v>
      </c>
      <c r="P2582" s="81" cm="1">
        <f t="array" ref="P2582">_xlfn.SWITCH(TcBaseVer, 14, K2582, 13, J2582, 12, I2582, 11, IFERROR(VLOOKUP(H2582,Table2[#All],3,FALSE),"N/A"),0)</f>
        <v>0</v>
      </c>
      <c r="Q2582" s="81" t="str">
        <f>IF(TcBaseVer=0,M2582,IF(AND(N2582="Available",M2582="Available",O2582="Available"),"Available",IF(M2582="","","Not Supported")))</f>
        <v>Available</v>
      </c>
      <c r="R2582" s="81" t="str">
        <f>IF(A2582&gt;=AWCurrentRel, "Future",Q2582)</f>
        <v>Available</v>
      </c>
      <c r="S2582" s="100" t="str">
        <f>HYPERLINK(U2582,T2582)</f>
        <v>Teamcenter 2606 - What's New - Deliver</v>
      </c>
      <c r="T2582" s="81" t="str">
        <f>IFERROR(VLOOKUP(CONCATENATE($B2582,"_",$A2582),Table4[#All],5,FALSE),"Not Available")</f>
        <v>Teamcenter 2606 - What's New - Deliver</v>
      </c>
      <c r="U2582" s="81" t="str">
        <f>IFERROR(VLOOKUP(CONCATENATE(B2582,"_",A2582),Table4[#All],6,FALSE),"")</f>
        <v>https://siemens.highspot.com/items/6a2b184a3f3d1360e45fd15b?lfrm=shp-ft.3#1</v>
      </c>
    </row>
    <row r="2583" spans="1:21" x14ac:dyDescent="0.25">
      <c r="A2583" s="81">
        <f>IF(OR('Raw Data'!A2589=0,'Raw Data'!A2589="Delete"),"",'Raw Data'!A2589)</f>
        <v>2606</v>
      </c>
      <c r="B2583" s="88" t="str">
        <f>IF(OR('Raw Data'!B2589=0,'Raw Data'!B2589="Delete"),"",'Raw Data'!B2589)</f>
        <v>Deliver</v>
      </c>
      <c r="C2583" s="89" t="str">
        <f>IF(OR('Raw Data'!C2589=0,'Raw Data'!C2589="Delete"),"",'Raw Data'!C2589)</f>
        <v>Manufacturing</v>
      </c>
      <c r="D2583" s="88" t="str">
        <f>IF(OR('Raw Data'!D2589=0,'Raw Data'!D2589="Delete"),"",'Raw Data'!D2589)</f>
        <v>Process Planning</v>
      </c>
      <c r="E2583" s="84" t="str">
        <f>IF(OR('Raw Data'!E2589=0,'Raw Data'!E2589="Delete"),"",'Raw Data'!E2589)</f>
        <v>Assign the same operation to different PRs in Line Balancing</v>
      </c>
      <c r="F2583" s="81" t="str" cm="1">
        <f t="array" ref="F2583">_xlfn.SWITCH(ROUND(VLOOKUP(A2583,Table1[#All],3),0),11,H2583,12,I2583,13,J2583,14,K2583,"N/A")</f>
        <v>N/A</v>
      </c>
      <c r="G2583" s="81" t="str" cm="1">
        <f t="array" ref="G2583">_xlfn.SWITCH(ROUND(VLOOKUP(A2583,Table1[#All],5),0),11,H2583,12,I2583,13,J2583,14,K2583,"N/A")</f>
        <v>N/A</v>
      </c>
      <c r="H2583" s="81" t="str">
        <f>IF(OR('Raw Data'!H2589=0,'Raw Data'!H2589="Delete"),"",'Raw Data'!H2589)</f>
        <v/>
      </c>
      <c r="I2583" s="81" t="str">
        <f>IF(OR('Raw Data'!I2589=0,'Raw Data'!I2589="Delete"),"",'Raw Data'!I2589)</f>
        <v/>
      </c>
      <c r="J2583" s="81" t="str">
        <f>IF(OR('Raw Data'!J2589=0,'Raw Data'!J2589="Delete"),"",'Raw Data'!J2589)</f>
        <v/>
      </c>
      <c r="K2583" s="81" t="str">
        <f>IF(OR('Raw Data'!K2589=0,'Raw Data'!K2589="Delete"),"",'Raw Data'!K2589)</f>
        <v/>
      </c>
      <c r="L2583" s="81" t="str">
        <f>R2583</f>
        <v>Available</v>
      </c>
      <c r="M2583" s="81" t="str">
        <f>IF(A2583="","",IF(OR(AWReleaseNum&gt;=A2583,AWReleaseNum=0),"Available","Not Supported"))</f>
        <v>Available</v>
      </c>
      <c r="N2583" s="81" t="str">
        <f>IF(A2583="","",IF(TcRelease="Any","Available",IF(OR(AND(TcReleaseNum&gt;=VLOOKUP(AWReleaseNum,MinVerInfo,3,FALSE),TcReleaseNum&lt;=VLOOKUP(AWReleaseNum,MinVerInfo,4,FALSE)),AND(TcReleaseNum&gt;=VLOOKUP(AWReleaseNum,MinVerInfo,5,FALSE),TcReleaseNum&lt;=VLOOKUP(AWReleaseNum,MinVerInfo,6,FALSE))),"Available","Not Supported")))</f>
        <v>Available</v>
      </c>
      <c r="O2583" s="81" t="str">
        <f>IF(TcReleaseNum&lt;P2583,"Not Supported","Available")</f>
        <v>Available</v>
      </c>
      <c r="P2583" s="81" cm="1">
        <f t="array" ref="P2583">_xlfn.SWITCH(TcBaseVer, 14, K2583, 13, J2583, 12, I2583, 11, IFERROR(VLOOKUP(H2583,Table2[#All],3,FALSE),"N/A"),0)</f>
        <v>0</v>
      </c>
      <c r="Q2583" s="81" t="str">
        <f>IF(TcBaseVer=0,M2583,IF(AND(N2583="Available",M2583="Available",O2583="Available"),"Available",IF(M2583="","","Not Supported")))</f>
        <v>Available</v>
      </c>
      <c r="R2583" s="81" t="str">
        <f>IF(A2583&gt;=AWCurrentRel, "Future",Q2583)</f>
        <v>Available</v>
      </c>
      <c r="S2583" s="100" t="str">
        <f>HYPERLINK(U2583,T2583)</f>
        <v>Teamcenter 2606 - What's New - Deliver</v>
      </c>
      <c r="T2583" s="81" t="str">
        <f>IFERROR(VLOOKUP(CONCATENATE($B2583,"_",$A2583),Table4[#All],5,FALSE),"Not Available")</f>
        <v>Teamcenter 2606 - What's New - Deliver</v>
      </c>
      <c r="U2583" s="81" t="str">
        <f>IFERROR(VLOOKUP(CONCATENATE(B2583,"_",A2583),Table4[#All],6,FALSE),"")</f>
        <v>https://siemens.highspot.com/items/6a2b184a3f3d1360e45fd15b?lfrm=shp-ft.3#1</v>
      </c>
    </row>
    <row r="2584" spans="1:21" x14ac:dyDescent="0.25">
      <c r="A2584" s="81">
        <f>IF(OR('Raw Data'!A2590=0,'Raw Data'!A2590="Delete"),"",'Raw Data'!A2590)</f>
        <v>2606</v>
      </c>
      <c r="B2584" s="88" t="str">
        <f>IF(OR('Raw Data'!B2590=0,'Raw Data'!B2590="Delete"),"",'Raw Data'!B2590)</f>
        <v>Deliver</v>
      </c>
      <c r="C2584" s="89" t="str">
        <f>IF(OR('Raw Data'!C2590=0,'Raw Data'!C2590="Delete"),"",'Raw Data'!C2590)</f>
        <v>Manufacturing</v>
      </c>
      <c r="D2584" s="88" t="str">
        <f>IF(OR('Raw Data'!D2590=0,'Raw Data'!D2590="Delete"),"",'Raw Data'!D2590)</f>
        <v>Process Planning</v>
      </c>
      <c r="E2584" s="84" t="str">
        <f>IF(OR('Raw Data'!E2590=0,'Raw Data'!E2590="Delete"),"",'Raw Data'!E2590)</f>
        <v>Common UI/UX for the Add panel across all pages</v>
      </c>
      <c r="F2584" s="81" t="str" cm="1">
        <f t="array" ref="F2584">_xlfn.SWITCH(ROUND(VLOOKUP(A2584,Table1[#All],3),0),11,H2584,12,I2584,13,J2584,14,K2584,"N/A")</f>
        <v>N/A</v>
      </c>
      <c r="G2584" s="81" t="str" cm="1">
        <f t="array" ref="G2584">_xlfn.SWITCH(ROUND(VLOOKUP(A2584,Table1[#All],5),0),11,H2584,12,I2584,13,J2584,14,K2584,"N/A")</f>
        <v>N/A</v>
      </c>
      <c r="H2584" s="81" t="str">
        <f>IF(OR('Raw Data'!H2590=0,'Raw Data'!H2590="Delete"),"",'Raw Data'!H2590)</f>
        <v/>
      </c>
      <c r="I2584" s="81" t="str">
        <f>IF(OR('Raw Data'!I2590=0,'Raw Data'!I2590="Delete"),"",'Raw Data'!I2590)</f>
        <v/>
      </c>
      <c r="J2584" s="81" t="str">
        <f>IF(OR('Raw Data'!J2590=0,'Raw Data'!J2590="Delete"),"",'Raw Data'!J2590)</f>
        <v/>
      </c>
      <c r="K2584" s="81" t="str">
        <f>IF(OR('Raw Data'!K2590=0,'Raw Data'!K2590="Delete"),"",'Raw Data'!K2590)</f>
        <v/>
      </c>
      <c r="L2584" s="81" t="str">
        <f>R2584</f>
        <v>Available</v>
      </c>
      <c r="M2584" s="81" t="str">
        <f>IF(A2584="","",IF(OR(AWReleaseNum&gt;=A2584,AWReleaseNum=0),"Available","Not Supported"))</f>
        <v>Available</v>
      </c>
      <c r="N2584" s="81" t="str">
        <f>IF(A2584="","",IF(TcRelease="Any","Available",IF(OR(AND(TcReleaseNum&gt;=VLOOKUP(AWReleaseNum,MinVerInfo,3,FALSE),TcReleaseNum&lt;=VLOOKUP(AWReleaseNum,MinVerInfo,4,FALSE)),AND(TcReleaseNum&gt;=VLOOKUP(AWReleaseNum,MinVerInfo,5,FALSE),TcReleaseNum&lt;=VLOOKUP(AWReleaseNum,MinVerInfo,6,FALSE))),"Available","Not Supported")))</f>
        <v>Available</v>
      </c>
      <c r="O2584" s="81" t="str">
        <f>IF(TcReleaseNum&lt;P2584,"Not Supported","Available")</f>
        <v>Available</v>
      </c>
      <c r="P2584" s="81" cm="1">
        <f t="array" ref="P2584">_xlfn.SWITCH(TcBaseVer, 14, K2584, 13, J2584, 12, I2584, 11, IFERROR(VLOOKUP(H2584,Table2[#All],3,FALSE),"N/A"),0)</f>
        <v>0</v>
      </c>
      <c r="Q2584" s="81" t="str">
        <f>IF(TcBaseVer=0,M2584,IF(AND(N2584="Available",M2584="Available",O2584="Available"),"Available",IF(M2584="","","Not Supported")))</f>
        <v>Available</v>
      </c>
      <c r="R2584" s="81" t="str">
        <f>IF(A2584&gt;=AWCurrentRel, "Future",Q2584)</f>
        <v>Available</v>
      </c>
      <c r="S2584" s="100" t="str">
        <f>HYPERLINK(U2584,T2584)</f>
        <v>Teamcenter 2606 - What's New - Deliver</v>
      </c>
      <c r="T2584" s="81" t="str">
        <f>IFERROR(VLOOKUP(CONCATENATE($B2584,"_",$A2584),Table4[#All],5,FALSE),"Not Available")</f>
        <v>Teamcenter 2606 - What's New - Deliver</v>
      </c>
      <c r="U2584" s="81" t="str">
        <f>IFERROR(VLOOKUP(CONCATENATE(B2584,"_",A2584),Table4[#All],6,FALSE),"")</f>
        <v>https://siemens.highspot.com/items/6a2b184a3f3d1360e45fd15b?lfrm=shp-ft.3#1</v>
      </c>
    </row>
    <row r="2585" spans="1:21" x14ac:dyDescent="0.25">
      <c r="A2585" s="81">
        <f>IF(OR('Raw Data'!A2591=0,'Raw Data'!A2591="Delete"),"",'Raw Data'!A2591)</f>
        <v>2606</v>
      </c>
      <c r="B2585" s="88" t="str">
        <f>IF(OR('Raw Data'!B2591=0,'Raw Data'!B2591="Delete"),"",'Raw Data'!B2591)</f>
        <v>Deliver</v>
      </c>
      <c r="C2585" s="89" t="str">
        <f>IF(OR('Raw Data'!C2591=0,'Raw Data'!C2591="Delete"),"",'Raw Data'!C2591)</f>
        <v>Manufacturing</v>
      </c>
      <c r="D2585" s="88" t="str">
        <f>IF(OR('Raw Data'!D2591=0,'Raw Data'!D2591="Delete"),"",'Raw Data'!D2591)</f>
        <v>Process Planning</v>
      </c>
      <c r="E2585" s="84" t="str">
        <f>IF(OR('Raw Data'!E2591=0,'Raw Data'!E2591="Delete"),"",'Raw Data'!E2591)</f>
        <v>Configure by Selection</v>
      </c>
      <c r="F2585" s="81" t="str" cm="1">
        <f t="array" ref="F2585">_xlfn.SWITCH(ROUND(VLOOKUP(A2585,Table1[#All],3),0),11,H2585,12,I2585,13,J2585,14,K2585,"N/A")</f>
        <v>N/A</v>
      </c>
      <c r="G2585" s="81" t="str" cm="1">
        <f t="array" ref="G2585">_xlfn.SWITCH(ROUND(VLOOKUP(A2585,Table1[#All],5),0),11,H2585,12,I2585,13,J2585,14,K2585,"N/A")</f>
        <v>N/A</v>
      </c>
      <c r="H2585" s="81" t="str">
        <f>IF(OR('Raw Data'!H2591=0,'Raw Data'!H2591="Delete"),"",'Raw Data'!H2591)</f>
        <v/>
      </c>
      <c r="I2585" s="81" t="str">
        <f>IF(OR('Raw Data'!I2591=0,'Raw Data'!I2591="Delete"),"",'Raw Data'!I2591)</f>
        <v/>
      </c>
      <c r="J2585" s="81" t="str">
        <f>IF(OR('Raw Data'!J2591=0,'Raw Data'!J2591="Delete"),"",'Raw Data'!J2591)</f>
        <v/>
      </c>
      <c r="K2585" s="81" t="str">
        <f>IF(OR('Raw Data'!K2591=0,'Raw Data'!K2591="Delete"),"",'Raw Data'!K2591)</f>
        <v/>
      </c>
      <c r="L2585" s="81" t="str">
        <f>R2585</f>
        <v>Available</v>
      </c>
      <c r="M2585" s="81" t="str">
        <f>IF(A2585="","",IF(OR(AWReleaseNum&gt;=A2585,AWReleaseNum=0),"Available","Not Supported"))</f>
        <v>Available</v>
      </c>
      <c r="N2585" s="81" t="str">
        <f>IF(A2585="","",IF(TcRelease="Any","Available",IF(OR(AND(TcReleaseNum&gt;=VLOOKUP(AWReleaseNum,MinVerInfo,3,FALSE),TcReleaseNum&lt;=VLOOKUP(AWReleaseNum,MinVerInfo,4,FALSE)),AND(TcReleaseNum&gt;=VLOOKUP(AWReleaseNum,MinVerInfo,5,FALSE),TcReleaseNum&lt;=VLOOKUP(AWReleaseNum,MinVerInfo,6,FALSE))),"Available","Not Supported")))</f>
        <v>Available</v>
      </c>
      <c r="O2585" s="81" t="str">
        <f>IF(TcReleaseNum&lt;P2585,"Not Supported","Available")</f>
        <v>Available</v>
      </c>
      <c r="P2585" s="81" cm="1">
        <f t="array" ref="P2585">_xlfn.SWITCH(TcBaseVer, 14, K2585, 13, J2585, 12, I2585, 11, IFERROR(VLOOKUP(H2585,Table2[#All],3,FALSE),"N/A"),0)</f>
        <v>0</v>
      </c>
      <c r="Q2585" s="81" t="str">
        <f>IF(TcBaseVer=0,M2585,IF(AND(N2585="Available",M2585="Available",O2585="Available"),"Available",IF(M2585="","","Not Supported")))</f>
        <v>Available</v>
      </c>
      <c r="R2585" s="81" t="str">
        <f>IF(A2585&gt;=AWCurrentRel, "Future",Q2585)</f>
        <v>Available</v>
      </c>
      <c r="S2585" s="100" t="str">
        <f>HYPERLINK(U2585,T2585)</f>
        <v>Teamcenter 2606 - What's New - Deliver</v>
      </c>
      <c r="T2585" s="81" t="str">
        <f>IFERROR(VLOOKUP(CONCATENATE($B2585,"_",$A2585),Table4[#All],5,FALSE),"Not Available")</f>
        <v>Teamcenter 2606 - What's New - Deliver</v>
      </c>
      <c r="U2585" s="81" t="str">
        <f>IFERROR(VLOOKUP(CONCATENATE(B2585,"_",A2585),Table4[#All],6,FALSE),"")</f>
        <v>https://siemens.highspot.com/items/6a2b184a3f3d1360e45fd15b?lfrm=shp-ft.3#1</v>
      </c>
    </row>
    <row r="2586" spans="1:21" x14ac:dyDescent="0.25">
      <c r="A2586" s="81">
        <f>IF(OR('Raw Data'!A2592=0,'Raw Data'!A2592="Delete"),"",'Raw Data'!A2592)</f>
        <v>2606</v>
      </c>
      <c r="B2586" s="88" t="str">
        <f>IF(OR('Raw Data'!B2592=0,'Raw Data'!B2592="Delete"),"",'Raw Data'!B2592)</f>
        <v>Deliver</v>
      </c>
      <c r="C2586" s="89" t="str">
        <f>IF(OR('Raw Data'!C2592=0,'Raw Data'!C2592="Delete"),"",'Raw Data'!C2592)</f>
        <v>Manufacturing</v>
      </c>
      <c r="D2586" s="88" t="str">
        <f>IF(OR('Raw Data'!D2592=0,'Raw Data'!D2592="Delete"),"",'Raw Data'!D2592)</f>
        <v>Process Planning</v>
      </c>
      <c r="E2586" s="84" t="str">
        <f>IF(OR('Raw Data'!E2592=0,'Raw Data'!E2592="Delete"),"",'Raw Data'!E2592)</f>
        <v>Consider Split Variant Formula When Accounting Product BOP and Plant BOP</v>
      </c>
      <c r="F2586" s="81" t="str" cm="1">
        <f t="array" ref="F2586">_xlfn.SWITCH(ROUND(VLOOKUP(A2586,Table1[#All],3),0),11,H2586,12,I2586,13,J2586,14,K2586,"N/A")</f>
        <v>N/A</v>
      </c>
      <c r="G2586" s="81" t="str" cm="1">
        <f t="array" ref="G2586">_xlfn.SWITCH(ROUND(VLOOKUP(A2586,Table1[#All],5),0),11,H2586,12,I2586,13,J2586,14,K2586,"N/A")</f>
        <v>N/A</v>
      </c>
      <c r="H2586" s="81" t="str">
        <f>IF(OR('Raw Data'!H2592=0,'Raw Data'!H2592="Delete"),"",'Raw Data'!H2592)</f>
        <v/>
      </c>
      <c r="I2586" s="81" t="str">
        <f>IF(OR('Raw Data'!I2592=0,'Raw Data'!I2592="Delete"),"",'Raw Data'!I2592)</f>
        <v/>
      </c>
      <c r="J2586" s="81" t="str">
        <f>IF(OR('Raw Data'!J2592=0,'Raw Data'!J2592="Delete"),"",'Raw Data'!J2592)</f>
        <v/>
      </c>
      <c r="K2586" s="81" t="str">
        <f>IF(OR('Raw Data'!K2592=0,'Raw Data'!K2592="Delete"),"",'Raw Data'!K2592)</f>
        <v/>
      </c>
      <c r="L2586" s="81" t="str">
        <f>R2586</f>
        <v>Available</v>
      </c>
      <c r="M2586" s="81" t="str">
        <f>IF(A2586="","",IF(OR(AWReleaseNum&gt;=A2586,AWReleaseNum=0),"Available","Not Supported"))</f>
        <v>Available</v>
      </c>
      <c r="N2586" s="81" t="str">
        <f>IF(A2586="","",IF(TcRelease="Any","Available",IF(OR(AND(TcReleaseNum&gt;=VLOOKUP(AWReleaseNum,MinVerInfo,3,FALSE),TcReleaseNum&lt;=VLOOKUP(AWReleaseNum,MinVerInfo,4,FALSE)),AND(TcReleaseNum&gt;=VLOOKUP(AWReleaseNum,MinVerInfo,5,FALSE),TcReleaseNum&lt;=VLOOKUP(AWReleaseNum,MinVerInfo,6,FALSE))),"Available","Not Supported")))</f>
        <v>Available</v>
      </c>
      <c r="O2586" s="81" t="str">
        <f>IF(TcReleaseNum&lt;P2586,"Not Supported","Available")</f>
        <v>Available</v>
      </c>
      <c r="P2586" s="81" cm="1">
        <f t="array" ref="P2586">_xlfn.SWITCH(TcBaseVer, 14, K2586, 13, J2586, 12, I2586, 11, IFERROR(VLOOKUP(H2586,Table2[#All],3,FALSE),"N/A"),0)</f>
        <v>0</v>
      </c>
      <c r="Q2586" s="81" t="str">
        <f>IF(TcBaseVer=0,M2586,IF(AND(N2586="Available",M2586="Available",O2586="Available"),"Available",IF(M2586="","","Not Supported")))</f>
        <v>Available</v>
      </c>
      <c r="R2586" s="81" t="str">
        <f>IF(A2586&gt;=AWCurrentRel, "Future",Q2586)</f>
        <v>Available</v>
      </c>
      <c r="S2586" s="100" t="str">
        <f>HYPERLINK(U2586,T2586)</f>
        <v>Teamcenter 2606 - What's New - Deliver</v>
      </c>
      <c r="T2586" s="81" t="str">
        <f>IFERROR(VLOOKUP(CONCATENATE($B2586,"_",$A2586),Table4[#All],5,FALSE),"Not Available")</f>
        <v>Teamcenter 2606 - What's New - Deliver</v>
      </c>
      <c r="U2586" s="81" t="str">
        <f>IFERROR(VLOOKUP(CONCATENATE(B2586,"_",A2586),Table4[#All],6,FALSE),"")</f>
        <v>https://siemens.highspot.com/items/6a2b184a3f3d1360e45fd15b?lfrm=shp-ft.3#1</v>
      </c>
    </row>
    <row r="2587" spans="1:21" x14ac:dyDescent="0.25">
      <c r="A2587" s="81">
        <f>IF(OR('Raw Data'!A2593=0,'Raw Data'!A2593="Delete"),"",'Raw Data'!A2593)</f>
        <v>2606</v>
      </c>
      <c r="B2587" s="88" t="str">
        <f>IF(OR('Raw Data'!B2593=0,'Raw Data'!B2593="Delete"),"",'Raw Data'!B2593)</f>
        <v>Deliver</v>
      </c>
      <c r="C2587" s="89" t="str">
        <f>IF(OR('Raw Data'!C2593=0,'Raw Data'!C2593="Delete"),"",'Raw Data'!C2593)</f>
        <v>Manufacturing</v>
      </c>
      <c r="D2587" s="88" t="str">
        <f>IF(OR('Raw Data'!D2593=0,'Raw Data'!D2593="Delete"),"",'Raw Data'!D2593)</f>
        <v>Process Planning</v>
      </c>
      <c r="E2587" s="84" t="str">
        <f>IF(OR('Raw Data'!E2593=0,'Raw Data'!E2593="Delete"),"",'Raw Data'!E2593)</f>
        <v>Consider Variant Formula "OR" during operation allocation</v>
      </c>
      <c r="F2587" s="81" t="str" cm="1">
        <f t="array" ref="F2587">_xlfn.SWITCH(ROUND(VLOOKUP(A2587,Table1[#All],3),0),11,H2587,12,I2587,13,J2587,14,K2587,"N/A")</f>
        <v>N/A</v>
      </c>
      <c r="G2587" s="81" t="str" cm="1">
        <f t="array" ref="G2587">_xlfn.SWITCH(ROUND(VLOOKUP(A2587,Table1[#All],5),0),11,H2587,12,I2587,13,J2587,14,K2587,"N/A")</f>
        <v>N/A</v>
      </c>
      <c r="H2587" s="81" t="str">
        <f>IF(OR('Raw Data'!H2593=0,'Raw Data'!H2593="Delete"),"",'Raw Data'!H2593)</f>
        <v/>
      </c>
      <c r="I2587" s="81" t="str">
        <f>IF(OR('Raw Data'!I2593=0,'Raw Data'!I2593="Delete"),"",'Raw Data'!I2593)</f>
        <v/>
      </c>
      <c r="J2587" s="81" t="str">
        <f>IF(OR('Raw Data'!J2593=0,'Raw Data'!J2593="Delete"),"",'Raw Data'!J2593)</f>
        <v/>
      </c>
      <c r="K2587" s="81" t="str">
        <f>IF(OR('Raw Data'!K2593=0,'Raw Data'!K2593="Delete"),"",'Raw Data'!K2593)</f>
        <v/>
      </c>
      <c r="L2587" s="81" t="str">
        <f>R2587</f>
        <v>Available</v>
      </c>
      <c r="M2587" s="81" t="str">
        <f>IF(A2587="","",IF(OR(AWReleaseNum&gt;=A2587,AWReleaseNum=0),"Available","Not Supported"))</f>
        <v>Available</v>
      </c>
      <c r="N2587" s="81" t="str">
        <f>IF(A2587="","",IF(TcRelease="Any","Available",IF(OR(AND(TcReleaseNum&gt;=VLOOKUP(AWReleaseNum,MinVerInfo,3,FALSE),TcReleaseNum&lt;=VLOOKUP(AWReleaseNum,MinVerInfo,4,FALSE)),AND(TcReleaseNum&gt;=VLOOKUP(AWReleaseNum,MinVerInfo,5,FALSE),TcReleaseNum&lt;=VLOOKUP(AWReleaseNum,MinVerInfo,6,FALSE))),"Available","Not Supported")))</f>
        <v>Available</v>
      </c>
      <c r="O2587" s="81" t="str">
        <f>IF(TcReleaseNum&lt;P2587,"Not Supported","Available")</f>
        <v>Available</v>
      </c>
      <c r="P2587" s="81" cm="1">
        <f t="array" ref="P2587">_xlfn.SWITCH(TcBaseVer, 14, K2587, 13, J2587, 12, I2587, 11, IFERROR(VLOOKUP(H2587,Table2[#All],3,FALSE),"N/A"),0)</f>
        <v>0</v>
      </c>
      <c r="Q2587" s="81" t="str">
        <f>IF(TcBaseVer=0,M2587,IF(AND(N2587="Available",M2587="Available",O2587="Available"),"Available",IF(M2587="","","Not Supported")))</f>
        <v>Available</v>
      </c>
      <c r="R2587" s="81" t="str">
        <f>IF(A2587&gt;=AWCurrentRel, "Future",Q2587)</f>
        <v>Available</v>
      </c>
      <c r="S2587" s="100" t="str">
        <f>HYPERLINK(U2587,T2587)</f>
        <v>Teamcenter 2606 - What's New - Deliver</v>
      </c>
      <c r="T2587" s="81" t="str">
        <f>IFERROR(VLOOKUP(CONCATENATE($B2587,"_",$A2587),Table4[#All],5,FALSE),"Not Available")</f>
        <v>Teamcenter 2606 - What's New - Deliver</v>
      </c>
      <c r="U2587" s="81" t="str">
        <f>IFERROR(VLOOKUP(CONCATENATE(B2587,"_",A2587),Table4[#All],6,FALSE),"")</f>
        <v>https://siemens.highspot.com/items/6a2b184a3f3d1360e45fd15b?lfrm=shp-ft.3#1</v>
      </c>
    </row>
    <row r="2588" spans="1:21" x14ac:dyDescent="0.25">
      <c r="A2588" s="81">
        <f>IF(OR('Raw Data'!A2594=0,'Raw Data'!A2594="Delete"),"",'Raw Data'!A2594)</f>
        <v>2606</v>
      </c>
      <c r="B2588" s="88" t="str">
        <f>IF(OR('Raw Data'!B2594=0,'Raw Data'!B2594="Delete"),"",'Raw Data'!B2594)</f>
        <v>Deliver</v>
      </c>
      <c r="C2588" s="89" t="str">
        <f>IF(OR('Raw Data'!C2594=0,'Raw Data'!C2594="Delete"),"",'Raw Data'!C2594)</f>
        <v>Manufacturing</v>
      </c>
      <c r="D2588" s="88" t="str">
        <f>IF(OR('Raw Data'!D2594=0,'Raw Data'!D2594="Delete"),"",'Raw Data'!D2594)</f>
        <v>Process Planning</v>
      </c>
      <c r="E2588" s="84" t="str">
        <f>IF(OR('Raw Data'!E2594=0,'Raw Data'!E2594="Delete"),"",'Raw Data'!E2594)</f>
        <v>Convert Model Views tab for process</v>
      </c>
      <c r="F2588" s="81" t="str" cm="1">
        <f t="array" ref="F2588">_xlfn.SWITCH(ROUND(VLOOKUP(A2588,Table1[#All],3),0),11,H2588,12,I2588,13,J2588,14,K2588,"N/A")</f>
        <v>N/A</v>
      </c>
      <c r="G2588" s="81" t="str" cm="1">
        <f t="array" ref="G2588">_xlfn.SWITCH(ROUND(VLOOKUP(A2588,Table1[#All],5),0),11,H2588,12,I2588,13,J2588,14,K2588,"N/A")</f>
        <v>N/A</v>
      </c>
      <c r="H2588" s="81" t="str">
        <f>IF(OR('Raw Data'!H2594=0,'Raw Data'!H2594="Delete"),"",'Raw Data'!H2594)</f>
        <v/>
      </c>
      <c r="I2588" s="81" t="str">
        <f>IF(OR('Raw Data'!I2594=0,'Raw Data'!I2594="Delete"),"",'Raw Data'!I2594)</f>
        <v/>
      </c>
      <c r="J2588" s="81" t="str">
        <f>IF(OR('Raw Data'!J2594=0,'Raw Data'!J2594="Delete"),"",'Raw Data'!J2594)</f>
        <v/>
      </c>
      <c r="K2588" s="81" t="str">
        <f>IF(OR('Raw Data'!K2594=0,'Raw Data'!K2594="Delete"),"",'Raw Data'!K2594)</f>
        <v/>
      </c>
      <c r="L2588" s="81" t="str">
        <f>R2588</f>
        <v>Available</v>
      </c>
      <c r="M2588" s="81" t="str">
        <f>IF(A2588="","",IF(OR(AWReleaseNum&gt;=A2588,AWReleaseNum=0),"Available","Not Supported"))</f>
        <v>Available</v>
      </c>
      <c r="N2588" s="81" t="str">
        <f>IF(A2588="","",IF(TcRelease="Any","Available",IF(OR(AND(TcReleaseNum&gt;=VLOOKUP(AWReleaseNum,MinVerInfo,3,FALSE),TcReleaseNum&lt;=VLOOKUP(AWReleaseNum,MinVerInfo,4,FALSE)),AND(TcReleaseNum&gt;=VLOOKUP(AWReleaseNum,MinVerInfo,5,FALSE),TcReleaseNum&lt;=VLOOKUP(AWReleaseNum,MinVerInfo,6,FALSE))),"Available","Not Supported")))</f>
        <v>Available</v>
      </c>
      <c r="O2588" s="81" t="str">
        <f>IF(TcReleaseNum&lt;P2588,"Not Supported","Available")</f>
        <v>Available</v>
      </c>
      <c r="P2588" s="81" cm="1">
        <f t="array" ref="P2588">_xlfn.SWITCH(TcBaseVer, 14, K2588, 13, J2588, 12, I2588, 11, IFERROR(VLOOKUP(H2588,Table2[#All],3,FALSE),"N/A"),0)</f>
        <v>0</v>
      </c>
      <c r="Q2588" s="81" t="str">
        <f>IF(TcBaseVer=0,M2588,IF(AND(N2588="Available",M2588="Available",O2588="Available"),"Available",IF(M2588="","","Not Supported")))</f>
        <v>Available</v>
      </c>
      <c r="R2588" s="81" t="str">
        <f>IF(A2588&gt;=AWCurrentRel, "Future",Q2588)</f>
        <v>Available</v>
      </c>
      <c r="S2588" s="100" t="str">
        <f>HYPERLINK(U2588,T2588)</f>
        <v>Teamcenter 2606 - What's New - Deliver</v>
      </c>
      <c r="T2588" s="81" t="str">
        <f>IFERROR(VLOOKUP(CONCATENATE($B2588,"_",$A2588),Table4[#All],5,FALSE),"Not Available")</f>
        <v>Teamcenter 2606 - What's New - Deliver</v>
      </c>
      <c r="U2588" s="81" t="str">
        <f>IFERROR(VLOOKUP(CONCATENATE(B2588,"_",A2588),Table4[#All],6,FALSE),"")</f>
        <v>https://siemens.highspot.com/items/6a2b184a3f3d1360e45fd15b?lfrm=shp-ft.3#1</v>
      </c>
    </row>
    <row r="2589" spans="1:21" x14ac:dyDescent="0.25">
      <c r="A2589" s="81">
        <f>IF(OR('Raw Data'!A2595=0,'Raw Data'!A2595="Delete"),"",'Raw Data'!A2595)</f>
        <v>2606</v>
      </c>
      <c r="B2589" s="88" t="str">
        <f>IF(OR('Raw Data'!B2595=0,'Raw Data'!B2595="Delete"),"",'Raw Data'!B2595)</f>
        <v>Deliver</v>
      </c>
      <c r="C2589" s="89" t="str">
        <f>IF(OR('Raw Data'!C2595=0,'Raw Data'!C2595="Delete"),"",'Raw Data'!C2595)</f>
        <v>Manufacturing</v>
      </c>
      <c r="D2589" s="88" t="str">
        <f>IF(OR('Raw Data'!D2595=0,'Raw Data'!D2595="Delete"),"",'Raw Data'!D2595)</f>
        <v>Process Planning</v>
      </c>
      <c r="E2589" s="84" t="str">
        <f>IF(OR('Raw Data'!E2595=0,'Raw Data'!E2595="Delete"),"",'Raw Data'!E2595)</f>
        <v>Display impacted Operations only containing the specific occurrence of a part that has been changed and tracked in the MCN</v>
      </c>
      <c r="F2589" s="81" t="str" cm="1">
        <f t="array" ref="F2589">_xlfn.SWITCH(ROUND(VLOOKUP(A2589,Table1[#All],3),0),11,H2589,12,I2589,13,J2589,14,K2589,"N/A")</f>
        <v>N/A</v>
      </c>
      <c r="G2589" s="81" t="str" cm="1">
        <f t="array" ref="G2589">_xlfn.SWITCH(ROUND(VLOOKUP(A2589,Table1[#All],5),0),11,H2589,12,I2589,13,J2589,14,K2589,"N/A")</f>
        <v>N/A</v>
      </c>
      <c r="H2589" s="81" t="str">
        <f>IF(OR('Raw Data'!H2595=0,'Raw Data'!H2595="Delete"),"",'Raw Data'!H2595)</f>
        <v/>
      </c>
      <c r="I2589" s="81" t="str">
        <f>IF(OR('Raw Data'!I2595=0,'Raw Data'!I2595="Delete"),"",'Raw Data'!I2595)</f>
        <v/>
      </c>
      <c r="J2589" s="81" t="str">
        <f>IF(OR('Raw Data'!J2595=0,'Raw Data'!J2595="Delete"),"",'Raw Data'!J2595)</f>
        <v/>
      </c>
      <c r="K2589" s="81" t="str">
        <f>IF(OR('Raw Data'!K2595=0,'Raw Data'!K2595="Delete"),"",'Raw Data'!K2595)</f>
        <v/>
      </c>
      <c r="L2589" s="81" t="str">
        <f>R2589</f>
        <v>Available</v>
      </c>
      <c r="M2589" s="81" t="str">
        <f>IF(A2589="","",IF(OR(AWReleaseNum&gt;=A2589,AWReleaseNum=0),"Available","Not Supported"))</f>
        <v>Available</v>
      </c>
      <c r="N2589" s="81" t="str">
        <f>IF(A2589="","",IF(TcRelease="Any","Available",IF(OR(AND(TcReleaseNum&gt;=VLOOKUP(AWReleaseNum,MinVerInfo,3,FALSE),TcReleaseNum&lt;=VLOOKUP(AWReleaseNum,MinVerInfo,4,FALSE)),AND(TcReleaseNum&gt;=VLOOKUP(AWReleaseNum,MinVerInfo,5,FALSE),TcReleaseNum&lt;=VLOOKUP(AWReleaseNum,MinVerInfo,6,FALSE))),"Available","Not Supported")))</f>
        <v>Available</v>
      </c>
      <c r="O2589" s="81" t="str">
        <f>IF(TcReleaseNum&lt;P2589,"Not Supported","Available")</f>
        <v>Available</v>
      </c>
      <c r="P2589" s="81" cm="1">
        <f t="array" ref="P2589">_xlfn.SWITCH(TcBaseVer, 14, K2589, 13, J2589, 12, I2589, 11, IFERROR(VLOOKUP(H2589,Table2[#All],3,FALSE),"N/A"),0)</f>
        <v>0</v>
      </c>
      <c r="Q2589" s="81" t="str">
        <f>IF(TcBaseVer=0,M2589,IF(AND(N2589="Available",M2589="Available",O2589="Available"),"Available",IF(M2589="","","Not Supported")))</f>
        <v>Available</v>
      </c>
      <c r="R2589" s="81" t="str">
        <f>IF(A2589&gt;=AWCurrentRel, "Future",Q2589)</f>
        <v>Available</v>
      </c>
      <c r="S2589" s="100" t="str">
        <f>HYPERLINK(U2589,T2589)</f>
        <v>Teamcenter 2606 - What's New - Deliver</v>
      </c>
      <c r="T2589" s="81" t="str">
        <f>IFERROR(VLOOKUP(CONCATENATE($B2589,"_",$A2589),Table4[#All],5,FALSE),"Not Available")</f>
        <v>Teamcenter 2606 - What's New - Deliver</v>
      </c>
      <c r="U2589" s="81" t="str">
        <f>IFERROR(VLOOKUP(CONCATENATE(B2589,"_",A2589),Table4[#All],6,FALSE),"")</f>
        <v>https://siemens.highspot.com/items/6a2b184a3f3d1360e45fd15b?lfrm=shp-ft.3#1</v>
      </c>
    </row>
    <row r="2590" spans="1:21" x14ac:dyDescent="0.25">
      <c r="A2590" s="81">
        <f>IF(OR('Raw Data'!A2596=0,'Raw Data'!A2596="Delete"),"",'Raw Data'!A2596)</f>
        <v>2606</v>
      </c>
      <c r="B2590" s="88" t="str">
        <f>IF(OR('Raw Data'!B2596=0,'Raw Data'!B2596="Delete"),"",'Raw Data'!B2596)</f>
        <v>Deliver</v>
      </c>
      <c r="C2590" s="89" t="str">
        <f>IF(OR('Raw Data'!C2596=0,'Raw Data'!C2596="Delete"),"",'Raw Data'!C2596)</f>
        <v>Manufacturing</v>
      </c>
      <c r="D2590" s="88" t="str">
        <f>IF(OR('Raw Data'!D2596=0,'Raw Data'!D2596="Delete"),"",'Raw Data'!D2596)</f>
        <v>Process Planning</v>
      </c>
      <c r="E2590" s="84" t="str">
        <f>IF(OR('Raw Data'!E2596=0,'Raw Data'!E2596="Delete"),"",'Raw Data'!E2596)</f>
        <v>Filter through information in columns</v>
      </c>
      <c r="F2590" s="81" t="str" cm="1">
        <f t="array" ref="F2590">_xlfn.SWITCH(ROUND(VLOOKUP(A2590,Table1[#All],3),0),11,H2590,12,I2590,13,J2590,14,K2590,"N/A")</f>
        <v>N/A</v>
      </c>
      <c r="G2590" s="81" t="str" cm="1">
        <f t="array" ref="G2590">_xlfn.SWITCH(ROUND(VLOOKUP(A2590,Table1[#All],5),0),11,H2590,12,I2590,13,J2590,14,K2590,"N/A")</f>
        <v>N/A</v>
      </c>
      <c r="H2590" s="81" t="str">
        <f>IF(OR('Raw Data'!H2596=0,'Raw Data'!H2596="Delete"),"",'Raw Data'!H2596)</f>
        <v/>
      </c>
      <c r="I2590" s="81" t="str">
        <f>IF(OR('Raw Data'!I2596=0,'Raw Data'!I2596="Delete"),"",'Raw Data'!I2596)</f>
        <v/>
      </c>
      <c r="J2590" s="81" t="str">
        <f>IF(OR('Raw Data'!J2596=0,'Raw Data'!J2596="Delete"),"",'Raw Data'!J2596)</f>
        <v/>
      </c>
      <c r="K2590" s="81" t="str">
        <f>IF(OR('Raw Data'!K2596=0,'Raw Data'!K2596="Delete"),"",'Raw Data'!K2596)</f>
        <v/>
      </c>
      <c r="L2590" s="81" t="str">
        <f>R2590</f>
        <v>Available</v>
      </c>
      <c r="M2590" s="81" t="str">
        <f>IF(A2590="","",IF(OR(AWReleaseNum&gt;=A2590,AWReleaseNum=0),"Available","Not Supported"))</f>
        <v>Available</v>
      </c>
      <c r="N2590" s="81" t="str">
        <f>IF(A2590="","",IF(TcRelease="Any","Available",IF(OR(AND(TcReleaseNum&gt;=VLOOKUP(AWReleaseNum,MinVerInfo,3,FALSE),TcReleaseNum&lt;=VLOOKUP(AWReleaseNum,MinVerInfo,4,FALSE)),AND(TcReleaseNum&gt;=VLOOKUP(AWReleaseNum,MinVerInfo,5,FALSE),TcReleaseNum&lt;=VLOOKUP(AWReleaseNum,MinVerInfo,6,FALSE))),"Available","Not Supported")))</f>
        <v>Available</v>
      </c>
      <c r="O2590" s="81" t="str">
        <f>IF(TcReleaseNum&lt;P2590,"Not Supported","Available")</f>
        <v>Available</v>
      </c>
      <c r="P2590" s="81" cm="1">
        <f t="array" ref="P2590">_xlfn.SWITCH(TcBaseVer, 14, K2590, 13, J2590, 12, I2590, 11, IFERROR(VLOOKUP(H2590,Table2[#All],3,FALSE),"N/A"),0)</f>
        <v>0</v>
      </c>
      <c r="Q2590" s="81" t="str">
        <f>IF(TcBaseVer=0,M2590,IF(AND(N2590="Available",M2590="Available",O2590="Available"),"Available",IF(M2590="","","Not Supported")))</f>
        <v>Available</v>
      </c>
      <c r="R2590" s="81" t="str">
        <f>IF(A2590&gt;=AWCurrentRel, "Future",Q2590)</f>
        <v>Available</v>
      </c>
      <c r="S2590" s="100" t="str">
        <f>HYPERLINK(U2590,T2590)</f>
        <v>Teamcenter 2606 - What's New - Deliver</v>
      </c>
      <c r="T2590" s="81" t="str">
        <f>IFERROR(VLOOKUP(CONCATENATE($B2590,"_",$A2590),Table4[#All],5,FALSE),"Not Available")</f>
        <v>Teamcenter 2606 - What's New - Deliver</v>
      </c>
      <c r="U2590" s="81" t="str">
        <f>IFERROR(VLOOKUP(CONCATENATE(B2590,"_",A2590),Table4[#All],6,FALSE),"")</f>
        <v>https://siemens.highspot.com/items/6a2b184a3f3d1360e45fd15b?lfrm=shp-ft.3#1</v>
      </c>
    </row>
    <row r="2591" spans="1:21" x14ac:dyDescent="0.25">
      <c r="A2591" s="81">
        <f>IF(OR('Raw Data'!A2597=0,'Raw Data'!A2597="Delete"),"",'Raw Data'!A2597)</f>
        <v>2606</v>
      </c>
      <c r="B2591" s="88" t="str">
        <f>IF(OR('Raw Data'!B2597=0,'Raw Data'!B2597="Delete"),"",'Raw Data'!B2597)</f>
        <v>Deliver</v>
      </c>
      <c r="C2591" s="89" t="str">
        <f>IF(OR('Raw Data'!C2597=0,'Raw Data'!C2597="Delete"),"",'Raw Data'!C2597)</f>
        <v>Manufacturing</v>
      </c>
      <c r="D2591" s="88" t="str">
        <f>IF(OR('Raw Data'!D2597=0,'Raw Data'!D2597="Delete"),"",'Raw Data'!D2597)</f>
        <v>Process Planning</v>
      </c>
      <c r="E2591" s="84" t="str">
        <f>IF(OR('Raw Data'!E2597=0,'Raw Data'!E2597="Delete"),"",'Raw Data'!E2597)</f>
        <v>Hierarchical Takt Time Roll-Down</v>
      </c>
      <c r="F2591" s="81" t="str" cm="1">
        <f t="array" ref="F2591">_xlfn.SWITCH(ROUND(VLOOKUP(A2591,Table1[#All],3),0),11,H2591,12,I2591,13,J2591,14,K2591,"N/A")</f>
        <v>N/A</v>
      </c>
      <c r="G2591" s="81" t="str" cm="1">
        <f t="array" ref="G2591">_xlfn.SWITCH(ROUND(VLOOKUP(A2591,Table1[#All],5),0),11,H2591,12,I2591,13,J2591,14,K2591,"N/A")</f>
        <v>N/A</v>
      </c>
      <c r="H2591" s="81" t="str">
        <f>IF(OR('Raw Data'!H2597=0,'Raw Data'!H2597="Delete"),"",'Raw Data'!H2597)</f>
        <v/>
      </c>
      <c r="I2591" s="81" t="str">
        <f>IF(OR('Raw Data'!I2597=0,'Raw Data'!I2597="Delete"),"",'Raw Data'!I2597)</f>
        <v/>
      </c>
      <c r="J2591" s="81" t="str">
        <f>IF(OR('Raw Data'!J2597=0,'Raw Data'!J2597="Delete"),"",'Raw Data'!J2597)</f>
        <v/>
      </c>
      <c r="K2591" s="81" t="str">
        <f>IF(OR('Raw Data'!K2597=0,'Raw Data'!K2597="Delete"),"",'Raw Data'!K2597)</f>
        <v/>
      </c>
      <c r="L2591" s="81" t="str">
        <f>R2591</f>
        <v>Available</v>
      </c>
      <c r="M2591" s="81" t="str">
        <f>IF(A2591="","",IF(OR(AWReleaseNum&gt;=A2591,AWReleaseNum=0),"Available","Not Supported"))</f>
        <v>Available</v>
      </c>
      <c r="N2591" s="81" t="str">
        <f>IF(A2591="","",IF(TcRelease="Any","Available",IF(OR(AND(TcReleaseNum&gt;=VLOOKUP(AWReleaseNum,MinVerInfo,3,FALSE),TcReleaseNum&lt;=VLOOKUP(AWReleaseNum,MinVerInfo,4,FALSE)),AND(TcReleaseNum&gt;=VLOOKUP(AWReleaseNum,MinVerInfo,5,FALSE),TcReleaseNum&lt;=VLOOKUP(AWReleaseNum,MinVerInfo,6,FALSE))),"Available","Not Supported")))</f>
        <v>Available</v>
      </c>
      <c r="O2591" s="81" t="str">
        <f>IF(TcReleaseNum&lt;P2591,"Not Supported","Available")</f>
        <v>Available</v>
      </c>
      <c r="P2591" s="81" cm="1">
        <f t="array" ref="P2591">_xlfn.SWITCH(TcBaseVer, 14, K2591, 13, J2591, 12, I2591, 11, IFERROR(VLOOKUP(H2591,Table2[#All],3,FALSE),"N/A"),0)</f>
        <v>0</v>
      </c>
      <c r="Q2591" s="81" t="str">
        <f>IF(TcBaseVer=0,M2591,IF(AND(N2591="Available",M2591="Available",O2591="Available"),"Available",IF(M2591="","","Not Supported")))</f>
        <v>Available</v>
      </c>
      <c r="R2591" s="81" t="str">
        <f>IF(A2591&gt;=AWCurrentRel, "Future",Q2591)</f>
        <v>Available</v>
      </c>
      <c r="S2591" s="100" t="str">
        <f>HYPERLINK(U2591,T2591)</f>
        <v>Teamcenter 2606 - What's New - Deliver</v>
      </c>
      <c r="T2591" s="81" t="str">
        <f>IFERROR(VLOOKUP(CONCATENATE($B2591,"_",$A2591),Table4[#All],5,FALSE),"Not Available")</f>
        <v>Teamcenter 2606 - What's New - Deliver</v>
      </c>
      <c r="U2591" s="81" t="str">
        <f>IFERROR(VLOOKUP(CONCATENATE(B2591,"_",A2591),Table4[#All],6,FALSE),"")</f>
        <v>https://siemens.highspot.com/items/6a2b184a3f3d1360e45fd15b?lfrm=shp-ft.3#1</v>
      </c>
    </row>
    <row r="2592" spans="1:21" x14ac:dyDescent="0.25">
      <c r="A2592" s="81">
        <f>IF(OR('Raw Data'!A2598=0,'Raw Data'!A2598="Delete"),"",'Raw Data'!A2598)</f>
        <v>2606</v>
      </c>
      <c r="B2592" s="88" t="str">
        <f>IF(OR('Raw Data'!B2598=0,'Raw Data'!B2598="Delete"),"",'Raw Data'!B2598)</f>
        <v>Deliver</v>
      </c>
      <c r="C2592" s="89" t="str">
        <f>IF(OR('Raw Data'!C2598=0,'Raw Data'!C2598="Delete"),"",'Raw Data'!C2598)</f>
        <v>Manufacturing</v>
      </c>
      <c r="D2592" s="88" t="str">
        <f>IF(OR('Raw Data'!D2598=0,'Raw Data'!D2598="Delete"),"",'Raw Data'!D2598)</f>
        <v>Process Planning</v>
      </c>
      <c r="E2592" s="84" t="str">
        <f>IF(OR('Raw Data'!E2598=0,'Raw Data'!E2598="Delete"),"",'Raw Data'!E2598)</f>
        <v>MCN tracking of newly created ME Activities under an Operation</v>
      </c>
      <c r="F2592" s="81" t="str" cm="1">
        <f t="array" ref="F2592">_xlfn.SWITCH(ROUND(VLOOKUP(A2592,Table1[#All],3),0),11,H2592,12,I2592,13,J2592,14,K2592,"N/A")</f>
        <v>N/A</v>
      </c>
      <c r="G2592" s="81" t="str" cm="1">
        <f t="array" ref="G2592">_xlfn.SWITCH(ROUND(VLOOKUP(A2592,Table1[#All],5),0),11,H2592,12,I2592,13,J2592,14,K2592,"N/A")</f>
        <v>N/A</v>
      </c>
      <c r="H2592" s="81" t="str">
        <f>IF(OR('Raw Data'!H2598=0,'Raw Data'!H2598="Delete"),"",'Raw Data'!H2598)</f>
        <v/>
      </c>
      <c r="I2592" s="81" t="str">
        <f>IF(OR('Raw Data'!I2598=0,'Raw Data'!I2598="Delete"),"",'Raw Data'!I2598)</f>
        <v/>
      </c>
      <c r="J2592" s="81" t="str">
        <f>IF(OR('Raw Data'!J2598=0,'Raw Data'!J2598="Delete"),"",'Raw Data'!J2598)</f>
        <v/>
      </c>
      <c r="K2592" s="81" t="str">
        <f>IF(OR('Raw Data'!K2598=0,'Raw Data'!K2598="Delete"),"",'Raw Data'!K2598)</f>
        <v/>
      </c>
      <c r="L2592" s="81" t="str">
        <f>R2592</f>
        <v>Available</v>
      </c>
      <c r="M2592" s="81" t="str">
        <f>IF(A2592="","",IF(OR(AWReleaseNum&gt;=A2592,AWReleaseNum=0),"Available","Not Supported"))</f>
        <v>Available</v>
      </c>
      <c r="N2592" s="81" t="str">
        <f>IF(A2592="","",IF(TcRelease="Any","Available",IF(OR(AND(TcReleaseNum&gt;=VLOOKUP(AWReleaseNum,MinVerInfo,3,FALSE),TcReleaseNum&lt;=VLOOKUP(AWReleaseNum,MinVerInfo,4,FALSE)),AND(TcReleaseNum&gt;=VLOOKUP(AWReleaseNum,MinVerInfo,5,FALSE),TcReleaseNum&lt;=VLOOKUP(AWReleaseNum,MinVerInfo,6,FALSE))),"Available","Not Supported")))</f>
        <v>Available</v>
      </c>
      <c r="O2592" s="81" t="str">
        <f>IF(TcReleaseNum&lt;P2592,"Not Supported","Available")</f>
        <v>Available</v>
      </c>
      <c r="P2592" s="81" cm="1">
        <f t="array" ref="P2592">_xlfn.SWITCH(TcBaseVer, 14, K2592, 13, J2592, 12, I2592, 11, IFERROR(VLOOKUP(H2592,Table2[#All],3,FALSE),"N/A"),0)</f>
        <v>0</v>
      </c>
      <c r="Q2592" s="81" t="str">
        <f>IF(TcBaseVer=0,M2592,IF(AND(N2592="Available",M2592="Available",O2592="Available"),"Available",IF(M2592="","","Not Supported")))</f>
        <v>Available</v>
      </c>
      <c r="R2592" s="81" t="str">
        <f>IF(A2592&gt;=AWCurrentRel, "Future",Q2592)</f>
        <v>Available</v>
      </c>
      <c r="S2592" s="100" t="str">
        <f>HYPERLINK(U2592,T2592)</f>
        <v>Teamcenter 2606 - What's New - Deliver</v>
      </c>
      <c r="T2592" s="81" t="str">
        <f>IFERROR(VLOOKUP(CONCATENATE($B2592,"_",$A2592),Table4[#All],5,FALSE),"Not Available")</f>
        <v>Teamcenter 2606 - What's New - Deliver</v>
      </c>
      <c r="U2592" s="81" t="str">
        <f>IFERROR(VLOOKUP(CONCATENATE(B2592,"_",A2592),Table4[#All],6,FALSE),"")</f>
        <v>https://siemens.highspot.com/items/6a2b184a3f3d1360e45fd15b?lfrm=shp-ft.3#1</v>
      </c>
    </row>
    <row r="2593" spans="1:21" x14ac:dyDescent="0.25">
      <c r="A2593" s="81">
        <f>IF(OR('Raw Data'!A2599=0,'Raw Data'!A2599="Delete"),"",'Raw Data'!A2599)</f>
        <v>2606</v>
      </c>
      <c r="B2593" s="88" t="str">
        <f>IF(OR('Raw Data'!B2599=0,'Raw Data'!B2599="Delete"),"",'Raw Data'!B2599)</f>
        <v>Deliver</v>
      </c>
      <c r="C2593" s="89" t="str">
        <f>IF(OR('Raw Data'!C2599=0,'Raw Data'!C2599="Delete"),"",'Raw Data'!C2599)</f>
        <v>Manufacturing</v>
      </c>
      <c r="D2593" s="88" t="str">
        <f>IF(OR('Raw Data'!D2599=0,'Raw Data'!D2599="Delete"),"",'Raw Data'!D2599)</f>
        <v>Process Planning</v>
      </c>
      <c r="E2593" s="84" t="str">
        <f>IF(OR('Raw Data'!E2599=0,'Raw Data'!E2599="Delete"),"",'Raw Data'!E2599)</f>
        <v>Mini-context support extended to also consider the  EBOM</v>
      </c>
      <c r="F2593" s="81" t="str" cm="1">
        <f t="array" ref="F2593">_xlfn.SWITCH(ROUND(VLOOKUP(A2593,Table1[#All],3),0),11,H2593,12,I2593,13,J2593,14,K2593,"N/A")</f>
        <v>N/A</v>
      </c>
      <c r="G2593" s="81" t="str" cm="1">
        <f t="array" ref="G2593">_xlfn.SWITCH(ROUND(VLOOKUP(A2593,Table1[#All],5),0),11,H2593,12,I2593,13,J2593,14,K2593,"N/A")</f>
        <v>N/A</v>
      </c>
      <c r="H2593" s="81" t="str">
        <f>IF(OR('Raw Data'!H2599=0,'Raw Data'!H2599="Delete"),"",'Raw Data'!H2599)</f>
        <v/>
      </c>
      <c r="I2593" s="81" t="str">
        <f>IF(OR('Raw Data'!I2599=0,'Raw Data'!I2599="Delete"),"",'Raw Data'!I2599)</f>
        <v/>
      </c>
      <c r="J2593" s="81" t="str">
        <f>IF(OR('Raw Data'!J2599=0,'Raw Data'!J2599="Delete"),"",'Raw Data'!J2599)</f>
        <v/>
      </c>
      <c r="K2593" s="81" t="str">
        <f>IF(OR('Raw Data'!K2599=0,'Raw Data'!K2599="Delete"),"",'Raw Data'!K2599)</f>
        <v/>
      </c>
      <c r="L2593" s="81" t="str">
        <f>R2593</f>
        <v>Available</v>
      </c>
      <c r="M2593" s="81" t="str">
        <f>IF(A2593="","",IF(OR(AWReleaseNum&gt;=A2593,AWReleaseNum=0),"Available","Not Supported"))</f>
        <v>Available</v>
      </c>
      <c r="N2593" s="81" t="str">
        <f>IF(A2593="","",IF(TcRelease="Any","Available",IF(OR(AND(TcReleaseNum&gt;=VLOOKUP(AWReleaseNum,MinVerInfo,3,FALSE),TcReleaseNum&lt;=VLOOKUP(AWReleaseNum,MinVerInfo,4,FALSE)),AND(TcReleaseNum&gt;=VLOOKUP(AWReleaseNum,MinVerInfo,5,FALSE),TcReleaseNum&lt;=VLOOKUP(AWReleaseNum,MinVerInfo,6,FALSE))),"Available","Not Supported")))</f>
        <v>Available</v>
      </c>
      <c r="O2593" s="81" t="str">
        <f>IF(TcReleaseNum&lt;P2593,"Not Supported","Available")</f>
        <v>Available</v>
      </c>
      <c r="P2593" s="81" cm="1">
        <f t="array" ref="P2593">_xlfn.SWITCH(TcBaseVer, 14, K2593, 13, J2593, 12, I2593, 11, IFERROR(VLOOKUP(H2593,Table2[#All],3,FALSE),"N/A"),0)</f>
        <v>0</v>
      </c>
      <c r="Q2593" s="81" t="str">
        <f>IF(TcBaseVer=0,M2593,IF(AND(N2593="Available",M2593="Available",O2593="Available"),"Available",IF(M2593="","","Not Supported")))</f>
        <v>Available</v>
      </c>
      <c r="R2593" s="81" t="str">
        <f>IF(A2593&gt;=AWCurrentRel, "Future",Q2593)</f>
        <v>Available</v>
      </c>
      <c r="S2593" s="100" t="str">
        <f>HYPERLINK(U2593,T2593)</f>
        <v>Teamcenter 2606 - What's New - Deliver</v>
      </c>
      <c r="T2593" s="81" t="str">
        <f>IFERROR(VLOOKUP(CONCATENATE($B2593,"_",$A2593),Table4[#All],5,FALSE),"Not Available")</f>
        <v>Teamcenter 2606 - What's New - Deliver</v>
      </c>
      <c r="U2593" s="81" t="str">
        <f>IFERROR(VLOOKUP(CONCATENATE(B2593,"_",A2593),Table4[#All],6,FALSE),"")</f>
        <v>https://siemens.highspot.com/items/6a2b184a3f3d1360e45fd15b?lfrm=shp-ft.3#1</v>
      </c>
    </row>
    <row r="2594" spans="1:21" x14ac:dyDescent="0.25">
      <c r="A2594" s="81">
        <f>IF(OR('Raw Data'!A2600=0,'Raw Data'!A2600="Delete"),"",'Raw Data'!A2600)</f>
        <v>2606</v>
      </c>
      <c r="B2594" s="88" t="str">
        <f>IF(OR('Raw Data'!B2600=0,'Raw Data'!B2600="Delete"),"",'Raw Data'!B2600)</f>
        <v>Deliver</v>
      </c>
      <c r="C2594" s="89" t="str">
        <f>IF(OR('Raw Data'!C2600=0,'Raw Data'!C2600="Delete"),"",'Raw Data'!C2600)</f>
        <v>Manufacturing</v>
      </c>
      <c r="D2594" s="88" t="str">
        <f>IF(OR('Raw Data'!D2600=0,'Raw Data'!D2600="Delete"),"",'Raw Data'!D2600)</f>
        <v>Process Planning</v>
      </c>
      <c r="E2594" s="84" t="str">
        <f>IF(OR('Raw Data'!E2600=0,'Raw Data'!E2600="Delete"),"",'Raw Data'!E2600)</f>
        <v>Reference Operations and Processes in Classic BOP</v>
      </c>
      <c r="F2594" s="81" t="str" cm="1">
        <f t="array" ref="F2594">_xlfn.SWITCH(ROUND(VLOOKUP(A2594,Table1[#All],3),0),11,H2594,12,I2594,13,J2594,14,K2594,"N/A")</f>
        <v>N/A</v>
      </c>
      <c r="G2594" s="81" t="str" cm="1">
        <f t="array" ref="G2594">_xlfn.SWITCH(ROUND(VLOOKUP(A2594,Table1[#All],5),0),11,H2594,12,I2594,13,J2594,14,K2594,"N/A")</f>
        <v>N/A</v>
      </c>
      <c r="H2594" s="81" t="str">
        <f>IF(OR('Raw Data'!H2600=0,'Raw Data'!H2600="Delete"),"",'Raw Data'!H2600)</f>
        <v/>
      </c>
      <c r="I2594" s="81" t="str">
        <f>IF(OR('Raw Data'!I2600=0,'Raw Data'!I2600="Delete"),"",'Raw Data'!I2600)</f>
        <v/>
      </c>
      <c r="J2594" s="81" t="str">
        <f>IF(OR('Raw Data'!J2600=0,'Raw Data'!J2600="Delete"),"",'Raw Data'!J2600)</f>
        <v/>
      </c>
      <c r="K2594" s="81" t="str">
        <f>IF(OR('Raw Data'!K2600=0,'Raw Data'!K2600="Delete"),"",'Raw Data'!K2600)</f>
        <v/>
      </c>
      <c r="L2594" s="81" t="str">
        <f>R2594</f>
        <v>Available</v>
      </c>
      <c r="M2594" s="81" t="str">
        <f>IF(A2594="","",IF(OR(AWReleaseNum&gt;=A2594,AWReleaseNum=0),"Available","Not Supported"))</f>
        <v>Available</v>
      </c>
      <c r="N2594" s="81" t="str">
        <f>IF(A2594="","",IF(TcRelease="Any","Available",IF(OR(AND(TcReleaseNum&gt;=VLOOKUP(AWReleaseNum,MinVerInfo,3,FALSE),TcReleaseNum&lt;=VLOOKUP(AWReleaseNum,MinVerInfo,4,FALSE)),AND(TcReleaseNum&gt;=VLOOKUP(AWReleaseNum,MinVerInfo,5,FALSE),TcReleaseNum&lt;=VLOOKUP(AWReleaseNum,MinVerInfo,6,FALSE))),"Available","Not Supported")))</f>
        <v>Available</v>
      </c>
      <c r="O2594" s="81" t="str">
        <f>IF(TcReleaseNum&lt;P2594,"Not Supported","Available")</f>
        <v>Available</v>
      </c>
      <c r="P2594" s="81" cm="1">
        <f t="array" ref="P2594">_xlfn.SWITCH(TcBaseVer, 14, K2594, 13, J2594, 12, I2594, 11, IFERROR(VLOOKUP(H2594,Table2[#All],3,FALSE),"N/A"),0)</f>
        <v>0</v>
      </c>
      <c r="Q2594" s="81" t="str">
        <f>IF(TcBaseVer=0,M2594,IF(AND(N2594="Available",M2594="Available",O2594="Available"),"Available",IF(M2594="","","Not Supported")))</f>
        <v>Available</v>
      </c>
      <c r="R2594" s="81" t="str">
        <f>IF(A2594&gt;=AWCurrentRel, "Future",Q2594)</f>
        <v>Available</v>
      </c>
      <c r="S2594" s="100" t="str">
        <f>HYPERLINK(U2594,T2594)</f>
        <v>Teamcenter 2606 - What's New - Deliver</v>
      </c>
      <c r="T2594" s="81" t="str">
        <f>IFERROR(VLOOKUP(CONCATENATE($B2594,"_",$A2594),Table4[#All],5,FALSE),"Not Available")</f>
        <v>Teamcenter 2606 - What's New - Deliver</v>
      </c>
      <c r="U2594" s="81" t="str">
        <f>IFERROR(VLOOKUP(CONCATENATE(B2594,"_",A2594),Table4[#All],6,FALSE),"")</f>
        <v>https://siemens.highspot.com/items/6a2b184a3f3d1360e45fd15b?lfrm=shp-ft.3#1</v>
      </c>
    </row>
    <row r="2595" spans="1:21" x14ac:dyDescent="0.25">
      <c r="A2595" s="81">
        <f>IF(OR('Raw Data'!A2601=0,'Raw Data'!A2601="Delete"),"",'Raw Data'!A2601)</f>
        <v>2606</v>
      </c>
      <c r="B2595" s="88" t="str">
        <f>IF(OR('Raw Data'!B2601=0,'Raw Data'!B2601="Delete"),"",'Raw Data'!B2601)</f>
        <v>Deliver</v>
      </c>
      <c r="C2595" s="89" t="str">
        <f>IF(OR('Raw Data'!C2601=0,'Raw Data'!C2601="Delete"),"",'Raw Data'!C2601)</f>
        <v>Manufacturing</v>
      </c>
      <c r="D2595" s="88" t="str">
        <f>IF(OR('Raw Data'!D2601=0,'Raw Data'!D2601="Delete"),"",'Raw Data'!D2601)</f>
        <v>Process Planning</v>
      </c>
      <c r="E2595" s="84" t="str">
        <f>IF(OR('Raw Data'!E2601=0,'Raw Data'!E2601="Delete"),"",'Raw Data'!E2601)</f>
        <v>Support Applying Custom Variant Rule on the EBOM in BOM Alignment​</v>
      </c>
      <c r="F2595" s="81" t="str" cm="1">
        <f t="array" ref="F2595">_xlfn.SWITCH(ROUND(VLOOKUP(A2595,Table1[#All],3),0),11,H2595,12,I2595,13,J2595,14,K2595,"N/A")</f>
        <v>N/A</v>
      </c>
      <c r="G2595" s="81" t="str" cm="1">
        <f t="array" ref="G2595">_xlfn.SWITCH(ROUND(VLOOKUP(A2595,Table1[#All],5),0),11,H2595,12,I2595,13,J2595,14,K2595,"N/A")</f>
        <v>N/A</v>
      </c>
      <c r="H2595" s="81" t="str">
        <f>IF(OR('Raw Data'!H2601=0,'Raw Data'!H2601="Delete"),"",'Raw Data'!H2601)</f>
        <v/>
      </c>
      <c r="I2595" s="81" t="str">
        <f>IF(OR('Raw Data'!I2601=0,'Raw Data'!I2601="Delete"),"",'Raw Data'!I2601)</f>
        <v/>
      </c>
      <c r="J2595" s="81" t="str">
        <f>IF(OR('Raw Data'!J2601=0,'Raw Data'!J2601="Delete"),"",'Raw Data'!J2601)</f>
        <v/>
      </c>
      <c r="K2595" s="81" t="str">
        <f>IF(OR('Raw Data'!K2601=0,'Raw Data'!K2601="Delete"),"",'Raw Data'!K2601)</f>
        <v/>
      </c>
      <c r="L2595" s="81" t="str">
        <f>R2595</f>
        <v>Available</v>
      </c>
      <c r="M2595" s="81" t="str">
        <f>IF(A2595="","",IF(OR(AWReleaseNum&gt;=A2595,AWReleaseNum=0),"Available","Not Supported"))</f>
        <v>Available</v>
      </c>
      <c r="N2595" s="81" t="str">
        <f>IF(A2595="","",IF(TcRelease="Any","Available",IF(OR(AND(TcReleaseNum&gt;=VLOOKUP(AWReleaseNum,MinVerInfo,3,FALSE),TcReleaseNum&lt;=VLOOKUP(AWReleaseNum,MinVerInfo,4,FALSE)),AND(TcReleaseNum&gt;=VLOOKUP(AWReleaseNum,MinVerInfo,5,FALSE),TcReleaseNum&lt;=VLOOKUP(AWReleaseNum,MinVerInfo,6,FALSE))),"Available","Not Supported")))</f>
        <v>Available</v>
      </c>
      <c r="O2595" s="81" t="str">
        <f>IF(TcReleaseNum&lt;P2595,"Not Supported","Available")</f>
        <v>Available</v>
      </c>
      <c r="P2595" s="81" cm="1">
        <f t="array" ref="P2595">_xlfn.SWITCH(TcBaseVer, 14, K2595, 13, J2595, 12, I2595, 11, IFERROR(VLOOKUP(H2595,Table2[#All],3,FALSE),"N/A"),0)</f>
        <v>0</v>
      </c>
      <c r="Q2595" s="81" t="str">
        <f>IF(TcBaseVer=0,M2595,IF(AND(N2595="Available",M2595="Available",O2595="Available"),"Available",IF(M2595="","","Not Supported")))</f>
        <v>Available</v>
      </c>
      <c r="R2595" s="81" t="str">
        <f>IF(A2595&gt;=AWCurrentRel, "Future",Q2595)</f>
        <v>Available</v>
      </c>
      <c r="S2595" s="100" t="str">
        <f>HYPERLINK(U2595,T2595)</f>
        <v>Teamcenter 2606 - What's New - Deliver</v>
      </c>
      <c r="T2595" s="81" t="str">
        <f>IFERROR(VLOOKUP(CONCATENATE($B2595,"_",$A2595),Table4[#All],5,FALSE),"Not Available")</f>
        <v>Teamcenter 2606 - What's New - Deliver</v>
      </c>
      <c r="U2595" s="81" t="str">
        <f>IFERROR(VLOOKUP(CONCATENATE(B2595,"_",A2595),Table4[#All],6,FALSE),"")</f>
        <v>https://siemens.highspot.com/items/6a2b184a3f3d1360e45fd15b?lfrm=shp-ft.3#1</v>
      </c>
    </row>
    <row r="2596" spans="1:21" x14ac:dyDescent="0.25">
      <c r="A2596" s="81">
        <f>IF(OR('Raw Data'!A2602=0,'Raw Data'!A2602="Delete"),"",'Raw Data'!A2602)</f>
        <v>2606</v>
      </c>
      <c r="B2596" s="88" t="str">
        <f>IF(OR('Raw Data'!B2602=0,'Raw Data'!B2602="Delete"),"",'Raw Data'!B2602)</f>
        <v>Deliver</v>
      </c>
      <c r="C2596" s="89" t="str">
        <f>IF(OR('Raw Data'!C2602=0,'Raw Data'!C2602="Delete"),"",'Raw Data'!C2602)</f>
        <v>Manufacturing</v>
      </c>
      <c r="D2596" s="88" t="str">
        <f>IF(OR('Raw Data'!D2602=0,'Raw Data'!D2602="Delete"),"",'Raw Data'!D2602)</f>
        <v>Process Planning</v>
      </c>
      <c r="E2596" s="84" t="str">
        <f>IF(OR('Raw Data'!E2602=0,'Raw Data'!E2602="Delete"),"",'Raw Data'!E2602)</f>
        <v>Support operation creation in Line Balancing</v>
      </c>
      <c r="F2596" s="81" t="str" cm="1">
        <f t="array" ref="F2596">_xlfn.SWITCH(ROUND(VLOOKUP(A2596,Table1[#All],3),0),11,H2596,12,I2596,13,J2596,14,K2596,"N/A")</f>
        <v>N/A</v>
      </c>
      <c r="G2596" s="81" t="str" cm="1">
        <f t="array" ref="G2596">_xlfn.SWITCH(ROUND(VLOOKUP(A2596,Table1[#All],5),0),11,H2596,12,I2596,13,J2596,14,K2596,"N/A")</f>
        <v>N/A</v>
      </c>
      <c r="H2596" s="81" t="str">
        <f>IF(OR('Raw Data'!H2602=0,'Raw Data'!H2602="Delete"),"",'Raw Data'!H2602)</f>
        <v/>
      </c>
      <c r="I2596" s="81" t="str">
        <f>IF(OR('Raw Data'!I2602=0,'Raw Data'!I2602="Delete"),"",'Raw Data'!I2602)</f>
        <v/>
      </c>
      <c r="J2596" s="81" t="str">
        <f>IF(OR('Raw Data'!J2602=0,'Raw Data'!J2602="Delete"),"",'Raw Data'!J2602)</f>
        <v/>
      </c>
      <c r="K2596" s="81" t="str">
        <f>IF(OR('Raw Data'!K2602=0,'Raw Data'!K2602="Delete"),"",'Raw Data'!K2602)</f>
        <v/>
      </c>
      <c r="L2596" s="81" t="str">
        <f>R2596</f>
        <v>Available</v>
      </c>
      <c r="M2596" s="81" t="str">
        <f>IF(A2596="","",IF(OR(AWReleaseNum&gt;=A2596,AWReleaseNum=0),"Available","Not Supported"))</f>
        <v>Available</v>
      </c>
      <c r="N2596" s="81" t="str">
        <f>IF(A2596="","",IF(TcRelease="Any","Available",IF(OR(AND(TcReleaseNum&gt;=VLOOKUP(AWReleaseNum,MinVerInfo,3,FALSE),TcReleaseNum&lt;=VLOOKUP(AWReleaseNum,MinVerInfo,4,FALSE)),AND(TcReleaseNum&gt;=VLOOKUP(AWReleaseNum,MinVerInfo,5,FALSE),TcReleaseNum&lt;=VLOOKUP(AWReleaseNum,MinVerInfo,6,FALSE))),"Available","Not Supported")))</f>
        <v>Available</v>
      </c>
      <c r="O2596" s="81" t="str">
        <f>IF(TcReleaseNum&lt;P2596,"Not Supported","Available")</f>
        <v>Available</v>
      </c>
      <c r="P2596" s="81" cm="1">
        <f t="array" ref="P2596">_xlfn.SWITCH(TcBaseVer, 14, K2596, 13, J2596, 12, I2596, 11, IFERROR(VLOOKUP(H2596,Table2[#All],3,FALSE),"N/A"),0)</f>
        <v>0</v>
      </c>
      <c r="Q2596" s="81" t="str">
        <f>IF(TcBaseVer=0,M2596,IF(AND(N2596="Available",M2596="Available",O2596="Available"),"Available",IF(M2596="","","Not Supported")))</f>
        <v>Available</v>
      </c>
      <c r="R2596" s="81" t="str">
        <f>IF(A2596&gt;=AWCurrentRel, "Future",Q2596)</f>
        <v>Available</v>
      </c>
      <c r="S2596" s="100" t="str">
        <f>HYPERLINK(U2596,T2596)</f>
        <v>Teamcenter 2606 - What's New - Deliver</v>
      </c>
      <c r="T2596" s="81" t="str">
        <f>IFERROR(VLOOKUP(CONCATENATE($B2596,"_",$A2596),Table4[#All],5,FALSE),"Not Available")</f>
        <v>Teamcenter 2606 - What's New - Deliver</v>
      </c>
      <c r="U2596" s="81" t="str">
        <f>IFERROR(VLOOKUP(CONCATENATE(B2596,"_",A2596),Table4[#All],6,FALSE),"")</f>
        <v>https://siemens.highspot.com/items/6a2b184a3f3d1360e45fd15b?lfrm=shp-ft.3#1</v>
      </c>
    </row>
    <row r="2597" spans="1:21" x14ac:dyDescent="0.25">
      <c r="A2597" s="81">
        <f>IF(OR('Raw Data'!A2603=0,'Raw Data'!A2603="Delete"),"",'Raw Data'!A2603)</f>
        <v>2606</v>
      </c>
      <c r="B2597" s="88" t="str">
        <f>IF(OR('Raw Data'!B2603=0,'Raw Data'!B2603="Delete"),"",'Raw Data'!B2603)</f>
        <v>Deliver</v>
      </c>
      <c r="C2597" s="89" t="str">
        <f>IF(OR('Raw Data'!C2603=0,'Raw Data'!C2603="Delete"),"",'Raw Data'!C2603)</f>
        <v>Manufacturing</v>
      </c>
      <c r="D2597" s="88" t="str">
        <f>IF(OR('Raw Data'!D2603=0,'Raw Data'!D2603="Delete"),"",'Raw Data'!D2603)</f>
        <v>Process Planning</v>
      </c>
      <c r="E2597" s="84" t="str">
        <f>IF(OR('Raw Data'!E2603=0,'Raw Data'!E2603="Delete"),"",'Raw Data'!E2603)</f>
        <v>Twin Sync Advanced - View details of changes, Execute Sync as per user selection, Reinstate removed twin objects</v>
      </c>
      <c r="F2597" s="81" t="str" cm="1">
        <f t="array" ref="F2597">_xlfn.SWITCH(ROUND(VLOOKUP(A2597,Table1[#All],3),0),11,H2597,12,I2597,13,J2597,14,K2597,"N/A")</f>
        <v>N/A</v>
      </c>
      <c r="G2597" s="81" t="str" cm="1">
        <f t="array" ref="G2597">_xlfn.SWITCH(ROUND(VLOOKUP(A2597,Table1[#All],5),0),11,H2597,12,I2597,13,J2597,14,K2597,"N/A")</f>
        <v>N/A</v>
      </c>
      <c r="H2597" s="81" t="str">
        <f>IF(OR('Raw Data'!H2603=0,'Raw Data'!H2603="Delete"),"",'Raw Data'!H2603)</f>
        <v/>
      </c>
      <c r="I2597" s="81" t="str">
        <f>IF(OR('Raw Data'!I2603=0,'Raw Data'!I2603="Delete"),"",'Raw Data'!I2603)</f>
        <v/>
      </c>
      <c r="J2597" s="81" t="str">
        <f>IF(OR('Raw Data'!J2603=0,'Raw Data'!J2603="Delete"),"",'Raw Data'!J2603)</f>
        <v/>
      </c>
      <c r="K2597" s="81" t="str">
        <f>IF(OR('Raw Data'!K2603=0,'Raw Data'!K2603="Delete"),"",'Raw Data'!K2603)</f>
        <v/>
      </c>
      <c r="L2597" s="81" t="str">
        <f>R2597</f>
        <v>Available</v>
      </c>
      <c r="M2597" s="81" t="str">
        <f>IF(A2597="","",IF(OR(AWReleaseNum&gt;=A2597,AWReleaseNum=0),"Available","Not Supported"))</f>
        <v>Available</v>
      </c>
      <c r="N2597" s="81" t="str">
        <f>IF(A2597="","",IF(TcRelease="Any","Available",IF(OR(AND(TcReleaseNum&gt;=VLOOKUP(AWReleaseNum,MinVerInfo,3,FALSE),TcReleaseNum&lt;=VLOOKUP(AWReleaseNum,MinVerInfo,4,FALSE)),AND(TcReleaseNum&gt;=VLOOKUP(AWReleaseNum,MinVerInfo,5,FALSE),TcReleaseNum&lt;=VLOOKUP(AWReleaseNum,MinVerInfo,6,FALSE))),"Available","Not Supported")))</f>
        <v>Available</v>
      </c>
      <c r="O2597" s="81" t="str">
        <f>IF(TcReleaseNum&lt;P2597,"Not Supported","Available")</f>
        <v>Available</v>
      </c>
      <c r="P2597" s="81" cm="1">
        <f t="array" ref="P2597">_xlfn.SWITCH(TcBaseVer, 14, K2597, 13, J2597, 12, I2597, 11, IFERROR(VLOOKUP(H2597,Table2[#All],3,FALSE),"N/A"),0)</f>
        <v>0</v>
      </c>
      <c r="Q2597" s="81" t="str">
        <f>IF(TcBaseVer=0,M2597,IF(AND(N2597="Available",M2597="Available",O2597="Available"),"Available",IF(M2597="","","Not Supported")))</f>
        <v>Available</v>
      </c>
      <c r="R2597" s="81" t="str">
        <f>IF(A2597&gt;=AWCurrentRel, "Future",Q2597)</f>
        <v>Available</v>
      </c>
      <c r="S2597" s="100" t="str">
        <f>HYPERLINK(U2597,T2597)</f>
        <v>Teamcenter 2606 - What's New - Deliver</v>
      </c>
      <c r="T2597" s="81" t="str">
        <f>IFERROR(VLOOKUP(CONCATENATE($B2597,"_",$A2597),Table4[#All],5,FALSE),"Not Available")</f>
        <v>Teamcenter 2606 - What's New - Deliver</v>
      </c>
      <c r="U2597" s="81" t="str">
        <f>IFERROR(VLOOKUP(CONCATENATE(B2597,"_",A2597),Table4[#All],6,FALSE),"")</f>
        <v>https://siemens.highspot.com/items/6a2b184a3f3d1360e45fd15b?lfrm=shp-ft.3#1</v>
      </c>
    </row>
    <row r="2598" spans="1:21" x14ac:dyDescent="0.25">
      <c r="A2598" s="81">
        <f>IF(OR('Raw Data'!A2604=0,'Raw Data'!A2604="Delete"),"",'Raw Data'!A2604)</f>
        <v>2606</v>
      </c>
      <c r="B2598" s="88" t="str">
        <f>IF(OR('Raw Data'!B2604=0,'Raw Data'!B2604="Delete"),"",'Raw Data'!B2604)</f>
        <v>Deliver</v>
      </c>
      <c r="C2598" s="89" t="str">
        <f>IF(OR('Raw Data'!C2604=0,'Raw Data'!C2604="Delete"),"",'Raw Data'!C2604)</f>
        <v>Manufacturing</v>
      </c>
      <c r="D2598" s="88" t="str">
        <f>IF(OR('Raw Data'!D2604=0,'Raw Data'!D2604="Delete"),"",'Raw Data'!D2604)</f>
        <v>Process Planning</v>
      </c>
      <c r="E2598" s="84" t="str">
        <f>IF(OR('Raw Data'!E2604=0,'Raw Data'!E2604="Delete"),"",'Raw Data'!E2604)</f>
        <v>Workflow Panel Standardization</v>
      </c>
      <c r="F2598" s="81" t="str" cm="1">
        <f t="array" ref="F2598">_xlfn.SWITCH(ROUND(VLOOKUP(A2598,Table1[#All],3),0),11,H2598,12,I2598,13,J2598,14,K2598,"N/A")</f>
        <v>N/A</v>
      </c>
      <c r="G2598" s="81" t="str" cm="1">
        <f t="array" ref="G2598">_xlfn.SWITCH(ROUND(VLOOKUP(A2598,Table1[#All],5),0),11,H2598,12,I2598,13,J2598,14,K2598,"N/A")</f>
        <v>N/A</v>
      </c>
      <c r="H2598" s="81" t="str">
        <f>IF(OR('Raw Data'!H2604=0,'Raw Data'!H2604="Delete"),"",'Raw Data'!H2604)</f>
        <v/>
      </c>
      <c r="I2598" s="81" t="str">
        <f>IF(OR('Raw Data'!I2604=0,'Raw Data'!I2604="Delete"),"",'Raw Data'!I2604)</f>
        <v/>
      </c>
      <c r="J2598" s="81" t="str">
        <f>IF(OR('Raw Data'!J2604=0,'Raw Data'!J2604="Delete"),"",'Raw Data'!J2604)</f>
        <v/>
      </c>
      <c r="K2598" s="81" t="str">
        <f>IF(OR('Raw Data'!K2604=0,'Raw Data'!K2604="Delete"),"",'Raw Data'!K2604)</f>
        <v/>
      </c>
      <c r="L2598" s="81" t="str">
        <f>R2598</f>
        <v>Available</v>
      </c>
      <c r="M2598" s="81" t="str">
        <f>IF(A2598="","",IF(OR(AWReleaseNum&gt;=A2598,AWReleaseNum=0),"Available","Not Supported"))</f>
        <v>Available</v>
      </c>
      <c r="N2598" s="81" t="str">
        <f>IF(A2598="","",IF(TcRelease="Any","Available",IF(OR(AND(TcReleaseNum&gt;=VLOOKUP(AWReleaseNum,MinVerInfo,3,FALSE),TcReleaseNum&lt;=VLOOKUP(AWReleaseNum,MinVerInfo,4,FALSE)),AND(TcReleaseNum&gt;=VLOOKUP(AWReleaseNum,MinVerInfo,5,FALSE),TcReleaseNum&lt;=VLOOKUP(AWReleaseNum,MinVerInfo,6,FALSE))),"Available","Not Supported")))</f>
        <v>Available</v>
      </c>
      <c r="O2598" s="81" t="str">
        <f>IF(TcReleaseNum&lt;P2598,"Not Supported","Available")</f>
        <v>Available</v>
      </c>
      <c r="P2598" s="81" cm="1">
        <f t="array" ref="P2598">_xlfn.SWITCH(TcBaseVer, 14, K2598, 13, J2598, 12, I2598, 11, IFERROR(VLOOKUP(H2598,Table2[#All],3,FALSE),"N/A"),0)</f>
        <v>0</v>
      </c>
      <c r="Q2598" s="81" t="str">
        <f>IF(TcBaseVer=0,M2598,IF(AND(N2598="Available",M2598="Available",O2598="Available"),"Available",IF(M2598="","","Not Supported")))</f>
        <v>Available</v>
      </c>
      <c r="R2598" s="81" t="str">
        <f>IF(A2598&gt;=AWCurrentRel, "Future",Q2598)</f>
        <v>Available</v>
      </c>
      <c r="S2598" s="100" t="str">
        <f>HYPERLINK(U2598,T2598)</f>
        <v>Teamcenter 2606 - What's New - Deliver</v>
      </c>
      <c r="T2598" s="81" t="str">
        <f>IFERROR(VLOOKUP(CONCATENATE($B2598,"_",$A2598),Table4[#All],5,FALSE),"Not Available")</f>
        <v>Teamcenter 2606 - What's New - Deliver</v>
      </c>
      <c r="U2598" s="81" t="str">
        <f>IFERROR(VLOOKUP(CONCATENATE(B2598,"_",A2598),Table4[#All],6,FALSE),"")</f>
        <v>https://siemens.highspot.com/items/6a2b184a3f3d1360e45fd15b?lfrm=shp-ft.3#1</v>
      </c>
    </row>
    <row r="2599" spans="1:21" x14ac:dyDescent="0.25">
      <c r="A2599" s="81">
        <f>IF(OR('Raw Data'!A2605=0,'Raw Data'!A2605="Delete"),"",'Raw Data'!A2605)</f>
        <v>2606</v>
      </c>
      <c r="B2599" s="88" t="str">
        <f>IF(OR('Raw Data'!B2605=0,'Raw Data'!B2605="Delete"),"",'Raw Data'!B2605)</f>
        <v>Deliver</v>
      </c>
      <c r="C2599" s="89" t="str">
        <f>IF(OR('Raw Data'!C2605=0,'Raw Data'!C2605="Delete"),"",'Raw Data'!C2605)</f>
        <v>Manufacturing</v>
      </c>
      <c r="D2599" s="88" t="str">
        <f>IF(OR('Raw Data'!D2605=0,'Raw Data'!D2605="Delete"),"",'Raw Data'!D2605)</f>
        <v>Process Planning</v>
      </c>
      <c r="E2599" s="84" t="str">
        <f>IF(OR('Raw Data'!E2605=0,'Raw Data'!E2605="Delete"),"",'Raw Data'!E2605)</f>
        <v>Set Project(s) recursively to multiple BOP lines​​</v>
      </c>
      <c r="F2599" s="81" t="str" cm="1">
        <f t="array" ref="F2599">_xlfn.SWITCH(ROUND(VLOOKUP(A2599,Table1[#All],3),0),11,H2599,12,I2599,13,J2599,14,K2599,"N/A")</f>
        <v>N/A</v>
      </c>
      <c r="G2599" s="81" t="str" cm="1">
        <f t="array" ref="G2599">_xlfn.SWITCH(ROUND(VLOOKUP(A2599,Table1[#All],5),0),11,H2599,12,I2599,13,J2599,14,K2599,"N/A")</f>
        <v>N/A</v>
      </c>
      <c r="H2599" s="81" t="str">
        <f>IF(OR('Raw Data'!H2605=0,'Raw Data'!H2605="Delete"),"",'Raw Data'!H2605)</f>
        <v/>
      </c>
      <c r="I2599" s="81" t="str">
        <f>IF(OR('Raw Data'!I2605=0,'Raw Data'!I2605="Delete"),"",'Raw Data'!I2605)</f>
        <v/>
      </c>
      <c r="J2599" s="81" t="str">
        <f>IF(OR('Raw Data'!J2605=0,'Raw Data'!J2605="Delete"),"",'Raw Data'!J2605)</f>
        <v/>
      </c>
      <c r="K2599" s="81" t="str">
        <f>IF(OR('Raw Data'!K2605=0,'Raw Data'!K2605="Delete"),"",'Raw Data'!K2605)</f>
        <v/>
      </c>
      <c r="L2599" s="81" t="str">
        <f>R2599</f>
        <v>Available</v>
      </c>
      <c r="M2599" s="81" t="str">
        <f>IF(A2599="","",IF(OR(AWReleaseNum&gt;=A2599,AWReleaseNum=0),"Available","Not Supported"))</f>
        <v>Available</v>
      </c>
      <c r="N2599" s="81" t="str">
        <f>IF(A2599="","",IF(TcRelease="Any","Available",IF(OR(AND(TcReleaseNum&gt;=VLOOKUP(AWReleaseNum,MinVerInfo,3,FALSE),TcReleaseNum&lt;=VLOOKUP(AWReleaseNum,MinVerInfo,4,FALSE)),AND(TcReleaseNum&gt;=VLOOKUP(AWReleaseNum,MinVerInfo,5,FALSE),TcReleaseNum&lt;=VLOOKUP(AWReleaseNum,MinVerInfo,6,FALSE))),"Available","Not Supported")))</f>
        <v>Available</v>
      </c>
      <c r="O2599" s="81" t="str">
        <f>IF(TcReleaseNum&lt;P2599,"Not Supported","Available")</f>
        <v>Available</v>
      </c>
      <c r="P2599" s="81" cm="1">
        <f t="array" ref="P2599">_xlfn.SWITCH(TcBaseVer, 14, K2599, 13, J2599, 12, I2599, 11, IFERROR(VLOOKUP(H2599,Table2[#All],3,FALSE),"N/A"),0)</f>
        <v>0</v>
      </c>
      <c r="Q2599" s="81" t="str">
        <f>IF(TcBaseVer=0,M2599,IF(AND(N2599="Available",M2599="Available",O2599="Available"),"Available",IF(M2599="","","Not Supported")))</f>
        <v>Available</v>
      </c>
      <c r="R2599" s="81" t="str">
        <f>IF(A2599&gt;=AWCurrentRel, "Future",Q2599)</f>
        <v>Available</v>
      </c>
      <c r="S2599" s="100" t="str">
        <f>HYPERLINK(U2599,T2599)</f>
        <v>Teamcenter 2606 - What's New - Deliver</v>
      </c>
      <c r="T2599" s="81" t="str">
        <f>IFERROR(VLOOKUP(CONCATENATE($B2599,"_",$A2599),Table4[#All],5,FALSE),"Not Available")</f>
        <v>Teamcenter 2606 - What's New - Deliver</v>
      </c>
      <c r="U2599" s="81" t="str">
        <f>IFERROR(VLOOKUP(CONCATENATE(B2599,"_",A2599),Table4[#All],6,FALSE),"")</f>
        <v>https://siemens.highspot.com/items/6a2b184a3f3d1360e45fd15b?lfrm=shp-ft.3#1</v>
      </c>
    </row>
    <row r="2600" spans="1:21" x14ac:dyDescent="0.25">
      <c r="A2600" s="81">
        <f>IF(OR('Raw Data'!A2606=0,'Raw Data'!A2606="Delete"),"",'Raw Data'!A2606)</f>
        <v>2606</v>
      </c>
      <c r="B2600" s="88" t="str">
        <f>IF(OR('Raw Data'!B2606=0,'Raw Data'!B2606="Delete"),"",'Raw Data'!B2606)</f>
        <v>Deliver</v>
      </c>
      <c r="C2600" s="89" t="str">
        <f>IF(OR('Raw Data'!C2606=0,'Raw Data'!C2606="Delete"),"",'Raw Data'!C2606)</f>
        <v>Manufacturing</v>
      </c>
      <c r="D2600" s="88" t="str">
        <f>IF(OR('Raw Data'!D2606=0,'Raw Data'!D2606="Delete"),"",'Raw Data'!D2606)</f>
        <v>Process Planning</v>
      </c>
      <c r="E2600" s="84" t="str">
        <f>IF(OR('Raw Data'!E2606=0,'Raw Data'!E2606="Delete"),"",'Raw Data'!E2606)</f>
        <v>Expand and collapse BOP lines</v>
      </c>
      <c r="F2600" s="81" t="str" cm="1">
        <f t="array" ref="F2600">_xlfn.SWITCH(ROUND(VLOOKUP(A2600,Table1[#All],3),0),11,H2600,12,I2600,13,J2600,14,K2600,"N/A")</f>
        <v>N/A</v>
      </c>
      <c r="G2600" s="81" t="str" cm="1">
        <f t="array" ref="G2600">_xlfn.SWITCH(ROUND(VLOOKUP(A2600,Table1[#All],5),0),11,H2600,12,I2600,13,J2600,14,K2600,"N/A")</f>
        <v>N/A</v>
      </c>
      <c r="H2600" s="81" t="str">
        <f>IF(OR('Raw Data'!H2606=0,'Raw Data'!H2606="Delete"),"",'Raw Data'!H2606)</f>
        <v/>
      </c>
      <c r="I2600" s="81" t="str">
        <f>IF(OR('Raw Data'!I2606=0,'Raw Data'!I2606="Delete"),"",'Raw Data'!I2606)</f>
        <v/>
      </c>
      <c r="J2600" s="81" t="str">
        <f>IF(OR('Raw Data'!J2606=0,'Raw Data'!J2606="Delete"),"",'Raw Data'!J2606)</f>
        <v/>
      </c>
      <c r="K2600" s="81" t="str">
        <f>IF(OR('Raw Data'!K2606=0,'Raw Data'!K2606="Delete"),"",'Raw Data'!K2606)</f>
        <v/>
      </c>
      <c r="L2600" s="81" t="str">
        <f>R2600</f>
        <v>Available</v>
      </c>
      <c r="M2600" s="81" t="str">
        <f>IF(A2600="","",IF(OR(AWReleaseNum&gt;=A2600,AWReleaseNum=0),"Available","Not Supported"))</f>
        <v>Available</v>
      </c>
      <c r="N2600" s="81" t="str">
        <f>IF(A2600="","",IF(TcRelease="Any","Available",IF(OR(AND(TcReleaseNum&gt;=VLOOKUP(AWReleaseNum,MinVerInfo,3,FALSE),TcReleaseNum&lt;=VLOOKUP(AWReleaseNum,MinVerInfo,4,FALSE)),AND(TcReleaseNum&gt;=VLOOKUP(AWReleaseNum,MinVerInfo,5,FALSE),TcReleaseNum&lt;=VLOOKUP(AWReleaseNum,MinVerInfo,6,FALSE))),"Available","Not Supported")))</f>
        <v>Available</v>
      </c>
      <c r="O2600" s="81" t="str">
        <f>IF(TcReleaseNum&lt;P2600,"Not Supported","Available")</f>
        <v>Available</v>
      </c>
      <c r="P2600" s="81" cm="1">
        <f t="array" ref="P2600">_xlfn.SWITCH(TcBaseVer, 14, K2600, 13, J2600, 12, I2600, 11, IFERROR(VLOOKUP(H2600,Table2[#All],3,FALSE),"N/A"),0)</f>
        <v>0</v>
      </c>
      <c r="Q2600" s="81" t="str">
        <f>IF(TcBaseVer=0,M2600,IF(AND(N2600="Available",M2600="Available",O2600="Available"),"Available",IF(M2600="","","Not Supported")))</f>
        <v>Available</v>
      </c>
      <c r="R2600" s="81" t="str">
        <f>IF(A2600&gt;=AWCurrentRel, "Future",Q2600)</f>
        <v>Available</v>
      </c>
      <c r="S2600" s="100" t="str">
        <f>HYPERLINK(U2600,T2600)</f>
        <v>Teamcenter 2606 - What's New - Deliver</v>
      </c>
      <c r="T2600" s="81" t="str">
        <f>IFERROR(VLOOKUP(CONCATENATE($B2600,"_",$A2600),Table4[#All],5,FALSE),"Not Available")</f>
        <v>Teamcenter 2606 - What's New - Deliver</v>
      </c>
      <c r="U2600" s="81" t="str">
        <f>IFERROR(VLOOKUP(CONCATENATE(B2600,"_",A2600),Table4[#All],6,FALSE),"")</f>
        <v>https://siemens.highspot.com/items/6a2b184a3f3d1360e45fd15b?lfrm=shp-ft.3#1</v>
      </c>
    </row>
    <row r="2601" spans="1:21" x14ac:dyDescent="0.25">
      <c r="A2601" s="81">
        <f>IF(OR('Raw Data'!A2618=0,'Raw Data'!A2618="Delete"),"",'Raw Data'!A2618)</f>
        <v>2606</v>
      </c>
      <c r="B2601" s="88" t="str">
        <f>IF(OR('Raw Data'!B2618=0,'Raw Data'!B2618="Delete"),"",'Raw Data'!B2618)</f>
        <v>Deliver</v>
      </c>
      <c r="C2601" s="89" t="str">
        <f>IF(OR('Raw Data'!C2618=0,'Raw Data'!C2618="Delete"),"",'Raw Data'!C2618)</f>
        <v>Manufacturing</v>
      </c>
      <c r="D2601" s="88" t="str">
        <f>IF(OR('Raw Data'!D2618=0,'Raw Data'!D2618="Delete"),"",'Raw Data'!D2618)</f>
        <v>Process Planning</v>
      </c>
      <c r="E2601" s="84" t="str">
        <f>IF(OR('Raw Data'!E2618=0,'Raw Data'!E2618="Delete"),"",'Raw Data'!E2618)</f>
        <v>Clone isolated studies to explore diverse simulation strategies</v>
      </c>
      <c r="F2601" s="81" t="str" cm="1">
        <f t="array" ref="F2601">_xlfn.SWITCH(ROUND(VLOOKUP(A2601,Table1[#All],3),0),11,H2601,12,I2601,13,J2601,14,K2601,"N/A")</f>
        <v>N/A</v>
      </c>
      <c r="G2601" s="81" t="str" cm="1">
        <f t="array" ref="G2601">_xlfn.SWITCH(ROUND(VLOOKUP(A2601,Table1[#All],5),0),11,H2601,12,I2601,13,J2601,14,K2601,"N/A")</f>
        <v>N/A</v>
      </c>
      <c r="H2601" s="81" t="str">
        <f>IF(OR('Raw Data'!H2618=0,'Raw Data'!H2618="Delete"),"",'Raw Data'!H2618)</f>
        <v/>
      </c>
      <c r="I2601" s="81" t="str">
        <f>IF(OR('Raw Data'!I2618=0,'Raw Data'!I2618="Delete"),"",'Raw Data'!I2618)</f>
        <v/>
      </c>
      <c r="J2601" s="81" t="str">
        <f>IF(OR('Raw Data'!J2618=0,'Raw Data'!J2618="Delete"),"",'Raw Data'!J2618)</f>
        <v/>
      </c>
      <c r="K2601" s="81" t="str">
        <f>IF(OR('Raw Data'!K2618=0,'Raw Data'!K2618="Delete"),"",'Raw Data'!K2618)</f>
        <v/>
      </c>
      <c r="L2601" s="81" t="str">
        <f>R2601</f>
        <v>Available</v>
      </c>
      <c r="M2601" s="81" t="str">
        <f>IF(A2601="","",IF(OR(AWReleaseNum&gt;=A2601,AWReleaseNum=0),"Available","Not Supported"))</f>
        <v>Available</v>
      </c>
      <c r="N2601" s="81" t="str">
        <f>IF(A2601="","",IF(TcRelease="Any","Available",IF(OR(AND(TcReleaseNum&gt;=VLOOKUP(AWReleaseNum,MinVerInfo,3,FALSE),TcReleaseNum&lt;=VLOOKUP(AWReleaseNum,MinVerInfo,4,FALSE)),AND(TcReleaseNum&gt;=VLOOKUP(AWReleaseNum,MinVerInfo,5,FALSE),TcReleaseNum&lt;=VLOOKUP(AWReleaseNum,MinVerInfo,6,FALSE))),"Available","Not Supported")))</f>
        <v>Available</v>
      </c>
      <c r="O2601" s="81" t="str">
        <f>IF(TcReleaseNum&lt;P2601,"Not Supported","Available")</f>
        <v>Available</v>
      </c>
      <c r="P2601" s="81" cm="1">
        <f t="array" ref="P2601">_xlfn.SWITCH(TcBaseVer, 14, K2601, 13, J2601, 12, I2601, 11, IFERROR(VLOOKUP(H2601,Table2[#All],3,FALSE),"N/A"),0)</f>
        <v>0</v>
      </c>
      <c r="Q2601" s="81" t="str">
        <f>IF(TcBaseVer=0,M2601,IF(AND(N2601="Available",M2601="Available",O2601="Available"),"Available",IF(M2601="","","Not Supported")))</f>
        <v>Available</v>
      </c>
      <c r="R2601" s="81" t="str">
        <f>IF(A2601&gt;=AWCurrentRel, "Future",Q2601)</f>
        <v>Available</v>
      </c>
      <c r="S2601" s="100" t="str">
        <f>HYPERLINK(U2601,T2601)</f>
        <v>Teamcenter 2606 - What's New - Deliver</v>
      </c>
      <c r="T2601" s="81" t="str">
        <f>IFERROR(VLOOKUP(CONCATENATE($B2601,"_",$A2601),Table4[#All],5,FALSE),"Not Available")</f>
        <v>Teamcenter 2606 - What's New - Deliver</v>
      </c>
      <c r="U2601" s="81" t="str">
        <f>IFERROR(VLOOKUP(CONCATENATE(B2601,"_",A2601),Table4[#All],6,FALSE),"")</f>
        <v>https://siemens.highspot.com/items/6a2b184a3f3d1360e45fd15b?lfrm=shp-ft.3#1</v>
      </c>
    </row>
    <row r="2602" spans="1:21" x14ac:dyDescent="0.25">
      <c r="A2602" s="81">
        <f>IF(OR('Raw Data'!A2619=0,'Raw Data'!A2619="Delete"),"",'Raw Data'!A2619)</f>
        <v>2606</v>
      </c>
      <c r="B2602" s="88" t="str">
        <f>IF(OR('Raw Data'!B2619=0,'Raw Data'!B2619="Delete"),"",'Raw Data'!B2619)</f>
        <v>Deliver</v>
      </c>
      <c r="C2602" s="89" t="str">
        <f>IF(OR('Raw Data'!C2619=0,'Raw Data'!C2619="Delete"),"",'Raw Data'!C2619)</f>
        <v>Manufacturing</v>
      </c>
      <c r="D2602" s="88" t="str">
        <f>IF(OR('Raw Data'!D2619=0,'Raw Data'!D2619="Delete"),"",'Raw Data'!D2619)</f>
        <v>Process Planning</v>
      </c>
      <c r="E2602" s="84" t="str">
        <f>IF(OR('Raw Data'!E2619=0,'Raw Data'!E2619="Delete"),"",'Raw Data'!E2619)</f>
        <v>Clone time studies to explore diverse manufacturing strategies</v>
      </c>
      <c r="F2602" s="81" t="str" cm="1">
        <f t="array" ref="F2602">_xlfn.SWITCH(ROUND(VLOOKUP(A2602,Table1[#All],3),0),11,H2602,12,I2602,13,J2602,14,K2602,"N/A")</f>
        <v>N/A</v>
      </c>
      <c r="G2602" s="81" t="str" cm="1">
        <f t="array" ref="G2602">_xlfn.SWITCH(ROUND(VLOOKUP(A2602,Table1[#All],5),0),11,H2602,12,I2602,13,J2602,14,K2602,"N/A")</f>
        <v>N/A</v>
      </c>
      <c r="H2602" s="81" t="str">
        <f>IF(OR('Raw Data'!H2619=0,'Raw Data'!H2619="Delete"),"",'Raw Data'!H2619)</f>
        <v/>
      </c>
      <c r="I2602" s="81" t="str">
        <f>IF(OR('Raw Data'!I2619=0,'Raw Data'!I2619="Delete"),"",'Raw Data'!I2619)</f>
        <v/>
      </c>
      <c r="J2602" s="81" t="str">
        <f>IF(OR('Raw Data'!J2619=0,'Raw Data'!J2619="Delete"),"",'Raw Data'!J2619)</f>
        <v/>
      </c>
      <c r="K2602" s="81" t="str">
        <f>IF(OR('Raw Data'!K2619=0,'Raw Data'!K2619="Delete"),"",'Raw Data'!K2619)</f>
        <v/>
      </c>
      <c r="L2602" s="81" t="str">
        <f>R2602</f>
        <v>Available</v>
      </c>
      <c r="M2602" s="81" t="str">
        <f>IF(A2602="","",IF(OR(AWReleaseNum&gt;=A2602,AWReleaseNum=0),"Available","Not Supported"))</f>
        <v>Available</v>
      </c>
      <c r="N2602" s="81" t="str">
        <f>IF(A2602="","",IF(TcRelease="Any","Available",IF(OR(AND(TcReleaseNum&gt;=VLOOKUP(AWReleaseNum,MinVerInfo,3,FALSE),TcReleaseNum&lt;=VLOOKUP(AWReleaseNum,MinVerInfo,4,FALSE)),AND(TcReleaseNum&gt;=VLOOKUP(AWReleaseNum,MinVerInfo,5,FALSE),TcReleaseNum&lt;=VLOOKUP(AWReleaseNum,MinVerInfo,6,FALSE))),"Available","Not Supported")))</f>
        <v>Available</v>
      </c>
      <c r="O2602" s="81" t="str">
        <f>IF(TcReleaseNum&lt;P2602,"Not Supported","Available")</f>
        <v>Available</v>
      </c>
      <c r="P2602" s="81" cm="1">
        <f t="array" ref="P2602">_xlfn.SWITCH(TcBaseVer, 14, K2602, 13, J2602, 12, I2602, 11, IFERROR(VLOOKUP(H2602,Table2[#All],3,FALSE),"N/A"),0)</f>
        <v>0</v>
      </c>
      <c r="Q2602" s="81" t="str">
        <f>IF(TcBaseVer=0,M2602,IF(AND(N2602="Available",M2602="Available",O2602="Available"),"Available",IF(M2602="","","Not Supported")))</f>
        <v>Available</v>
      </c>
      <c r="R2602" s="81" t="str">
        <f>IF(A2602&gt;=AWCurrentRel, "Future",Q2602)</f>
        <v>Available</v>
      </c>
      <c r="S2602" s="100" t="str">
        <f>HYPERLINK(U2602,T2602)</f>
        <v>Teamcenter 2606 - What's New - Deliver</v>
      </c>
      <c r="T2602" s="81" t="str">
        <f>IFERROR(VLOOKUP(CONCATENATE($B2602,"_",$A2602),Table4[#All],5,FALSE),"Not Available")</f>
        <v>Teamcenter 2606 - What's New - Deliver</v>
      </c>
      <c r="U2602" s="81" t="str">
        <f>IFERROR(VLOOKUP(CONCATENATE(B2602,"_",A2602),Table4[#All],6,FALSE),"")</f>
        <v>https://siemens.highspot.com/items/6a2b184a3f3d1360e45fd15b?lfrm=shp-ft.3#1</v>
      </c>
    </row>
    <row r="2603" spans="1:21" x14ac:dyDescent="0.25">
      <c r="A2603" s="81">
        <f>IF(OR('Raw Data'!A2620=0,'Raw Data'!A2620="Delete"),"",'Raw Data'!A2620)</f>
        <v>2606</v>
      </c>
      <c r="B2603" s="88" t="str">
        <f>IF(OR('Raw Data'!B2620=0,'Raw Data'!B2620="Delete"),"",'Raw Data'!B2620)</f>
        <v>Deliver</v>
      </c>
      <c r="C2603" s="89" t="str">
        <f>IF(OR('Raw Data'!C2620=0,'Raw Data'!C2620="Delete"),"",'Raw Data'!C2620)</f>
        <v>Manufacturing</v>
      </c>
      <c r="D2603" s="88" t="str">
        <f>IF(OR('Raw Data'!D2620=0,'Raw Data'!D2620="Delete"),"",'Raw Data'!D2620)</f>
        <v>Process Planning</v>
      </c>
      <c r="E2603" s="84" t="str">
        <f>IF(OR('Raw Data'!E2620=0,'Raw Data'!E2620="Delete"),"",'Raw Data'!E2620)</f>
        <v>View only the details you need with expand and collapse controls for every BOP page</v>
      </c>
      <c r="F2603" s="81" t="str" cm="1">
        <f t="array" ref="F2603">_xlfn.SWITCH(ROUND(VLOOKUP(A2603,Table1[#All],3),0),11,H2603,12,I2603,13,J2603,14,K2603,"N/A")</f>
        <v>N/A</v>
      </c>
      <c r="G2603" s="81" t="str" cm="1">
        <f t="array" ref="G2603">_xlfn.SWITCH(ROUND(VLOOKUP(A2603,Table1[#All],5),0),11,H2603,12,I2603,13,J2603,14,K2603,"N/A")</f>
        <v>N/A</v>
      </c>
      <c r="H2603" s="81" t="str">
        <f>IF(OR('Raw Data'!H2620=0,'Raw Data'!H2620="Delete"),"",'Raw Data'!H2620)</f>
        <v/>
      </c>
      <c r="I2603" s="81" t="str">
        <f>IF(OR('Raw Data'!I2620=0,'Raw Data'!I2620="Delete"),"",'Raw Data'!I2620)</f>
        <v/>
      </c>
      <c r="J2603" s="81" t="str">
        <f>IF(OR('Raw Data'!J2620=0,'Raw Data'!J2620="Delete"),"",'Raw Data'!J2620)</f>
        <v/>
      </c>
      <c r="K2603" s="81" t="str">
        <f>IF(OR('Raw Data'!K2620=0,'Raw Data'!K2620="Delete"),"",'Raw Data'!K2620)</f>
        <v/>
      </c>
      <c r="L2603" s="81" t="str">
        <f>R2603</f>
        <v>Available</v>
      </c>
      <c r="M2603" s="81" t="str">
        <f>IF(A2603="","",IF(OR(AWReleaseNum&gt;=A2603,AWReleaseNum=0),"Available","Not Supported"))</f>
        <v>Available</v>
      </c>
      <c r="N2603" s="81" t="str">
        <f>IF(A2603="","",IF(TcRelease="Any","Available",IF(OR(AND(TcReleaseNum&gt;=VLOOKUP(AWReleaseNum,MinVerInfo,3,FALSE),TcReleaseNum&lt;=VLOOKUP(AWReleaseNum,MinVerInfo,4,FALSE)),AND(TcReleaseNum&gt;=VLOOKUP(AWReleaseNum,MinVerInfo,5,FALSE),TcReleaseNum&lt;=VLOOKUP(AWReleaseNum,MinVerInfo,6,FALSE))),"Available","Not Supported")))</f>
        <v>Available</v>
      </c>
      <c r="O2603" s="81" t="str">
        <f>IF(TcReleaseNum&lt;P2603,"Not Supported","Available")</f>
        <v>Available</v>
      </c>
      <c r="P2603" s="81" cm="1">
        <f t="array" ref="P2603">_xlfn.SWITCH(TcBaseVer, 14, K2603, 13, J2603, 12, I2603, 11, IFERROR(VLOOKUP(H2603,Table2[#All],3,FALSE),"N/A"),0)</f>
        <v>0</v>
      </c>
      <c r="Q2603" s="81" t="str">
        <f>IF(TcBaseVer=0,M2603,IF(AND(N2603="Available",M2603="Available",O2603="Available"),"Available",IF(M2603="","","Not Supported")))</f>
        <v>Available</v>
      </c>
      <c r="R2603" s="81" t="str">
        <f>IF(A2603&gt;=AWCurrentRel, "Future",Q2603)</f>
        <v>Available</v>
      </c>
      <c r="S2603" s="100" t="str">
        <f>HYPERLINK(U2603,T2603)</f>
        <v>Teamcenter 2606 - What's New - Deliver</v>
      </c>
      <c r="T2603" s="81" t="str">
        <f>IFERROR(VLOOKUP(CONCATENATE($B2603,"_",$A2603),Table4[#All],5,FALSE),"Not Available")</f>
        <v>Teamcenter 2606 - What's New - Deliver</v>
      </c>
      <c r="U2603" s="81" t="str">
        <f>IFERROR(VLOOKUP(CONCATENATE(B2603,"_",A2603),Table4[#All],6,FALSE),"")</f>
        <v>https://siemens.highspot.com/items/6a2b184a3f3d1360e45fd15b?lfrm=shp-ft.3#1</v>
      </c>
    </row>
    <row r="2604" spans="1:21" x14ac:dyDescent="0.25">
      <c r="A2604" s="81">
        <f>IF(OR('Raw Data'!A2621=0,'Raw Data'!A2621="Delete"),"",'Raw Data'!A2621)</f>
        <v>2606</v>
      </c>
      <c r="B2604" s="88" t="str">
        <f>IF(OR('Raw Data'!B2621=0,'Raw Data'!B2621="Delete"),"",'Raw Data'!B2621)</f>
        <v>Deliver</v>
      </c>
      <c r="C2604" s="89" t="str">
        <f>IF(OR('Raw Data'!C2621=0,'Raw Data'!C2621="Delete"),"",'Raw Data'!C2621)</f>
        <v>Manufacturing</v>
      </c>
      <c r="D2604" s="88" t="str">
        <f>IF(OR('Raw Data'!D2621=0,'Raw Data'!D2621="Delete"),"",'Raw Data'!D2621)</f>
        <v>Process Planning</v>
      </c>
      <c r="E2604" s="84" t="str">
        <f>IF(OR('Raw Data'!E2621=0,'Raw Data'!E2621="Delete"),"",'Raw Data'!E2621)</f>
        <v>Streamline project assignment across your entire process structure with full control over scope and revisions</v>
      </c>
      <c r="F2604" s="81" t="str" cm="1">
        <f t="array" ref="F2604">_xlfn.SWITCH(ROUND(VLOOKUP(A2604,Table1[#All],3),0),11,H2604,12,I2604,13,J2604,14,K2604,"N/A")</f>
        <v>N/A</v>
      </c>
      <c r="G2604" s="81" t="str" cm="1">
        <f t="array" ref="G2604">_xlfn.SWITCH(ROUND(VLOOKUP(A2604,Table1[#All],5),0),11,H2604,12,I2604,13,J2604,14,K2604,"N/A")</f>
        <v>N/A</v>
      </c>
      <c r="H2604" s="81" t="str">
        <f>IF(OR('Raw Data'!H2621=0,'Raw Data'!H2621="Delete"),"",'Raw Data'!H2621)</f>
        <v/>
      </c>
      <c r="I2604" s="81" t="str">
        <f>IF(OR('Raw Data'!I2621=0,'Raw Data'!I2621="Delete"),"",'Raw Data'!I2621)</f>
        <v/>
      </c>
      <c r="J2604" s="81" t="str">
        <f>IF(OR('Raw Data'!J2621=0,'Raw Data'!J2621="Delete"),"",'Raw Data'!J2621)</f>
        <v/>
      </c>
      <c r="K2604" s="81" t="str">
        <f>IF(OR('Raw Data'!K2621=0,'Raw Data'!K2621="Delete"),"",'Raw Data'!K2621)</f>
        <v/>
      </c>
      <c r="L2604" s="81" t="str">
        <f>R2604</f>
        <v>Available</v>
      </c>
      <c r="M2604" s="81" t="str">
        <f>IF(A2604="","",IF(OR(AWReleaseNum&gt;=A2604,AWReleaseNum=0),"Available","Not Supported"))</f>
        <v>Available</v>
      </c>
      <c r="N2604" s="81" t="str">
        <f>IF(A2604="","",IF(TcRelease="Any","Available",IF(OR(AND(TcReleaseNum&gt;=VLOOKUP(AWReleaseNum,MinVerInfo,3,FALSE),TcReleaseNum&lt;=VLOOKUP(AWReleaseNum,MinVerInfo,4,FALSE)),AND(TcReleaseNum&gt;=VLOOKUP(AWReleaseNum,MinVerInfo,5,FALSE),TcReleaseNum&lt;=VLOOKUP(AWReleaseNum,MinVerInfo,6,FALSE))),"Available","Not Supported")))</f>
        <v>Available</v>
      </c>
      <c r="O2604" s="81" t="str">
        <f>IF(TcReleaseNum&lt;P2604,"Not Supported","Available")</f>
        <v>Available</v>
      </c>
      <c r="P2604" s="81" cm="1">
        <f t="array" ref="P2604">_xlfn.SWITCH(TcBaseVer, 14, K2604, 13, J2604, 12, I2604, 11, IFERROR(VLOOKUP(H2604,Table2[#All],3,FALSE),"N/A"),0)</f>
        <v>0</v>
      </c>
      <c r="Q2604" s="81" t="str">
        <f>IF(TcBaseVer=0,M2604,IF(AND(N2604="Available",M2604="Available",O2604="Available"),"Available",IF(M2604="","","Not Supported")))</f>
        <v>Available</v>
      </c>
      <c r="R2604" s="81" t="str">
        <f>IF(A2604&gt;=AWCurrentRel, "Future",Q2604)</f>
        <v>Available</v>
      </c>
      <c r="S2604" s="100" t="str">
        <f>HYPERLINK(U2604,T2604)</f>
        <v>Teamcenter 2606 - What's New - Deliver</v>
      </c>
      <c r="T2604" s="81" t="str">
        <f>IFERROR(VLOOKUP(CONCATENATE($B2604,"_",$A2604),Table4[#All],5,FALSE),"Not Available")</f>
        <v>Teamcenter 2606 - What's New - Deliver</v>
      </c>
      <c r="U2604" s="81" t="str">
        <f>IFERROR(VLOOKUP(CONCATENATE(B2604,"_",A2604),Table4[#All],6,FALSE),"")</f>
        <v>https://siemens.highspot.com/items/6a2b184a3f3d1360e45fd15b?lfrm=shp-ft.3#1</v>
      </c>
    </row>
    <row r="2605" spans="1:21" x14ac:dyDescent="0.25">
      <c r="A2605" s="81">
        <f>IF(OR('Raw Data'!A2612=0,'Raw Data'!A2612="Delete"),"",'Raw Data'!A2612)</f>
        <v>2606</v>
      </c>
      <c r="B2605" s="88" t="str">
        <f>IF(OR('Raw Data'!B2612=0,'Raw Data'!B2612="Delete"),"",'Raw Data'!B2612)</f>
        <v>Deliver</v>
      </c>
      <c r="C2605" s="89" t="str">
        <f>IF(OR('Raw Data'!C2612=0,'Raw Data'!C2612="Delete"),"",'Raw Data'!C2612)</f>
        <v>Manufacturing</v>
      </c>
      <c r="D2605" s="88" t="str">
        <f>IF(OR('Raw Data'!D2612=0,'Raw Data'!D2612="Delete"),"",'Raw Data'!D2612)</f>
        <v>Process Planning - AI</v>
      </c>
      <c r="E2605" s="84" t="str">
        <f>IF(OR('Raw Data'!E2612=0,'Raw Data'!E2612="Delete"),"",'Raw Data'!E2612)</f>
        <v>Speed up manufacturing planning with conversational commands instead of manual data entry and steps</v>
      </c>
      <c r="F2605" s="81" t="str" cm="1">
        <f t="array" ref="F2605">_xlfn.SWITCH(ROUND(VLOOKUP(A2605,Table1[#All],3),0),11,H2605,12,I2605,13,J2605,14,K2605,"N/A")</f>
        <v>N/A</v>
      </c>
      <c r="G2605" s="81" t="str" cm="1">
        <f t="array" ref="G2605">_xlfn.SWITCH(ROUND(VLOOKUP(A2605,Table1[#All],5),0),11,H2605,12,I2605,13,J2605,14,K2605,"N/A")</f>
        <v>N/A</v>
      </c>
      <c r="H2605" s="81" t="str">
        <f>IF(OR('Raw Data'!H2612=0,'Raw Data'!H2612="Delete"),"",'Raw Data'!H2612)</f>
        <v/>
      </c>
      <c r="I2605" s="81" t="str">
        <f>IF(OR('Raw Data'!I2612=0,'Raw Data'!I2612="Delete"),"",'Raw Data'!I2612)</f>
        <v/>
      </c>
      <c r="J2605" s="81" t="str">
        <f>IF(OR('Raw Data'!J2612=0,'Raw Data'!J2612="Delete"),"",'Raw Data'!J2612)</f>
        <v/>
      </c>
      <c r="K2605" s="81" t="str">
        <f>IF(OR('Raw Data'!K2612=0,'Raw Data'!K2612="Delete"),"",'Raw Data'!K2612)</f>
        <v/>
      </c>
      <c r="L2605" s="81" t="str">
        <f>R2605</f>
        <v>Available</v>
      </c>
      <c r="M2605" s="81" t="str">
        <f>IF(A2605="","",IF(OR(AWReleaseNum&gt;=A2605,AWReleaseNum=0),"Available","Not Supported"))</f>
        <v>Available</v>
      </c>
      <c r="N2605" s="81" t="str">
        <f>IF(A2605="","",IF(TcRelease="Any","Available",IF(OR(AND(TcReleaseNum&gt;=VLOOKUP(AWReleaseNum,MinVerInfo,3,FALSE),TcReleaseNum&lt;=VLOOKUP(AWReleaseNum,MinVerInfo,4,FALSE)),AND(TcReleaseNum&gt;=VLOOKUP(AWReleaseNum,MinVerInfo,5,FALSE),TcReleaseNum&lt;=VLOOKUP(AWReleaseNum,MinVerInfo,6,FALSE))),"Available","Not Supported")))</f>
        <v>Available</v>
      </c>
      <c r="O2605" s="81" t="str">
        <f>IF(TcReleaseNum&lt;P2605,"Not Supported","Available")</f>
        <v>Available</v>
      </c>
      <c r="P2605" s="81" cm="1">
        <f t="array" ref="P2605">_xlfn.SWITCH(TcBaseVer, 14, K2605, 13, J2605, 12, I2605, 11, IFERROR(VLOOKUP(H2605,Table2[#All],3,FALSE),"N/A"),0)</f>
        <v>0</v>
      </c>
      <c r="Q2605" s="81" t="str">
        <f>IF(TcBaseVer=0,M2605,IF(AND(N2605="Available",M2605="Available",O2605="Available"),"Available",IF(M2605="","","Not Supported")))</f>
        <v>Available</v>
      </c>
      <c r="R2605" s="81" t="str">
        <f>IF(A2605&gt;=AWCurrentRel, "Future",Q2605)</f>
        <v>Available</v>
      </c>
      <c r="S2605" s="100" t="str">
        <f>HYPERLINK(U2605,T2605)</f>
        <v>Teamcenter 2606 - What's New - Deliver</v>
      </c>
      <c r="T2605" s="81" t="str">
        <f>IFERROR(VLOOKUP(CONCATENATE($B2605,"_",$A2605),Table4[#All],5,FALSE),"Not Available")</f>
        <v>Teamcenter 2606 - What's New - Deliver</v>
      </c>
      <c r="U2605" s="81" t="str">
        <f>IFERROR(VLOOKUP(CONCATENATE(B2605,"_",A2605),Table4[#All],6,FALSE),"")</f>
        <v>https://siemens.highspot.com/items/6a2b184a3f3d1360e45fd15b?lfrm=shp-ft.3#1</v>
      </c>
    </row>
    <row r="2606" spans="1:21" x14ac:dyDescent="0.25">
      <c r="A2606" s="81">
        <f>IF(OR('Raw Data'!A2613=0,'Raw Data'!A2613="Delete"),"",'Raw Data'!A2613)</f>
        <v>2606</v>
      </c>
      <c r="B2606" s="88" t="str">
        <f>IF(OR('Raw Data'!B2613=0,'Raw Data'!B2613="Delete"),"",'Raw Data'!B2613)</f>
        <v>Deliver</v>
      </c>
      <c r="C2606" s="89" t="str">
        <f>IF(OR('Raw Data'!C2613=0,'Raw Data'!C2613="Delete"),"",'Raw Data'!C2613)</f>
        <v>Manufacturing</v>
      </c>
      <c r="D2606" s="88" t="str">
        <f>IF(OR('Raw Data'!D2613=0,'Raw Data'!D2613="Delete"),"",'Raw Data'!D2613)</f>
        <v>Process Planning - AI</v>
      </c>
      <c r="E2606" s="84" t="str">
        <f>IF(OR('Raw Data'!E2613=0,'Raw Data'!E2613="Delete"),"",'Raw Data'!E2613)</f>
        <v>Author manufacturing plans using conversational input and detailed specifications for faster, more accurate plan creation</v>
      </c>
      <c r="F2606" s="81" t="str" cm="1">
        <f t="array" ref="F2606">_xlfn.SWITCH(ROUND(VLOOKUP(A2606,Table1[#All],3),0),11,H2606,12,I2606,13,J2606,14,K2606,"N/A")</f>
        <v>N/A</v>
      </c>
      <c r="G2606" s="81" t="str" cm="1">
        <f t="array" ref="G2606">_xlfn.SWITCH(ROUND(VLOOKUP(A2606,Table1[#All],5),0),11,H2606,12,I2606,13,J2606,14,K2606,"N/A")</f>
        <v>N/A</v>
      </c>
      <c r="H2606" s="81" t="str">
        <f>IF(OR('Raw Data'!H2613=0,'Raw Data'!H2613="Delete"),"",'Raw Data'!H2613)</f>
        <v/>
      </c>
      <c r="I2606" s="81" t="str">
        <f>IF(OR('Raw Data'!I2613=0,'Raw Data'!I2613="Delete"),"",'Raw Data'!I2613)</f>
        <v/>
      </c>
      <c r="J2606" s="81" t="str">
        <f>IF(OR('Raw Data'!J2613=0,'Raw Data'!J2613="Delete"),"",'Raw Data'!J2613)</f>
        <v/>
      </c>
      <c r="K2606" s="81" t="str">
        <f>IF(OR('Raw Data'!K2613=0,'Raw Data'!K2613="Delete"),"",'Raw Data'!K2613)</f>
        <v/>
      </c>
      <c r="L2606" s="81" t="str">
        <f>R2606</f>
        <v>Available</v>
      </c>
      <c r="M2606" s="81" t="str">
        <f>IF(A2606="","",IF(OR(AWReleaseNum&gt;=A2606,AWReleaseNum=0),"Available","Not Supported"))</f>
        <v>Available</v>
      </c>
      <c r="N2606" s="81" t="str">
        <f>IF(A2606="","",IF(TcRelease="Any","Available",IF(OR(AND(TcReleaseNum&gt;=VLOOKUP(AWReleaseNum,MinVerInfo,3,FALSE),TcReleaseNum&lt;=VLOOKUP(AWReleaseNum,MinVerInfo,4,FALSE)),AND(TcReleaseNum&gt;=VLOOKUP(AWReleaseNum,MinVerInfo,5,FALSE),TcReleaseNum&lt;=VLOOKUP(AWReleaseNum,MinVerInfo,6,FALSE))),"Available","Not Supported")))</f>
        <v>Available</v>
      </c>
      <c r="O2606" s="81" t="str">
        <f>IF(TcReleaseNum&lt;P2606,"Not Supported","Available")</f>
        <v>Available</v>
      </c>
      <c r="P2606" s="81" cm="1">
        <f t="array" ref="P2606">_xlfn.SWITCH(TcBaseVer, 14, K2606, 13, J2606, 12, I2606, 11, IFERROR(VLOOKUP(H2606,Table2[#All],3,FALSE),"N/A"),0)</f>
        <v>0</v>
      </c>
      <c r="Q2606" s="81" t="str">
        <f>IF(TcBaseVer=0,M2606,IF(AND(N2606="Available",M2606="Available",O2606="Available"),"Available",IF(M2606="","","Not Supported")))</f>
        <v>Available</v>
      </c>
      <c r="R2606" s="81" t="str">
        <f>IF(A2606&gt;=AWCurrentRel, "Future",Q2606)</f>
        <v>Available</v>
      </c>
      <c r="S2606" s="100" t="str">
        <f>HYPERLINK(U2606,T2606)</f>
        <v>Teamcenter 2606 - What's New - Deliver</v>
      </c>
      <c r="T2606" s="81" t="str">
        <f>IFERROR(VLOOKUP(CONCATENATE($B2606,"_",$A2606),Table4[#All],5,FALSE),"Not Available")</f>
        <v>Teamcenter 2606 - What's New - Deliver</v>
      </c>
      <c r="U2606" s="81" t="str">
        <f>IFERROR(VLOOKUP(CONCATENATE(B2606,"_",A2606),Table4[#All],6,FALSE),"")</f>
        <v>https://siemens.highspot.com/items/6a2b184a3f3d1360e45fd15b?lfrm=shp-ft.3#1</v>
      </c>
    </row>
    <row r="2607" spans="1:21" x14ac:dyDescent="0.25">
      <c r="A2607" s="81">
        <f>IF(OR('Raw Data'!A2614=0,'Raw Data'!A2614="Delete"),"",'Raw Data'!A2614)</f>
        <v>2606</v>
      </c>
      <c r="B2607" s="88" t="str">
        <f>IF(OR('Raw Data'!B2614=0,'Raw Data'!B2614="Delete"),"",'Raw Data'!B2614)</f>
        <v>Deliver</v>
      </c>
      <c r="C2607" s="89" t="str">
        <f>IF(OR('Raw Data'!C2614=0,'Raw Data'!C2614="Delete"),"",'Raw Data'!C2614)</f>
        <v>Manufacturing</v>
      </c>
      <c r="D2607" s="88" t="str">
        <f>IF(OR('Raw Data'!D2614=0,'Raw Data'!D2614="Delete"),"",'Raw Data'!D2614)</f>
        <v>Process Planning - AI</v>
      </c>
      <c r="E2607" s="84" t="str">
        <f>IF(OR('Raw Data'!E2614=0,'Raw Data'!E2614="Delete"),"",'Raw Data'!E2614)</f>
        <v>Ensure safe and controlled plan updates by reviewing and modifying data only within your current Easy Plan scope</v>
      </c>
      <c r="F2607" s="81" t="str" cm="1">
        <f t="array" ref="F2607">_xlfn.SWITCH(ROUND(VLOOKUP(A2607,Table1[#All],3),0),11,H2607,12,I2607,13,J2607,14,K2607,"N/A")</f>
        <v>N/A</v>
      </c>
      <c r="G2607" s="81" t="str" cm="1">
        <f t="array" ref="G2607">_xlfn.SWITCH(ROUND(VLOOKUP(A2607,Table1[#All],5),0),11,H2607,12,I2607,13,J2607,14,K2607,"N/A")</f>
        <v>N/A</v>
      </c>
      <c r="H2607" s="81" t="str">
        <f>IF(OR('Raw Data'!H2614=0,'Raw Data'!H2614="Delete"),"",'Raw Data'!H2614)</f>
        <v/>
      </c>
      <c r="I2607" s="81" t="str">
        <f>IF(OR('Raw Data'!I2614=0,'Raw Data'!I2614="Delete"),"",'Raw Data'!I2614)</f>
        <v/>
      </c>
      <c r="J2607" s="81" t="str">
        <f>IF(OR('Raw Data'!J2614=0,'Raw Data'!J2614="Delete"),"",'Raw Data'!J2614)</f>
        <v/>
      </c>
      <c r="K2607" s="81" t="str">
        <f>IF(OR('Raw Data'!K2614=0,'Raw Data'!K2614="Delete"),"",'Raw Data'!K2614)</f>
        <v/>
      </c>
      <c r="L2607" s="81" t="str">
        <f>R2607</f>
        <v>Available</v>
      </c>
      <c r="M2607" s="81" t="str">
        <f>IF(A2607="","",IF(OR(AWReleaseNum&gt;=A2607,AWReleaseNum=0),"Available","Not Supported"))</f>
        <v>Available</v>
      </c>
      <c r="N2607" s="81" t="str">
        <f>IF(A2607="","",IF(TcRelease="Any","Available",IF(OR(AND(TcReleaseNum&gt;=VLOOKUP(AWReleaseNum,MinVerInfo,3,FALSE),TcReleaseNum&lt;=VLOOKUP(AWReleaseNum,MinVerInfo,4,FALSE)),AND(TcReleaseNum&gt;=VLOOKUP(AWReleaseNum,MinVerInfo,5,FALSE),TcReleaseNum&lt;=VLOOKUP(AWReleaseNum,MinVerInfo,6,FALSE))),"Available","Not Supported")))</f>
        <v>Available</v>
      </c>
      <c r="O2607" s="81" t="str">
        <f>IF(TcReleaseNum&lt;P2607,"Not Supported","Available")</f>
        <v>Available</v>
      </c>
      <c r="P2607" s="81" cm="1">
        <f t="array" ref="P2607">_xlfn.SWITCH(TcBaseVer, 14, K2607, 13, J2607, 12, I2607, 11, IFERROR(VLOOKUP(H2607,Table2[#All],3,FALSE),"N/A"),0)</f>
        <v>0</v>
      </c>
      <c r="Q2607" s="81" t="str">
        <f>IF(TcBaseVer=0,M2607,IF(AND(N2607="Available",M2607="Available",O2607="Available"),"Available",IF(M2607="","","Not Supported")))</f>
        <v>Available</v>
      </c>
      <c r="R2607" s="81" t="str">
        <f>IF(A2607&gt;=AWCurrentRel, "Future",Q2607)</f>
        <v>Available</v>
      </c>
      <c r="S2607" s="100" t="str">
        <f>HYPERLINK(U2607,T2607)</f>
        <v>Teamcenter 2606 - What's New - Deliver</v>
      </c>
      <c r="T2607" s="81" t="str">
        <f>IFERROR(VLOOKUP(CONCATENATE($B2607,"_",$A2607),Table4[#All],5,FALSE),"Not Available")</f>
        <v>Teamcenter 2606 - What's New - Deliver</v>
      </c>
      <c r="U2607" s="81" t="str">
        <f>IFERROR(VLOOKUP(CONCATENATE(B2607,"_",A2607),Table4[#All],6,FALSE),"")</f>
        <v>https://siemens.highspot.com/items/6a2b184a3f3d1360e45fd15b?lfrm=shp-ft.3#1</v>
      </c>
    </row>
    <row r="2608" spans="1:21" x14ac:dyDescent="0.25">
      <c r="A2608" s="81">
        <f>IF(OR('Raw Data'!A2536=0,'Raw Data'!A2536="Delete"),"",'Raw Data'!A2536)</f>
        <v>2606</v>
      </c>
      <c r="B2608" s="88" t="str">
        <f>IF(OR('Raw Data'!B2536=0,'Raw Data'!B2536="Delete"),"",'Raw Data'!B2536)</f>
        <v>Plan</v>
      </c>
      <c r="C2608" s="89" t="str">
        <f>IF(OR('Raw Data'!C2536=0,'Raw Data'!C2536="Delete"),"",'Raw Data'!C2536)</f>
        <v>Configuration</v>
      </c>
      <c r="D2608" s="88" t="str">
        <f>IF(OR('Raw Data'!D2536=0,'Raw Data'!D2536="Delete"),"",'Raw Data'!D2536)</f>
        <v>Product Configuration</v>
      </c>
      <c r="E2608" s="84" t="str">
        <f>IF(OR('Raw Data'!E2536=0,'Raw Data'!E2536="Delete"),"",'Raw Data'!E2536)</f>
        <v>Hide families when all features are configured out</v>
      </c>
      <c r="F2608" s="81" t="str" cm="1">
        <f t="array" ref="F2608">_xlfn.SWITCH(ROUND(VLOOKUP(A2608,Table1[#All],3),0),11,H2608,12,I2608,13,J2608,14,K2608,"N/A")</f>
        <v>N/A</v>
      </c>
      <c r="G2608" s="81" t="str" cm="1">
        <f t="array" ref="G2608">_xlfn.SWITCH(ROUND(VLOOKUP(A2608,Table1[#All],5),0),11,H2608,12,I2608,13,J2608,14,K2608,"N/A")</f>
        <v>N/A</v>
      </c>
      <c r="H2608" s="81" t="str">
        <f>IF(OR('Raw Data'!H2536=0,'Raw Data'!H2536="Delete"),"",'Raw Data'!H2536)</f>
        <v/>
      </c>
      <c r="I2608" s="81" t="str">
        <f>IF(OR('Raw Data'!I2536=0,'Raw Data'!I2536="Delete"),"",'Raw Data'!I2536)</f>
        <v/>
      </c>
      <c r="J2608" s="81" t="str">
        <f>IF(OR('Raw Data'!J2536=0,'Raw Data'!J2536="Delete"),"",'Raw Data'!J2536)</f>
        <v/>
      </c>
      <c r="K2608" s="81" t="str">
        <f>IF(OR('Raw Data'!K2536=0,'Raw Data'!K2536="Delete"),"",'Raw Data'!K2536)</f>
        <v/>
      </c>
      <c r="L2608" s="81" t="str">
        <f>R2608</f>
        <v>Available</v>
      </c>
      <c r="M2608" s="81" t="str">
        <f>IF(A2608="","",IF(OR(AWReleaseNum&gt;=A2608,AWReleaseNum=0),"Available","Not Supported"))</f>
        <v>Available</v>
      </c>
      <c r="N2608" s="81" t="str">
        <f>IF(A2608="","",IF(TcRelease="Any","Available",IF(OR(AND(TcReleaseNum&gt;=VLOOKUP(AWReleaseNum,MinVerInfo,3,FALSE),TcReleaseNum&lt;=VLOOKUP(AWReleaseNum,MinVerInfo,4,FALSE)),AND(TcReleaseNum&gt;=VLOOKUP(AWReleaseNum,MinVerInfo,5,FALSE),TcReleaseNum&lt;=VLOOKUP(AWReleaseNum,MinVerInfo,6,FALSE))),"Available","Not Supported")))</f>
        <v>Available</v>
      </c>
      <c r="O2608" s="81" t="str">
        <f>IF(TcReleaseNum&lt;P2608,"Not Supported","Available")</f>
        <v>Available</v>
      </c>
      <c r="P2608" s="81" cm="1">
        <f t="array" ref="P2608">_xlfn.SWITCH(TcBaseVer, 14, K2608, 13, J2608, 12, I2608, 11, IFERROR(VLOOKUP(H2608,Table2[#All],3,FALSE),"N/A"),0)</f>
        <v>0</v>
      </c>
      <c r="Q2608" s="81" t="str">
        <f>IF(TcBaseVer=0,M2608,IF(AND(N2608="Available",M2608="Available",O2608="Available"),"Available",IF(M2608="","","Not Supported")))</f>
        <v>Available</v>
      </c>
      <c r="R2608" s="81" t="str">
        <f>IF(A2608&gt;=AWCurrentRel, "Future",Q2608)</f>
        <v>Available</v>
      </c>
      <c r="S2608" s="100" t="str">
        <f>HYPERLINK(U2608,T2608)</f>
        <v>Teamcenter 2606 - What's New - Plan</v>
      </c>
      <c r="T2608" s="81" t="str">
        <f>IFERROR(VLOOKUP(CONCATENATE($B2608,"_",$A2608),Table4[#All],5,FALSE),"Not Available")</f>
        <v>Teamcenter 2606 - What's New - Plan</v>
      </c>
      <c r="U2608" s="81" t="str">
        <f>IFERROR(VLOOKUP(CONCATENATE(B2608,"_",A2608),Table4[#All],6,FALSE),"")</f>
        <v>https://siemens.highspot.com/items/6a2b1b5fb15023ba6ccb2993?lfrm=shp-ft.1#1</v>
      </c>
    </row>
    <row r="2609" spans="1:21" x14ac:dyDescent="0.25">
      <c r="A2609" s="81">
        <f>IF(OR('Raw Data'!A2537=0,'Raw Data'!A2537="Delete"),"",'Raw Data'!A2537)</f>
        <v>2606</v>
      </c>
      <c r="B2609" s="88" t="str">
        <f>IF(OR('Raw Data'!B2537=0,'Raw Data'!B2537="Delete"),"",'Raw Data'!B2537)</f>
        <v>Plan</v>
      </c>
      <c r="C2609" s="89" t="str">
        <f>IF(OR('Raw Data'!C2537=0,'Raw Data'!C2537="Delete"),"",'Raw Data'!C2537)</f>
        <v>Configuration</v>
      </c>
      <c r="D2609" s="88" t="str">
        <f>IF(OR('Raw Data'!D2537=0,'Raw Data'!D2537="Delete"),"",'Raw Data'!D2537)</f>
        <v>Product Configuration</v>
      </c>
      <c r="E2609" s="84" t="str">
        <f>IF(OR('Raw Data'!E2537=0,'Raw Data'!E2537="Delete"),"",'Raw Data'!E2537)</f>
        <v>Leverage the power of Rulestream automation with AutoCAD Electrical projects</v>
      </c>
      <c r="F2609" s="81" t="str" cm="1">
        <f t="array" ref="F2609">_xlfn.SWITCH(ROUND(VLOOKUP(A2609,Table1[#All],3),0),11,H2609,12,I2609,13,J2609,14,K2609,"N/A")</f>
        <v>N/A</v>
      </c>
      <c r="G2609" s="81" t="str" cm="1">
        <f t="array" ref="G2609">_xlfn.SWITCH(ROUND(VLOOKUP(A2609,Table1[#All],5),0),11,H2609,12,I2609,13,J2609,14,K2609,"N/A")</f>
        <v>N/A</v>
      </c>
      <c r="H2609" s="81" t="str">
        <f>IF(OR('Raw Data'!H2537=0,'Raw Data'!H2537="Delete"),"",'Raw Data'!H2537)</f>
        <v/>
      </c>
      <c r="I2609" s="81" t="str">
        <f>IF(OR('Raw Data'!I2537=0,'Raw Data'!I2537="Delete"),"",'Raw Data'!I2537)</f>
        <v/>
      </c>
      <c r="J2609" s="81" t="str">
        <f>IF(OR('Raw Data'!J2537=0,'Raw Data'!J2537="Delete"),"",'Raw Data'!J2537)</f>
        <v/>
      </c>
      <c r="K2609" s="81" t="str">
        <f>IF(OR('Raw Data'!K2537=0,'Raw Data'!K2537="Delete"),"",'Raw Data'!K2537)</f>
        <v/>
      </c>
      <c r="L2609" s="81" t="str">
        <f>R2609</f>
        <v>Available</v>
      </c>
      <c r="M2609" s="81" t="str">
        <f>IF(A2609="","",IF(OR(AWReleaseNum&gt;=A2609,AWReleaseNum=0),"Available","Not Supported"))</f>
        <v>Available</v>
      </c>
      <c r="N2609" s="81" t="str">
        <f>IF(A2609="","",IF(TcRelease="Any","Available",IF(OR(AND(TcReleaseNum&gt;=VLOOKUP(AWReleaseNum,MinVerInfo,3,FALSE),TcReleaseNum&lt;=VLOOKUP(AWReleaseNum,MinVerInfo,4,FALSE)),AND(TcReleaseNum&gt;=VLOOKUP(AWReleaseNum,MinVerInfo,5,FALSE),TcReleaseNum&lt;=VLOOKUP(AWReleaseNum,MinVerInfo,6,FALSE))),"Available","Not Supported")))</f>
        <v>Available</v>
      </c>
      <c r="O2609" s="81" t="str">
        <f>IF(TcReleaseNum&lt;P2609,"Not Supported","Available")</f>
        <v>Available</v>
      </c>
      <c r="P2609" s="81" cm="1">
        <f t="array" ref="P2609">_xlfn.SWITCH(TcBaseVer, 14, K2609, 13, J2609, 12, I2609, 11, IFERROR(VLOOKUP(H2609,Table2[#All],3,FALSE),"N/A"),0)</f>
        <v>0</v>
      </c>
      <c r="Q2609" s="81" t="str">
        <f>IF(TcBaseVer=0,M2609,IF(AND(N2609="Available",M2609="Available",O2609="Available"),"Available",IF(M2609="","","Not Supported")))</f>
        <v>Available</v>
      </c>
      <c r="R2609" s="81" t="str">
        <f>IF(A2609&gt;=AWCurrentRel, "Future",Q2609)</f>
        <v>Available</v>
      </c>
      <c r="S2609" s="100" t="str">
        <f>HYPERLINK(U2609,T2609)</f>
        <v>Teamcenter 2606 - What's New - Plan</v>
      </c>
      <c r="T2609" s="81" t="str">
        <f>IFERROR(VLOOKUP(CONCATENATE($B2609,"_",$A2609),Table4[#All],5,FALSE),"Not Available")</f>
        <v>Teamcenter 2606 - What's New - Plan</v>
      </c>
      <c r="U2609" s="81" t="str">
        <f>IFERROR(VLOOKUP(CONCATENATE(B2609,"_",A2609),Table4[#All],6,FALSE),"")</f>
        <v>https://siemens.highspot.com/items/6a2b1b5fb15023ba6ccb2993?lfrm=shp-ft.1#1</v>
      </c>
    </row>
    <row r="2610" spans="1:21" x14ac:dyDescent="0.25">
      <c r="A2610" s="81">
        <f>IF(OR('Raw Data'!A2538=0,'Raw Data'!A2538="Delete"),"",'Raw Data'!A2538)</f>
        <v>2606</v>
      </c>
      <c r="B2610" s="88" t="str">
        <f>IF(OR('Raw Data'!B2538=0,'Raw Data'!B2538="Delete"),"",'Raw Data'!B2538)</f>
        <v>Plan</v>
      </c>
      <c r="C2610" s="89" t="str">
        <f>IF(OR('Raw Data'!C2538=0,'Raw Data'!C2538="Delete"),"",'Raw Data'!C2538)</f>
        <v>Configuration</v>
      </c>
      <c r="D2610" s="88" t="str">
        <f>IF(OR('Raw Data'!D2538=0,'Raw Data'!D2538="Delete"),"",'Raw Data'!D2538)</f>
        <v>Product Configuration</v>
      </c>
      <c r="E2610" s="84" t="str">
        <f>IF(OR('Raw Data'!E2538=0,'Raw Data'!E2538="Delete"),"",'Raw Data'!E2538)</f>
        <v>Use various mathematical function in a free form constraint</v>
      </c>
      <c r="F2610" s="81" t="str" cm="1">
        <f t="array" ref="F2610">_xlfn.SWITCH(ROUND(VLOOKUP(A2610,Table1[#All],3),0),11,H2610,12,I2610,13,J2610,14,K2610,"N/A")</f>
        <v>N/A</v>
      </c>
      <c r="G2610" s="81" t="str" cm="1">
        <f t="array" ref="G2610">_xlfn.SWITCH(ROUND(VLOOKUP(A2610,Table1[#All],5),0),11,H2610,12,I2610,13,J2610,14,K2610,"N/A")</f>
        <v>N/A</v>
      </c>
      <c r="H2610" s="81" t="str">
        <f>IF(OR('Raw Data'!H2538=0,'Raw Data'!H2538="Delete"),"",'Raw Data'!H2538)</f>
        <v/>
      </c>
      <c r="I2610" s="81" t="str">
        <f>IF(OR('Raw Data'!I2538=0,'Raw Data'!I2538="Delete"),"",'Raw Data'!I2538)</f>
        <v/>
      </c>
      <c r="J2610" s="81" t="str">
        <f>IF(OR('Raw Data'!J2538=0,'Raw Data'!J2538="Delete"),"",'Raw Data'!J2538)</f>
        <v/>
      </c>
      <c r="K2610" s="81" t="str">
        <f>IF(OR('Raw Data'!K2538=0,'Raw Data'!K2538="Delete"),"",'Raw Data'!K2538)</f>
        <v/>
      </c>
      <c r="L2610" s="81" t="str">
        <f>R2610</f>
        <v>Available</v>
      </c>
      <c r="M2610" s="81" t="str">
        <f>IF(A2610="","",IF(OR(AWReleaseNum&gt;=A2610,AWReleaseNum=0),"Available","Not Supported"))</f>
        <v>Available</v>
      </c>
      <c r="N2610" s="81" t="str">
        <f>IF(A2610="","",IF(TcRelease="Any","Available",IF(OR(AND(TcReleaseNum&gt;=VLOOKUP(AWReleaseNum,MinVerInfo,3,FALSE),TcReleaseNum&lt;=VLOOKUP(AWReleaseNum,MinVerInfo,4,FALSE)),AND(TcReleaseNum&gt;=VLOOKUP(AWReleaseNum,MinVerInfo,5,FALSE),TcReleaseNum&lt;=VLOOKUP(AWReleaseNum,MinVerInfo,6,FALSE))),"Available","Not Supported")))</f>
        <v>Available</v>
      </c>
      <c r="O2610" s="81" t="str">
        <f>IF(TcReleaseNum&lt;P2610,"Not Supported","Available")</f>
        <v>Available</v>
      </c>
      <c r="P2610" s="81" cm="1">
        <f t="array" ref="P2610">_xlfn.SWITCH(TcBaseVer, 14, K2610, 13, J2610, 12, I2610, 11, IFERROR(VLOOKUP(H2610,Table2[#All],3,FALSE),"N/A"),0)</f>
        <v>0</v>
      </c>
      <c r="Q2610" s="81" t="str">
        <f>IF(TcBaseVer=0,M2610,IF(AND(N2610="Available",M2610="Available",O2610="Available"),"Available",IF(M2610="","","Not Supported")))</f>
        <v>Available</v>
      </c>
      <c r="R2610" s="81" t="str">
        <f>IF(A2610&gt;=AWCurrentRel, "Future",Q2610)</f>
        <v>Available</v>
      </c>
      <c r="S2610" s="100" t="str">
        <f>HYPERLINK(U2610,T2610)</f>
        <v>Teamcenter 2606 - What's New - Plan</v>
      </c>
      <c r="T2610" s="81" t="str">
        <f>IFERROR(VLOOKUP(CONCATENATE($B2610,"_",$A2610),Table4[#All],5,FALSE),"Not Available")</f>
        <v>Teamcenter 2606 - What's New - Plan</v>
      </c>
      <c r="U2610" s="81" t="str">
        <f>IFERROR(VLOOKUP(CONCATENATE(B2610,"_",A2610),Table4[#All],6,FALSE),"")</f>
        <v>https://siemens.highspot.com/items/6a2b1b5fb15023ba6ccb2993?lfrm=shp-ft.1#1</v>
      </c>
    </row>
    <row r="2611" spans="1:21" x14ac:dyDescent="0.25">
      <c r="A2611" s="81">
        <f>IF(OR('Raw Data'!A2570=0,'Raw Data'!A2570="Delete"),"",'Raw Data'!A2570)</f>
        <v>2606</v>
      </c>
      <c r="B2611" s="88" t="str">
        <f>IF(OR('Raw Data'!B2570=0,'Raw Data'!B2570="Delete"),"",'Raw Data'!B2570)</f>
        <v>Plan</v>
      </c>
      <c r="C2611" s="89" t="str">
        <f>IF(OR('Raw Data'!C2570=0,'Raw Data'!C2570="Delete"),"",'Raw Data'!C2570)</f>
        <v>Configuration</v>
      </c>
      <c r="D2611" s="88" t="str">
        <f>IF(OR('Raw Data'!D2570=0,'Raw Data'!D2570="Delete"),"",'Raw Data'!D2570)</f>
        <v>Product Configuration</v>
      </c>
      <c r="E2611" s="84" t="str">
        <f>IF(OR('Raw Data'!E2570=0,'Raw Data'!E2570="Delete"),"",'Raw Data'!E2570)</f>
        <v>Integrate with the latest releases of CAD and Teamcenter</v>
      </c>
      <c r="F2611" s="81" t="str" cm="1">
        <f t="array" ref="F2611">_xlfn.SWITCH(ROUND(VLOOKUP(A2611,Table1[#All],3),0),11,H2611,12,I2611,13,J2611,14,K2611,"N/A")</f>
        <v>N/A</v>
      </c>
      <c r="G2611" s="81" t="str" cm="1">
        <f t="array" ref="G2611">_xlfn.SWITCH(ROUND(VLOOKUP(A2611,Table1[#All],5),0),11,H2611,12,I2611,13,J2611,14,K2611,"N/A")</f>
        <v>N/A</v>
      </c>
      <c r="H2611" s="81" t="str">
        <f>IF(OR('Raw Data'!H2570=0,'Raw Data'!H2570="Delete"),"",'Raw Data'!H2570)</f>
        <v/>
      </c>
      <c r="I2611" s="81" t="str">
        <f>IF(OR('Raw Data'!I2570=0,'Raw Data'!I2570="Delete"),"",'Raw Data'!I2570)</f>
        <v/>
      </c>
      <c r="J2611" s="81" t="str">
        <f>IF(OR('Raw Data'!J2570=0,'Raw Data'!J2570="Delete"),"",'Raw Data'!J2570)</f>
        <v/>
      </c>
      <c r="K2611" s="81" t="str">
        <f>IF(OR('Raw Data'!K2570=0,'Raw Data'!K2570="Delete"),"",'Raw Data'!K2570)</f>
        <v/>
      </c>
      <c r="L2611" s="81" t="str">
        <f>R2611</f>
        <v>Available</v>
      </c>
      <c r="M2611" s="81" t="str">
        <f>IF(A2611="","",IF(OR(AWReleaseNum&gt;=A2611,AWReleaseNum=0),"Available","Not Supported"))</f>
        <v>Available</v>
      </c>
      <c r="N2611" s="81" t="str">
        <f>IF(A2611="","",IF(TcRelease="Any","Available",IF(OR(AND(TcReleaseNum&gt;=VLOOKUP(AWReleaseNum,MinVerInfo,3,FALSE),TcReleaseNum&lt;=VLOOKUP(AWReleaseNum,MinVerInfo,4,FALSE)),AND(TcReleaseNum&gt;=VLOOKUP(AWReleaseNum,MinVerInfo,5,FALSE),TcReleaseNum&lt;=VLOOKUP(AWReleaseNum,MinVerInfo,6,FALSE))),"Available","Not Supported")))</f>
        <v>Available</v>
      </c>
      <c r="O2611" s="81" t="str">
        <f>IF(TcReleaseNum&lt;P2611,"Not Supported","Available")</f>
        <v>Available</v>
      </c>
      <c r="P2611" s="81" cm="1">
        <f t="array" ref="P2611">_xlfn.SWITCH(TcBaseVer, 14, K2611, 13, J2611, 12, I2611, 11, IFERROR(VLOOKUP(H2611,Table2[#All],3,FALSE),"N/A"),0)</f>
        <v>0</v>
      </c>
      <c r="Q2611" s="81" t="str">
        <f>IF(TcBaseVer=0,M2611,IF(AND(N2611="Available",M2611="Available",O2611="Available"),"Available",IF(M2611="","","Not Supported")))</f>
        <v>Available</v>
      </c>
      <c r="R2611" s="81" t="str">
        <f>IF(A2611&gt;=AWCurrentRel, "Future",Q2611)</f>
        <v>Available</v>
      </c>
      <c r="S2611" s="100" t="str">
        <f>HYPERLINK(U2611,T2611)</f>
        <v>Teamcenter 2606 - What's New - Plan</v>
      </c>
      <c r="T2611" s="81" t="str">
        <f>IFERROR(VLOOKUP(CONCATENATE($B2611,"_",$A2611),Table4[#All],5,FALSE),"Not Available")</f>
        <v>Teamcenter 2606 - What's New - Plan</v>
      </c>
      <c r="U2611" s="81" t="str">
        <f>IFERROR(VLOOKUP(CONCATENATE(B2611,"_",A2611),Table4[#All],6,FALSE),"")</f>
        <v>https://siemens.highspot.com/items/6a2b1b5fb15023ba6ccb2993?lfrm=shp-ft.1#1</v>
      </c>
    </row>
    <row r="2612" spans="1:21" x14ac:dyDescent="0.25">
      <c r="A2612" s="81">
        <f>IF(OR('Raw Data'!A2648=0,'Raw Data'!A2648="Delete"),"",'Raw Data'!A2648)</f>
        <v>2606</v>
      </c>
      <c r="B2612" s="88" t="str">
        <f>IF(OR('Raw Data'!B2648=0,'Raw Data'!B2648="Delete"),"",'Raw Data'!B2648)</f>
        <v>Deliver</v>
      </c>
      <c r="C2612" s="89" t="str">
        <f>IF(OR('Raw Data'!C2648=0,'Raw Data'!C2648="Delete"),"",'Raw Data'!C2648)</f>
        <v>Service</v>
      </c>
      <c r="D2612" s="88" t="str">
        <f>IF(OR('Raw Data'!D2648=0,'Raw Data'!D2648="Delete"),"",'Raw Data'!D2648)</f>
        <v>Product Support Data Management​</v>
      </c>
      <c r="E2612" s="84" t="str">
        <f>IF(OR('Raw Data'!E2648=0,'Raw Data'!E2648="Delete"),"",'Raw Data'!E2648)</f>
        <v>Enforce XA business rules to validate End Item Acronym Code data integrity</v>
      </c>
      <c r="F2612" s="81" t="str" cm="1">
        <f t="array" ref="F2612">_xlfn.SWITCH(ROUND(VLOOKUP(A2612,Table1[#All],3),0),11,H2612,12,I2612,13,J2612,14,K2612,"N/A")</f>
        <v>N/A</v>
      </c>
      <c r="G2612" s="81" t="str" cm="1">
        <f t="array" ref="G2612">_xlfn.SWITCH(ROUND(VLOOKUP(A2612,Table1[#All],5),0),11,H2612,12,I2612,13,J2612,14,K2612,"N/A")</f>
        <v>N/A</v>
      </c>
      <c r="H2612" s="81" t="str">
        <f>IF(OR('Raw Data'!H2648=0,'Raw Data'!H2648="Delete"),"",'Raw Data'!H2648)</f>
        <v/>
      </c>
      <c r="I2612" s="81" t="str">
        <f>IF(OR('Raw Data'!I2648=0,'Raw Data'!I2648="Delete"),"",'Raw Data'!I2648)</f>
        <v/>
      </c>
      <c r="J2612" s="81" t="str">
        <f>IF(OR('Raw Data'!J2648=0,'Raw Data'!J2648="Delete"),"",'Raw Data'!J2648)</f>
        <v/>
      </c>
      <c r="K2612" s="81" t="str">
        <f>IF(OR('Raw Data'!K2648=0,'Raw Data'!K2648="Delete"),"",'Raw Data'!K2648)</f>
        <v/>
      </c>
      <c r="L2612" s="81" t="str">
        <f>R2612</f>
        <v>Available</v>
      </c>
      <c r="M2612" s="81" t="str">
        <f>IF(A2612="","",IF(OR(AWReleaseNum&gt;=A2612,AWReleaseNum=0),"Available","Not Supported"))</f>
        <v>Available</v>
      </c>
      <c r="N2612" s="81" t="str">
        <f>IF(A2612="","",IF(TcRelease="Any","Available",IF(OR(AND(TcReleaseNum&gt;=VLOOKUP(AWReleaseNum,MinVerInfo,3,FALSE),TcReleaseNum&lt;=VLOOKUP(AWReleaseNum,MinVerInfo,4,FALSE)),AND(TcReleaseNum&gt;=VLOOKUP(AWReleaseNum,MinVerInfo,5,FALSE),TcReleaseNum&lt;=VLOOKUP(AWReleaseNum,MinVerInfo,6,FALSE))),"Available","Not Supported")))</f>
        <v>Available</v>
      </c>
      <c r="O2612" s="81" t="str">
        <f>IF(TcReleaseNum&lt;P2612,"Not Supported","Available")</f>
        <v>Available</v>
      </c>
      <c r="P2612" s="81" cm="1">
        <f t="array" ref="P2612">_xlfn.SWITCH(TcBaseVer, 14, K2612, 13, J2612, 12, I2612, 11, IFERROR(VLOOKUP(H2612,Table2[#All],3,FALSE),"N/A"),0)</f>
        <v>0</v>
      </c>
      <c r="Q2612" s="81" t="str">
        <f>IF(TcBaseVer=0,M2612,IF(AND(N2612="Available",M2612="Available",O2612="Available"),"Available",IF(M2612="","","Not Supported")))</f>
        <v>Available</v>
      </c>
      <c r="R2612" s="81" t="str">
        <f>IF(A2612&gt;=AWCurrentRel, "Future",Q2612)</f>
        <v>Available</v>
      </c>
      <c r="S2612" s="100" t="str">
        <f>HYPERLINK(U2612,T2612)</f>
        <v>Teamcenter 2606 - What's New - Deliver</v>
      </c>
      <c r="T2612" s="81" t="str">
        <f>IFERROR(VLOOKUP(CONCATENATE($B2612,"_",$A2612),Table4[#All],5,FALSE),"Not Available")</f>
        <v>Teamcenter 2606 - What's New - Deliver</v>
      </c>
      <c r="U2612" s="81" t="str">
        <f>IFERROR(VLOOKUP(CONCATENATE(B2612,"_",A2612),Table4[#All],6,FALSE),"")</f>
        <v>https://siemens.highspot.com/items/6a2b184a3f3d1360e45fd15b?lfrm=shp-ft.3#1</v>
      </c>
    </row>
    <row r="2613" spans="1:21" x14ac:dyDescent="0.25">
      <c r="A2613" s="81">
        <f>IF(OR('Raw Data'!A2649=0,'Raw Data'!A2649="Delete"),"",'Raw Data'!A2649)</f>
        <v>2606</v>
      </c>
      <c r="B2613" s="88" t="str">
        <f>IF(OR('Raw Data'!B2649=0,'Raw Data'!B2649="Delete"),"",'Raw Data'!B2649)</f>
        <v>Deliver</v>
      </c>
      <c r="C2613" s="89" t="str">
        <f>IF(OR('Raw Data'!C2649=0,'Raw Data'!C2649="Delete"),"",'Raw Data'!C2649)</f>
        <v>Service</v>
      </c>
      <c r="D2613" s="88" t="str">
        <f>IF(OR('Raw Data'!D2649=0,'Raw Data'!D2649="Delete"),"",'Raw Data'!D2649)</f>
        <v>Product Support Data Management​</v>
      </c>
      <c r="E2613" s="84" t="str">
        <f>IF(OR('Raw Data'!E2649=0,'Raw Data'!E2649="Delete"),"",'Raw Data'!E2649)</f>
        <v>Generate LSA-050, LSA-070, LSA-151, and LSA-152 reports for logistics support analysis</v>
      </c>
      <c r="F2613" s="81" t="str" cm="1">
        <f t="array" ref="F2613">_xlfn.SWITCH(ROUND(VLOOKUP(A2613,Table1[#All],3),0),11,H2613,12,I2613,13,J2613,14,K2613,"N/A")</f>
        <v>N/A</v>
      </c>
      <c r="G2613" s="81" t="str" cm="1">
        <f t="array" ref="G2613">_xlfn.SWITCH(ROUND(VLOOKUP(A2613,Table1[#All],5),0),11,H2613,12,I2613,13,J2613,14,K2613,"N/A")</f>
        <v>N/A</v>
      </c>
      <c r="H2613" s="81" t="str">
        <f>IF(OR('Raw Data'!H2649=0,'Raw Data'!H2649="Delete"),"",'Raw Data'!H2649)</f>
        <v/>
      </c>
      <c r="I2613" s="81" t="str">
        <f>IF(OR('Raw Data'!I2649=0,'Raw Data'!I2649="Delete"),"",'Raw Data'!I2649)</f>
        <v/>
      </c>
      <c r="J2613" s="81" t="str">
        <f>IF(OR('Raw Data'!J2649=0,'Raw Data'!J2649="Delete"),"",'Raw Data'!J2649)</f>
        <v/>
      </c>
      <c r="K2613" s="81" t="str">
        <f>IF(OR('Raw Data'!K2649=0,'Raw Data'!K2649="Delete"),"",'Raw Data'!K2649)</f>
        <v/>
      </c>
      <c r="L2613" s="81" t="str">
        <f>R2613</f>
        <v>Available</v>
      </c>
      <c r="M2613" s="81" t="str">
        <f>IF(A2613="","",IF(OR(AWReleaseNum&gt;=A2613,AWReleaseNum=0),"Available","Not Supported"))</f>
        <v>Available</v>
      </c>
      <c r="N2613" s="81" t="str">
        <f>IF(A2613="","",IF(TcRelease="Any","Available",IF(OR(AND(TcReleaseNum&gt;=VLOOKUP(AWReleaseNum,MinVerInfo,3,FALSE),TcReleaseNum&lt;=VLOOKUP(AWReleaseNum,MinVerInfo,4,FALSE)),AND(TcReleaseNum&gt;=VLOOKUP(AWReleaseNum,MinVerInfo,5,FALSE),TcReleaseNum&lt;=VLOOKUP(AWReleaseNum,MinVerInfo,6,FALSE))),"Available","Not Supported")))</f>
        <v>Available</v>
      </c>
      <c r="O2613" s="81" t="str">
        <f>IF(TcReleaseNum&lt;P2613,"Not Supported","Available")</f>
        <v>Available</v>
      </c>
      <c r="P2613" s="81" cm="1">
        <f t="array" ref="P2613">_xlfn.SWITCH(TcBaseVer, 14, K2613, 13, J2613, 12, I2613, 11, IFERROR(VLOOKUP(H2613,Table2[#All],3,FALSE),"N/A"),0)</f>
        <v>0</v>
      </c>
      <c r="Q2613" s="81" t="str">
        <f>IF(TcBaseVer=0,M2613,IF(AND(N2613="Available",M2613="Available",O2613="Available"),"Available",IF(M2613="","","Not Supported")))</f>
        <v>Available</v>
      </c>
      <c r="R2613" s="81" t="str">
        <f>IF(A2613&gt;=AWCurrentRel, "Future",Q2613)</f>
        <v>Available</v>
      </c>
      <c r="S2613" s="100" t="str">
        <f>HYPERLINK(U2613,T2613)</f>
        <v>Teamcenter 2606 - What's New - Deliver</v>
      </c>
      <c r="T2613" s="81" t="str">
        <f>IFERROR(VLOOKUP(CONCATENATE($B2613,"_",$A2613),Table4[#All],5,FALSE),"Not Available")</f>
        <v>Teamcenter 2606 - What's New - Deliver</v>
      </c>
      <c r="U2613" s="81" t="str">
        <f>IFERROR(VLOOKUP(CONCATENATE(B2613,"_",A2613),Table4[#All],6,FALSE),"")</f>
        <v>https://siemens.highspot.com/items/6a2b184a3f3d1360e45fd15b?lfrm=shp-ft.3#1</v>
      </c>
    </row>
    <row r="2614" spans="1:21" x14ac:dyDescent="0.25">
      <c r="A2614" s="81">
        <f>IF(OR('Raw Data'!A2632=0,'Raw Data'!A2632="Delete"),"",'Raw Data'!A2632)</f>
        <v>2606</v>
      </c>
      <c r="B2614" s="88" t="str">
        <f>IF(OR('Raw Data'!B2632=0,'Raw Data'!B2632="Delete"),"",'Raw Data'!B2632)</f>
        <v>Deliver</v>
      </c>
      <c r="C2614" s="89" t="str">
        <f>IF(OR('Raw Data'!C2632=0,'Raw Data'!C2632="Delete"),"",'Raw Data'!C2632)</f>
        <v>Quality</v>
      </c>
      <c r="D2614" s="88" t="str">
        <f>IF(OR('Raw Data'!D2632=0,'Raw Data'!D2632="Delete"),"",'Raw Data'!D2632)</f>
        <v>Quality - Master data and checklist​</v>
      </c>
      <c r="E2614" s="84" t="str">
        <f>IF(OR('Raw Data'!E2632=0,'Raw Data'!E2632="Delete"),"",'Raw Data'!E2632)</f>
        <v>Extended checklist functionality increases flexibility and supports more comprehensive quality assessments</v>
      </c>
      <c r="F2614" s="81" t="str" cm="1">
        <f t="array" ref="F2614">_xlfn.SWITCH(ROUND(VLOOKUP(A2614,Table1[#All],3),0),11,H2614,12,I2614,13,J2614,14,K2614,"N/A")</f>
        <v>N/A</v>
      </c>
      <c r="G2614" s="81" t="str" cm="1">
        <f t="array" ref="G2614">_xlfn.SWITCH(ROUND(VLOOKUP(A2614,Table1[#All],5),0),11,H2614,12,I2614,13,J2614,14,K2614,"N/A")</f>
        <v>N/A</v>
      </c>
      <c r="H2614" s="81" t="str">
        <f>IF(OR('Raw Data'!H2632=0,'Raw Data'!H2632="Delete"),"",'Raw Data'!H2632)</f>
        <v/>
      </c>
      <c r="I2614" s="81" t="str">
        <f>IF(OR('Raw Data'!I2632=0,'Raw Data'!I2632="Delete"),"",'Raw Data'!I2632)</f>
        <v/>
      </c>
      <c r="J2614" s="81" t="str">
        <f>IF(OR('Raw Data'!J2632=0,'Raw Data'!J2632="Delete"),"",'Raw Data'!J2632)</f>
        <v/>
      </c>
      <c r="K2614" s="81" t="str">
        <f>IF(OR('Raw Data'!K2632=0,'Raw Data'!K2632="Delete"),"",'Raw Data'!K2632)</f>
        <v/>
      </c>
      <c r="L2614" s="81" t="str">
        <f>R2614</f>
        <v>Available</v>
      </c>
      <c r="M2614" s="81" t="str">
        <f>IF(A2614="","",IF(OR(AWReleaseNum&gt;=A2614,AWReleaseNum=0),"Available","Not Supported"))</f>
        <v>Available</v>
      </c>
      <c r="N2614" s="81" t="str">
        <f>IF(A2614="","",IF(TcRelease="Any","Available",IF(OR(AND(TcReleaseNum&gt;=VLOOKUP(AWReleaseNum,MinVerInfo,3,FALSE),TcReleaseNum&lt;=VLOOKUP(AWReleaseNum,MinVerInfo,4,FALSE)),AND(TcReleaseNum&gt;=VLOOKUP(AWReleaseNum,MinVerInfo,5,FALSE),TcReleaseNum&lt;=VLOOKUP(AWReleaseNum,MinVerInfo,6,FALSE))),"Available","Not Supported")))</f>
        <v>Available</v>
      </c>
      <c r="O2614" s="81" t="str">
        <f>IF(TcReleaseNum&lt;P2614,"Not Supported","Available")</f>
        <v>Available</v>
      </c>
      <c r="P2614" s="81" cm="1">
        <f t="array" ref="P2614">_xlfn.SWITCH(TcBaseVer, 14, K2614, 13, J2614, 12, I2614, 11, IFERROR(VLOOKUP(H2614,Table2[#All],3,FALSE),"N/A"),0)</f>
        <v>0</v>
      </c>
      <c r="Q2614" s="81" t="str">
        <f>IF(TcBaseVer=0,M2614,IF(AND(N2614="Available",M2614="Available",O2614="Available"),"Available",IF(M2614="","","Not Supported")))</f>
        <v>Available</v>
      </c>
      <c r="R2614" s="81" t="str">
        <f>IF(A2614&gt;=AWCurrentRel, "Future",Q2614)</f>
        <v>Available</v>
      </c>
      <c r="S2614" s="100" t="str">
        <f>HYPERLINK(U2614,T2614)</f>
        <v>Teamcenter 2606 - What's New - Deliver</v>
      </c>
      <c r="T2614" s="81" t="str">
        <f>IFERROR(VLOOKUP(CONCATENATE($B2614,"_",$A2614),Table4[#All],5,FALSE),"Not Available")</f>
        <v>Teamcenter 2606 - What's New - Deliver</v>
      </c>
      <c r="U2614" s="81" t="str">
        <f>IFERROR(VLOOKUP(CONCATENATE(B2614,"_",A2614),Table4[#All],6,FALSE),"")</f>
        <v>https://siemens.highspot.com/items/6a2b184a3f3d1360e45fd15b?lfrm=shp-ft.3#1</v>
      </c>
    </row>
    <row r="2615" spans="1:21" x14ac:dyDescent="0.25">
      <c r="A2615" s="81">
        <f>IF(OR('Raw Data'!A2633=0,'Raw Data'!A2633="Delete"),"",'Raw Data'!A2633)</f>
        <v>2606</v>
      </c>
      <c r="B2615" s="88" t="str">
        <f>IF(OR('Raw Data'!B2633=0,'Raw Data'!B2633="Delete"),"",'Raw Data'!B2633)</f>
        <v>Deliver</v>
      </c>
      <c r="C2615" s="89" t="str">
        <f>IF(OR('Raw Data'!C2633=0,'Raw Data'!C2633="Delete"),"",'Raw Data'!C2633)</f>
        <v>Quality</v>
      </c>
      <c r="D2615" s="88" t="str">
        <f>IF(OR('Raw Data'!D2633=0,'Raw Data'!D2633="Delete"),"",'Raw Data'!D2633)</f>
        <v>Quality - Master data and checklist​</v>
      </c>
      <c r="E2615" s="84" t="str">
        <f>IF(OR('Raw Data'!E2633=0,'Raw Data'!E2633="Delete"),"",'Raw Data'!E2633)</f>
        <v>Enhanced tree view visualization improves transparency, enabling users to quickly understand relationships and status</v>
      </c>
      <c r="F2615" s="81" t="str" cm="1">
        <f t="array" ref="F2615">_xlfn.SWITCH(ROUND(VLOOKUP(A2615,Table1[#All],3),0),11,H2615,12,I2615,13,J2615,14,K2615,"N/A")</f>
        <v>N/A</v>
      </c>
      <c r="G2615" s="81" t="str" cm="1">
        <f t="array" ref="G2615">_xlfn.SWITCH(ROUND(VLOOKUP(A2615,Table1[#All],5),0),11,H2615,12,I2615,13,J2615,14,K2615,"N/A")</f>
        <v>N/A</v>
      </c>
      <c r="H2615" s="81" t="str">
        <f>IF(OR('Raw Data'!H2633=0,'Raw Data'!H2633="Delete"),"",'Raw Data'!H2633)</f>
        <v/>
      </c>
      <c r="I2615" s="81" t="str">
        <f>IF(OR('Raw Data'!I2633=0,'Raw Data'!I2633="Delete"),"",'Raw Data'!I2633)</f>
        <v/>
      </c>
      <c r="J2615" s="81" t="str">
        <f>IF(OR('Raw Data'!J2633=0,'Raw Data'!J2633="Delete"),"",'Raw Data'!J2633)</f>
        <v/>
      </c>
      <c r="K2615" s="81" t="str">
        <f>IF(OR('Raw Data'!K2633=0,'Raw Data'!K2633="Delete"),"",'Raw Data'!K2633)</f>
        <v/>
      </c>
      <c r="L2615" s="81" t="str">
        <f>R2615</f>
        <v>Available</v>
      </c>
      <c r="M2615" s="81" t="str">
        <f>IF(A2615="","",IF(OR(AWReleaseNum&gt;=A2615,AWReleaseNum=0),"Available","Not Supported"))</f>
        <v>Available</v>
      </c>
      <c r="N2615" s="81" t="str">
        <f>IF(A2615="","",IF(TcRelease="Any","Available",IF(OR(AND(TcReleaseNum&gt;=VLOOKUP(AWReleaseNum,MinVerInfo,3,FALSE),TcReleaseNum&lt;=VLOOKUP(AWReleaseNum,MinVerInfo,4,FALSE)),AND(TcReleaseNum&gt;=VLOOKUP(AWReleaseNum,MinVerInfo,5,FALSE),TcReleaseNum&lt;=VLOOKUP(AWReleaseNum,MinVerInfo,6,FALSE))),"Available","Not Supported")))</f>
        <v>Available</v>
      </c>
      <c r="O2615" s="81" t="str">
        <f>IF(TcReleaseNum&lt;P2615,"Not Supported","Available")</f>
        <v>Available</v>
      </c>
      <c r="P2615" s="81" cm="1">
        <f t="array" ref="P2615">_xlfn.SWITCH(TcBaseVer, 14, K2615, 13, J2615, 12, I2615, 11, IFERROR(VLOOKUP(H2615,Table2[#All],3,FALSE),"N/A"),0)</f>
        <v>0</v>
      </c>
      <c r="Q2615" s="81" t="str">
        <f>IF(TcBaseVer=0,M2615,IF(AND(N2615="Available",M2615="Available",O2615="Available"),"Available",IF(M2615="","","Not Supported")))</f>
        <v>Available</v>
      </c>
      <c r="R2615" s="81" t="str">
        <f>IF(A2615&gt;=AWCurrentRel, "Future",Q2615)</f>
        <v>Available</v>
      </c>
      <c r="S2615" s="100" t="str">
        <f>HYPERLINK(U2615,T2615)</f>
        <v>Teamcenter 2606 - What's New - Deliver</v>
      </c>
      <c r="T2615" s="81" t="str">
        <f>IFERROR(VLOOKUP(CONCATENATE($B2615,"_",$A2615),Table4[#All],5,FALSE),"Not Available")</f>
        <v>Teamcenter 2606 - What's New - Deliver</v>
      </c>
      <c r="U2615" s="81" t="str">
        <f>IFERROR(VLOOKUP(CONCATENATE(B2615,"_",A2615),Table4[#All],6,FALSE),"")</f>
        <v>https://siemens.highspot.com/items/6a2b184a3f3d1360e45fd15b?lfrm=shp-ft.3#1</v>
      </c>
    </row>
    <row r="2616" spans="1:21" x14ac:dyDescent="0.25">
      <c r="A2616" s="81">
        <f>IF(OR('Raw Data'!A2634=0,'Raw Data'!A2634="Delete"),"",'Raw Data'!A2634)</f>
        <v>2606</v>
      </c>
      <c r="B2616" s="88" t="str">
        <f>IF(OR('Raw Data'!B2634=0,'Raw Data'!B2634="Delete"),"",'Raw Data'!B2634)</f>
        <v>Deliver</v>
      </c>
      <c r="C2616" s="89" t="str">
        <f>IF(OR('Raw Data'!C2634=0,'Raw Data'!C2634="Delete"),"",'Raw Data'!C2634)</f>
        <v>Quality</v>
      </c>
      <c r="D2616" s="88" t="str">
        <f>IF(OR('Raw Data'!D2634=0,'Raw Data'!D2634="Delete"),"",'Raw Data'!D2634)</f>
        <v>Quality - Master data and checklist​</v>
      </c>
      <c r="E2616" s="84" t="str">
        <f>IF(OR('Raw Data'!E2634=0,'Raw Data'!E2634="Delete"),"",'Raw Data'!E2634)</f>
        <v>Improved attachment management simplifies access to relevant documents, ensuring better traceability and audit readiness</v>
      </c>
      <c r="F2616" s="81" t="str" cm="1">
        <f t="array" ref="F2616">_xlfn.SWITCH(ROUND(VLOOKUP(A2616,Table1[#All],3),0),11,H2616,12,I2616,13,J2616,14,K2616,"N/A")</f>
        <v>N/A</v>
      </c>
      <c r="G2616" s="81" t="str" cm="1">
        <f t="array" ref="G2616">_xlfn.SWITCH(ROUND(VLOOKUP(A2616,Table1[#All],5),0),11,H2616,12,I2616,13,J2616,14,K2616,"N/A")</f>
        <v>N/A</v>
      </c>
      <c r="H2616" s="81" t="str">
        <f>IF(OR('Raw Data'!H2634=0,'Raw Data'!H2634="Delete"),"",'Raw Data'!H2634)</f>
        <v/>
      </c>
      <c r="I2616" s="81" t="str">
        <f>IF(OR('Raw Data'!I2634=0,'Raw Data'!I2634="Delete"),"",'Raw Data'!I2634)</f>
        <v/>
      </c>
      <c r="J2616" s="81" t="str">
        <f>IF(OR('Raw Data'!J2634=0,'Raw Data'!J2634="Delete"),"",'Raw Data'!J2634)</f>
        <v/>
      </c>
      <c r="K2616" s="81" t="str">
        <f>IF(OR('Raw Data'!K2634=0,'Raw Data'!K2634="Delete"),"",'Raw Data'!K2634)</f>
        <v/>
      </c>
      <c r="L2616" s="81" t="str">
        <f>R2616</f>
        <v>Available</v>
      </c>
      <c r="M2616" s="81" t="str">
        <f>IF(A2616="","",IF(OR(AWReleaseNum&gt;=A2616,AWReleaseNum=0),"Available","Not Supported"))</f>
        <v>Available</v>
      </c>
      <c r="N2616" s="81" t="str">
        <f>IF(A2616="","",IF(TcRelease="Any","Available",IF(OR(AND(TcReleaseNum&gt;=VLOOKUP(AWReleaseNum,MinVerInfo,3,FALSE),TcReleaseNum&lt;=VLOOKUP(AWReleaseNum,MinVerInfo,4,FALSE)),AND(TcReleaseNum&gt;=VLOOKUP(AWReleaseNum,MinVerInfo,5,FALSE),TcReleaseNum&lt;=VLOOKUP(AWReleaseNum,MinVerInfo,6,FALSE))),"Available","Not Supported")))</f>
        <v>Available</v>
      </c>
      <c r="O2616" s="81" t="str">
        <f>IF(TcReleaseNum&lt;P2616,"Not Supported","Available")</f>
        <v>Available</v>
      </c>
      <c r="P2616" s="81" cm="1">
        <f t="array" ref="P2616">_xlfn.SWITCH(TcBaseVer, 14, K2616, 13, J2616, 12, I2616, 11, IFERROR(VLOOKUP(H2616,Table2[#All],3,FALSE),"N/A"),0)</f>
        <v>0</v>
      </c>
      <c r="Q2616" s="81" t="str">
        <f>IF(TcBaseVer=0,M2616,IF(AND(N2616="Available",M2616="Available",O2616="Available"),"Available",IF(M2616="","","Not Supported")))</f>
        <v>Available</v>
      </c>
      <c r="R2616" s="81" t="str">
        <f>IF(A2616&gt;=AWCurrentRel, "Future",Q2616)</f>
        <v>Available</v>
      </c>
      <c r="S2616" s="100" t="str">
        <f>HYPERLINK(U2616,T2616)</f>
        <v>Teamcenter 2606 - What's New - Deliver</v>
      </c>
      <c r="T2616" s="81" t="str">
        <f>IFERROR(VLOOKUP(CONCATENATE($B2616,"_",$A2616),Table4[#All],5,FALSE),"Not Available")</f>
        <v>Teamcenter 2606 - What's New - Deliver</v>
      </c>
      <c r="U2616" s="81" t="str">
        <f>IFERROR(VLOOKUP(CONCATENATE(B2616,"_",A2616),Table4[#All],6,FALSE),"")</f>
        <v>https://siemens.highspot.com/items/6a2b184a3f3d1360e45fd15b?lfrm=shp-ft.3#1</v>
      </c>
    </row>
    <row r="2617" spans="1:21" x14ac:dyDescent="0.25">
      <c r="A2617" s="81">
        <f>IF(OR('Raw Data'!A2642=0,'Raw Data'!A2642="Delete"),"",'Raw Data'!A2642)</f>
        <v>2606</v>
      </c>
      <c r="B2617" s="88" t="str">
        <f>IF(OR('Raw Data'!B2642=0,'Raw Data'!B2642="Delete"),"",'Raw Data'!B2642)</f>
        <v>Deliver</v>
      </c>
      <c r="C2617" s="89" t="str">
        <f>IF(OR('Raw Data'!C2642=0,'Raw Data'!C2642="Delete"),"",'Raw Data'!C2642)</f>
        <v>Quality</v>
      </c>
      <c r="D2617" s="88" t="str">
        <f>IF(OR('Raw Data'!D2642=0,'Raw Data'!D2642="Delete"),"",'Raw Data'!D2642)</f>
        <v>Quality Action Management</v>
      </c>
      <c r="E2617" s="84" t="str">
        <f>IF(OR('Raw Data'!E2642=0,'Raw Data'!E2642="Delete"),"",'Raw Data'!E2642)</f>
        <v>Enhanced quality action information improves transparency and supports better decision-making throughout the process</v>
      </c>
      <c r="F2617" s="81" t="str" cm="1">
        <f t="array" ref="F2617">_xlfn.SWITCH(ROUND(VLOOKUP(A2617,Table1[#All],3),0),11,H2617,12,I2617,13,J2617,14,K2617,"N/A")</f>
        <v>N/A</v>
      </c>
      <c r="G2617" s="81" t="str" cm="1">
        <f t="array" ref="G2617">_xlfn.SWITCH(ROUND(VLOOKUP(A2617,Table1[#All],5),0),11,H2617,12,I2617,13,J2617,14,K2617,"N/A")</f>
        <v>N/A</v>
      </c>
      <c r="H2617" s="81" t="str">
        <f>IF(OR('Raw Data'!H2642=0,'Raw Data'!H2642="Delete"),"",'Raw Data'!H2642)</f>
        <v/>
      </c>
      <c r="I2617" s="81" t="str">
        <f>IF(OR('Raw Data'!I2642=0,'Raw Data'!I2642="Delete"),"",'Raw Data'!I2642)</f>
        <v/>
      </c>
      <c r="J2617" s="81" t="str">
        <f>IF(OR('Raw Data'!J2642=0,'Raw Data'!J2642="Delete"),"",'Raw Data'!J2642)</f>
        <v/>
      </c>
      <c r="K2617" s="81" t="str">
        <f>IF(OR('Raw Data'!K2642=0,'Raw Data'!K2642="Delete"),"",'Raw Data'!K2642)</f>
        <v/>
      </c>
      <c r="L2617" s="81" t="str">
        <f>R2617</f>
        <v>Available</v>
      </c>
      <c r="M2617" s="81" t="str">
        <f>IF(A2617="","",IF(OR(AWReleaseNum&gt;=A2617,AWReleaseNum=0),"Available","Not Supported"))</f>
        <v>Available</v>
      </c>
      <c r="N2617" s="81" t="str">
        <f>IF(A2617="","",IF(TcRelease="Any","Available",IF(OR(AND(TcReleaseNum&gt;=VLOOKUP(AWReleaseNum,MinVerInfo,3,FALSE),TcReleaseNum&lt;=VLOOKUP(AWReleaseNum,MinVerInfo,4,FALSE)),AND(TcReleaseNum&gt;=VLOOKUP(AWReleaseNum,MinVerInfo,5,FALSE),TcReleaseNum&lt;=VLOOKUP(AWReleaseNum,MinVerInfo,6,FALSE))),"Available","Not Supported")))</f>
        <v>Available</v>
      </c>
      <c r="O2617" s="81" t="str">
        <f>IF(TcReleaseNum&lt;P2617,"Not Supported","Available")</f>
        <v>Available</v>
      </c>
      <c r="P2617" s="81" cm="1">
        <f t="array" ref="P2617">_xlfn.SWITCH(TcBaseVer, 14, K2617, 13, J2617, 12, I2617, 11, IFERROR(VLOOKUP(H2617,Table2[#All],3,FALSE),"N/A"),0)</f>
        <v>0</v>
      </c>
      <c r="Q2617" s="81" t="str">
        <f>IF(TcBaseVer=0,M2617,IF(AND(N2617="Available",M2617="Available",O2617="Available"),"Available",IF(M2617="","","Not Supported")))</f>
        <v>Available</v>
      </c>
      <c r="R2617" s="81" t="str">
        <f>IF(A2617&gt;=AWCurrentRel, "Future",Q2617)</f>
        <v>Available</v>
      </c>
      <c r="S2617" s="100" t="str">
        <f>HYPERLINK(U2617,T2617)</f>
        <v>Teamcenter 2606 - What's New - Deliver</v>
      </c>
      <c r="T2617" s="81" t="str">
        <f>IFERROR(VLOOKUP(CONCATENATE($B2617,"_",$A2617),Table4[#All],5,FALSE),"Not Available")</f>
        <v>Teamcenter 2606 - What's New - Deliver</v>
      </c>
      <c r="U2617" s="81" t="str">
        <f>IFERROR(VLOOKUP(CONCATENATE(B2617,"_",A2617),Table4[#All],6,FALSE),"")</f>
        <v>https://siemens.highspot.com/items/6a2b184a3f3d1360e45fd15b?lfrm=shp-ft.3#1</v>
      </c>
    </row>
    <row r="2618" spans="1:21" x14ac:dyDescent="0.25">
      <c r="A2618" s="81">
        <f>IF(OR('Raw Data'!A2643=0,'Raw Data'!A2643="Delete"),"",'Raw Data'!A2643)</f>
        <v>2606</v>
      </c>
      <c r="B2618" s="88" t="str">
        <f>IF(OR('Raw Data'!B2643=0,'Raw Data'!B2643="Delete"),"",'Raw Data'!B2643)</f>
        <v>Deliver</v>
      </c>
      <c r="C2618" s="89" t="str">
        <f>IF(OR('Raw Data'!C2643=0,'Raw Data'!C2643="Delete"),"",'Raw Data'!C2643)</f>
        <v>Quality</v>
      </c>
      <c r="D2618" s="88" t="str">
        <f>IF(OR('Raw Data'!D2643=0,'Raw Data'!D2643="Delete"),"",'Raw Data'!D2643)</f>
        <v>Quality Action Management</v>
      </c>
      <c r="E2618" s="84" t="str">
        <f>IF(OR('Raw Data'!E2643=0,'Raw Data'!E2643="Delete"),"",'Raw Data'!E2643)</f>
        <v>Improved “save as” and “add” commands streamline action creation and reuse, reducing effort and increasing efficiency</v>
      </c>
      <c r="F2618" s="81" t="str" cm="1">
        <f t="array" ref="F2618">_xlfn.SWITCH(ROUND(VLOOKUP(A2618,Table1[#All],3),0),11,H2618,12,I2618,13,J2618,14,K2618,"N/A")</f>
        <v>N/A</v>
      </c>
      <c r="G2618" s="81" t="str" cm="1">
        <f t="array" ref="G2618">_xlfn.SWITCH(ROUND(VLOOKUP(A2618,Table1[#All],5),0),11,H2618,12,I2618,13,J2618,14,K2618,"N/A")</f>
        <v>N/A</v>
      </c>
      <c r="H2618" s="81" t="str">
        <f>IF(OR('Raw Data'!H2643=0,'Raw Data'!H2643="Delete"),"",'Raw Data'!H2643)</f>
        <v/>
      </c>
      <c r="I2618" s="81" t="str">
        <f>IF(OR('Raw Data'!I2643=0,'Raw Data'!I2643="Delete"),"",'Raw Data'!I2643)</f>
        <v/>
      </c>
      <c r="J2618" s="81" t="str">
        <f>IF(OR('Raw Data'!J2643=0,'Raw Data'!J2643="Delete"),"",'Raw Data'!J2643)</f>
        <v/>
      </c>
      <c r="K2618" s="81" t="str">
        <f>IF(OR('Raw Data'!K2643=0,'Raw Data'!K2643="Delete"),"",'Raw Data'!K2643)</f>
        <v/>
      </c>
      <c r="L2618" s="81" t="str">
        <f>R2618</f>
        <v>Available</v>
      </c>
      <c r="M2618" s="81" t="str">
        <f>IF(A2618="","",IF(OR(AWReleaseNum&gt;=A2618,AWReleaseNum=0),"Available","Not Supported"))</f>
        <v>Available</v>
      </c>
      <c r="N2618" s="81" t="str">
        <f>IF(A2618="","",IF(TcRelease="Any","Available",IF(OR(AND(TcReleaseNum&gt;=VLOOKUP(AWReleaseNum,MinVerInfo,3,FALSE),TcReleaseNum&lt;=VLOOKUP(AWReleaseNum,MinVerInfo,4,FALSE)),AND(TcReleaseNum&gt;=VLOOKUP(AWReleaseNum,MinVerInfo,5,FALSE),TcReleaseNum&lt;=VLOOKUP(AWReleaseNum,MinVerInfo,6,FALSE))),"Available","Not Supported")))</f>
        <v>Available</v>
      </c>
      <c r="O2618" s="81" t="str">
        <f>IF(TcReleaseNum&lt;P2618,"Not Supported","Available")</f>
        <v>Available</v>
      </c>
      <c r="P2618" s="81" cm="1">
        <f t="array" ref="P2618">_xlfn.SWITCH(TcBaseVer, 14, K2618, 13, J2618, 12, I2618, 11, IFERROR(VLOOKUP(H2618,Table2[#All],3,FALSE),"N/A"),0)</f>
        <v>0</v>
      </c>
      <c r="Q2618" s="81" t="str">
        <f>IF(TcBaseVer=0,M2618,IF(AND(N2618="Available",M2618="Available",O2618="Available"),"Available",IF(M2618="","","Not Supported")))</f>
        <v>Available</v>
      </c>
      <c r="R2618" s="81" t="str">
        <f>IF(A2618&gt;=AWCurrentRel, "Future",Q2618)</f>
        <v>Available</v>
      </c>
      <c r="S2618" s="100" t="str">
        <f>HYPERLINK(U2618,T2618)</f>
        <v>Teamcenter 2606 - What's New - Deliver</v>
      </c>
      <c r="T2618" s="81" t="str">
        <f>IFERROR(VLOOKUP(CONCATENATE($B2618,"_",$A2618),Table4[#All],5,FALSE),"Not Available")</f>
        <v>Teamcenter 2606 - What's New - Deliver</v>
      </c>
      <c r="U2618" s="81" t="str">
        <f>IFERROR(VLOOKUP(CONCATENATE(B2618,"_",A2618),Table4[#All],6,FALSE),"")</f>
        <v>https://siemens.highspot.com/items/6a2b184a3f3d1360e45fd15b?lfrm=shp-ft.3#1</v>
      </c>
    </row>
    <row r="2619" spans="1:21" x14ac:dyDescent="0.25">
      <c r="A2619" s="81">
        <f>IF(OR('Raw Data'!A2622=0,'Raw Data'!A2622="Delete"),"",'Raw Data'!A2622)</f>
        <v>2606</v>
      </c>
      <c r="B2619" s="88" t="str">
        <f>IF(OR('Raw Data'!B2622=0,'Raw Data'!B2622="Delete"),"",'Raw Data'!B2622)</f>
        <v>Deliver</v>
      </c>
      <c r="C2619" s="89" t="str">
        <f>IF(OR('Raw Data'!C2622=0,'Raw Data'!C2622="Delete"),"",'Raw Data'!C2622)</f>
        <v>Quality</v>
      </c>
      <c r="D2619" s="88" t="str">
        <f>IF(OR('Raw Data'!D2622=0,'Raw Data'!D2622="Delete"),"",'Raw Data'!D2622)</f>
        <v>Quality Management - AI</v>
      </c>
      <c r="E2619" s="84" t="str">
        <f>IF(OR('Raw Data'!E2622=0,'Raw Data'!E2622="Delete"),"",'Raw Data'!E2622)</f>
        <v>Teamcenter Copilot for quality and compliance management</v>
      </c>
      <c r="F2619" s="81" t="str" cm="1">
        <f t="array" ref="F2619">_xlfn.SWITCH(ROUND(VLOOKUP(A2619,Table1[#All],3),0),11,H2619,12,I2619,13,J2619,14,K2619,"N/A")</f>
        <v>N/A</v>
      </c>
      <c r="G2619" s="81" t="str" cm="1">
        <f t="array" ref="G2619">_xlfn.SWITCH(ROUND(VLOOKUP(A2619,Table1[#All],5),0),11,H2619,12,I2619,13,J2619,14,K2619,"N/A")</f>
        <v>N/A</v>
      </c>
      <c r="H2619" s="81" t="str">
        <f>IF(OR('Raw Data'!H2622=0,'Raw Data'!H2622="Delete"),"",'Raw Data'!H2622)</f>
        <v/>
      </c>
      <c r="I2619" s="81" t="str">
        <f>IF(OR('Raw Data'!I2622=0,'Raw Data'!I2622="Delete"),"",'Raw Data'!I2622)</f>
        <v/>
      </c>
      <c r="J2619" s="81" t="str">
        <f>IF(OR('Raw Data'!J2622=0,'Raw Data'!J2622="Delete"),"",'Raw Data'!J2622)</f>
        <v/>
      </c>
      <c r="K2619" s="81" t="str">
        <f>IF(OR('Raw Data'!K2622=0,'Raw Data'!K2622="Delete"),"",'Raw Data'!K2622)</f>
        <v/>
      </c>
      <c r="L2619" s="81" t="str">
        <f>R2619</f>
        <v>Available</v>
      </c>
      <c r="M2619" s="81" t="str">
        <f>IF(A2619="","",IF(OR(AWReleaseNum&gt;=A2619,AWReleaseNum=0),"Available","Not Supported"))</f>
        <v>Available</v>
      </c>
      <c r="N2619" s="81" t="str">
        <f>IF(A2619="","",IF(TcRelease="Any","Available",IF(OR(AND(TcReleaseNum&gt;=VLOOKUP(AWReleaseNum,MinVerInfo,3,FALSE),TcReleaseNum&lt;=VLOOKUP(AWReleaseNum,MinVerInfo,4,FALSE)),AND(TcReleaseNum&gt;=VLOOKUP(AWReleaseNum,MinVerInfo,5,FALSE),TcReleaseNum&lt;=VLOOKUP(AWReleaseNum,MinVerInfo,6,FALSE))),"Available","Not Supported")))</f>
        <v>Available</v>
      </c>
      <c r="O2619" s="81" t="str">
        <f>IF(TcReleaseNum&lt;P2619,"Not Supported","Available")</f>
        <v>Available</v>
      </c>
      <c r="P2619" s="81" cm="1">
        <f t="array" ref="P2619">_xlfn.SWITCH(TcBaseVer, 14, K2619, 13, J2619, 12, I2619, 11, IFERROR(VLOOKUP(H2619,Table2[#All],3,FALSE),"N/A"),0)</f>
        <v>0</v>
      </c>
      <c r="Q2619" s="81" t="str">
        <f>IF(TcBaseVer=0,M2619,IF(AND(N2619="Available",M2619="Available",O2619="Available"),"Available",IF(M2619="","","Not Supported")))</f>
        <v>Available</v>
      </c>
      <c r="R2619" s="81" t="str">
        <f>IF(A2619&gt;=AWCurrentRel, "Future",Q2619)</f>
        <v>Available</v>
      </c>
      <c r="S2619" s="100" t="str">
        <f>HYPERLINK(U2619,T2619)</f>
        <v>Teamcenter 2606 - What's New - Deliver</v>
      </c>
      <c r="T2619" s="81" t="str">
        <f>IFERROR(VLOOKUP(CONCATENATE($B2619,"_",$A2619),Table4[#All],5,FALSE),"Not Available")</f>
        <v>Teamcenter 2606 - What's New - Deliver</v>
      </c>
      <c r="U2619" s="81" t="str">
        <f>IFERROR(VLOOKUP(CONCATENATE(B2619,"_",A2619),Table4[#All],6,FALSE),"")</f>
        <v>https://siemens.highspot.com/items/6a2b184a3f3d1360e45fd15b?lfrm=shp-ft.3#1</v>
      </c>
    </row>
    <row r="2620" spans="1:21" x14ac:dyDescent="0.25">
      <c r="A2620" s="81">
        <f>IF(OR('Raw Data'!A2539=0,'Raw Data'!A2539="Delete"),"",'Raw Data'!A2539)</f>
        <v>2606</v>
      </c>
      <c r="B2620" s="88" t="str">
        <f>IF(OR('Raw Data'!B2539=0,'Raw Data'!B2539="Delete"),"",'Raw Data'!B2539)</f>
        <v>Plan</v>
      </c>
      <c r="C2620" s="89" t="str">
        <f>IF(OR('Raw Data'!C2539=0,'Raw Data'!C2539="Delete"),"",'Raw Data'!C2539)</f>
        <v>Requirements</v>
      </c>
      <c r="D2620" s="88" t="str">
        <f>IF(OR('Raw Data'!D2539=0,'Raw Data'!D2539="Delete"),"",'Raw Data'!D2539)</f>
        <v>Requirements Management</v>
      </c>
      <c r="E2620" s="84" t="str">
        <f>IF(OR('Raw Data'!E2539=0,'Raw Data'!E2539="Delete"),"",'Raw Data'!E2539)</f>
        <v>Enable test reports for requirements and efficiently bulk-create tracelinks</v>
      </c>
      <c r="F2620" s="81" t="str" cm="1">
        <f t="array" ref="F2620">_xlfn.SWITCH(ROUND(VLOOKUP(A2620,Table1[#All],3),0),11,H2620,12,I2620,13,J2620,14,K2620,"N/A")</f>
        <v>N/A</v>
      </c>
      <c r="G2620" s="81" t="str" cm="1">
        <f t="array" ref="G2620">_xlfn.SWITCH(ROUND(VLOOKUP(A2620,Table1[#All],5),0),11,H2620,12,I2620,13,J2620,14,K2620,"N/A")</f>
        <v>N/A</v>
      </c>
      <c r="H2620" s="81" t="str">
        <f>IF(OR('Raw Data'!H2539=0,'Raw Data'!H2539="Delete"),"",'Raw Data'!H2539)</f>
        <v/>
      </c>
      <c r="I2620" s="81" t="str">
        <f>IF(OR('Raw Data'!I2539=0,'Raw Data'!I2539="Delete"),"",'Raw Data'!I2539)</f>
        <v/>
      </c>
      <c r="J2620" s="81" t="str">
        <f>IF(OR('Raw Data'!J2539=0,'Raw Data'!J2539="Delete"),"",'Raw Data'!J2539)</f>
        <v/>
      </c>
      <c r="K2620" s="81" t="str">
        <f>IF(OR('Raw Data'!K2539=0,'Raw Data'!K2539="Delete"),"",'Raw Data'!K2539)</f>
        <v/>
      </c>
      <c r="L2620" s="81" t="str">
        <f>R2620</f>
        <v>Available</v>
      </c>
      <c r="M2620" s="81" t="str">
        <f>IF(A2620="","",IF(OR(AWReleaseNum&gt;=A2620,AWReleaseNum=0),"Available","Not Supported"))</f>
        <v>Available</v>
      </c>
      <c r="N2620" s="81" t="str">
        <f>IF(A2620="","",IF(TcRelease="Any","Available",IF(OR(AND(TcReleaseNum&gt;=VLOOKUP(AWReleaseNum,MinVerInfo,3,FALSE),TcReleaseNum&lt;=VLOOKUP(AWReleaseNum,MinVerInfo,4,FALSE)),AND(TcReleaseNum&gt;=VLOOKUP(AWReleaseNum,MinVerInfo,5,FALSE),TcReleaseNum&lt;=VLOOKUP(AWReleaseNum,MinVerInfo,6,FALSE))),"Available","Not Supported")))</f>
        <v>Available</v>
      </c>
      <c r="O2620" s="81" t="str">
        <f>IF(TcReleaseNum&lt;P2620,"Not Supported","Available")</f>
        <v>Available</v>
      </c>
      <c r="P2620" s="81" cm="1">
        <f t="array" ref="P2620">_xlfn.SWITCH(TcBaseVer, 14, K2620, 13, J2620, 12, I2620, 11, IFERROR(VLOOKUP(H2620,Table2[#All],3,FALSE),"N/A"),0)</f>
        <v>0</v>
      </c>
      <c r="Q2620" s="81" t="str">
        <f>IF(TcBaseVer=0,M2620,IF(AND(N2620="Available",M2620="Available",O2620="Available"),"Available",IF(M2620="","","Not Supported")))</f>
        <v>Available</v>
      </c>
      <c r="R2620" s="81" t="str">
        <f>IF(A2620&gt;=AWCurrentRel, "Future",Q2620)</f>
        <v>Available</v>
      </c>
      <c r="S2620" s="100" t="str">
        <f>HYPERLINK(U2620,T2620)</f>
        <v>Teamcenter 2606 - What's New - Plan</v>
      </c>
      <c r="T2620" s="81" t="str">
        <f>IFERROR(VLOOKUP(CONCATENATE($B2620,"_",$A2620),Table4[#All],5,FALSE),"Not Available")</f>
        <v>Teamcenter 2606 - What's New - Plan</v>
      </c>
      <c r="U2620" s="81" t="str">
        <f>IFERROR(VLOOKUP(CONCATENATE(B2620,"_",A2620),Table4[#All],6,FALSE),"")</f>
        <v>https://siemens.highspot.com/items/6a2b1b5fb15023ba6ccb2993?lfrm=shp-ft.1#1</v>
      </c>
    </row>
    <row r="2621" spans="1:21" x14ac:dyDescent="0.25">
      <c r="A2621" s="81">
        <f>IF(OR('Raw Data'!A2540=0,'Raw Data'!A2540="Delete"),"",'Raw Data'!A2540)</f>
        <v>2606</v>
      </c>
      <c r="B2621" s="88" t="str">
        <f>IF(OR('Raw Data'!B2540=0,'Raw Data'!B2540="Delete"),"",'Raw Data'!B2540)</f>
        <v>Plan</v>
      </c>
      <c r="C2621" s="89" t="str">
        <f>IF(OR('Raw Data'!C2540=0,'Raw Data'!C2540="Delete"),"",'Raw Data'!C2540)</f>
        <v>Requirements</v>
      </c>
      <c r="D2621" s="88" t="str">
        <f>IF(OR('Raw Data'!D2540=0,'Raw Data'!D2540="Delete"),"",'Raw Data'!D2540)</f>
        <v>Requirements Management</v>
      </c>
      <c r="E2621" s="84" t="str">
        <f>IF(OR('Raw Data'!E2540=0,'Raw Data'!E2540="Delete"),"",'Raw Data'!E2540)</f>
        <v>Improve ReqlF user experience with Active Workspace embedded integration</v>
      </c>
      <c r="F2621" s="81" t="str" cm="1">
        <f t="array" ref="F2621">_xlfn.SWITCH(ROUND(VLOOKUP(A2621,Table1[#All],3),0),11,H2621,12,I2621,13,J2621,14,K2621,"N/A")</f>
        <v>N/A</v>
      </c>
      <c r="G2621" s="81" t="str" cm="1">
        <f t="array" ref="G2621">_xlfn.SWITCH(ROUND(VLOOKUP(A2621,Table1[#All],5),0),11,H2621,12,I2621,13,J2621,14,K2621,"N/A")</f>
        <v>N/A</v>
      </c>
      <c r="H2621" s="81" t="str">
        <f>IF(OR('Raw Data'!H2540=0,'Raw Data'!H2540="Delete"),"",'Raw Data'!H2540)</f>
        <v/>
      </c>
      <c r="I2621" s="81" t="str">
        <f>IF(OR('Raw Data'!I2540=0,'Raw Data'!I2540="Delete"),"",'Raw Data'!I2540)</f>
        <v/>
      </c>
      <c r="J2621" s="81" t="str">
        <f>IF(OR('Raw Data'!J2540=0,'Raw Data'!J2540="Delete"),"",'Raw Data'!J2540)</f>
        <v/>
      </c>
      <c r="K2621" s="81" t="str">
        <f>IF(OR('Raw Data'!K2540=0,'Raw Data'!K2540="Delete"),"",'Raw Data'!K2540)</f>
        <v/>
      </c>
      <c r="L2621" s="81" t="str">
        <f>R2621</f>
        <v>Available</v>
      </c>
      <c r="M2621" s="81" t="str">
        <f>IF(A2621="","",IF(OR(AWReleaseNum&gt;=A2621,AWReleaseNum=0),"Available","Not Supported"))</f>
        <v>Available</v>
      </c>
      <c r="N2621" s="81" t="str">
        <f>IF(A2621="","",IF(TcRelease="Any","Available",IF(OR(AND(TcReleaseNum&gt;=VLOOKUP(AWReleaseNum,MinVerInfo,3,FALSE),TcReleaseNum&lt;=VLOOKUP(AWReleaseNum,MinVerInfo,4,FALSE)),AND(TcReleaseNum&gt;=VLOOKUP(AWReleaseNum,MinVerInfo,5,FALSE),TcReleaseNum&lt;=VLOOKUP(AWReleaseNum,MinVerInfo,6,FALSE))),"Available","Not Supported")))</f>
        <v>Available</v>
      </c>
      <c r="O2621" s="81" t="str">
        <f>IF(TcReleaseNum&lt;P2621,"Not Supported","Available")</f>
        <v>Available</v>
      </c>
      <c r="P2621" s="81" cm="1">
        <f t="array" ref="P2621">_xlfn.SWITCH(TcBaseVer, 14, K2621, 13, J2621, 12, I2621, 11, IFERROR(VLOOKUP(H2621,Table2[#All],3,FALSE),"N/A"),0)</f>
        <v>0</v>
      </c>
      <c r="Q2621" s="81" t="str">
        <f>IF(TcBaseVer=0,M2621,IF(AND(N2621="Available",M2621="Available",O2621="Available"),"Available",IF(M2621="","","Not Supported")))</f>
        <v>Available</v>
      </c>
      <c r="R2621" s="81" t="str">
        <f>IF(A2621&gt;=AWCurrentRel, "Future",Q2621)</f>
        <v>Available</v>
      </c>
      <c r="S2621" s="100" t="str">
        <f>HYPERLINK(U2621,T2621)</f>
        <v>Teamcenter 2606 - What's New - Plan</v>
      </c>
      <c r="T2621" s="81" t="str">
        <f>IFERROR(VLOOKUP(CONCATENATE($B2621,"_",$A2621),Table4[#All],5,FALSE),"Not Available")</f>
        <v>Teamcenter 2606 - What's New - Plan</v>
      </c>
      <c r="U2621" s="81" t="str">
        <f>IFERROR(VLOOKUP(CONCATENATE(B2621,"_",A2621),Table4[#All],6,FALSE),"")</f>
        <v>https://siemens.highspot.com/items/6a2b1b5fb15023ba6ccb2993?lfrm=shp-ft.1#1</v>
      </c>
    </row>
    <row r="2622" spans="1:21" x14ac:dyDescent="0.25">
      <c r="A2622" s="81">
        <f>IF(OR('Raw Data'!A2653=0,'Raw Data'!A2653="Delete"),"",'Raw Data'!A2653)</f>
        <v>2606</v>
      </c>
      <c r="B2622" s="88" t="str">
        <f>IF(OR('Raw Data'!B2653=0,'Raw Data'!B2653="Delete"),"",'Raw Data'!B2653)</f>
        <v>Plan</v>
      </c>
      <c r="C2622" s="89" t="str">
        <f>IF(OR('Raw Data'!C2653=0,'Raw Data'!C2653="Delete"),"",'Raw Data'!C2653)</f>
        <v>Requirements</v>
      </c>
      <c r="D2622" s="88" t="str">
        <f>IF(OR('Raw Data'!D2653=0,'Raw Data'!D2653="Delete"),"",'Raw Data'!D2653)</f>
        <v>Requirements Management - AI</v>
      </c>
      <c r="E2622" s="84" t="str">
        <f>IF(OR('Raw Data'!E2653=0,'Raw Data'!E2653="Delete"),"",'Raw Data'!E2653)</f>
        <v>Improvements to the Requirement Conformance AI’s user interface</v>
      </c>
      <c r="F2622" s="81" t="str" cm="1">
        <f t="array" ref="F2622">_xlfn.SWITCH(ROUND(VLOOKUP(A2622,Table1[#All],3),0),11,H2622,12,I2622,13,J2622,14,K2622,"N/A")</f>
        <v>N/A</v>
      </c>
      <c r="G2622" s="81" t="str" cm="1">
        <f t="array" ref="G2622">_xlfn.SWITCH(ROUND(VLOOKUP(A2622,Table1[#All],5),0),11,H2622,12,I2622,13,J2622,14,K2622,"N/A")</f>
        <v>N/A</v>
      </c>
      <c r="H2622" s="81" t="str">
        <f>IF(OR('Raw Data'!H2653=0,'Raw Data'!H2653="Delete"),"",'Raw Data'!H2653)</f>
        <v/>
      </c>
      <c r="I2622" s="81" t="str">
        <f>IF(OR('Raw Data'!I2653=0,'Raw Data'!I2653="Delete"),"",'Raw Data'!I2653)</f>
        <v/>
      </c>
      <c r="J2622" s="81" t="str">
        <f>IF(OR('Raw Data'!J2653=0,'Raw Data'!J2653="Delete"),"",'Raw Data'!J2653)</f>
        <v/>
      </c>
      <c r="K2622" s="81" t="str">
        <f>IF(OR('Raw Data'!K2653=0,'Raw Data'!K2653="Delete"),"",'Raw Data'!K2653)</f>
        <v/>
      </c>
      <c r="L2622" s="81" t="str">
        <f>R2622</f>
        <v>Available</v>
      </c>
      <c r="M2622" s="81" t="str">
        <f>IF(A2622="","",IF(OR(AWReleaseNum&gt;=A2622,AWReleaseNum=0),"Available","Not Supported"))</f>
        <v>Available</v>
      </c>
      <c r="N2622" s="81" t="str">
        <f>IF(A2622="","",IF(TcRelease="Any","Available",IF(OR(AND(TcReleaseNum&gt;=VLOOKUP(AWReleaseNum,MinVerInfo,3,FALSE),TcReleaseNum&lt;=VLOOKUP(AWReleaseNum,MinVerInfo,4,FALSE)),AND(TcReleaseNum&gt;=VLOOKUP(AWReleaseNum,MinVerInfo,5,FALSE),TcReleaseNum&lt;=VLOOKUP(AWReleaseNum,MinVerInfo,6,FALSE))),"Available","Not Supported")))</f>
        <v>Available</v>
      </c>
      <c r="O2622" s="81" t="str">
        <f>IF(TcReleaseNum&lt;P2622,"Not Supported","Available")</f>
        <v>Available</v>
      </c>
      <c r="P2622" s="81" cm="1">
        <f t="array" ref="P2622">_xlfn.SWITCH(TcBaseVer, 14, K2622, 13, J2622, 12, I2622, 11, IFERROR(VLOOKUP(H2622,Table2[#All],3,FALSE),"N/A"),0)</f>
        <v>0</v>
      </c>
      <c r="Q2622" s="81" t="str">
        <f>IF(TcBaseVer=0,M2622,IF(AND(N2622="Available",M2622="Available",O2622="Available"),"Available",IF(M2622="","","Not Supported")))</f>
        <v>Available</v>
      </c>
      <c r="R2622" s="81" t="str">
        <f>IF(A2622&gt;=AWCurrentRel, "Future",Q2622)</f>
        <v>Available</v>
      </c>
      <c r="S2622" s="100" t="str">
        <f>HYPERLINK(U2622,T2622)</f>
        <v>Teamcenter 2606 - What's New - Plan</v>
      </c>
      <c r="T2622" s="81" t="str">
        <f>IFERROR(VLOOKUP(CONCATENATE($B2622,"_",$A2622),Table4[#All],5,FALSE),"Not Available")</f>
        <v>Teamcenter 2606 - What's New - Plan</v>
      </c>
      <c r="U2622" s="81" t="str">
        <f>IFERROR(VLOOKUP(CONCATENATE(B2622,"_",A2622),Table4[#All],6,FALSE),"")</f>
        <v>https://siemens.highspot.com/items/6a2b1b5fb15023ba6ccb2993?lfrm=shp-ft.1#1</v>
      </c>
    </row>
    <row r="2623" spans="1:21" x14ac:dyDescent="0.25">
      <c r="A2623" s="81">
        <f>IF(OR('Raw Data'!A2541=0,'Raw Data'!A2541="Delete"),"",'Raw Data'!A2541)</f>
        <v>2606</v>
      </c>
      <c r="B2623" s="88" t="str">
        <f>IF(OR('Raw Data'!B2541=0,'Raw Data'!B2541="Delete"),"",'Raw Data'!B2541)</f>
        <v>Plan</v>
      </c>
      <c r="C2623" s="89" t="str">
        <f>IF(OR('Raw Data'!C2541=0,'Raw Data'!C2541="Delete"),"",'Raw Data'!C2541)</f>
        <v>Process</v>
      </c>
      <c r="D2623" s="88" t="str">
        <f>IF(OR('Raw Data'!D2541=0,'Raw Data'!D2541="Delete"),"",'Raw Data'!D2541)</f>
        <v>Schedule Manager</v>
      </c>
      <c r="E2623" s="84" t="str">
        <f>IF(OR('Raw Data'!E2541=0,'Raw Data'!E2541="Delete"),"",'Raw Data'!E2541)</f>
        <v>Efficiently manage your tasks on the home page Kanban board</v>
      </c>
      <c r="F2623" s="81" t="str" cm="1">
        <f t="array" ref="F2623">_xlfn.SWITCH(ROUND(VLOOKUP(A2623,Table1[#All],3),0),11,H2623,12,I2623,13,J2623,14,K2623,"N/A")</f>
        <v>N/A</v>
      </c>
      <c r="G2623" s="81" t="str" cm="1">
        <f t="array" ref="G2623">_xlfn.SWITCH(ROUND(VLOOKUP(A2623,Table1[#All],5),0),11,H2623,12,I2623,13,J2623,14,K2623,"N/A")</f>
        <v>N/A</v>
      </c>
      <c r="H2623" s="81" t="str">
        <f>IF(OR('Raw Data'!H2541=0,'Raw Data'!H2541="Delete"),"",'Raw Data'!H2541)</f>
        <v/>
      </c>
      <c r="I2623" s="81" t="str">
        <f>IF(OR('Raw Data'!I2541=0,'Raw Data'!I2541="Delete"),"",'Raw Data'!I2541)</f>
        <v/>
      </c>
      <c r="J2623" s="81" t="str">
        <f>IF(OR('Raw Data'!J2541=0,'Raw Data'!J2541="Delete"),"",'Raw Data'!J2541)</f>
        <v/>
      </c>
      <c r="K2623" s="81" t="str">
        <f>IF(OR('Raw Data'!K2541=0,'Raw Data'!K2541="Delete"),"",'Raw Data'!K2541)</f>
        <v/>
      </c>
      <c r="L2623" s="81" t="str">
        <f>R2623</f>
        <v>Available</v>
      </c>
      <c r="M2623" s="81" t="str">
        <f>IF(A2623="","",IF(OR(AWReleaseNum&gt;=A2623,AWReleaseNum=0),"Available","Not Supported"))</f>
        <v>Available</v>
      </c>
      <c r="N2623" s="81" t="str">
        <f>IF(A2623="","",IF(TcRelease="Any","Available",IF(OR(AND(TcReleaseNum&gt;=VLOOKUP(AWReleaseNum,MinVerInfo,3,FALSE),TcReleaseNum&lt;=VLOOKUP(AWReleaseNum,MinVerInfo,4,FALSE)),AND(TcReleaseNum&gt;=VLOOKUP(AWReleaseNum,MinVerInfo,5,FALSE),TcReleaseNum&lt;=VLOOKUP(AWReleaseNum,MinVerInfo,6,FALSE))),"Available","Not Supported")))</f>
        <v>Available</v>
      </c>
      <c r="O2623" s="81" t="str">
        <f>IF(TcReleaseNum&lt;P2623,"Not Supported","Available")</f>
        <v>Available</v>
      </c>
      <c r="P2623" s="81" cm="1">
        <f t="array" ref="P2623">_xlfn.SWITCH(TcBaseVer, 14, K2623, 13, J2623, 12, I2623, 11, IFERROR(VLOOKUP(H2623,Table2[#All],3,FALSE),"N/A"),0)</f>
        <v>0</v>
      </c>
      <c r="Q2623" s="81" t="str">
        <f>IF(TcBaseVer=0,M2623,IF(AND(N2623="Available",M2623="Available",O2623="Available"),"Available",IF(M2623="","","Not Supported")))</f>
        <v>Available</v>
      </c>
      <c r="R2623" s="81" t="str">
        <f>IF(A2623&gt;=AWCurrentRel, "Future",Q2623)</f>
        <v>Available</v>
      </c>
      <c r="S2623" s="100" t="str">
        <f>HYPERLINK(U2623,T2623)</f>
        <v>Teamcenter 2606 - What's New - Plan</v>
      </c>
      <c r="T2623" s="81" t="str">
        <f>IFERROR(VLOOKUP(CONCATENATE($B2623,"_",$A2623),Table4[#All],5,FALSE),"Not Available")</f>
        <v>Teamcenter 2606 - What's New - Plan</v>
      </c>
      <c r="U2623" s="81" t="str">
        <f>IFERROR(VLOOKUP(CONCATENATE(B2623,"_",A2623),Table4[#All],6,FALSE),"")</f>
        <v>https://siemens.highspot.com/items/6a2b1b5fb15023ba6ccb2993?lfrm=shp-ft.1#1</v>
      </c>
    </row>
    <row r="2624" spans="1:21" x14ac:dyDescent="0.25">
      <c r="A2624" s="81">
        <f>IF(OR('Raw Data'!A2542=0,'Raw Data'!A2542="Delete"),"",'Raw Data'!A2542)</f>
        <v>2606</v>
      </c>
      <c r="B2624" s="88" t="str">
        <f>IF(OR('Raw Data'!B2542=0,'Raw Data'!B2542="Delete"),"",'Raw Data'!B2542)</f>
        <v>Deliver</v>
      </c>
      <c r="C2624" s="89" t="str">
        <f>IF(OR('Raw Data'!C2542=0,'Raw Data'!C2542="Delete"),"",'Raw Data'!C2542)</f>
        <v>Analytics</v>
      </c>
      <c r="D2624" s="88" t="str">
        <f>IF(OR('Raw Data'!D2542=0,'Raw Data'!D2542="Delete"),"",'Raw Data'!D2542)</f>
        <v>Search and Analytics - Reporting and Analytics</v>
      </c>
      <c r="E2624" s="84" t="str">
        <f>IF(OR('Raw Data'!E2542=0,'Raw Data'!E2542="Delete"),"",'Raw Data'!E2542)</f>
        <v>Provide dashboard access to reporting information mapped to your 3D data</v>
      </c>
      <c r="F2624" s="81" t="str" cm="1">
        <f t="array" ref="F2624">_xlfn.SWITCH(ROUND(VLOOKUP(A2624,Table1[#All],3),0),11,H2624,12,I2624,13,J2624,14,K2624,"N/A")</f>
        <v>N/A</v>
      </c>
      <c r="G2624" s="81" t="str" cm="1">
        <f t="array" ref="G2624">_xlfn.SWITCH(ROUND(VLOOKUP(A2624,Table1[#All],5),0),11,H2624,12,I2624,13,J2624,14,K2624,"N/A")</f>
        <v>N/A</v>
      </c>
      <c r="H2624" s="81" t="str">
        <f>IF(OR('Raw Data'!H2542=0,'Raw Data'!H2542="Delete"),"",'Raw Data'!H2542)</f>
        <v/>
      </c>
      <c r="I2624" s="81" t="str">
        <f>IF(OR('Raw Data'!I2542=0,'Raw Data'!I2542="Delete"),"",'Raw Data'!I2542)</f>
        <v/>
      </c>
      <c r="J2624" s="81" t="str">
        <f>IF(OR('Raw Data'!J2542=0,'Raw Data'!J2542="Delete"),"",'Raw Data'!J2542)</f>
        <v/>
      </c>
      <c r="K2624" s="81" t="str">
        <f>IF(OR('Raw Data'!K2542=0,'Raw Data'!K2542="Delete"),"",'Raw Data'!K2542)</f>
        <v/>
      </c>
      <c r="L2624" s="81" t="str">
        <f>R2624</f>
        <v>Available</v>
      </c>
      <c r="M2624" s="81" t="str">
        <f>IF(A2624="","",IF(OR(AWReleaseNum&gt;=A2624,AWReleaseNum=0),"Available","Not Supported"))</f>
        <v>Available</v>
      </c>
      <c r="N2624" s="81" t="str">
        <f>IF(A2624="","",IF(TcRelease="Any","Available",IF(OR(AND(TcReleaseNum&gt;=VLOOKUP(AWReleaseNum,MinVerInfo,3,FALSE),TcReleaseNum&lt;=VLOOKUP(AWReleaseNum,MinVerInfo,4,FALSE)),AND(TcReleaseNum&gt;=VLOOKUP(AWReleaseNum,MinVerInfo,5,FALSE),TcReleaseNum&lt;=VLOOKUP(AWReleaseNum,MinVerInfo,6,FALSE))),"Available","Not Supported")))</f>
        <v>Available</v>
      </c>
      <c r="O2624" s="81" t="str">
        <f>IF(TcReleaseNum&lt;P2624,"Not Supported","Available")</f>
        <v>Available</v>
      </c>
      <c r="P2624" s="81" cm="1">
        <f t="array" ref="P2624">_xlfn.SWITCH(TcBaseVer, 14, K2624, 13, J2624, 12, I2624, 11, IFERROR(VLOOKUP(H2624,Table2[#All],3,FALSE),"N/A"),0)</f>
        <v>0</v>
      </c>
      <c r="Q2624" s="81" t="str">
        <f>IF(TcBaseVer=0,M2624,IF(AND(N2624="Available",M2624="Available",O2624="Available"),"Available",IF(M2624="","","Not Supported")))</f>
        <v>Available</v>
      </c>
      <c r="R2624" s="81" t="str">
        <f>IF(A2624&gt;=AWCurrentRel, "Future",Q2624)</f>
        <v>Available</v>
      </c>
      <c r="S2624" s="100" t="str">
        <f>HYPERLINK(U2624,T2624)</f>
        <v>Teamcenter 2606 - What's New - Deliver</v>
      </c>
      <c r="T2624" s="81" t="str">
        <f>IFERROR(VLOOKUP(CONCATENATE($B2624,"_",$A2624),Table4[#All],5,FALSE),"Not Available")</f>
        <v>Teamcenter 2606 - What's New - Deliver</v>
      </c>
      <c r="U2624" s="81" t="str">
        <f>IFERROR(VLOOKUP(CONCATENATE(B2624,"_",A2624),Table4[#All],6,FALSE),"")</f>
        <v>https://siemens.highspot.com/items/6a2b184a3f3d1360e45fd15b?lfrm=shp-ft.3#1</v>
      </c>
    </row>
    <row r="2625" spans="1:21" x14ac:dyDescent="0.25">
      <c r="A2625" s="81">
        <f>IF(OR('Raw Data'!A2543=0,'Raw Data'!A2543="Delete"),"",'Raw Data'!A2543)</f>
        <v>2606</v>
      </c>
      <c r="B2625" s="88" t="str">
        <f>IF(OR('Raw Data'!B2543=0,'Raw Data'!B2543="Delete"),"",'Raw Data'!B2543)</f>
        <v>Deliver</v>
      </c>
      <c r="C2625" s="89" t="str">
        <f>IF(OR('Raw Data'!C2543=0,'Raw Data'!C2543="Delete"),"",'Raw Data'!C2543)</f>
        <v>Analytics</v>
      </c>
      <c r="D2625" s="88" t="str">
        <f>IF(OR('Raw Data'!D2543=0,'Raw Data'!D2543="Delete"),"",'Raw Data'!D2543)</f>
        <v>Search and Analytics - Reporting and Analytics</v>
      </c>
      <c r="E2625" s="84" t="str">
        <f>IF(OR('Raw Data'!E2543=0,'Raw Data'!E2543="Delete"),"",'Raw Data'!E2543)</f>
        <v>Analyze product lifecycle data from Teamcenter in Power BI</v>
      </c>
      <c r="F2625" s="81" t="str" cm="1">
        <f t="array" ref="F2625">_xlfn.SWITCH(ROUND(VLOOKUP(A2625,Table1[#All],3),0),11,H2625,12,I2625,13,J2625,14,K2625,"N/A")</f>
        <v>N/A</v>
      </c>
      <c r="G2625" s="81" t="str" cm="1">
        <f t="array" ref="G2625">_xlfn.SWITCH(ROUND(VLOOKUP(A2625,Table1[#All],5),0),11,H2625,12,I2625,13,J2625,14,K2625,"N/A")</f>
        <v>N/A</v>
      </c>
      <c r="H2625" s="81" t="str">
        <f>IF(OR('Raw Data'!H2543=0,'Raw Data'!H2543="Delete"),"",'Raw Data'!H2543)</f>
        <v/>
      </c>
      <c r="I2625" s="81" t="str">
        <f>IF(OR('Raw Data'!I2543=0,'Raw Data'!I2543="Delete"),"",'Raw Data'!I2543)</f>
        <v/>
      </c>
      <c r="J2625" s="81" t="str">
        <f>IF(OR('Raw Data'!J2543=0,'Raw Data'!J2543="Delete"),"",'Raw Data'!J2543)</f>
        <v/>
      </c>
      <c r="K2625" s="81" t="str">
        <f>IF(OR('Raw Data'!K2543=0,'Raw Data'!K2543="Delete"),"",'Raw Data'!K2543)</f>
        <v/>
      </c>
      <c r="L2625" s="81" t="str">
        <f>R2625</f>
        <v>Available</v>
      </c>
      <c r="M2625" s="81" t="str">
        <f>IF(A2625="","",IF(OR(AWReleaseNum&gt;=A2625,AWReleaseNum=0),"Available","Not Supported"))</f>
        <v>Available</v>
      </c>
      <c r="N2625" s="81" t="str">
        <f>IF(A2625="","",IF(TcRelease="Any","Available",IF(OR(AND(TcReleaseNum&gt;=VLOOKUP(AWReleaseNum,MinVerInfo,3,FALSE),TcReleaseNum&lt;=VLOOKUP(AWReleaseNum,MinVerInfo,4,FALSE)),AND(TcReleaseNum&gt;=VLOOKUP(AWReleaseNum,MinVerInfo,5,FALSE),TcReleaseNum&lt;=VLOOKUP(AWReleaseNum,MinVerInfo,6,FALSE))),"Available","Not Supported")))</f>
        <v>Available</v>
      </c>
      <c r="O2625" s="81" t="str">
        <f>IF(TcReleaseNum&lt;P2625,"Not Supported","Available")</f>
        <v>Available</v>
      </c>
      <c r="P2625" s="81" cm="1">
        <f t="array" ref="P2625">_xlfn.SWITCH(TcBaseVer, 14, K2625, 13, J2625, 12, I2625, 11, IFERROR(VLOOKUP(H2625,Table2[#All],3,FALSE),"N/A"),0)</f>
        <v>0</v>
      </c>
      <c r="Q2625" s="81" t="str">
        <f>IF(TcBaseVer=0,M2625,IF(AND(N2625="Available",M2625="Available",O2625="Available"),"Available",IF(M2625="","","Not Supported")))</f>
        <v>Available</v>
      </c>
      <c r="R2625" s="81" t="str">
        <f>IF(A2625&gt;=AWCurrentRel, "Future",Q2625)</f>
        <v>Available</v>
      </c>
      <c r="S2625" s="100" t="str">
        <f>HYPERLINK(U2625,T2625)</f>
        <v>Teamcenter 2606 - What's New - Deliver</v>
      </c>
      <c r="T2625" s="81" t="str">
        <f>IFERROR(VLOOKUP(CONCATENATE($B2625,"_",$A2625),Table4[#All],5,FALSE),"Not Available")</f>
        <v>Teamcenter 2606 - What's New - Deliver</v>
      </c>
      <c r="U2625" s="81" t="str">
        <f>IFERROR(VLOOKUP(CONCATENATE(B2625,"_",A2625),Table4[#All],6,FALSE),"")</f>
        <v>https://siemens.highspot.com/items/6a2b184a3f3d1360e45fd15b?lfrm=shp-ft.3#1</v>
      </c>
    </row>
    <row r="2626" spans="1:21" x14ac:dyDescent="0.25">
      <c r="A2626" s="81">
        <f>IF(OR('Raw Data'!A2545=0,'Raw Data'!A2545="Delete"),"",'Raw Data'!A2545)</f>
        <v>2606</v>
      </c>
      <c r="B2626" s="88" t="str">
        <f>IF(OR('Raw Data'!B2545=0,'Raw Data'!B2545="Delete"),"",'Raw Data'!B2545)</f>
        <v>Deliver</v>
      </c>
      <c r="C2626" s="89" t="str">
        <f>IF(OR('Raw Data'!C2545=0,'Raw Data'!C2545="Delete"),"",'Raw Data'!C2545)</f>
        <v>Analytics</v>
      </c>
      <c r="D2626" s="88" t="str">
        <f>IF(OR('Raw Data'!D2545=0,'Raw Data'!D2545="Delete"),"",'Raw Data'!D2545)</f>
        <v>Search and Analytics - Search</v>
      </c>
      <c r="E2626" s="84" t="str">
        <f>IF(OR('Raw Data'!E2545=0,'Raw Data'!E2545="Delete"),"",'Raw Data'!E2545)</f>
        <v>Build and execute advanced power queries</v>
      </c>
      <c r="F2626" s="81" t="str" cm="1">
        <f t="array" ref="F2626">_xlfn.SWITCH(ROUND(VLOOKUP(A2626,Table1[#All],3),0),11,H2626,12,I2626,13,J2626,14,K2626,"N/A")</f>
        <v>N/A</v>
      </c>
      <c r="G2626" s="81" t="str" cm="1">
        <f t="array" ref="G2626">_xlfn.SWITCH(ROUND(VLOOKUP(A2626,Table1[#All],5),0),11,H2626,12,I2626,13,J2626,14,K2626,"N/A")</f>
        <v>N/A</v>
      </c>
      <c r="H2626" s="81" t="str">
        <f>IF(OR('Raw Data'!H2545=0,'Raw Data'!H2545="Delete"),"",'Raw Data'!H2545)</f>
        <v/>
      </c>
      <c r="I2626" s="81" t="str">
        <f>IF(OR('Raw Data'!I2545=0,'Raw Data'!I2545="Delete"),"",'Raw Data'!I2545)</f>
        <v/>
      </c>
      <c r="J2626" s="81" t="str">
        <f>IF(OR('Raw Data'!J2545=0,'Raw Data'!J2545="Delete"),"",'Raw Data'!J2545)</f>
        <v/>
      </c>
      <c r="K2626" s="81" t="str">
        <f>IF(OR('Raw Data'!K2545=0,'Raw Data'!K2545="Delete"),"",'Raw Data'!K2545)</f>
        <v/>
      </c>
      <c r="L2626" s="81" t="str">
        <f>R2626</f>
        <v>Available</v>
      </c>
      <c r="M2626" s="81" t="str">
        <f>IF(A2626="","",IF(OR(AWReleaseNum&gt;=A2626,AWReleaseNum=0),"Available","Not Supported"))</f>
        <v>Available</v>
      </c>
      <c r="N2626" s="81" t="str">
        <f>IF(A2626="","",IF(TcRelease="Any","Available",IF(OR(AND(TcReleaseNum&gt;=VLOOKUP(AWReleaseNum,MinVerInfo,3,FALSE),TcReleaseNum&lt;=VLOOKUP(AWReleaseNum,MinVerInfo,4,FALSE)),AND(TcReleaseNum&gt;=VLOOKUP(AWReleaseNum,MinVerInfo,5,FALSE),TcReleaseNum&lt;=VLOOKUP(AWReleaseNum,MinVerInfo,6,FALSE))),"Available","Not Supported")))</f>
        <v>Available</v>
      </c>
      <c r="O2626" s="81" t="str">
        <f>IF(TcReleaseNum&lt;P2626,"Not Supported","Available")</f>
        <v>Available</v>
      </c>
      <c r="P2626" s="81" cm="1">
        <f t="array" ref="P2626">_xlfn.SWITCH(TcBaseVer, 14, K2626, 13, J2626, 12, I2626, 11, IFERROR(VLOOKUP(H2626,Table2[#All],3,FALSE),"N/A"),0)</f>
        <v>0</v>
      </c>
      <c r="Q2626" s="81" t="str">
        <f>IF(TcBaseVer=0,M2626,IF(AND(N2626="Available",M2626="Available",O2626="Available"),"Available",IF(M2626="","","Not Supported")))</f>
        <v>Available</v>
      </c>
      <c r="R2626" s="81" t="str">
        <f>IF(A2626&gt;=AWCurrentRel, "Future",Q2626)</f>
        <v>Available</v>
      </c>
      <c r="S2626" s="100" t="str">
        <f>HYPERLINK(U2626,T2626)</f>
        <v>Teamcenter 2606 - What's New - Deliver</v>
      </c>
      <c r="T2626" s="81" t="str">
        <f>IFERROR(VLOOKUP(CONCATENATE($B2626,"_",$A2626),Table4[#All],5,FALSE),"Not Available")</f>
        <v>Teamcenter 2606 - What's New - Deliver</v>
      </c>
      <c r="U2626" s="81" t="str">
        <f>IFERROR(VLOOKUP(CONCATENATE(B2626,"_",A2626),Table4[#All],6,FALSE),"")</f>
        <v>https://siemens.highspot.com/items/6a2b184a3f3d1360e45fd15b?lfrm=shp-ft.3#1</v>
      </c>
    </row>
    <row r="2627" spans="1:21" x14ac:dyDescent="0.25">
      <c r="A2627" s="81">
        <f>IF(OR('Raw Data'!A2544=0,'Raw Data'!A2544="Delete"),"",'Raw Data'!A2544)</f>
        <v>2606</v>
      </c>
      <c r="B2627" s="88" t="str">
        <f>IF(OR('Raw Data'!B2544=0,'Raw Data'!B2544="Delete"),"",'Raw Data'!B2544)</f>
        <v>Deliver</v>
      </c>
      <c r="C2627" s="89" t="str">
        <f>IF(OR('Raw Data'!C2544=0,'Raw Data'!C2544="Delete"),"",'Raw Data'!C2544)</f>
        <v>Analytics</v>
      </c>
      <c r="D2627" s="88" t="str">
        <f>IF(OR('Raw Data'!D2544=0,'Raw Data'!D2544="Delete"),"",'Raw Data'!D2544)</f>
        <v>Search and Analytics - Search - AI</v>
      </c>
      <c r="E2627" s="84" t="str">
        <f>IF(OR('Raw Data'!E2544=0,'Raw Data'!E2544="Delete"),"",'Raw Data'!E2544)</f>
        <v>Unlock key insights from semantic metadata properties with Teamcenter Copilot</v>
      </c>
      <c r="F2627" s="81" t="str" cm="1">
        <f t="array" ref="F2627">_xlfn.SWITCH(ROUND(VLOOKUP(A2627,Table1[#All],3),0),11,H2627,12,I2627,13,J2627,14,K2627,"N/A")</f>
        <v>N/A</v>
      </c>
      <c r="G2627" s="81" t="str" cm="1">
        <f t="array" ref="G2627">_xlfn.SWITCH(ROUND(VLOOKUP(A2627,Table1[#All],5),0),11,H2627,12,I2627,13,J2627,14,K2627,"N/A")</f>
        <v>N/A</v>
      </c>
      <c r="H2627" s="81" t="str">
        <f>IF(OR('Raw Data'!H2544=0,'Raw Data'!H2544="Delete"),"",'Raw Data'!H2544)</f>
        <v/>
      </c>
      <c r="I2627" s="81" t="str">
        <f>IF(OR('Raw Data'!I2544=0,'Raw Data'!I2544="Delete"),"",'Raw Data'!I2544)</f>
        <v/>
      </c>
      <c r="J2627" s="81" t="str">
        <f>IF(OR('Raw Data'!J2544=0,'Raw Data'!J2544="Delete"),"",'Raw Data'!J2544)</f>
        <v/>
      </c>
      <c r="K2627" s="81" t="str">
        <f>IF(OR('Raw Data'!K2544=0,'Raw Data'!K2544="Delete"),"",'Raw Data'!K2544)</f>
        <v/>
      </c>
      <c r="L2627" s="81" t="str">
        <f>R2627</f>
        <v>Available</v>
      </c>
      <c r="M2627" s="81" t="str">
        <f>IF(A2627="","",IF(OR(AWReleaseNum&gt;=A2627,AWReleaseNum=0),"Available","Not Supported"))</f>
        <v>Available</v>
      </c>
      <c r="N2627" s="81" t="str">
        <f>IF(A2627="","",IF(TcRelease="Any","Available",IF(OR(AND(TcReleaseNum&gt;=VLOOKUP(AWReleaseNum,MinVerInfo,3,FALSE),TcReleaseNum&lt;=VLOOKUP(AWReleaseNum,MinVerInfo,4,FALSE)),AND(TcReleaseNum&gt;=VLOOKUP(AWReleaseNum,MinVerInfo,5,FALSE),TcReleaseNum&lt;=VLOOKUP(AWReleaseNum,MinVerInfo,6,FALSE))),"Available","Not Supported")))</f>
        <v>Available</v>
      </c>
      <c r="O2627" s="81" t="str">
        <f>IF(TcReleaseNum&lt;P2627,"Not Supported","Available")</f>
        <v>Available</v>
      </c>
      <c r="P2627" s="81" cm="1">
        <f t="array" ref="P2627">_xlfn.SWITCH(TcBaseVer, 14, K2627, 13, J2627, 12, I2627, 11, IFERROR(VLOOKUP(H2627,Table2[#All],3,FALSE),"N/A"),0)</f>
        <v>0</v>
      </c>
      <c r="Q2627" s="81" t="str">
        <f>IF(TcBaseVer=0,M2627,IF(AND(N2627="Available",M2627="Available",O2627="Available"),"Available",IF(M2627="","","Not Supported")))</f>
        <v>Available</v>
      </c>
      <c r="R2627" s="81" t="str">
        <f>IF(A2627&gt;=AWCurrentRel, "Future",Q2627)</f>
        <v>Available</v>
      </c>
      <c r="S2627" s="100" t="str">
        <f>HYPERLINK(U2627,T2627)</f>
        <v>Teamcenter 2606 - What's New - Deliver</v>
      </c>
      <c r="T2627" s="81" t="str">
        <f>IFERROR(VLOOKUP(CONCATENATE($B2627,"_",$A2627),Table4[#All],5,FALSE),"Not Available")</f>
        <v>Teamcenter 2606 - What's New - Deliver</v>
      </c>
      <c r="U2627" s="81" t="str">
        <f>IFERROR(VLOOKUP(CONCATENATE(B2627,"_",A2627),Table4[#All],6,FALSE),"")</f>
        <v>https://siemens.highspot.com/items/6a2b184a3f3d1360e45fd15b?lfrm=shp-ft.3#1</v>
      </c>
    </row>
    <row r="2628" spans="1:21" x14ac:dyDescent="0.25">
      <c r="A2628" s="81">
        <f>IF(OR('Raw Data'!A2546=0,'Raw Data'!A2546="Delete"),"",'Raw Data'!A2546)</f>
        <v>2606</v>
      </c>
      <c r="B2628" s="88" t="str">
        <f>IF(OR('Raw Data'!B2546=0,'Raw Data'!B2546="Delete"),"",'Raw Data'!B2546)</f>
        <v>Foundation</v>
      </c>
      <c r="C2628" s="89" t="str">
        <f>IF(OR('Raw Data'!C2546=0,'Raw Data'!C2546="Delete"),"",'Raw Data'!C2546)</f>
        <v>Deployability</v>
      </c>
      <c r="D2628" s="88" t="str">
        <f>IF(OR('Raw Data'!D2546=0,'Raw Data'!D2546="Delete"),"",'Raw Data'!D2546)</f>
        <v>Security Hardening</v>
      </c>
      <c r="E2628" s="84" t="str">
        <f>IF(OR('Raw Data'!E2546=0,'Raw Data'!E2546="Delete"),"",'Raw Data'!E2546)</f>
        <v>Automatically configure cryptographic security settings to meet federal information processing standards (FIPS 140-3)</v>
      </c>
      <c r="F2628" s="81" t="str" cm="1">
        <f t="array" ref="F2628">_xlfn.SWITCH(ROUND(VLOOKUP(A2628,Table1[#All],3),0),11,H2628,12,I2628,13,J2628,14,K2628,"N/A")</f>
        <v>N/A</v>
      </c>
      <c r="G2628" s="81" t="str" cm="1">
        <f t="array" ref="G2628">_xlfn.SWITCH(ROUND(VLOOKUP(A2628,Table1[#All],5),0),11,H2628,12,I2628,13,J2628,14,K2628,"N/A")</f>
        <v>N/A</v>
      </c>
      <c r="H2628" s="81" t="str">
        <f>IF(OR('Raw Data'!H2546=0,'Raw Data'!H2546="Delete"),"",'Raw Data'!H2546)</f>
        <v/>
      </c>
      <c r="I2628" s="81" t="str">
        <f>IF(OR('Raw Data'!I2546=0,'Raw Data'!I2546="Delete"),"",'Raw Data'!I2546)</f>
        <v/>
      </c>
      <c r="J2628" s="81" t="str">
        <f>IF(OR('Raw Data'!J2546=0,'Raw Data'!J2546="Delete"),"",'Raw Data'!J2546)</f>
        <v/>
      </c>
      <c r="K2628" s="81" t="str">
        <f>IF(OR('Raw Data'!K2546=0,'Raw Data'!K2546="Delete"),"",'Raw Data'!K2546)</f>
        <v/>
      </c>
      <c r="L2628" s="81" t="str">
        <f>R2628</f>
        <v>Available</v>
      </c>
      <c r="M2628" s="81" t="str">
        <f>IF(A2628="","",IF(OR(AWReleaseNum&gt;=A2628,AWReleaseNum=0),"Available","Not Supported"))</f>
        <v>Available</v>
      </c>
      <c r="N2628" s="81" t="str">
        <f>IF(A2628="","",IF(TcRelease="Any","Available",IF(OR(AND(TcReleaseNum&gt;=VLOOKUP(AWReleaseNum,MinVerInfo,3,FALSE),TcReleaseNum&lt;=VLOOKUP(AWReleaseNum,MinVerInfo,4,FALSE)),AND(TcReleaseNum&gt;=VLOOKUP(AWReleaseNum,MinVerInfo,5,FALSE),TcReleaseNum&lt;=VLOOKUP(AWReleaseNum,MinVerInfo,6,FALSE))),"Available","Not Supported")))</f>
        <v>Available</v>
      </c>
      <c r="O2628" s="81" t="str">
        <f>IF(TcReleaseNum&lt;P2628,"Not Supported","Available")</f>
        <v>Available</v>
      </c>
      <c r="P2628" s="81" cm="1">
        <f t="array" ref="P2628">_xlfn.SWITCH(TcBaseVer, 14, K2628, 13, J2628, 12, I2628, 11, IFERROR(VLOOKUP(H2628,Table2[#All],3,FALSE),"N/A"),0)</f>
        <v>0</v>
      </c>
      <c r="Q2628" s="81" t="str">
        <f>IF(TcBaseVer=0,M2628,IF(AND(N2628="Available",M2628="Available",O2628="Available"),"Available",IF(M2628="","","Not Supported")))</f>
        <v>Available</v>
      </c>
      <c r="R2628" s="81" t="str">
        <f>IF(A2628&gt;=AWCurrentRel, "Future",Q2628)</f>
        <v>Available</v>
      </c>
      <c r="S2628" s="100" t="str">
        <f>HYPERLINK(U2628,T2628)</f>
        <v>Teamcenter 2606 - What's New - Foundation and Industry Solutions</v>
      </c>
      <c r="T2628" s="81" t="str">
        <f>IFERROR(VLOOKUP(CONCATENATE($B2628,"_",$A2628),Table4[#All],5,FALSE),"Not Available")</f>
        <v>Teamcenter 2606 - What's New - Foundation and Industry Solutions</v>
      </c>
      <c r="U2628" s="81" t="str">
        <f>IFERROR(VLOOKUP(CONCATENATE(B2628,"_",A2628),Table4[#All],6,FALSE),"")</f>
        <v>https://siemens.highspot.com/items/6a2b1a80b15023ba6ccb24d8?lfrm=shp-ft.4#1</v>
      </c>
    </row>
    <row r="2629" spans="1:21" x14ac:dyDescent="0.25">
      <c r="A2629" s="81">
        <f>IF(OR('Raw Data'!A2650=0,'Raw Data'!A2650="Delete"),"",'Raw Data'!A2650)</f>
        <v>2606</v>
      </c>
      <c r="B2629" s="88" t="str">
        <f>IF(OR('Raw Data'!B2650=0,'Raw Data'!B2650="Delete"),"",'Raw Data'!B2650)</f>
        <v>Deliver</v>
      </c>
      <c r="C2629" s="89" t="str">
        <f>IF(OR('Raw Data'!C2650=0,'Raw Data'!C2650="Delete"),"",'Raw Data'!C2650)</f>
        <v>Service</v>
      </c>
      <c r="D2629" s="88" t="str">
        <f>IF(OR('Raw Data'!D2650=0,'Raw Data'!D2650="Delete"),"",'Raw Data'!D2650)</f>
        <v>Service Asset Management​</v>
      </c>
      <c r="E2629" s="84" t="str">
        <f>IF(OR('Raw Data'!E2650=0,'Raw Data'!E2650="Delete"),"",'Raw Data'!E2650)</f>
        <v>Manage association and disassociation events for data accuracy and integrity</v>
      </c>
      <c r="F2629" s="81" t="str" cm="1">
        <f t="array" ref="F2629">_xlfn.SWITCH(ROUND(VLOOKUP(A2629,Table1[#All],3),0),11,H2629,12,I2629,13,J2629,14,K2629,"N/A")</f>
        <v>N/A</v>
      </c>
      <c r="G2629" s="81" t="str" cm="1">
        <f t="array" ref="G2629">_xlfn.SWITCH(ROUND(VLOOKUP(A2629,Table1[#All],5),0),11,H2629,12,I2629,13,J2629,14,K2629,"N/A")</f>
        <v>N/A</v>
      </c>
      <c r="H2629" s="81" t="str">
        <f>IF(OR('Raw Data'!H2650=0,'Raw Data'!H2650="Delete"),"",'Raw Data'!H2650)</f>
        <v/>
      </c>
      <c r="I2629" s="81" t="str">
        <f>IF(OR('Raw Data'!I2650=0,'Raw Data'!I2650="Delete"),"",'Raw Data'!I2650)</f>
        <v/>
      </c>
      <c r="J2629" s="81" t="str">
        <f>IF(OR('Raw Data'!J2650=0,'Raw Data'!J2650="Delete"),"",'Raw Data'!J2650)</f>
        <v/>
      </c>
      <c r="K2629" s="81" t="str">
        <f>IF(OR('Raw Data'!K2650=0,'Raw Data'!K2650="Delete"),"",'Raw Data'!K2650)</f>
        <v/>
      </c>
      <c r="L2629" s="81" t="str">
        <f>R2629</f>
        <v>Available</v>
      </c>
      <c r="M2629" s="81" t="str">
        <f>IF(A2629="","",IF(OR(AWReleaseNum&gt;=A2629,AWReleaseNum=0),"Available","Not Supported"))</f>
        <v>Available</v>
      </c>
      <c r="N2629" s="81" t="str">
        <f>IF(A2629="","",IF(TcRelease="Any","Available",IF(OR(AND(TcReleaseNum&gt;=VLOOKUP(AWReleaseNum,MinVerInfo,3,FALSE),TcReleaseNum&lt;=VLOOKUP(AWReleaseNum,MinVerInfo,4,FALSE)),AND(TcReleaseNum&gt;=VLOOKUP(AWReleaseNum,MinVerInfo,5,FALSE),TcReleaseNum&lt;=VLOOKUP(AWReleaseNum,MinVerInfo,6,FALSE))),"Available","Not Supported")))</f>
        <v>Available</v>
      </c>
      <c r="O2629" s="81" t="str">
        <f>IF(TcReleaseNum&lt;P2629,"Not Supported","Available")</f>
        <v>Available</v>
      </c>
      <c r="P2629" s="81" cm="1">
        <f t="array" ref="P2629">_xlfn.SWITCH(TcBaseVer, 14, K2629, 13, J2629, 12, I2629, 11, IFERROR(VLOOKUP(H2629,Table2[#All],3,FALSE),"N/A"),0)</f>
        <v>0</v>
      </c>
      <c r="Q2629" s="81" t="str">
        <f>IF(TcBaseVer=0,M2629,IF(AND(N2629="Available",M2629="Available",O2629="Available"),"Available",IF(M2629="","","Not Supported")))</f>
        <v>Available</v>
      </c>
      <c r="R2629" s="81" t="str">
        <f>IF(A2629&gt;=AWCurrentRel, "Future",Q2629)</f>
        <v>Available</v>
      </c>
      <c r="S2629" s="100" t="str">
        <f>HYPERLINK(U2629,T2629)</f>
        <v>Teamcenter 2606 - What's New - Deliver</v>
      </c>
      <c r="T2629" s="81" t="str">
        <f>IFERROR(VLOOKUP(CONCATENATE($B2629,"_",$A2629),Table4[#All],5,FALSE),"Not Available")</f>
        <v>Teamcenter 2606 - What's New - Deliver</v>
      </c>
      <c r="U2629" s="81" t="str">
        <f>IFERROR(VLOOKUP(CONCATENATE(B2629,"_",A2629),Table4[#All],6,FALSE),"")</f>
        <v>https://siemens.highspot.com/items/6a2b184a3f3d1360e45fd15b?lfrm=shp-ft.3#1</v>
      </c>
    </row>
    <row r="2630" spans="1:21" x14ac:dyDescent="0.25">
      <c r="A2630" s="81">
        <f>IF(OR('Raw Data'!A2644=0,'Raw Data'!A2644="Delete"),"",'Raw Data'!A2644)</f>
        <v>2606</v>
      </c>
      <c r="B2630" s="88" t="str">
        <f>IF(OR('Raw Data'!B2644=0,'Raw Data'!B2644="Delete"),"",'Raw Data'!B2644)</f>
        <v>Deliver</v>
      </c>
      <c r="C2630" s="89" t="str">
        <f>IF(OR('Raw Data'!C2644=0,'Raw Data'!C2644="Delete"),"",'Raw Data'!C2644)</f>
        <v>Service</v>
      </c>
      <c r="D2630" s="88" t="str">
        <f>IF(OR('Raw Data'!D2644=0,'Raw Data'!D2644="Delete"),"",'Raw Data'!D2644)</f>
        <v>Service BOM</v>
      </c>
      <c r="E2630" s="84" t="str">
        <f>IF(OR('Raw Data'!E2644=0,'Raw Data'!E2644="Delete"),"",'Raw Data'!E2644)</f>
        <v>Add Fault code on Service BOM</v>
      </c>
      <c r="F2630" s="81" t="str" cm="1">
        <f t="array" ref="F2630">_xlfn.SWITCH(ROUND(VLOOKUP(A2630,Table1[#All],3),0),11,H2630,12,I2630,13,J2630,14,K2630,"N/A")</f>
        <v>N/A</v>
      </c>
      <c r="G2630" s="81" t="str" cm="1">
        <f t="array" ref="G2630">_xlfn.SWITCH(ROUND(VLOOKUP(A2630,Table1[#All],5),0),11,H2630,12,I2630,13,J2630,14,K2630,"N/A")</f>
        <v>N/A</v>
      </c>
      <c r="H2630" s="81" t="str">
        <f>IF(OR('Raw Data'!H2644=0,'Raw Data'!H2644="Delete"),"",'Raw Data'!H2644)</f>
        <v/>
      </c>
      <c r="I2630" s="81" t="str">
        <f>IF(OR('Raw Data'!I2644=0,'Raw Data'!I2644="Delete"),"",'Raw Data'!I2644)</f>
        <v/>
      </c>
      <c r="J2630" s="81" t="str">
        <f>IF(OR('Raw Data'!J2644=0,'Raw Data'!J2644="Delete"),"",'Raw Data'!J2644)</f>
        <v/>
      </c>
      <c r="K2630" s="81" t="str">
        <f>IF(OR('Raw Data'!K2644=0,'Raw Data'!K2644="Delete"),"",'Raw Data'!K2644)</f>
        <v/>
      </c>
      <c r="L2630" s="81" t="str">
        <f>R2630</f>
        <v>Available</v>
      </c>
      <c r="M2630" s="81" t="str">
        <f>IF(A2630="","",IF(OR(AWReleaseNum&gt;=A2630,AWReleaseNum=0),"Available","Not Supported"))</f>
        <v>Available</v>
      </c>
      <c r="N2630" s="81" t="str">
        <f>IF(A2630="","",IF(TcRelease="Any","Available",IF(OR(AND(TcReleaseNum&gt;=VLOOKUP(AWReleaseNum,MinVerInfo,3,FALSE),TcReleaseNum&lt;=VLOOKUP(AWReleaseNum,MinVerInfo,4,FALSE)),AND(TcReleaseNum&gt;=VLOOKUP(AWReleaseNum,MinVerInfo,5,FALSE),TcReleaseNum&lt;=VLOOKUP(AWReleaseNum,MinVerInfo,6,FALSE))),"Available","Not Supported")))</f>
        <v>Available</v>
      </c>
      <c r="O2630" s="81" t="str">
        <f>IF(TcReleaseNum&lt;P2630,"Not Supported","Available")</f>
        <v>Available</v>
      </c>
      <c r="P2630" s="81" cm="1">
        <f t="array" ref="P2630">_xlfn.SWITCH(TcBaseVer, 14, K2630, 13, J2630, 12, I2630, 11, IFERROR(VLOOKUP(H2630,Table2[#All],3,FALSE),"N/A"),0)</f>
        <v>0</v>
      </c>
      <c r="Q2630" s="81" t="str">
        <f>IF(TcBaseVer=0,M2630,IF(AND(N2630="Available",M2630="Available",O2630="Available"),"Available",IF(M2630="","","Not Supported")))</f>
        <v>Available</v>
      </c>
      <c r="R2630" s="81" t="str">
        <f>IF(A2630&gt;=AWCurrentRel, "Future",Q2630)</f>
        <v>Available</v>
      </c>
      <c r="S2630" s="100" t="str">
        <f>HYPERLINK(U2630,T2630)</f>
        <v>Teamcenter 2606 - What's New - Deliver</v>
      </c>
      <c r="T2630" s="81" t="str">
        <f>IFERROR(VLOOKUP(CONCATENATE($B2630,"_",$A2630),Table4[#All],5,FALSE),"Not Available")</f>
        <v>Teamcenter 2606 - What's New - Deliver</v>
      </c>
      <c r="U2630" s="81" t="str">
        <f>IFERROR(VLOOKUP(CONCATENATE(B2630,"_",A2630),Table4[#All],6,FALSE),"")</f>
        <v>https://siemens.highspot.com/items/6a2b184a3f3d1360e45fd15b?lfrm=shp-ft.3#1</v>
      </c>
    </row>
    <row r="2631" spans="1:21" x14ac:dyDescent="0.25">
      <c r="A2631" s="81">
        <f>IF(OR('Raw Data'!A2645=0,'Raw Data'!A2645="Delete"),"",'Raw Data'!A2645)</f>
        <v>2606</v>
      </c>
      <c r="B2631" s="88" t="str">
        <f>IF(OR('Raw Data'!B2645=0,'Raw Data'!B2645="Delete"),"",'Raw Data'!B2645)</f>
        <v>Deliver</v>
      </c>
      <c r="C2631" s="89" t="str">
        <f>IF(OR('Raw Data'!C2645=0,'Raw Data'!C2645="Delete"),"",'Raw Data'!C2645)</f>
        <v>Service</v>
      </c>
      <c r="D2631" s="88" t="str">
        <f>IF(OR('Raw Data'!D2645=0,'Raw Data'!D2645="Delete"),"",'Raw Data'!D2645)</f>
        <v>Service BOM</v>
      </c>
      <c r="E2631" s="84" t="str">
        <f>IF(OR('Raw Data'!E2645=0,'Raw Data'!E2645="Delete"),"",'Raw Data'!E2645)</f>
        <v>Align Spare Definition with Alternate and Substitute</v>
      </c>
      <c r="F2631" s="81" t="str" cm="1">
        <f t="array" ref="F2631">_xlfn.SWITCH(ROUND(VLOOKUP(A2631,Table1[#All],3),0),11,H2631,12,I2631,13,J2631,14,K2631,"N/A")</f>
        <v>N/A</v>
      </c>
      <c r="G2631" s="81" t="str" cm="1">
        <f t="array" ref="G2631">_xlfn.SWITCH(ROUND(VLOOKUP(A2631,Table1[#All],5),0),11,H2631,12,I2631,13,J2631,14,K2631,"N/A")</f>
        <v>N/A</v>
      </c>
      <c r="H2631" s="81" t="str">
        <f>IF(OR('Raw Data'!H2645=0,'Raw Data'!H2645="Delete"),"",'Raw Data'!H2645)</f>
        <v/>
      </c>
      <c r="I2631" s="81" t="str">
        <f>IF(OR('Raw Data'!I2645=0,'Raw Data'!I2645="Delete"),"",'Raw Data'!I2645)</f>
        <v/>
      </c>
      <c r="J2631" s="81" t="str">
        <f>IF(OR('Raw Data'!J2645=0,'Raw Data'!J2645="Delete"),"",'Raw Data'!J2645)</f>
        <v/>
      </c>
      <c r="K2631" s="81" t="str">
        <f>IF(OR('Raw Data'!K2645=0,'Raw Data'!K2645="Delete"),"",'Raw Data'!K2645)</f>
        <v/>
      </c>
      <c r="L2631" s="81" t="str">
        <f>R2631</f>
        <v>Available</v>
      </c>
      <c r="M2631" s="81" t="str">
        <f>IF(A2631="","",IF(OR(AWReleaseNum&gt;=A2631,AWReleaseNum=0),"Available","Not Supported"))</f>
        <v>Available</v>
      </c>
      <c r="N2631" s="81" t="str">
        <f>IF(A2631="","",IF(TcRelease="Any","Available",IF(OR(AND(TcReleaseNum&gt;=VLOOKUP(AWReleaseNum,MinVerInfo,3,FALSE),TcReleaseNum&lt;=VLOOKUP(AWReleaseNum,MinVerInfo,4,FALSE)),AND(TcReleaseNum&gt;=VLOOKUP(AWReleaseNum,MinVerInfo,5,FALSE),TcReleaseNum&lt;=VLOOKUP(AWReleaseNum,MinVerInfo,6,FALSE))),"Available","Not Supported")))</f>
        <v>Available</v>
      </c>
      <c r="O2631" s="81" t="str">
        <f>IF(TcReleaseNum&lt;P2631,"Not Supported","Available")</f>
        <v>Available</v>
      </c>
      <c r="P2631" s="81" cm="1">
        <f t="array" ref="P2631">_xlfn.SWITCH(TcBaseVer, 14, K2631, 13, J2631, 12, I2631, 11, IFERROR(VLOOKUP(H2631,Table2[#All],3,FALSE),"N/A"),0)</f>
        <v>0</v>
      </c>
      <c r="Q2631" s="81" t="str">
        <f>IF(TcBaseVer=0,M2631,IF(AND(N2631="Available",M2631="Available",O2631="Available"),"Available",IF(M2631="","","Not Supported")))</f>
        <v>Available</v>
      </c>
      <c r="R2631" s="81" t="str">
        <f>IF(A2631&gt;=AWCurrentRel, "Future",Q2631)</f>
        <v>Available</v>
      </c>
      <c r="S2631" s="100" t="str">
        <f>HYPERLINK(U2631,T2631)</f>
        <v>Teamcenter 2606 - What's New - Deliver</v>
      </c>
      <c r="T2631" s="81" t="str">
        <f>IFERROR(VLOOKUP(CONCATENATE($B2631,"_",$A2631),Table4[#All],5,FALSE),"Not Available")</f>
        <v>Teamcenter 2606 - What's New - Deliver</v>
      </c>
      <c r="U2631" s="81" t="str">
        <f>IFERROR(VLOOKUP(CONCATENATE(B2631,"_",A2631),Table4[#All],6,FALSE),"")</f>
        <v>https://siemens.highspot.com/items/6a2b184a3f3d1360e45fd15b?lfrm=shp-ft.3#1</v>
      </c>
    </row>
    <row r="2632" spans="1:21" x14ac:dyDescent="0.25">
      <c r="A2632" s="81">
        <f>IF(OR('Raw Data'!A2646=0,'Raw Data'!A2646="Delete"),"",'Raw Data'!A2646)</f>
        <v>2606</v>
      </c>
      <c r="B2632" s="88" t="str">
        <f>IF(OR('Raw Data'!B2646=0,'Raw Data'!B2646="Delete"),"",'Raw Data'!B2646)</f>
        <v>Deliver</v>
      </c>
      <c r="C2632" s="89" t="str">
        <f>IF(OR('Raw Data'!C2646=0,'Raw Data'!C2646="Delete"),"",'Raw Data'!C2646)</f>
        <v>Service</v>
      </c>
      <c r="D2632" s="88" t="str">
        <f>IF(OR('Raw Data'!D2646=0,'Raw Data'!D2646="Delete"),"",'Raw Data'!D2646)</f>
        <v>Service BOM</v>
      </c>
      <c r="E2632" s="84" t="str">
        <f>IF(OR('Raw Data'!E2646=0,'Raw Data'!E2646="Delete"),"",'Raw Data'!E2646)</f>
        <v>Add Usage-based parts in SE and SBOM view</v>
      </c>
      <c r="F2632" s="81" t="str" cm="1">
        <f t="array" ref="F2632">_xlfn.SWITCH(ROUND(VLOOKUP(A2632,Table1[#All],3),0),11,H2632,12,I2632,13,J2632,14,K2632,"N/A")</f>
        <v>N/A</v>
      </c>
      <c r="G2632" s="81" t="str" cm="1">
        <f t="array" ref="G2632">_xlfn.SWITCH(ROUND(VLOOKUP(A2632,Table1[#All],5),0),11,H2632,12,I2632,13,J2632,14,K2632,"N/A")</f>
        <v>N/A</v>
      </c>
      <c r="H2632" s="81" t="str">
        <f>IF(OR('Raw Data'!H2646=0,'Raw Data'!H2646="Delete"),"",'Raw Data'!H2646)</f>
        <v/>
      </c>
      <c r="I2632" s="81" t="str">
        <f>IF(OR('Raw Data'!I2646=0,'Raw Data'!I2646="Delete"),"",'Raw Data'!I2646)</f>
        <v/>
      </c>
      <c r="J2632" s="81" t="str">
        <f>IF(OR('Raw Data'!J2646=0,'Raw Data'!J2646="Delete"),"",'Raw Data'!J2646)</f>
        <v/>
      </c>
      <c r="K2632" s="81" t="str">
        <f>IF(OR('Raw Data'!K2646=0,'Raw Data'!K2646="Delete"),"",'Raw Data'!K2646)</f>
        <v/>
      </c>
      <c r="L2632" s="81" t="str">
        <f>R2632</f>
        <v>Available</v>
      </c>
      <c r="M2632" s="81" t="str">
        <f>IF(A2632="","",IF(OR(AWReleaseNum&gt;=A2632,AWReleaseNum=0),"Available","Not Supported"))</f>
        <v>Available</v>
      </c>
      <c r="N2632" s="81" t="str">
        <f>IF(A2632="","",IF(TcRelease="Any","Available",IF(OR(AND(TcReleaseNum&gt;=VLOOKUP(AWReleaseNum,MinVerInfo,3,FALSE),TcReleaseNum&lt;=VLOOKUP(AWReleaseNum,MinVerInfo,4,FALSE)),AND(TcReleaseNum&gt;=VLOOKUP(AWReleaseNum,MinVerInfo,5,FALSE),TcReleaseNum&lt;=VLOOKUP(AWReleaseNum,MinVerInfo,6,FALSE))),"Available","Not Supported")))</f>
        <v>Available</v>
      </c>
      <c r="O2632" s="81" t="str">
        <f>IF(TcReleaseNum&lt;P2632,"Not Supported","Available")</f>
        <v>Available</v>
      </c>
      <c r="P2632" s="81" cm="1">
        <f t="array" ref="P2632">_xlfn.SWITCH(TcBaseVer, 14, K2632, 13, J2632, 12, I2632, 11, IFERROR(VLOOKUP(H2632,Table2[#All],3,FALSE),"N/A"),0)</f>
        <v>0</v>
      </c>
      <c r="Q2632" s="81" t="str">
        <f>IF(TcBaseVer=0,M2632,IF(AND(N2632="Available",M2632="Available",O2632="Available"),"Available",IF(M2632="","","Not Supported")))</f>
        <v>Available</v>
      </c>
      <c r="R2632" s="81" t="str">
        <f>IF(A2632&gt;=AWCurrentRel, "Future",Q2632)</f>
        <v>Available</v>
      </c>
      <c r="S2632" s="100" t="str">
        <f>HYPERLINK(U2632,T2632)</f>
        <v>Teamcenter 2606 - What's New - Deliver</v>
      </c>
      <c r="T2632" s="81" t="str">
        <f>IFERROR(VLOOKUP(CONCATENATE($B2632,"_",$A2632),Table4[#All],5,FALSE),"Not Available")</f>
        <v>Teamcenter 2606 - What's New - Deliver</v>
      </c>
      <c r="U2632" s="81" t="str">
        <f>IFERROR(VLOOKUP(CONCATENATE(B2632,"_",A2632),Table4[#All],6,FALSE),"")</f>
        <v>https://siemens.highspot.com/items/6a2b184a3f3d1360e45fd15b?lfrm=shp-ft.3#1</v>
      </c>
    </row>
    <row r="2633" spans="1:21" x14ac:dyDescent="0.25">
      <c r="A2633" s="81">
        <f>IF(OR('Raw Data'!A2647=0,'Raw Data'!A2647="Delete"),"",'Raw Data'!A2647)</f>
        <v>2606</v>
      </c>
      <c r="B2633" s="88" t="str">
        <f>IF(OR('Raw Data'!B2647=0,'Raw Data'!B2647="Delete"),"",'Raw Data'!B2647)</f>
        <v>Deliver</v>
      </c>
      <c r="C2633" s="89" t="str">
        <f>IF(OR('Raw Data'!C2647=0,'Raw Data'!C2647="Delete"),"",'Raw Data'!C2647)</f>
        <v>Service</v>
      </c>
      <c r="D2633" s="88" t="str">
        <f>IF(OR('Raw Data'!D2647=0,'Raw Data'!D2647="Delete"),"",'Raw Data'!D2647)</f>
        <v>Service Planning</v>
      </c>
      <c r="E2633" s="84" t="str">
        <f>IF(OR('Raw Data'!E2647=0,'Raw Data'!E2647="Delete"),"",'Raw Data'!E2647)</f>
        <v>Enhanced service plan management and configuration​</v>
      </c>
      <c r="F2633" s="81" t="str" cm="1">
        <f t="array" ref="F2633">_xlfn.SWITCH(ROUND(VLOOKUP(A2633,Table1[#All],3),0),11,H2633,12,I2633,13,J2633,14,K2633,"N/A")</f>
        <v>N/A</v>
      </c>
      <c r="G2633" s="81" t="str" cm="1">
        <f t="array" ref="G2633">_xlfn.SWITCH(ROUND(VLOOKUP(A2633,Table1[#All],5),0),11,H2633,12,I2633,13,J2633,14,K2633,"N/A")</f>
        <v>N/A</v>
      </c>
      <c r="H2633" s="81" t="str">
        <f>IF(OR('Raw Data'!H2647=0,'Raw Data'!H2647="Delete"),"",'Raw Data'!H2647)</f>
        <v/>
      </c>
      <c r="I2633" s="81" t="str">
        <f>IF(OR('Raw Data'!I2647=0,'Raw Data'!I2647="Delete"),"",'Raw Data'!I2647)</f>
        <v/>
      </c>
      <c r="J2633" s="81" t="str">
        <f>IF(OR('Raw Data'!J2647=0,'Raw Data'!J2647="Delete"),"",'Raw Data'!J2647)</f>
        <v/>
      </c>
      <c r="K2633" s="81" t="str">
        <f>IF(OR('Raw Data'!K2647=0,'Raw Data'!K2647="Delete"),"",'Raw Data'!K2647)</f>
        <v/>
      </c>
      <c r="L2633" s="81" t="str">
        <f>R2633</f>
        <v>Available</v>
      </c>
      <c r="M2633" s="81" t="str">
        <f>IF(A2633="","",IF(OR(AWReleaseNum&gt;=A2633,AWReleaseNum=0),"Available","Not Supported"))</f>
        <v>Available</v>
      </c>
      <c r="N2633" s="81" t="str">
        <f>IF(A2633="","",IF(TcRelease="Any","Available",IF(OR(AND(TcReleaseNum&gt;=VLOOKUP(AWReleaseNum,MinVerInfo,3,FALSE),TcReleaseNum&lt;=VLOOKUP(AWReleaseNum,MinVerInfo,4,FALSE)),AND(TcReleaseNum&gt;=VLOOKUP(AWReleaseNum,MinVerInfo,5,FALSE),TcReleaseNum&lt;=VLOOKUP(AWReleaseNum,MinVerInfo,6,FALSE))),"Available","Not Supported")))</f>
        <v>Available</v>
      </c>
      <c r="O2633" s="81" t="str">
        <f>IF(TcReleaseNum&lt;P2633,"Not Supported","Available")</f>
        <v>Available</v>
      </c>
      <c r="P2633" s="81" cm="1">
        <f t="array" ref="P2633">_xlfn.SWITCH(TcBaseVer, 14, K2633, 13, J2633, 12, I2633, 11, IFERROR(VLOOKUP(H2633,Table2[#All],3,FALSE),"N/A"),0)</f>
        <v>0</v>
      </c>
      <c r="Q2633" s="81" t="str">
        <f>IF(TcBaseVer=0,M2633,IF(AND(N2633="Available",M2633="Available",O2633="Available"),"Available",IF(M2633="","","Not Supported")))</f>
        <v>Available</v>
      </c>
      <c r="R2633" s="81" t="str">
        <f>IF(A2633&gt;=AWCurrentRel, "Future",Q2633)</f>
        <v>Available</v>
      </c>
      <c r="S2633" s="100" t="str">
        <f>HYPERLINK(U2633,T2633)</f>
        <v>Teamcenter 2606 - What's New - Deliver</v>
      </c>
      <c r="T2633" s="81" t="str">
        <f>IFERROR(VLOOKUP(CONCATENATE($B2633,"_",$A2633),Table4[#All],5,FALSE),"Not Available")</f>
        <v>Teamcenter 2606 - What's New - Deliver</v>
      </c>
      <c r="U2633" s="81" t="str">
        <f>IFERROR(VLOOKUP(CONCATENATE(B2633,"_",A2633),Table4[#All],6,FALSE),"")</f>
        <v>https://siemens.highspot.com/items/6a2b184a3f3d1360e45fd15b?lfrm=shp-ft.3#1</v>
      </c>
    </row>
    <row r="2634" spans="1:21" x14ac:dyDescent="0.25">
      <c r="A2634" s="81">
        <f>IF(OR('Raw Data'!A2657=0,'Raw Data'!A2657="Delete"),"",'Raw Data'!A2657)</f>
        <v>2606</v>
      </c>
      <c r="B2634" s="88" t="str">
        <f>IF(OR('Raw Data'!B2657=0,'Raw Data'!B2657="Delete"),"",'Raw Data'!B2657)</f>
        <v>Deliver</v>
      </c>
      <c r="C2634" s="89" t="str">
        <f>IF(OR('Raw Data'!C2657=0,'Raw Data'!C2657="Delete"),"",'Raw Data'!C2657)</f>
        <v>Manufacturing</v>
      </c>
      <c r="D2634" s="88" t="str">
        <f>IF(OR('Raw Data'!D2657=0,'Raw Data'!D2657="Delete"),"",'Raw Data'!D2657)</f>
        <v>Simulation and Test Management</v>
      </c>
      <c r="E2634" s="84" t="str">
        <f>IF(OR('Raw Data'!E2657=0,'Raw Data'!E2657="Delete"),"",'Raw Data'!E2657)</f>
        <v>In-app integration of Teamcenter Simulation for PHM MADE</v>
      </c>
      <c r="F2634" s="81" t="str" cm="1">
        <f t="array" ref="F2634">_xlfn.SWITCH(ROUND(VLOOKUP(A2634,Table1[#All],3),0),11,H2634,12,I2634,13,J2634,14,K2634,"N/A")</f>
        <v>N/A</v>
      </c>
      <c r="G2634" s="81" t="str" cm="1">
        <f t="array" ref="G2634">_xlfn.SWITCH(ROUND(VLOOKUP(A2634,Table1[#All],5),0),11,H2634,12,I2634,13,J2634,14,K2634,"N/A")</f>
        <v>N/A</v>
      </c>
      <c r="H2634" s="81" t="str">
        <f>IF(OR('Raw Data'!H2657=0,'Raw Data'!H2657="Delete"),"",'Raw Data'!H2657)</f>
        <v/>
      </c>
      <c r="I2634" s="81" t="str">
        <f>IF(OR('Raw Data'!I2657=0,'Raw Data'!I2657="Delete"),"",'Raw Data'!I2657)</f>
        <v/>
      </c>
      <c r="J2634" s="81" t="str">
        <f>IF(OR('Raw Data'!J2657=0,'Raw Data'!J2657="Delete"),"",'Raw Data'!J2657)</f>
        <v/>
      </c>
      <c r="K2634" s="81" t="str">
        <f>IF(OR('Raw Data'!K2657=0,'Raw Data'!K2657="Delete"),"",'Raw Data'!K2657)</f>
        <v/>
      </c>
      <c r="L2634" s="81" t="str">
        <f>R2634</f>
        <v>Available</v>
      </c>
      <c r="M2634" s="81" t="str">
        <f>IF(A2634="","",IF(OR(AWReleaseNum&gt;=A2634,AWReleaseNum=0),"Available","Not Supported"))</f>
        <v>Available</v>
      </c>
      <c r="N2634" s="81" t="str">
        <f>IF(A2634="","",IF(TcRelease="Any","Available",IF(OR(AND(TcReleaseNum&gt;=VLOOKUP(AWReleaseNum,MinVerInfo,3,FALSE),TcReleaseNum&lt;=VLOOKUP(AWReleaseNum,MinVerInfo,4,FALSE)),AND(TcReleaseNum&gt;=VLOOKUP(AWReleaseNum,MinVerInfo,5,FALSE),TcReleaseNum&lt;=VLOOKUP(AWReleaseNum,MinVerInfo,6,FALSE))),"Available","Not Supported")))</f>
        <v>Available</v>
      </c>
      <c r="O2634" s="81" t="str">
        <f>IF(TcReleaseNum&lt;P2634,"Not Supported","Available")</f>
        <v>Available</v>
      </c>
      <c r="P2634" s="81" cm="1">
        <f t="array" ref="P2634">_xlfn.SWITCH(TcBaseVer, 14, K2634, 13, J2634, 12, I2634, 11, IFERROR(VLOOKUP(H2634,Table2[#All],3,FALSE),"N/A"),0)</f>
        <v>0</v>
      </c>
      <c r="Q2634" s="81" t="str">
        <f>IF(TcBaseVer=0,M2634,IF(AND(N2634="Available",M2634="Available",O2634="Available"),"Available",IF(M2634="","","Not Supported")))</f>
        <v>Available</v>
      </c>
      <c r="R2634" s="81" t="str">
        <f>IF(A2634&gt;=AWCurrentRel, "Future",Q2634)</f>
        <v>Available</v>
      </c>
      <c r="S2634" s="100" t="str">
        <f>HYPERLINK(U2634,T2634)</f>
        <v>Teamcenter 2606 - What's New - Deliver</v>
      </c>
      <c r="T2634" s="81" t="str">
        <f>IFERROR(VLOOKUP(CONCATENATE($B2634,"_",$A2634),Table4[#All],5,FALSE),"Not Available")</f>
        <v>Teamcenter 2606 - What's New - Deliver</v>
      </c>
      <c r="U2634" s="81" t="str">
        <f>IFERROR(VLOOKUP(CONCATENATE(B2634,"_",A2634),Table4[#All],6,FALSE),"")</f>
        <v>https://siemens.highspot.com/items/6a2b184a3f3d1360e45fd15b?lfrm=shp-ft.3#1</v>
      </c>
    </row>
    <row r="2635" spans="1:21" x14ac:dyDescent="0.25">
      <c r="A2635" s="81">
        <f>IF(OR('Raw Data'!A2658=0,'Raw Data'!A2658="Delete"),"",'Raw Data'!A2658)</f>
        <v>2606</v>
      </c>
      <c r="B2635" s="88" t="str">
        <f>IF(OR('Raw Data'!B2658=0,'Raw Data'!B2658="Delete"),"",'Raw Data'!B2658)</f>
        <v>Deliver</v>
      </c>
      <c r="C2635" s="89" t="str">
        <f>IF(OR('Raw Data'!C2658=0,'Raw Data'!C2658="Delete"),"",'Raw Data'!C2658)</f>
        <v>Manufacturing</v>
      </c>
      <c r="D2635" s="88" t="str">
        <f>IF(OR('Raw Data'!D2658=0,'Raw Data'!D2658="Delete"),"",'Raw Data'!D2658)</f>
        <v>Simulation and Test Management</v>
      </c>
      <c r="E2635" s="84" t="str">
        <f>IF(OR('Raw Data'!E2658=0,'Raw Data'!E2658="Delete"),"",'Raw Data'!E2658)</f>
        <v>Study configuration in Teamcenter Simulation</v>
      </c>
      <c r="F2635" s="81" t="str" cm="1">
        <f t="array" ref="F2635">_xlfn.SWITCH(ROUND(VLOOKUP(A2635,Table1[#All],3),0),11,H2635,12,I2635,13,J2635,14,K2635,"N/A")</f>
        <v>N/A</v>
      </c>
      <c r="G2635" s="81" t="str" cm="1">
        <f t="array" ref="G2635">_xlfn.SWITCH(ROUND(VLOOKUP(A2635,Table1[#All],5),0),11,H2635,12,I2635,13,J2635,14,K2635,"N/A")</f>
        <v>N/A</v>
      </c>
      <c r="H2635" s="81" t="str">
        <f>IF(OR('Raw Data'!H2658=0,'Raw Data'!H2658="Delete"),"",'Raw Data'!H2658)</f>
        <v/>
      </c>
      <c r="I2635" s="81" t="str">
        <f>IF(OR('Raw Data'!I2658=0,'Raw Data'!I2658="Delete"),"",'Raw Data'!I2658)</f>
        <v/>
      </c>
      <c r="J2635" s="81" t="str">
        <f>IF(OR('Raw Data'!J2658=0,'Raw Data'!J2658="Delete"),"",'Raw Data'!J2658)</f>
        <v/>
      </c>
      <c r="K2635" s="81" t="str">
        <f>IF(OR('Raw Data'!K2658=0,'Raw Data'!K2658="Delete"),"",'Raw Data'!K2658)</f>
        <v/>
      </c>
      <c r="L2635" s="81" t="str">
        <f>R2635</f>
        <v>Available</v>
      </c>
      <c r="M2635" s="81" t="str">
        <f>IF(A2635="","",IF(OR(AWReleaseNum&gt;=A2635,AWReleaseNum=0),"Available","Not Supported"))</f>
        <v>Available</v>
      </c>
      <c r="N2635" s="81" t="str">
        <f>IF(A2635="","",IF(TcRelease="Any","Available",IF(OR(AND(TcReleaseNum&gt;=VLOOKUP(AWReleaseNum,MinVerInfo,3,FALSE),TcReleaseNum&lt;=VLOOKUP(AWReleaseNum,MinVerInfo,4,FALSE)),AND(TcReleaseNum&gt;=VLOOKUP(AWReleaseNum,MinVerInfo,5,FALSE),TcReleaseNum&lt;=VLOOKUP(AWReleaseNum,MinVerInfo,6,FALSE))),"Available","Not Supported")))</f>
        <v>Available</v>
      </c>
      <c r="O2635" s="81" t="str">
        <f>IF(TcReleaseNum&lt;P2635,"Not Supported","Available")</f>
        <v>Available</v>
      </c>
      <c r="P2635" s="81" cm="1">
        <f t="array" ref="P2635">_xlfn.SWITCH(TcBaseVer, 14, K2635, 13, J2635, 12, I2635, 11, IFERROR(VLOOKUP(H2635,Table2[#All],3,FALSE),"N/A"),0)</f>
        <v>0</v>
      </c>
      <c r="Q2635" s="81" t="str">
        <f>IF(TcBaseVer=0,M2635,IF(AND(N2635="Available",M2635="Available",O2635="Available"),"Available",IF(M2635="","","Not Supported")))</f>
        <v>Available</v>
      </c>
      <c r="R2635" s="81" t="str">
        <f>IF(A2635&gt;=AWCurrentRel, "Future",Q2635)</f>
        <v>Available</v>
      </c>
      <c r="S2635" s="100" t="str">
        <f>HYPERLINK(U2635,T2635)</f>
        <v>Teamcenter 2606 - What's New - Deliver</v>
      </c>
      <c r="T2635" s="81" t="str">
        <f>IFERROR(VLOOKUP(CONCATENATE($B2635,"_",$A2635),Table4[#All],5,FALSE),"Not Available")</f>
        <v>Teamcenter 2606 - What's New - Deliver</v>
      </c>
      <c r="U2635" s="81" t="str">
        <f>IFERROR(VLOOKUP(CONCATENATE(B2635,"_",A2635),Table4[#All],6,FALSE),"")</f>
        <v>https://siemens.highspot.com/items/6a2b184a3f3d1360e45fd15b?lfrm=shp-ft.3#1</v>
      </c>
    </row>
    <row r="2636" spans="1:21" x14ac:dyDescent="0.25">
      <c r="A2636" s="81">
        <f>IF(OR('Raw Data'!A2659=0,'Raw Data'!A2659="Delete"),"",'Raw Data'!A2659)</f>
        <v>2606</v>
      </c>
      <c r="B2636" s="88" t="str">
        <f>IF(OR('Raw Data'!B2659=0,'Raw Data'!B2659="Delete"),"",'Raw Data'!B2659)</f>
        <v>Deliver</v>
      </c>
      <c r="C2636" s="89" t="str">
        <f>IF(OR('Raw Data'!C2659=0,'Raw Data'!C2659="Delete"),"",'Raw Data'!C2659)</f>
        <v>Manufacturing</v>
      </c>
      <c r="D2636" s="88" t="str">
        <f>IF(OR('Raw Data'!D2659=0,'Raw Data'!D2659="Delete"),"",'Raw Data'!D2659)</f>
        <v>Simulation and Test Management</v>
      </c>
      <c r="E2636" s="84" t="str">
        <f>IF(OR('Raw Data'!E2659=0,'Raw Data'!E2659="Delete"),"",'Raw Data'!E2659)</f>
        <v>Refined relations view for intuitive navigation of relationships and dependencies</v>
      </c>
      <c r="F2636" s="81" t="str" cm="1">
        <f t="array" ref="F2636">_xlfn.SWITCH(ROUND(VLOOKUP(A2636,Table1[#All],3),0),11,H2636,12,I2636,13,J2636,14,K2636,"N/A")</f>
        <v>N/A</v>
      </c>
      <c r="G2636" s="81" t="str" cm="1">
        <f t="array" ref="G2636">_xlfn.SWITCH(ROUND(VLOOKUP(A2636,Table1[#All],5),0),11,H2636,12,I2636,13,J2636,14,K2636,"N/A")</f>
        <v>N/A</v>
      </c>
      <c r="H2636" s="81" t="str">
        <f>IF(OR('Raw Data'!H2659=0,'Raw Data'!H2659="Delete"),"",'Raw Data'!H2659)</f>
        <v/>
      </c>
      <c r="I2636" s="81" t="str">
        <f>IF(OR('Raw Data'!I2659=0,'Raw Data'!I2659="Delete"),"",'Raw Data'!I2659)</f>
        <v/>
      </c>
      <c r="J2636" s="81" t="str">
        <f>IF(OR('Raw Data'!J2659=0,'Raw Data'!J2659="Delete"),"",'Raw Data'!J2659)</f>
        <v/>
      </c>
      <c r="K2636" s="81" t="str">
        <f>IF(OR('Raw Data'!K2659=0,'Raw Data'!K2659="Delete"),"",'Raw Data'!K2659)</f>
        <v/>
      </c>
      <c r="L2636" s="81" t="str">
        <f>R2636</f>
        <v>Available</v>
      </c>
      <c r="M2636" s="81" t="str">
        <f>IF(A2636="","",IF(OR(AWReleaseNum&gt;=A2636,AWReleaseNum=0),"Available","Not Supported"))</f>
        <v>Available</v>
      </c>
      <c r="N2636" s="81" t="str">
        <f>IF(A2636="","",IF(TcRelease="Any","Available",IF(OR(AND(TcReleaseNum&gt;=VLOOKUP(AWReleaseNum,MinVerInfo,3,FALSE),TcReleaseNum&lt;=VLOOKUP(AWReleaseNum,MinVerInfo,4,FALSE)),AND(TcReleaseNum&gt;=VLOOKUP(AWReleaseNum,MinVerInfo,5,FALSE),TcReleaseNum&lt;=VLOOKUP(AWReleaseNum,MinVerInfo,6,FALSE))),"Available","Not Supported")))</f>
        <v>Available</v>
      </c>
      <c r="O2636" s="81" t="str">
        <f>IF(TcReleaseNum&lt;P2636,"Not Supported","Available")</f>
        <v>Available</v>
      </c>
      <c r="P2636" s="81" cm="1">
        <f t="array" ref="P2636">_xlfn.SWITCH(TcBaseVer, 14, K2636, 13, J2636, 12, I2636, 11, IFERROR(VLOOKUP(H2636,Table2[#All],3,FALSE),"N/A"),0)</f>
        <v>0</v>
      </c>
      <c r="Q2636" s="81" t="str">
        <f>IF(TcBaseVer=0,M2636,IF(AND(N2636="Available",M2636="Available",O2636="Available"),"Available",IF(M2636="","","Not Supported")))</f>
        <v>Available</v>
      </c>
      <c r="R2636" s="81" t="str">
        <f>IF(A2636&gt;=AWCurrentRel, "Future",Q2636)</f>
        <v>Available</v>
      </c>
      <c r="S2636" s="100" t="str">
        <f>HYPERLINK(U2636,T2636)</f>
        <v>Teamcenter 2606 - What's New - Deliver</v>
      </c>
      <c r="T2636" s="81" t="str">
        <f>IFERROR(VLOOKUP(CONCATENATE($B2636,"_",$A2636),Table4[#All],5,FALSE),"Not Available")</f>
        <v>Teamcenter 2606 - What's New - Deliver</v>
      </c>
      <c r="U2636" s="81" t="str">
        <f>IFERROR(VLOOKUP(CONCATENATE(B2636,"_",A2636),Table4[#All],6,FALSE),"")</f>
        <v>https://siemens.highspot.com/items/6a2b184a3f3d1360e45fd15b?lfrm=shp-ft.3#1</v>
      </c>
    </row>
    <row r="2637" spans="1:21" x14ac:dyDescent="0.25">
      <c r="A2637" s="81">
        <f>IF(OR('Raw Data'!A2660=0,'Raw Data'!A2660="Delete"),"",'Raw Data'!A2660)</f>
        <v>2606</v>
      </c>
      <c r="B2637" s="88" t="str">
        <f>IF(OR('Raw Data'!B2660=0,'Raw Data'!B2660="Delete"),"",'Raw Data'!B2660)</f>
        <v>Deliver</v>
      </c>
      <c r="C2637" s="89" t="str">
        <f>IF(OR('Raw Data'!C2660=0,'Raw Data'!C2660="Delete"),"",'Raw Data'!C2660)</f>
        <v>Manufacturing</v>
      </c>
      <c r="D2637" s="88" t="str">
        <f>IF(OR('Raw Data'!D2660=0,'Raw Data'!D2660="Delete"),"",'Raw Data'!D2660)</f>
        <v>Simulation and Test Management</v>
      </c>
      <c r="E2637" s="84" t="str">
        <f>IF(OR('Raw Data'!E2660=0,'Raw Data'!E2660="Delete"),"",'Raw Data'!E2660)</f>
        <v>Dedicated overview for system simulation data</v>
      </c>
      <c r="F2637" s="81" t="str" cm="1">
        <f t="array" ref="F2637">_xlfn.SWITCH(ROUND(VLOOKUP(A2637,Table1[#All],3),0),11,H2637,12,I2637,13,J2637,14,K2637,"N/A")</f>
        <v>N/A</v>
      </c>
      <c r="G2637" s="81" t="str" cm="1">
        <f t="array" ref="G2637">_xlfn.SWITCH(ROUND(VLOOKUP(A2637,Table1[#All],5),0),11,H2637,12,I2637,13,J2637,14,K2637,"N/A")</f>
        <v>N/A</v>
      </c>
      <c r="H2637" s="81" t="str">
        <f>IF(OR('Raw Data'!H2660=0,'Raw Data'!H2660="Delete"),"",'Raw Data'!H2660)</f>
        <v/>
      </c>
      <c r="I2637" s="81" t="str">
        <f>IF(OR('Raw Data'!I2660=0,'Raw Data'!I2660="Delete"),"",'Raw Data'!I2660)</f>
        <v/>
      </c>
      <c r="J2637" s="81" t="str">
        <f>IF(OR('Raw Data'!J2660=0,'Raw Data'!J2660="Delete"),"",'Raw Data'!J2660)</f>
        <v/>
      </c>
      <c r="K2637" s="81" t="str">
        <f>IF(OR('Raw Data'!K2660=0,'Raw Data'!K2660="Delete"),"",'Raw Data'!K2660)</f>
        <v/>
      </c>
      <c r="L2637" s="81" t="str">
        <f>R2637</f>
        <v>Available</v>
      </c>
      <c r="M2637" s="81" t="str">
        <f>IF(A2637="","",IF(OR(AWReleaseNum&gt;=A2637,AWReleaseNum=0),"Available","Not Supported"))</f>
        <v>Available</v>
      </c>
      <c r="N2637" s="81" t="str">
        <f>IF(A2637="","",IF(TcRelease="Any","Available",IF(OR(AND(TcReleaseNum&gt;=VLOOKUP(AWReleaseNum,MinVerInfo,3,FALSE),TcReleaseNum&lt;=VLOOKUP(AWReleaseNum,MinVerInfo,4,FALSE)),AND(TcReleaseNum&gt;=VLOOKUP(AWReleaseNum,MinVerInfo,5,FALSE),TcReleaseNum&lt;=VLOOKUP(AWReleaseNum,MinVerInfo,6,FALSE))),"Available","Not Supported")))</f>
        <v>Available</v>
      </c>
      <c r="O2637" s="81" t="str">
        <f>IF(TcReleaseNum&lt;P2637,"Not Supported","Available")</f>
        <v>Available</v>
      </c>
      <c r="P2637" s="81" cm="1">
        <f t="array" ref="P2637">_xlfn.SWITCH(TcBaseVer, 14, K2637, 13, J2637, 12, I2637, 11, IFERROR(VLOOKUP(H2637,Table2[#All],3,FALSE),"N/A"),0)</f>
        <v>0</v>
      </c>
      <c r="Q2637" s="81" t="str">
        <f>IF(TcBaseVer=0,M2637,IF(AND(N2637="Available",M2637="Available",O2637="Available"),"Available",IF(M2637="","","Not Supported")))</f>
        <v>Available</v>
      </c>
      <c r="R2637" s="81" t="str">
        <f>IF(A2637&gt;=AWCurrentRel, "Future",Q2637)</f>
        <v>Available</v>
      </c>
      <c r="S2637" s="100" t="str">
        <f>HYPERLINK(U2637,T2637)</f>
        <v>Teamcenter 2606 - What's New - Deliver</v>
      </c>
      <c r="T2637" s="81" t="str">
        <f>IFERROR(VLOOKUP(CONCATENATE($B2637,"_",$A2637),Table4[#All],5,FALSE),"Not Available")</f>
        <v>Teamcenter 2606 - What's New - Deliver</v>
      </c>
      <c r="U2637" s="81" t="str">
        <f>IFERROR(VLOOKUP(CONCATENATE(B2637,"_",A2637),Table4[#All],6,FALSE),"")</f>
        <v>https://siemens.highspot.com/items/6a2b184a3f3d1360e45fd15b?lfrm=shp-ft.3#1</v>
      </c>
    </row>
    <row r="2638" spans="1:21" x14ac:dyDescent="0.25">
      <c r="A2638" s="81">
        <f>IF(OR('Raw Data'!A2661=0,'Raw Data'!A2661="Delete"),"",'Raw Data'!A2661)</f>
        <v>2606</v>
      </c>
      <c r="B2638" s="88" t="str">
        <f>IF(OR('Raw Data'!B2661=0,'Raw Data'!B2661="Delete"),"",'Raw Data'!B2661)</f>
        <v>Deliver</v>
      </c>
      <c r="C2638" s="89" t="str">
        <f>IF(OR('Raw Data'!C2661=0,'Raw Data'!C2661="Delete"),"",'Raw Data'!C2661)</f>
        <v>Manufacturing</v>
      </c>
      <c r="D2638" s="88" t="str">
        <f>IF(OR('Raw Data'!D2661=0,'Raw Data'!D2661="Delete"),"",'Raw Data'!D2661)</f>
        <v>Simulation and Test Management</v>
      </c>
      <c r="E2638" s="84" t="str">
        <f>IF(OR('Raw Data'!E2661=0,'Raw Data'!E2661="Delete"),"",'Raw Data'!E2661)</f>
        <v>Enhanced tool launch history</v>
      </c>
      <c r="F2638" s="81" t="str" cm="1">
        <f t="array" ref="F2638">_xlfn.SWITCH(ROUND(VLOOKUP(A2638,Table1[#All],3),0),11,H2638,12,I2638,13,J2638,14,K2638,"N/A")</f>
        <v>N/A</v>
      </c>
      <c r="G2638" s="81" t="str" cm="1">
        <f t="array" ref="G2638">_xlfn.SWITCH(ROUND(VLOOKUP(A2638,Table1[#All],5),0),11,H2638,12,I2638,13,J2638,14,K2638,"N/A")</f>
        <v>N/A</v>
      </c>
      <c r="H2638" s="81" t="str">
        <f>IF(OR('Raw Data'!H2661=0,'Raw Data'!H2661="Delete"),"",'Raw Data'!H2661)</f>
        <v/>
      </c>
      <c r="I2638" s="81" t="str">
        <f>IF(OR('Raw Data'!I2661=0,'Raw Data'!I2661="Delete"),"",'Raw Data'!I2661)</f>
        <v/>
      </c>
      <c r="J2638" s="81" t="str">
        <f>IF(OR('Raw Data'!J2661=0,'Raw Data'!J2661="Delete"),"",'Raw Data'!J2661)</f>
        <v/>
      </c>
      <c r="K2638" s="81" t="str">
        <f>IF(OR('Raw Data'!K2661=0,'Raw Data'!K2661="Delete"),"",'Raw Data'!K2661)</f>
        <v/>
      </c>
      <c r="L2638" s="81" t="str">
        <f>R2638</f>
        <v>Available</v>
      </c>
      <c r="M2638" s="81" t="str">
        <f>IF(A2638="","",IF(OR(AWReleaseNum&gt;=A2638,AWReleaseNum=0),"Available","Not Supported"))</f>
        <v>Available</v>
      </c>
      <c r="N2638" s="81" t="str">
        <f>IF(A2638="","",IF(TcRelease="Any","Available",IF(OR(AND(TcReleaseNum&gt;=VLOOKUP(AWReleaseNum,MinVerInfo,3,FALSE),TcReleaseNum&lt;=VLOOKUP(AWReleaseNum,MinVerInfo,4,FALSE)),AND(TcReleaseNum&gt;=VLOOKUP(AWReleaseNum,MinVerInfo,5,FALSE),TcReleaseNum&lt;=VLOOKUP(AWReleaseNum,MinVerInfo,6,FALSE))),"Available","Not Supported")))</f>
        <v>Available</v>
      </c>
      <c r="O2638" s="81" t="str">
        <f>IF(TcReleaseNum&lt;P2638,"Not Supported","Available")</f>
        <v>Available</v>
      </c>
      <c r="P2638" s="81" cm="1">
        <f t="array" ref="P2638">_xlfn.SWITCH(TcBaseVer, 14, K2638, 13, J2638, 12, I2638, 11, IFERROR(VLOOKUP(H2638,Table2[#All],3,FALSE),"N/A"),0)</f>
        <v>0</v>
      </c>
      <c r="Q2638" s="81" t="str">
        <f>IF(TcBaseVer=0,M2638,IF(AND(N2638="Available",M2638="Available",O2638="Available"),"Available",IF(M2638="","","Not Supported")))</f>
        <v>Available</v>
      </c>
      <c r="R2638" s="81" t="str">
        <f>IF(A2638&gt;=AWCurrentRel, "Future",Q2638)</f>
        <v>Available</v>
      </c>
      <c r="S2638" s="100" t="str">
        <f>HYPERLINK(U2638,T2638)</f>
        <v>Teamcenter 2606 - What's New - Deliver</v>
      </c>
      <c r="T2638" s="81" t="str">
        <f>IFERROR(VLOOKUP(CONCATENATE($B2638,"_",$A2638),Table4[#All],5,FALSE),"Not Available")</f>
        <v>Teamcenter 2606 - What's New - Deliver</v>
      </c>
      <c r="U2638" s="81" t="str">
        <f>IFERROR(VLOOKUP(CONCATENATE(B2638,"_",A2638),Table4[#All],6,FALSE),"")</f>
        <v>https://siemens.highspot.com/items/6a2b184a3f3d1360e45fd15b?lfrm=shp-ft.3#1</v>
      </c>
    </row>
    <row r="2639" spans="1:21" x14ac:dyDescent="0.25">
      <c r="A2639" s="81">
        <f>IF(OR('Raw Data'!A2560=0,'Raw Data'!A2560="Delete"),"",'Raw Data'!A2560)</f>
        <v>2606</v>
      </c>
      <c r="B2639" s="88" t="str">
        <f>IF(OR('Raw Data'!B2560=0,'Raw Data'!B2560="Delete"),"",'Raw Data'!B2560)</f>
        <v>Plan</v>
      </c>
      <c r="C2639" s="89" t="str">
        <f>IF(OR('Raw Data'!C2560=0,'Raw Data'!C2560="Delete"),"",'Raw Data'!C2560)</f>
        <v>Bill of Materials</v>
      </c>
      <c r="D2639" s="88" t="str">
        <f>IF(OR('Raw Data'!D2560=0,'Raw Data'!D2560="Delete"),"",'Raw Data'!D2560)</f>
        <v>Smart Discovery</v>
      </c>
      <c r="E2639" s="84" t="str">
        <f>IF(OR('Raw Data'!E2560=0,'Raw Data'!E2560="Delete"),"",'Raw Data'!E2560)</f>
        <v>Find your items using occurrence notes and properties​</v>
      </c>
      <c r="F2639" s="81" t="str" cm="1">
        <f t="array" ref="F2639">_xlfn.SWITCH(ROUND(VLOOKUP(A2639,Table1[#All],3),0),11,H2639,12,I2639,13,J2639,14,K2639,"N/A")</f>
        <v>N/A</v>
      </c>
      <c r="G2639" s="81" t="str" cm="1">
        <f t="array" ref="G2639">_xlfn.SWITCH(ROUND(VLOOKUP(A2639,Table1[#All],5),0),11,H2639,12,I2639,13,J2639,14,K2639,"N/A")</f>
        <v>N/A</v>
      </c>
      <c r="H2639" s="81" t="str">
        <f>IF(OR('Raw Data'!H2560=0,'Raw Data'!H2560="Delete"),"",'Raw Data'!H2560)</f>
        <v/>
      </c>
      <c r="I2639" s="81" t="str">
        <f>IF(OR('Raw Data'!I2560=0,'Raw Data'!I2560="Delete"),"",'Raw Data'!I2560)</f>
        <v/>
      </c>
      <c r="J2639" s="81" t="str">
        <f>IF(OR('Raw Data'!J2560=0,'Raw Data'!J2560="Delete"),"",'Raw Data'!J2560)</f>
        <v/>
      </c>
      <c r="K2639" s="81" t="str">
        <f>IF(OR('Raw Data'!K2560=0,'Raw Data'!K2560="Delete"),"",'Raw Data'!K2560)</f>
        <v/>
      </c>
      <c r="L2639" s="81" t="str">
        <f>R2639</f>
        <v>Available</v>
      </c>
      <c r="M2639" s="81" t="str">
        <f>IF(A2639="","",IF(OR(AWReleaseNum&gt;=A2639,AWReleaseNum=0),"Available","Not Supported"))</f>
        <v>Available</v>
      </c>
      <c r="N2639" s="81" t="str">
        <f>IF(A2639="","",IF(TcRelease="Any","Available",IF(OR(AND(TcReleaseNum&gt;=VLOOKUP(AWReleaseNum,MinVerInfo,3,FALSE),TcReleaseNum&lt;=VLOOKUP(AWReleaseNum,MinVerInfo,4,FALSE)),AND(TcReleaseNum&gt;=VLOOKUP(AWReleaseNum,MinVerInfo,5,FALSE),TcReleaseNum&lt;=VLOOKUP(AWReleaseNum,MinVerInfo,6,FALSE))),"Available","Not Supported")))</f>
        <v>Available</v>
      </c>
      <c r="O2639" s="81" t="str">
        <f>IF(TcReleaseNum&lt;P2639,"Not Supported","Available")</f>
        <v>Available</v>
      </c>
      <c r="P2639" s="81" cm="1">
        <f t="array" ref="P2639">_xlfn.SWITCH(TcBaseVer, 14, K2639, 13, J2639, 12, I2639, 11, IFERROR(VLOOKUP(H2639,Table2[#All],3,FALSE),"N/A"),0)</f>
        <v>0</v>
      </c>
      <c r="Q2639" s="81" t="str">
        <f>IF(TcBaseVer=0,M2639,IF(AND(N2639="Available",M2639="Available",O2639="Available"),"Available",IF(M2639="","","Not Supported")))</f>
        <v>Available</v>
      </c>
      <c r="R2639" s="81" t="str">
        <f>IF(A2639&gt;=AWCurrentRel, "Future",Q2639)</f>
        <v>Available</v>
      </c>
      <c r="S2639" s="100" t="str">
        <f>HYPERLINK(U2639,T2639)</f>
        <v>Teamcenter 2606 - What's New - Plan</v>
      </c>
      <c r="T2639" s="81" t="str">
        <f>IFERROR(VLOOKUP(CONCATENATE($B2639,"_",$A2639),Table4[#All],5,FALSE),"Not Available")</f>
        <v>Teamcenter 2606 - What's New - Plan</v>
      </c>
      <c r="U2639" s="81" t="str">
        <f>IFERROR(VLOOKUP(CONCATENATE(B2639,"_",A2639),Table4[#All],6,FALSE),"")</f>
        <v>https://siemens.highspot.com/items/6a2b1b5fb15023ba6ccb2993?lfrm=shp-ft.1#1</v>
      </c>
    </row>
    <row r="2640" spans="1:21" x14ac:dyDescent="0.25">
      <c r="A2640" s="81">
        <f>IF(OR('Raw Data'!A2561=0,'Raw Data'!A2561="Delete"),"",'Raw Data'!A2561)</f>
        <v>2606</v>
      </c>
      <c r="B2640" s="88" t="str">
        <f>IF(OR('Raw Data'!B2561=0,'Raw Data'!B2561="Delete"),"",'Raw Data'!B2561)</f>
        <v>Plan</v>
      </c>
      <c r="C2640" s="89" t="str">
        <f>IF(OR('Raw Data'!C2561=0,'Raw Data'!C2561="Delete"),"",'Raw Data'!C2561)</f>
        <v>Bill of Materials</v>
      </c>
      <c r="D2640" s="88" t="str">
        <f>IF(OR('Raw Data'!D2561=0,'Raw Data'!D2561="Delete"),"",'Raw Data'!D2561)</f>
        <v>Smart Discovery</v>
      </c>
      <c r="E2640" s="84" t="str">
        <f>IF(OR('Raw Data'!E2561=0,'Raw Data'!E2561="Delete"),"",'Raw Data'!E2561)</f>
        <v>Generate bounding boxes and true shapes from selected reference sets in JT content​</v>
      </c>
      <c r="F2640" s="81" t="str" cm="1">
        <f t="array" ref="F2640">_xlfn.SWITCH(ROUND(VLOOKUP(A2640,Table1[#All],3),0),11,H2640,12,I2640,13,J2640,14,K2640,"N/A")</f>
        <v>N/A</v>
      </c>
      <c r="G2640" s="81" t="str" cm="1">
        <f t="array" ref="G2640">_xlfn.SWITCH(ROUND(VLOOKUP(A2640,Table1[#All],5),0),11,H2640,12,I2640,13,J2640,14,K2640,"N/A")</f>
        <v>N/A</v>
      </c>
      <c r="H2640" s="81" t="str">
        <f>IF(OR('Raw Data'!H2561=0,'Raw Data'!H2561="Delete"),"",'Raw Data'!H2561)</f>
        <v/>
      </c>
      <c r="I2640" s="81" t="str">
        <f>IF(OR('Raw Data'!I2561=0,'Raw Data'!I2561="Delete"),"",'Raw Data'!I2561)</f>
        <v/>
      </c>
      <c r="J2640" s="81" t="str">
        <f>IF(OR('Raw Data'!J2561=0,'Raw Data'!J2561="Delete"),"",'Raw Data'!J2561)</f>
        <v/>
      </c>
      <c r="K2640" s="81" t="str">
        <f>IF(OR('Raw Data'!K2561=0,'Raw Data'!K2561="Delete"),"",'Raw Data'!K2561)</f>
        <v/>
      </c>
      <c r="L2640" s="81" t="str">
        <f>R2640</f>
        <v>Available</v>
      </c>
      <c r="M2640" s="81" t="str">
        <f>IF(A2640="","",IF(OR(AWReleaseNum&gt;=A2640,AWReleaseNum=0),"Available","Not Supported"))</f>
        <v>Available</v>
      </c>
      <c r="N2640" s="81" t="str">
        <f>IF(A2640="","",IF(TcRelease="Any","Available",IF(OR(AND(TcReleaseNum&gt;=VLOOKUP(AWReleaseNum,MinVerInfo,3,FALSE),TcReleaseNum&lt;=VLOOKUP(AWReleaseNum,MinVerInfo,4,FALSE)),AND(TcReleaseNum&gt;=VLOOKUP(AWReleaseNum,MinVerInfo,5,FALSE),TcReleaseNum&lt;=VLOOKUP(AWReleaseNum,MinVerInfo,6,FALSE))),"Available","Not Supported")))</f>
        <v>Available</v>
      </c>
      <c r="O2640" s="81" t="str">
        <f>IF(TcReleaseNum&lt;P2640,"Not Supported","Available")</f>
        <v>Available</v>
      </c>
      <c r="P2640" s="81" cm="1">
        <f t="array" ref="P2640">_xlfn.SWITCH(TcBaseVer, 14, K2640, 13, J2640, 12, I2640, 11, IFERROR(VLOOKUP(H2640,Table2[#All],3,FALSE),"N/A"),0)</f>
        <v>0</v>
      </c>
      <c r="Q2640" s="81" t="str">
        <f>IF(TcBaseVer=0,M2640,IF(AND(N2640="Available",M2640="Available",O2640="Available"),"Available",IF(M2640="","","Not Supported")))</f>
        <v>Available</v>
      </c>
      <c r="R2640" s="81" t="str">
        <f>IF(A2640&gt;=AWCurrentRel, "Future",Q2640)</f>
        <v>Available</v>
      </c>
      <c r="S2640" s="100" t="str">
        <f>HYPERLINK(U2640,T2640)</f>
        <v>Teamcenter 2606 - What's New - Plan</v>
      </c>
      <c r="T2640" s="81" t="str">
        <f>IFERROR(VLOOKUP(CONCATENATE($B2640,"_",$A2640),Table4[#All],5,FALSE),"Not Available")</f>
        <v>Teamcenter 2606 - What's New - Plan</v>
      </c>
      <c r="U2640" s="81" t="str">
        <f>IFERROR(VLOOKUP(CONCATENATE(B2640,"_",A2640),Table4[#All],6,FALSE),"")</f>
        <v>https://siemens.highspot.com/items/6a2b1b5fb15023ba6ccb2993?lfrm=shp-ft.1#1</v>
      </c>
    </row>
    <row r="2641" spans="1:21" x14ac:dyDescent="0.25">
      <c r="A2641" s="81">
        <f>IF(OR('Raw Data'!A2562=0,'Raw Data'!A2562="Delete"),"",'Raw Data'!A2562)</f>
        <v>2606</v>
      </c>
      <c r="B2641" s="88" t="str">
        <f>IF(OR('Raw Data'!B2562=0,'Raw Data'!B2562="Delete"),"",'Raw Data'!B2562)</f>
        <v>Plan</v>
      </c>
      <c r="C2641" s="89" t="str">
        <f>IF(OR('Raw Data'!C2562=0,'Raw Data'!C2562="Delete"),"",'Raw Data'!C2562)</f>
        <v>Bill of Materials</v>
      </c>
      <c r="D2641" s="88" t="str">
        <f>IF(OR('Raw Data'!D2562=0,'Raw Data'!D2562="Delete"),"",'Raw Data'!D2562)</f>
        <v>Smart Discovery</v>
      </c>
      <c r="E2641" s="84" t="str">
        <f>IF(OR('Raw Data'!E2562=0,'Raw Data'!E2562="Delete"),"",'Raw Data'!E2562)</f>
        <v>Locate items in your structure using geometric zones</v>
      </c>
      <c r="F2641" s="81" t="str" cm="1">
        <f t="array" ref="F2641">_xlfn.SWITCH(ROUND(VLOOKUP(A2641,Table1[#All],3),0),11,H2641,12,I2641,13,J2641,14,K2641,"N/A")</f>
        <v>N/A</v>
      </c>
      <c r="G2641" s="81" t="str" cm="1">
        <f t="array" ref="G2641">_xlfn.SWITCH(ROUND(VLOOKUP(A2641,Table1[#All],5),0),11,H2641,12,I2641,13,J2641,14,K2641,"N/A")</f>
        <v>N/A</v>
      </c>
      <c r="H2641" s="81" t="str">
        <f>IF(OR('Raw Data'!H2562=0,'Raw Data'!H2562="Delete"),"",'Raw Data'!H2562)</f>
        <v/>
      </c>
      <c r="I2641" s="81" t="str">
        <f>IF(OR('Raw Data'!I2562=0,'Raw Data'!I2562="Delete"),"",'Raw Data'!I2562)</f>
        <v/>
      </c>
      <c r="J2641" s="81" t="str">
        <f>IF(OR('Raw Data'!J2562=0,'Raw Data'!J2562="Delete"),"",'Raw Data'!J2562)</f>
        <v/>
      </c>
      <c r="K2641" s="81" t="str">
        <f>IF(OR('Raw Data'!K2562=0,'Raw Data'!K2562="Delete"),"",'Raw Data'!K2562)</f>
        <v/>
      </c>
      <c r="L2641" s="81" t="str">
        <f>R2641</f>
        <v>Available</v>
      </c>
      <c r="M2641" s="81" t="str">
        <f>IF(A2641="","",IF(OR(AWReleaseNum&gt;=A2641,AWReleaseNum=0),"Available","Not Supported"))</f>
        <v>Available</v>
      </c>
      <c r="N2641" s="81" t="str">
        <f>IF(A2641="","",IF(TcRelease="Any","Available",IF(OR(AND(TcReleaseNum&gt;=VLOOKUP(AWReleaseNum,MinVerInfo,3,FALSE),TcReleaseNum&lt;=VLOOKUP(AWReleaseNum,MinVerInfo,4,FALSE)),AND(TcReleaseNum&gt;=VLOOKUP(AWReleaseNum,MinVerInfo,5,FALSE),TcReleaseNum&lt;=VLOOKUP(AWReleaseNum,MinVerInfo,6,FALSE))),"Available","Not Supported")))</f>
        <v>Available</v>
      </c>
      <c r="O2641" s="81" t="str">
        <f>IF(TcReleaseNum&lt;P2641,"Not Supported","Available")</f>
        <v>Available</v>
      </c>
      <c r="P2641" s="81" cm="1">
        <f t="array" ref="P2641">_xlfn.SWITCH(TcBaseVer, 14, K2641, 13, J2641, 12, I2641, 11, IFERROR(VLOOKUP(H2641,Table2[#All],3,FALSE),"N/A"),0)</f>
        <v>0</v>
      </c>
      <c r="Q2641" s="81" t="str">
        <f>IF(TcBaseVer=0,M2641,IF(AND(N2641="Available",M2641="Available",O2641="Available"),"Available",IF(M2641="","","Not Supported")))</f>
        <v>Available</v>
      </c>
      <c r="R2641" s="81" t="str">
        <f>IF(A2641&gt;=AWCurrentRel, "Future",Q2641)</f>
        <v>Available</v>
      </c>
      <c r="S2641" s="100" t="str">
        <f>HYPERLINK(U2641,T2641)</f>
        <v>Teamcenter 2606 - What's New - Plan</v>
      </c>
      <c r="T2641" s="81" t="str">
        <f>IFERROR(VLOOKUP(CONCATENATE($B2641,"_",$A2641),Table4[#All],5,FALSE),"Not Available")</f>
        <v>Teamcenter 2606 - What's New - Plan</v>
      </c>
      <c r="U2641" s="81" t="str">
        <f>IFERROR(VLOOKUP(CONCATENATE(B2641,"_",A2641),Table4[#All],6,FALSE),"")</f>
        <v>https://siemens.highspot.com/items/6a2b1b5fb15023ba6ccb2993?lfrm=shp-ft.1#1</v>
      </c>
    </row>
    <row r="2642" spans="1:21" x14ac:dyDescent="0.25">
      <c r="A2642" s="81">
        <f>IF(OR('Raw Data'!A2563=0,'Raw Data'!A2563="Delete"),"",'Raw Data'!A2563)</f>
        <v>2606</v>
      </c>
      <c r="B2642" s="88" t="str">
        <f>IF(OR('Raw Data'!B2563=0,'Raw Data'!B2563="Delete"),"",'Raw Data'!B2563)</f>
        <v>Plan</v>
      </c>
      <c r="C2642" s="89" t="str">
        <f>IF(OR('Raw Data'!C2563=0,'Raw Data'!C2563="Delete"),"",'Raw Data'!C2563)</f>
        <v>Bill of Materials</v>
      </c>
      <c r="D2642" s="88" t="str">
        <f>IF(OR('Raw Data'!D2563=0,'Raw Data'!D2563="Delete"),"",'Raw Data'!D2563)</f>
        <v>Smart Discovery</v>
      </c>
      <c r="E2642" s="84" t="str">
        <f>IF(OR('Raw Data'!E2563=0,'Raw Data'!E2563="Delete"),"",'Raw Data'!E2563)</f>
        <v>Use Expansion Rules in your Workset​</v>
      </c>
      <c r="F2642" s="81" t="str" cm="1">
        <f t="array" ref="F2642">_xlfn.SWITCH(ROUND(VLOOKUP(A2642,Table1[#All],3),0),11,H2642,12,I2642,13,J2642,14,K2642,"N/A")</f>
        <v>N/A</v>
      </c>
      <c r="G2642" s="81" t="str" cm="1">
        <f t="array" ref="G2642">_xlfn.SWITCH(ROUND(VLOOKUP(A2642,Table1[#All],5),0),11,H2642,12,I2642,13,J2642,14,K2642,"N/A")</f>
        <v>N/A</v>
      </c>
      <c r="H2642" s="81" t="str">
        <f>IF(OR('Raw Data'!H2563=0,'Raw Data'!H2563="Delete"),"",'Raw Data'!H2563)</f>
        <v/>
      </c>
      <c r="I2642" s="81" t="str">
        <f>IF(OR('Raw Data'!I2563=0,'Raw Data'!I2563="Delete"),"",'Raw Data'!I2563)</f>
        <v/>
      </c>
      <c r="J2642" s="81" t="str">
        <f>IF(OR('Raw Data'!J2563=0,'Raw Data'!J2563="Delete"),"",'Raw Data'!J2563)</f>
        <v/>
      </c>
      <c r="K2642" s="81" t="str">
        <f>IF(OR('Raw Data'!K2563=0,'Raw Data'!K2563="Delete"),"",'Raw Data'!K2563)</f>
        <v/>
      </c>
      <c r="L2642" s="81" t="str">
        <f>R2642</f>
        <v>Available</v>
      </c>
      <c r="M2642" s="81" t="str">
        <f>IF(A2642="","",IF(OR(AWReleaseNum&gt;=A2642,AWReleaseNum=0),"Available","Not Supported"))</f>
        <v>Available</v>
      </c>
      <c r="N2642" s="81" t="str">
        <f>IF(A2642="","",IF(TcRelease="Any","Available",IF(OR(AND(TcReleaseNum&gt;=VLOOKUP(AWReleaseNum,MinVerInfo,3,FALSE),TcReleaseNum&lt;=VLOOKUP(AWReleaseNum,MinVerInfo,4,FALSE)),AND(TcReleaseNum&gt;=VLOOKUP(AWReleaseNum,MinVerInfo,5,FALSE),TcReleaseNum&lt;=VLOOKUP(AWReleaseNum,MinVerInfo,6,FALSE))),"Available","Not Supported")))</f>
        <v>Available</v>
      </c>
      <c r="O2642" s="81" t="str">
        <f>IF(TcReleaseNum&lt;P2642,"Not Supported","Available")</f>
        <v>Available</v>
      </c>
      <c r="P2642" s="81" cm="1">
        <f t="array" ref="P2642">_xlfn.SWITCH(TcBaseVer, 14, K2642, 13, J2642, 12, I2642, 11, IFERROR(VLOOKUP(H2642,Table2[#All],3,FALSE),"N/A"),0)</f>
        <v>0</v>
      </c>
      <c r="Q2642" s="81" t="str">
        <f>IF(TcBaseVer=0,M2642,IF(AND(N2642="Available",M2642="Available",O2642="Available"),"Available",IF(M2642="","","Not Supported")))</f>
        <v>Available</v>
      </c>
      <c r="R2642" s="81" t="str">
        <f>IF(A2642&gt;=AWCurrentRel, "Future",Q2642)</f>
        <v>Available</v>
      </c>
      <c r="S2642" s="100" t="str">
        <f>HYPERLINK(U2642,T2642)</f>
        <v>Teamcenter 2606 - What's New - Plan</v>
      </c>
      <c r="T2642" s="81" t="str">
        <f>IFERROR(VLOOKUP(CONCATENATE($B2642,"_",$A2642),Table4[#All],5,FALSE),"Not Available")</f>
        <v>Teamcenter 2606 - What's New - Plan</v>
      </c>
      <c r="U2642" s="81" t="str">
        <f>IFERROR(VLOOKUP(CONCATENATE(B2642,"_",A2642),Table4[#All],6,FALSE),"")</f>
        <v>https://siemens.highspot.com/items/6a2b1b5fb15023ba6ccb2993?lfrm=shp-ft.1#1</v>
      </c>
    </row>
    <row r="2643" spans="1:21" x14ac:dyDescent="0.25">
      <c r="A2643" s="81">
        <f>IF(OR('Raw Data'!A2547=0,'Raw Data'!A2547="Delete"),"",'Raw Data'!A2547)</f>
        <v>2606</v>
      </c>
      <c r="B2643" s="88" t="str">
        <f>IF(OR('Raw Data'!B2547=0,'Raw Data'!B2547="Delete"),"",'Raw Data'!B2547)</f>
        <v>Plan</v>
      </c>
      <c r="C2643" s="89" t="str">
        <f>IF(OR('Raw Data'!C2547=0,'Raw Data'!C2547="Delete"),"",'Raw Data'!C2547)</f>
        <v>Bill of Materials</v>
      </c>
      <c r="D2643" s="88" t="str">
        <f>IF(OR('Raw Data'!D2547=0,'Raw Data'!D2547="Delete"),"",'Raw Data'!D2547)</f>
        <v>Structure Management</v>
      </c>
      <c r="E2643" s="84" t="str">
        <f>IF(OR('Raw Data'!E2547=0,'Raw Data'!E2547="Delete"),"",'Raw Data'!E2547)</f>
        <v>Bulk edit BOM data using Excel</v>
      </c>
      <c r="F2643" s="81" t="str" cm="1">
        <f t="array" ref="F2643">_xlfn.SWITCH(ROUND(VLOOKUP(A2643,Table1[#All],3),0),11,H2643,12,I2643,13,J2643,14,K2643,"N/A")</f>
        <v>N/A</v>
      </c>
      <c r="G2643" s="81" t="str" cm="1">
        <f t="array" ref="G2643">_xlfn.SWITCH(ROUND(VLOOKUP(A2643,Table1[#All],5),0),11,H2643,12,I2643,13,J2643,14,K2643,"N/A")</f>
        <v>N/A</v>
      </c>
      <c r="H2643" s="81" t="str">
        <f>IF(OR('Raw Data'!H2547=0,'Raw Data'!H2547="Delete"),"",'Raw Data'!H2547)</f>
        <v/>
      </c>
      <c r="I2643" s="81" t="str">
        <f>IF(OR('Raw Data'!I2547=0,'Raw Data'!I2547="Delete"),"",'Raw Data'!I2547)</f>
        <v/>
      </c>
      <c r="J2643" s="81" t="str">
        <f>IF(OR('Raw Data'!J2547=0,'Raw Data'!J2547="Delete"),"",'Raw Data'!J2547)</f>
        <v/>
      </c>
      <c r="K2643" s="81" t="str">
        <f>IF(OR('Raw Data'!K2547=0,'Raw Data'!K2547="Delete"),"",'Raw Data'!K2547)</f>
        <v/>
      </c>
      <c r="L2643" s="81" t="str">
        <f>R2643</f>
        <v>Available</v>
      </c>
      <c r="M2643" s="81" t="str">
        <f>IF(A2643="","",IF(OR(AWReleaseNum&gt;=A2643,AWReleaseNum=0),"Available","Not Supported"))</f>
        <v>Available</v>
      </c>
      <c r="N2643" s="81" t="str">
        <f>IF(A2643="","",IF(TcRelease="Any","Available",IF(OR(AND(TcReleaseNum&gt;=VLOOKUP(AWReleaseNum,MinVerInfo,3,FALSE),TcReleaseNum&lt;=VLOOKUP(AWReleaseNum,MinVerInfo,4,FALSE)),AND(TcReleaseNum&gt;=VLOOKUP(AWReleaseNum,MinVerInfo,5,FALSE),TcReleaseNum&lt;=VLOOKUP(AWReleaseNum,MinVerInfo,6,FALSE))),"Available","Not Supported")))</f>
        <v>Available</v>
      </c>
      <c r="O2643" s="81" t="str">
        <f>IF(TcReleaseNum&lt;P2643,"Not Supported","Available")</f>
        <v>Available</v>
      </c>
      <c r="P2643" s="81" cm="1">
        <f t="array" ref="P2643">_xlfn.SWITCH(TcBaseVer, 14, K2643, 13, J2643, 12, I2643, 11, IFERROR(VLOOKUP(H2643,Table2[#All],3,FALSE),"N/A"),0)</f>
        <v>0</v>
      </c>
      <c r="Q2643" s="81" t="str">
        <f>IF(TcBaseVer=0,M2643,IF(AND(N2643="Available",M2643="Available",O2643="Available"),"Available",IF(M2643="","","Not Supported")))</f>
        <v>Available</v>
      </c>
      <c r="R2643" s="81" t="str">
        <f>IF(A2643&gt;=AWCurrentRel, "Future",Q2643)</f>
        <v>Available</v>
      </c>
      <c r="S2643" s="100" t="str">
        <f>HYPERLINK(U2643,T2643)</f>
        <v>Teamcenter 2606 - What's New - Plan</v>
      </c>
      <c r="T2643" s="81" t="str">
        <f>IFERROR(VLOOKUP(CONCATENATE($B2643,"_",$A2643),Table4[#All],5,FALSE),"Not Available")</f>
        <v>Teamcenter 2606 - What's New - Plan</v>
      </c>
      <c r="U2643" s="81" t="str">
        <f>IFERROR(VLOOKUP(CONCATENATE(B2643,"_",A2643),Table4[#All],6,FALSE),"")</f>
        <v>https://siemens.highspot.com/items/6a2b1b5fb15023ba6ccb2993?lfrm=shp-ft.1#1</v>
      </c>
    </row>
    <row r="2644" spans="1:21" x14ac:dyDescent="0.25">
      <c r="A2644" s="81">
        <f>IF(OR('Raw Data'!A2548=0,'Raw Data'!A2548="Delete"),"",'Raw Data'!A2548)</f>
        <v>2606</v>
      </c>
      <c r="B2644" s="88" t="str">
        <f>IF(OR('Raw Data'!B2548=0,'Raw Data'!B2548="Delete"),"",'Raw Data'!B2548)</f>
        <v>Plan</v>
      </c>
      <c r="C2644" s="89" t="str">
        <f>IF(OR('Raw Data'!C2548=0,'Raw Data'!C2548="Delete"),"",'Raw Data'!C2548)</f>
        <v>Bill of Materials</v>
      </c>
      <c r="D2644" s="88" t="str">
        <f>IF(OR('Raw Data'!D2548=0,'Raw Data'!D2548="Delete"),"",'Raw Data'!D2548)</f>
        <v>Structure Management</v>
      </c>
      <c r="E2644" s="84" t="str">
        <f>IF(OR('Raw Data'!E2548=0,'Raw Data'!E2548="Delete"),"",'Raw Data'!E2548)</f>
        <v>Compute BOM properties based on configuration</v>
      </c>
      <c r="F2644" s="81" t="str" cm="1">
        <f t="array" ref="F2644">_xlfn.SWITCH(ROUND(VLOOKUP(A2644,Table1[#All],3),0),11,H2644,12,I2644,13,J2644,14,K2644,"N/A")</f>
        <v>N/A</v>
      </c>
      <c r="G2644" s="81" t="str" cm="1">
        <f t="array" ref="G2644">_xlfn.SWITCH(ROUND(VLOOKUP(A2644,Table1[#All],5),0),11,H2644,12,I2644,13,J2644,14,K2644,"N/A")</f>
        <v>N/A</v>
      </c>
      <c r="H2644" s="81" t="str">
        <f>IF(OR('Raw Data'!H2548=0,'Raw Data'!H2548="Delete"),"",'Raw Data'!H2548)</f>
        <v/>
      </c>
      <c r="I2644" s="81" t="str">
        <f>IF(OR('Raw Data'!I2548=0,'Raw Data'!I2548="Delete"),"",'Raw Data'!I2548)</f>
        <v/>
      </c>
      <c r="J2644" s="81" t="str">
        <f>IF(OR('Raw Data'!J2548=0,'Raw Data'!J2548="Delete"),"",'Raw Data'!J2548)</f>
        <v/>
      </c>
      <c r="K2644" s="81" t="str">
        <f>IF(OR('Raw Data'!K2548=0,'Raw Data'!K2548="Delete"),"",'Raw Data'!K2548)</f>
        <v/>
      </c>
      <c r="L2644" s="81" t="str">
        <f>R2644</f>
        <v>Available</v>
      </c>
      <c r="M2644" s="81" t="str">
        <f>IF(A2644="","",IF(OR(AWReleaseNum&gt;=A2644,AWReleaseNum=0),"Available","Not Supported"))</f>
        <v>Available</v>
      </c>
      <c r="N2644" s="81" t="str">
        <f>IF(A2644="","",IF(TcRelease="Any","Available",IF(OR(AND(TcReleaseNum&gt;=VLOOKUP(AWReleaseNum,MinVerInfo,3,FALSE),TcReleaseNum&lt;=VLOOKUP(AWReleaseNum,MinVerInfo,4,FALSE)),AND(TcReleaseNum&gt;=VLOOKUP(AWReleaseNum,MinVerInfo,5,FALSE),TcReleaseNum&lt;=VLOOKUP(AWReleaseNum,MinVerInfo,6,FALSE))),"Available","Not Supported")))</f>
        <v>Available</v>
      </c>
      <c r="O2644" s="81" t="str">
        <f>IF(TcReleaseNum&lt;P2644,"Not Supported","Available")</f>
        <v>Available</v>
      </c>
      <c r="P2644" s="81" cm="1">
        <f t="array" ref="P2644">_xlfn.SWITCH(TcBaseVer, 14, K2644, 13, J2644, 12, I2644, 11, IFERROR(VLOOKUP(H2644,Table2[#All],3,FALSE),"N/A"),0)</f>
        <v>0</v>
      </c>
      <c r="Q2644" s="81" t="str">
        <f>IF(TcBaseVer=0,M2644,IF(AND(N2644="Available",M2644="Available",O2644="Available"),"Available",IF(M2644="","","Not Supported")))</f>
        <v>Available</v>
      </c>
      <c r="R2644" s="81" t="str">
        <f>IF(A2644&gt;=AWCurrentRel, "Future",Q2644)</f>
        <v>Available</v>
      </c>
      <c r="S2644" s="100" t="str">
        <f>HYPERLINK(U2644,T2644)</f>
        <v>Teamcenter 2606 - What's New - Plan</v>
      </c>
      <c r="T2644" s="81" t="str">
        <f>IFERROR(VLOOKUP(CONCATENATE($B2644,"_",$A2644),Table4[#All],5,FALSE),"Not Available")</f>
        <v>Teamcenter 2606 - What's New - Plan</v>
      </c>
      <c r="U2644" s="81" t="str">
        <f>IFERROR(VLOOKUP(CONCATENATE(B2644,"_",A2644),Table4[#All],6,FALSE),"")</f>
        <v>https://siemens.highspot.com/items/6a2b1b5fb15023ba6ccb2993?lfrm=shp-ft.1#1</v>
      </c>
    </row>
    <row r="2645" spans="1:21" x14ac:dyDescent="0.25">
      <c r="A2645" s="81">
        <f>IF(OR('Raw Data'!A2549=0,'Raw Data'!A2549="Delete"),"",'Raw Data'!A2549)</f>
        <v>2606</v>
      </c>
      <c r="B2645" s="88" t="str">
        <f>IF(OR('Raw Data'!B2549=0,'Raw Data'!B2549="Delete"),"",'Raw Data'!B2549)</f>
        <v>Plan</v>
      </c>
      <c r="C2645" s="89" t="str">
        <f>IF(OR('Raw Data'!C2549=0,'Raw Data'!C2549="Delete"),"",'Raw Data'!C2549)</f>
        <v>Bill of Materials</v>
      </c>
      <c r="D2645" s="88" t="str">
        <f>IF(OR('Raw Data'!D2549=0,'Raw Data'!D2549="Delete"),"",'Raw Data'!D2549)</f>
        <v>Structure Management</v>
      </c>
      <c r="E2645" s="84" t="str">
        <f>IF(OR('Raw Data'!E2549=0,'Raw Data'!E2549="Delete"),"",'Raw Data'!E2549)</f>
        <v>Default revision rule based on assembly type</v>
      </c>
      <c r="F2645" s="81" t="str" cm="1">
        <f t="array" ref="F2645">_xlfn.SWITCH(ROUND(VLOOKUP(A2645,Table1[#All],3),0),11,H2645,12,I2645,13,J2645,14,K2645,"N/A")</f>
        <v>N/A</v>
      </c>
      <c r="G2645" s="81" t="str" cm="1">
        <f t="array" ref="G2645">_xlfn.SWITCH(ROUND(VLOOKUP(A2645,Table1[#All],5),0),11,H2645,12,I2645,13,J2645,14,K2645,"N/A")</f>
        <v>N/A</v>
      </c>
      <c r="H2645" s="81" t="str">
        <f>IF(OR('Raw Data'!H2549=0,'Raw Data'!H2549="Delete"),"",'Raw Data'!H2549)</f>
        <v/>
      </c>
      <c r="I2645" s="81" t="str">
        <f>IF(OR('Raw Data'!I2549=0,'Raw Data'!I2549="Delete"),"",'Raw Data'!I2549)</f>
        <v/>
      </c>
      <c r="J2645" s="81" t="str">
        <f>IF(OR('Raw Data'!J2549=0,'Raw Data'!J2549="Delete"),"",'Raw Data'!J2549)</f>
        <v/>
      </c>
      <c r="K2645" s="81" t="str">
        <f>IF(OR('Raw Data'!K2549=0,'Raw Data'!K2549="Delete"),"",'Raw Data'!K2549)</f>
        <v/>
      </c>
      <c r="L2645" s="81" t="str">
        <f>R2645</f>
        <v>Available</v>
      </c>
      <c r="M2645" s="81" t="str">
        <f>IF(A2645="","",IF(OR(AWReleaseNum&gt;=A2645,AWReleaseNum=0),"Available","Not Supported"))</f>
        <v>Available</v>
      </c>
      <c r="N2645" s="81" t="str">
        <f>IF(A2645="","",IF(TcRelease="Any","Available",IF(OR(AND(TcReleaseNum&gt;=VLOOKUP(AWReleaseNum,MinVerInfo,3,FALSE),TcReleaseNum&lt;=VLOOKUP(AWReleaseNum,MinVerInfo,4,FALSE)),AND(TcReleaseNum&gt;=VLOOKUP(AWReleaseNum,MinVerInfo,5,FALSE),TcReleaseNum&lt;=VLOOKUP(AWReleaseNum,MinVerInfo,6,FALSE))),"Available","Not Supported")))</f>
        <v>Available</v>
      </c>
      <c r="O2645" s="81" t="str">
        <f>IF(TcReleaseNum&lt;P2645,"Not Supported","Available")</f>
        <v>Available</v>
      </c>
      <c r="P2645" s="81" cm="1">
        <f t="array" ref="P2645">_xlfn.SWITCH(TcBaseVer, 14, K2645, 13, J2645, 12, I2645, 11, IFERROR(VLOOKUP(H2645,Table2[#All],3,FALSE),"N/A"),0)</f>
        <v>0</v>
      </c>
      <c r="Q2645" s="81" t="str">
        <f>IF(TcBaseVer=0,M2645,IF(AND(N2645="Available",M2645="Available",O2645="Available"),"Available",IF(M2645="","","Not Supported")))</f>
        <v>Available</v>
      </c>
      <c r="R2645" s="81" t="str">
        <f>IF(A2645&gt;=AWCurrentRel, "Future",Q2645)</f>
        <v>Available</v>
      </c>
      <c r="S2645" s="100" t="str">
        <f>HYPERLINK(U2645,T2645)</f>
        <v>Teamcenter 2606 - What's New - Plan</v>
      </c>
      <c r="T2645" s="81" t="str">
        <f>IFERROR(VLOOKUP(CONCATENATE($B2645,"_",$A2645),Table4[#All],5,FALSE),"Not Available")</f>
        <v>Teamcenter 2606 - What's New - Plan</v>
      </c>
      <c r="U2645" s="81" t="str">
        <f>IFERROR(VLOOKUP(CONCATENATE(B2645,"_",A2645),Table4[#All],6,FALSE),"")</f>
        <v>https://siemens.highspot.com/items/6a2b1b5fb15023ba6ccb2993?lfrm=shp-ft.1#1</v>
      </c>
    </row>
    <row r="2646" spans="1:21" x14ac:dyDescent="0.25">
      <c r="A2646" s="81">
        <f>IF(OR('Raw Data'!A2550=0,'Raw Data'!A2550="Delete"),"",'Raw Data'!A2550)</f>
        <v>2606</v>
      </c>
      <c r="B2646" s="88" t="str">
        <f>IF(OR('Raw Data'!B2550=0,'Raw Data'!B2550="Delete"),"",'Raw Data'!B2550)</f>
        <v>Plan</v>
      </c>
      <c r="C2646" s="89" t="str">
        <f>IF(OR('Raw Data'!C2550=0,'Raw Data'!C2550="Delete"),"",'Raw Data'!C2550)</f>
        <v>Bill of Materials</v>
      </c>
      <c r="D2646" s="88" t="str">
        <f>IF(OR('Raw Data'!D2550=0,'Raw Data'!D2550="Delete"),"",'Raw Data'!D2550)</f>
        <v>Structure Management</v>
      </c>
      <c r="E2646" s="84" t="str">
        <f>IF(OR('Raw Data'!E2550=0,'Raw Data'!E2550="Delete"),"",'Raw Data'!E2550)</f>
        <v>Default list of available revision rules</v>
      </c>
      <c r="F2646" s="81" t="str" cm="1">
        <f t="array" ref="F2646">_xlfn.SWITCH(ROUND(VLOOKUP(A2646,Table1[#All],3),0),11,H2646,12,I2646,13,J2646,14,K2646,"N/A")</f>
        <v>N/A</v>
      </c>
      <c r="G2646" s="81" t="str" cm="1">
        <f t="array" ref="G2646">_xlfn.SWITCH(ROUND(VLOOKUP(A2646,Table1[#All],5),0),11,H2646,12,I2646,13,J2646,14,K2646,"N/A")</f>
        <v>N/A</v>
      </c>
      <c r="H2646" s="81" t="str">
        <f>IF(OR('Raw Data'!H2550=0,'Raw Data'!H2550="Delete"),"",'Raw Data'!H2550)</f>
        <v/>
      </c>
      <c r="I2646" s="81" t="str">
        <f>IF(OR('Raw Data'!I2550=0,'Raw Data'!I2550="Delete"),"",'Raw Data'!I2550)</f>
        <v/>
      </c>
      <c r="J2646" s="81" t="str">
        <f>IF(OR('Raw Data'!J2550=0,'Raw Data'!J2550="Delete"),"",'Raw Data'!J2550)</f>
        <v/>
      </c>
      <c r="K2646" s="81" t="str">
        <f>IF(OR('Raw Data'!K2550=0,'Raw Data'!K2550="Delete"),"",'Raw Data'!K2550)</f>
        <v/>
      </c>
      <c r="L2646" s="81" t="str">
        <f>R2646</f>
        <v>Available</v>
      </c>
      <c r="M2646" s="81" t="str">
        <f>IF(A2646="","",IF(OR(AWReleaseNum&gt;=A2646,AWReleaseNum=0),"Available","Not Supported"))</f>
        <v>Available</v>
      </c>
      <c r="N2646" s="81" t="str">
        <f>IF(A2646="","",IF(TcRelease="Any","Available",IF(OR(AND(TcReleaseNum&gt;=VLOOKUP(AWReleaseNum,MinVerInfo,3,FALSE),TcReleaseNum&lt;=VLOOKUP(AWReleaseNum,MinVerInfo,4,FALSE)),AND(TcReleaseNum&gt;=VLOOKUP(AWReleaseNum,MinVerInfo,5,FALSE),TcReleaseNum&lt;=VLOOKUP(AWReleaseNum,MinVerInfo,6,FALSE))),"Available","Not Supported")))</f>
        <v>Available</v>
      </c>
      <c r="O2646" s="81" t="str">
        <f>IF(TcReleaseNum&lt;P2646,"Not Supported","Available")</f>
        <v>Available</v>
      </c>
      <c r="P2646" s="81" cm="1">
        <f t="array" ref="P2646">_xlfn.SWITCH(TcBaseVer, 14, K2646, 13, J2646, 12, I2646, 11, IFERROR(VLOOKUP(H2646,Table2[#All],3,FALSE),"N/A"),0)</f>
        <v>0</v>
      </c>
      <c r="Q2646" s="81" t="str">
        <f>IF(TcBaseVer=0,M2646,IF(AND(N2646="Available",M2646="Available",O2646="Available"),"Available",IF(M2646="","","Not Supported")))</f>
        <v>Available</v>
      </c>
      <c r="R2646" s="81" t="str">
        <f>IF(A2646&gt;=AWCurrentRel, "Future",Q2646)</f>
        <v>Available</v>
      </c>
      <c r="S2646" s="100" t="str">
        <f>HYPERLINK(U2646,T2646)</f>
        <v>Teamcenter 2606 - What's New - Plan</v>
      </c>
      <c r="T2646" s="81" t="str">
        <f>IFERROR(VLOOKUP(CONCATENATE($B2646,"_",$A2646),Table4[#All],5,FALSE),"Not Available")</f>
        <v>Teamcenter 2606 - What's New - Plan</v>
      </c>
      <c r="U2646" s="81" t="str">
        <f>IFERROR(VLOOKUP(CONCATENATE(B2646,"_",A2646),Table4[#All],6,FALSE),"")</f>
        <v>https://siemens.highspot.com/items/6a2b1b5fb15023ba6ccb2993?lfrm=shp-ft.1#1</v>
      </c>
    </row>
    <row r="2647" spans="1:21" x14ac:dyDescent="0.25">
      <c r="A2647" s="81">
        <f>IF(OR('Raw Data'!A2551=0,'Raw Data'!A2551="Delete"),"",'Raw Data'!A2551)</f>
        <v>2606</v>
      </c>
      <c r="B2647" s="88" t="str">
        <f>IF(OR('Raw Data'!B2551=0,'Raw Data'!B2551="Delete"),"",'Raw Data'!B2551)</f>
        <v>Plan</v>
      </c>
      <c r="C2647" s="89" t="str">
        <f>IF(OR('Raw Data'!C2551=0,'Raw Data'!C2551="Delete"),"",'Raw Data'!C2551)</f>
        <v>Bill of Materials</v>
      </c>
      <c r="D2647" s="88" t="str">
        <f>IF(OR('Raw Data'!D2551=0,'Raw Data'!D2551="Delete"),"",'Raw Data'!D2551)</f>
        <v>Structure Management</v>
      </c>
      <c r="E2647" s="84" t="str">
        <f>IF(OR('Raw Data'!E2551=0,'Raw Data'!E2551="Delete"),"",'Raw Data'!E2551)</f>
        <v>Specify revision rule for Used in Structures​ Baselines are no longer copied to Home folder</v>
      </c>
      <c r="F2647" s="81" t="str" cm="1">
        <f t="array" ref="F2647">_xlfn.SWITCH(ROUND(VLOOKUP(A2647,Table1[#All],3),0),11,H2647,12,I2647,13,J2647,14,K2647,"N/A")</f>
        <v>N/A</v>
      </c>
      <c r="G2647" s="81" t="str" cm="1">
        <f t="array" ref="G2647">_xlfn.SWITCH(ROUND(VLOOKUP(A2647,Table1[#All],5),0),11,H2647,12,I2647,13,J2647,14,K2647,"N/A")</f>
        <v>N/A</v>
      </c>
      <c r="H2647" s="81" t="str">
        <f>IF(OR('Raw Data'!H2551=0,'Raw Data'!H2551="Delete"),"",'Raw Data'!H2551)</f>
        <v/>
      </c>
      <c r="I2647" s="81" t="str">
        <f>IF(OR('Raw Data'!I2551=0,'Raw Data'!I2551="Delete"),"",'Raw Data'!I2551)</f>
        <v/>
      </c>
      <c r="J2647" s="81" t="str">
        <f>IF(OR('Raw Data'!J2551=0,'Raw Data'!J2551="Delete"),"",'Raw Data'!J2551)</f>
        <v/>
      </c>
      <c r="K2647" s="81" t="str">
        <f>IF(OR('Raw Data'!K2551=0,'Raw Data'!K2551="Delete"),"",'Raw Data'!K2551)</f>
        <v/>
      </c>
      <c r="L2647" s="81" t="str">
        <f>R2647</f>
        <v>Available</v>
      </c>
      <c r="M2647" s="81" t="str">
        <f>IF(A2647="","",IF(OR(AWReleaseNum&gt;=A2647,AWReleaseNum=0),"Available","Not Supported"))</f>
        <v>Available</v>
      </c>
      <c r="N2647" s="81" t="str">
        <f>IF(A2647="","",IF(TcRelease="Any","Available",IF(OR(AND(TcReleaseNum&gt;=VLOOKUP(AWReleaseNum,MinVerInfo,3,FALSE),TcReleaseNum&lt;=VLOOKUP(AWReleaseNum,MinVerInfo,4,FALSE)),AND(TcReleaseNum&gt;=VLOOKUP(AWReleaseNum,MinVerInfo,5,FALSE),TcReleaseNum&lt;=VLOOKUP(AWReleaseNum,MinVerInfo,6,FALSE))),"Available","Not Supported")))</f>
        <v>Available</v>
      </c>
      <c r="O2647" s="81" t="str">
        <f>IF(TcReleaseNum&lt;P2647,"Not Supported","Available")</f>
        <v>Available</v>
      </c>
      <c r="P2647" s="81" cm="1">
        <f t="array" ref="P2647">_xlfn.SWITCH(TcBaseVer, 14, K2647, 13, J2647, 12, I2647, 11, IFERROR(VLOOKUP(H2647,Table2[#All],3,FALSE),"N/A"),0)</f>
        <v>0</v>
      </c>
      <c r="Q2647" s="81" t="str">
        <f>IF(TcBaseVer=0,M2647,IF(AND(N2647="Available",M2647="Available",O2647="Available"),"Available",IF(M2647="","","Not Supported")))</f>
        <v>Available</v>
      </c>
      <c r="R2647" s="81" t="str">
        <f>IF(A2647&gt;=AWCurrentRel, "Future",Q2647)</f>
        <v>Available</v>
      </c>
      <c r="S2647" s="100" t="str">
        <f>HYPERLINK(U2647,T2647)</f>
        <v>Teamcenter 2606 - What's New - Plan</v>
      </c>
      <c r="T2647" s="81" t="str">
        <f>IFERROR(VLOOKUP(CONCATENATE($B2647,"_",$A2647),Table4[#All],5,FALSE),"Not Available")</f>
        <v>Teamcenter 2606 - What's New - Plan</v>
      </c>
      <c r="U2647" s="81" t="str">
        <f>IFERROR(VLOOKUP(CONCATENATE(B2647,"_",A2647),Table4[#All],6,FALSE),"")</f>
        <v>https://siemens.highspot.com/items/6a2b1b5fb15023ba6ccb2993?lfrm=shp-ft.1#1</v>
      </c>
    </row>
    <row r="2648" spans="1:21" x14ac:dyDescent="0.25">
      <c r="A2648" s="81">
        <f>IF(OR('Raw Data'!A2552=0,'Raw Data'!A2552="Delete"),"",'Raw Data'!A2552)</f>
        <v>2606</v>
      </c>
      <c r="B2648" s="88" t="str">
        <f>IF(OR('Raw Data'!B2552=0,'Raw Data'!B2552="Delete"),"",'Raw Data'!B2552)</f>
        <v>Plan</v>
      </c>
      <c r="C2648" s="89" t="str">
        <f>IF(OR('Raw Data'!C2552=0,'Raw Data'!C2552="Delete"),"",'Raw Data'!C2552)</f>
        <v>Bill of Materials</v>
      </c>
      <c r="D2648" s="88" t="str">
        <f>IF(OR('Raw Data'!D2552=0,'Raw Data'!D2552="Delete"),"",'Raw Data'!D2552)</f>
        <v>Structure Management</v>
      </c>
      <c r="E2648" s="84" t="str">
        <f>IF(OR('Raw Data'!E2552=0,'Raw Data'!E2552="Delete"),"",'Raw Data'!E2552)</f>
        <v>Load all child lines in Change Content​</v>
      </c>
      <c r="F2648" s="81" t="str" cm="1">
        <f t="array" ref="F2648">_xlfn.SWITCH(ROUND(VLOOKUP(A2648,Table1[#All],3),0),11,H2648,12,I2648,13,J2648,14,K2648,"N/A")</f>
        <v>N/A</v>
      </c>
      <c r="G2648" s="81" t="str" cm="1">
        <f t="array" ref="G2648">_xlfn.SWITCH(ROUND(VLOOKUP(A2648,Table1[#All],5),0),11,H2648,12,I2648,13,J2648,14,K2648,"N/A")</f>
        <v>N/A</v>
      </c>
      <c r="H2648" s="81" t="str">
        <f>IF(OR('Raw Data'!H2552=0,'Raw Data'!H2552="Delete"),"",'Raw Data'!H2552)</f>
        <v/>
      </c>
      <c r="I2648" s="81" t="str">
        <f>IF(OR('Raw Data'!I2552=0,'Raw Data'!I2552="Delete"),"",'Raw Data'!I2552)</f>
        <v/>
      </c>
      <c r="J2648" s="81" t="str">
        <f>IF(OR('Raw Data'!J2552=0,'Raw Data'!J2552="Delete"),"",'Raw Data'!J2552)</f>
        <v/>
      </c>
      <c r="K2648" s="81" t="str">
        <f>IF(OR('Raw Data'!K2552=0,'Raw Data'!K2552="Delete"),"",'Raw Data'!K2552)</f>
        <v/>
      </c>
      <c r="L2648" s="81" t="str">
        <f>R2648</f>
        <v>Available</v>
      </c>
      <c r="M2648" s="81" t="str">
        <f>IF(A2648="","",IF(OR(AWReleaseNum&gt;=A2648,AWReleaseNum=0),"Available","Not Supported"))</f>
        <v>Available</v>
      </c>
      <c r="N2648" s="81" t="str">
        <f>IF(A2648="","",IF(TcRelease="Any","Available",IF(OR(AND(TcReleaseNum&gt;=VLOOKUP(AWReleaseNum,MinVerInfo,3,FALSE),TcReleaseNum&lt;=VLOOKUP(AWReleaseNum,MinVerInfo,4,FALSE)),AND(TcReleaseNum&gt;=VLOOKUP(AWReleaseNum,MinVerInfo,5,FALSE),TcReleaseNum&lt;=VLOOKUP(AWReleaseNum,MinVerInfo,6,FALSE))),"Available","Not Supported")))</f>
        <v>Available</v>
      </c>
      <c r="O2648" s="81" t="str">
        <f>IF(TcReleaseNum&lt;P2648,"Not Supported","Available")</f>
        <v>Available</v>
      </c>
      <c r="P2648" s="81" cm="1">
        <f t="array" ref="P2648">_xlfn.SWITCH(TcBaseVer, 14, K2648, 13, J2648, 12, I2648, 11, IFERROR(VLOOKUP(H2648,Table2[#All],3,FALSE),"N/A"),0)</f>
        <v>0</v>
      </c>
      <c r="Q2648" s="81" t="str">
        <f>IF(TcBaseVer=0,M2648,IF(AND(N2648="Available",M2648="Available",O2648="Available"),"Available",IF(M2648="","","Not Supported")))</f>
        <v>Available</v>
      </c>
      <c r="R2648" s="81" t="str">
        <f>IF(A2648&gt;=AWCurrentRel, "Future",Q2648)</f>
        <v>Available</v>
      </c>
      <c r="S2648" s="100" t="str">
        <f>HYPERLINK(U2648,T2648)</f>
        <v>Teamcenter 2606 - What's New - Plan</v>
      </c>
      <c r="T2648" s="81" t="str">
        <f>IFERROR(VLOOKUP(CONCATENATE($B2648,"_",$A2648),Table4[#All],5,FALSE),"Not Available")</f>
        <v>Teamcenter 2606 - What's New - Plan</v>
      </c>
      <c r="U2648" s="81" t="str">
        <f>IFERROR(VLOOKUP(CONCATENATE(B2648,"_",A2648),Table4[#All],6,FALSE),"")</f>
        <v>https://siemens.highspot.com/items/6a2b1b5fb15023ba6ccb2993?lfrm=shp-ft.1#1</v>
      </c>
    </row>
    <row r="2649" spans="1:21" x14ac:dyDescent="0.25">
      <c r="A2649" s="81">
        <f>IF(OR('Raw Data'!A2553=0,'Raw Data'!A2553="Delete"),"",'Raw Data'!A2553)</f>
        <v>2606</v>
      </c>
      <c r="B2649" s="88" t="str">
        <f>IF(OR('Raw Data'!B2553=0,'Raw Data'!B2553="Delete"),"",'Raw Data'!B2553)</f>
        <v>Plan</v>
      </c>
      <c r="C2649" s="89" t="str">
        <f>IF(OR('Raw Data'!C2553=0,'Raw Data'!C2553="Delete"),"",'Raw Data'!C2553)</f>
        <v>Bill of Materials</v>
      </c>
      <c r="D2649" s="88" t="str">
        <f>IF(OR('Raw Data'!D2553=0,'Raw Data'!D2553="Delete"),"",'Raw Data'!D2553)</f>
        <v>Structure Management</v>
      </c>
      <c r="E2649" s="84" t="str">
        <f>IF(OR('Raw Data'!E2553=0,'Raw Data'!E2553="Delete"),"",'Raw Data'!E2553)</f>
        <v>Duplicate NX assemblies in Active Workspace</v>
      </c>
      <c r="F2649" s="81" t="str" cm="1">
        <f t="array" ref="F2649">_xlfn.SWITCH(ROUND(VLOOKUP(A2649,Table1[#All],3),0),11,H2649,12,I2649,13,J2649,14,K2649,"N/A")</f>
        <v>N/A</v>
      </c>
      <c r="G2649" s="81" t="str" cm="1">
        <f t="array" ref="G2649">_xlfn.SWITCH(ROUND(VLOOKUP(A2649,Table1[#All],5),0),11,H2649,12,I2649,13,J2649,14,K2649,"N/A")</f>
        <v>N/A</v>
      </c>
      <c r="H2649" s="81" t="str">
        <f>IF(OR('Raw Data'!H2553=0,'Raw Data'!H2553="Delete"),"",'Raw Data'!H2553)</f>
        <v/>
      </c>
      <c r="I2649" s="81" t="str">
        <f>IF(OR('Raw Data'!I2553=0,'Raw Data'!I2553="Delete"),"",'Raw Data'!I2553)</f>
        <v/>
      </c>
      <c r="J2649" s="81" t="str">
        <f>IF(OR('Raw Data'!J2553=0,'Raw Data'!J2553="Delete"),"",'Raw Data'!J2553)</f>
        <v/>
      </c>
      <c r="K2649" s="81" t="str">
        <f>IF(OR('Raw Data'!K2553=0,'Raw Data'!K2553="Delete"),"",'Raw Data'!K2553)</f>
        <v/>
      </c>
      <c r="L2649" s="81" t="str">
        <f>R2649</f>
        <v>Available</v>
      </c>
      <c r="M2649" s="81" t="str">
        <f>IF(A2649="","",IF(OR(AWReleaseNum&gt;=A2649,AWReleaseNum=0),"Available","Not Supported"))</f>
        <v>Available</v>
      </c>
      <c r="N2649" s="81" t="str">
        <f>IF(A2649="","",IF(TcRelease="Any","Available",IF(OR(AND(TcReleaseNum&gt;=VLOOKUP(AWReleaseNum,MinVerInfo,3,FALSE),TcReleaseNum&lt;=VLOOKUP(AWReleaseNum,MinVerInfo,4,FALSE)),AND(TcReleaseNum&gt;=VLOOKUP(AWReleaseNum,MinVerInfo,5,FALSE),TcReleaseNum&lt;=VLOOKUP(AWReleaseNum,MinVerInfo,6,FALSE))),"Available","Not Supported")))</f>
        <v>Available</v>
      </c>
      <c r="O2649" s="81" t="str">
        <f>IF(TcReleaseNum&lt;P2649,"Not Supported","Available")</f>
        <v>Available</v>
      </c>
      <c r="P2649" s="81" cm="1">
        <f t="array" ref="P2649">_xlfn.SWITCH(TcBaseVer, 14, K2649, 13, J2649, 12, I2649, 11, IFERROR(VLOOKUP(H2649,Table2[#All],3,FALSE),"N/A"),0)</f>
        <v>0</v>
      </c>
      <c r="Q2649" s="81" t="str">
        <f>IF(TcBaseVer=0,M2649,IF(AND(N2649="Available",M2649="Available",O2649="Available"),"Available",IF(M2649="","","Not Supported")))</f>
        <v>Available</v>
      </c>
      <c r="R2649" s="81" t="str">
        <f>IF(A2649&gt;=AWCurrentRel, "Future",Q2649)</f>
        <v>Available</v>
      </c>
      <c r="S2649" s="100" t="str">
        <f>HYPERLINK(U2649,T2649)</f>
        <v>Teamcenter 2606 - What's New - Plan</v>
      </c>
      <c r="T2649" s="81" t="str">
        <f>IFERROR(VLOOKUP(CONCATENATE($B2649,"_",$A2649),Table4[#All],5,FALSE),"Not Available")</f>
        <v>Teamcenter 2606 - What's New - Plan</v>
      </c>
      <c r="U2649" s="81" t="str">
        <f>IFERROR(VLOOKUP(CONCATENATE(B2649,"_",A2649),Table4[#All],6,FALSE),"")</f>
        <v>https://siemens.highspot.com/items/6a2b1b5fb15023ba6ccb2993?lfrm=shp-ft.1#1</v>
      </c>
    </row>
    <row r="2650" spans="1:21" x14ac:dyDescent="0.25">
      <c r="A2650" s="81">
        <f>IF(OR('Raw Data'!A2554=0,'Raw Data'!A2554="Delete"),"",'Raw Data'!A2554)</f>
        <v>2606</v>
      </c>
      <c r="B2650" s="88" t="str">
        <f>IF(OR('Raw Data'!B2554=0,'Raw Data'!B2554="Delete"),"",'Raw Data'!B2554)</f>
        <v>Deliver</v>
      </c>
      <c r="C2650" s="89" t="str">
        <f>IF(OR('Raw Data'!C2554=0,'Raw Data'!C2554="Delete"),"",'Raw Data'!C2554)</f>
        <v>Suppliers</v>
      </c>
      <c r="D2650" s="88" t="str">
        <f>IF(OR('Raw Data'!D2554=0,'Raw Data'!D2554="Delete"),"",'Raw Data'!D2554)</f>
        <v>Supplier Collaboration - Partner Connect</v>
      </c>
      <c r="E2650" s="84" t="str">
        <f>IF(OR('Raw Data'!E2554=0,'Raw Data'!E2554="Delete"),"",'Raw Data'!E2554)</f>
        <v>Collaboratively manage and update supplier data for greater accuracy</v>
      </c>
      <c r="F2650" s="81" t="str" cm="1">
        <f t="array" ref="F2650">_xlfn.SWITCH(ROUND(VLOOKUP(A2650,Table1[#All],3),0),11,H2650,12,I2650,13,J2650,14,K2650,"N/A")</f>
        <v>N/A</v>
      </c>
      <c r="G2650" s="81" t="str" cm="1">
        <f t="array" ref="G2650">_xlfn.SWITCH(ROUND(VLOOKUP(A2650,Table1[#All],5),0),11,H2650,12,I2650,13,J2650,14,K2650,"N/A")</f>
        <v>N/A</v>
      </c>
      <c r="H2650" s="81" t="str">
        <f>IF(OR('Raw Data'!H2554=0,'Raw Data'!H2554="Delete"),"",'Raw Data'!H2554)</f>
        <v/>
      </c>
      <c r="I2650" s="81" t="str">
        <f>IF(OR('Raw Data'!I2554=0,'Raw Data'!I2554="Delete"),"",'Raw Data'!I2554)</f>
        <v/>
      </c>
      <c r="J2650" s="81" t="str">
        <f>IF(OR('Raw Data'!J2554=0,'Raw Data'!J2554="Delete"),"",'Raw Data'!J2554)</f>
        <v/>
      </c>
      <c r="K2650" s="81" t="str">
        <f>IF(OR('Raw Data'!K2554=0,'Raw Data'!K2554="Delete"),"",'Raw Data'!K2554)</f>
        <v/>
      </c>
      <c r="L2650" s="81" t="str">
        <f>R2650</f>
        <v>Available</v>
      </c>
      <c r="M2650" s="81" t="str">
        <f>IF(A2650="","",IF(OR(AWReleaseNum&gt;=A2650,AWReleaseNum=0),"Available","Not Supported"))</f>
        <v>Available</v>
      </c>
      <c r="N2650" s="81" t="str">
        <f>IF(A2650="","",IF(TcRelease="Any","Available",IF(OR(AND(TcReleaseNum&gt;=VLOOKUP(AWReleaseNum,MinVerInfo,3,FALSE),TcReleaseNum&lt;=VLOOKUP(AWReleaseNum,MinVerInfo,4,FALSE)),AND(TcReleaseNum&gt;=VLOOKUP(AWReleaseNum,MinVerInfo,5,FALSE),TcReleaseNum&lt;=VLOOKUP(AWReleaseNum,MinVerInfo,6,FALSE))),"Available","Not Supported")))</f>
        <v>Available</v>
      </c>
      <c r="O2650" s="81" t="str">
        <f>IF(TcReleaseNum&lt;P2650,"Not Supported","Available")</f>
        <v>Available</v>
      </c>
      <c r="P2650" s="81" cm="1">
        <f t="array" ref="P2650">_xlfn.SWITCH(TcBaseVer, 14, K2650, 13, J2650, 12, I2650, 11, IFERROR(VLOOKUP(H2650,Table2[#All],3,FALSE),"N/A"),0)</f>
        <v>0</v>
      </c>
      <c r="Q2650" s="81" t="str">
        <f>IF(TcBaseVer=0,M2650,IF(AND(N2650="Available",M2650="Available",O2650="Available"),"Available",IF(M2650="","","Not Supported")))</f>
        <v>Available</v>
      </c>
      <c r="R2650" s="81" t="str">
        <f>IF(A2650&gt;=AWCurrentRel, "Future",Q2650)</f>
        <v>Available</v>
      </c>
      <c r="S2650" s="100" t="str">
        <f>HYPERLINK(U2650,T2650)</f>
        <v>Teamcenter 2606 - What's New - Deliver</v>
      </c>
      <c r="T2650" s="81" t="str">
        <f>IFERROR(VLOOKUP(CONCATENATE($B2650,"_",$A2650),Table4[#All],5,FALSE),"Not Available")</f>
        <v>Teamcenter 2606 - What's New - Deliver</v>
      </c>
      <c r="U2650" s="81" t="str">
        <f>IFERROR(VLOOKUP(CONCATENATE(B2650,"_",A2650),Table4[#All],6,FALSE),"")</f>
        <v>https://siemens.highspot.com/items/6a2b184a3f3d1360e45fd15b?lfrm=shp-ft.3#1</v>
      </c>
    </row>
    <row r="2651" spans="1:21" x14ac:dyDescent="0.25">
      <c r="A2651" s="81">
        <f>IF(OR('Raw Data'!A2555=0,'Raw Data'!A2555="Delete"),"",'Raw Data'!A2555)</f>
        <v>2606</v>
      </c>
      <c r="B2651" s="88" t="str">
        <f>IF(OR('Raw Data'!B2555=0,'Raw Data'!B2555="Delete"),"",'Raw Data'!B2555)</f>
        <v>Deliver</v>
      </c>
      <c r="C2651" s="89" t="str">
        <f>IF(OR('Raw Data'!C2555=0,'Raw Data'!C2555="Delete"),"",'Raw Data'!C2555)</f>
        <v>Suppliers</v>
      </c>
      <c r="D2651" s="88" t="str">
        <f>IF(OR('Raw Data'!D2555=0,'Raw Data'!D2555="Delete"),"",'Raw Data'!D2555)</f>
        <v>Supplier Connect</v>
      </c>
      <c r="E2651" s="84" t="str">
        <f>IF(OR('Raw Data'!E2555=0,'Raw Data'!E2555="Delete"),"",'Raw Data'!E2555)</f>
        <v>Simplify supplier management with fast and easy supplier onboarding</v>
      </c>
      <c r="F2651" s="81" t="str" cm="1">
        <f t="array" ref="F2651">_xlfn.SWITCH(ROUND(VLOOKUP(A2651,Table1[#All],3),0),11,H2651,12,I2651,13,J2651,14,K2651,"N/A")</f>
        <v>N/A</v>
      </c>
      <c r="G2651" s="81" t="str" cm="1">
        <f t="array" ref="G2651">_xlfn.SWITCH(ROUND(VLOOKUP(A2651,Table1[#All],5),0),11,H2651,12,I2651,13,J2651,14,K2651,"N/A")</f>
        <v>N/A</v>
      </c>
      <c r="H2651" s="81" t="str">
        <f>IF(OR('Raw Data'!H2555=0,'Raw Data'!H2555="Delete"),"",'Raw Data'!H2555)</f>
        <v/>
      </c>
      <c r="I2651" s="81" t="str">
        <f>IF(OR('Raw Data'!I2555=0,'Raw Data'!I2555="Delete"),"",'Raw Data'!I2555)</f>
        <v/>
      </c>
      <c r="J2651" s="81" t="str">
        <f>IF(OR('Raw Data'!J2555=0,'Raw Data'!J2555="Delete"),"",'Raw Data'!J2555)</f>
        <v/>
      </c>
      <c r="K2651" s="81" t="str">
        <f>IF(OR('Raw Data'!K2555=0,'Raw Data'!K2555="Delete"),"",'Raw Data'!K2555)</f>
        <v/>
      </c>
      <c r="L2651" s="81" t="str">
        <f>R2651</f>
        <v>Available</v>
      </c>
      <c r="M2651" s="81" t="str">
        <f>IF(A2651="","",IF(OR(AWReleaseNum&gt;=A2651,AWReleaseNum=0),"Available","Not Supported"))</f>
        <v>Available</v>
      </c>
      <c r="N2651" s="81" t="str">
        <f>IF(A2651="","",IF(TcRelease="Any","Available",IF(OR(AND(TcReleaseNum&gt;=VLOOKUP(AWReleaseNum,MinVerInfo,3,FALSE),TcReleaseNum&lt;=VLOOKUP(AWReleaseNum,MinVerInfo,4,FALSE)),AND(TcReleaseNum&gt;=VLOOKUP(AWReleaseNum,MinVerInfo,5,FALSE),TcReleaseNum&lt;=VLOOKUP(AWReleaseNum,MinVerInfo,6,FALSE))),"Available","Not Supported")))</f>
        <v>Available</v>
      </c>
      <c r="O2651" s="81" t="str">
        <f>IF(TcReleaseNum&lt;P2651,"Not Supported","Available")</f>
        <v>Available</v>
      </c>
      <c r="P2651" s="81" cm="1">
        <f t="array" ref="P2651">_xlfn.SWITCH(TcBaseVer, 14, K2651, 13, J2651, 12, I2651, 11, IFERROR(VLOOKUP(H2651,Table2[#All],3,FALSE),"N/A"),0)</f>
        <v>0</v>
      </c>
      <c r="Q2651" s="81" t="str">
        <f>IF(TcBaseVer=0,M2651,IF(AND(N2651="Available",M2651="Available",O2651="Available"),"Available",IF(M2651="","","Not Supported")))</f>
        <v>Available</v>
      </c>
      <c r="R2651" s="81" t="str">
        <f>IF(A2651&gt;=AWCurrentRel, "Future",Q2651)</f>
        <v>Available</v>
      </c>
      <c r="S2651" s="100" t="str">
        <f>HYPERLINK(U2651,T2651)</f>
        <v>Teamcenter 2606 - What's New - Deliver</v>
      </c>
      <c r="T2651" s="81" t="str">
        <f>IFERROR(VLOOKUP(CONCATENATE($B2651,"_",$A2651),Table4[#All],5,FALSE),"Not Available")</f>
        <v>Teamcenter 2606 - What's New - Deliver</v>
      </c>
      <c r="U2651" s="81" t="str">
        <f>IFERROR(VLOOKUP(CONCATENATE(B2651,"_",A2651),Table4[#All],6,FALSE),"")</f>
        <v>https://siemens.highspot.com/items/6a2b184a3f3d1360e45fd15b?lfrm=shp-ft.3#1</v>
      </c>
    </row>
    <row r="2652" spans="1:21" x14ac:dyDescent="0.25">
      <c r="A2652" s="81">
        <f>IF(OR('Raw Data'!A2651=0,'Raw Data'!A2651="Delete"),"",'Raw Data'!A2651)</f>
        <v>2606</v>
      </c>
      <c r="B2652" s="88" t="str">
        <f>IF(OR('Raw Data'!B2651=0,'Raw Data'!B2651="Delete"),"",'Raw Data'!B2651)</f>
        <v>Deliver</v>
      </c>
      <c r="C2652" s="89" t="str">
        <f>IF(OR('Raw Data'!C2651=0,'Raw Data'!C2651="Delete"),"",'Raw Data'!C2651)</f>
        <v>Service</v>
      </c>
      <c r="D2652" s="88" t="str">
        <f>IF(OR('Raw Data'!D2651=0,'Raw Data'!D2651="Delete"),"",'Raw Data'!D2651)</f>
        <v>Teamcenter SLM for Salesforce</v>
      </c>
      <c r="E2652" s="84" t="str">
        <f>IF(OR('Raw Data'!E2651=0,'Raw Data'!E2651="Delete"),"",'Raw Data'!E2651)</f>
        <v>Leverage quotes in Salesforce powered by Teamcenter Product Configurator</v>
      </c>
      <c r="F2652" s="81" t="str" cm="1">
        <f t="array" ref="F2652">_xlfn.SWITCH(ROUND(VLOOKUP(A2652,Table1[#All],3),0),11,H2652,12,I2652,13,J2652,14,K2652,"N/A")</f>
        <v>N/A</v>
      </c>
      <c r="G2652" s="81" t="str" cm="1">
        <f t="array" ref="G2652">_xlfn.SWITCH(ROUND(VLOOKUP(A2652,Table1[#All],5),0),11,H2652,12,I2652,13,J2652,14,K2652,"N/A")</f>
        <v>N/A</v>
      </c>
      <c r="H2652" s="81" t="str">
        <f>IF(OR('Raw Data'!H2651=0,'Raw Data'!H2651="Delete"),"",'Raw Data'!H2651)</f>
        <v/>
      </c>
      <c r="I2652" s="81" t="str">
        <f>IF(OR('Raw Data'!I2651=0,'Raw Data'!I2651="Delete"),"",'Raw Data'!I2651)</f>
        <v/>
      </c>
      <c r="J2652" s="81" t="str">
        <f>IF(OR('Raw Data'!J2651=0,'Raw Data'!J2651="Delete"),"",'Raw Data'!J2651)</f>
        <v/>
      </c>
      <c r="K2652" s="81" t="str">
        <f>IF(OR('Raw Data'!K2651=0,'Raw Data'!K2651="Delete"),"",'Raw Data'!K2651)</f>
        <v/>
      </c>
      <c r="L2652" s="81" t="str">
        <f>R2652</f>
        <v>Available</v>
      </c>
      <c r="M2652" s="81" t="str">
        <f>IF(A2652="","",IF(OR(AWReleaseNum&gt;=A2652,AWReleaseNum=0),"Available","Not Supported"))</f>
        <v>Available</v>
      </c>
      <c r="N2652" s="81" t="str">
        <f>IF(A2652="","",IF(TcRelease="Any","Available",IF(OR(AND(TcReleaseNum&gt;=VLOOKUP(AWReleaseNum,MinVerInfo,3,FALSE),TcReleaseNum&lt;=VLOOKUP(AWReleaseNum,MinVerInfo,4,FALSE)),AND(TcReleaseNum&gt;=VLOOKUP(AWReleaseNum,MinVerInfo,5,FALSE),TcReleaseNum&lt;=VLOOKUP(AWReleaseNum,MinVerInfo,6,FALSE))),"Available","Not Supported")))</f>
        <v>Available</v>
      </c>
      <c r="O2652" s="81" t="str">
        <f>IF(TcReleaseNum&lt;P2652,"Not Supported","Available")</f>
        <v>Available</v>
      </c>
      <c r="P2652" s="81" cm="1">
        <f t="array" ref="P2652">_xlfn.SWITCH(TcBaseVer, 14, K2652, 13, J2652, 12, I2652, 11, IFERROR(VLOOKUP(H2652,Table2[#All],3,FALSE),"N/A"),0)</f>
        <v>0</v>
      </c>
      <c r="Q2652" s="81" t="str">
        <f>IF(TcBaseVer=0,M2652,IF(AND(N2652="Available",M2652="Available",O2652="Available"),"Available",IF(M2652="","","Not Supported")))</f>
        <v>Available</v>
      </c>
      <c r="R2652" s="81" t="str">
        <f>IF(A2652&gt;=AWCurrentRel, "Future",Q2652)</f>
        <v>Available</v>
      </c>
      <c r="S2652" s="100" t="str">
        <f>HYPERLINK(U2652,T2652)</f>
        <v>Teamcenter 2606 - What's New - Deliver</v>
      </c>
      <c r="T2652" s="81" t="str">
        <f>IFERROR(VLOOKUP(CONCATENATE($B2652,"_",$A2652),Table4[#All],5,FALSE),"Not Available")</f>
        <v>Teamcenter 2606 - What's New - Deliver</v>
      </c>
      <c r="U2652" s="81" t="str">
        <f>IFERROR(VLOOKUP(CONCATENATE(B2652,"_",A2652),Table4[#All],6,FALSE),"")</f>
        <v>https://siemens.highspot.com/items/6a2b184a3f3d1360e45fd15b?lfrm=shp-ft.3#1</v>
      </c>
    </row>
    <row r="2653" spans="1:21" x14ac:dyDescent="0.25">
      <c r="A2653" s="81">
        <f>IF(OR('Raw Data'!A2635=0,'Raw Data'!A2635="Delete"),"",'Raw Data'!A2635)</f>
        <v>2606</v>
      </c>
      <c r="B2653" s="88" t="str">
        <f>IF(OR('Raw Data'!B2635=0,'Raw Data'!B2635="Delete"),"",'Raw Data'!B2635)</f>
        <v>Deliver</v>
      </c>
      <c r="C2653" s="89" t="str">
        <f>IF(OR('Raw Data'!C2635=0,'Raw Data'!C2635="Delete"),"",'Raw Data'!C2635)</f>
        <v>Quality</v>
      </c>
      <c r="D2653" s="88" t="str">
        <f>IF(OR('Raw Data'!D2635=0,'Raw Data'!D2635="Delete"),"",'Raw Data'!D2635)</f>
        <v>Training &amp; Qualification</v>
      </c>
      <c r="E2653" s="84" t="str">
        <f>IF(OR('Raw Data'!E2635=0,'Raw Data'!E2635="Delete"),"",'Raw Data'!E2635)</f>
        <v>Enhanced qualification matrix improves transparency and enables better tracking of skills across organizations</v>
      </c>
      <c r="F2653" s="81" t="str" cm="1">
        <f t="array" ref="F2653">_xlfn.SWITCH(ROUND(VLOOKUP(A2653,Table1[#All],3),0),11,H2653,12,I2653,13,J2653,14,K2653,"N/A")</f>
        <v>N/A</v>
      </c>
      <c r="G2653" s="81" t="str" cm="1">
        <f t="array" ref="G2653">_xlfn.SWITCH(ROUND(VLOOKUP(A2653,Table1[#All],5),0),11,H2653,12,I2653,13,J2653,14,K2653,"N/A")</f>
        <v>N/A</v>
      </c>
      <c r="H2653" s="81" t="str">
        <f>IF(OR('Raw Data'!H2635=0,'Raw Data'!H2635="Delete"),"",'Raw Data'!H2635)</f>
        <v/>
      </c>
      <c r="I2653" s="81" t="str">
        <f>IF(OR('Raw Data'!I2635=0,'Raw Data'!I2635="Delete"),"",'Raw Data'!I2635)</f>
        <v/>
      </c>
      <c r="J2653" s="81" t="str">
        <f>IF(OR('Raw Data'!J2635=0,'Raw Data'!J2635="Delete"),"",'Raw Data'!J2635)</f>
        <v/>
      </c>
      <c r="K2653" s="81" t="str">
        <f>IF(OR('Raw Data'!K2635=0,'Raw Data'!K2635="Delete"),"",'Raw Data'!K2635)</f>
        <v/>
      </c>
      <c r="L2653" s="81" t="str">
        <f>R2653</f>
        <v>Available</v>
      </c>
      <c r="M2653" s="81" t="str">
        <f>IF(A2653="","",IF(OR(AWReleaseNum&gt;=A2653,AWReleaseNum=0),"Available","Not Supported"))</f>
        <v>Available</v>
      </c>
      <c r="N2653" s="81" t="str">
        <f>IF(A2653="","",IF(TcRelease="Any","Available",IF(OR(AND(TcReleaseNum&gt;=VLOOKUP(AWReleaseNum,MinVerInfo,3,FALSE),TcReleaseNum&lt;=VLOOKUP(AWReleaseNum,MinVerInfo,4,FALSE)),AND(TcReleaseNum&gt;=VLOOKUP(AWReleaseNum,MinVerInfo,5,FALSE),TcReleaseNum&lt;=VLOOKUP(AWReleaseNum,MinVerInfo,6,FALSE))),"Available","Not Supported")))</f>
        <v>Available</v>
      </c>
      <c r="O2653" s="81" t="str">
        <f>IF(TcReleaseNum&lt;P2653,"Not Supported","Available")</f>
        <v>Available</v>
      </c>
      <c r="P2653" s="81" cm="1">
        <f t="array" ref="P2653">_xlfn.SWITCH(TcBaseVer, 14, K2653, 13, J2653, 12, I2653, 11, IFERROR(VLOOKUP(H2653,Table2[#All],3,FALSE),"N/A"),0)</f>
        <v>0</v>
      </c>
      <c r="Q2653" s="81" t="str">
        <f>IF(TcBaseVer=0,M2653,IF(AND(N2653="Available",M2653="Available",O2653="Available"),"Available",IF(M2653="","","Not Supported")))</f>
        <v>Available</v>
      </c>
      <c r="R2653" s="81" t="str">
        <f>IF(A2653&gt;=AWCurrentRel, "Future",Q2653)</f>
        <v>Available</v>
      </c>
      <c r="S2653" s="100" t="str">
        <f>HYPERLINK(U2653,T2653)</f>
        <v>Teamcenter 2606 - What's New - Deliver</v>
      </c>
      <c r="T2653" s="81" t="str">
        <f>IFERROR(VLOOKUP(CONCATENATE($B2653,"_",$A2653),Table4[#All],5,FALSE),"Not Available")</f>
        <v>Teamcenter 2606 - What's New - Deliver</v>
      </c>
      <c r="U2653" s="81" t="str">
        <f>IFERROR(VLOOKUP(CONCATENATE(B2653,"_",A2653),Table4[#All],6,FALSE),"")</f>
        <v>https://siemens.highspot.com/items/6a2b184a3f3d1360e45fd15b?lfrm=shp-ft.3#1</v>
      </c>
    </row>
    <row r="2654" spans="1:21" x14ac:dyDescent="0.25">
      <c r="A2654" s="81">
        <f>IF(OR('Raw Data'!A2636=0,'Raw Data'!A2636="Delete"),"",'Raw Data'!A2636)</f>
        <v>2606</v>
      </c>
      <c r="B2654" s="88" t="str">
        <f>IF(OR('Raw Data'!B2636=0,'Raw Data'!B2636="Delete"),"",'Raw Data'!B2636)</f>
        <v>Deliver</v>
      </c>
      <c r="C2654" s="89" t="str">
        <f>IF(OR('Raw Data'!C2636=0,'Raw Data'!C2636="Delete"),"",'Raw Data'!C2636)</f>
        <v>Quality</v>
      </c>
      <c r="D2654" s="88" t="str">
        <f>IF(OR('Raw Data'!D2636=0,'Raw Data'!D2636="Delete"),"",'Raw Data'!D2636)</f>
        <v>Training &amp; Qualification</v>
      </c>
      <c r="E2654" s="84" t="str">
        <f>IF(OR('Raw Data'!E2636=0,'Raw Data'!E2636="Delete"),"",'Raw Data'!E2636)</f>
        <v>Optimized requalification processes and workflows ensure timely renewals and strengthen compliance with industry standards</v>
      </c>
      <c r="F2654" s="81" t="str" cm="1">
        <f t="array" ref="F2654">_xlfn.SWITCH(ROUND(VLOOKUP(A2654,Table1[#All],3),0),11,H2654,12,I2654,13,J2654,14,K2654,"N/A")</f>
        <v>N/A</v>
      </c>
      <c r="G2654" s="81" t="str" cm="1">
        <f t="array" ref="G2654">_xlfn.SWITCH(ROUND(VLOOKUP(A2654,Table1[#All],5),0),11,H2654,12,I2654,13,J2654,14,K2654,"N/A")</f>
        <v>N/A</v>
      </c>
      <c r="H2654" s="81" t="str">
        <f>IF(OR('Raw Data'!H2636=0,'Raw Data'!H2636="Delete"),"",'Raw Data'!H2636)</f>
        <v/>
      </c>
      <c r="I2654" s="81" t="str">
        <f>IF(OR('Raw Data'!I2636=0,'Raw Data'!I2636="Delete"),"",'Raw Data'!I2636)</f>
        <v/>
      </c>
      <c r="J2654" s="81" t="str">
        <f>IF(OR('Raw Data'!J2636=0,'Raw Data'!J2636="Delete"),"",'Raw Data'!J2636)</f>
        <v/>
      </c>
      <c r="K2654" s="81" t="str">
        <f>IF(OR('Raw Data'!K2636=0,'Raw Data'!K2636="Delete"),"",'Raw Data'!K2636)</f>
        <v/>
      </c>
      <c r="L2654" s="81" t="str">
        <f>R2654</f>
        <v>Available</v>
      </c>
      <c r="M2654" s="81" t="str">
        <f>IF(A2654="","",IF(OR(AWReleaseNum&gt;=A2654,AWReleaseNum=0),"Available","Not Supported"))</f>
        <v>Available</v>
      </c>
      <c r="N2654" s="81" t="str">
        <f>IF(A2654="","",IF(TcRelease="Any","Available",IF(OR(AND(TcReleaseNum&gt;=VLOOKUP(AWReleaseNum,MinVerInfo,3,FALSE),TcReleaseNum&lt;=VLOOKUP(AWReleaseNum,MinVerInfo,4,FALSE)),AND(TcReleaseNum&gt;=VLOOKUP(AWReleaseNum,MinVerInfo,5,FALSE),TcReleaseNum&lt;=VLOOKUP(AWReleaseNum,MinVerInfo,6,FALSE))),"Available","Not Supported")))</f>
        <v>Available</v>
      </c>
      <c r="O2654" s="81" t="str">
        <f>IF(TcReleaseNum&lt;P2654,"Not Supported","Available")</f>
        <v>Available</v>
      </c>
      <c r="P2654" s="81" cm="1">
        <f t="array" ref="P2654">_xlfn.SWITCH(TcBaseVer, 14, K2654, 13, J2654, 12, I2654, 11, IFERROR(VLOOKUP(H2654,Table2[#All],3,FALSE),"N/A"),0)</f>
        <v>0</v>
      </c>
      <c r="Q2654" s="81" t="str">
        <f>IF(TcBaseVer=0,M2654,IF(AND(N2654="Available",M2654="Available",O2654="Available"),"Available",IF(M2654="","","Not Supported")))</f>
        <v>Available</v>
      </c>
      <c r="R2654" s="81" t="str">
        <f>IF(A2654&gt;=AWCurrentRel, "Future",Q2654)</f>
        <v>Available</v>
      </c>
      <c r="S2654" s="100" t="str">
        <f>HYPERLINK(U2654,T2654)</f>
        <v>Teamcenter 2606 - What's New - Deliver</v>
      </c>
      <c r="T2654" s="81" t="str">
        <f>IFERROR(VLOOKUP(CONCATENATE($B2654,"_",$A2654),Table4[#All],5,FALSE),"Not Available")</f>
        <v>Teamcenter 2606 - What's New - Deliver</v>
      </c>
      <c r="U2654" s="81" t="str">
        <f>IFERROR(VLOOKUP(CONCATENATE(B2654,"_",A2654),Table4[#All],6,FALSE),"")</f>
        <v>https://siemens.highspot.com/items/6a2b184a3f3d1360e45fd15b?lfrm=shp-ft.3#1</v>
      </c>
    </row>
    <row r="2655" spans="1:21" x14ac:dyDescent="0.25">
      <c r="A2655" s="81">
        <f>IF(OR('Raw Data'!A2637=0,'Raw Data'!A2637="Delete"),"",'Raw Data'!A2637)</f>
        <v>2606</v>
      </c>
      <c r="B2655" s="88" t="str">
        <f>IF(OR('Raw Data'!B2637=0,'Raw Data'!B2637="Delete"),"",'Raw Data'!B2637)</f>
        <v>Deliver</v>
      </c>
      <c r="C2655" s="89" t="str">
        <f>IF(OR('Raw Data'!C2637=0,'Raw Data'!C2637="Delete"),"",'Raw Data'!C2637)</f>
        <v>Quality</v>
      </c>
      <c r="D2655" s="88" t="str">
        <f>IF(OR('Raw Data'!D2637=0,'Raw Data'!D2637="Delete"),"",'Raw Data'!D2637)</f>
        <v>Training &amp; Qualification</v>
      </c>
      <c r="E2655" s="84" t="str">
        <f>IF(OR('Raw Data'!E2637=0,'Raw Data'!E2637="Delete"),"",'Raw Data'!E2637)</f>
        <v>Improved notification emails increase awareness and help users stay on top of required actions</v>
      </c>
      <c r="F2655" s="81" t="str" cm="1">
        <f t="array" ref="F2655">_xlfn.SWITCH(ROUND(VLOOKUP(A2655,Table1[#All],3),0),11,H2655,12,I2655,13,J2655,14,K2655,"N/A")</f>
        <v>N/A</v>
      </c>
      <c r="G2655" s="81" t="str" cm="1">
        <f t="array" ref="G2655">_xlfn.SWITCH(ROUND(VLOOKUP(A2655,Table1[#All],5),0),11,H2655,12,I2655,13,J2655,14,K2655,"N/A")</f>
        <v>N/A</v>
      </c>
      <c r="H2655" s="81" t="str">
        <f>IF(OR('Raw Data'!H2637=0,'Raw Data'!H2637="Delete"),"",'Raw Data'!H2637)</f>
        <v/>
      </c>
      <c r="I2655" s="81" t="str">
        <f>IF(OR('Raw Data'!I2637=0,'Raw Data'!I2637="Delete"),"",'Raw Data'!I2637)</f>
        <v/>
      </c>
      <c r="J2655" s="81" t="str">
        <f>IF(OR('Raw Data'!J2637=0,'Raw Data'!J2637="Delete"),"",'Raw Data'!J2637)</f>
        <v/>
      </c>
      <c r="K2655" s="81" t="str">
        <f>IF(OR('Raw Data'!K2637=0,'Raw Data'!K2637="Delete"),"",'Raw Data'!K2637)</f>
        <v/>
      </c>
      <c r="L2655" s="81" t="str">
        <f>R2655</f>
        <v>Available</v>
      </c>
      <c r="M2655" s="81" t="str">
        <f>IF(A2655="","",IF(OR(AWReleaseNum&gt;=A2655,AWReleaseNum=0),"Available","Not Supported"))</f>
        <v>Available</v>
      </c>
      <c r="N2655" s="81" t="str">
        <f>IF(A2655="","",IF(TcRelease="Any","Available",IF(OR(AND(TcReleaseNum&gt;=VLOOKUP(AWReleaseNum,MinVerInfo,3,FALSE),TcReleaseNum&lt;=VLOOKUP(AWReleaseNum,MinVerInfo,4,FALSE)),AND(TcReleaseNum&gt;=VLOOKUP(AWReleaseNum,MinVerInfo,5,FALSE),TcReleaseNum&lt;=VLOOKUP(AWReleaseNum,MinVerInfo,6,FALSE))),"Available","Not Supported")))</f>
        <v>Available</v>
      </c>
      <c r="O2655" s="81" t="str">
        <f>IF(TcReleaseNum&lt;P2655,"Not Supported","Available")</f>
        <v>Available</v>
      </c>
      <c r="P2655" s="81" cm="1">
        <f t="array" ref="P2655">_xlfn.SWITCH(TcBaseVer, 14, K2655, 13, J2655, 12, I2655, 11, IFERROR(VLOOKUP(H2655,Table2[#All],3,FALSE),"N/A"),0)</f>
        <v>0</v>
      </c>
      <c r="Q2655" s="81" t="str">
        <f>IF(TcBaseVer=0,M2655,IF(AND(N2655="Available",M2655="Available",O2655="Available"),"Available",IF(M2655="","","Not Supported")))</f>
        <v>Available</v>
      </c>
      <c r="R2655" s="81" t="str">
        <f>IF(A2655&gt;=AWCurrentRel, "Future",Q2655)</f>
        <v>Available</v>
      </c>
      <c r="S2655" s="100" t="str">
        <f>HYPERLINK(U2655,T2655)</f>
        <v>Teamcenter 2606 - What's New - Deliver</v>
      </c>
      <c r="T2655" s="81" t="str">
        <f>IFERROR(VLOOKUP(CONCATENATE($B2655,"_",$A2655),Table4[#All],5,FALSE),"Not Available")</f>
        <v>Teamcenter 2606 - What's New - Deliver</v>
      </c>
      <c r="U2655" s="81" t="str">
        <f>IFERROR(VLOOKUP(CONCATENATE(B2655,"_",A2655),Table4[#All],6,FALSE),"")</f>
        <v>https://siemens.highspot.com/items/6a2b184a3f3d1360e45fd15b?lfrm=shp-ft.3#1</v>
      </c>
    </row>
    <row r="2656" spans="1:21" x14ac:dyDescent="0.25">
      <c r="A2656" s="81">
        <f>IF(OR('Raw Data'!A2638=0,'Raw Data'!A2638="Delete"),"",'Raw Data'!A2638)</f>
        <v>2606</v>
      </c>
      <c r="B2656" s="88" t="str">
        <f>IF(OR('Raw Data'!B2638=0,'Raw Data'!B2638="Delete"),"",'Raw Data'!B2638)</f>
        <v>Deliver</v>
      </c>
      <c r="C2656" s="89" t="str">
        <f>IF(OR('Raw Data'!C2638=0,'Raw Data'!C2638="Delete"),"",'Raw Data'!C2638)</f>
        <v>Quality</v>
      </c>
      <c r="D2656" s="88" t="str">
        <f>IF(OR('Raw Data'!D2638=0,'Raw Data'!D2638="Delete"),"",'Raw Data'!D2638)</f>
        <v>Training &amp; Qualification</v>
      </c>
      <c r="E2656" s="84" t="str">
        <f>IF(OR('Raw Data'!E2638=0,'Raw Data'!E2638="Delete"),"",'Raw Data'!E2638)</f>
        <v>Enhanced qualification records provide better traceability and support audit readiness</v>
      </c>
      <c r="F2656" s="81" t="str" cm="1">
        <f t="array" ref="F2656">_xlfn.SWITCH(ROUND(VLOOKUP(A2656,Table1[#All],3),0),11,H2656,12,I2656,13,J2656,14,K2656,"N/A")</f>
        <v>N/A</v>
      </c>
      <c r="G2656" s="81" t="str" cm="1">
        <f t="array" ref="G2656">_xlfn.SWITCH(ROUND(VLOOKUP(A2656,Table1[#All],5),0),11,H2656,12,I2656,13,J2656,14,K2656,"N/A")</f>
        <v>N/A</v>
      </c>
      <c r="H2656" s="81" t="str">
        <f>IF(OR('Raw Data'!H2638=0,'Raw Data'!H2638="Delete"),"",'Raw Data'!H2638)</f>
        <v/>
      </c>
      <c r="I2656" s="81" t="str">
        <f>IF(OR('Raw Data'!I2638=0,'Raw Data'!I2638="Delete"),"",'Raw Data'!I2638)</f>
        <v/>
      </c>
      <c r="J2656" s="81" t="str">
        <f>IF(OR('Raw Data'!J2638=0,'Raw Data'!J2638="Delete"),"",'Raw Data'!J2638)</f>
        <v/>
      </c>
      <c r="K2656" s="81" t="str">
        <f>IF(OR('Raw Data'!K2638=0,'Raw Data'!K2638="Delete"),"",'Raw Data'!K2638)</f>
        <v/>
      </c>
      <c r="L2656" s="81" t="str">
        <f>R2656</f>
        <v>Available</v>
      </c>
      <c r="M2656" s="81" t="str">
        <f>IF(A2656="","",IF(OR(AWReleaseNum&gt;=A2656,AWReleaseNum=0),"Available","Not Supported"))</f>
        <v>Available</v>
      </c>
      <c r="N2656" s="81" t="str">
        <f>IF(A2656="","",IF(TcRelease="Any","Available",IF(OR(AND(TcReleaseNum&gt;=VLOOKUP(AWReleaseNum,MinVerInfo,3,FALSE),TcReleaseNum&lt;=VLOOKUP(AWReleaseNum,MinVerInfo,4,FALSE)),AND(TcReleaseNum&gt;=VLOOKUP(AWReleaseNum,MinVerInfo,5,FALSE),TcReleaseNum&lt;=VLOOKUP(AWReleaseNum,MinVerInfo,6,FALSE))),"Available","Not Supported")))</f>
        <v>Available</v>
      </c>
      <c r="O2656" s="81" t="str">
        <f>IF(TcReleaseNum&lt;P2656,"Not Supported","Available")</f>
        <v>Available</v>
      </c>
      <c r="P2656" s="81" cm="1">
        <f t="array" ref="P2656">_xlfn.SWITCH(TcBaseVer, 14, K2656, 13, J2656, 12, I2656, 11, IFERROR(VLOOKUP(H2656,Table2[#All],3,FALSE),"N/A"),0)</f>
        <v>0</v>
      </c>
      <c r="Q2656" s="81" t="str">
        <f>IF(TcBaseVer=0,M2656,IF(AND(N2656="Available",M2656="Available",O2656="Available"),"Available",IF(M2656="","","Not Supported")))</f>
        <v>Available</v>
      </c>
      <c r="R2656" s="81" t="str">
        <f>IF(A2656&gt;=AWCurrentRel, "Future",Q2656)</f>
        <v>Available</v>
      </c>
      <c r="S2656" s="100" t="str">
        <f>HYPERLINK(U2656,T2656)</f>
        <v>Teamcenter 2606 - What's New - Deliver</v>
      </c>
      <c r="T2656" s="81" t="str">
        <f>IFERROR(VLOOKUP(CONCATENATE($B2656,"_",$A2656),Table4[#All],5,FALSE),"Not Available")</f>
        <v>Teamcenter 2606 - What's New - Deliver</v>
      </c>
      <c r="U2656" s="81" t="str">
        <f>IFERROR(VLOOKUP(CONCATENATE(B2656,"_",A2656),Table4[#All],6,FALSE),"")</f>
        <v>https://siemens.highspot.com/items/6a2b184a3f3d1360e45fd15b?lfrm=shp-ft.3#1</v>
      </c>
    </row>
    <row r="2657" spans="1:21" x14ac:dyDescent="0.25">
      <c r="A2657" s="81">
        <f>IF(OR('Raw Data'!A2662=0,'Raw Data'!A2662="Delete"),"",'Raw Data'!A2662)</f>
        <v>2606</v>
      </c>
      <c r="B2657" s="88" t="str">
        <f>IF(OR('Raw Data'!B2662=0,'Raw Data'!B2662="Delete"),"",'Raw Data'!B2662)</f>
        <v>Develop</v>
      </c>
      <c r="C2657" s="89" t="str">
        <f>IF(OR('Raw Data'!C2662=0,'Raw Data'!C2662="Delete"),"",'Raw Data'!C2662)</f>
        <v>Visualization</v>
      </c>
      <c r="D2657" s="88" t="str">
        <f>IF(OR('Raw Data'!D2662=0,'Raw Data'!D2662="Delete"),"",'Raw Data'!D2662)</f>
        <v>Visualization - Usability</v>
      </c>
      <c r="E2657" s="84" t="str">
        <f>IF(OR('Raw Data'!E2662=0,'Raw Data'!E2662="Delete"),"",'Raw Data'!E2662)</f>
        <v>View, navigate, and control visibility of the Leaf Structure within a JT file​</v>
      </c>
      <c r="F2657" s="81" t="str" cm="1">
        <f t="array" ref="F2657">_xlfn.SWITCH(ROUND(VLOOKUP(A2657,Table1[#All],3),0),11,H2657,12,I2657,13,J2657,14,K2657,"N/A")</f>
        <v>N/A</v>
      </c>
      <c r="G2657" s="81" t="str" cm="1">
        <f t="array" ref="G2657">_xlfn.SWITCH(ROUND(VLOOKUP(A2657,Table1[#All],5),0),11,H2657,12,I2657,13,J2657,14,K2657,"N/A")</f>
        <v>N/A</v>
      </c>
      <c r="H2657" s="81" t="str">
        <f>IF(OR('Raw Data'!H2662=0,'Raw Data'!H2662="Delete"),"",'Raw Data'!H2662)</f>
        <v/>
      </c>
      <c r="I2657" s="81" t="str">
        <f>IF(OR('Raw Data'!I2662=0,'Raw Data'!I2662="Delete"),"",'Raw Data'!I2662)</f>
        <v/>
      </c>
      <c r="J2657" s="81" t="str">
        <f>IF(OR('Raw Data'!J2662=0,'Raw Data'!J2662="Delete"),"",'Raw Data'!J2662)</f>
        <v/>
      </c>
      <c r="K2657" s="81" t="str">
        <f>IF(OR('Raw Data'!K2662=0,'Raw Data'!K2662="Delete"),"",'Raw Data'!K2662)</f>
        <v/>
      </c>
      <c r="L2657" s="81" t="str">
        <f>R2657</f>
        <v>Available</v>
      </c>
      <c r="M2657" s="81" t="str">
        <f>IF(A2657="","",IF(OR(AWReleaseNum&gt;=A2657,AWReleaseNum=0),"Available","Not Supported"))</f>
        <v>Available</v>
      </c>
      <c r="N2657" s="81" t="str">
        <f>IF(A2657="","",IF(TcRelease="Any","Available",IF(OR(AND(TcReleaseNum&gt;=VLOOKUP(AWReleaseNum,MinVerInfo,3,FALSE),TcReleaseNum&lt;=VLOOKUP(AWReleaseNum,MinVerInfo,4,FALSE)),AND(TcReleaseNum&gt;=VLOOKUP(AWReleaseNum,MinVerInfo,5,FALSE),TcReleaseNum&lt;=VLOOKUP(AWReleaseNum,MinVerInfo,6,FALSE))),"Available","Not Supported")))</f>
        <v>Available</v>
      </c>
      <c r="O2657" s="81" t="str">
        <f>IF(TcReleaseNum&lt;P2657,"Not Supported","Available")</f>
        <v>Available</v>
      </c>
      <c r="P2657" s="81" cm="1">
        <f t="array" ref="P2657">_xlfn.SWITCH(TcBaseVer, 14, K2657, 13, J2657, 12, I2657, 11, IFERROR(VLOOKUP(H2657,Table2[#All],3,FALSE),"N/A"),0)</f>
        <v>0</v>
      </c>
      <c r="Q2657" s="81" t="str">
        <f>IF(TcBaseVer=0,M2657,IF(AND(N2657="Available",M2657="Available",O2657="Available"),"Available",IF(M2657="","","Not Supported")))</f>
        <v>Available</v>
      </c>
      <c r="R2657" s="81" t="str">
        <f>IF(A2657&gt;=AWCurrentRel, "Future",Q2657)</f>
        <v>Available</v>
      </c>
      <c r="S2657" s="100" t="str">
        <f>HYPERLINK(U2657,T2657)</f>
        <v>Teamcenter 2606 - What's New - Develop</v>
      </c>
      <c r="T2657" s="81" t="str">
        <f>IFERROR(VLOOKUP(CONCATENATE($B2657,"_",$A2657),Table4[#All],5,FALSE),"Not Available")</f>
        <v>Teamcenter 2606 - What's New - Develop</v>
      </c>
      <c r="U2657" s="81" t="str">
        <f>IFERROR(VLOOKUP(CONCATENATE(B2657,"_",A2657),Table4[#All],6,FALSE),"")</f>
        <v>https://siemens.highspot.com/items/6a2b19e3796fad52cae40d22?lfrm=shp-ft.2#1</v>
      </c>
    </row>
    <row r="2658" spans="1:21" x14ac:dyDescent="0.25">
      <c r="A2658" s="81">
        <f>IF(OR('Raw Data'!A2663=0,'Raw Data'!A2663="Delete"),"",'Raw Data'!A2663)</f>
        <v>2606</v>
      </c>
      <c r="B2658" s="88" t="str">
        <f>IF(OR('Raw Data'!B2663=0,'Raw Data'!B2663="Delete"),"",'Raw Data'!B2663)</f>
        <v>Develop</v>
      </c>
      <c r="C2658" s="89" t="str">
        <f>IF(OR('Raw Data'!C2663=0,'Raw Data'!C2663="Delete"),"",'Raw Data'!C2663)</f>
        <v>Visualization</v>
      </c>
      <c r="D2658" s="88" t="str">
        <f>IF(OR('Raw Data'!D2663=0,'Raw Data'!D2663="Delete"),"",'Raw Data'!D2663)</f>
        <v>Visualization - Usability</v>
      </c>
      <c r="E2658" s="84" t="str">
        <f>IF(OR('Raw Data'!E2663=0,'Raw Data'!E2663="Delete"),"",'Raw Data'!E2663)</f>
        <v>Control the current Reference Set from within your live session</v>
      </c>
      <c r="F2658" s="81" t="str" cm="1">
        <f t="array" ref="F2658">_xlfn.SWITCH(ROUND(VLOOKUP(A2658,Table1[#All],3),0),11,H2658,12,I2658,13,J2658,14,K2658,"N/A")</f>
        <v>N/A</v>
      </c>
      <c r="G2658" s="81" t="str" cm="1">
        <f t="array" ref="G2658">_xlfn.SWITCH(ROUND(VLOOKUP(A2658,Table1[#All],5),0),11,H2658,12,I2658,13,J2658,14,K2658,"N/A")</f>
        <v>N/A</v>
      </c>
      <c r="H2658" s="81" t="str">
        <f>IF(OR('Raw Data'!H2663=0,'Raw Data'!H2663="Delete"),"",'Raw Data'!H2663)</f>
        <v/>
      </c>
      <c r="I2658" s="81" t="str">
        <f>IF(OR('Raw Data'!I2663=0,'Raw Data'!I2663="Delete"),"",'Raw Data'!I2663)</f>
        <v/>
      </c>
      <c r="J2658" s="81" t="str">
        <f>IF(OR('Raw Data'!J2663=0,'Raw Data'!J2663="Delete"),"",'Raw Data'!J2663)</f>
        <v/>
      </c>
      <c r="K2658" s="81" t="str">
        <f>IF(OR('Raw Data'!K2663=0,'Raw Data'!K2663="Delete"),"",'Raw Data'!K2663)</f>
        <v/>
      </c>
      <c r="L2658" s="81" t="str">
        <f>R2658</f>
        <v>Available</v>
      </c>
      <c r="M2658" s="81" t="str">
        <f>IF(A2658="","",IF(OR(AWReleaseNum&gt;=A2658,AWReleaseNum=0),"Available","Not Supported"))</f>
        <v>Available</v>
      </c>
      <c r="N2658" s="81" t="str">
        <f>IF(A2658="","",IF(TcRelease="Any","Available",IF(OR(AND(TcReleaseNum&gt;=VLOOKUP(AWReleaseNum,MinVerInfo,3,FALSE),TcReleaseNum&lt;=VLOOKUP(AWReleaseNum,MinVerInfo,4,FALSE)),AND(TcReleaseNum&gt;=VLOOKUP(AWReleaseNum,MinVerInfo,5,FALSE),TcReleaseNum&lt;=VLOOKUP(AWReleaseNum,MinVerInfo,6,FALSE))),"Available","Not Supported")))</f>
        <v>Available</v>
      </c>
      <c r="O2658" s="81" t="str">
        <f>IF(TcReleaseNum&lt;P2658,"Not Supported","Available")</f>
        <v>Available</v>
      </c>
      <c r="P2658" s="81" cm="1">
        <f t="array" ref="P2658">_xlfn.SWITCH(TcBaseVer, 14, K2658, 13, J2658, 12, I2658, 11, IFERROR(VLOOKUP(H2658,Table2[#All],3,FALSE),"N/A"),0)</f>
        <v>0</v>
      </c>
      <c r="Q2658" s="81" t="str">
        <f>IF(TcBaseVer=0,M2658,IF(AND(N2658="Available",M2658="Available",O2658="Available"),"Available",IF(M2658="","","Not Supported")))</f>
        <v>Available</v>
      </c>
      <c r="R2658" s="81" t="str">
        <f>IF(A2658&gt;=AWCurrentRel, "Future",Q2658)</f>
        <v>Available</v>
      </c>
      <c r="S2658" s="100" t="str">
        <f>HYPERLINK(U2658,T2658)</f>
        <v>Teamcenter 2606 - What's New - Develop</v>
      </c>
      <c r="T2658" s="81" t="str">
        <f>IFERROR(VLOOKUP(CONCATENATE($B2658,"_",$A2658),Table4[#All],5,FALSE),"Not Available")</f>
        <v>Teamcenter 2606 - What's New - Develop</v>
      </c>
      <c r="U2658" s="81" t="str">
        <f>IFERROR(VLOOKUP(CONCATENATE(B2658,"_",A2658),Table4[#All],6,FALSE),"")</f>
        <v>https://siemens.highspot.com/items/6a2b19e3796fad52cae40d22?lfrm=shp-ft.2#1</v>
      </c>
    </row>
    <row r="2659" spans="1:21" x14ac:dyDescent="0.25">
      <c r="A2659" s="81">
        <f>IF(OR('Raw Data'!A2664=0,'Raw Data'!A2664="Delete"),"",'Raw Data'!A2664)</f>
        <v>2606</v>
      </c>
      <c r="B2659" s="88" t="str">
        <f>IF(OR('Raw Data'!B2664=0,'Raw Data'!B2664="Delete"),"",'Raw Data'!B2664)</f>
        <v>Develop</v>
      </c>
      <c r="C2659" s="89" t="str">
        <f>IF(OR('Raw Data'!C2664=0,'Raw Data'!C2664="Delete"),"",'Raw Data'!C2664)</f>
        <v>Visualization</v>
      </c>
      <c r="D2659" s="88" t="str">
        <f>IF(OR('Raw Data'!D2664=0,'Raw Data'!D2664="Delete"),"",'Raw Data'!D2664)</f>
        <v>Visualization - Usability</v>
      </c>
      <c r="E2659" s="84" t="str">
        <f>IF(OR('Raw Data'!E2664=0,'Raw Data'!E2664="Delete"),"",'Raw Data'!E2664)</f>
        <v>Use added controls to show and hide PMI​</v>
      </c>
      <c r="F2659" s="81" t="str" cm="1">
        <f t="array" ref="F2659">_xlfn.SWITCH(ROUND(VLOOKUP(A2659,Table1[#All],3),0),11,H2659,12,I2659,13,J2659,14,K2659,"N/A")</f>
        <v>N/A</v>
      </c>
      <c r="G2659" s="81" t="str" cm="1">
        <f t="array" ref="G2659">_xlfn.SWITCH(ROUND(VLOOKUP(A2659,Table1[#All],5),0),11,H2659,12,I2659,13,J2659,14,K2659,"N/A")</f>
        <v>N/A</v>
      </c>
      <c r="H2659" s="81" t="str">
        <f>IF(OR('Raw Data'!H2664=0,'Raw Data'!H2664="Delete"),"",'Raw Data'!H2664)</f>
        <v/>
      </c>
      <c r="I2659" s="81" t="str">
        <f>IF(OR('Raw Data'!I2664=0,'Raw Data'!I2664="Delete"),"",'Raw Data'!I2664)</f>
        <v/>
      </c>
      <c r="J2659" s="81" t="str">
        <f>IF(OR('Raw Data'!J2664=0,'Raw Data'!J2664="Delete"),"",'Raw Data'!J2664)</f>
        <v/>
      </c>
      <c r="K2659" s="81" t="str">
        <f>IF(OR('Raw Data'!K2664=0,'Raw Data'!K2664="Delete"),"",'Raw Data'!K2664)</f>
        <v/>
      </c>
      <c r="L2659" s="81" t="str">
        <f>R2659</f>
        <v>Available</v>
      </c>
      <c r="M2659" s="81" t="str">
        <f>IF(A2659="","",IF(OR(AWReleaseNum&gt;=A2659,AWReleaseNum=0),"Available","Not Supported"))</f>
        <v>Available</v>
      </c>
      <c r="N2659" s="81" t="str">
        <f>IF(A2659="","",IF(TcRelease="Any","Available",IF(OR(AND(TcReleaseNum&gt;=VLOOKUP(AWReleaseNum,MinVerInfo,3,FALSE),TcReleaseNum&lt;=VLOOKUP(AWReleaseNum,MinVerInfo,4,FALSE)),AND(TcReleaseNum&gt;=VLOOKUP(AWReleaseNum,MinVerInfo,5,FALSE),TcReleaseNum&lt;=VLOOKUP(AWReleaseNum,MinVerInfo,6,FALSE))),"Available","Not Supported")))</f>
        <v>Available</v>
      </c>
      <c r="O2659" s="81" t="str">
        <f>IF(TcReleaseNum&lt;P2659,"Not Supported","Available")</f>
        <v>Available</v>
      </c>
      <c r="P2659" s="81" cm="1">
        <f t="array" ref="P2659">_xlfn.SWITCH(TcBaseVer, 14, K2659, 13, J2659, 12, I2659, 11, IFERROR(VLOOKUP(H2659,Table2[#All],3,FALSE),"N/A"),0)</f>
        <v>0</v>
      </c>
      <c r="Q2659" s="81" t="str">
        <f>IF(TcBaseVer=0,M2659,IF(AND(N2659="Available",M2659="Available",O2659="Available"),"Available",IF(M2659="","","Not Supported")))</f>
        <v>Available</v>
      </c>
      <c r="R2659" s="81" t="str">
        <f>IF(A2659&gt;=AWCurrentRel, "Future",Q2659)</f>
        <v>Available</v>
      </c>
      <c r="S2659" s="100" t="str">
        <f>HYPERLINK(U2659,T2659)</f>
        <v>Teamcenter 2606 - What's New - Develop</v>
      </c>
      <c r="T2659" s="81" t="str">
        <f>IFERROR(VLOOKUP(CONCATENATE($B2659,"_",$A2659),Table4[#All],5,FALSE),"Not Available")</f>
        <v>Teamcenter 2606 - What's New - Develop</v>
      </c>
      <c r="U2659" s="81" t="str">
        <f>IFERROR(VLOOKUP(CONCATENATE(B2659,"_",A2659),Table4[#All],6,FALSE),"")</f>
        <v>https://siemens.highspot.com/items/6a2b19e3796fad52cae40d22?lfrm=shp-ft.2#1</v>
      </c>
    </row>
    <row r="2660" spans="1:21" x14ac:dyDescent="0.25">
      <c r="A2660" s="81">
        <f>IF(OR('Raw Data'!A2665=0,'Raw Data'!A2665="Delete"),"",'Raw Data'!A2665)</f>
        <v>2606</v>
      </c>
      <c r="B2660" s="88" t="str">
        <f>IF(OR('Raw Data'!B2665=0,'Raw Data'!B2665="Delete"),"",'Raw Data'!B2665)</f>
        <v>Develop</v>
      </c>
      <c r="C2660" s="89" t="str">
        <f>IF(OR('Raw Data'!C2665=0,'Raw Data'!C2665="Delete"),"",'Raw Data'!C2665)</f>
        <v>Visualization</v>
      </c>
      <c r="D2660" s="88" t="str">
        <f>IF(OR('Raw Data'!D2665=0,'Raw Data'!D2665="Delete"),"",'Raw Data'!D2665)</f>
        <v>Visualization - Usability</v>
      </c>
      <c r="E2660" s="84" t="str">
        <f>IF(OR('Raw Data'!E2665=0,'Raw Data'!E2665="Delete"),"",'Raw Data'!E2665)</f>
        <v>Define your 3D context using volume, proximity, and zone spatial filters​</v>
      </c>
      <c r="F2660" s="81" t="str" cm="1">
        <f t="array" ref="F2660">_xlfn.SWITCH(ROUND(VLOOKUP(A2660,Table1[#All],3),0),11,H2660,12,I2660,13,J2660,14,K2660,"N/A")</f>
        <v>N/A</v>
      </c>
      <c r="G2660" s="81" t="str" cm="1">
        <f t="array" ref="G2660">_xlfn.SWITCH(ROUND(VLOOKUP(A2660,Table1[#All],5),0),11,H2660,12,I2660,13,J2660,14,K2660,"N/A")</f>
        <v>N/A</v>
      </c>
      <c r="H2660" s="81" t="str">
        <f>IF(OR('Raw Data'!H2665=0,'Raw Data'!H2665="Delete"),"",'Raw Data'!H2665)</f>
        <v/>
      </c>
      <c r="I2660" s="81" t="str">
        <f>IF(OR('Raw Data'!I2665=0,'Raw Data'!I2665="Delete"),"",'Raw Data'!I2665)</f>
        <v/>
      </c>
      <c r="J2660" s="81" t="str">
        <f>IF(OR('Raw Data'!J2665=0,'Raw Data'!J2665="Delete"),"",'Raw Data'!J2665)</f>
        <v/>
      </c>
      <c r="K2660" s="81" t="str">
        <f>IF(OR('Raw Data'!K2665=0,'Raw Data'!K2665="Delete"),"",'Raw Data'!K2665)</f>
        <v/>
      </c>
      <c r="L2660" s="81" t="str">
        <f>R2660</f>
        <v>Available</v>
      </c>
      <c r="M2660" s="81" t="str">
        <f>IF(A2660="","",IF(OR(AWReleaseNum&gt;=A2660,AWReleaseNum=0),"Available","Not Supported"))</f>
        <v>Available</v>
      </c>
      <c r="N2660" s="81" t="str">
        <f>IF(A2660="","",IF(TcRelease="Any","Available",IF(OR(AND(TcReleaseNum&gt;=VLOOKUP(AWReleaseNum,MinVerInfo,3,FALSE),TcReleaseNum&lt;=VLOOKUP(AWReleaseNum,MinVerInfo,4,FALSE)),AND(TcReleaseNum&gt;=VLOOKUP(AWReleaseNum,MinVerInfo,5,FALSE),TcReleaseNum&lt;=VLOOKUP(AWReleaseNum,MinVerInfo,6,FALSE))),"Available","Not Supported")))</f>
        <v>Available</v>
      </c>
      <c r="O2660" s="81" t="str">
        <f>IF(TcReleaseNum&lt;P2660,"Not Supported","Available")</f>
        <v>Available</v>
      </c>
      <c r="P2660" s="81" cm="1">
        <f t="array" ref="P2660">_xlfn.SWITCH(TcBaseVer, 14, K2660, 13, J2660, 12, I2660, 11, IFERROR(VLOOKUP(H2660,Table2[#All],3,FALSE),"N/A"),0)</f>
        <v>0</v>
      </c>
      <c r="Q2660" s="81" t="str">
        <f>IF(TcBaseVer=0,M2660,IF(AND(N2660="Available",M2660="Available",O2660="Available"),"Available",IF(M2660="","","Not Supported")))</f>
        <v>Available</v>
      </c>
      <c r="R2660" s="81" t="str">
        <f>IF(A2660&gt;=AWCurrentRel, "Future",Q2660)</f>
        <v>Available</v>
      </c>
      <c r="S2660" s="100" t="str">
        <f>HYPERLINK(U2660,T2660)</f>
        <v>Teamcenter 2606 - What's New - Develop</v>
      </c>
      <c r="T2660" s="81" t="str">
        <f>IFERROR(VLOOKUP(CONCATENATE($B2660,"_",$A2660),Table4[#All],5,FALSE),"Not Available")</f>
        <v>Teamcenter 2606 - What's New - Develop</v>
      </c>
      <c r="U2660" s="81" t="str">
        <f>IFERROR(VLOOKUP(CONCATENATE(B2660,"_",A2660),Table4[#All],6,FALSE),"")</f>
        <v>https://siemens.highspot.com/items/6a2b19e3796fad52cae40d22?lfrm=shp-ft.2#1</v>
      </c>
    </row>
    <row r="2661" spans="1:21" x14ac:dyDescent="0.25">
      <c r="A2661" s="81">
        <f>IF(OR('Raw Data'!A2666=0,'Raw Data'!A2666="Delete"),"",'Raw Data'!A2666)</f>
        <v>2606</v>
      </c>
      <c r="B2661" s="88" t="str">
        <f>IF(OR('Raw Data'!B2666=0,'Raw Data'!B2666="Delete"),"",'Raw Data'!B2666)</f>
        <v>Develop</v>
      </c>
      <c r="C2661" s="89" t="str">
        <f>IF(OR('Raw Data'!C2666=0,'Raw Data'!C2666="Delete"),"",'Raw Data'!C2666)</f>
        <v>Visualization</v>
      </c>
      <c r="D2661" s="88" t="str">
        <f>IF(OR('Raw Data'!D2666=0,'Raw Data'!D2666="Delete"),"",'Raw Data'!D2666)</f>
        <v>Visualization - Usability</v>
      </c>
      <c r="E2661" s="84" t="str">
        <f>IF(OR('Raw Data'!E2666=0,'Raw Data'!E2666="Delete"),"",'Raw Data'!E2666)</f>
        <v>View previously loaded MMV data even faster using rapid restore​</v>
      </c>
      <c r="F2661" s="81" t="str" cm="1">
        <f t="array" ref="F2661">_xlfn.SWITCH(ROUND(VLOOKUP(A2661,Table1[#All],3),0),11,H2661,12,I2661,13,J2661,14,K2661,"N/A")</f>
        <v>N/A</v>
      </c>
      <c r="G2661" s="81" t="str" cm="1">
        <f t="array" ref="G2661">_xlfn.SWITCH(ROUND(VLOOKUP(A2661,Table1[#All],5),0),11,H2661,12,I2661,13,J2661,14,K2661,"N/A")</f>
        <v>N/A</v>
      </c>
      <c r="H2661" s="81" t="str">
        <f>IF(OR('Raw Data'!H2666=0,'Raw Data'!H2666="Delete"),"",'Raw Data'!H2666)</f>
        <v/>
      </c>
      <c r="I2661" s="81" t="str">
        <f>IF(OR('Raw Data'!I2666=0,'Raw Data'!I2666="Delete"),"",'Raw Data'!I2666)</f>
        <v/>
      </c>
      <c r="J2661" s="81" t="str">
        <f>IF(OR('Raw Data'!J2666=0,'Raw Data'!J2666="Delete"),"",'Raw Data'!J2666)</f>
        <v/>
      </c>
      <c r="K2661" s="81" t="str">
        <f>IF(OR('Raw Data'!K2666=0,'Raw Data'!K2666="Delete"),"",'Raw Data'!K2666)</f>
        <v/>
      </c>
      <c r="L2661" s="81" t="str">
        <f>R2661</f>
        <v>Available</v>
      </c>
      <c r="M2661" s="81" t="str">
        <f>IF(A2661="","",IF(OR(AWReleaseNum&gt;=A2661,AWReleaseNum=0),"Available","Not Supported"))</f>
        <v>Available</v>
      </c>
      <c r="N2661" s="81" t="str">
        <f>IF(A2661="","",IF(TcRelease="Any","Available",IF(OR(AND(TcReleaseNum&gt;=VLOOKUP(AWReleaseNum,MinVerInfo,3,FALSE),TcReleaseNum&lt;=VLOOKUP(AWReleaseNum,MinVerInfo,4,FALSE)),AND(TcReleaseNum&gt;=VLOOKUP(AWReleaseNum,MinVerInfo,5,FALSE),TcReleaseNum&lt;=VLOOKUP(AWReleaseNum,MinVerInfo,6,FALSE))),"Available","Not Supported")))</f>
        <v>Available</v>
      </c>
      <c r="O2661" s="81" t="str">
        <f>IF(TcReleaseNum&lt;P2661,"Not Supported","Available")</f>
        <v>Available</v>
      </c>
      <c r="P2661" s="81" cm="1">
        <f t="array" ref="P2661">_xlfn.SWITCH(TcBaseVer, 14, K2661, 13, J2661, 12, I2661, 11, IFERROR(VLOOKUP(H2661,Table2[#All],3,FALSE),"N/A"),0)</f>
        <v>0</v>
      </c>
      <c r="Q2661" s="81" t="str">
        <f>IF(TcBaseVer=0,M2661,IF(AND(N2661="Available",M2661="Available",O2661="Available"),"Available",IF(M2661="","","Not Supported")))</f>
        <v>Available</v>
      </c>
      <c r="R2661" s="81" t="str">
        <f>IF(A2661&gt;=AWCurrentRel, "Future",Q2661)</f>
        <v>Available</v>
      </c>
      <c r="S2661" s="100" t="str">
        <f>HYPERLINK(U2661,T2661)</f>
        <v>Teamcenter 2606 - What's New - Develop</v>
      </c>
      <c r="T2661" s="81" t="str">
        <f>IFERROR(VLOOKUP(CONCATENATE($B2661,"_",$A2661),Table4[#All],5,FALSE),"Not Available")</f>
        <v>Teamcenter 2606 - What's New - Develop</v>
      </c>
      <c r="U2661" s="81" t="str">
        <f>IFERROR(VLOOKUP(CONCATENATE(B2661,"_",A2661),Table4[#All],6,FALSE),"")</f>
        <v>https://siemens.highspot.com/items/6a2b19e3796fad52cae40d22?lfrm=shp-ft.2#1</v>
      </c>
    </row>
    <row r="2662" spans="1:21" x14ac:dyDescent="0.25">
      <c r="A2662" s="81">
        <f>IF(OR('Raw Data'!A2615=0,'Raw Data'!A2615="Delete"),"",'Raw Data'!A2615)</f>
        <v>2606</v>
      </c>
      <c r="B2662" s="88" t="str">
        <f>IF(OR('Raw Data'!B2615=0,'Raw Data'!B2615="Delete"),"",'Raw Data'!B2615)</f>
        <v>Deliver</v>
      </c>
      <c r="C2662" s="89" t="str">
        <f>IF(OR('Raw Data'!C2615=0,'Raw Data'!C2615="Delete"),"",'Raw Data'!C2615)</f>
        <v>Manufacturing</v>
      </c>
      <c r="D2662" s="88" t="str">
        <f>IF(OR('Raw Data'!D2615=0,'Raw Data'!D2615="Delete"),"",'Raw Data'!D2615)</f>
        <v>Work Instructions</v>
      </c>
      <c r="E2662" s="84" t="str">
        <f>IF(OR('Raw Data'!E2615=0,'Raw Data'!E2615="Delete"),"",'Raw Data'!E2615)</f>
        <v>Data Collection in Standard Text</v>
      </c>
      <c r="F2662" s="81" t="str" cm="1">
        <f t="array" ref="F2662">_xlfn.SWITCH(ROUND(VLOOKUP(A2662,Table1[#All],3),0),11,H2662,12,I2662,13,J2662,14,K2662,"N/A")</f>
        <v>N/A</v>
      </c>
      <c r="G2662" s="81" t="str" cm="1">
        <f t="array" ref="G2662">_xlfn.SWITCH(ROUND(VLOOKUP(A2662,Table1[#All],5),0),11,H2662,12,I2662,13,J2662,14,K2662,"N/A")</f>
        <v>N/A</v>
      </c>
      <c r="H2662" s="81" t="str">
        <f>IF(OR('Raw Data'!H2615=0,'Raw Data'!H2615="Delete"),"",'Raw Data'!H2615)</f>
        <v/>
      </c>
      <c r="I2662" s="81" t="str">
        <f>IF(OR('Raw Data'!I2615=0,'Raw Data'!I2615="Delete"),"",'Raw Data'!I2615)</f>
        <v/>
      </c>
      <c r="J2662" s="81" t="str">
        <f>IF(OR('Raw Data'!J2615=0,'Raw Data'!J2615="Delete"),"",'Raw Data'!J2615)</f>
        <v/>
      </c>
      <c r="K2662" s="81" t="str">
        <f>IF(OR('Raw Data'!K2615=0,'Raw Data'!K2615="Delete"),"",'Raw Data'!K2615)</f>
        <v/>
      </c>
      <c r="L2662" s="81" t="str">
        <f>R2662</f>
        <v>Available</v>
      </c>
      <c r="M2662" s="81" t="str">
        <f>IF(A2662="","",IF(OR(AWReleaseNum&gt;=A2662,AWReleaseNum=0),"Available","Not Supported"))</f>
        <v>Available</v>
      </c>
      <c r="N2662" s="81" t="str">
        <f>IF(A2662="","",IF(TcRelease="Any","Available",IF(OR(AND(TcReleaseNum&gt;=VLOOKUP(AWReleaseNum,MinVerInfo,3,FALSE),TcReleaseNum&lt;=VLOOKUP(AWReleaseNum,MinVerInfo,4,FALSE)),AND(TcReleaseNum&gt;=VLOOKUP(AWReleaseNum,MinVerInfo,5,FALSE),TcReleaseNum&lt;=VLOOKUP(AWReleaseNum,MinVerInfo,6,FALSE))),"Available","Not Supported")))</f>
        <v>Available</v>
      </c>
      <c r="O2662" s="81" t="str">
        <f>IF(TcReleaseNum&lt;P2662,"Not Supported","Available")</f>
        <v>Available</v>
      </c>
      <c r="P2662" s="81" cm="1">
        <f t="array" ref="P2662">_xlfn.SWITCH(TcBaseVer, 14, K2662, 13, J2662, 12, I2662, 11, IFERROR(VLOOKUP(H2662,Table2[#All],3,FALSE),"N/A"),0)</f>
        <v>0</v>
      </c>
      <c r="Q2662" s="81" t="str">
        <f>IF(TcBaseVer=0,M2662,IF(AND(N2662="Available",M2662="Available",O2662="Available"),"Available",IF(M2662="","","Not Supported")))</f>
        <v>Available</v>
      </c>
      <c r="R2662" s="81" t="str">
        <f>IF(A2662&gt;=AWCurrentRel, "Future",Q2662)</f>
        <v>Available</v>
      </c>
      <c r="S2662" s="100" t="str">
        <f>HYPERLINK(U2662,T2662)</f>
        <v>Teamcenter 2606 - What's New - Deliver</v>
      </c>
      <c r="T2662" s="81" t="str">
        <f>IFERROR(VLOOKUP(CONCATENATE($B2662,"_",$A2662),Table4[#All],5,FALSE),"Not Available")</f>
        <v>Teamcenter 2606 - What's New - Deliver</v>
      </c>
      <c r="U2662" s="81" t="str">
        <f>IFERROR(VLOOKUP(CONCATENATE(B2662,"_",A2662),Table4[#All],6,FALSE),"")</f>
        <v>https://siemens.highspot.com/items/6a2b184a3f3d1360e45fd15b?lfrm=shp-ft.3#1</v>
      </c>
    </row>
    <row r="2663" spans="1:21" x14ac:dyDescent="0.25">
      <c r="A2663" s="81">
        <f>IF(OR('Raw Data'!A2616=0,'Raw Data'!A2616="Delete"),"",'Raw Data'!A2616)</f>
        <v>2606</v>
      </c>
      <c r="B2663" s="88" t="str">
        <f>IF(OR('Raw Data'!B2616=0,'Raw Data'!B2616="Delete"),"",'Raw Data'!B2616)</f>
        <v>Deliver</v>
      </c>
      <c r="C2663" s="89" t="str">
        <f>IF(OR('Raw Data'!C2616=0,'Raw Data'!C2616="Delete"),"",'Raw Data'!C2616)</f>
        <v>Manufacturing</v>
      </c>
      <c r="D2663" s="88" t="str">
        <f>IF(OR('Raw Data'!D2616=0,'Raw Data'!D2616="Delete"),"",'Raw Data'!D2616)</f>
        <v>Work Instructions</v>
      </c>
      <c r="E2663" s="84" t="str">
        <f>IF(OR('Raw Data'!E2616=0,'Raw Data'!E2616="Delete"),"",'Raw Data'!E2616)</f>
        <v>Offline Electronic Work instructions</v>
      </c>
      <c r="F2663" s="81" t="str" cm="1">
        <f t="array" ref="F2663">_xlfn.SWITCH(ROUND(VLOOKUP(A2663,Table1[#All],3),0),11,H2663,12,I2663,13,J2663,14,K2663,"N/A")</f>
        <v>N/A</v>
      </c>
      <c r="G2663" s="81" t="str" cm="1">
        <f t="array" ref="G2663">_xlfn.SWITCH(ROUND(VLOOKUP(A2663,Table1[#All],5),0),11,H2663,12,I2663,13,J2663,14,K2663,"N/A")</f>
        <v>N/A</v>
      </c>
      <c r="H2663" s="81" t="str">
        <f>IF(OR('Raw Data'!H2616=0,'Raw Data'!H2616="Delete"),"",'Raw Data'!H2616)</f>
        <v/>
      </c>
      <c r="I2663" s="81" t="str">
        <f>IF(OR('Raw Data'!I2616=0,'Raw Data'!I2616="Delete"),"",'Raw Data'!I2616)</f>
        <v/>
      </c>
      <c r="J2663" s="81" t="str">
        <f>IF(OR('Raw Data'!J2616=0,'Raw Data'!J2616="Delete"),"",'Raw Data'!J2616)</f>
        <v/>
      </c>
      <c r="K2663" s="81" t="str">
        <f>IF(OR('Raw Data'!K2616=0,'Raw Data'!K2616="Delete"),"",'Raw Data'!K2616)</f>
        <v/>
      </c>
      <c r="L2663" s="81" t="str">
        <f>R2663</f>
        <v>Available</v>
      </c>
      <c r="M2663" s="81" t="str">
        <f>IF(A2663="","",IF(OR(AWReleaseNum&gt;=A2663,AWReleaseNum=0),"Available","Not Supported"))</f>
        <v>Available</v>
      </c>
      <c r="N2663" s="81" t="str">
        <f>IF(A2663="","",IF(TcRelease="Any","Available",IF(OR(AND(TcReleaseNum&gt;=VLOOKUP(AWReleaseNum,MinVerInfo,3,FALSE),TcReleaseNum&lt;=VLOOKUP(AWReleaseNum,MinVerInfo,4,FALSE)),AND(TcReleaseNum&gt;=VLOOKUP(AWReleaseNum,MinVerInfo,5,FALSE),TcReleaseNum&lt;=VLOOKUP(AWReleaseNum,MinVerInfo,6,FALSE))),"Available","Not Supported")))</f>
        <v>Available</v>
      </c>
      <c r="O2663" s="81" t="str">
        <f>IF(TcReleaseNum&lt;P2663,"Not Supported","Available")</f>
        <v>Available</v>
      </c>
      <c r="P2663" s="81" cm="1">
        <f t="array" ref="P2663">_xlfn.SWITCH(TcBaseVer, 14, K2663, 13, J2663, 12, I2663, 11, IFERROR(VLOOKUP(H2663,Table2[#All],3,FALSE),"N/A"),0)</f>
        <v>0</v>
      </c>
      <c r="Q2663" s="81" t="str">
        <f>IF(TcBaseVer=0,M2663,IF(AND(N2663="Available",M2663="Available",O2663="Available"),"Available",IF(M2663="","","Not Supported")))</f>
        <v>Available</v>
      </c>
      <c r="R2663" s="81" t="str">
        <f>IF(A2663&gt;=AWCurrentRel, "Future",Q2663)</f>
        <v>Available</v>
      </c>
      <c r="S2663" s="100" t="str">
        <f>HYPERLINK(U2663,T2663)</f>
        <v>Teamcenter 2606 - What's New - Deliver</v>
      </c>
      <c r="T2663" s="81" t="str">
        <f>IFERROR(VLOOKUP(CONCATENATE($B2663,"_",$A2663),Table4[#All],5,FALSE),"Not Available")</f>
        <v>Teamcenter 2606 - What's New - Deliver</v>
      </c>
      <c r="U2663" s="81" t="str">
        <f>IFERROR(VLOOKUP(CONCATENATE(B2663,"_",A2663),Table4[#All],6,FALSE),"")</f>
        <v>https://siemens.highspot.com/items/6a2b184a3f3d1360e45fd15b?lfrm=shp-ft.3#1</v>
      </c>
    </row>
    <row r="2664" spans="1:21" x14ac:dyDescent="0.25">
      <c r="A2664" s="81">
        <f>IF(OR('Raw Data'!A2617=0,'Raw Data'!A2617="Delete"),"",'Raw Data'!A2617)</f>
        <v>2606</v>
      </c>
      <c r="B2664" s="88" t="str">
        <f>IF(OR('Raw Data'!B2617=0,'Raw Data'!B2617="Delete"),"",'Raw Data'!B2617)</f>
        <v>Deliver</v>
      </c>
      <c r="C2664" s="89" t="str">
        <f>IF(OR('Raw Data'!C2617=0,'Raw Data'!C2617="Delete"),"",'Raw Data'!C2617)</f>
        <v>Manufacturing</v>
      </c>
      <c r="D2664" s="88" t="str">
        <f>IF(OR('Raw Data'!D2617=0,'Raw Data'!D2617="Delete"),"",'Raw Data'!D2617)</f>
        <v>Work Instructions</v>
      </c>
      <c r="E2664" s="84" t="str">
        <f>IF(OR('Raw Data'!E2617=0,'Raw Data'!E2617="Delete"),"",'Raw Data'!E2617)</f>
        <v>Planner Inputs in Text Elements</v>
      </c>
      <c r="F2664" s="81" t="str" cm="1">
        <f t="array" ref="F2664">_xlfn.SWITCH(ROUND(VLOOKUP(A2664,Table1[#All],3),0),11,H2664,12,I2664,13,J2664,14,K2664,"N/A")</f>
        <v>N/A</v>
      </c>
      <c r="G2664" s="81" t="str" cm="1">
        <f t="array" ref="G2664">_xlfn.SWITCH(ROUND(VLOOKUP(A2664,Table1[#All],5),0),11,H2664,12,I2664,13,J2664,14,K2664,"N/A")</f>
        <v>N/A</v>
      </c>
      <c r="H2664" s="81" t="str">
        <f>IF(OR('Raw Data'!H2617=0,'Raw Data'!H2617="Delete"),"",'Raw Data'!H2617)</f>
        <v/>
      </c>
      <c r="I2664" s="81" t="str">
        <f>IF(OR('Raw Data'!I2617=0,'Raw Data'!I2617="Delete"),"",'Raw Data'!I2617)</f>
        <v/>
      </c>
      <c r="J2664" s="81" t="str">
        <f>IF(OR('Raw Data'!J2617=0,'Raw Data'!J2617="Delete"),"",'Raw Data'!J2617)</f>
        <v/>
      </c>
      <c r="K2664" s="81" t="str">
        <f>IF(OR('Raw Data'!K2617=0,'Raw Data'!K2617="Delete"),"",'Raw Data'!K2617)</f>
        <v/>
      </c>
      <c r="L2664" s="81" t="str">
        <f>R2664</f>
        <v>Available</v>
      </c>
      <c r="M2664" s="81" t="str">
        <f>IF(A2664="","",IF(OR(AWReleaseNum&gt;=A2664,AWReleaseNum=0),"Available","Not Supported"))</f>
        <v>Available</v>
      </c>
      <c r="N2664" s="81" t="str">
        <f>IF(A2664="","",IF(TcRelease="Any","Available",IF(OR(AND(TcReleaseNum&gt;=VLOOKUP(AWReleaseNum,MinVerInfo,3,FALSE),TcReleaseNum&lt;=VLOOKUP(AWReleaseNum,MinVerInfo,4,FALSE)),AND(TcReleaseNum&gt;=VLOOKUP(AWReleaseNum,MinVerInfo,5,FALSE),TcReleaseNum&lt;=VLOOKUP(AWReleaseNum,MinVerInfo,6,FALSE))),"Available","Not Supported")))</f>
        <v>Available</v>
      </c>
      <c r="O2664" s="81" t="str">
        <f>IF(TcReleaseNum&lt;P2664,"Not Supported","Available")</f>
        <v>Available</v>
      </c>
      <c r="P2664" s="81" cm="1">
        <f t="array" ref="P2664">_xlfn.SWITCH(TcBaseVer, 14, K2664, 13, J2664, 12, I2664, 11, IFERROR(VLOOKUP(H2664,Table2[#All],3,FALSE),"N/A"),0)</f>
        <v>0</v>
      </c>
      <c r="Q2664" s="81" t="str">
        <f>IF(TcBaseVer=0,M2664,IF(AND(N2664="Available",M2664="Available",O2664="Available"),"Available",IF(M2664="","","Not Supported")))</f>
        <v>Available</v>
      </c>
      <c r="R2664" s="81" t="str">
        <f>IF(A2664&gt;=AWCurrentRel, "Future",Q2664)</f>
        <v>Available</v>
      </c>
      <c r="S2664" s="100" t="str">
        <f>HYPERLINK(U2664,T2664)</f>
        <v>Teamcenter 2606 - What's New - Deliver</v>
      </c>
      <c r="T2664" s="81" t="str">
        <f>IFERROR(VLOOKUP(CONCATENATE($B2664,"_",$A2664),Table4[#All],5,FALSE),"Not Available")</f>
        <v>Teamcenter 2606 - What's New - Deliver</v>
      </c>
      <c r="U2664" s="81" t="str">
        <f>IFERROR(VLOOKUP(CONCATENATE(B2664,"_",A2664),Table4[#All],6,FALSE),"")</f>
        <v>https://siemens.highspot.com/items/6a2b184a3f3d1360e45fd15b?lfrm=shp-ft.3#1</v>
      </c>
    </row>
    <row r="2665" spans="1:21" x14ac:dyDescent="0.25">
      <c r="A2665" s="81">
        <f>IF(OR('Raw Data'!A2558=0,'Raw Data'!A2558="Delete"),"",'Raw Data'!A2558)</f>
        <v>2606</v>
      </c>
      <c r="B2665" s="88" t="str">
        <f>IF(OR('Raw Data'!B2558=0,'Raw Data'!B2558="Delete"),"",'Raw Data'!B2558)</f>
        <v>Plan</v>
      </c>
      <c r="C2665" s="89" t="str">
        <f>IF(OR('Raw Data'!C2558=0,'Raw Data'!C2558="Delete"),"",'Raw Data'!C2558)</f>
        <v>Process</v>
      </c>
      <c r="D2665" s="88" t="str">
        <f>IF(OR('Raw Data'!D2558=0,'Raw Data'!D2558="Delete"),"",'Raw Data'!D2558)</f>
        <v>Workflow</v>
      </c>
      <c r="E2665" s="84" t="str">
        <f>IF(OR('Raw Data'!E2558=0,'Raw Data'!E2558="Delete"),"",'Raw Data'!E2558)</f>
        <v>Create and manage global workflow task assignment rules</v>
      </c>
      <c r="F2665" s="81" t="str" cm="1">
        <f t="array" ref="F2665">_xlfn.SWITCH(ROUND(VLOOKUP(A2665,Table1[#All],3),0),11,H2665,12,I2665,13,J2665,14,K2665,"N/A")</f>
        <v>N/A</v>
      </c>
      <c r="G2665" s="81" t="str" cm="1">
        <f t="array" ref="G2665">_xlfn.SWITCH(ROUND(VLOOKUP(A2665,Table1[#All],5),0),11,H2665,12,I2665,13,J2665,14,K2665,"N/A")</f>
        <v>N/A</v>
      </c>
      <c r="H2665" s="81" t="str">
        <f>IF(OR('Raw Data'!H2558=0,'Raw Data'!H2558="Delete"),"",'Raw Data'!H2558)</f>
        <v/>
      </c>
      <c r="I2665" s="81" t="str">
        <f>IF(OR('Raw Data'!I2558=0,'Raw Data'!I2558="Delete"),"",'Raw Data'!I2558)</f>
        <v/>
      </c>
      <c r="J2665" s="81" t="str">
        <f>IF(OR('Raw Data'!J2558=0,'Raw Data'!J2558="Delete"),"",'Raw Data'!J2558)</f>
        <v/>
      </c>
      <c r="K2665" s="81" t="str">
        <f>IF(OR('Raw Data'!K2558=0,'Raw Data'!K2558="Delete"),"",'Raw Data'!K2558)</f>
        <v/>
      </c>
      <c r="L2665" s="81" t="str">
        <f>R2665</f>
        <v>Available</v>
      </c>
      <c r="M2665" s="81" t="str">
        <f>IF(A2665="","",IF(OR(AWReleaseNum&gt;=A2665,AWReleaseNum=0),"Available","Not Supported"))</f>
        <v>Available</v>
      </c>
      <c r="N2665" s="81" t="str">
        <f>IF(A2665="","",IF(TcRelease="Any","Available",IF(OR(AND(TcReleaseNum&gt;=VLOOKUP(AWReleaseNum,MinVerInfo,3,FALSE),TcReleaseNum&lt;=VLOOKUP(AWReleaseNum,MinVerInfo,4,FALSE)),AND(TcReleaseNum&gt;=VLOOKUP(AWReleaseNum,MinVerInfo,5,FALSE),TcReleaseNum&lt;=VLOOKUP(AWReleaseNum,MinVerInfo,6,FALSE))),"Available","Not Supported")))</f>
        <v>Available</v>
      </c>
      <c r="O2665" s="81" t="str">
        <f>IF(TcReleaseNum&lt;P2665,"Not Supported","Available")</f>
        <v>Available</v>
      </c>
      <c r="P2665" s="81" cm="1">
        <f t="array" ref="P2665">_xlfn.SWITCH(TcBaseVer, 14, K2665, 13, J2665, 12, I2665, 11, IFERROR(VLOOKUP(H2665,Table2[#All],3,FALSE),"N/A"),0)</f>
        <v>0</v>
      </c>
      <c r="Q2665" s="81" t="str">
        <f>IF(TcBaseVer=0,M2665,IF(AND(N2665="Available",M2665="Available",O2665="Available"),"Available",IF(M2665="","","Not Supported")))</f>
        <v>Available</v>
      </c>
      <c r="R2665" s="81" t="str">
        <f>IF(A2665&gt;=AWCurrentRel, "Future",Q2665)</f>
        <v>Available</v>
      </c>
      <c r="S2665" s="100" t="str">
        <f>HYPERLINK(U2665,T2665)</f>
        <v>Teamcenter 2606 - What's New - Plan</v>
      </c>
      <c r="T2665" s="81" t="str">
        <f>IFERROR(VLOOKUP(CONCATENATE($B2665,"_",$A2665),Table4[#All],5,FALSE),"Not Available")</f>
        <v>Teamcenter 2606 - What's New - Plan</v>
      </c>
      <c r="U2665" s="81" t="str">
        <f>IFERROR(VLOOKUP(CONCATENATE(B2665,"_",A2665),Table4[#All],6,FALSE),"")</f>
        <v>https://siemens.highspot.com/items/6a2b1b5fb15023ba6ccb2993?lfrm=shp-ft.1#1</v>
      </c>
    </row>
    <row r="2666" spans="1:21" x14ac:dyDescent="0.25">
      <c r="A2666" s="81">
        <f>IF(OR('Raw Data'!A2559=0,'Raw Data'!A2559="Delete"),"",'Raw Data'!A2559)</f>
        <v>2606</v>
      </c>
      <c r="B2666" s="88" t="str">
        <f>IF(OR('Raw Data'!B2559=0,'Raw Data'!B2559="Delete"),"",'Raw Data'!B2559)</f>
        <v>Plan</v>
      </c>
      <c r="C2666" s="89" t="str">
        <f>IF(OR('Raw Data'!C2559=0,'Raw Data'!C2559="Delete"),"",'Raw Data'!C2559)</f>
        <v>Process</v>
      </c>
      <c r="D2666" s="88" t="str">
        <f>IF(OR('Raw Data'!D2559=0,'Raw Data'!D2559="Delete"),"",'Raw Data'!D2559)</f>
        <v>Workflow</v>
      </c>
      <c r="E2666" s="84" t="str">
        <f>IF(OR('Raw Data'!E2559=0,'Raw Data'!E2559="Delete"),"",'Raw Data'!E2559)</f>
        <v>Intuitively assign tasks based on staffing roles with an assignment rule</v>
      </c>
      <c r="F2666" s="81" t="str" cm="1">
        <f t="array" ref="F2666">_xlfn.SWITCH(ROUND(VLOOKUP(A2666,Table1[#All],3),0),11,H2666,12,I2666,13,J2666,14,K2666,"N/A")</f>
        <v>N/A</v>
      </c>
      <c r="G2666" s="81" t="str" cm="1">
        <f t="array" ref="G2666">_xlfn.SWITCH(ROUND(VLOOKUP(A2666,Table1[#All],5),0),11,H2666,12,I2666,13,J2666,14,K2666,"N/A")</f>
        <v>N/A</v>
      </c>
      <c r="H2666" s="81" t="str">
        <f>IF(OR('Raw Data'!H2559=0,'Raw Data'!H2559="Delete"),"",'Raw Data'!H2559)</f>
        <v/>
      </c>
      <c r="I2666" s="81" t="str">
        <f>IF(OR('Raw Data'!I2559=0,'Raw Data'!I2559="Delete"),"",'Raw Data'!I2559)</f>
        <v/>
      </c>
      <c r="J2666" s="81" t="str">
        <f>IF(OR('Raw Data'!J2559=0,'Raw Data'!J2559="Delete"),"",'Raw Data'!J2559)</f>
        <v/>
      </c>
      <c r="K2666" s="81" t="str">
        <f>IF(OR('Raw Data'!K2559=0,'Raw Data'!K2559="Delete"),"",'Raw Data'!K2559)</f>
        <v/>
      </c>
      <c r="L2666" s="81" t="str">
        <f>R2666</f>
        <v>Available</v>
      </c>
      <c r="M2666" s="81" t="str">
        <f>IF(A2666="","",IF(OR(AWReleaseNum&gt;=A2666,AWReleaseNum=0),"Available","Not Supported"))</f>
        <v>Available</v>
      </c>
      <c r="N2666" s="81" t="str">
        <f>IF(A2666="","",IF(TcRelease="Any","Available",IF(OR(AND(TcReleaseNum&gt;=VLOOKUP(AWReleaseNum,MinVerInfo,3,FALSE),TcReleaseNum&lt;=VLOOKUP(AWReleaseNum,MinVerInfo,4,FALSE)),AND(TcReleaseNum&gt;=VLOOKUP(AWReleaseNum,MinVerInfo,5,FALSE),TcReleaseNum&lt;=VLOOKUP(AWReleaseNum,MinVerInfo,6,FALSE))),"Available","Not Supported")))</f>
        <v>Available</v>
      </c>
      <c r="O2666" s="81" t="str">
        <f>IF(TcReleaseNum&lt;P2666,"Not Supported","Available")</f>
        <v>Available</v>
      </c>
      <c r="P2666" s="81" cm="1">
        <f t="array" ref="P2666">_xlfn.SWITCH(TcBaseVer, 14, K2666, 13, J2666, 12, I2666, 11, IFERROR(VLOOKUP(H2666,Table2[#All],3,FALSE),"N/A"),0)</f>
        <v>0</v>
      </c>
      <c r="Q2666" s="81" t="str">
        <f>IF(TcBaseVer=0,M2666,IF(AND(N2666="Available",M2666="Available",O2666="Available"),"Available",IF(M2666="","","Not Supported")))</f>
        <v>Available</v>
      </c>
      <c r="R2666" s="81" t="str">
        <f>IF(A2666&gt;=AWCurrentRel, "Future",Q2666)</f>
        <v>Available</v>
      </c>
      <c r="S2666" s="100" t="str">
        <f>HYPERLINK(U2666,T2666)</f>
        <v>Teamcenter 2606 - What's New - Plan</v>
      </c>
      <c r="T2666" s="81" t="str">
        <f>IFERROR(VLOOKUP(CONCATENATE($B2666,"_",$A2666),Table4[#All],5,FALSE),"Not Available")</f>
        <v>Teamcenter 2606 - What's New - Plan</v>
      </c>
      <c r="U2666" s="81" t="str">
        <f>IFERROR(VLOOKUP(CONCATENATE(B2666,"_",A2666),Table4[#All],6,FALSE),"")</f>
        <v>https://siemens.highspot.com/items/6a2b1b5fb15023ba6ccb2993?lfrm=shp-ft.1#1</v>
      </c>
    </row>
    <row r="2667" spans="1:21" x14ac:dyDescent="0.25">
      <c r="A2667" s="81">
        <f>IF(OR('Raw Data'!A2556=0,'Raw Data'!A2556="Delete"),"",'Raw Data'!A2556)</f>
        <v>2606</v>
      </c>
      <c r="B2667" s="88" t="str">
        <f>IF(OR('Raw Data'!B2556=0,'Raw Data'!B2556="Delete"),"",'Raw Data'!B2556)</f>
        <v>Plan</v>
      </c>
      <c r="C2667" s="89" t="str">
        <f>IF(OR('Raw Data'!C2556=0,'Raw Data'!C2556="Delete"),"",'Raw Data'!C2556)</f>
        <v>Process</v>
      </c>
      <c r="D2667" s="88" t="str">
        <f>IF(OR('Raw Data'!D2556=0,'Raw Data'!D2556="Delete"),"",'Raw Data'!D2556)</f>
        <v>Workflow - AI</v>
      </c>
      <c r="E2667" s="84" t="str">
        <f>IF(OR('Raw Data'!E2556=0,'Raw Data'!E2556="Delete"),"",'Raw Data'!E2556)</f>
        <v>Easily initiate workflows with AI suggestions for relevant templates</v>
      </c>
      <c r="F2667" s="81" t="str" cm="1">
        <f t="array" ref="F2667">_xlfn.SWITCH(ROUND(VLOOKUP(A2667,Table1[#All],3),0),11,H2667,12,I2667,13,J2667,14,K2667,"N/A")</f>
        <v>N/A</v>
      </c>
      <c r="G2667" s="81" t="str" cm="1">
        <f t="array" ref="G2667">_xlfn.SWITCH(ROUND(VLOOKUP(A2667,Table1[#All],5),0),11,H2667,12,I2667,13,J2667,14,K2667,"N/A")</f>
        <v>N/A</v>
      </c>
      <c r="H2667" s="81" t="str">
        <f>IF(OR('Raw Data'!H2556=0,'Raw Data'!H2556="Delete"),"",'Raw Data'!H2556)</f>
        <v/>
      </c>
      <c r="I2667" s="81" t="str">
        <f>IF(OR('Raw Data'!I2556=0,'Raw Data'!I2556="Delete"),"",'Raw Data'!I2556)</f>
        <v/>
      </c>
      <c r="J2667" s="81" t="str">
        <f>IF(OR('Raw Data'!J2556=0,'Raw Data'!J2556="Delete"),"",'Raw Data'!J2556)</f>
        <v/>
      </c>
      <c r="K2667" s="81" t="str">
        <f>IF(OR('Raw Data'!K2556=0,'Raw Data'!K2556="Delete"),"",'Raw Data'!K2556)</f>
        <v/>
      </c>
      <c r="L2667" s="81" t="str">
        <f>R2667</f>
        <v>Available</v>
      </c>
      <c r="M2667" s="81" t="str">
        <f>IF(A2667="","",IF(OR(AWReleaseNum&gt;=A2667,AWReleaseNum=0),"Available","Not Supported"))</f>
        <v>Available</v>
      </c>
      <c r="N2667" s="81" t="str">
        <f>IF(A2667="","",IF(TcRelease="Any","Available",IF(OR(AND(TcReleaseNum&gt;=VLOOKUP(AWReleaseNum,MinVerInfo,3,FALSE),TcReleaseNum&lt;=VLOOKUP(AWReleaseNum,MinVerInfo,4,FALSE)),AND(TcReleaseNum&gt;=VLOOKUP(AWReleaseNum,MinVerInfo,5,FALSE),TcReleaseNum&lt;=VLOOKUP(AWReleaseNum,MinVerInfo,6,FALSE))),"Available","Not Supported")))</f>
        <v>Available</v>
      </c>
      <c r="O2667" s="81" t="str">
        <f>IF(TcReleaseNum&lt;P2667,"Not Supported","Available")</f>
        <v>Available</v>
      </c>
      <c r="P2667" s="81" cm="1">
        <f t="array" ref="P2667">_xlfn.SWITCH(TcBaseVer, 14, K2667, 13, J2667, 12, I2667, 11, IFERROR(VLOOKUP(H2667,Table2[#All],3,FALSE),"N/A"),0)</f>
        <v>0</v>
      </c>
      <c r="Q2667" s="81" t="str">
        <f>IF(TcBaseVer=0,M2667,IF(AND(N2667="Available",M2667="Available",O2667="Available"),"Available",IF(M2667="","","Not Supported")))</f>
        <v>Available</v>
      </c>
      <c r="R2667" s="81" t="str">
        <f>IF(A2667&gt;=AWCurrentRel, "Future",Q2667)</f>
        <v>Available</v>
      </c>
      <c r="S2667" s="100" t="str">
        <f>HYPERLINK(U2667,T2667)</f>
        <v>Teamcenter 2606 - What's New - Plan</v>
      </c>
      <c r="T2667" s="81" t="str">
        <f>IFERROR(VLOOKUP(CONCATENATE($B2667,"_",$A2667),Table4[#All],5,FALSE),"Not Available")</f>
        <v>Teamcenter 2606 - What's New - Plan</v>
      </c>
      <c r="U2667" s="81" t="str">
        <f>IFERROR(VLOOKUP(CONCATENATE(B2667,"_",A2667),Table4[#All],6,FALSE),"")</f>
        <v>https://siemens.highspot.com/items/6a2b1b5fb15023ba6ccb2993?lfrm=shp-ft.1#1</v>
      </c>
    </row>
    <row r="2668" spans="1:21" x14ac:dyDescent="0.25">
      <c r="A2668" s="81">
        <f>IF(OR('Raw Data'!A2557=0,'Raw Data'!A2557="Delete"),"",'Raw Data'!A2557)</f>
        <v>2606</v>
      </c>
      <c r="B2668" s="88" t="str">
        <f>IF(OR('Raw Data'!B2557=0,'Raw Data'!B2557="Delete"),"",'Raw Data'!B2557)</f>
        <v>Plan</v>
      </c>
      <c r="C2668" s="89" t="str">
        <f>IF(OR('Raw Data'!C2557=0,'Raw Data'!C2557="Delete"),"",'Raw Data'!C2557)</f>
        <v>Process</v>
      </c>
      <c r="D2668" s="88" t="str">
        <f>IF(OR('Raw Data'!D2557=0,'Raw Data'!D2557="Delete"),"",'Raw Data'!D2557)</f>
        <v>Workflow - AI</v>
      </c>
      <c r="E2668" s="84" t="str">
        <f>IF(OR('Raw Data'!E2557=0,'Raw Data'!E2557="Delete"),"",'Raw Data'!E2557)</f>
        <v>Quickly assign tasks with AI recommendations for users, groups, and roles</v>
      </c>
      <c r="F2668" s="81" t="str" cm="1">
        <f t="array" ref="F2668">_xlfn.SWITCH(ROUND(VLOOKUP(A2668,Table1[#All],3),0),11,H2668,12,I2668,13,J2668,14,K2668,"N/A")</f>
        <v>N/A</v>
      </c>
      <c r="G2668" s="81" t="str" cm="1">
        <f t="array" ref="G2668">_xlfn.SWITCH(ROUND(VLOOKUP(A2668,Table1[#All],5),0),11,H2668,12,I2668,13,J2668,14,K2668,"N/A")</f>
        <v>N/A</v>
      </c>
      <c r="H2668" s="81" t="str">
        <f>IF(OR('Raw Data'!H2557=0,'Raw Data'!H2557="Delete"),"",'Raw Data'!H2557)</f>
        <v/>
      </c>
      <c r="I2668" s="81" t="str">
        <f>IF(OR('Raw Data'!I2557=0,'Raw Data'!I2557="Delete"),"",'Raw Data'!I2557)</f>
        <v/>
      </c>
      <c r="J2668" s="81" t="str">
        <f>IF(OR('Raw Data'!J2557=0,'Raw Data'!J2557="Delete"),"",'Raw Data'!J2557)</f>
        <v/>
      </c>
      <c r="K2668" s="81" t="str">
        <f>IF(OR('Raw Data'!K2557=0,'Raw Data'!K2557="Delete"),"",'Raw Data'!K2557)</f>
        <v/>
      </c>
      <c r="L2668" s="81" t="str">
        <f>R2668</f>
        <v>Available</v>
      </c>
      <c r="M2668" s="81" t="str">
        <f>IF(A2668="","",IF(OR(AWReleaseNum&gt;=A2668,AWReleaseNum=0),"Available","Not Supported"))</f>
        <v>Available</v>
      </c>
      <c r="N2668" s="81" t="str">
        <f>IF(A2668="","",IF(TcRelease="Any","Available",IF(OR(AND(TcReleaseNum&gt;=VLOOKUP(AWReleaseNum,MinVerInfo,3,FALSE),TcReleaseNum&lt;=VLOOKUP(AWReleaseNum,MinVerInfo,4,FALSE)),AND(TcReleaseNum&gt;=VLOOKUP(AWReleaseNum,MinVerInfo,5,FALSE),TcReleaseNum&lt;=VLOOKUP(AWReleaseNum,MinVerInfo,6,FALSE))),"Available","Not Supported")))</f>
        <v>Available</v>
      </c>
      <c r="O2668" s="81" t="str">
        <f>IF(TcReleaseNum&lt;P2668,"Not Supported","Available")</f>
        <v>Available</v>
      </c>
      <c r="P2668" s="81" cm="1">
        <f t="array" ref="P2668">_xlfn.SWITCH(TcBaseVer, 14, K2668, 13, J2668, 12, I2668, 11, IFERROR(VLOOKUP(H2668,Table2[#All],3,FALSE),"N/A"),0)</f>
        <v>0</v>
      </c>
      <c r="Q2668" s="81" t="str">
        <f>IF(TcBaseVer=0,M2668,IF(AND(N2668="Available",M2668="Available",O2668="Available"),"Available",IF(M2668="","","Not Supported")))</f>
        <v>Available</v>
      </c>
      <c r="R2668" s="81" t="str">
        <f>IF(A2668&gt;=AWCurrentRel, "Future",Q2668)</f>
        <v>Available</v>
      </c>
      <c r="S2668" s="100" t="str">
        <f>HYPERLINK(U2668,T2668)</f>
        <v>Teamcenter 2606 - What's New - Plan</v>
      </c>
      <c r="T2668" s="81" t="str">
        <f>IFERROR(VLOOKUP(CONCATENATE($B2668,"_",$A2668),Table4[#All],5,FALSE),"Not Available")</f>
        <v>Teamcenter 2606 - What's New - Plan</v>
      </c>
      <c r="U2668" s="81" t="str">
        <f>IFERROR(VLOOKUP(CONCATENATE(B2668,"_",A2668),Table4[#All],6,FALSE),"")</f>
        <v>https://siemens.highspot.com/items/6a2b1b5fb15023ba6ccb2993?lfrm=shp-ft.1#1</v>
      </c>
    </row>
  </sheetData>
  <sheetProtection algorithmName="SHA-512" hashValue="rnDZSaVDI29kXFFAdJ8ooZqOZ7rUSelhPqqbcJ3daCUhVTZL5cB5gs3hdoNBM25Ysbah/b3Li1nWZU47AgPIrw==" saltValue="jg7jPPrV7VwZ37BRVwA5Yg==" spinCount="100000" sheet="1" formatRows="0" sort="0" autoFilter="0"/>
  <autoFilter ref="A3:S2668" xr:uid="{A9D2A577-F6A6-4511-939C-F37B71266BA1}">
    <sortState xmlns:xlrd2="http://schemas.microsoft.com/office/spreadsheetml/2017/richdata2" ref="A4:S2668">
      <sortCondition ref="A3:A2668"/>
    </sortState>
  </autoFilter>
  <mergeCells count="2">
    <mergeCell ref="H2:L2"/>
    <mergeCell ref="E1:E2"/>
  </mergeCells>
  <phoneticPr fontId="7" type="noConversion"/>
  <conditionalFormatting sqref="A2669:A1048576 A1:A3 A4:U2668">
    <cfRule type="top10" dxfId="42" priority="53" rank="10"/>
  </conditionalFormatting>
  <conditionalFormatting sqref="B2669:L8449 S2669:V8449 V2512:V2668 A4:S2668">
    <cfRule type="expression" dxfId="41" priority="4">
      <formula>IF($L4="Available","FALSE","TRUE")</formula>
    </cfRule>
  </conditionalFormatting>
  <conditionalFormatting sqref="T4:V4 W4:W304 V5:V2510 T5:U2667">
    <cfRule type="expression" dxfId="40" priority="64">
      <formula>IF($L5="Available","FALSE","TRUE")</formula>
    </cfRule>
  </conditionalFormatting>
  <conditionalFormatting sqref="V2511">
    <cfRule type="expression" dxfId="39" priority="69">
      <formula>IF(#REF!="Available","FALSE","TRUE")</formula>
    </cfRule>
  </conditionalFormatting>
  <conditionalFormatting sqref="T2668:U2668">
    <cfRule type="expression" dxfId="0" priority="75">
      <formula>IF(#REF!="Available","FALSE","TRUE")</formula>
    </cfRule>
  </conditionalFormatting>
  <dataValidations disablePrompts="1" count="2">
    <dataValidation type="list" allowBlank="1" showInputMessage="1" showErrorMessage="1" sqref="H2669:H1048576" xr:uid="{00000000-0002-0000-0000-000000000000}">
      <formula1>"Not Supported, 11.2.3, 11.3, 11.4, 11.5"</formula1>
    </dataValidation>
    <dataValidation type="list" allowBlank="1" showInputMessage="1" showErrorMessage="1" sqref="I2669:K1048576" xr:uid="{00000000-0002-0000-0000-000001000000}">
      <formula1>"Not Supported, 12.0"</formula1>
    </dataValidation>
  </dataValidations>
  <pageMargins left="0.7" right="0.7" top="0.75" bottom="0.75" header="0.3" footer="0.3"/>
  <pageSetup orientation="portrait" r:id="rId1"/>
  <headerFooter>
    <oddFooter>&amp;LUnrestricted</oddFooter>
    <evenFooter xml:space="preserve">&amp;LUnrestricted </evenFooter>
    <firstFooter xml:space="preserve">&amp;LUnrestricted </firstFooter>
  </headerFooter>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000-000003000000}">
          <x14:formula1>
            <xm:f>Lookups!$B$4:$B$21</xm:f>
          </x14:formula1>
          <xm:sqref>A1</xm:sqref>
        </x14:dataValidation>
        <x14:dataValidation type="list" allowBlank="1" showInputMessage="1" showErrorMessage="1" xr:uid="{00000000-0002-0000-0000-000002000000}">
          <x14:formula1>
            <xm:f>Lookups!$E$4:$E$28</xm:f>
          </x14:formula1>
          <xm:sqref>A2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K2666"/>
  <sheetViews>
    <sheetView zoomScaleNormal="100" workbookViewId="0">
      <pane ySplit="1" topLeftCell="A2406" activePane="bottomLeft" state="frozen"/>
      <selection pane="bottomLeft" activeCell="A2665" sqref="A2665"/>
    </sheetView>
  </sheetViews>
  <sheetFormatPr defaultColWidth="9.140625" defaultRowHeight="15" x14ac:dyDescent="0.25"/>
  <cols>
    <col min="1" max="1" width="26.28515625" style="9" bestFit="1" customWidth="1"/>
    <col min="2" max="2" width="16" style="41" bestFit="1" customWidth="1"/>
    <col min="3" max="3" width="17.28515625" style="41" bestFit="1" customWidth="1"/>
    <col min="4" max="4" width="77" style="4" bestFit="1" customWidth="1"/>
    <col min="5" max="5" width="227.140625" style="4" bestFit="1" customWidth="1"/>
    <col min="6" max="6" width="17.140625" style="9" customWidth="1"/>
    <col min="7" max="7" width="17" style="9" customWidth="1"/>
    <col min="8" max="8" width="16.28515625" style="9" customWidth="1"/>
    <col min="9" max="9" width="19.7109375" style="9" customWidth="1"/>
    <col min="10" max="10" width="12" bestFit="1" customWidth="1"/>
    <col min="11" max="11" width="105.7109375" bestFit="1" customWidth="1"/>
  </cols>
  <sheetData>
    <row r="1" spans="1:11" ht="75" x14ac:dyDescent="0.25">
      <c r="A1" s="37" t="s">
        <v>6</v>
      </c>
      <c r="B1" s="58" t="s">
        <v>7</v>
      </c>
      <c r="C1" s="58" t="s">
        <v>8</v>
      </c>
      <c r="D1" s="58" t="s">
        <v>9</v>
      </c>
      <c r="E1" s="58" t="s">
        <v>10</v>
      </c>
      <c r="F1" s="38" t="s">
        <v>13</v>
      </c>
      <c r="G1" s="38" t="s">
        <v>14</v>
      </c>
      <c r="H1" s="38" t="s">
        <v>15</v>
      </c>
      <c r="I1" s="38" t="s">
        <v>16</v>
      </c>
      <c r="J1" t="s">
        <v>27</v>
      </c>
      <c r="K1" s="48" t="s">
        <v>28</v>
      </c>
    </row>
    <row r="2" spans="1:11" x14ac:dyDescent="0.25">
      <c r="A2" s="34">
        <v>2</v>
      </c>
      <c r="B2" s="54" t="s">
        <v>46</v>
      </c>
      <c r="C2" s="54" t="s">
        <v>69</v>
      </c>
      <c r="D2" s="6" t="s">
        <v>70</v>
      </c>
      <c r="E2" t="s">
        <v>71</v>
      </c>
      <c r="F2" s="9">
        <v>11</v>
      </c>
      <c r="G2" s="9">
        <v>12</v>
      </c>
      <c r="H2" s="9">
        <v>13</v>
      </c>
      <c r="I2" s="9">
        <v>14</v>
      </c>
    </row>
    <row r="3" spans="1:11" x14ac:dyDescent="0.25">
      <c r="A3" s="34">
        <v>2</v>
      </c>
      <c r="B3" s="54" t="s">
        <v>46</v>
      </c>
      <c r="C3" s="54" t="s">
        <v>69</v>
      </c>
      <c r="D3" s="6" t="s">
        <v>70</v>
      </c>
      <c r="E3" t="s">
        <v>72</v>
      </c>
      <c r="F3" s="9">
        <v>11</v>
      </c>
      <c r="G3" s="9">
        <v>12</v>
      </c>
      <c r="H3" s="9">
        <v>13</v>
      </c>
      <c r="I3" s="9">
        <v>14</v>
      </c>
    </row>
    <row r="4" spans="1:11" x14ac:dyDescent="0.25">
      <c r="A4" s="34">
        <v>2</v>
      </c>
      <c r="B4" s="54" t="s">
        <v>92</v>
      </c>
      <c r="C4" s="54" t="s">
        <v>175</v>
      </c>
      <c r="D4" s="6" t="s">
        <v>1051</v>
      </c>
      <c r="E4" t="s">
        <v>1320</v>
      </c>
      <c r="F4" s="9">
        <v>11</v>
      </c>
      <c r="G4" s="9">
        <v>12</v>
      </c>
      <c r="H4" s="49">
        <v>13</v>
      </c>
      <c r="I4" s="9">
        <v>14</v>
      </c>
    </row>
    <row r="5" spans="1:11" x14ac:dyDescent="0.25">
      <c r="A5" s="34">
        <v>2</v>
      </c>
      <c r="B5" s="54" t="s">
        <v>92</v>
      </c>
      <c r="C5" s="54" t="s">
        <v>175</v>
      </c>
      <c r="D5" s="6" t="s">
        <v>1051</v>
      </c>
      <c r="E5" t="s">
        <v>1321</v>
      </c>
      <c r="F5" s="9">
        <v>11</v>
      </c>
      <c r="G5" s="9">
        <v>12</v>
      </c>
      <c r="H5" s="49">
        <v>13</v>
      </c>
      <c r="I5" s="9">
        <v>14</v>
      </c>
    </row>
    <row r="6" spans="1:11" x14ac:dyDescent="0.25">
      <c r="A6" s="34">
        <v>2</v>
      </c>
      <c r="B6" s="54" t="s">
        <v>92</v>
      </c>
      <c r="C6" s="54" t="s">
        <v>175</v>
      </c>
      <c r="D6" s="6" t="s">
        <v>1051</v>
      </c>
      <c r="E6" t="s">
        <v>1322</v>
      </c>
      <c r="F6" s="9">
        <v>11</v>
      </c>
      <c r="G6" s="9">
        <v>12</v>
      </c>
      <c r="H6" s="49">
        <v>13</v>
      </c>
      <c r="I6" s="9">
        <v>14</v>
      </c>
    </row>
    <row r="7" spans="1:11" x14ac:dyDescent="0.25">
      <c r="A7" s="34">
        <v>2</v>
      </c>
      <c r="B7" s="54" t="s">
        <v>92</v>
      </c>
      <c r="C7" s="54" t="s">
        <v>175</v>
      </c>
      <c r="D7" s="6" t="s">
        <v>1051</v>
      </c>
      <c r="E7" t="s">
        <v>1323</v>
      </c>
      <c r="F7" s="9">
        <v>11</v>
      </c>
      <c r="G7" s="9">
        <v>12</v>
      </c>
      <c r="H7" s="49">
        <v>13</v>
      </c>
      <c r="I7" s="9">
        <v>14</v>
      </c>
    </row>
    <row r="8" spans="1:11" x14ac:dyDescent="0.25">
      <c r="A8" s="34">
        <v>2</v>
      </c>
      <c r="B8" s="54" t="s">
        <v>92</v>
      </c>
      <c r="C8" s="54" t="s">
        <v>175</v>
      </c>
      <c r="D8" s="6" t="s">
        <v>1051</v>
      </c>
      <c r="E8" t="s">
        <v>1324</v>
      </c>
      <c r="F8" s="9">
        <v>11</v>
      </c>
      <c r="G8" s="9">
        <v>12</v>
      </c>
      <c r="H8" s="49">
        <v>13</v>
      </c>
      <c r="I8" s="9">
        <v>14</v>
      </c>
    </row>
    <row r="9" spans="1:11" x14ac:dyDescent="0.25">
      <c r="A9" s="34">
        <v>2</v>
      </c>
      <c r="B9" s="54" t="s">
        <v>92</v>
      </c>
      <c r="C9" s="54" t="s">
        <v>175</v>
      </c>
      <c r="D9" s="6" t="s">
        <v>1051</v>
      </c>
      <c r="E9" t="s">
        <v>1325</v>
      </c>
      <c r="F9" s="9">
        <v>11</v>
      </c>
      <c r="G9" s="9">
        <v>12</v>
      </c>
      <c r="H9" s="49">
        <v>13</v>
      </c>
      <c r="I9" s="9">
        <v>14</v>
      </c>
    </row>
    <row r="10" spans="1:11" x14ac:dyDescent="0.25">
      <c r="A10" s="34">
        <v>2.1</v>
      </c>
      <c r="B10" s="54" t="s">
        <v>29</v>
      </c>
      <c r="C10" s="54" t="s">
        <v>101</v>
      </c>
      <c r="D10" s="6" t="s">
        <v>111</v>
      </c>
      <c r="E10" t="s">
        <v>112</v>
      </c>
      <c r="F10" s="9">
        <v>11</v>
      </c>
      <c r="G10" s="9">
        <v>12</v>
      </c>
      <c r="H10" s="9">
        <v>13</v>
      </c>
      <c r="I10" s="9">
        <v>14</v>
      </c>
    </row>
    <row r="11" spans="1:11" x14ac:dyDescent="0.25">
      <c r="A11" s="34">
        <v>2.2000000000000002</v>
      </c>
      <c r="B11" s="54" t="s">
        <v>29</v>
      </c>
      <c r="C11" s="54" t="s">
        <v>101</v>
      </c>
      <c r="D11" s="6" t="s">
        <v>111</v>
      </c>
      <c r="E11" t="s">
        <v>120</v>
      </c>
      <c r="F11" s="9">
        <v>11</v>
      </c>
      <c r="G11" s="9">
        <v>12</v>
      </c>
      <c r="H11" s="9">
        <v>13</v>
      </c>
      <c r="I11" s="9">
        <v>14</v>
      </c>
    </row>
    <row r="12" spans="1:11" s="39" customFormat="1" x14ac:dyDescent="0.25">
      <c r="A12" s="34">
        <v>2.2999999999999998</v>
      </c>
      <c r="B12" s="54" t="s">
        <v>29</v>
      </c>
      <c r="C12" s="54" t="s">
        <v>101</v>
      </c>
      <c r="D12" s="6" t="s">
        <v>111</v>
      </c>
      <c r="E12" t="s">
        <v>126</v>
      </c>
      <c r="F12" s="9">
        <v>11</v>
      </c>
      <c r="G12" s="9">
        <v>12</v>
      </c>
      <c r="H12" s="9">
        <v>13</v>
      </c>
      <c r="I12" s="9">
        <v>14</v>
      </c>
      <c r="J12"/>
      <c r="K12"/>
    </row>
    <row r="13" spans="1:11" x14ac:dyDescent="0.25">
      <c r="A13" s="34">
        <v>2.2999999999999998</v>
      </c>
      <c r="B13" s="54" t="s">
        <v>29</v>
      </c>
      <c r="C13" s="54" t="s">
        <v>101</v>
      </c>
      <c r="D13" s="6" t="s">
        <v>111</v>
      </c>
      <c r="E13" t="s">
        <v>127</v>
      </c>
      <c r="F13" s="9">
        <v>11</v>
      </c>
      <c r="G13" s="9">
        <v>12</v>
      </c>
      <c r="H13" s="9">
        <v>13</v>
      </c>
      <c r="I13" s="9">
        <v>14</v>
      </c>
    </row>
    <row r="14" spans="1:11" x14ac:dyDescent="0.25">
      <c r="A14" s="34">
        <v>3</v>
      </c>
      <c r="B14" s="54" t="s">
        <v>29</v>
      </c>
      <c r="C14" s="54" t="s">
        <v>101</v>
      </c>
      <c r="D14" s="6" t="s">
        <v>111</v>
      </c>
      <c r="E14" t="s">
        <v>146</v>
      </c>
      <c r="F14" s="9">
        <v>11</v>
      </c>
      <c r="G14" s="9">
        <v>12</v>
      </c>
      <c r="H14" s="9">
        <v>13</v>
      </c>
      <c r="I14" s="9">
        <v>14</v>
      </c>
    </row>
    <row r="15" spans="1:11" x14ac:dyDescent="0.25">
      <c r="A15" s="34">
        <v>3</v>
      </c>
      <c r="B15" s="54" t="s">
        <v>29</v>
      </c>
      <c r="C15" s="54" t="s">
        <v>101</v>
      </c>
      <c r="D15" s="6" t="s">
        <v>111</v>
      </c>
      <c r="E15" t="s">
        <v>147</v>
      </c>
      <c r="F15" s="9">
        <v>11</v>
      </c>
      <c r="G15" s="9">
        <v>12</v>
      </c>
      <c r="H15" s="9">
        <v>13</v>
      </c>
      <c r="I15" s="9">
        <v>14</v>
      </c>
    </row>
    <row r="16" spans="1:11" x14ac:dyDescent="0.25">
      <c r="A16" s="34">
        <v>3</v>
      </c>
      <c r="B16" s="54" t="s">
        <v>29</v>
      </c>
      <c r="C16" s="54" t="s">
        <v>101</v>
      </c>
      <c r="D16" s="6" t="s">
        <v>111</v>
      </c>
      <c r="E16" t="s">
        <v>148</v>
      </c>
      <c r="F16" s="9">
        <v>11</v>
      </c>
      <c r="G16" s="9">
        <v>12</v>
      </c>
      <c r="H16" s="9">
        <v>13</v>
      </c>
      <c r="I16" s="9">
        <v>14</v>
      </c>
    </row>
    <row r="17" spans="1:9" x14ac:dyDescent="0.25">
      <c r="A17" s="34">
        <v>3</v>
      </c>
      <c r="B17" s="54" t="s">
        <v>29</v>
      </c>
      <c r="C17" s="54" t="s">
        <v>101</v>
      </c>
      <c r="D17" s="6" t="s">
        <v>111</v>
      </c>
      <c r="E17" t="s">
        <v>149</v>
      </c>
      <c r="F17" s="9">
        <v>11</v>
      </c>
      <c r="G17" s="9">
        <v>12</v>
      </c>
      <c r="H17" s="9">
        <v>13</v>
      </c>
      <c r="I17" s="9">
        <v>14</v>
      </c>
    </row>
    <row r="18" spans="1:9" x14ac:dyDescent="0.25">
      <c r="A18" s="34">
        <v>2</v>
      </c>
      <c r="B18" s="54" t="s">
        <v>92</v>
      </c>
      <c r="C18" s="54" t="s">
        <v>175</v>
      </c>
      <c r="D18" s="6" t="s">
        <v>1051</v>
      </c>
      <c r="E18" t="s">
        <v>1326</v>
      </c>
      <c r="F18" s="9">
        <v>11</v>
      </c>
      <c r="G18" s="9">
        <v>12</v>
      </c>
      <c r="H18" s="49">
        <v>13</v>
      </c>
      <c r="I18" s="9">
        <v>14</v>
      </c>
    </row>
    <row r="19" spans="1:9" x14ac:dyDescent="0.25">
      <c r="A19" s="34">
        <v>2</v>
      </c>
      <c r="B19" s="54" t="s">
        <v>92</v>
      </c>
      <c r="C19" s="54" t="s">
        <v>175</v>
      </c>
      <c r="D19" s="6" t="s">
        <v>1051</v>
      </c>
      <c r="E19" t="s">
        <v>1327</v>
      </c>
      <c r="F19" s="9">
        <v>11</v>
      </c>
      <c r="G19" s="9">
        <v>12</v>
      </c>
      <c r="H19" s="49">
        <v>13</v>
      </c>
      <c r="I19" s="9">
        <v>14</v>
      </c>
    </row>
    <row r="20" spans="1:9" x14ac:dyDescent="0.25">
      <c r="A20" s="34">
        <v>2</v>
      </c>
      <c r="B20" s="54" t="s">
        <v>92</v>
      </c>
      <c r="C20" s="54" t="s">
        <v>175</v>
      </c>
      <c r="D20" s="6" t="s">
        <v>1051</v>
      </c>
      <c r="E20" t="s">
        <v>1328</v>
      </c>
      <c r="F20" s="9">
        <v>11</v>
      </c>
      <c r="G20" s="9">
        <v>12</v>
      </c>
      <c r="H20" s="49">
        <v>13</v>
      </c>
      <c r="I20" s="9">
        <v>14</v>
      </c>
    </row>
    <row r="21" spans="1:9" x14ac:dyDescent="0.25">
      <c r="A21" s="34">
        <v>2</v>
      </c>
      <c r="B21" s="54" t="s">
        <v>92</v>
      </c>
      <c r="C21" s="54" t="s">
        <v>175</v>
      </c>
      <c r="D21" s="6" t="s">
        <v>1051</v>
      </c>
      <c r="E21" t="s">
        <v>1329</v>
      </c>
      <c r="F21" s="9">
        <v>11</v>
      </c>
      <c r="G21" s="9">
        <v>12</v>
      </c>
      <c r="H21" s="49">
        <v>13</v>
      </c>
      <c r="I21" s="9">
        <v>14</v>
      </c>
    </row>
    <row r="22" spans="1:9" x14ac:dyDescent="0.25">
      <c r="A22" s="34">
        <v>2</v>
      </c>
      <c r="B22" s="54" t="s">
        <v>92</v>
      </c>
      <c r="C22" s="54" t="s">
        <v>175</v>
      </c>
      <c r="D22" s="6" t="s">
        <v>1051</v>
      </c>
      <c r="E22" t="s">
        <v>1330</v>
      </c>
      <c r="F22" s="9">
        <v>11</v>
      </c>
      <c r="G22" s="9">
        <v>12</v>
      </c>
      <c r="H22" s="49">
        <v>13</v>
      </c>
      <c r="I22" s="9">
        <v>14</v>
      </c>
    </row>
    <row r="23" spans="1:9" x14ac:dyDescent="0.25">
      <c r="A23" s="34">
        <v>2</v>
      </c>
      <c r="B23" s="54" t="s">
        <v>92</v>
      </c>
      <c r="C23" s="54" t="s">
        <v>175</v>
      </c>
      <c r="D23" s="6" t="s">
        <v>1051</v>
      </c>
      <c r="E23" t="s">
        <v>1331</v>
      </c>
      <c r="F23" s="9">
        <v>11</v>
      </c>
      <c r="G23" s="9">
        <v>12</v>
      </c>
      <c r="H23" s="49">
        <v>13</v>
      </c>
      <c r="I23" s="9">
        <v>14</v>
      </c>
    </row>
    <row r="24" spans="1:9" x14ac:dyDescent="0.25">
      <c r="A24" s="34">
        <v>2</v>
      </c>
      <c r="B24" s="54" t="s">
        <v>92</v>
      </c>
      <c r="C24" s="54" t="s">
        <v>175</v>
      </c>
      <c r="D24" s="6" t="s">
        <v>1051</v>
      </c>
      <c r="E24" t="s">
        <v>1332</v>
      </c>
      <c r="F24" s="9">
        <v>11</v>
      </c>
      <c r="G24" s="9">
        <v>12</v>
      </c>
      <c r="H24" s="49">
        <v>13</v>
      </c>
      <c r="I24" s="9">
        <v>14</v>
      </c>
    </row>
    <row r="25" spans="1:9" x14ac:dyDescent="0.25">
      <c r="A25" s="34">
        <v>2</v>
      </c>
      <c r="B25" s="54" t="s">
        <v>92</v>
      </c>
      <c r="C25" s="54" t="s">
        <v>175</v>
      </c>
      <c r="D25" s="6" t="s">
        <v>1051</v>
      </c>
      <c r="E25" t="s">
        <v>1333</v>
      </c>
      <c r="F25" s="9">
        <v>11</v>
      </c>
      <c r="G25" s="9">
        <v>12</v>
      </c>
      <c r="H25" s="49">
        <v>13</v>
      </c>
      <c r="I25" s="9">
        <v>14</v>
      </c>
    </row>
    <row r="26" spans="1:9" x14ac:dyDescent="0.25">
      <c r="A26" s="34">
        <v>2</v>
      </c>
      <c r="B26" s="54" t="s">
        <v>92</v>
      </c>
      <c r="C26" s="54" t="s">
        <v>175</v>
      </c>
      <c r="D26" s="6" t="s">
        <v>1051</v>
      </c>
      <c r="E26" t="s">
        <v>1334</v>
      </c>
      <c r="F26" s="9">
        <v>11</v>
      </c>
      <c r="G26" s="9">
        <v>12</v>
      </c>
      <c r="H26" s="49">
        <v>13</v>
      </c>
      <c r="I26" s="9">
        <v>14</v>
      </c>
    </row>
    <row r="27" spans="1:9" x14ac:dyDescent="0.25">
      <c r="A27" s="34">
        <v>2</v>
      </c>
      <c r="B27" s="54" t="s">
        <v>92</v>
      </c>
      <c r="C27" s="54" t="s">
        <v>175</v>
      </c>
      <c r="D27" s="6" t="s">
        <v>1051</v>
      </c>
      <c r="E27" t="s">
        <v>1335</v>
      </c>
      <c r="F27" s="9">
        <v>11</v>
      </c>
      <c r="G27" s="9">
        <v>12</v>
      </c>
      <c r="H27" s="49">
        <v>13</v>
      </c>
      <c r="I27" s="9">
        <v>14</v>
      </c>
    </row>
    <row r="28" spans="1:9" x14ac:dyDescent="0.25">
      <c r="A28" s="34">
        <v>2</v>
      </c>
      <c r="B28" s="54" t="s">
        <v>46</v>
      </c>
      <c r="C28" s="54" t="s">
        <v>59</v>
      </c>
      <c r="D28" s="6" t="s">
        <v>805</v>
      </c>
      <c r="E28" t="s">
        <v>818</v>
      </c>
      <c r="F28" s="9">
        <v>11</v>
      </c>
      <c r="G28" s="9">
        <v>12</v>
      </c>
      <c r="H28" s="9">
        <v>13</v>
      </c>
      <c r="I28" s="9">
        <v>14</v>
      </c>
    </row>
    <row r="29" spans="1:9" x14ac:dyDescent="0.25">
      <c r="A29" s="34">
        <v>2</v>
      </c>
      <c r="B29" s="54" t="s">
        <v>46</v>
      </c>
      <c r="C29" s="54" t="s">
        <v>59</v>
      </c>
      <c r="D29" s="6" t="s">
        <v>805</v>
      </c>
      <c r="E29" t="s">
        <v>819</v>
      </c>
      <c r="F29" s="9">
        <v>11</v>
      </c>
      <c r="G29" s="9">
        <v>12</v>
      </c>
      <c r="H29" s="9">
        <v>13</v>
      </c>
      <c r="I29" s="9">
        <v>14</v>
      </c>
    </row>
    <row r="30" spans="1:9" x14ac:dyDescent="0.25">
      <c r="A30" s="34">
        <v>2</v>
      </c>
      <c r="B30" s="54" t="s">
        <v>46</v>
      </c>
      <c r="C30" s="54" t="s">
        <v>59</v>
      </c>
      <c r="D30" s="6" t="s">
        <v>805</v>
      </c>
      <c r="E30" t="s">
        <v>820</v>
      </c>
      <c r="F30" s="9">
        <v>11</v>
      </c>
      <c r="G30" s="9">
        <v>12</v>
      </c>
      <c r="H30" s="9">
        <v>13</v>
      </c>
      <c r="I30" s="9">
        <v>14</v>
      </c>
    </row>
    <row r="31" spans="1:9" x14ac:dyDescent="0.25">
      <c r="A31" s="34">
        <v>2</v>
      </c>
      <c r="B31" s="54" t="s">
        <v>46</v>
      </c>
      <c r="C31" s="54" t="s">
        <v>59</v>
      </c>
      <c r="D31" s="6" t="s">
        <v>805</v>
      </c>
      <c r="E31" t="s">
        <v>821</v>
      </c>
      <c r="F31" s="9">
        <v>11</v>
      </c>
      <c r="G31" s="9">
        <v>12</v>
      </c>
      <c r="H31" s="9">
        <v>13</v>
      </c>
      <c r="I31" s="9">
        <v>14</v>
      </c>
    </row>
    <row r="32" spans="1:9" x14ac:dyDescent="0.25">
      <c r="A32" s="34">
        <v>2</v>
      </c>
      <c r="B32" s="54" t="s">
        <v>46</v>
      </c>
      <c r="C32" s="54" t="s">
        <v>59</v>
      </c>
      <c r="D32" s="6" t="s">
        <v>805</v>
      </c>
      <c r="E32" t="s">
        <v>822</v>
      </c>
      <c r="F32" s="9">
        <v>11</v>
      </c>
      <c r="G32" s="9">
        <v>12</v>
      </c>
      <c r="H32" s="9">
        <v>13</v>
      </c>
      <c r="I32" s="9">
        <v>14</v>
      </c>
    </row>
    <row r="33" spans="1:9" x14ac:dyDescent="0.25">
      <c r="A33" s="34">
        <v>2</v>
      </c>
      <c r="B33" s="54" t="s">
        <v>46</v>
      </c>
      <c r="C33" s="54" t="s">
        <v>59</v>
      </c>
      <c r="D33" s="6" t="s">
        <v>805</v>
      </c>
      <c r="E33" t="s">
        <v>823</v>
      </c>
      <c r="F33" s="9">
        <v>11</v>
      </c>
      <c r="G33" s="9">
        <v>12</v>
      </c>
      <c r="H33" s="9">
        <v>13</v>
      </c>
      <c r="I33" s="9">
        <v>14</v>
      </c>
    </row>
    <row r="34" spans="1:9" x14ac:dyDescent="0.25">
      <c r="A34" s="34">
        <v>2</v>
      </c>
      <c r="B34" s="54" t="s">
        <v>46</v>
      </c>
      <c r="C34" s="54" t="s">
        <v>59</v>
      </c>
      <c r="D34" s="6" t="s">
        <v>805</v>
      </c>
      <c r="E34" t="s">
        <v>824</v>
      </c>
      <c r="F34" s="9">
        <v>11</v>
      </c>
      <c r="G34" s="9">
        <v>12</v>
      </c>
      <c r="H34" s="9">
        <v>13</v>
      </c>
      <c r="I34" s="9">
        <v>14</v>
      </c>
    </row>
    <row r="35" spans="1:9" x14ac:dyDescent="0.25">
      <c r="A35" s="34">
        <v>2</v>
      </c>
      <c r="B35" s="54" t="s">
        <v>46</v>
      </c>
      <c r="C35" s="54" t="s">
        <v>59</v>
      </c>
      <c r="D35" s="6" t="s">
        <v>805</v>
      </c>
      <c r="E35" t="s">
        <v>825</v>
      </c>
      <c r="F35" s="9">
        <v>11</v>
      </c>
      <c r="G35" s="9">
        <v>12</v>
      </c>
      <c r="H35" s="9">
        <v>13</v>
      </c>
      <c r="I35" s="9">
        <v>14</v>
      </c>
    </row>
    <row r="36" spans="1:9" x14ac:dyDescent="0.25">
      <c r="A36" s="34">
        <v>2</v>
      </c>
      <c r="B36" s="54" t="s">
        <v>46</v>
      </c>
      <c r="C36" s="54" t="s">
        <v>59</v>
      </c>
      <c r="D36" s="6" t="s">
        <v>805</v>
      </c>
      <c r="E36" t="s">
        <v>826</v>
      </c>
      <c r="F36" s="9">
        <v>11</v>
      </c>
      <c r="G36" s="9">
        <v>12</v>
      </c>
      <c r="H36" s="9">
        <v>13</v>
      </c>
      <c r="I36" s="9">
        <v>14</v>
      </c>
    </row>
    <row r="37" spans="1:9" x14ac:dyDescent="0.25">
      <c r="A37" s="34">
        <v>2</v>
      </c>
      <c r="B37" s="54" t="s">
        <v>46</v>
      </c>
      <c r="C37" s="54" t="s">
        <v>59</v>
      </c>
      <c r="D37" s="6" t="s">
        <v>805</v>
      </c>
      <c r="E37" t="s">
        <v>827</v>
      </c>
      <c r="F37" s="9">
        <v>11</v>
      </c>
      <c r="G37" s="9">
        <v>12</v>
      </c>
      <c r="H37" s="9">
        <v>13</v>
      </c>
      <c r="I37" s="9">
        <v>14</v>
      </c>
    </row>
    <row r="38" spans="1:9" x14ac:dyDescent="0.25">
      <c r="A38" s="34">
        <v>2</v>
      </c>
      <c r="B38" s="54" t="s">
        <v>46</v>
      </c>
      <c r="C38" s="54" t="s">
        <v>59</v>
      </c>
      <c r="D38" s="6" t="s">
        <v>805</v>
      </c>
      <c r="E38" t="s">
        <v>828</v>
      </c>
      <c r="F38" s="9">
        <v>11</v>
      </c>
      <c r="G38" s="9">
        <v>12</v>
      </c>
      <c r="H38" s="9">
        <v>13</v>
      </c>
      <c r="I38" s="9">
        <v>14</v>
      </c>
    </row>
    <row r="39" spans="1:9" x14ac:dyDescent="0.25">
      <c r="A39" s="34">
        <v>2</v>
      </c>
      <c r="B39" s="54" t="s">
        <v>46</v>
      </c>
      <c r="C39" s="54" t="s">
        <v>59</v>
      </c>
      <c r="D39" s="6" t="s">
        <v>805</v>
      </c>
      <c r="E39" t="s">
        <v>829</v>
      </c>
      <c r="F39" s="9">
        <v>11</v>
      </c>
      <c r="G39" s="9">
        <v>12</v>
      </c>
      <c r="H39" s="9">
        <v>13</v>
      </c>
      <c r="I39" s="9">
        <v>14</v>
      </c>
    </row>
    <row r="40" spans="1:9" x14ac:dyDescent="0.25">
      <c r="A40" s="34">
        <v>2</v>
      </c>
      <c r="B40" s="54" t="s">
        <v>46</v>
      </c>
      <c r="C40" s="54" t="s">
        <v>59</v>
      </c>
      <c r="D40" s="6" t="s">
        <v>805</v>
      </c>
      <c r="E40" t="s">
        <v>830</v>
      </c>
      <c r="F40" s="9">
        <v>11</v>
      </c>
      <c r="G40" s="9">
        <v>12</v>
      </c>
      <c r="H40" s="9">
        <v>13</v>
      </c>
      <c r="I40" s="9">
        <v>14</v>
      </c>
    </row>
    <row r="41" spans="1:9" x14ac:dyDescent="0.25">
      <c r="A41" s="34">
        <v>2</v>
      </c>
      <c r="B41" s="54" t="s">
        <v>46</v>
      </c>
      <c r="C41" s="54" t="s">
        <v>59</v>
      </c>
      <c r="D41" s="6" t="s">
        <v>805</v>
      </c>
      <c r="E41" t="s">
        <v>831</v>
      </c>
      <c r="F41" s="9">
        <v>11</v>
      </c>
      <c r="G41" s="9">
        <v>12</v>
      </c>
      <c r="H41" s="9">
        <v>13</v>
      </c>
      <c r="I41" s="9">
        <v>14</v>
      </c>
    </row>
    <row r="42" spans="1:9" x14ac:dyDescent="0.25">
      <c r="A42" s="34">
        <v>2</v>
      </c>
      <c r="B42" s="54" t="s">
        <v>46</v>
      </c>
      <c r="C42" s="54" t="s">
        <v>59</v>
      </c>
      <c r="D42" s="6" t="s">
        <v>805</v>
      </c>
      <c r="E42" t="s">
        <v>832</v>
      </c>
      <c r="F42" s="9">
        <v>11</v>
      </c>
      <c r="G42" s="9">
        <v>12</v>
      </c>
      <c r="H42" s="9">
        <v>13</v>
      </c>
      <c r="I42" s="9">
        <v>14</v>
      </c>
    </row>
    <row r="43" spans="1:9" x14ac:dyDescent="0.25">
      <c r="A43" s="34">
        <v>2</v>
      </c>
      <c r="B43" s="54" t="s">
        <v>46</v>
      </c>
      <c r="C43" s="54" t="s">
        <v>59</v>
      </c>
      <c r="D43" s="6" t="s">
        <v>805</v>
      </c>
      <c r="E43" t="s">
        <v>833</v>
      </c>
      <c r="F43" s="9">
        <v>11</v>
      </c>
      <c r="G43" s="9">
        <v>12</v>
      </c>
      <c r="H43" s="9">
        <v>13</v>
      </c>
      <c r="I43" s="9">
        <v>14</v>
      </c>
    </row>
    <row r="44" spans="1:9" x14ac:dyDescent="0.25">
      <c r="A44" s="34">
        <v>2</v>
      </c>
      <c r="B44" s="54" t="s">
        <v>46</v>
      </c>
      <c r="C44" s="54" t="s">
        <v>59</v>
      </c>
      <c r="D44" s="6" t="s">
        <v>805</v>
      </c>
      <c r="E44" t="s">
        <v>834</v>
      </c>
      <c r="F44" s="9">
        <v>11</v>
      </c>
      <c r="G44" s="9">
        <v>12</v>
      </c>
      <c r="H44" s="9">
        <v>13</v>
      </c>
      <c r="I44" s="9">
        <v>14</v>
      </c>
    </row>
    <row r="45" spans="1:9" x14ac:dyDescent="0.25">
      <c r="A45" s="34">
        <v>2</v>
      </c>
      <c r="B45" s="54" t="s">
        <v>46</v>
      </c>
      <c r="C45" s="54" t="s">
        <v>59</v>
      </c>
      <c r="D45" s="6" t="s">
        <v>805</v>
      </c>
      <c r="E45" t="s">
        <v>835</v>
      </c>
      <c r="F45" s="9">
        <v>11</v>
      </c>
      <c r="G45" s="9">
        <v>12</v>
      </c>
      <c r="H45" s="9">
        <v>13</v>
      </c>
      <c r="I45" s="9">
        <v>14</v>
      </c>
    </row>
    <row r="46" spans="1:9" x14ac:dyDescent="0.25">
      <c r="A46" s="34">
        <v>2</v>
      </c>
      <c r="B46" s="54" t="s">
        <v>46</v>
      </c>
      <c r="C46" s="54" t="s">
        <v>59</v>
      </c>
      <c r="D46" s="6" t="s">
        <v>805</v>
      </c>
      <c r="E46" t="s">
        <v>836</v>
      </c>
      <c r="F46" s="9">
        <v>11</v>
      </c>
      <c r="G46" s="9">
        <v>12</v>
      </c>
      <c r="H46" s="9">
        <v>13</v>
      </c>
      <c r="I46" s="9">
        <v>14</v>
      </c>
    </row>
    <row r="47" spans="1:9" x14ac:dyDescent="0.25">
      <c r="A47" s="34">
        <v>2</v>
      </c>
      <c r="B47" s="54" t="s">
        <v>46</v>
      </c>
      <c r="C47" s="54" t="s">
        <v>59</v>
      </c>
      <c r="D47" s="6" t="s">
        <v>1127</v>
      </c>
      <c r="E47" t="s">
        <v>1128</v>
      </c>
      <c r="F47" s="9">
        <v>11</v>
      </c>
      <c r="G47" s="9">
        <v>12</v>
      </c>
      <c r="H47" s="9">
        <v>13</v>
      </c>
      <c r="I47" s="9">
        <v>14</v>
      </c>
    </row>
    <row r="48" spans="1:9" x14ac:dyDescent="0.25">
      <c r="A48" s="34">
        <v>2</v>
      </c>
      <c r="B48" s="54" t="s">
        <v>29</v>
      </c>
      <c r="C48" s="54" t="s">
        <v>1047</v>
      </c>
      <c r="D48" s="6" t="s">
        <v>1048</v>
      </c>
      <c r="E48" t="s">
        <v>1139</v>
      </c>
      <c r="F48" s="9">
        <v>11</v>
      </c>
      <c r="G48" s="9">
        <v>12</v>
      </c>
      <c r="H48" s="9">
        <v>13</v>
      </c>
      <c r="I48" s="9">
        <v>14</v>
      </c>
    </row>
    <row r="49" spans="1:9" x14ac:dyDescent="0.25">
      <c r="A49" s="34">
        <v>2</v>
      </c>
      <c r="B49" s="54" t="s">
        <v>29</v>
      </c>
      <c r="C49" s="54" t="s">
        <v>1047</v>
      </c>
      <c r="D49" s="6" t="s">
        <v>1048</v>
      </c>
      <c r="E49" t="s">
        <v>1140</v>
      </c>
      <c r="F49" s="9">
        <v>11</v>
      </c>
      <c r="G49" s="9">
        <v>12</v>
      </c>
      <c r="H49" s="9">
        <v>13</v>
      </c>
      <c r="I49" s="9">
        <v>14</v>
      </c>
    </row>
    <row r="50" spans="1:9" x14ac:dyDescent="0.25">
      <c r="A50" s="34">
        <v>2</v>
      </c>
      <c r="B50" s="54" t="s">
        <v>29</v>
      </c>
      <c r="C50" s="54" t="s">
        <v>1047</v>
      </c>
      <c r="D50" s="6" t="s">
        <v>1048</v>
      </c>
      <c r="E50" t="s">
        <v>1141</v>
      </c>
      <c r="F50" s="9">
        <v>11</v>
      </c>
      <c r="G50" s="9">
        <v>12</v>
      </c>
      <c r="H50" s="9">
        <v>13</v>
      </c>
      <c r="I50" s="9">
        <v>14</v>
      </c>
    </row>
    <row r="51" spans="1:9" x14ac:dyDescent="0.25">
      <c r="A51" s="34">
        <v>2</v>
      </c>
      <c r="B51" s="54" t="s">
        <v>287</v>
      </c>
      <c r="C51" s="54" t="s">
        <v>1470</v>
      </c>
      <c r="D51" s="6" t="s">
        <v>1474</v>
      </c>
      <c r="E51" t="s">
        <v>1774</v>
      </c>
      <c r="F51" s="9">
        <v>11</v>
      </c>
      <c r="G51" s="9">
        <v>12</v>
      </c>
      <c r="H51" s="9">
        <v>13</v>
      </c>
      <c r="I51" s="9">
        <v>14</v>
      </c>
    </row>
    <row r="52" spans="1:9" x14ac:dyDescent="0.25">
      <c r="A52" s="34">
        <v>2</v>
      </c>
      <c r="B52" s="54" t="s">
        <v>287</v>
      </c>
      <c r="C52" s="54" t="s">
        <v>1470</v>
      </c>
      <c r="D52" s="6" t="s">
        <v>1474</v>
      </c>
      <c r="E52" t="s">
        <v>1775</v>
      </c>
      <c r="F52" s="9">
        <v>11</v>
      </c>
      <c r="G52" s="9">
        <v>12</v>
      </c>
      <c r="H52" s="9">
        <v>13</v>
      </c>
      <c r="I52" s="9">
        <v>14</v>
      </c>
    </row>
    <row r="53" spans="1:9" x14ac:dyDescent="0.25">
      <c r="A53" s="34">
        <v>2</v>
      </c>
      <c r="B53" s="54" t="s">
        <v>287</v>
      </c>
      <c r="C53" s="54" t="s">
        <v>1470</v>
      </c>
      <c r="D53" s="6" t="s">
        <v>1474</v>
      </c>
      <c r="E53" t="s">
        <v>1776</v>
      </c>
      <c r="F53" s="9">
        <v>11</v>
      </c>
      <c r="G53" s="9">
        <v>12</v>
      </c>
      <c r="H53" s="9">
        <v>13</v>
      </c>
      <c r="I53" s="9">
        <v>14</v>
      </c>
    </row>
    <row r="54" spans="1:9" x14ac:dyDescent="0.25">
      <c r="A54" s="34">
        <v>2</v>
      </c>
      <c r="B54" s="54" t="s">
        <v>287</v>
      </c>
      <c r="C54" s="54" t="s">
        <v>1470</v>
      </c>
      <c r="D54" s="6" t="s">
        <v>1474</v>
      </c>
      <c r="E54" t="s">
        <v>1777</v>
      </c>
      <c r="F54" s="9">
        <v>11</v>
      </c>
      <c r="G54" s="9">
        <v>12</v>
      </c>
      <c r="H54" s="9">
        <v>13</v>
      </c>
      <c r="I54" s="9">
        <v>14</v>
      </c>
    </row>
    <row r="55" spans="1:9" x14ac:dyDescent="0.25">
      <c r="A55" s="34">
        <v>2.1</v>
      </c>
      <c r="B55" s="54" t="s">
        <v>46</v>
      </c>
      <c r="C55" s="54" t="s">
        <v>69</v>
      </c>
      <c r="D55" s="6" t="s">
        <v>70</v>
      </c>
      <c r="E55" t="s">
        <v>73</v>
      </c>
      <c r="F55" s="9">
        <v>11</v>
      </c>
      <c r="G55" s="9">
        <v>12</v>
      </c>
      <c r="H55" s="9">
        <v>13</v>
      </c>
      <c r="I55" s="9">
        <v>14</v>
      </c>
    </row>
    <row r="56" spans="1:9" x14ac:dyDescent="0.25">
      <c r="A56" s="34">
        <v>2.1</v>
      </c>
      <c r="B56" s="54" t="s">
        <v>46</v>
      </c>
      <c r="C56" s="54" t="s">
        <v>69</v>
      </c>
      <c r="D56" s="6" t="s">
        <v>70</v>
      </c>
      <c r="E56" t="s">
        <v>74</v>
      </c>
      <c r="F56" s="9">
        <v>11</v>
      </c>
      <c r="G56" s="9">
        <v>12</v>
      </c>
      <c r="H56" s="9">
        <v>13</v>
      </c>
      <c r="I56" s="9">
        <v>14</v>
      </c>
    </row>
    <row r="57" spans="1:9" x14ac:dyDescent="0.25">
      <c r="A57" s="34">
        <v>2.1</v>
      </c>
      <c r="B57" s="54" t="s">
        <v>46</v>
      </c>
      <c r="C57" s="54" t="s">
        <v>69</v>
      </c>
      <c r="D57" s="6" t="s">
        <v>70</v>
      </c>
      <c r="E57" t="s">
        <v>75</v>
      </c>
      <c r="F57" s="9">
        <v>11</v>
      </c>
      <c r="G57" s="9">
        <v>12</v>
      </c>
      <c r="H57" s="9">
        <v>13</v>
      </c>
      <c r="I57" s="9">
        <v>14</v>
      </c>
    </row>
    <row r="58" spans="1:9" x14ac:dyDescent="0.25">
      <c r="A58" s="34">
        <v>2.1</v>
      </c>
      <c r="B58" s="54" t="s">
        <v>46</v>
      </c>
      <c r="C58" s="54" t="s">
        <v>69</v>
      </c>
      <c r="D58" s="6" t="s">
        <v>70</v>
      </c>
      <c r="E58" t="s">
        <v>76</v>
      </c>
      <c r="F58" s="9">
        <v>11</v>
      </c>
      <c r="G58" s="9">
        <v>12</v>
      </c>
      <c r="H58" s="9">
        <v>13</v>
      </c>
      <c r="I58" s="9">
        <v>14</v>
      </c>
    </row>
    <row r="59" spans="1:9" x14ac:dyDescent="0.25">
      <c r="A59" s="34">
        <v>2.1</v>
      </c>
      <c r="B59" s="54" t="s">
        <v>46</v>
      </c>
      <c r="C59" s="54" t="s">
        <v>69</v>
      </c>
      <c r="D59" s="6" t="s">
        <v>70</v>
      </c>
      <c r="E59" t="s">
        <v>77</v>
      </c>
      <c r="F59" s="9">
        <v>11</v>
      </c>
      <c r="G59" s="9">
        <v>12</v>
      </c>
      <c r="H59" s="9">
        <v>13</v>
      </c>
      <c r="I59" s="9">
        <v>14</v>
      </c>
    </row>
    <row r="60" spans="1:9" x14ac:dyDescent="0.25">
      <c r="A60" s="34">
        <v>3.1</v>
      </c>
      <c r="B60" s="54" t="s">
        <v>29</v>
      </c>
      <c r="C60" s="54" t="s">
        <v>101</v>
      </c>
      <c r="D60" s="6" t="s">
        <v>111</v>
      </c>
      <c r="E60" t="s">
        <v>160</v>
      </c>
      <c r="F60" s="9">
        <v>11</v>
      </c>
      <c r="G60" s="9">
        <v>12</v>
      </c>
      <c r="H60" s="9">
        <v>13</v>
      </c>
      <c r="I60" s="9">
        <v>14</v>
      </c>
    </row>
    <row r="61" spans="1:9" x14ac:dyDescent="0.25">
      <c r="A61" s="34">
        <v>3.1</v>
      </c>
      <c r="B61" s="54" t="s">
        <v>29</v>
      </c>
      <c r="C61" s="54" t="s">
        <v>101</v>
      </c>
      <c r="D61" s="6" t="s">
        <v>111</v>
      </c>
      <c r="E61" t="s">
        <v>161</v>
      </c>
      <c r="F61" s="9">
        <v>11</v>
      </c>
      <c r="G61" s="9">
        <v>12</v>
      </c>
      <c r="H61" s="9">
        <v>13</v>
      </c>
      <c r="I61" s="9">
        <v>14</v>
      </c>
    </row>
    <row r="62" spans="1:9" x14ac:dyDescent="0.25">
      <c r="A62" s="34">
        <v>3.1</v>
      </c>
      <c r="B62" s="54" t="s">
        <v>29</v>
      </c>
      <c r="C62" s="54" t="s">
        <v>101</v>
      </c>
      <c r="D62" s="6" t="s">
        <v>111</v>
      </c>
      <c r="E62" t="s">
        <v>162</v>
      </c>
      <c r="F62" s="9">
        <v>11</v>
      </c>
      <c r="G62" s="9">
        <v>12</v>
      </c>
      <c r="H62" s="9">
        <v>13</v>
      </c>
      <c r="I62" s="9">
        <v>14</v>
      </c>
    </row>
    <row r="63" spans="1:9" x14ac:dyDescent="0.25">
      <c r="A63" s="34">
        <v>3.1</v>
      </c>
      <c r="B63" s="54" t="s">
        <v>29</v>
      </c>
      <c r="C63" s="54" t="s">
        <v>101</v>
      </c>
      <c r="D63" s="6" t="s">
        <v>111</v>
      </c>
      <c r="E63" t="s">
        <v>163</v>
      </c>
      <c r="F63" s="9">
        <v>11</v>
      </c>
      <c r="G63" s="9">
        <v>12</v>
      </c>
      <c r="H63" s="9">
        <v>13</v>
      </c>
      <c r="I63" s="9">
        <v>14</v>
      </c>
    </row>
    <row r="64" spans="1:9" x14ac:dyDescent="0.25">
      <c r="A64" s="34">
        <v>3.1</v>
      </c>
      <c r="B64" s="54" t="s">
        <v>29</v>
      </c>
      <c r="C64" s="54" t="s">
        <v>101</v>
      </c>
      <c r="D64" s="6" t="s">
        <v>111</v>
      </c>
      <c r="E64" t="s">
        <v>164</v>
      </c>
      <c r="F64" s="9">
        <v>11</v>
      </c>
      <c r="G64" s="9">
        <v>12</v>
      </c>
      <c r="H64" s="9">
        <v>13</v>
      </c>
      <c r="I64" s="9">
        <v>14</v>
      </c>
    </row>
    <row r="65" spans="1:9" x14ac:dyDescent="0.25">
      <c r="A65" s="34">
        <v>3.1</v>
      </c>
      <c r="B65" s="54" t="s">
        <v>29</v>
      </c>
      <c r="C65" s="54" t="s">
        <v>101</v>
      </c>
      <c r="D65" s="6" t="s">
        <v>111</v>
      </c>
      <c r="E65" t="s">
        <v>165</v>
      </c>
      <c r="F65" s="9">
        <v>11</v>
      </c>
      <c r="G65" s="9">
        <v>12</v>
      </c>
      <c r="H65" s="9">
        <v>13</v>
      </c>
      <c r="I65" s="9">
        <v>14</v>
      </c>
    </row>
    <row r="66" spans="1:9" x14ac:dyDescent="0.25">
      <c r="A66" s="34">
        <v>3.2</v>
      </c>
      <c r="B66" s="54" t="s">
        <v>29</v>
      </c>
      <c r="C66" s="54" t="s">
        <v>101</v>
      </c>
      <c r="D66" s="6" t="s">
        <v>111</v>
      </c>
      <c r="E66" t="s">
        <v>174</v>
      </c>
      <c r="F66" s="9">
        <v>11</v>
      </c>
      <c r="G66" s="9">
        <v>12</v>
      </c>
      <c r="H66" s="9">
        <v>13</v>
      </c>
      <c r="I66" s="9">
        <v>14</v>
      </c>
    </row>
    <row r="67" spans="1:9" x14ac:dyDescent="0.25">
      <c r="A67" s="34">
        <v>3.2</v>
      </c>
      <c r="B67" s="54" t="s">
        <v>29</v>
      </c>
      <c r="C67" s="54" t="s">
        <v>101</v>
      </c>
      <c r="D67" s="6" t="s">
        <v>111</v>
      </c>
      <c r="E67" t="s">
        <v>1066</v>
      </c>
      <c r="F67" s="9">
        <v>11</v>
      </c>
      <c r="G67" s="9">
        <v>12</v>
      </c>
      <c r="H67" s="9">
        <v>13</v>
      </c>
      <c r="I67" s="9">
        <v>14</v>
      </c>
    </row>
    <row r="68" spans="1:9" x14ac:dyDescent="0.25">
      <c r="A68" s="34">
        <v>2.1</v>
      </c>
      <c r="B68" s="54" t="s">
        <v>92</v>
      </c>
      <c r="C68" s="54" t="s">
        <v>175</v>
      </c>
      <c r="D68" s="6" t="s">
        <v>1051</v>
      </c>
      <c r="E68" t="s">
        <v>1336</v>
      </c>
      <c r="F68" s="9">
        <v>11</v>
      </c>
      <c r="G68" s="9">
        <v>12</v>
      </c>
      <c r="H68" s="49">
        <v>13</v>
      </c>
      <c r="I68" s="9">
        <v>14</v>
      </c>
    </row>
    <row r="69" spans="1:9" x14ac:dyDescent="0.25">
      <c r="A69" s="34">
        <v>2.1</v>
      </c>
      <c r="B69" s="54" t="s">
        <v>92</v>
      </c>
      <c r="C69" s="54" t="s">
        <v>175</v>
      </c>
      <c r="D69" s="6" t="s">
        <v>1051</v>
      </c>
      <c r="E69" t="s">
        <v>1337</v>
      </c>
      <c r="F69" s="9">
        <v>11</v>
      </c>
      <c r="G69" s="9">
        <v>12</v>
      </c>
      <c r="H69" s="49">
        <v>13</v>
      </c>
      <c r="I69" s="9">
        <v>14</v>
      </c>
    </row>
    <row r="70" spans="1:9" ht="14.25" customHeight="1" x14ac:dyDescent="0.25">
      <c r="A70" s="34">
        <v>2.1</v>
      </c>
      <c r="B70" s="54" t="s">
        <v>92</v>
      </c>
      <c r="C70" s="54" t="s">
        <v>175</v>
      </c>
      <c r="D70" s="6" t="s">
        <v>1051</v>
      </c>
      <c r="E70" t="s">
        <v>1338</v>
      </c>
      <c r="F70" s="9">
        <v>11</v>
      </c>
      <c r="G70" s="9">
        <v>12</v>
      </c>
      <c r="H70" s="49">
        <v>13</v>
      </c>
      <c r="I70" s="9">
        <v>14</v>
      </c>
    </row>
    <row r="71" spans="1:9" x14ac:dyDescent="0.25">
      <c r="A71" s="34">
        <v>2.1</v>
      </c>
      <c r="B71" s="54" t="s">
        <v>46</v>
      </c>
      <c r="C71" s="54" t="s">
        <v>47</v>
      </c>
      <c r="D71" s="6" t="s">
        <v>47</v>
      </c>
      <c r="E71" t="s">
        <v>245</v>
      </c>
      <c r="F71" s="9">
        <v>11</v>
      </c>
      <c r="G71" s="9">
        <v>12</v>
      </c>
      <c r="H71" s="9">
        <v>13</v>
      </c>
      <c r="I71" s="9">
        <v>14</v>
      </c>
    </row>
    <row r="72" spans="1:9" x14ac:dyDescent="0.25">
      <c r="A72" s="34">
        <v>2.1</v>
      </c>
      <c r="B72" s="54" t="s">
        <v>46</v>
      </c>
      <c r="C72" s="54" t="s">
        <v>47</v>
      </c>
      <c r="D72" s="6" t="s">
        <v>47</v>
      </c>
      <c r="E72" t="s">
        <v>246</v>
      </c>
      <c r="F72" s="9">
        <v>11</v>
      </c>
      <c r="G72" s="9">
        <v>12</v>
      </c>
      <c r="H72" s="9">
        <v>13</v>
      </c>
      <c r="I72" s="9">
        <v>14</v>
      </c>
    </row>
    <row r="73" spans="1:9" x14ac:dyDescent="0.25">
      <c r="A73" s="34">
        <v>2.1</v>
      </c>
      <c r="B73" s="54" t="s">
        <v>46</v>
      </c>
      <c r="C73" s="54" t="s">
        <v>47</v>
      </c>
      <c r="D73" s="6" t="s">
        <v>47</v>
      </c>
      <c r="E73" t="s">
        <v>247</v>
      </c>
      <c r="F73" s="9">
        <v>11</v>
      </c>
      <c r="G73" s="9">
        <v>12</v>
      </c>
      <c r="H73" s="9">
        <v>13</v>
      </c>
      <c r="I73" s="9">
        <v>14</v>
      </c>
    </row>
    <row r="74" spans="1:9" x14ac:dyDescent="0.25">
      <c r="A74" s="34">
        <v>2.1</v>
      </c>
      <c r="B74" s="54" t="s">
        <v>46</v>
      </c>
      <c r="C74" s="54" t="s">
        <v>47</v>
      </c>
      <c r="D74" s="6" t="s">
        <v>47</v>
      </c>
      <c r="E74" t="s">
        <v>248</v>
      </c>
      <c r="F74" s="9">
        <v>11</v>
      </c>
      <c r="G74" s="9">
        <v>12</v>
      </c>
      <c r="H74" s="9">
        <v>13</v>
      </c>
      <c r="I74" s="9">
        <v>14</v>
      </c>
    </row>
    <row r="75" spans="1:9" x14ac:dyDescent="0.25">
      <c r="A75" s="34">
        <v>2.1</v>
      </c>
      <c r="B75" s="54" t="s">
        <v>287</v>
      </c>
      <c r="C75" s="54" t="s">
        <v>288</v>
      </c>
      <c r="D75" s="6" t="s">
        <v>289</v>
      </c>
      <c r="E75" t="s">
        <v>290</v>
      </c>
      <c r="F75" s="9">
        <v>11</v>
      </c>
      <c r="G75" s="9">
        <v>12</v>
      </c>
      <c r="H75" s="9">
        <v>13</v>
      </c>
      <c r="I75" s="9">
        <v>14</v>
      </c>
    </row>
    <row r="76" spans="1:9" x14ac:dyDescent="0.25">
      <c r="A76" s="34">
        <v>2.1</v>
      </c>
      <c r="B76" s="54" t="s">
        <v>287</v>
      </c>
      <c r="C76" s="54" t="s">
        <v>304</v>
      </c>
      <c r="D76" s="6" t="s">
        <v>305</v>
      </c>
      <c r="E76" t="s">
        <v>306</v>
      </c>
      <c r="F76" s="9">
        <v>11</v>
      </c>
      <c r="G76" s="9">
        <v>12</v>
      </c>
      <c r="H76" s="9">
        <v>13</v>
      </c>
      <c r="I76" s="9">
        <v>14</v>
      </c>
    </row>
    <row r="77" spans="1:9" x14ac:dyDescent="0.25">
      <c r="A77" s="34">
        <v>2.1</v>
      </c>
      <c r="B77" s="54" t="s">
        <v>287</v>
      </c>
      <c r="C77" s="54" t="s">
        <v>304</v>
      </c>
      <c r="D77" s="6" t="s">
        <v>305</v>
      </c>
      <c r="E77" t="s">
        <v>307</v>
      </c>
      <c r="F77" s="9">
        <v>11</v>
      </c>
      <c r="G77" s="9">
        <v>12</v>
      </c>
      <c r="H77" s="9">
        <v>13</v>
      </c>
      <c r="I77" s="9">
        <v>14</v>
      </c>
    </row>
    <row r="78" spans="1:9" x14ac:dyDescent="0.25">
      <c r="A78" s="34">
        <v>2.1</v>
      </c>
      <c r="B78" s="54" t="s">
        <v>287</v>
      </c>
      <c r="C78" s="54" t="s">
        <v>304</v>
      </c>
      <c r="D78" s="6" t="s">
        <v>305</v>
      </c>
      <c r="E78" t="s">
        <v>308</v>
      </c>
      <c r="F78" s="9">
        <v>11</v>
      </c>
      <c r="G78" s="9">
        <v>12</v>
      </c>
      <c r="H78" s="9">
        <v>13</v>
      </c>
      <c r="I78" s="9">
        <v>14</v>
      </c>
    </row>
    <row r="79" spans="1:9" x14ac:dyDescent="0.25">
      <c r="A79" s="34">
        <v>2.1</v>
      </c>
      <c r="B79" s="54" t="s">
        <v>287</v>
      </c>
      <c r="C79" s="54" t="s">
        <v>304</v>
      </c>
      <c r="D79" s="6" t="s">
        <v>305</v>
      </c>
      <c r="E79" t="s">
        <v>309</v>
      </c>
      <c r="F79" s="9">
        <v>11</v>
      </c>
      <c r="G79" s="9">
        <v>12</v>
      </c>
      <c r="H79" s="9">
        <v>13</v>
      </c>
      <c r="I79" s="9">
        <v>14</v>
      </c>
    </row>
    <row r="80" spans="1:9" x14ac:dyDescent="0.25">
      <c r="A80" s="34">
        <v>2.1</v>
      </c>
      <c r="B80" s="54" t="s">
        <v>287</v>
      </c>
      <c r="C80" s="54" t="s">
        <v>304</v>
      </c>
      <c r="D80" s="6" t="s">
        <v>305</v>
      </c>
      <c r="E80" t="s">
        <v>310</v>
      </c>
      <c r="F80" s="9">
        <v>11</v>
      </c>
      <c r="G80" s="9">
        <v>12</v>
      </c>
      <c r="H80" s="9">
        <v>13</v>
      </c>
      <c r="I80" s="9">
        <v>14</v>
      </c>
    </row>
    <row r="81" spans="1:9" x14ac:dyDescent="0.25">
      <c r="A81" s="34">
        <v>2.1</v>
      </c>
      <c r="B81" s="54" t="s">
        <v>287</v>
      </c>
      <c r="C81" s="54" t="s">
        <v>304</v>
      </c>
      <c r="D81" s="6" t="s">
        <v>305</v>
      </c>
      <c r="E81" t="s">
        <v>311</v>
      </c>
      <c r="F81" s="9">
        <v>11</v>
      </c>
      <c r="G81" s="9">
        <v>12</v>
      </c>
      <c r="H81" s="9">
        <v>13</v>
      </c>
      <c r="I81" s="9">
        <v>14</v>
      </c>
    </row>
    <row r="82" spans="1:9" x14ac:dyDescent="0.25">
      <c r="A82" s="34">
        <v>2.1</v>
      </c>
      <c r="B82" s="54" t="s">
        <v>46</v>
      </c>
      <c r="C82" s="54" t="s">
        <v>59</v>
      </c>
      <c r="D82" s="6" t="s">
        <v>805</v>
      </c>
      <c r="E82" t="s">
        <v>837</v>
      </c>
      <c r="F82" s="9">
        <v>11</v>
      </c>
      <c r="G82" s="9">
        <v>12</v>
      </c>
      <c r="H82" s="9">
        <v>13</v>
      </c>
      <c r="I82" s="9">
        <v>14</v>
      </c>
    </row>
    <row r="83" spans="1:9" x14ac:dyDescent="0.25">
      <c r="A83" s="34">
        <v>2.1</v>
      </c>
      <c r="B83" s="54" t="s">
        <v>46</v>
      </c>
      <c r="C83" s="54" t="s">
        <v>59</v>
      </c>
      <c r="D83" s="6" t="s">
        <v>805</v>
      </c>
      <c r="E83" t="s">
        <v>838</v>
      </c>
      <c r="F83" s="9">
        <v>11</v>
      </c>
      <c r="G83" s="9">
        <v>12</v>
      </c>
      <c r="H83" s="9">
        <v>13</v>
      </c>
      <c r="I83" s="9">
        <v>14</v>
      </c>
    </row>
    <row r="84" spans="1:9" x14ac:dyDescent="0.25">
      <c r="A84" s="34">
        <v>2.1</v>
      </c>
      <c r="B84" s="54" t="s">
        <v>46</v>
      </c>
      <c r="C84" s="54" t="s">
        <v>59</v>
      </c>
      <c r="D84" s="6" t="s">
        <v>805</v>
      </c>
      <c r="E84" t="s">
        <v>839</v>
      </c>
      <c r="F84" s="9">
        <v>11</v>
      </c>
      <c r="G84" s="9">
        <v>12</v>
      </c>
      <c r="H84" s="9">
        <v>13</v>
      </c>
      <c r="I84" s="9">
        <v>14</v>
      </c>
    </row>
    <row r="85" spans="1:9" x14ac:dyDescent="0.25">
      <c r="A85" s="34">
        <v>2.1</v>
      </c>
      <c r="B85" s="54" t="s">
        <v>46</v>
      </c>
      <c r="C85" s="54" t="s">
        <v>59</v>
      </c>
      <c r="D85" s="6" t="s">
        <v>805</v>
      </c>
      <c r="E85" t="s">
        <v>840</v>
      </c>
      <c r="F85" s="9">
        <v>11</v>
      </c>
      <c r="G85" s="9">
        <v>12</v>
      </c>
      <c r="H85" s="9">
        <v>13</v>
      </c>
      <c r="I85" s="9">
        <v>14</v>
      </c>
    </row>
    <row r="86" spans="1:9" x14ac:dyDescent="0.25">
      <c r="A86" s="34">
        <v>2.1</v>
      </c>
      <c r="B86" s="54" t="s">
        <v>46</v>
      </c>
      <c r="C86" s="54" t="s">
        <v>59</v>
      </c>
      <c r="D86" s="6" t="s">
        <v>805</v>
      </c>
      <c r="E86" t="s">
        <v>841</v>
      </c>
      <c r="F86" s="9">
        <v>11</v>
      </c>
      <c r="G86" s="9">
        <v>12</v>
      </c>
      <c r="H86" s="9">
        <v>13</v>
      </c>
      <c r="I86" s="9">
        <v>14</v>
      </c>
    </row>
    <row r="87" spans="1:9" x14ac:dyDescent="0.25">
      <c r="A87" s="34">
        <v>2.1</v>
      </c>
      <c r="B87" s="54" t="s">
        <v>46</v>
      </c>
      <c r="C87" s="54" t="s">
        <v>59</v>
      </c>
      <c r="D87" s="6" t="s">
        <v>1127</v>
      </c>
      <c r="E87" t="s">
        <v>1129</v>
      </c>
      <c r="F87" s="9">
        <v>11</v>
      </c>
      <c r="G87" s="9">
        <v>12</v>
      </c>
      <c r="H87" s="9">
        <v>13</v>
      </c>
      <c r="I87" s="9">
        <v>14</v>
      </c>
    </row>
    <row r="88" spans="1:9" x14ac:dyDescent="0.25">
      <c r="A88" s="34">
        <v>2.1</v>
      </c>
      <c r="B88" s="54" t="s">
        <v>29</v>
      </c>
      <c r="C88" s="54" t="s">
        <v>1047</v>
      </c>
      <c r="D88" s="6" t="s">
        <v>1048</v>
      </c>
      <c r="E88" t="s">
        <v>1142</v>
      </c>
      <c r="F88" s="9">
        <v>11</v>
      </c>
      <c r="G88" s="9">
        <v>12</v>
      </c>
      <c r="H88" s="9">
        <v>13</v>
      </c>
      <c r="I88" s="9">
        <v>14</v>
      </c>
    </row>
    <row r="89" spans="1:9" x14ac:dyDescent="0.25">
      <c r="A89" s="34">
        <v>2.1</v>
      </c>
      <c r="B89" s="54" t="s">
        <v>29</v>
      </c>
      <c r="C89" s="54" t="s">
        <v>1047</v>
      </c>
      <c r="D89" s="6" t="s">
        <v>1048</v>
      </c>
      <c r="E89" t="s">
        <v>1143</v>
      </c>
      <c r="F89" s="9">
        <v>11</v>
      </c>
      <c r="G89" s="9">
        <v>12</v>
      </c>
      <c r="H89" s="9">
        <v>13</v>
      </c>
      <c r="I89" s="9">
        <v>14</v>
      </c>
    </row>
    <row r="90" spans="1:9" x14ac:dyDescent="0.25">
      <c r="A90" s="34">
        <v>2.1</v>
      </c>
      <c r="B90" s="54" t="s">
        <v>29</v>
      </c>
      <c r="C90" s="54" t="s">
        <v>1047</v>
      </c>
      <c r="D90" s="6" t="s">
        <v>1048</v>
      </c>
      <c r="E90" t="s">
        <v>1144</v>
      </c>
      <c r="F90" s="9">
        <v>11</v>
      </c>
      <c r="G90" s="9">
        <v>12</v>
      </c>
      <c r="H90" s="9">
        <v>13</v>
      </c>
      <c r="I90" s="9">
        <v>14</v>
      </c>
    </row>
    <row r="91" spans="1:9" ht="16.350000000000001" customHeight="1" x14ac:dyDescent="0.25">
      <c r="A91" s="34">
        <v>2.1</v>
      </c>
      <c r="B91" s="54" t="s">
        <v>287</v>
      </c>
      <c r="C91" s="54" t="s">
        <v>1470</v>
      </c>
      <c r="D91" s="6" t="s">
        <v>1471</v>
      </c>
      <c r="E91" t="s">
        <v>1729</v>
      </c>
      <c r="F91" s="9">
        <v>11</v>
      </c>
      <c r="G91" s="9">
        <v>12</v>
      </c>
      <c r="H91" s="9">
        <v>13</v>
      </c>
      <c r="I91" s="9">
        <v>14</v>
      </c>
    </row>
    <row r="92" spans="1:9" x14ac:dyDescent="0.25">
      <c r="A92" s="34">
        <v>2.1</v>
      </c>
      <c r="B92" s="54" t="s">
        <v>287</v>
      </c>
      <c r="C92" s="54" t="s">
        <v>1470</v>
      </c>
      <c r="D92" s="6" t="s">
        <v>1471</v>
      </c>
      <c r="E92" t="s">
        <v>1730</v>
      </c>
      <c r="F92" s="9">
        <v>11</v>
      </c>
      <c r="G92" s="9">
        <v>12</v>
      </c>
      <c r="H92" s="9">
        <v>13</v>
      </c>
      <c r="I92" s="9">
        <v>14</v>
      </c>
    </row>
    <row r="93" spans="1:9" x14ac:dyDescent="0.25">
      <c r="A93" s="34">
        <v>2.1</v>
      </c>
      <c r="B93" s="54" t="s">
        <v>287</v>
      </c>
      <c r="C93" s="54" t="s">
        <v>1470</v>
      </c>
      <c r="D93" s="6" t="s">
        <v>1474</v>
      </c>
      <c r="E93" t="s">
        <v>1778</v>
      </c>
      <c r="F93" s="9">
        <v>11</v>
      </c>
      <c r="G93" s="9">
        <v>12</v>
      </c>
      <c r="H93" s="9">
        <v>13</v>
      </c>
      <c r="I93" s="9">
        <v>14</v>
      </c>
    </row>
    <row r="94" spans="1:9" x14ac:dyDescent="0.25">
      <c r="A94" s="34">
        <v>2.1</v>
      </c>
      <c r="B94" s="54" t="s">
        <v>287</v>
      </c>
      <c r="C94" s="54" t="s">
        <v>1470</v>
      </c>
      <c r="D94" s="6" t="s">
        <v>1474</v>
      </c>
      <c r="E94" t="s">
        <v>1779</v>
      </c>
      <c r="F94" s="9">
        <v>11</v>
      </c>
      <c r="G94" s="9">
        <v>12</v>
      </c>
      <c r="H94" s="9">
        <v>13</v>
      </c>
      <c r="I94" s="9">
        <v>14</v>
      </c>
    </row>
    <row r="95" spans="1:9" x14ac:dyDescent="0.25">
      <c r="A95" s="34">
        <v>2.1</v>
      </c>
      <c r="B95" s="54" t="s">
        <v>287</v>
      </c>
      <c r="C95" s="54" t="s">
        <v>1470</v>
      </c>
      <c r="D95" s="6" t="s">
        <v>1474</v>
      </c>
      <c r="E95" t="s">
        <v>1780</v>
      </c>
      <c r="F95" s="9">
        <v>11</v>
      </c>
      <c r="G95" s="9">
        <v>12</v>
      </c>
      <c r="H95" s="9">
        <v>13</v>
      </c>
      <c r="I95" s="9">
        <v>14</v>
      </c>
    </row>
    <row r="96" spans="1:9" x14ac:dyDescent="0.25">
      <c r="A96" s="34">
        <v>2.1</v>
      </c>
      <c r="B96" s="54" t="s">
        <v>287</v>
      </c>
      <c r="C96" s="54" t="s">
        <v>1470</v>
      </c>
      <c r="D96" s="6" t="s">
        <v>1474</v>
      </c>
      <c r="E96" t="s">
        <v>1781</v>
      </c>
      <c r="F96" s="9">
        <v>11</v>
      </c>
      <c r="G96" s="9">
        <v>12</v>
      </c>
      <c r="H96" s="9">
        <v>13</v>
      </c>
      <c r="I96" s="9">
        <v>14</v>
      </c>
    </row>
    <row r="97" spans="1:10" x14ac:dyDescent="0.25">
      <c r="A97" s="34">
        <v>2.2000000000000002</v>
      </c>
      <c r="B97" s="54" t="s">
        <v>46</v>
      </c>
      <c r="C97" s="54" t="s">
        <v>59</v>
      </c>
      <c r="D97" s="6" t="s">
        <v>60</v>
      </c>
      <c r="E97" t="s">
        <v>61</v>
      </c>
      <c r="F97" s="9">
        <v>11</v>
      </c>
      <c r="G97" s="9">
        <v>12</v>
      </c>
      <c r="H97" s="9">
        <v>13</v>
      </c>
      <c r="I97" s="9">
        <v>14</v>
      </c>
    </row>
    <row r="98" spans="1:10" x14ac:dyDescent="0.25">
      <c r="A98" s="34">
        <v>2.2000000000000002</v>
      </c>
      <c r="B98" s="54" t="s">
        <v>46</v>
      </c>
      <c r="C98" s="54" t="s">
        <v>59</v>
      </c>
      <c r="D98" s="6" t="s">
        <v>60</v>
      </c>
      <c r="E98" t="s">
        <v>62</v>
      </c>
      <c r="F98" s="9">
        <v>11</v>
      </c>
      <c r="G98" s="9">
        <v>12</v>
      </c>
      <c r="H98" s="9">
        <v>13</v>
      </c>
      <c r="I98" s="9">
        <v>14</v>
      </c>
    </row>
    <row r="99" spans="1:10" x14ac:dyDescent="0.25">
      <c r="A99" s="34">
        <v>3.2</v>
      </c>
      <c r="B99" s="54" t="s">
        <v>29</v>
      </c>
      <c r="C99" s="54" t="s">
        <v>101</v>
      </c>
      <c r="D99" s="6" t="s">
        <v>111</v>
      </c>
      <c r="E99" t="s">
        <v>1067</v>
      </c>
      <c r="F99" s="9">
        <v>11</v>
      </c>
      <c r="G99" s="9">
        <v>12</v>
      </c>
      <c r="H99" s="9">
        <v>13</v>
      </c>
      <c r="I99" s="9">
        <v>14</v>
      </c>
    </row>
    <row r="100" spans="1:10" x14ac:dyDescent="0.25">
      <c r="A100" s="34">
        <v>3.3</v>
      </c>
      <c r="B100" s="54" t="s">
        <v>29</v>
      </c>
      <c r="C100" s="54" t="s">
        <v>101</v>
      </c>
      <c r="D100" s="6" t="s">
        <v>111</v>
      </c>
      <c r="E100" t="s">
        <v>1072</v>
      </c>
      <c r="F100" s="9">
        <v>11</v>
      </c>
      <c r="G100" s="9">
        <v>12</v>
      </c>
      <c r="H100" s="9">
        <v>13</v>
      </c>
      <c r="I100" s="9">
        <v>14</v>
      </c>
    </row>
    <row r="101" spans="1:10" x14ac:dyDescent="0.25">
      <c r="A101" s="34">
        <v>3.3</v>
      </c>
      <c r="B101" s="54" t="s">
        <v>29</v>
      </c>
      <c r="C101" s="54" t="s">
        <v>101</v>
      </c>
      <c r="D101" s="6" t="s">
        <v>111</v>
      </c>
      <c r="E101" t="s">
        <v>1073</v>
      </c>
      <c r="F101" s="9">
        <v>11</v>
      </c>
      <c r="G101" s="9">
        <v>12</v>
      </c>
      <c r="H101" s="9">
        <v>13</v>
      </c>
      <c r="I101" s="9">
        <v>14</v>
      </c>
    </row>
    <row r="102" spans="1:10" x14ac:dyDescent="0.25">
      <c r="A102" s="34">
        <v>3.4</v>
      </c>
      <c r="B102" s="54" t="s">
        <v>29</v>
      </c>
      <c r="C102" s="54" t="s">
        <v>101</v>
      </c>
      <c r="D102" s="6" t="s">
        <v>111</v>
      </c>
      <c r="E102" t="s">
        <v>1078</v>
      </c>
      <c r="F102" s="9">
        <v>11.1</v>
      </c>
      <c r="G102" s="9">
        <v>12</v>
      </c>
      <c r="H102" s="9">
        <v>13</v>
      </c>
      <c r="I102" s="9">
        <v>14</v>
      </c>
    </row>
    <row r="103" spans="1:10" x14ac:dyDescent="0.25">
      <c r="A103" s="34">
        <v>4</v>
      </c>
      <c r="B103" s="54" t="s">
        <v>29</v>
      </c>
      <c r="C103" s="54" t="s">
        <v>101</v>
      </c>
      <c r="D103" s="6" t="s">
        <v>111</v>
      </c>
      <c r="E103" t="s">
        <v>1086</v>
      </c>
      <c r="F103" s="9">
        <v>11.5</v>
      </c>
      <c r="G103" s="9">
        <v>12</v>
      </c>
      <c r="H103" s="8">
        <v>13</v>
      </c>
      <c r="I103" s="9">
        <v>14</v>
      </c>
    </row>
    <row r="104" spans="1:10" x14ac:dyDescent="0.25">
      <c r="A104" s="34">
        <v>4</v>
      </c>
      <c r="B104" s="54" t="s">
        <v>29</v>
      </c>
      <c r="C104" s="54" t="s">
        <v>101</v>
      </c>
      <c r="D104" s="6" t="s">
        <v>111</v>
      </c>
      <c r="E104" t="s">
        <v>1087</v>
      </c>
      <c r="F104" s="9">
        <v>11.5</v>
      </c>
      <c r="G104" s="9">
        <v>12</v>
      </c>
      <c r="H104" s="8">
        <v>13</v>
      </c>
      <c r="I104" s="9">
        <v>14</v>
      </c>
      <c r="J104" s="39"/>
    </row>
    <row r="105" spans="1:10" x14ac:dyDescent="0.25">
      <c r="A105" s="34">
        <v>2.2000000000000002</v>
      </c>
      <c r="B105" s="54" t="s">
        <v>92</v>
      </c>
      <c r="C105" s="54" t="s">
        <v>175</v>
      </c>
      <c r="D105" s="6" t="s">
        <v>645</v>
      </c>
      <c r="E105" t="s">
        <v>1284</v>
      </c>
      <c r="F105" s="9">
        <v>11</v>
      </c>
      <c r="G105" s="9">
        <v>12</v>
      </c>
      <c r="H105" s="49">
        <v>13</v>
      </c>
      <c r="I105" s="9">
        <v>14</v>
      </c>
    </row>
    <row r="106" spans="1:10" x14ac:dyDescent="0.25">
      <c r="A106" s="34">
        <v>2.2000000000000002</v>
      </c>
      <c r="B106" s="54" t="s">
        <v>92</v>
      </c>
      <c r="C106" s="54" t="s">
        <v>175</v>
      </c>
      <c r="D106" s="6" t="s">
        <v>1051</v>
      </c>
      <c r="E106" t="s">
        <v>1339</v>
      </c>
      <c r="F106" s="9">
        <v>11</v>
      </c>
      <c r="G106" s="9">
        <v>12</v>
      </c>
      <c r="H106" s="49">
        <v>13</v>
      </c>
      <c r="I106" s="9">
        <v>14</v>
      </c>
    </row>
    <row r="107" spans="1:10" x14ac:dyDescent="0.25">
      <c r="A107" s="34">
        <v>2.2000000000000002</v>
      </c>
      <c r="B107" s="54" t="s">
        <v>92</v>
      </c>
      <c r="C107" s="54" t="s">
        <v>175</v>
      </c>
      <c r="D107" s="6" t="s">
        <v>1051</v>
      </c>
      <c r="E107" t="s">
        <v>1340</v>
      </c>
      <c r="F107" s="9">
        <v>11</v>
      </c>
      <c r="G107" s="9">
        <v>12</v>
      </c>
      <c r="H107" s="49">
        <v>13</v>
      </c>
      <c r="I107" s="9">
        <v>14</v>
      </c>
    </row>
    <row r="108" spans="1:10" x14ac:dyDescent="0.25">
      <c r="A108" s="34">
        <v>2.2000000000000002</v>
      </c>
      <c r="B108" s="54" t="s">
        <v>92</v>
      </c>
      <c r="C108" s="54" t="s">
        <v>175</v>
      </c>
      <c r="D108" s="6" t="s">
        <v>1051</v>
      </c>
      <c r="E108" t="s">
        <v>1341</v>
      </c>
      <c r="F108" s="9">
        <v>11</v>
      </c>
      <c r="G108" s="9">
        <v>12</v>
      </c>
      <c r="H108" s="49">
        <v>13</v>
      </c>
      <c r="I108" s="9">
        <v>14</v>
      </c>
    </row>
    <row r="109" spans="1:10" x14ac:dyDescent="0.25">
      <c r="A109" s="34">
        <v>2.2000000000000002</v>
      </c>
      <c r="B109" s="54" t="s">
        <v>92</v>
      </c>
      <c r="C109" s="54" t="s">
        <v>175</v>
      </c>
      <c r="D109" s="6" t="s">
        <v>1051</v>
      </c>
      <c r="E109" t="s">
        <v>1342</v>
      </c>
      <c r="F109" s="9">
        <v>11</v>
      </c>
      <c r="G109" s="9">
        <v>12</v>
      </c>
      <c r="H109" s="49">
        <v>13</v>
      </c>
      <c r="I109" s="9">
        <v>14</v>
      </c>
    </row>
    <row r="110" spans="1:10" x14ac:dyDescent="0.25">
      <c r="A110" s="34">
        <v>2.2000000000000002</v>
      </c>
      <c r="B110" s="54" t="s">
        <v>46</v>
      </c>
      <c r="C110" s="54" t="s">
        <v>47</v>
      </c>
      <c r="D110" s="6" t="s">
        <v>47</v>
      </c>
      <c r="E110" t="s">
        <v>249</v>
      </c>
      <c r="F110" s="9">
        <v>11</v>
      </c>
      <c r="G110" s="9">
        <v>12</v>
      </c>
      <c r="H110" s="9">
        <v>13</v>
      </c>
      <c r="I110" s="9">
        <v>14</v>
      </c>
    </row>
    <row r="111" spans="1:10" x14ac:dyDescent="0.25">
      <c r="A111" s="34">
        <v>2.2000000000000002</v>
      </c>
      <c r="B111" s="54" t="s">
        <v>46</v>
      </c>
      <c r="C111" s="54" t="s">
        <v>47</v>
      </c>
      <c r="D111" s="6" t="s">
        <v>47</v>
      </c>
      <c r="E111" t="s">
        <v>250</v>
      </c>
      <c r="F111" s="9">
        <v>11</v>
      </c>
      <c r="G111" s="9">
        <v>12</v>
      </c>
      <c r="H111" s="9">
        <v>13</v>
      </c>
      <c r="I111" s="9">
        <v>14</v>
      </c>
    </row>
    <row r="112" spans="1:10" x14ac:dyDescent="0.25">
      <c r="A112" s="34">
        <v>2.2000000000000002</v>
      </c>
      <c r="B112" s="54" t="s">
        <v>46</v>
      </c>
      <c r="C112" s="54" t="s">
        <v>47</v>
      </c>
      <c r="D112" s="6" t="s">
        <v>47</v>
      </c>
      <c r="E112" t="s">
        <v>251</v>
      </c>
      <c r="F112" s="9">
        <v>11</v>
      </c>
      <c r="G112" s="9">
        <v>12</v>
      </c>
      <c r="H112" s="9">
        <v>13</v>
      </c>
      <c r="I112" s="9">
        <v>14</v>
      </c>
    </row>
    <row r="113" spans="1:9" x14ac:dyDescent="0.25">
      <c r="A113" s="34">
        <v>2.2000000000000002</v>
      </c>
      <c r="B113" s="54" t="s">
        <v>46</v>
      </c>
      <c r="C113" s="54" t="s">
        <v>47</v>
      </c>
      <c r="D113" s="4" t="s">
        <v>47</v>
      </c>
      <c r="E113" t="s">
        <v>252</v>
      </c>
      <c r="F113" s="9">
        <v>11</v>
      </c>
      <c r="G113" s="9">
        <v>12</v>
      </c>
      <c r="H113" s="9">
        <v>13</v>
      </c>
      <c r="I113" s="9">
        <v>14</v>
      </c>
    </row>
    <row r="114" spans="1:9" x14ac:dyDescent="0.25">
      <c r="A114" s="34">
        <v>2.2000000000000002</v>
      </c>
      <c r="B114" s="54" t="s">
        <v>287</v>
      </c>
      <c r="C114" s="54" t="s">
        <v>304</v>
      </c>
      <c r="D114" s="6" t="s">
        <v>305</v>
      </c>
      <c r="E114" t="s">
        <v>312</v>
      </c>
      <c r="F114" s="9">
        <v>11</v>
      </c>
      <c r="G114" s="9">
        <v>12</v>
      </c>
      <c r="H114" s="9">
        <v>13</v>
      </c>
      <c r="I114" s="9">
        <v>14</v>
      </c>
    </row>
    <row r="115" spans="1:9" x14ac:dyDescent="0.25">
      <c r="A115" s="34">
        <v>2.2000000000000002</v>
      </c>
      <c r="B115" s="54" t="s">
        <v>287</v>
      </c>
      <c r="C115" s="54" t="s">
        <v>304</v>
      </c>
      <c r="D115" s="6" t="s">
        <v>305</v>
      </c>
      <c r="E115" t="s">
        <v>313</v>
      </c>
      <c r="F115" s="9">
        <v>11</v>
      </c>
      <c r="G115" s="9">
        <v>12</v>
      </c>
      <c r="H115" s="9">
        <v>13</v>
      </c>
      <c r="I115" s="9">
        <v>14</v>
      </c>
    </row>
    <row r="116" spans="1:9" x14ac:dyDescent="0.25">
      <c r="A116" s="34">
        <v>2.2000000000000002</v>
      </c>
      <c r="B116" s="54" t="s">
        <v>287</v>
      </c>
      <c r="C116" s="54" t="s">
        <v>304</v>
      </c>
      <c r="D116" s="6" t="s">
        <v>305</v>
      </c>
      <c r="E116" t="s">
        <v>314</v>
      </c>
      <c r="F116" s="9">
        <v>11</v>
      </c>
      <c r="G116" s="9">
        <v>12</v>
      </c>
      <c r="H116" s="9">
        <v>13</v>
      </c>
      <c r="I116" s="9">
        <v>14</v>
      </c>
    </row>
    <row r="117" spans="1:9" x14ac:dyDescent="0.25">
      <c r="A117" s="34">
        <v>2.2000000000000002</v>
      </c>
      <c r="B117" s="54" t="s">
        <v>287</v>
      </c>
      <c r="C117" s="54" t="s">
        <v>304</v>
      </c>
      <c r="D117" s="6" t="s">
        <v>305</v>
      </c>
      <c r="E117" t="s">
        <v>315</v>
      </c>
      <c r="F117" s="9">
        <v>11</v>
      </c>
      <c r="G117" s="9">
        <v>12</v>
      </c>
      <c r="H117" s="9">
        <v>13</v>
      </c>
      <c r="I117" s="9">
        <v>14</v>
      </c>
    </row>
    <row r="118" spans="1:9" x14ac:dyDescent="0.25">
      <c r="A118" s="34">
        <v>2.2000000000000002</v>
      </c>
      <c r="B118" s="54" t="s">
        <v>287</v>
      </c>
      <c r="C118" s="54" t="s">
        <v>304</v>
      </c>
      <c r="D118" s="6" t="s">
        <v>305</v>
      </c>
      <c r="E118" t="s">
        <v>316</v>
      </c>
      <c r="F118" s="9">
        <v>11</v>
      </c>
      <c r="G118" s="9">
        <v>12</v>
      </c>
      <c r="H118" s="9">
        <v>13</v>
      </c>
      <c r="I118" s="9">
        <v>14</v>
      </c>
    </row>
    <row r="119" spans="1:9" x14ac:dyDescent="0.25">
      <c r="A119" s="34">
        <v>2.2000000000000002</v>
      </c>
      <c r="B119" s="54" t="s">
        <v>29</v>
      </c>
      <c r="C119" s="54" t="s">
        <v>435</v>
      </c>
      <c r="D119" s="6" t="s">
        <v>436</v>
      </c>
      <c r="E119" t="s">
        <v>607</v>
      </c>
      <c r="F119" s="9">
        <v>11</v>
      </c>
      <c r="G119" s="9">
        <v>12</v>
      </c>
      <c r="H119" s="9">
        <v>13</v>
      </c>
      <c r="I119" s="9">
        <v>14</v>
      </c>
    </row>
    <row r="120" spans="1:9" x14ac:dyDescent="0.25">
      <c r="A120" s="34">
        <v>2.2000000000000002</v>
      </c>
      <c r="B120" s="54" t="s">
        <v>29</v>
      </c>
      <c r="C120" s="54" t="s">
        <v>435</v>
      </c>
      <c r="D120" s="6" t="s">
        <v>436</v>
      </c>
      <c r="E120" t="s">
        <v>608</v>
      </c>
      <c r="F120" s="9">
        <v>11</v>
      </c>
      <c r="G120" s="9">
        <v>12</v>
      </c>
      <c r="H120" s="9">
        <v>13</v>
      </c>
      <c r="I120" s="9">
        <v>14</v>
      </c>
    </row>
    <row r="121" spans="1:9" x14ac:dyDescent="0.25">
      <c r="A121" s="34">
        <v>2.2000000000000002</v>
      </c>
      <c r="B121" s="54" t="s">
        <v>29</v>
      </c>
      <c r="C121" s="54" t="s">
        <v>435</v>
      </c>
      <c r="D121" s="6" t="s">
        <v>436</v>
      </c>
      <c r="E121" t="s">
        <v>609</v>
      </c>
      <c r="F121" s="9">
        <v>11</v>
      </c>
      <c r="G121" s="9">
        <v>12</v>
      </c>
      <c r="H121" s="9">
        <v>13</v>
      </c>
      <c r="I121" s="9">
        <v>14</v>
      </c>
    </row>
    <row r="122" spans="1:9" x14ac:dyDescent="0.25">
      <c r="A122" s="34">
        <v>2.2000000000000002</v>
      </c>
      <c r="B122" s="54" t="s">
        <v>29</v>
      </c>
      <c r="C122" s="54" t="s">
        <v>435</v>
      </c>
      <c r="D122" s="6" t="s">
        <v>436</v>
      </c>
      <c r="E122" t="s">
        <v>610</v>
      </c>
      <c r="F122" s="9">
        <v>11</v>
      </c>
      <c r="G122" s="9">
        <v>12</v>
      </c>
      <c r="H122" s="9">
        <v>13</v>
      </c>
      <c r="I122" s="9">
        <v>14</v>
      </c>
    </row>
    <row r="123" spans="1:9" x14ac:dyDescent="0.25">
      <c r="A123" s="34">
        <v>2.2000000000000002</v>
      </c>
      <c r="B123" s="54" t="s">
        <v>29</v>
      </c>
      <c r="C123" s="54" t="s">
        <v>435</v>
      </c>
      <c r="D123" s="6" t="s">
        <v>436</v>
      </c>
      <c r="E123" t="s">
        <v>611</v>
      </c>
      <c r="F123" s="9">
        <v>11</v>
      </c>
      <c r="G123" s="9">
        <v>12</v>
      </c>
      <c r="H123" s="9">
        <v>13</v>
      </c>
      <c r="I123" s="9">
        <v>14</v>
      </c>
    </row>
    <row r="124" spans="1:9" x14ac:dyDescent="0.25">
      <c r="A124" s="34">
        <v>2.2000000000000002</v>
      </c>
      <c r="B124" s="54" t="s">
        <v>29</v>
      </c>
      <c r="C124" s="54" t="s">
        <v>435</v>
      </c>
      <c r="D124" s="6" t="s">
        <v>436</v>
      </c>
      <c r="E124" t="s">
        <v>612</v>
      </c>
      <c r="F124" s="9">
        <v>11</v>
      </c>
      <c r="G124" s="9">
        <v>12</v>
      </c>
      <c r="H124" s="9">
        <v>13</v>
      </c>
      <c r="I124" s="9">
        <v>14</v>
      </c>
    </row>
    <row r="125" spans="1:9" x14ac:dyDescent="0.25">
      <c r="A125" s="34">
        <v>2.2000000000000002</v>
      </c>
      <c r="B125" s="54" t="s">
        <v>29</v>
      </c>
      <c r="C125" s="54" t="s">
        <v>435</v>
      </c>
      <c r="D125" s="6" t="s">
        <v>436</v>
      </c>
      <c r="E125" t="s">
        <v>613</v>
      </c>
      <c r="F125" s="9">
        <v>11</v>
      </c>
      <c r="G125" s="9">
        <v>12</v>
      </c>
      <c r="H125" s="9">
        <v>13</v>
      </c>
      <c r="I125" s="9">
        <v>14</v>
      </c>
    </row>
    <row r="126" spans="1:9" x14ac:dyDescent="0.25">
      <c r="A126" s="34">
        <v>2.2000000000000002</v>
      </c>
      <c r="B126" s="54" t="s">
        <v>29</v>
      </c>
      <c r="C126" s="54" t="s">
        <v>435</v>
      </c>
      <c r="D126" s="6" t="s">
        <v>436</v>
      </c>
      <c r="E126" t="s">
        <v>614</v>
      </c>
      <c r="F126" s="9">
        <v>11</v>
      </c>
      <c r="G126" s="9">
        <v>12</v>
      </c>
      <c r="H126" s="9">
        <v>13</v>
      </c>
      <c r="I126" s="9">
        <v>14</v>
      </c>
    </row>
    <row r="127" spans="1:9" x14ac:dyDescent="0.25">
      <c r="A127" s="34">
        <v>2.2000000000000002</v>
      </c>
      <c r="B127" s="54" t="s">
        <v>46</v>
      </c>
      <c r="C127" s="54" t="s">
        <v>484</v>
      </c>
      <c r="D127" s="6" t="s">
        <v>485</v>
      </c>
      <c r="E127" t="s">
        <v>718</v>
      </c>
      <c r="F127" s="9">
        <v>11</v>
      </c>
      <c r="G127" s="9">
        <v>12</v>
      </c>
      <c r="H127" s="9">
        <v>13</v>
      </c>
      <c r="I127" s="9">
        <v>14</v>
      </c>
    </row>
    <row r="128" spans="1:9" x14ac:dyDescent="0.25">
      <c r="A128" s="34">
        <v>2.2000000000000002</v>
      </c>
      <c r="B128" s="54" t="s">
        <v>46</v>
      </c>
      <c r="C128" s="54" t="s">
        <v>484</v>
      </c>
      <c r="D128" s="6" t="s">
        <v>485</v>
      </c>
      <c r="E128" t="s">
        <v>719</v>
      </c>
      <c r="F128" s="9">
        <v>11</v>
      </c>
      <c r="G128" s="9">
        <v>12</v>
      </c>
      <c r="H128" s="9">
        <v>13</v>
      </c>
      <c r="I128" s="9">
        <v>14</v>
      </c>
    </row>
    <row r="129" spans="1:9" x14ac:dyDescent="0.25">
      <c r="A129" s="34">
        <v>2.2000000000000002</v>
      </c>
      <c r="B129" s="54" t="s">
        <v>46</v>
      </c>
      <c r="C129" s="54" t="s">
        <v>484</v>
      </c>
      <c r="D129" s="6" t="s">
        <v>485</v>
      </c>
      <c r="E129" t="s">
        <v>720</v>
      </c>
      <c r="F129" s="9">
        <v>11</v>
      </c>
      <c r="G129" s="9">
        <v>12</v>
      </c>
      <c r="H129" s="9">
        <v>13</v>
      </c>
      <c r="I129" s="9">
        <v>14</v>
      </c>
    </row>
    <row r="130" spans="1:9" x14ac:dyDescent="0.25">
      <c r="A130" s="34">
        <v>2.2000000000000002</v>
      </c>
      <c r="B130" s="54" t="s">
        <v>46</v>
      </c>
      <c r="C130" s="54" t="s">
        <v>484</v>
      </c>
      <c r="D130" s="6" t="s">
        <v>485</v>
      </c>
      <c r="E130" t="s">
        <v>721</v>
      </c>
      <c r="F130" s="9">
        <v>11</v>
      </c>
      <c r="G130" s="9">
        <v>12</v>
      </c>
      <c r="H130" s="9">
        <v>13</v>
      </c>
      <c r="I130" s="9">
        <v>14</v>
      </c>
    </row>
    <row r="131" spans="1:9" x14ac:dyDescent="0.25">
      <c r="A131" s="34">
        <v>2.2000000000000002</v>
      </c>
      <c r="B131" s="54" t="s">
        <v>46</v>
      </c>
      <c r="C131" s="54" t="s">
        <v>484</v>
      </c>
      <c r="D131" s="6" t="s">
        <v>485</v>
      </c>
      <c r="E131" t="s">
        <v>722</v>
      </c>
      <c r="F131" s="9">
        <v>11</v>
      </c>
      <c r="G131" s="9">
        <v>12</v>
      </c>
      <c r="H131" s="9">
        <v>13</v>
      </c>
      <c r="I131" s="9">
        <v>14</v>
      </c>
    </row>
    <row r="132" spans="1:9" x14ac:dyDescent="0.25">
      <c r="A132" s="34">
        <v>2.2000000000000002</v>
      </c>
      <c r="B132" s="54" t="s">
        <v>46</v>
      </c>
      <c r="C132" s="54" t="s">
        <v>484</v>
      </c>
      <c r="D132" s="6" t="s">
        <v>485</v>
      </c>
      <c r="E132" t="s">
        <v>78</v>
      </c>
      <c r="F132" s="9">
        <v>11</v>
      </c>
      <c r="G132" s="9">
        <v>12</v>
      </c>
      <c r="H132" s="9">
        <v>13</v>
      </c>
      <c r="I132" s="9">
        <v>14</v>
      </c>
    </row>
    <row r="133" spans="1:9" x14ac:dyDescent="0.25">
      <c r="A133" s="34">
        <v>2.2000000000000002</v>
      </c>
      <c r="B133" s="54" t="s">
        <v>46</v>
      </c>
      <c r="C133" s="54" t="s">
        <v>59</v>
      </c>
      <c r="D133" s="6" t="s">
        <v>805</v>
      </c>
      <c r="E133" t="s">
        <v>842</v>
      </c>
      <c r="F133" s="9">
        <v>11</v>
      </c>
      <c r="G133" s="9">
        <v>12</v>
      </c>
      <c r="H133" s="9">
        <v>13</v>
      </c>
      <c r="I133" s="9">
        <v>14</v>
      </c>
    </row>
    <row r="134" spans="1:9" x14ac:dyDescent="0.25">
      <c r="A134" s="34">
        <v>2.2000000000000002</v>
      </c>
      <c r="B134" s="54" t="s">
        <v>46</v>
      </c>
      <c r="C134" s="54" t="s">
        <v>59</v>
      </c>
      <c r="D134" s="6" t="s">
        <v>805</v>
      </c>
      <c r="E134" t="s">
        <v>843</v>
      </c>
      <c r="F134" s="9">
        <v>11</v>
      </c>
      <c r="G134" s="9">
        <v>12</v>
      </c>
      <c r="H134" s="9">
        <v>13</v>
      </c>
      <c r="I134" s="9">
        <v>14</v>
      </c>
    </row>
    <row r="135" spans="1:9" x14ac:dyDescent="0.25">
      <c r="A135" s="71">
        <v>2412</v>
      </c>
      <c r="B135" s="54" t="s">
        <v>29</v>
      </c>
      <c r="C135" s="54" t="s">
        <v>30</v>
      </c>
      <c r="D135" s="6" t="s">
        <v>2244</v>
      </c>
      <c r="E135" s="4" t="s">
        <v>2245</v>
      </c>
    </row>
    <row r="136" spans="1:9" x14ac:dyDescent="0.25">
      <c r="A136" s="71">
        <v>2412</v>
      </c>
      <c r="B136" s="54" t="s">
        <v>29</v>
      </c>
      <c r="C136" s="54" t="s">
        <v>30</v>
      </c>
      <c r="D136" s="6" t="s">
        <v>2244</v>
      </c>
      <c r="E136" s="4" t="s">
        <v>2246</v>
      </c>
    </row>
    <row r="137" spans="1:9" x14ac:dyDescent="0.25">
      <c r="A137" s="34">
        <v>6.2</v>
      </c>
      <c r="B137" s="54" t="s">
        <v>29</v>
      </c>
      <c r="C137" s="54" t="s">
        <v>30</v>
      </c>
      <c r="D137" s="6" t="s">
        <v>233</v>
      </c>
      <c r="E137" t="s">
        <v>234</v>
      </c>
      <c r="F137" s="34" t="s">
        <v>84</v>
      </c>
      <c r="G137" s="34" t="s">
        <v>84</v>
      </c>
      <c r="H137" s="34" t="s">
        <v>84</v>
      </c>
      <c r="I137" s="34">
        <v>14.2</v>
      </c>
    </row>
    <row r="138" spans="1:9" x14ac:dyDescent="0.25">
      <c r="A138" s="34">
        <v>6.2</v>
      </c>
      <c r="B138" s="54" t="s">
        <v>29</v>
      </c>
      <c r="C138" s="54" t="s">
        <v>30</v>
      </c>
      <c r="D138" s="6" t="s">
        <v>233</v>
      </c>
      <c r="E138" t="s">
        <v>235</v>
      </c>
      <c r="F138" s="34" t="s">
        <v>84</v>
      </c>
      <c r="G138" s="34" t="s">
        <v>84</v>
      </c>
      <c r="H138" s="34" t="s">
        <v>84</v>
      </c>
      <c r="I138" s="34">
        <v>14.2</v>
      </c>
    </row>
    <row r="139" spans="1:9" x14ac:dyDescent="0.25">
      <c r="A139" s="34">
        <v>6.2</v>
      </c>
      <c r="B139" s="54" t="s">
        <v>29</v>
      </c>
      <c r="C139" s="54" t="s">
        <v>30</v>
      </c>
      <c r="D139" s="6" t="s">
        <v>233</v>
      </c>
      <c r="E139" t="s">
        <v>236</v>
      </c>
      <c r="F139" s="34" t="s">
        <v>84</v>
      </c>
      <c r="G139" s="34" t="s">
        <v>84</v>
      </c>
      <c r="H139" s="34" t="s">
        <v>84</v>
      </c>
      <c r="I139" s="34">
        <v>14.2</v>
      </c>
    </row>
    <row r="140" spans="1:9" x14ac:dyDescent="0.25">
      <c r="A140" s="40">
        <v>5.0999999999999996</v>
      </c>
      <c r="B140" s="6" t="s">
        <v>29</v>
      </c>
      <c r="C140" s="6" t="s">
        <v>30</v>
      </c>
      <c r="D140" s="6" t="s">
        <v>242</v>
      </c>
      <c r="E140" t="s">
        <v>366</v>
      </c>
      <c r="F140" s="9" t="s">
        <v>84</v>
      </c>
      <c r="G140" s="9">
        <v>12.4</v>
      </c>
      <c r="H140" s="9">
        <v>13.1</v>
      </c>
      <c r="I140" s="9">
        <v>14</v>
      </c>
    </row>
    <row r="141" spans="1:9" x14ac:dyDescent="0.25">
      <c r="A141" s="40">
        <v>5.0999999999999996</v>
      </c>
      <c r="B141" s="6" t="s">
        <v>29</v>
      </c>
      <c r="C141" s="6" t="s">
        <v>30</v>
      </c>
      <c r="D141" s="6" t="s">
        <v>242</v>
      </c>
      <c r="E141" t="s">
        <v>367</v>
      </c>
      <c r="F141" s="9" t="s">
        <v>84</v>
      </c>
      <c r="G141" s="9" t="s">
        <v>84</v>
      </c>
      <c r="H141" s="9">
        <v>13.1</v>
      </c>
      <c r="I141" s="9">
        <v>14</v>
      </c>
    </row>
    <row r="142" spans="1:9" x14ac:dyDescent="0.25">
      <c r="A142" s="40">
        <v>5.0999999999999996</v>
      </c>
      <c r="B142" s="6" t="s">
        <v>29</v>
      </c>
      <c r="C142" s="6" t="s">
        <v>30</v>
      </c>
      <c r="D142" s="6" t="s">
        <v>242</v>
      </c>
      <c r="E142" t="s">
        <v>368</v>
      </c>
      <c r="F142" s="9" t="s">
        <v>84</v>
      </c>
      <c r="G142" s="9" t="s">
        <v>84</v>
      </c>
      <c r="H142" s="9">
        <v>13.1</v>
      </c>
      <c r="I142" s="9">
        <v>14</v>
      </c>
    </row>
    <row r="143" spans="1:9" x14ac:dyDescent="0.25">
      <c r="A143" s="34">
        <v>5.2</v>
      </c>
      <c r="B143" s="6" t="s">
        <v>29</v>
      </c>
      <c r="C143" s="6" t="s">
        <v>30</v>
      </c>
      <c r="D143" s="6" t="s">
        <v>242</v>
      </c>
      <c r="E143" t="s">
        <v>369</v>
      </c>
      <c r="F143" s="9" t="s">
        <v>84</v>
      </c>
      <c r="G143" s="9" t="s">
        <v>84</v>
      </c>
      <c r="H143" s="9">
        <v>13.2</v>
      </c>
      <c r="I143" s="9">
        <v>14</v>
      </c>
    </row>
    <row r="144" spans="1:9" x14ac:dyDescent="0.25">
      <c r="A144" s="34">
        <v>2.2000000000000002</v>
      </c>
      <c r="B144" s="54" t="s">
        <v>287</v>
      </c>
      <c r="C144" s="54" t="s">
        <v>1470</v>
      </c>
      <c r="D144" s="6" t="s">
        <v>1471</v>
      </c>
      <c r="E144" t="s">
        <v>1731</v>
      </c>
      <c r="F144" s="9">
        <v>11</v>
      </c>
      <c r="G144" s="9">
        <v>12</v>
      </c>
      <c r="H144" s="9">
        <v>13</v>
      </c>
      <c r="I144" s="9">
        <v>14</v>
      </c>
    </row>
    <row r="145" spans="1:9" x14ac:dyDescent="0.25">
      <c r="A145" s="34">
        <v>2.2000000000000002</v>
      </c>
      <c r="B145" s="54" t="s">
        <v>287</v>
      </c>
      <c r="C145" s="54" t="s">
        <v>1470</v>
      </c>
      <c r="D145" s="6" t="s">
        <v>1474</v>
      </c>
      <c r="E145" t="s">
        <v>315</v>
      </c>
      <c r="F145" s="9">
        <v>11</v>
      </c>
      <c r="G145" s="9">
        <v>12</v>
      </c>
      <c r="H145" s="9">
        <v>13</v>
      </c>
      <c r="I145" s="9">
        <v>14</v>
      </c>
    </row>
    <row r="146" spans="1:9" x14ac:dyDescent="0.25">
      <c r="A146" s="34">
        <v>2.2000000000000002</v>
      </c>
      <c r="B146" s="54" t="s">
        <v>287</v>
      </c>
      <c r="C146" s="54" t="s">
        <v>1470</v>
      </c>
      <c r="D146" s="6" t="s">
        <v>1474</v>
      </c>
      <c r="E146" t="s">
        <v>1782</v>
      </c>
      <c r="F146" s="9">
        <v>11</v>
      </c>
      <c r="G146" s="9">
        <v>12</v>
      </c>
      <c r="H146" s="9">
        <v>13</v>
      </c>
      <c r="I146" s="9">
        <v>14</v>
      </c>
    </row>
    <row r="147" spans="1:9" x14ac:dyDescent="0.25">
      <c r="A147" s="34">
        <v>2.2999999999999998</v>
      </c>
      <c r="B147" s="54" t="s">
        <v>46</v>
      </c>
      <c r="C147" s="54" t="s">
        <v>59</v>
      </c>
      <c r="D147" s="6" t="s">
        <v>60</v>
      </c>
      <c r="E147" t="s">
        <v>63</v>
      </c>
      <c r="F147" s="9">
        <v>11</v>
      </c>
      <c r="G147" s="9">
        <v>12</v>
      </c>
      <c r="H147" s="9">
        <v>13</v>
      </c>
      <c r="I147" s="9">
        <v>14</v>
      </c>
    </row>
    <row r="148" spans="1:9" x14ac:dyDescent="0.25">
      <c r="A148" s="34">
        <v>2.2999999999999998</v>
      </c>
      <c r="B148" s="54" t="s">
        <v>46</v>
      </c>
      <c r="C148" s="54" t="s">
        <v>59</v>
      </c>
      <c r="D148" s="6" t="s">
        <v>60</v>
      </c>
      <c r="E148" t="s">
        <v>64</v>
      </c>
      <c r="F148" s="9">
        <v>11</v>
      </c>
      <c r="G148" s="9">
        <v>12</v>
      </c>
      <c r="H148" s="9">
        <v>13</v>
      </c>
      <c r="I148" s="9">
        <v>14</v>
      </c>
    </row>
    <row r="149" spans="1:9" x14ac:dyDescent="0.25">
      <c r="A149" s="34">
        <v>2.2999999999999998</v>
      </c>
      <c r="B149" s="54" t="s">
        <v>46</v>
      </c>
      <c r="C149" s="54" t="s">
        <v>69</v>
      </c>
      <c r="D149" s="6" t="s">
        <v>70</v>
      </c>
      <c r="E149" t="s">
        <v>78</v>
      </c>
      <c r="F149" s="9">
        <v>11</v>
      </c>
      <c r="G149" s="9">
        <v>12</v>
      </c>
      <c r="H149" s="9">
        <v>13</v>
      </c>
      <c r="I149" s="9">
        <v>14</v>
      </c>
    </row>
    <row r="150" spans="1:9" x14ac:dyDescent="0.25">
      <c r="A150" s="34">
        <v>4</v>
      </c>
      <c r="B150" s="54" t="s">
        <v>29</v>
      </c>
      <c r="C150" s="54" t="s">
        <v>101</v>
      </c>
      <c r="D150" s="6" t="s">
        <v>111</v>
      </c>
      <c r="E150" t="s">
        <v>1088</v>
      </c>
      <c r="F150" s="9">
        <v>11.5</v>
      </c>
      <c r="G150" s="9">
        <v>12</v>
      </c>
      <c r="H150" s="8">
        <v>13</v>
      </c>
      <c r="I150" s="9">
        <v>14</v>
      </c>
    </row>
    <row r="151" spans="1:9" x14ac:dyDescent="0.25">
      <c r="A151" s="34">
        <v>4</v>
      </c>
      <c r="B151" s="54" t="s">
        <v>29</v>
      </c>
      <c r="C151" s="54" t="s">
        <v>101</v>
      </c>
      <c r="D151" s="6" t="s">
        <v>111</v>
      </c>
      <c r="E151" t="s">
        <v>1089</v>
      </c>
      <c r="F151" s="9">
        <v>11.5</v>
      </c>
      <c r="G151" s="9">
        <v>12</v>
      </c>
      <c r="H151" s="8">
        <v>13</v>
      </c>
      <c r="I151" s="9">
        <v>14</v>
      </c>
    </row>
    <row r="152" spans="1:9" x14ac:dyDescent="0.25">
      <c r="A152" s="34">
        <v>4</v>
      </c>
      <c r="B152" s="54" t="s">
        <v>29</v>
      </c>
      <c r="C152" s="54" t="s">
        <v>101</v>
      </c>
      <c r="D152" s="6" t="s">
        <v>111</v>
      </c>
      <c r="E152" t="s">
        <v>1090</v>
      </c>
      <c r="F152" s="9" t="s">
        <v>188</v>
      </c>
      <c r="G152" s="9">
        <v>12</v>
      </c>
      <c r="H152" s="8">
        <v>13</v>
      </c>
      <c r="I152" s="9">
        <v>14</v>
      </c>
    </row>
    <row r="153" spans="1:9" x14ac:dyDescent="0.25">
      <c r="A153" s="34">
        <v>4</v>
      </c>
      <c r="B153" s="54" t="s">
        <v>29</v>
      </c>
      <c r="C153" s="54" t="s">
        <v>101</v>
      </c>
      <c r="D153" s="6" t="s">
        <v>111</v>
      </c>
      <c r="E153" t="s">
        <v>1091</v>
      </c>
      <c r="F153" s="9">
        <v>11.5</v>
      </c>
      <c r="G153" s="9">
        <v>12</v>
      </c>
      <c r="H153" s="8">
        <v>13</v>
      </c>
      <c r="I153" s="9">
        <v>14</v>
      </c>
    </row>
    <row r="154" spans="1:9" x14ac:dyDescent="0.25">
      <c r="A154" s="34">
        <v>4</v>
      </c>
      <c r="B154" s="54" t="s">
        <v>29</v>
      </c>
      <c r="C154" s="54" t="s">
        <v>101</v>
      </c>
      <c r="D154" s="6" t="s">
        <v>111</v>
      </c>
      <c r="E154" t="s">
        <v>1092</v>
      </c>
      <c r="F154" s="9">
        <v>11.4</v>
      </c>
      <c r="G154" s="9">
        <v>12</v>
      </c>
      <c r="H154" s="8">
        <v>13</v>
      </c>
      <c r="I154" s="9">
        <v>14</v>
      </c>
    </row>
    <row r="155" spans="1:9" x14ac:dyDescent="0.25">
      <c r="A155" s="40">
        <v>4.0999999999999996</v>
      </c>
      <c r="B155" s="54" t="s">
        <v>29</v>
      </c>
      <c r="C155" s="54" t="s">
        <v>101</v>
      </c>
      <c r="D155" s="6" t="s">
        <v>111</v>
      </c>
      <c r="E155" t="s">
        <v>1105</v>
      </c>
      <c r="F155" s="9">
        <v>11.3</v>
      </c>
      <c r="G155" s="9">
        <v>12</v>
      </c>
      <c r="H155" s="8">
        <v>13</v>
      </c>
      <c r="I155" s="9">
        <v>14</v>
      </c>
    </row>
    <row r="156" spans="1:9" x14ac:dyDescent="0.25">
      <c r="A156" s="40">
        <v>4.0999999999999996</v>
      </c>
      <c r="B156" s="54" t="s">
        <v>29</v>
      </c>
      <c r="C156" s="54" t="s">
        <v>101</v>
      </c>
      <c r="D156" s="6" t="s">
        <v>111</v>
      </c>
      <c r="E156" t="s">
        <v>1106</v>
      </c>
      <c r="F156" s="9">
        <v>11.3</v>
      </c>
      <c r="G156" s="9">
        <v>12</v>
      </c>
      <c r="H156" s="8">
        <v>13</v>
      </c>
      <c r="I156" s="9">
        <v>14</v>
      </c>
    </row>
    <row r="157" spans="1:9" x14ac:dyDescent="0.25">
      <c r="A157" s="40">
        <v>4.0999999999999996</v>
      </c>
      <c r="B157" s="54" t="s">
        <v>29</v>
      </c>
      <c r="C157" s="54" t="s">
        <v>101</v>
      </c>
      <c r="D157" s="6" t="s">
        <v>111</v>
      </c>
      <c r="E157" t="s">
        <v>1107</v>
      </c>
      <c r="F157" s="9">
        <v>11.6</v>
      </c>
      <c r="G157" s="9">
        <v>12.1</v>
      </c>
      <c r="H157" s="8">
        <v>13</v>
      </c>
      <c r="I157" s="9">
        <v>14</v>
      </c>
    </row>
    <row r="158" spans="1:9" x14ac:dyDescent="0.25">
      <c r="A158" s="40">
        <v>4.0999999999999996</v>
      </c>
      <c r="B158" s="54" t="s">
        <v>29</v>
      </c>
      <c r="C158" s="54" t="s">
        <v>101</v>
      </c>
      <c r="D158" s="6" t="s">
        <v>111</v>
      </c>
      <c r="E158" t="s">
        <v>1108</v>
      </c>
      <c r="F158" s="9">
        <v>11.3</v>
      </c>
      <c r="G158" s="9">
        <v>12</v>
      </c>
      <c r="H158" s="8">
        <v>13</v>
      </c>
      <c r="I158" s="9">
        <v>14</v>
      </c>
    </row>
    <row r="159" spans="1:9" x14ac:dyDescent="0.25">
      <c r="A159" s="40">
        <v>4.0999999999999996</v>
      </c>
      <c r="B159" s="54" t="s">
        <v>29</v>
      </c>
      <c r="C159" s="54" t="s">
        <v>101</v>
      </c>
      <c r="D159" s="6" t="s">
        <v>111</v>
      </c>
      <c r="E159" t="s">
        <v>1109</v>
      </c>
      <c r="F159" s="9">
        <v>11.6</v>
      </c>
      <c r="G159" s="9">
        <v>12.1</v>
      </c>
      <c r="H159" s="8">
        <v>13</v>
      </c>
      <c r="I159" s="9">
        <v>14</v>
      </c>
    </row>
    <row r="160" spans="1:9" x14ac:dyDescent="0.25">
      <c r="A160" s="40">
        <v>4.0999999999999996</v>
      </c>
      <c r="B160" s="54" t="s">
        <v>29</v>
      </c>
      <c r="C160" s="54" t="s">
        <v>101</v>
      </c>
      <c r="D160" s="6" t="s">
        <v>111</v>
      </c>
      <c r="E160" t="s">
        <v>1110</v>
      </c>
      <c r="F160" s="9">
        <v>11.3</v>
      </c>
      <c r="G160" s="9">
        <v>12</v>
      </c>
      <c r="H160" s="8">
        <v>13</v>
      </c>
      <c r="I160" s="9">
        <v>14</v>
      </c>
    </row>
    <row r="161" spans="1:11" x14ac:dyDescent="0.25">
      <c r="A161" s="40">
        <v>4.0999999999999996</v>
      </c>
      <c r="B161" s="54" t="s">
        <v>29</v>
      </c>
      <c r="C161" s="54" t="s">
        <v>101</v>
      </c>
      <c r="D161" s="6" t="s">
        <v>111</v>
      </c>
      <c r="E161" t="s">
        <v>1228</v>
      </c>
      <c r="F161" s="9">
        <v>11.3</v>
      </c>
      <c r="G161" s="9">
        <v>12</v>
      </c>
      <c r="H161" s="8">
        <v>13</v>
      </c>
      <c r="I161" s="9">
        <v>14</v>
      </c>
    </row>
    <row r="162" spans="1:11" x14ac:dyDescent="0.25">
      <c r="A162" s="34">
        <v>2.2999999999999998</v>
      </c>
      <c r="B162" s="54" t="s">
        <v>92</v>
      </c>
      <c r="C162" s="54" t="s">
        <v>175</v>
      </c>
      <c r="D162" s="6" t="s">
        <v>1051</v>
      </c>
      <c r="E162" t="s">
        <v>1343</v>
      </c>
      <c r="F162" s="9">
        <v>11</v>
      </c>
      <c r="G162" s="9">
        <v>12</v>
      </c>
      <c r="H162" s="49">
        <v>13</v>
      </c>
      <c r="I162" s="9">
        <v>14</v>
      </c>
    </row>
    <row r="163" spans="1:11" s="39" customFormat="1" x14ac:dyDescent="0.25">
      <c r="A163" s="34">
        <v>2.2999999999999998</v>
      </c>
      <c r="B163" s="54" t="s">
        <v>92</v>
      </c>
      <c r="C163" s="54" t="s">
        <v>175</v>
      </c>
      <c r="D163" s="6" t="s">
        <v>1051</v>
      </c>
      <c r="E163" t="s">
        <v>1344</v>
      </c>
      <c r="F163" s="9">
        <v>11</v>
      </c>
      <c r="G163" s="9">
        <v>12</v>
      </c>
      <c r="H163" s="49">
        <v>13</v>
      </c>
      <c r="I163" s="9">
        <v>14</v>
      </c>
      <c r="J163"/>
      <c r="K163"/>
    </row>
    <row r="164" spans="1:11" s="39" customFormat="1" x14ac:dyDescent="0.25">
      <c r="A164" s="34">
        <v>2.2999999999999998</v>
      </c>
      <c r="B164" s="54" t="s">
        <v>46</v>
      </c>
      <c r="C164" s="54" t="s">
        <v>47</v>
      </c>
      <c r="D164" s="6" t="s">
        <v>47</v>
      </c>
      <c r="E164" t="s">
        <v>253</v>
      </c>
      <c r="F164" s="9">
        <v>11</v>
      </c>
      <c r="G164" s="9">
        <v>12</v>
      </c>
      <c r="H164" s="9">
        <v>13</v>
      </c>
      <c r="I164" s="9">
        <v>14</v>
      </c>
      <c r="J164"/>
      <c r="K164"/>
    </row>
    <row r="165" spans="1:11" s="39" customFormat="1" x14ac:dyDescent="0.25">
      <c r="A165" s="34">
        <v>2.2999999999999998</v>
      </c>
      <c r="B165" s="54" t="s">
        <v>46</v>
      </c>
      <c r="C165" s="54" t="s">
        <v>47</v>
      </c>
      <c r="D165" s="6" t="s">
        <v>47</v>
      </c>
      <c r="E165" t="s">
        <v>254</v>
      </c>
      <c r="F165" s="9">
        <v>11</v>
      </c>
      <c r="G165" s="9">
        <v>12</v>
      </c>
      <c r="H165" s="9">
        <v>13</v>
      </c>
      <c r="I165" s="9">
        <v>14</v>
      </c>
      <c r="J165"/>
      <c r="K165"/>
    </row>
    <row r="166" spans="1:11" s="39" customFormat="1" x14ac:dyDescent="0.25">
      <c r="A166" s="34">
        <v>2.2999999999999998</v>
      </c>
      <c r="B166" s="54" t="s">
        <v>46</v>
      </c>
      <c r="C166" s="54" t="s">
        <v>47</v>
      </c>
      <c r="D166" s="6" t="s">
        <v>47</v>
      </c>
      <c r="E166" t="s">
        <v>255</v>
      </c>
      <c r="F166" s="9">
        <v>11</v>
      </c>
      <c r="G166" s="9">
        <v>12</v>
      </c>
      <c r="H166" s="9">
        <v>13</v>
      </c>
      <c r="I166" s="9">
        <v>14</v>
      </c>
      <c r="J166"/>
      <c r="K166"/>
    </row>
    <row r="167" spans="1:11" x14ac:dyDescent="0.25">
      <c r="A167" s="34">
        <v>2.2999999999999998</v>
      </c>
      <c r="B167" s="54" t="s">
        <v>29</v>
      </c>
      <c r="C167" s="54" t="s">
        <v>435</v>
      </c>
      <c r="D167" s="6" t="s">
        <v>436</v>
      </c>
      <c r="E167" t="s">
        <v>615</v>
      </c>
      <c r="F167" s="9">
        <v>11</v>
      </c>
      <c r="G167" s="9">
        <v>12</v>
      </c>
      <c r="H167" s="9">
        <v>13</v>
      </c>
      <c r="I167" s="9">
        <v>14</v>
      </c>
    </row>
    <row r="168" spans="1:11" x14ac:dyDescent="0.25">
      <c r="A168" s="34">
        <v>2.2999999999999998</v>
      </c>
      <c r="B168" s="54" t="s">
        <v>29</v>
      </c>
      <c r="C168" s="54" t="s">
        <v>435</v>
      </c>
      <c r="D168" s="6" t="s">
        <v>436</v>
      </c>
      <c r="E168" t="s">
        <v>616</v>
      </c>
      <c r="F168" s="9">
        <v>11</v>
      </c>
      <c r="G168" s="9">
        <v>12</v>
      </c>
      <c r="H168" s="9">
        <v>13</v>
      </c>
      <c r="I168" s="9">
        <v>14</v>
      </c>
    </row>
    <row r="169" spans="1:11" x14ac:dyDescent="0.25">
      <c r="A169" s="34">
        <v>2.2999999999999998</v>
      </c>
      <c r="B169" s="54" t="s">
        <v>29</v>
      </c>
      <c r="C169" s="54" t="s">
        <v>435</v>
      </c>
      <c r="D169" s="6" t="s">
        <v>436</v>
      </c>
      <c r="E169" t="s">
        <v>617</v>
      </c>
      <c r="F169" s="9">
        <v>11</v>
      </c>
      <c r="G169" s="9">
        <v>12</v>
      </c>
      <c r="H169" s="9">
        <v>13</v>
      </c>
      <c r="I169" s="9">
        <v>14</v>
      </c>
    </row>
    <row r="170" spans="1:11" x14ac:dyDescent="0.25">
      <c r="A170" s="34">
        <v>2.2999999999999998</v>
      </c>
      <c r="B170" s="54" t="s">
        <v>46</v>
      </c>
      <c r="C170" s="54" t="s">
        <v>484</v>
      </c>
      <c r="D170" s="6" t="s">
        <v>485</v>
      </c>
      <c r="E170" t="s">
        <v>723</v>
      </c>
      <c r="F170" s="9">
        <v>11</v>
      </c>
      <c r="G170" s="9">
        <v>12</v>
      </c>
      <c r="H170" s="9">
        <v>13</v>
      </c>
      <c r="I170" s="9">
        <v>14</v>
      </c>
    </row>
    <row r="171" spans="1:11" x14ac:dyDescent="0.25">
      <c r="A171" s="34">
        <v>2.2999999999999998</v>
      </c>
      <c r="B171" s="54" t="s">
        <v>46</v>
      </c>
      <c r="C171" s="54" t="s">
        <v>59</v>
      </c>
      <c r="D171" s="6" t="s">
        <v>805</v>
      </c>
      <c r="E171" t="s">
        <v>137</v>
      </c>
      <c r="F171" s="9">
        <v>11</v>
      </c>
      <c r="G171" s="9">
        <v>12</v>
      </c>
      <c r="H171" s="9">
        <v>13</v>
      </c>
      <c r="I171" s="9">
        <v>14</v>
      </c>
    </row>
    <row r="172" spans="1:11" x14ac:dyDescent="0.25">
      <c r="A172" s="34">
        <v>2.2999999999999998</v>
      </c>
      <c r="B172" s="54" t="s">
        <v>46</v>
      </c>
      <c r="C172" s="54" t="s">
        <v>59</v>
      </c>
      <c r="D172" s="6" t="s">
        <v>805</v>
      </c>
      <c r="E172" t="s">
        <v>844</v>
      </c>
      <c r="F172" s="9">
        <v>11</v>
      </c>
      <c r="G172" s="9">
        <v>12</v>
      </c>
      <c r="H172" s="9">
        <v>13</v>
      </c>
      <c r="I172" s="9">
        <v>14</v>
      </c>
    </row>
    <row r="173" spans="1:11" x14ac:dyDescent="0.25">
      <c r="A173" s="34">
        <v>2.2999999999999998</v>
      </c>
      <c r="B173" s="54" t="s">
        <v>46</v>
      </c>
      <c r="C173" s="54" t="s">
        <v>59</v>
      </c>
      <c r="D173" s="6" t="s">
        <v>805</v>
      </c>
      <c r="E173" t="s">
        <v>845</v>
      </c>
      <c r="F173" s="9">
        <v>11</v>
      </c>
      <c r="G173" s="9">
        <v>12</v>
      </c>
      <c r="H173" s="9">
        <v>13</v>
      </c>
      <c r="I173" s="9">
        <v>14</v>
      </c>
    </row>
    <row r="174" spans="1:11" x14ac:dyDescent="0.25">
      <c r="A174" s="34">
        <v>2.2999999999999998</v>
      </c>
      <c r="B174" s="54" t="s">
        <v>29</v>
      </c>
      <c r="C174" s="54" t="s">
        <v>1047</v>
      </c>
      <c r="D174" s="6" t="s">
        <v>1048</v>
      </c>
      <c r="E174" t="s">
        <v>1145</v>
      </c>
      <c r="F174" s="9">
        <v>11</v>
      </c>
      <c r="G174" s="9">
        <v>12</v>
      </c>
      <c r="H174" s="9">
        <v>13</v>
      </c>
      <c r="I174" s="9">
        <v>14</v>
      </c>
    </row>
    <row r="175" spans="1:11" x14ac:dyDescent="0.25">
      <c r="A175" s="34">
        <v>2.2999999999999998</v>
      </c>
      <c r="B175" s="54" t="s">
        <v>29</v>
      </c>
      <c r="C175" s="54" t="s">
        <v>1047</v>
      </c>
      <c r="D175" s="6" t="s">
        <v>1048</v>
      </c>
      <c r="E175" t="s">
        <v>1146</v>
      </c>
      <c r="F175" s="9">
        <v>11</v>
      </c>
      <c r="G175" s="9">
        <v>12</v>
      </c>
      <c r="H175" s="9">
        <v>13</v>
      </c>
      <c r="I175" s="9">
        <v>14</v>
      </c>
    </row>
    <row r="176" spans="1:11" x14ac:dyDescent="0.25">
      <c r="A176" s="34">
        <v>2.2999999999999998</v>
      </c>
      <c r="B176" s="54" t="s">
        <v>29</v>
      </c>
      <c r="C176" s="54" t="s">
        <v>1047</v>
      </c>
      <c r="D176" s="6" t="s">
        <v>1048</v>
      </c>
      <c r="E176" t="s">
        <v>1147</v>
      </c>
      <c r="F176" s="9">
        <v>11</v>
      </c>
      <c r="G176" s="9">
        <v>12</v>
      </c>
      <c r="H176" s="9">
        <v>13</v>
      </c>
      <c r="I176" s="9">
        <v>14</v>
      </c>
    </row>
    <row r="177" spans="1:9" x14ac:dyDescent="0.25">
      <c r="A177" s="34">
        <v>5.2</v>
      </c>
      <c r="B177" s="6" t="s">
        <v>29</v>
      </c>
      <c r="C177" s="6" t="s">
        <v>30</v>
      </c>
      <c r="D177" s="6" t="s">
        <v>242</v>
      </c>
      <c r="E177" t="s">
        <v>370</v>
      </c>
      <c r="F177" s="9" t="s">
        <v>84</v>
      </c>
      <c r="G177" s="9" t="s">
        <v>84</v>
      </c>
      <c r="H177" s="9">
        <v>13.2</v>
      </c>
      <c r="I177" s="9">
        <v>14</v>
      </c>
    </row>
    <row r="178" spans="1:9" x14ac:dyDescent="0.25">
      <c r="A178" s="34">
        <v>2.4</v>
      </c>
      <c r="B178" s="54" t="s">
        <v>46</v>
      </c>
      <c r="C178" s="54" t="s">
        <v>59</v>
      </c>
      <c r="D178" s="6" t="s">
        <v>60</v>
      </c>
      <c r="E178" t="s">
        <v>65</v>
      </c>
      <c r="F178" s="9">
        <v>11</v>
      </c>
      <c r="G178" s="9">
        <v>12</v>
      </c>
      <c r="H178" s="9">
        <v>13</v>
      </c>
      <c r="I178" s="9">
        <v>14</v>
      </c>
    </row>
    <row r="179" spans="1:9" x14ac:dyDescent="0.25">
      <c r="A179" s="34">
        <v>2.4</v>
      </c>
      <c r="B179" s="54" t="s">
        <v>46</v>
      </c>
      <c r="C179" s="54" t="s">
        <v>59</v>
      </c>
      <c r="D179" s="6" t="s">
        <v>60</v>
      </c>
      <c r="E179" t="s">
        <v>66</v>
      </c>
      <c r="F179" s="9">
        <v>11</v>
      </c>
      <c r="G179" s="9">
        <v>12</v>
      </c>
      <c r="H179" s="9">
        <v>13</v>
      </c>
      <c r="I179" s="9">
        <v>14</v>
      </c>
    </row>
    <row r="180" spans="1:9" x14ac:dyDescent="0.25">
      <c r="A180" s="34">
        <v>2.4</v>
      </c>
      <c r="B180" s="54" t="s">
        <v>46</v>
      </c>
      <c r="C180" s="54" t="s">
        <v>59</v>
      </c>
      <c r="D180" s="6" t="s">
        <v>60</v>
      </c>
      <c r="E180" t="s">
        <v>67</v>
      </c>
      <c r="F180" s="9">
        <v>11</v>
      </c>
      <c r="G180" s="9">
        <v>12</v>
      </c>
      <c r="H180" s="9">
        <v>13</v>
      </c>
      <c r="I180" s="9">
        <v>14</v>
      </c>
    </row>
    <row r="181" spans="1:9" x14ac:dyDescent="0.25">
      <c r="A181" s="34">
        <v>2.4</v>
      </c>
      <c r="B181" s="54" t="s">
        <v>46</v>
      </c>
      <c r="C181" s="54" t="s">
        <v>59</v>
      </c>
      <c r="D181" s="6" t="s">
        <v>60</v>
      </c>
      <c r="E181" t="s">
        <v>68</v>
      </c>
      <c r="F181" s="9">
        <v>11</v>
      </c>
      <c r="G181" s="9">
        <v>12</v>
      </c>
      <c r="H181" s="9">
        <v>13</v>
      </c>
      <c r="I181" s="9">
        <v>14</v>
      </c>
    </row>
    <row r="182" spans="1:9" x14ac:dyDescent="0.25">
      <c r="A182" s="40">
        <v>4.0999999999999996</v>
      </c>
      <c r="B182" s="54" t="s">
        <v>29</v>
      </c>
      <c r="C182" s="54" t="s">
        <v>101</v>
      </c>
      <c r="D182" s="6" t="s">
        <v>111</v>
      </c>
      <c r="E182" t="s">
        <v>1229</v>
      </c>
      <c r="F182" s="9">
        <v>11.6</v>
      </c>
      <c r="G182" s="9">
        <v>12.1</v>
      </c>
      <c r="H182" s="8">
        <v>13</v>
      </c>
      <c r="I182" s="9">
        <v>14</v>
      </c>
    </row>
    <row r="183" spans="1:9" x14ac:dyDescent="0.25">
      <c r="A183" s="40">
        <v>4.2</v>
      </c>
      <c r="B183" s="54" t="s">
        <v>29</v>
      </c>
      <c r="C183" s="54" t="s">
        <v>101</v>
      </c>
      <c r="D183" s="6" t="s">
        <v>111</v>
      </c>
      <c r="E183" t="s">
        <v>1255</v>
      </c>
      <c r="F183" s="9" t="s">
        <v>84</v>
      </c>
      <c r="G183" s="9">
        <v>12.2</v>
      </c>
      <c r="H183" s="8">
        <v>13</v>
      </c>
      <c r="I183" s="9">
        <v>14</v>
      </c>
    </row>
    <row r="184" spans="1:9" x14ac:dyDescent="0.25">
      <c r="A184" s="40">
        <v>4.2</v>
      </c>
      <c r="B184" s="54" t="s">
        <v>29</v>
      </c>
      <c r="C184" s="54" t="s">
        <v>101</v>
      </c>
      <c r="D184" s="6" t="s">
        <v>111</v>
      </c>
      <c r="E184" t="s">
        <v>1256</v>
      </c>
      <c r="F184" s="9" t="s">
        <v>84</v>
      </c>
      <c r="G184" s="9">
        <v>12.2</v>
      </c>
      <c r="H184" s="8">
        <v>13</v>
      </c>
      <c r="I184" s="9">
        <v>14</v>
      </c>
    </row>
    <row r="185" spans="1:9" x14ac:dyDescent="0.25">
      <c r="A185" s="40">
        <v>4.2</v>
      </c>
      <c r="B185" s="54" t="s">
        <v>29</v>
      </c>
      <c r="C185" s="54" t="s">
        <v>101</v>
      </c>
      <c r="D185" s="6" t="s">
        <v>111</v>
      </c>
      <c r="E185" t="s">
        <v>1257</v>
      </c>
      <c r="F185" s="9">
        <v>11.6</v>
      </c>
      <c r="G185" s="9">
        <v>12.1</v>
      </c>
      <c r="H185" s="8">
        <v>13</v>
      </c>
      <c r="I185" s="9">
        <v>14</v>
      </c>
    </row>
    <row r="186" spans="1:9" x14ac:dyDescent="0.25">
      <c r="A186" s="40">
        <v>4.2</v>
      </c>
      <c r="B186" s="54" t="s">
        <v>29</v>
      </c>
      <c r="C186" s="54" t="s">
        <v>101</v>
      </c>
      <c r="D186" s="6" t="s">
        <v>111</v>
      </c>
      <c r="E186" t="s">
        <v>1258</v>
      </c>
      <c r="F186" s="9" t="s">
        <v>84</v>
      </c>
      <c r="G186" s="9">
        <v>12.2</v>
      </c>
      <c r="H186" s="8">
        <v>13</v>
      </c>
      <c r="I186" s="9">
        <v>14</v>
      </c>
    </row>
    <row r="187" spans="1:9" x14ac:dyDescent="0.25">
      <c r="A187" s="40">
        <v>4.2</v>
      </c>
      <c r="B187" s="54" t="s">
        <v>29</v>
      </c>
      <c r="C187" s="54" t="s">
        <v>101</v>
      </c>
      <c r="D187" s="6" t="s">
        <v>111</v>
      </c>
      <c r="E187" t="s">
        <v>1259</v>
      </c>
      <c r="F187" s="9" t="s">
        <v>84</v>
      </c>
      <c r="G187" s="9">
        <v>12.2</v>
      </c>
      <c r="H187" s="8">
        <v>13</v>
      </c>
      <c r="I187" s="9">
        <v>14</v>
      </c>
    </row>
    <row r="188" spans="1:9" x14ac:dyDescent="0.25">
      <c r="A188" s="34">
        <v>4.3</v>
      </c>
      <c r="B188" s="54" t="s">
        <v>29</v>
      </c>
      <c r="C188" s="54" t="s">
        <v>101</v>
      </c>
      <c r="D188" s="6" t="s">
        <v>111</v>
      </c>
      <c r="E188" t="s">
        <v>1275</v>
      </c>
      <c r="F188" s="9" t="s">
        <v>84</v>
      </c>
      <c r="G188" s="9">
        <v>12.3</v>
      </c>
      <c r="H188" s="8">
        <v>13</v>
      </c>
      <c r="I188" s="9">
        <v>14</v>
      </c>
    </row>
    <row r="189" spans="1:9" x14ac:dyDescent="0.25">
      <c r="A189" s="34">
        <v>4.3</v>
      </c>
      <c r="B189" s="54" t="s">
        <v>29</v>
      </c>
      <c r="C189" s="54" t="s">
        <v>101</v>
      </c>
      <c r="D189" s="6" t="s">
        <v>111</v>
      </c>
      <c r="E189" t="s">
        <v>1276</v>
      </c>
      <c r="F189" s="9">
        <v>11.5</v>
      </c>
      <c r="G189" s="9">
        <v>12.1</v>
      </c>
      <c r="H189" s="8">
        <v>13</v>
      </c>
      <c r="I189" s="9">
        <v>14</v>
      </c>
    </row>
    <row r="190" spans="1:9" ht="17.25" x14ac:dyDescent="0.25">
      <c r="A190" s="34">
        <v>2.4</v>
      </c>
      <c r="B190" s="54" t="s">
        <v>92</v>
      </c>
      <c r="C190" s="54" t="s">
        <v>175</v>
      </c>
      <c r="D190" s="6" t="s">
        <v>645</v>
      </c>
      <c r="E190" t="s">
        <v>1285</v>
      </c>
      <c r="F190" s="9">
        <v>11</v>
      </c>
      <c r="G190" s="9">
        <v>12</v>
      </c>
      <c r="H190" s="49">
        <v>13</v>
      </c>
      <c r="I190" s="9">
        <v>14</v>
      </c>
    </row>
    <row r="191" spans="1:9" x14ac:dyDescent="0.25">
      <c r="A191" s="34">
        <v>2.4</v>
      </c>
      <c r="B191" s="54" t="s">
        <v>92</v>
      </c>
      <c r="C191" s="54" t="s">
        <v>175</v>
      </c>
      <c r="D191" s="6" t="s">
        <v>645</v>
      </c>
      <c r="E191" t="s">
        <v>1286</v>
      </c>
      <c r="F191" s="9">
        <v>11</v>
      </c>
      <c r="G191" s="9">
        <v>12</v>
      </c>
      <c r="H191" s="49">
        <v>13</v>
      </c>
      <c r="I191" s="9">
        <v>14</v>
      </c>
    </row>
    <row r="192" spans="1:9" ht="17.25" x14ac:dyDescent="0.25">
      <c r="A192" s="34">
        <v>2.4</v>
      </c>
      <c r="B192" s="54" t="s">
        <v>92</v>
      </c>
      <c r="C192" s="54" t="s">
        <v>175</v>
      </c>
      <c r="D192" s="6" t="s">
        <v>645</v>
      </c>
      <c r="E192" t="s">
        <v>1287</v>
      </c>
      <c r="F192" s="9">
        <v>11</v>
      </c>
      <c r="G192" s="9">
        <v>12</v>
      </c>
      <c r="H192" s="49">
        <v>13</v>
      </c>
      <c r="I192" s="9">
        <v>14</v>
      </c>
    </row>
    <row r="193" spans="1:9" x14ac:dyDescent="0.25">
      <c r="A193" s="34">
        <v>2.4</v>
      </c>
      <c r="B193" s="54" t="s">
        <v>92</v>
      </c>
      <c r="C193" s="54" t="s">
        <v>175</v>
      </c>
      <c r="D193" s="6" t="s">
        <v>645</v>
      </c>
      <c r="E193" t="s">
        <v>1288</v>
      </c>
      <c r="F193" s="9">
        <v>11</v>
      </c>
      <c r="G193" s="9">
        <v>12</v>
      </c>
      <c r="H193" s="49">
        <v>13</v>
      </c>
      <c r="I193" s="9">
        <v>14</v>
      </c>
    </row>
    <row r="194" spans="1:9" x14ac:dyDescent="0.25">
      <c r="A194" s="34">
        <v>2.4</v>
      </c>
      <c r="B194" s="54" t="s">
        <v>92</v>
      </c>
      <c r="C194" s="54" t="s">
        <v>175</v>
      </c>
      <c r="D194" s="6" t="s">
        <v>1051</v>
      </c>
      <c r="E194" t="s">
        <v>1345</v>
      </c>
      <c r="F194" s="9">
        <v>11</v>
      </c>
      <c r="G194" s="9">
        <v>12</v>
      </c>
      <c r="H194" s="49">
        <v>13</v>
      </c>
      <c r="I194" s="9">
        <v>14</v>
      </c>
    </row>
    <row r="195" spans="1:9" x14ac:dyDescent="0.25">
      <c r="A195" s="34">
        <v>2.4</v>
      </c>
      <c r="B195" s="54" t="s">
        <v>92</v>
      </c>
      <c r="C195" s="54" t="s">
        <v>175</v>
      </c>
      <c r="D195" s="6" t="s">
        <v>1051</v>
      </c>
      <c r="E195" t="s">
        <v>1346</v>
      </c>
      <c r="F195" s="9">
        <v>11</v>
      </c>
      <c r="G195" s="9">
        <v>12</v>
      </c>
      <c r="H195" s="49">
        <v>13</v>
      </c>
      <c r="I195" s="9">
        <v>14</v>
      </c>
    </row>
    <row r="196" spans="1:9" x14ac:dyDescent="0.25">
      <c r="A196" s="34">
        <v>2.4</v>
      </c>
      <c r="B196" s="54" t="s">
        <v>92</v>
      </c>
      <c r="C196" s="54" t="s">
        <v>175</v>
      </c>
      <c r="D196" s="6" t="s">
        <v>1051</v>
      </c>
      <c r="E196" t="s">
        <v>1347</v>
      </c>
      <c r="F196" s="9">
        <v>11</v>
      </c>
      <c r="G196" s="9">
        <v>12</v>
      </c>
      <c r="H196" s="49">
        <v>13</v>
      </c>
      <c r="I196" s="9">
        <v>14</v>
      </c>
    </row>
    <row r="197" spans="1:9" x14ac:dyDescent="0.25">
      <c r="A197" s="34">
        <v>2.4</v>
      </c>
      <c r="B197" s="54" t="s">
        <v>92</v>
      </c>
      <c r="C197" s="54" t="s">
        <v>175</v>
      </c>
      <c r="D197" s="6" t="s">
        <v>1051</v>
      </c>
      <c r="E197" t="s">
        <v>1348</v>
      </c>
      <c r="F197" s="9">
        <v>11</v>
      </c>
      <c r="G197" s="9">
        <v>12</v>
      </c>
      <c r="H197" s="49">
        <v>13</v>
      </c>
      <c r="I197" s="9">
        <v>14</v>
      </c>
    </row>
    <row r="198" spans="1:9" x14ac:dyDescent="0.25">
      <c r="A198" s="34">
        <v>2.4</v>
      </c>
      <c r="B198" s="54" t="s">
        <v>46</v>
      </c>
      <c r="C198" s="54" t="s">
        <v>47</v>
      </c>
      <c r="D198" s="6" t="s">
        <v>47</v>
      </c>
      <c r="E198" t="s">
        <v>256</v>
      </c>
      <c r="F198" s="9">
        <v>11</v>
      </c>
      <c r="G198" s="9">
        <v>12</v>
      </c>
      <c r="H198" s="9">
        <v>13</v>
      </c>
      <c r="I198" s="9">
        <v>14</v>
      </c>
    </row>
    <row r="199" spans="1:9" ht="17.25" x14ac:dyDescent="0.25">
      <c r="A199" s="34">
        <v>2.4</v>
      </c>
      <c r="B199" s="54" t="s">
        <v>46</v>
      </c>
      <c r="C199" s="54" t="s">
        <v>47</v>
      </c>
      <c r="D199" s="6" t="s">
        <v>47</v>
      </c>
      <c r="E199" t="s">
        <v>257</v>
      </c>
      <c r="F199" s="9">
        <v>11</v>
      </c>
      <c r="G199" s="9">
        <v>12</v>
      </c>
      <c r="H199" s="9">
        <v>13</v>
      </c>
      <c r="I199" s="9">
        <v>14</v>
      </c>
    </row>
    <row r="200" spans="1:9" x14ac:dyDescent="0.25">
      <c r="A200" s="34">
        <v>2.4</v>
      </c>
      <c r="B200" s="54" t="s">
        <v>46</v>
      </c>
      <c r="C200" s="54" t="s">
        <v>47</v>
      </c>
      <c r="D200" s="6" t="s">
        <v>47</v>
      </c>
      <c r="E200" t="s">
        <v>258</v>
      </c>
      <c r="F200" s="9">
        <v>11</v>
      </c>
      <c r="G200" s="9">
        <v>12</v>
      </c>
      <c r="H200" s="9">
        <v>13</v>
      </c>
      <c r="I200" s="9">
        <v>14</v>
      </c>
    </row>
    <row r="201" spans="1:9" x14ac:dyDescent="0.25">
      <c r="A201" s="34">
        <v>2.4</v>
      </c>
      <c r="B201" s="54" t="s">
        <v>287</v>
      </c>
      <c r="C201" s="54" t="s">
        <v>304</v>
      </c>
      <c r="D201" s="6" t="s">
        <v>305</v>
      </c>
      <c r="E201" t="s">
        <v>317</v>
      </c>
      <c r="F201" s="9">
        <v>11</v>
      </c>
      <c r="G201" s="9">
        <v>12</v>
      </c>
      <c r="H201" s="9">
        <v>13</v>
      </c>
      <c r="I201" s="9">
        <v>14</v>
      </c>
    </row>
    <row r="202" spans="1:9" x14ac:dyDescent="0.25">
      <c r="A202" s="34">
        <v>2.4</v>
      </c>
      <c r="B202" s="54" t="s">
        <v>29</v>
      </c>
      <c r="C202" s="54" t="s">
        <v>435</v>
      </c>
      <c r="D202" s="6" t="s">
        <v>575</v>
      </c>
      <c r="E202" t="s">
        <v>576</v>
      </c>
      <c r="F202" s="9">
        <v>11</v>
      </c>
      <c r="G202" s="9">
        <v>12</v>
      </c>
      <c r="H202" s="9">
        <v>13</v>
      </c>
      <c r="I202" s="9">
        <v>14</v>
      </c>
    </row>
    <row r="203" spans="1:9" x14ac:dyDescent="0.25">
      <c r="A203" s="34">
        <v>2.4</v>
      </c>
      <c r="B203" s="54" t="s">
        <v>29</v>
      </c>
      <c r="C203" s="54" t="s">
        <v>435</v>
      </c>
      <c r="D203" s="6" t="s">
        <v>575</v>
      </c>
      <c r="E203" t="s">
        <v>577</v>
      </c>
      <c r="F203" s="9">
        <v>11</v>
      </c>
      <c r="G203" s="9">
        <v>12</v>
      </c>
      <c r="H203" s="9">
        <v>13</v>
      </c>
      <c r="I203" s="9">
        <v>14</v>
      </c>
    </row>
    <row r="204" spans="1:9" x14ac:dyDescent="0.25">
      <c r="A204" s="34">
        <v>2.4</v>
      </c>
      <c r="B204" s="54" t="s">
        <v>29</v>
      </c>
      <c r="C204" s="54" t="s">
        <v>435</v>
      </c>
      <c r="D204" s="6" t="s">
        <v>436</v>
      </c>
      <c r="E204" t="s">
        <v>618</v>
      </c>
      <c r="F204" s="9">
        <v>11</v>
      </c>
      <c r="G204" s="9">
        <v>12</v>
      </c>
      <c r="H204" s="9">
        <v>13</v>
      </c>
      <c r="I204" s="9">
        <v>14</v>
      </c>
    </row>
    <row r="205" spans="1:9" x14ac:dyDescent="0.25">
      <c r="A205" s="34">
        <v>2.4</v>
      </c>
      <c r="B205" s="54" t="s">
        <v>46</v>
      </c>
      <c r="C205" s="54" t="s">
        <v>484</v>
      </c>
      <c r="D205" s="6" t="s">
        <v>485</v>
      </c>
      <c r="E205" t="s">
        <v>724</v>
      </c>
      <c r="F205" s="9">
        <v>11</v>
      </c>
      <c r="G205" s="9">
        <v>12</v>
      </c>
      <c r="H205" s="9">
        <v>13</v>
      </c>
      <c r="I205" s="9">
        <v>14</v>
      </c>
    </row>
    <row r="206" spans="1:9" x14ac:dyDescent="0.25">
      <c r="A206" s="34">
        <v>2.4</v>
      </c>
      <c r="B206" s="54" t="s">
        <v>46</v>
      </c>
      <c r="C206" s="54" t="s">
        <v>484</v>
      </c>
      <c r="D206" s="6" t="s">
        <v>485</v>
      </c>
      <c r="E206" t="s">
        <v>725</v>
      </c>
      <c r="F206" s="9">
        <v>11</v>
      </c>
      <c r="G206" s="9">
        <v>12</v>
      </c>
      <c r="H206" s="9">
        <v>13</v>
      </c>
      <c r="I206" s="9">
        <v>14</v>
      </c>
    </row>
    <row r="207" spans="1:9" x14ac:dyDescent="0.25">
      <c r="A207" s="34">
        <v>2.4</v>
      </c>
      <c r="B207" s="54" t="s">
        <v>46</v>
      </c>
      <c r="C207" s="54" t="s">
        <v>484</v>
      </c>
      <c r="D207" s="6" t="s">
        <v>485</v>
      </c>
      <c r="E207" t="s">
        <v>726</v>
      </c>
      <c r="F207" s="9">
        <v>11</v>
      </c>
      <c r="G207" s="9">
        <v>12</v>
      </c>
      <c r="H207" s="9">
        <v>13</v>
      </c>
      <c r="I207" s="9">
        <v>14</v>
      </c>
    </row>
    <row r="208" spans="1:9" x14ac:dyDescent="0.25">
      <c r="A208" s="34">
        <v>2.4</v>
      </c>
      <c r="B208" s="54" t="s">
        <v>46</v>
      </c>
      <c r="C208" s="54" t="s">
        <v>484</v>
      </c>
      <c r="D208" s="6" t="s">
        <v>485</v>
      </c>
      <c r="E208" t="s">
        <v>727</v>
      </c>
      <c r="F208" s="9">
        <v>11</v>
      </c>
      <c r="G208" s="9">
        <v>12</v>
      </c>
      <c r="H208" s="9">
        <v>13</v>
      </c>
      <c r="I208" s="9">
        <v>14</v>
      </c>
    </row>
    <row r="209" spans="1:11" x14ac:dyDescent="0.25">
      <c r="A209" s="34">
        <v>2.4</v>
      </c>
      <c r="B209" s="54" t="s">
        <v>46</v>
      </c>
      <c r="C209" s="54" t="s">
        <v>59</v>
      </c>
      <c r="D209" s="6" t="s">
        <v>805</v>
      </c>
      <c r="E209" t="s">
        <v>846</v>
      </c>
      <c r="F209" s="9">
        <v>11</v>
      </c>
      <c r="G209" s="9">
        <v>12</v>
      </c>
      <c r="H209" s="9">
        <v>13</v>
      </c>
      <c r="I209" s="9">
        <v>14</v>
      </c>
    </row>
    <row r="210" spans="1:11" x14ac:dyDescent="0.25">
      <c r="A210" s="34">
        <v>2.4</v>
      </c>
      <c r="B210" s="54" t="s">
        <v>46</v>
      </c>
      <c r="C210" s="54" t="s">
        <v>59</v>
      </c>
      <c r="D210" s="6" t="s">
        <v>805</v>
      </c>
      <c r="E210" t="s">
        <v>847</v>
      </c>
      <c r="F210" s="9">
        <v>11</v>
      </c>
      <c r="G210" s="9">
        <v>12</v>
      </c>
      <c r="H210" s="9">
        <v>13</v>
      </c>
      <c r="I210" s="9">
        <v>14</v>
      </c>
    </row>
    <row r="211" spans="1:11" x14ac:dyDescent="0.25">
      <c r="A211" s="34">
        <v>2.4</v>
      </c>
      <c r="B211" s="54" t="s">
        <v>29</v>
      </c>
      <c r="C211" s="54" t="s">
        <v>1047</v>
      </c>
      <c r="D211" s="6" t="s">
        <v>1048</v>
      </c>
      <c r="E211" t="s">
        <v>1148</v>
      </c>
      <c r="F211" s="9">
        <v>11</v>
      </c>
      <c r="G211" s="9">
        <v>12</v>
      </c>
      <c r="H211" s="9">
        <v>13</v>
      </c>
      <c r="I211" s="9">
        <v>14</v>
      </c>
    </row>
    <row r="212" spans="1:11" x14ac:dyDescent="0.25">
      <c r="A212" s="34">
        <v>6</v>
      </c>
      <c r="B212" s="54" t="s">
        <v>29</v>
      </c>
      <c r="C212" s="54" t="s">
        <v>30</v>
      </c>
      <c r="D212" s="6" t="s">
        <v>242</v>
      </c>
      <c r="E212" t="s">
        <v>371</v>
      </c>
      <c r="F212" s="9" t="s">
        <v>84</v>
      </c>
      <c r="G212" s="34" t="s">
        <v>84</v>
      </c>
      <c r="H212" s="49">
        <v>13.3</v>
      </c>
      <c r="I212" s="9">
        <v>14</v>
      </c>
      <c r="K212" s="51"/>
    </row>
    <row r="213" spans="1:11" x14ac:dyDescent="0.25">
      <c r="A213" s="34">
        <v>2.4</v>
      </c>
      <c r="B213" s="54" t="s">
        <v>287</v>
      </c>
      <c r="C213" s="54" t="s">
        <v>1470</v>
      </c>
      <c r="D213" s="6" t="s">
        <v>1471</v>
      </c>
      <c r="E213" t="s">
        <v>1732</v>
      </c>
      <c r="F213" s="9">
        <v>11</v>
      </c>
      <c r="G213" s="9">
        <v>12</v>
      </c>
      <c r="H213" s="9">
        <v>13</v>
      </c>
      <c r="I213" s="9">
        <v>14</v>
      </c>
    </row>
    <row r="214" spans="1:11" x14ac:dyDescent="0.25">
      <c r="A214" s="34">
        <v>2.4</v>
      </c>
      <c r="B214" s="54" t="s">
        <v>287</v>
      </c>
      <c r="C214" s="54" t="s">
        <v>1470</v>
      </c>
      <c r="D214" s="6" t="s">
        <v>1474</v>
      </c>
      <c r="E214" t="s">
        <v>1783</v>
      </c>
      <c r="F214" s="9">
        <v>11</v>
      </c>
      <c r="G214" s="9">
        <v>12</v>
      </c>
      <c r="H214" s="9">
        <v>13</v>
      </c>
      <c r="I214" s="9">
        <v>14</v>
      </c>
    </row>
    <row r="215" spans="1:11" x14ac:dyDescent="0.25">
      <c r="A215" s="34">
        <v>2.4</v>
      </c>
      <c r="B215" s="54" t="s">
        <v>287</v>
      </c>
      <c r="C215" s="54" t="s">
        <v>1470</v>
      </c>
      <c r="D215" s="6" t="s">
        <v>1474</v>
      </c>
      <c r="E215" t="s">
        <v>1784</v>
      </c>
      <c r="F215" s="9">
        <v>11</v>
      </c>
      <c r="G215" s="9">
        <v>12</v>
      </c>
      <c r="H215" s="9">
        <v>13</v>
      </c>
      <c r="I215" s="9">
        <v>14</v>
      </c>
    </row>
    <row r="216" spans="1:11" x14ac:dyDescent="0.25">
      <c r="A216" s="34">
        <v>2.4</v>
      </c>
      <c r="B216" s="54" t="s">
        <v>287</v>
      </c>
      <c r="C216" s="54" t="s">
        <v>1470</v>
      </c>
      <c r="D216" s="6" t="s">
        <v>1474</v>
      </c>
      <c r="E216" t="s">
        <v>1785</v>
      </c>
      <c r="F216" s="9">
        <v>11</v>
      </c>
      <c r="G216" s="9">
        <v>12</v>
      </c>
      <c r="H216" s="9">
        <v>13</v>
      </c>
      <c r="I216" s="9">
        <v>14</v>
      </c>
    </row>
    <row r="217" spans="1:11" x14ac:dyDescent="0.25">
      <c r="A217" s="34">
        <v>3</v>
      </c>
      <c r="B217" s="54" t="s">
        <v>29</v>
      </c>
      <c r="C217" s="54" t="s">
        <v>30</v>
      </c>
      <c r="D217" s="6" t="s">
        <v>31</v>
      </c>
      <c r="E217" t="s">
        <v>32</v>
      </c>
      <c r="F217" s="9">
        <v>11</v>
      </c>
      <c r="G217" s="9">
        <v>12</v>
      </c>
      <c r="H217" s="9">
        <v>13</v>
      </c>
      <c r="I217" s="9">
        <v>14</v>
      </c>
    </row>
    <row r="218" spans="1:11" x14ac:dyDescent="0.25">
      <c r="A218" s="34">
        <v>3</v>
      </c>
      <c r="B218" s="54" t="s">
        <v>29</v>
      </c>
      <c r="C218" s="54" t="s">
        <v>30</v>
      </c>
      <c r="D218" s="6" t="s">
        <v>31</v>
      </c>
      <c r="E218" t="s">
        <v>33</v>
      </c>
      <c r="F218" s="9">
        <v>11</v>
      </c>
      <c r="G218" s="9">
        <v>12</v>
      </c>
      <c r="H218" s="9">
        <v>13</v>
      </c>
      <c r="I218" s="9">
        <v>14</v>
      </c>
    </row>
    <row r="219" spans="1:11" x14ac:dyDescent="0.25">
      <c r="A219" s="34">
        <v>3</v>
      </c>
      <c r="B219" s="54" t="s">
        <v>29</v>
      </c>
      <c r="C219" s="54" t="s">
        <v>30</v>
      </c>
      <c r="D219" s="6" t="s">
        <v>31</v>
      </c>
      <c r="E219" t="s">
        <v>34</v>
      </c>
      <c r="F219" s="9">
        <v>11</v>
      </c>
      <c r="G219" s="9">
        <v>12</v>
      </c>
      <c r="H219" s="9">
        <v>13</v>
      </c>
      <c r="I219" s="9">
        <v>14</v>
      </c>
    </row>
    <row r="220" spans="1:11" x14ac:dyDescent="0.25">
      <c r="A220" s="34">
        <v>3</v>
      </c>
      <c r="B220" s="54" t="s">
        <v>29</v>
      </c>
      <c r="C220" s="54" t="s">
        <v>30</v>
      </c>
      <c r="D220" s="6" t="s">
        <v>31</v>
      </c>
      <c r="E220" t="s">
        <v>35</v>
      </c>
      <c r="F220" s="9">
        <v>11</v>
      </c>
      <c r="G220" s="9">
        <v>12</v>
      </c>
      <c r="H220" s="9">
        <v>13</v>
      </c>
      <c r="I220" s="9">
        <v>14</v>
      </c>
    </row>
    <row r="221" spans="1:11" x14ac:dyDescent="0.25">
      <c r="A221" s="34">
        <v>3</v>
      </c>
      <c r="B221" s="54" t="s">
        <v>29</v>
      </c>
      <c r="C221" s="54" t="s">
        <v>30</v>
      </c>
      <c r="D221" s="6" t="s">
        <v>31</v>
      </c>
      <c r="E221" t="s">
        <v>36</v>
      </c>
      <c r="F221" s="9">
        <v>11</v>
      </c>
      <c r="G221" s="9">
        <v>12</v>
      </c>
      <c r="H221" s="9">
        <v>13</v>
      </c>
      <c r="I221" s="9">
        <v>14</v>
      </c>
    </row>
    <row r="222" spans="1:11" x14ac:dyDescent="0.25">
      <c r="A222" s="34">
        <v>4.3</v>
      </c>
      <c r="B222" s="54" t="s">
        <v>29</v>
      </c>
      <c r="C222" s="54" t="s">
        <v>101</v>
      </c>
      <c r="D222" s="6" t="s">
        <v>111</v>
      </c>
      <c r="E222" t="s">
        <v>1277</v>
      </c>
      <c r="F222" s="9">
        <v>11.5</v>
      </c>
      <c r="G222" s="9">
        <v>12.1</v>
      </c>
      <c r="H222" s="8">
        <v>13</v>
      </c>
      <c r="I222" s="9">
        <v>14</v>
      </c>
    </row>
    <row r="223" spans="1:11" x14ac:dyDescent="0.25">
      <c r="A223" s="34">
        <v>4.3</v>
      </c>
      <c r="B223" s="54" t="s">
        <v>29</v>
      </c>
      <c r="C223" s="54" t="s">
        <v>101</v>
      </c>
      <c r="D223" s="6" t="s">
        <v>111</v>
      </c>
      <c r="E223" t="s">
        <v>1278</v>
      </c>
      <c r="F223" s="9" t="s">
        <v>84</v>
      </c>
      <c r="G223" s="9">
        <v>12.3</v>
      </c>
      <c r="H223" s="8">
        <v>13</v>
      </c>
      <c r="I223" s="9">
        <v>14</v>
      </c>
    </row>
    <row r="224" spans="1:11" x14ac:dyDescent="0.25">
      <c r="A224" s="34">
        <v>4.3</v>
      </c>
      <c r="B224" s="54" t="s">
        <v>29</v>
      </c>
      <c r="C224" s="54" t="s">
        <v>101</v>
      </c>
      <c r="D224" s="6" t="s">
        <v>111</v>
      </c>
      <c r="E224" t="s">
        <v>1279</v>
      </c>
      <c r="F224" s="9">
        <v>11.5</v>
      </c>
      <c r="G224" s="9">
        <v>12.1</v>
      </c>
      <c r="H224" s="8">
        <v>13</v>
      </c>
      <c r="I224" s="9">
        <v>14</v>
      </c>
    </row>
    <row r="225" spans="1:11" x14ac:dyDescent="0.25">
      <c r="A225" s="34">
        <v>4.3</v>
      </c>
      <c r="B225" s="54" t="s">
        <v>29</v>
      </c>
      <c r="C225" s="54" t="s">
        <v>101</v>
      </c>
      <c r="D225" s="6" t="s">
        <v>111</v>
      </c>
      <c r="E225" t="s">
        <v>1280</v>
      </c>
      <c r="F225" s="9">
        <v>11.5</v>
      </c>
      <c r="G225" s="9">
        <v>12.1</v>
      </c>
      <c r="H225" s="8">
        <v>13</v>
      </c>
      <c r="I225" s="9">
        <v>14</v>
      </c>
    </row>
    <row r="226" spans="1:11" x14ac:dyDescent="0.25">
      <c r="A226" s="34">
        <v>4.3</v>
      </c>
      <c r="B226" s="54" t="s">
        <v>29</v>
      </c>
      <c r="C226" s="54" t="s">
        <v>101</v>
      </c>
      <c r="D226" s="6" t="s">
        <v>111</v>
      </c>
      <c r="E226" t="s">
        <v>1281</v>
      </c>
      <c r="F226" s="9" t="s">
        <v>84</v>
      </c>
      <c r="G226" s="9">
        <v>12.3</v>
      </c>
      <c r="H226" s="8">
        <v>13</v>
      </c>
      <c r="I226" s="9">
        <v>14</v>
      </c>
    </row>
    <row r="227" spans="1:11" x14ac:dyDescent="0.25">
      <c r="A227" s="34">
        <v>5</v>
      </c>
      <c r="B227" s="54" t="s">
        <v>29</v>
      </c>
      <c r="C227" s="54" t="s">
        <v>101</v>
      </c>
      <c r="D227" s="6" t="s">
        <v>111</v>
      </c>
      <c r="E227" t="s">
        <v>1851</v>
      </c>
      <c r="F227" s="9" t="s">
        <v>84</v>
      </c>
      <c r="G227" s="9">
        <v>12.4</v>
      </c>
      <c r="H227" s="8">
        <v>13</v>
      </c>
      <c r="I227" s="9">
        <v>14</v>
      </c>
    </row>
    <row r="228" spans="1:11" x14ac:dyDescent="0.25">
      <c r="A228" s="34">
        <v>5</v>
      </c>
      <c r="B228" s="54" t="s">
        <v>29</v>
      </c>
      <c r="C228" s="54" t="s">
        <v>101</v>
      </c>
      <c r="D228" s="6" t="s">
        <v>111</v>
      </c>
      <c r="E228" t="s">
        <v>1852</v>
      </c>
      <c r="F228" s="9" t="s">
        <v>84</v>
      </c>
      <c r="G228" s="9">
        <v>12.1</v>
      </c>
      <c r="H228" s="8">
        <v>13</v>
      </c>
      <c r="I228" s="9">
        <v>14</v>
      </c>
    </row>
    <row r="229" spans="1:11" x14ac:dyDescent="0.25">
      <c r="A229" s="34">
        <v>5</v>
      </c>
      <c r="B229" s="54" t="s">
        <v>29</v>
      </c>
      <c r="C229" s="54" t="s">
        <v>101</v>
      </c>
      <c r="D229" s="6" t="s">
        <v>111</v>
      </c>
      <c r="E229" t="s">
        <v>1853</v>
      </c>
      <c r="F229" s="9" t="s">
        <v>84</v>
      </c>
      <c r="G229" s="9">
        <v>12.1</v>
      </c>
      <c r="H229" s="8">
        <v>13</v>
      </c>
      <c r="I229" s="9">
        <v>14</v>
      </c>
    </row>
    <row r="230" spans="1:11" x14ac:dyDescent="0.25">
      <c r="A230" s="34">
        <v>5</v>
      </c>
      <c r="B230" s="54" t="s">
        <v>29</v>
      </c>
      <c r="C230" s="54" t="s">
        <v>101</v>
      </c>
      <c r="D230" s="6" t="s">
        <v>111</v>
      </c>
      <c r="E230" t="s">
        <v>1854</v>
      </c>
      <c r="F230" s="9" t="s">
        <v>84</v>
      </c>
      <c r="G230" s="9">
        <v>12.4</v>
      </c>
      <c r="H230" s="8">
        <v>13</v>
      </c>
      <c r="I230" s="9">
        <v>14</v>
      </c>
    </row>
    <row r="231" spans="1:11" x14ac:dyDescent="0.25">
      <c r="A231" s="34">
        <v>5.2</v>
      </c>
      <c r="B231" s="54" t="s">
        <v>29</v>
      </c>
      <c r="C231" s="54" t="s">
        <v>101</v>
      </c>
      <c r="D231" s="6" t="s">
        <v>111</v>
      </c>
      <c r="E231" t="s">
        <v>1879</v>
      </c>
      <c r="F231" s="9" t="s">
        <v>84</v>
      </c>
      <c r="G231" s="9" t="s">
        <v>84</v>
      </c>
      <c r="H231" s="9">
        <v>13.2</v>
      </c>
      <c r="I231" s="9">
        <v>14</v>
      </c>
    </row>
    <row r="232" spans="1:11" x14ac:dyDescent="0.25">
      <c r="A232" s="34">
        <v>5.2</v>
      </c>
      <c r="B232" s="54" t="s">
        <v>29</v>
      </c>
      <c r="C232" s="54" t="s">
        <v>101</v>
      </c>
      <c r="D232" s="6" t="s">
        <v>111</v>
      </c>
      <c r="E232" t="s">
        <v>1880</v>
      </c>
      <c r="F232" s="9" t="s">
        <v>84</v>
      </c>
      <c r="G232" s="9" t="s">
        <v>84</v>
      </c>
      <c r="H232" s="9">
        <v>13.2</v>
      </c>
      <c r="I232" s="9">
        <v>14</v>
      </c>
    </row>
    <row r="233" spans="1:11" x14ac:dyDescent="0.25">
      <c r="A233" s="34">
        <v>5.2</v>
      </c>
      <c r="B233" s="54" t="s">
        <v>29</v>
      </c>
      <c r="C233" s="54" t="s">
        <v>101</v>
      </c>
      <c r="D233" s="6" t="s">
        <v>111</v>
      </c>
      <c r="E233" t="s">
        <v>1881</v>
      </c>
      <c r="F233" s="9" t="s">
        <v>84</v>
      </c>
      <c r="G233" s="9" t="s">
        <v>84</v>
      </c>
      <c r="H233" s="9">
        <v>13.2</v>
      </c>
      <c r="I233" s="9">
        <v>14</v>
      </c>
    </row>
    <row r="234" spans="1:11" x14ac:dyDescent="0.25">
      <c r="A234" s="34">
        <v>6.1</v>
      </c>
      <c r="B234" s="54" t="s">
        <v>29</v>
      </c>
      <c r="C234" s="54" t="s">
        <v>101</v>
      </c>
      <c r="D234" s="6" t="s">
        <v>111</v>
      </c>
      <c r="E234" t="s">
        <v>1889</v>
      </c>
      <c r="F234" s="9" t="s">
        <v>84</v>
      </c>
      <c r="G234" s="34" t="s">
        <v>84</v>
      </c>
      <c r="H234" s="55">
        <v>13.3</v>
      </c>
      <c r="I234" s="55">
        <v>14.1</v>
      </c>
      <c r="K234" s="51"/>
    </row>
    <row r="235" spans="1:11" x14ac:dyDescent="0.25">
      <c r="A235" s="34">
        <v>3</v>
      </c>
      <c r="B235" s="54" t="s">
        <v>92</v>
      </c>
      <c r="C235" s="54" t="s">
        <v>175</v>
      </c>
      <c r="D235" s="6" t="s">
        <v>1051</v>
      </c>
      <c r="E235" t="s">
        <v>1349</v>
      </c>
      <c r="F235" s="9">
        <v>11</v>
      </c>
      <c r="G235" s="9">
        <v>12</v>
      </c>
      <c r="H235" s="49">
        <v>13</v>
      </c>
      <c r="I235" s="9">
        <v>14</v>
      </c>
    </row>
    <row r="236" spans="1:11" x14ac:dyDescent="0.25">
      <c r="A236" s="34">
        <v>3</v>
      </c>
      <c r="B236" s="54" t="s">
        <v>92</v>
      </c>
      <c r="C236" s="54" t="s">
        <v>175</v>
      </c>
      <c r="D236" s="6" t="s">
        <v>1051</v>
      </c>
      <c r="E236" t="s">
        <v>1350</v>
      </c>
      <c r="F236" s="9">
        <v>11</v>
      </c>
      <c r="G236" s="9">
        <v>12</v>
      </c>
      <c r="H236" s="49">
        <v>13</v>
      </c>
      <c r="I236" s="9">
        <v>14</v>
      </c>
    </row>
    <row r="237" spans="1:11" x14ac:dyDescent="0.25">
      <c r="A237" s="34">
        <v>3</v>
      </c>
      <c r="B237" s="54" t="s">
        <v>92</v>
      </c>
      <c r="C237" s="54" t="s">
        <v>175</v>
      </c>
      <c r="D237" s="6" t="s">
        <v>1051</v>
      </c>
      <c r="E237" t="s">
        <v>1351</v>
      </c>
      <c r="F237" s="9">
        <v>11</v>
      </c>
      <c r="G237" s="9">
        <v>12</v>
      </c>
      <c r="H237" s="49">
        <v>13</v>
      </c>
      <c r="I237" s="9">
        <v>14</v>
      </c>
    </row>
    <row r="238" spans="1:11" x14ac:dyDescent="0.25">
      <c r="A238" s="34">
        <v>3</v>
      </c>
      <c r="B238" s="54" t="s">
        <v>92</v>
      </c>
      <c r="C238" s="54" t="s">
        <v>175</v>
      </c>
      <c r="D238" s="6" t="s">
        <v>1051</v>
      </c>
      <c r="E238" t="s">
        <v>1352</v>
      </c>
      <c r="F238" s="9">
        <v>11</v>
      </c>
      <c r="G238" s="9">
        <v>12</v>
      </c>
      <c r="H238" s="49">
        <v>13</v>
      </c>
      <c r="I238" s="9">
        <v>14</v>
      </c>
    </row>
    <row r="239" spans="1:11" x14ac:dyDescent="0.25">
      <c r="A239" s="34">
        <v>3</v>
      </c>
      <c r="B239" s="54" t="s">
        <v>29</v>
      </c>
      <c r="C239" s="54" t="s">
        <v>435</v>
      </c>
      <c r="D239" s="6" t="s">
        <v>600</v>
      </c>
      <c r="E239" t="s">
        <v>601</v>
      </c>
      <c r="F239" s="9">
        <v>11</v>
      </c>
      <c r="G239" s="9">
        <v>12</v>
      </c>
      <c r="H239" s="9">
        <v>13</v>
      </c>
      <c r="I239" s="9">
        <v>14</v>
      </c>
    </row>
    <row r="240" spans="1:11" x14ac:dyDescent="0.25">
      <c r="A240" s="34">
        <v>3</v>
      </c>
      <c r="B240" s="54" t="s">
        <v>29</v>
      </c>
      <c r="C240" s="54" t="s">
        <v>435</v>
      </c>
      <c r="D240" s="6" t="s">
        <v>436</v>
      </c>
      <c r="E240" t="s">
        <v>619</v>
      </c>
      <c r="F240" s="9">
        <v>11</v>
      </c>
      <c r="G240" s="9">
        <v>12</v>
      </c>
      <c r="H240" s="9">
        <v>13</v>
      </c>
      <c r="I240" s="9">
        <v>14</v>
      </c>
    </row>
    <row r="241" spans="1:9" x14ac:dyDescent="0.25">
      <c r="A241" s="34">
        <v>3</v>
      </c>
      <c r="B241" s="54" t="s">
        <v>29</v>
      </c>
      <c r="C241" s="54" t="s">
        <v>435</v>
      </c>
      <c r="D241" s="6" t="s">
        <v>666</v>
      </c>
      <c r="E241" t="s">
        <v>667</v>
      </c>
      <c r="F241" s="9">
        <v>11</v>
      </c>
      <c r="G241" s="9">
        <v>12</v>
      </c>
      <c r="H241" s="9">
        <v>13</v>
      </c>
      <c r="I241" s="9">
        <v>14</v>
      </c>
    </row>
    <row r="242" spans="1:9" x14ac:dyDescent="0.25">
      <c r="A242" s="34">
        <v>3</v>
      </c>
      <c r="B242" s="54" t="s">
        <v>46</v>
      </c>
      <c r="C242" s="54" t="s">
        <v>59</v>
      </c>
      <c r="D242" s="6" t="s">
        <v>805</v>
      </c>
      <c r="E242" t="s">
        <v>848</v>
      </c>
      <c r="F242" s="9">
        <v>11</v>
      </c>
      <c r="G242" s="9">
        <v>12</v>
      </c>
      <c r="H242" s="9">
        <v>13</v>
      </c>
      <c r="I242" s="9">
        <v>14</v>
      </c>
    </row>
    <row r="243" spans="1:9" x14ac:dyDescent="0.25">
      <c r="A243" s="34">
        <v>3</v>
      </c>
      <c r="B243" s="54" t="s">
        <v>46</v>
      </c>
      <c r="C243" s="54" t="s">
        <v>59</v>
      </c>
      <c r="D243" s="6" t="s">
        <v>805</v>
      </c>
      <c r="E243" t="s">
        <v>849</v>
      </c>
      <c r="F243" s="9">
        <v>11</v>
      </c>
      <c r="G243" s="9">
        <v>12</v>
      </c>
      <c r="H243" s="9">
        <v>13</v>
      </c>
      <c r="I243" s="9">
        <v>14</v>
      </c>
    </row>
    <row r="244" spans="1:9" x14ac:dyDescent="0.25">
      <c r="A244" s="34">
        <v>3</v>
      </c>
      <c r="B244" s="54" t="s">
        <v>46</v>
      </c>
      <c r="C244" s="54" t="s">
        <v>59</v>
      </c>
      <c r="D244" s="6" t="s">
        <v>805</v>
      </c>
      <c r="E244" t="s">
        <v>850</v>
      </c>
      <c r="F244" s="9">
        <v>11</v>
      </c>
      <c r="G244" s="9">
        <v>12</v>
      </c>
      <c r="H244" s="9">
        <v>13</v>
      </c>
      <c r="I244" s="9">
        <v>14</v>
      </c>
    </row>
    <row r="245" spans="1:9" x14ac:dyDescent="0.25">
      <c r="A245" s="34">
        <v>3</v>
      </c>
      <c r="B245" s="54" t="s">
        <v>46</v>
      </c>
      <c r="C245" s="54" t="s">
        <v>59</v>
      </c>
      <c r="D245" s="6" t="s">
        <v>805</v>
      </c>
      <c r="E245" t="s">
        <v>851</v>
      </c>
      <c r="F245" s="9">
        <v>11</v>
      </c>
      <c r="G245" s="9">
        <v>12</v>
      </c>
      <c r="H245" s="9">
        <v>13</v>
      </c>
      <c r="I245" s="9">
        <v>14</v>
      </c>
    </row>
    <row r="246" spans="1:9" x14ac:dyDescent="0.25">
      <c r="A246" s="34">
        <v>3</v>
      </c>
      <c r="B246" s="54" t="s">
        <v>46</v>
      </c>
      <c r="C246" s="54" t="s">
        <v>59</v>
      </c>
      <c r="D246" s="6" t="s">
        <v>805</v>
      </c>
      <c r="E246" t="s">
        <v>852</v>
      </c>
      <c r="F246" s="9">
        <v>11</v>
      </c>
      <c r="G246" s="9">
        <v>12</v>
      </c>
      <c r="H246" s="9">
        <v>13</v>
      </c>
      <c r="I246" s="9">
        <v>14</v>
      </c>
    </row>
    <row r="247" spans="1:9" x14ac:dyDescent="0.25">
      <c r="A247" s="34">
        <v>3</v>
      </c>
      <c r="B247" s="54" t="s">
        <v>46</v>
      </c>
      <c r="C247" s="54" t="s">
        <v>59</v>
      </c>
      <c r="D247" s="6" t="s">
        <v>805</v>
      </c>
      <c r="E247" t="s">
        <v>853</v>
      </c>
      <c r="F247" s="9">
        <v>11</v>
      </c>
      <c r="G247" s="9">
        <v>12</v>
      </c>
      <c r="H247" s="9">
        <v>13</v>
      </c>
      <c r="I247" s="9">
        <v>14</v>
      </c>
    </row>
    <row r="248" spans="1:9" x14ac:dyDescent="0.25">
      <c r="A248" s="34">
        <v>3</v>
      </c>
      <c r="B248" s="54" t="s">
        <v>46</v>
      </c>
      <c r="C248" s="54" t="s">
        <v>59</v>
      </c>
      <c r="D248" s="6" t="s">
        <v>805</v>
      </c>
      <c r="E248" t="s">
        <v>854</v>
      </c>
      <c r="F248" s="9">
        <v>11</v>
      </c>
      <c r="G248" s="9">
        <v>12</v>
      </c>
      <c r="H248" s="9">
        <v>13</v>
      </c>
      <c r="I248" s="9">
        <v>14</v>
      </c>
    </row>
    <row r="249" spans="1:9" x14ac:dyDescent="0.25">
      <c r="A249" s="34">
        <v>3</v>
      </c>
      <c r="B249" s="54" t="s">
        <v>46</v>
      </c>
      <c r="C249" s="54" t="s">
        <v>59</v>
      </c>
      <c r="D249" s="6" t="s">
        <v>805</v>
      </c>
      <c r="E249" t="s">
        <v>855</v>
      </c>
      <c r="F249" s="9">
        <v>11</v>
      </c>
      <c r="G249" s="9">
        <v>12</v>
      </c>
      <c r="H249" s="9">
        <v>13</v>
      </c>
      <c r="I249" s="9">
        <v>14</v>
      </c>
    </row>
    <row r="250" spans="1:9" x14ac:dyDescent="0.25">
      <c r="A250" s="34">
        <v>3</v>
      </c>
      <c r="B250" s="54" t="s">
        <v>46</v>
      </c>
      <c r="C250" s="54" t="s">
        <v>59</v>
      </c>
      <c r="D250" s="6" t="s">
        <v>805</v>
      </c>
      <c r="E250" t="s">
        <v>856</v>
      </c>
      <c r="F250" s="9">
        <v>11</v>
      </c>
      <c r="G250" s="9">
        <v>12</v>
      </c>
      <c r="H250" s="9">
        <v>13</v>
      </c>
      <c r="I250" s="9">
        <v>14</v>
      </c>
    </row>
    <row r="251" spans="1:9" x14ac:dyDescent="0.25">
      <c r="A251" s="34">
        <v>3</v>
      </c>
      <c r="B251" s="54" t="s">
        <v>46</v>
      </c>
      <c r="C251" s="54" t="s">
        <v>59</v>
      </c>
      <c r="D251" s="6" t="s">
        <v>805</v>
      </c>
      <c r="E251" t="s">
        <v>857</v>
      </c>
      <c r="F251" s="9">
        <v>11</v>
      </c>
      <c r="G251" s="9">
        <v>12</v>
      </c>
      <c r="H251" s="9">
        <v>13</v>
      </c>
      <c r="I251" s="9">
        <v>14</v>
      </c>
    </row>
    <row r="252" spans="1:9" x14ac:dyDescent="0.25">
      <c r="A252" s="34">
        <v>3</v>
      </c>
      <c r="B252" s="54" t="s">
        <v>46</v>
      </c>
      <c r="C252" s="54" t="s">
        <v>59</v>
      </c>
      <c r="D252" s="6" t="s">
        <v>805</v>
      </c>
      <c r="E252" t="s">
        <v>858</v>
      </c>
      <c r="F252" s="9">
        <v>11</v>
      </c>
      <c r="G252" s="9">
        <v>12</v>
      </c>
      <c r="H252" s="9">
        <v>13</v>
      </c>
      <c r="I252" s="9">
        <v>14</v>
      </c>
    </row>
    <row r="253" spans="1:9" x14ac:dyDescent="0.25">
      <c r="A253" s="34">
        <v>3</v>
      </c>
      <c r="B253" s="54" t="s">
        <v>46</v>
      </c>
      <c r="C253" s="54" t="s">
        <v>59</v>
      </c>
      <c r="D253" s="6" t="s">
        <v>805</v>
      </c>
      <c r="E253" t="s">
        <v>859</v>
      </c>
      <c r="F253" s="9">
        <v>11</v>
      </c>
      <c r="G253" s="9">
        <v>12</v>
      </c>
      <c r="H253" s="9">
        <v>13</v>
      </c>
      <c r="I253" s="9">
        <v>14</v>
      </c>
    </row>
    <row r="254" spans="1:9" x14ac:dyDescent="0.25">
      <c r="A254" s="34">
        <v>3</v>
      </c>
      <c r="B254" s="54" t="s">
        <v>46</v>
      </c>
      <c r="C254" s="54" t="s">
        <v>59</v>
      </c>
      <c r="D254" s="6" t="s">
        <v>805</v>
      </c>
      <c r="E254" t="s">
        <v>860</v>
      </c>
      <c r="F254" s="9">
        <v>11</v>
      </c>
      <c r="G254" s="9">
        <v>12</v>
      </c>
      <c r="H254" s="9">
        <v>13</v>
      </c>
      <c r="I254" s="9">
        <v>14</v>
      </c>
    </row>
    <row r="255" spans="1:9" x14ac:dyDescent="0.25">
      <c r="A255" s="34">
        <v>3</v>
      </c>
      <c r="B255" s="54" t="s">
        <v>46</v>
      </c>
      <c r="C255" s="54" t="s">
        <v>59</v>
      </c>
      <c r="D255" s="6" t="s">
        <v>805</v>
      </c>
      <c r="E255" t="s">
        <v>861</v>
      </c>
      <c r="F255" s="9">
        <v>11</v>
      </c>
      <c r="G255" s="9">
        <v>12</v>
      </c>
      <c r="H255" s="9">
        <v>13</v>
      </c>
      <c r="I255" s="9">
        <v>14</v>
      </c>
    </row>
    <row r="256" spans="1:9" x14ac:dyDescent="0.25">
      <c r="A256" s="34">
        <v>3</v>
      </c>
      <c r="B256" s="54" t="s">
        <v>29</v>
      </c>
      <c r="C256" s="54" t="s">
        <v>1047</v>
      </c>
      <c r="D256" s="6" t="s">
        <v>1048</v>
      </c>
      <c r="E256" t="s">
        <v>1149</v>
      </c>
      <c r="F256" s="9">
        <v>11</v>
      </c>
      <c r="G256" s="9">
        <v>12</v>
      </c>
      <c r="H256" s="9">
        <v>13</v>
      </c>
      <c r="I256" s="9">
        <v>14</v>
      </c>
    </row>
    <row r="257" spans="1:11" x14ac:dyDescent="0.25">
      <c r="A257" s="34">
        <v>3</v>
      </c>
      <c r="B257" s="54" t="s">
        <v>287</v>
      </c>
      <c r="C257" s="54" t="s">
        <v>1452</v>
      </c>
      <c r="D257" s="6" t="s">
        <v>1453</v>
      </c>
      <c r="E257" t="s">
        <v>1479</v>
      </c>
      <c r="F257" s="9">
        <v>11</v>
      </c>
      <c r="G257" s="9">
        <v>12</v>
      </c>
      <c r="H257" s="49">
        <v>13</v>
      </c>
      <c r="I257" s="9">
        <v>14</v>
      </c>
    </row>
    <row r="258" spans="1:11" x14ac:dyDescent="0.25">
      <c r="A258" s="34">
        <v>3</v>
      </c>
      <c r="B258" s="54" t="s">
        <v>287</v>
      </c>
      <c r="C258" s="54" t="s">
        <v>1452</v>
      </c>
      <c r="D258" s="6" t="s">
        <v>1453</v>
      </c>
      <c r="E258" t="s">
        <v>1480</v>
      </c>
      <c r="F258" s="9">
        <v>11</v>
      </c>
      <c r="G258" s="9">
        <v>12</v>
      </c>
      <c r="H258" s="49">
        <v>13</v>
      </c>
      <c r="I258" s="9">
        <v>14</v>
      </c>
    </row>
    <row r="259" spans="1:11" x14ac:dyDescent="0.25">
      <c r="A259" s="34">
        <v>3</v>
      </c>
      <c r="B259" s="54" t="s">
        <v>287</v>
      </c>
      <c r="C259" s="54" t="s">
        <v>1452</v>
      </c>
      <c r="D259" s="6" t="s">
        <v>1453</v>
      </c>
      <c r="E259" t="s">
        <v>1481</v>
      </c>
      <c r="F259" s="9">
        <v>11</v>
      </c>
      <c r="G259" s="9">
        <v>12</v>
      </c>
      <c r="H259" s="49">
        <v>13</v>
      </c>
      <c r="I259" s="9">
        <v>14</v>
      </c>
    </row>
    <row r="260" spans="1:11" x14ac:dyDescent="0.25">
      <c r="A260" s="34">
        <v>6</v>
      </c>
      <c r="B260" s="54" t="s">
        <v>29</v>
      </c>
      <c r="C260" s="54" t="s">
        <v>30</v>
      </c>
      <c r="D260" s="6" t="s">
        <v>242</v>
      </c>
      <c r="E260" t="s">
        <v>372</v>
      </c>
      <c r="F260" s="9" t="s">
        <v>84</v>
      </c>
      <c r="G260" s="34" t="s">
        <v>84</v>
      </c>
      <c r="H260" s="49">
        <v>13.3</v>
      </c>
      <c r="I260" s="9">
        <v>14</v>
      </c>
      <c r="K260" s="51"/>
    </row>
    <row r="261" spans="1:11" x14ac:dyDescent="0.25">
      <c r="A261" s="34">
        <v>6</v>
      </c>
      <c r="B261" s="54" t="s">
        <v>29</v>
      </c>
      <c r="C261" s="54" t="s">
        <v>30</v>
      </c>
      <c r="D261" s="6" t="s">
        <v>242</v>
      </c>
      <c r="E261" t="s">
        <v>373</v>
      </c>
      <c r="F261" s="9" t="s">
        <v>84</v>
      </c>
      <c r="G261" s="34" t="s">
        <v>84</v>
      </c>
      <c r="H261" s="49">
        <v>13.3</v>
      </c>
      <c r="I261" s="9">
        <v>14</v>
      </c>
      <c r="K261" s="51"/>
    </row>
    <row r="262" spans="1:11" x14ac:dyDescent="0.25">
      <c r="A262" s="34">
        <v>3</v>
      </c>
      <c r="B262" s="54" t="s">
        <v>287</v>
      </c>
      <c r="C262" s="54" t="s">
        <v>1470</v>
      </c>
      <c r="D262" s="6" t="s">
        <v>1474</v>
      </c>
      <c r="E262" t="s">
        <v>1786</v>
      </c>
      <c r="F262" s="9">
        <v>11</v>
      </c>
      <c r="G262" s="9">
        <v>12</v>
      </c>
      <c r="H262" s="9">
        <v>13</v>
      </c>
      <c r="I262" s="9">
        <v>14</v>
      </c>
    </row>
    <row r="263" spans="1:11" x14ac:dyDescent="0.25">
      <c r="A263" s="34">
        <v>3</v>
      </c>
      <c r="B263" s="54" t="s">
        <v>287</v>
      </c>
      <c r="C263" s="54" t="s">
        <v>1470</v>
      </c>
      <c r="D263" s="6" t="s">
        <v>1474</v>
      </c>
      <c r="E263" t="s">
        <v>1787</v>
      </c>
      <c r="F263" s="9">
        <v>11</v>
      </c>
      <c r="G263" s="9">
        <v>12</v>
      </c>
      <c r="H263" s="9">
        <v>13</v>
      </c>
      <c r="I263" s="9">
        <v>14</v>
      </c>
    </row>
    <row r="264" spans="1:11" x14ac:dyDescent="0.25">
      <c r="A264" s="34">
        <v>6.2</v>
      </c>
      <c r="B264" s="54" t="s">
        <v>29</v>
      </c>
      <c r="C264" s="54" t="s">
        <v>101</v>
      </c>
      <c r="D264" s="6" t="s">
        <v>111</v>
      </c>
      <c r="E264" t="s">
        <v>1892</v>
      </c>
      <c r="F264" s="34" t="s">
        <v>84</v>
      </c>
      <c r="G264" s="34" t="s">
        <v>84</v>
      </c>
      <c r="H264" s="34" t="s">
        <v>84</v>
      </c>
      <c r="I264" s="34">
        <v>14.2</v>
      </c>
      <c r="K264" s="51"/>
    </row>
    <row r="265" spans="1:11" x14ac:dyDescent="0.25">
      <c r="A265" s="34">
        <v>6.2</v>
      </c>
      <c r="B265" s="54" t="s">
        <v>29</v>
      </c>
      <c r="C265" s="54" t="s">
        <v>101</v>
      </c>
      <c r="D265" s="6" t="s">
        <v>111</v>
      </c>
      <c r="E265" t="s">
        <v>1893</v>
      </c>
      <c r="F265" s="34" t="s">
        <v>84</v>
      </c>
      <c r="G265" s="34" t="s">
        <v>84</v>
      </c>
      <c r="H265" s="55">
        <v>13.2</v>
      </c>
      <c r="I265" s="34">
        <v>14</v>
      </c>
      <c r="K265" s="51"/>
    </row>
    <row r="266" spans="1:11" x14ac:dyDescent="0.25">
      <c r="A266" s="34">
        <v>6.2</v>
      </c>
      <c r="B266" s="54" t="s">
        <v>29</v>
      </c>
      <c r="C266" s="54" t="s">
        <v>101</v>
      </c>
      <c r="D266" s="6" t="s">
        <v>111</v>
      </c>
      <c r="E266" t="s">
        <v>1894</v>
      </c>
      <c r="F266" s="34" t="s">
        <v>84</v>
      </c>
      <c r="G266" s="34" t="s">
        <v>84</v>
      </c>
      <c r="H266" s="55">
        <v>13.2</v>
      </c>
      <c r="I266" s="34">
        <v>14</v>
      </c>
      <c r="K266" s="51"/>
    </row>
    <row r="267" spans="1:11" x14ac:dyDescent="0.25">
      <c r="A267" s="34">
        <v>6.2</v>
      </c>
      <c r="B267" s="54" t="s">
        <v>29</v>
      </c>
      <c r="C267" s="54" t="s">
        <v>101</v>
      </c>
      <c r="D267" s="6" t="s">
        <v>111</v>
      </c>
      <c r="E267" t="s">
        <v>1895</v>
      </c>
      <c r="F267" s="34" t="s">
        <v>84</v>
      </c>
      <c r="G267" s="34" t="s">
        <v>84</v>
      </c>
      <c r="H267" s="55">
        <v>13.2</v>
      </c>
      <c r="I267" s="34">
        <v>14</v>
      </c>
      <c r="K267" s="51"/>
    </row>
    <row r="268" spans="1:11" x14ac:dyDescent="0.25">
      <c r="A268" s="34">
        <v>6.2</v>
      </c>
      <c r="B268" s="54" t="s">
        <v>29</v>
      </c>
      <c r="C268" s="54" t="s">
        <v>101</v>
      </c>
      <c r="D268" s="6" t="s">
        <v>111</v>
      </c>
      <c r="E268" t="s">
        <v>1896</v>
      </c>
      <c r="F268" s="34" t="s">
        <v>84</v>
      </c>
      <c r="G268" s="34" t="s">
        <v>84</v>
      </c>
      <c r="H268" s="55" t="s">
        <v>84</v>
      </c>
      <c r="I268" s="55">
        <v>14.2</v>
      </c>
      <c r="K268" s="51"/>
    </row>
    <row r="269" spans="1:11" x14ac:dyDescent="0.25">
      <c r="A269" s="34">
        <v>6.2</v>
      </c>
      <c r="B269" s="54" t="s">
        <v>29</v>
      </c>
      <c r="C269" s="54" t="s">
        <v>101</v>
      </c>
      <c r="D269" s="6" t="s">
        <v>111</v>
      </c>
      <c r="E269" t="s">
        <v>1897</v>
      </c>
      <c r="F269" s="34" t="s">
        <v>84</v>
      </c>
      <c r="G269" s="34" t="s">
        <v>84</v>
      </c>
      <c r="H269" s="55">
        <v>13.2</v>
      </c>
      <c r="I269" s="55">
        <v>14</v>
      </c>
      <c r="K269" s="51"/>
    </row>
    <row r="270" spans="1:11" x14ac:dyDescent="0.25">
      <c r="A270" s="34">
        <v>6.2</v>
      </c>
      <c r="B270" s="54" t="s">
        <v>29</v>
      </c>
      <c r="C270" s="54" t="s">
        <v>101</v>
      </c>
      <c r="D270" s="6" t="s">
        <v>111</v>
      </c>
      <c r="E270" t="s">
        <v>1898</v>
      </c>
      <c r="F270" s="34" t="s">
        <v>84</v>
      </c>
      <c r="G270" s="34" t="s">
        <v>84</v>
      </c>
      <c r="H270" s="55" t="s">
        <v>84</v>
      </c>
      <c r="I270" s="55">
        <v>14.2</v>
      </c>
      <c r="K270" s="51"/>
    </row>
    <row r="271" spans="1:11" x14ac:dyDescent="0.25">
      <c r="A271" s="34">
        <v>6.2</v>
      </c>
      <c r="B271" s="54" t="s">
        <v>29</v>
      </c>
      <c r="C271" s="54" t="s">
        <v>101</v>
      </c>
      <c r="D271" s="6" t="s">
        <v>111</v>
      </c>
      <c r="E271" t="s">
        <v>1899</v>
      </c>
      <c r="F271" s="34" t="s">
        <v>84</v>
      </c>
      <c r="G271" s="34" t="s">
        <v>84</v>
      </c>
      <c r="H271" s="55" t="s">
        <v>84</v>
      </c>
      <c r="I271" s="55">
        <v>14.2</v>
      </c>
      <c r="K271" s="51"/>
    </row>
    <row r="272" spans="1:11" x14ac:dyDescent="0.25">
      <c r="A272" s="34">
        <v>6.2</v>
      </c>
      <c r="B272" s="54" t="s">
        <v>29</v>
      </c>
      <c r="C272" s="54" t="s">
        <v>101</v>
      </c>
      <c r="D272" s="6" t="s">
        <v>111</v>
      </c>
      <c r="E272" t="s">
        <v>1900</v>
      </c>
      <c r="F272" s="34" t="s">
        <v>84</v>
      </c>
      <c r="G272" s="34" t="s">
        <v>84</v>
      </c>
      <c r="H272" s="55">
        <v>13.2</v>
      </c>
      <c r="I272" s="55">
        <v>14</v>
      </c>
      <c r="K272" s="51"/>
    </row>
    <row r="273" spans="1:11" x14ac:dyDescent="0.25">
      <c r="A273" s="34">
        <v>6.2</v>
      </c>
      <c r="B273" s="54" t="s">
        <v>29</v>
      </c>
      <c r="C273" s="54" t="s">
        <v>101</v>
      </c>
      <c r="D273" s="6" t="s">
        <v>111</v>
      </c>
      <c r="E273" t="s">
        <v>1901</v>
      </c>
      <c r="F273" s="34" t="s">
        <v>84</v>
      </c>
      <c r="G273" s="34" t="s">
        <v>84</v>
      </c>
      <c r="H273" s="55">
        <v>13.2</v>
      </c>
      <c r="I273" s="55">
        <v>14</v>
      </c>
      <c r="K273" s="51"/>
    </row>
    <row r="274" spans="1:11" x14ac:dyDescent="0.25">
      <c r="A274" s="34">
        <v>6.2</v>
      </c>
      <c r="B274" s="54" t="s">
        <v>29</v>
      </c>
      <c r="C274" s="54" t="s">
        <v>101</v>
      </c>
      <c r="D274" s="6" t="s">
        <v>111</v>
      </c>
      <c r="E274" t="s">
        <v>1902</v>
      </c>
      <c r="F274" s="34" t="s">
        <v>84</v>
      </c>
      <c r="G274" s="34" t="s">
        <v>84</v>
      </c>
      <c r="H274" s="55" t="s">
        <v>84</v>
      </c>
      <c r="I274" s="55">
        <v>14.2</v>
      </c>
      <c r="K274" s="51"/>
    </row>
    <row r="275" spans="1:11" x14ac:dyDescent="0.25">
      <c r="A275" s="34">
        <v>6.3</v>
      </c>
      <c r="B275" s="54" t="s">
        <v>29</v>
      </c>
      <c r="C275" s="54" t="s">
        <v>101</v>
      </c>
      <c r="D275" s="6" t="s">
        <v>111</v>
      </c>
      <c r="E275" t="s">
        <v>1913</v>
      </c>
      <c r="H275" s="55" t="s">
        <v>84</v>
      </c>
      <c r="I275" s="34">
        <v>14.3</v>
      </c>
    </row>
    <row r="276" spans="1:11" x14ac:dyDescent="0.25">
      <c r="A276" s="34">
        <v>6.3</v>
      </c>
      <c r="B276" s="54" t="s">
        <v>29</v>
      </c>
      <c r="C276" s="54" t="s">
        <v>101</v>
      </c>
      <c r="D276" s="6" t="s">
        <v>111</v>
      </c>
      <c r="E276" t="s">
        <v>1914</v>
      </c>
      <c r="H276" s="55" t="s">
        <v>84</v>
      </c>
      <c r="I276" s="34">
        <v>14.3</v>
      </c>
    </row>
    <row r="277" spans="1:11" x14ac:dyDescent="0.25">
      <c r="A277" s="71">
        <v>2312</v>
      </c>
      <c r="B277" s="54" t="s">
        <v>29</v>
      </c>
      <c r="C277" s="54" t="s">
        <v>101</v>
      </c>
      <c r="D277" s="6" t="s">
        <v>111</v>
      </c>
      <c r="E277" s="4" t="s">
        <v>1531</v>
      </c>
      <c r="F277" s="34" t="s">
        <v>84</v>
      </c>
      <c r="G277" s="34" t="s">
        <v>84</v>
      </c>
      <c r="H277" s="34" t="s">
        <v>84</v>
      </c>
      <c r="I277" s="34" t="s">
        <v>84</v>
      </c>
    </row>
    <row r="278" spans="1:11" x14ac:dyDescent="0.25">
      <c r="A278" s="34">
        <v>3.1</v>
      </c>
      <c r="B278" s="54" t="s">
        <v>92</v>
      </c>
      <c r="C278" s="54" t="s">
        <v>175</v>
      </c>
      <c r="D278" s="6" t="s">
        <v>176</v>
      </c>
      <c r="E278" t="s">
        <v>177</v>
      </c>
      <c r="F278" s="9">
        <v>11</v>
      </c>
      <c r="G278" s="9">
        <v>12</v>
      </c>
      <c r="H278" s="9">
        <v>13</v>
      </c>
      <c r="I278" s="9">
        <v>14</v>
      </c>
    </row>
    <row r="279" spans="1:11" x14ac:dyDescent="0.25">
      <c r="A279" s="34">
        <v>3.1</v>
      </c>
      <c r="B279" s="54" t="s">
        <v>92</v>
      </c>
      <c r="C279" s="54" t="s">
        <v>175</v>
      </c>
      <c r="D279" s="6" t="s">
        <v>176</v>
      </c>
      <c r="E279" t="s">
        <v>178</v>
      </c>
      <c r="F279" s="9">
        <v>11</v>
      </c>
      <c r="G279" s="9">
        <v>12</v>
      </c>
      <c r="H279" s="9">
        <v>13</v>
      </c>
      <c r="I279" s="9">
        <v>14</v>
      </c>
    </row>
    <row r="280" spans="1:11" x14ac:dyDescent="0.25">
      <c r="A280" s="34">
        <v>3.1</v>
      </c>
      <c r="B280" s="54" t="s">
        <v>92</v>
      </c>
      <c r="C280" s="54" t="s">
        <v>175</v>
      </c>
      <c r="D280" s="6" t="s">
        <v>176</v>
      </c>
      <c r="E280" t="s">
        <v>179</v>
      </c>
      <c r="F280" s="9">
        <v>11</v>
      </c>
      <c r="G280" s="9">
        <v>12</v>
      </c>
      <c r="H280" s="9">
        <v>13</v>
      </c>
      <c r="I280" s="9">
        <v>14</v>
      </c>
    </row>
    <row r="281" spans="1:11" x14ac:dyDescent="0.25">
      <c r="A281" s="34">
        <v>3.1</v>
      </c>
      <c r="B281" s="54" t="s">
        <v>92</v>
      </c>
      <c r="C281" s="54" t="s">
        <v>402</v>
      </c>
      <c r="D281" s="6" t="s">
        <v>403</v>
      </c>
      <c r="E281" t="s">
        <v>404</v>
      </c>
      <c r="F281" s="9">
        <v>11</v>
      </c>
      <c r="G281" s="9">
        <v>12</v>
      </c>
      <c r="H281" s="9">
        <v>13</v>
      </c>
      <c r="I281" s="9">
        <v>14</v>
      </c>
    </row>
    <row r="282" spans="1:11" x14ac:dyDescent="0.25">
      <c r="A282" s="34">
        <v>3.1</v>
      </c>
      <c r="B282" s="54" t="s">
        <v>92</v>
      </c>
      <c r="C282" s="54" t="s">
        <v>402</v>
      </c>
      <c r="D282" s="6" t="s">
        <v>403</v>
      </c>
      <c r="E282" t="s">
        <v>405</v>
      </c>
      <c r="F282" s="9">
        <v>11</v>
      </c>
      <c r="G282" s="9">
        <v>12</v>
      </c>
      <c r="H282" s="9">
        <v>13</v>
      </c>
      <c r="I282" s="9">
        <v>14</v>
      </c>
    </row>
    <row r="283" spans="1:11" x14ac:dyDescent="0.25">
      <c r="A283" s="34">
        <v>3.1</v>
      </c>
      <c r="B283" s="54" t="s">
        <v>92</v>
      </c>
      <c r="C283" s="54" t="s">
        <v>402</v>
      </c>
      <c r="D283" s="6" t="s">
        <v>403</v>
      </c>
      <c r="E283" t="s">
        <v>406</v>
      </c>
      <c r="F283" s="9">
        <v>11</v>
      </c>
      <c r="G283" s="9">
        <v>12</v>
      </c>
      <c r="H283" s="9">
        <v>13</v>
      </c>
      <c r="I283" s="9">
        <v>14</v>
      </c>
    </row>
    <row r="284" spans="1:11" x14ac:dyDescent="0.25">
      <c r="A284" s="34">
        <v>3.1</v>
      </c>
      <c r="B284" s="54" t="s">
        <v>92</v>
      </c>
      <c r="C284" s="54" t="s">
        <v>175</v>
      </c>
      <c r="D284" s="6" t="s">
        <v>1051</v>
      </c>
      <c r="E284" t="s">
        <v>1353</v>
      </c>
      <c r="F284" s="9">
        <v>11</v>
      </c>
      <c r="G284" s="9">
        <v>12</v>
      </c>
      <c r="H284" s="49">
        <v>13</v>
      </c>
      <c r="I284" s="9">
        <v>14</v>
      </c>
    </row>
    <row r="285" spans="1:11" x14ac:dyDescent="0.25">
      <c r="A285" s="34">
        <v>3.1</v>
      </c>
      <c r="B285" s="54" t="s">
        <v>92</v>
      </c>
      <c r="C285" s="54" t="s">
        <v>175</v>
      </c>
      <c r="D285" s="6" t="s">
        <v>1051</v>
      </c>
      <c r="E285" t="s">
        <v>1354</v>
      </c>
      <c r="F285" s="9">
        <v>11</v>
      </c>
      <c r="G285" s="9">
        <v>12</v>
      </c>
      <c r="H285" s="49">
        <v>13</v>
      </c>
      <c r="I285" s="9">
        <v>14</v>
      </c>
    </row>
    <row r="286" spans="1:11" x14ac:dyDescent="0.25">
      <c r="A286" s="34">
        <v>3.1</v>
      </c>
      <c r="B286" s="54" t="s">
        <v>92</v>
      </c>
      <c r="C286" s="54" t="s">
        <v>175</v>
      </c>
      <c r="D286" s="6" t="s">
        <v>1051</v>
      </c>
      <c r="E286" t="s">
        <v>1355</v>
      </c>
      <c r="F286" s="9">
        <v>11</v>
      </c>
      <c r="G286" s="9">
        <v>12</v>
      </c>
      <c r="H286" s="49">
        <v>13</v>
      </c>
      <c r="I286" s="9">
        <v>14</v>
      </c>
    </row>
    <row r="287" spans="1:11" x14ac:dyDescent="0.25">
      <c r="A287" s="34">
        <v>3.1</v>
      </c>
      <c r="B287" s="54" t="s">
        <v>92</v>
      </c>
      <c r="C287" s="54" t="s">
        <v>175</v>
      </c>
      <c r="D287" s="6" t="s">
        <v>1051</v>
      </c>
      <c r="E287" t="s">
        <v>1356</v>
      </c>
      <c r="F287" s="9">
        <v>11</v>
      </c>
      <c r="G287" s="9">
        <v>12</v>
      </c>
      <c r="H287" s="49">
        <v>13</v>
      </c>
      <c r="I287" s="9">
        <v>14</v>
      </c>
    </row>
    <row r="288" spans="1:11" x14ac:dyDescent="0.25">
      <c r="A288" s="34">
        <v>3.1</v>
      </c>
      <c r="B288" s="54" t="s">
        <v>92</v>
      </c>
      <c r="C288" s="54" t="s">
        <v>175</v>
      </c>
      <c r="D288" s="6" t="s">
        <v>1051</v>
      </c>
      <c r="E288" t="s">
        <v>1357</v>
      </c>
      <c r="F288" s="9">
        <v>11</v>
      </c>
      <c r="G288" s="9">
        <v>12</v>
      </c>
      <c r="H288" s="49">
        <v>13</v>
      </c>
      <c r="I288" s="9">
        <v>14</v>
      </c>
    </row>
    <row r="289" spans="1:9" x14ac:dyDescent="0.25">
      <c r="A289" s="34">
        <v>3.1</v>
      </c>
      <c r="B289" s="54" t="s">
        <v>92</v>
      </c>
      <c r="C289" s="54" t="s">
        <v>175</v>
      </c>
      <c r="D289" s="6" t="s">
        <v>1051</v>
      </c>
      <c r="E289" t="s">
        <v>1358</v>
      </c>
      <c r="F289" s="9">
        <v>11</v>
      </c>
      <c r="G289" s="9">
        <v>12</v>
      </c>
      <c r="H289" s="49">
        <v>13</v>
      </c>
      <c r="I289" s="9">
        <v>14</v>
      </c>
    </row>
    <row r="290" spans="1:9" x14ac:dyDescent="0.25">
      <c r="A290" s="34">
        <v>3.1</v>
      </c>
      <c r="B290" s="54" t="s">
        <v>46</v>
      </c>
      <c r="C290" s="54" t="s">
        <v>47</v>
      </c>
      <c r="D290" s="6" t="s">
        <v>47</v>
      </c>
      <c r="E290" t="s">
        <v>259</v>
      </c>
      <c r="F290" s="9">
        <v>11</v>
      </c>
      <c r="G290" s="9">
        <v>12</v>
      </c>
      <c r="H290" s="9">
        <v>13</v>
      </c>
      <c r="I290" s="9">
        <v>14</v>
      </c>
    </row>
    <row r="291" spans="1:9" x14ac:dyDescent="0.25">
      <c r="A291" s="34">
        <v>3.1</v>
      </c>
      <c r="B291" s="54" t="s">
        <v>46</v>
      </c>
      <c r="C291" s="54" t="s">
        <v>47</v>
      </c>
      <c r="D291" s="6" t="s">
        <v>47</v>
      </c>
      <c r="E291" t="s">
        <v>260</v>
      </c>
      <c r="F291" s="9">
        <v>11</v>
      </c>
      <c r="G291" s="9">
        <v>12</v>
      </c>
      <c r="H291" s="9">
        <v>13</v>
      </c>
      <c r="I291" s="9">
        <v>14</v>
      </c>
    </row>
    <row r="292" spans="1:9" x14ac:dyDescent="0.25">
      <c r="A292" s="34">
        <v>3.1</v>
      </c>
      <c r="B292" s="54" t="s">
        <v>46</v>
      </c>
      <c r="C292" s="54" t="s">
        <v>47</v>
      </c>
      <c r="D292" s="6" t="s">
        <v>47</v>
      </c>
      <c r="E292" t="s">
        <v>261</v>
      </c>
      <c r="F292" s="9">
        <v>11</v>
      </c>
      <c r="G292" s="9">
        <v>12</v>
      </c>
      <c r="H292" s="9">
        <v>13</v>
      </c>
      <c r="I292" s="9">
        <v>14</v>
      </c>
    </row>
    <row r="293" spans="1:9" x14ac:dyDescent="0.25">
      <c r="A293" s="34">
        <v>3.1</v>
      </c>
      <c r="B293" s="54" t="s">
        <v>287</v>
      </c>
      <c r="C293" s="54" t="s">
        <v>288</v>
      </c>
      <c r="D293" s="6" t="s">
        <v>289</v>
      </c>
      <c r="E293" t="s">
        <v>291</v>
      </c>
      <c r="F293" s="9">
        <v>11</v>
      </c>
      <c r="G293" s="9">
        <v>12</v>
      </c>
      <c r="H293" s="9">
        <v>13</v>
      </c>
      <c r="I293" s="9">
        <v>14</v>
      </c>
    </row>
    <row r="294" spans="1:9" x14ac:dyDescent="0.25">
      <c r="A294" s="34">
        <v>3.1</v>
      </c>
      <c r="B294" s="54" t="s">
        <v>287</v>
      </c>
      <c r="C294" s="54" t="s">
        <v>288</v>
      </c>
      <c r="D294" s="6" t="s">
        <v>289</v>
      </c>
      <c r="E294" t="s">
        <v>292</v>
      </c>
      <c r="F294" s="9">
        <v>11</v>
      </c>
      <c r="G294" s="9">
        <v>12</v>
      </c>
      <c r="H294" s="9">
        <v>13</v>
      </c>
      <c r="I294" s="9">
        <v>14</v>
      </c>
    </row>
    <row r="295" spans="1:9" x14ac:dyDescent="0.25">
      <c r="A295" s="34">
        <v>3.1</v>
      </c>
      <c r="B295" s="54" t="s">
        <v>287</v>
      </c>
      <c r="C295" s="54" t="s">
        <v>288</v>
      </c>
      <c r="D295" s="6" t="s">
        <v>289</v>
      </c>
      <c r="E295" t="s">
        <v>293</v>
      </c>
      <c r="F295" s="9">
        <v>11</v>
      </c>
      <c r="G295" s="9">
        <v>12</v>
      </c>
      <c r="H295" s="9">
        <v>13</v>
      </c>
      <c r="I295" s="9">
        <v>14</v>
      </c>
    </row>
    <row r="296" spans="1:9" x14ac:dyDescent="0.25">
      <c r="A296" s="34">
        <v>3.1</v>
      </c>
      <c r="B296" s="54" t="s">
        <v>287</v>
      </c>
      <c r="C296" s="54" t="s">
        <v>288</v>
      </c>
      <c r="D296" s="6" t="s">
        <v>289</v>
      </c>
      <c r="E296" t="s">
        <v>294</v>
      </c>
      <c r="F296" s="9">
        <v>11</v>
      </c>
      <c r="G296" s="9">
        <v>12</v>
      </c>
      <c r="H296" s="9">
        <v>13</v>
      </c>
      <c r="I296" s="9">
        <v>14</v>
      </c>
    </row>
    <row r="297" spans="1:9" x14ac:dyDescent="0.25">
      <c r="A297" s="34">
        <v>3.1</v>
      </c>
      <c r="B297" s="54" t="s">
        <v>287</v>
      </c>
      <c r="C297" s="54" t="s">
        <v>288</v>
      </c>
      <c r="D297" s="6" t="s">
        <v>289</v>
      </c>
      <c r="E297" t="s">
        <v>295</v>
      </c>
      <c r="F297" s="9">
        <v>11</v>
      </c>
      <c r="G297" s="9">
        <v>12</v>
      </c>
      <c r="H297" s="9">
        <v>13</v>
      </c>
      <c r="I297" s="9">
        <v>14</v>
      </c>
    </row>
    <row r="298" spans="1:9" x14ac:dyDescent="0.25">
      <c r="A298" s="34">
        <v>3.1</v>
      </c>
      <c r="B298" s="54" t="s">
        <v>287</v>
      </c>
      <c r="C298" s="54" t="s">
        <v>288</v>
      </c>
      <c r="D298" s="6" t="s">
        <v>289</v>
      </c>
      <c r="E298" t="s">
        <v>296</v>
      </c>
      <c r="F298" s="9">
        <v>11</v>
      </c>
      <c r="G298" s="9">
        <v>12</v>
      </c>
      <c r="H298" s="9">
        <v>13</v>
      </c>
      <c r="I298" s="9">
        <v>14</v>
      </c>
    </row>
    <row r="299" spans="1:9" x14ac:dyDescent="0.25">
      <c r="A299" s="34">
        <v>3.1</v>
      </c>
      <c r="B299" s="54" t="s">
        <v>287</v>
      </c>
      <c r="C299" s="54" t="s">
        <v>288</v>
      </c>
      <c r="D299" s="6" t="s">
        <v>289</v>
      </c>
      <c r="E299" t="s">
        <v>297</v>
      </c>
      <c r="F299" s="9">
        <v>11</v>
      </c>
      <c r="G299" s="9">
        <v>12</v>
      </c>
      <c r="H299" s="9">
        <v>13</v>
      </c>
      <c r="I299" s="9">
        <v>14</v>
      </c>
    </row>
    <row r="300" spans="1:9" x14ac:dyDescent="0.25">
      <c r="A300" s="34">
        <v>3.1</v>
      </c>
      <c r="B300" s="54" t="s">
        <v>287</v>
      </c>
      <c r="C300" s="54" t="s">
        <v>288</v>
      </c>
      <c r="D300" s="6" t="s">
        <v>289</v>
      </c>
      <c r="E300" t="s">
        <v>298</v>
      </c>
      <c r="F300" s="9">
        <v>11</v>
      </c>
      <c r="G300" s="9">
        <v>12</v>
      </c>
      <c r="H300" s="9">
        <v>13</v>
      </c>
      <c r="I300" s="9">
        <v>14</v>
      </c>
    </row>
    <row r="301" spans="1:9" x14ac:dyDescent="0.25">
      <c r="A301" s="34">
        <v>3.1</v>
      </c>
      <c r="B301" s="54" t="s">
        <v>287</v>
      </c>
      <c r="C301" s="54" t="s">
        <v>304</v>
      </c>
      <c r="D301" s="6" t="s">
        <v>305</v>
      </c>
      <c r="E301" t="s">
        <v>318</v>
      </c>
      <c r="F301" s="9">
        <v>11</v>
      </c>
      <c r="G301" s="9">
        <v>12</v>
      </c>
      <c r="H301" s="9">
        <v>13</v>
      </c>
      <c r="I301" s="9">
        <v>14</v>
      </c>
    </row>
    <row r="302" spans="1:9" x14ac:dyDescent="0.25">
      <c r="A302" s="34">
        <v>3.1</v>
      </c>
      <c r="B302" s="54" t="s">
        <v>287</v>
      </c>
      <c r="C302" s="54" t="s">
        <v>304</v>
      </c>
      <c r="D302" s="6" t="s">
        <v>305</v>
      </c>
      <c r="E302" t="s">
        <v>319</v>
      </c>
      <c r="F302" s="9">
        <v>11</v>
      </c>
      <c r="G302" s="9">
        <v>12</v>
      </c>
      <c r="H302" s="9">
        <v>13</v>
      </c>
      <c r="I302" s="9">
        <v>14</v>
      </c>
    </row>
    <row r="303" spans="1:9" x14ac:dyDescent="0.25">
      <c r="A303" s="34">
        <v>3.1</v>
      </c>
      <c r="B303" s="54" t="s">
        <v>287</v>
      </c>
      <c r="C303" s="54" t="s">
        <v>304</v>
      </c>
      <c r="D303" s="6" t="s">
        <v>305</v>
      </c>
      <c r="E303" t="s">
        <v>320</v>
      </c>
      <c r="F303" s="9">
        <v>11</v>
      </c>
      <c r="G303" s="9">
        <v>12</v>
      </c>
      <c r="H303" s="9">
        <v>13</v>
      </c>
      <c r="I303" s="9">
        <v>14</v>
      </c>
    </row>
    <row r="304" spans="1:9" x14ac:dyDescent="0.25">
      <c r="A304" s="34">
        <v>3.1</v>
      </c>
      <c r="B304" s="54" t="s">
        <v>29</v>
      </c>
      <c r="C304" s="54" t="s">
        <v>435</v>
      </c>
      <c r="D304" s="6" t="s">
        <v>436</v>
      </c>
      <c r="E304" t="s">
        <v>620</v>
      </c>
      <c r="F304" s="9">
        <v>11</v>
      </c>
      <c r="G304" s="9">
        <v>12</v>
      </c>
      <c r="H304" s="9">
        <v>13</v>
      </c>
      <c r="I304" s="9">
        <v>14</v>
      </c>
    </row>
    <row r="305" spans="1:9" x14ac:dyDescent="0.25">
      <c r="A305" s="34">
        <v>3.1</v>
      </c>
      <c r="B305" s="54" t="s">
        <v>29</v>
      </c>
      <c r="C305" s="54" t="s">
        <v>435</v>
      </c>
      <c r="D305" s="6" t="s">
        <v>436</v>
      </c>
      <c r="E305" t="s">
        <v>621</v>
      </c>
      <c r="F305" s="9">
        <v>11</v>
      </c>
      <c r="G305" s="9">
        <v>12</v>
      </c>
      <c r="H305" s="9">
        <v>13</v>
      </c>
      <c r="I305" s="9">
        <v>14</v>
      </c>
    </row>
    <row r="306" spans="1:9" x14ac:dyDescent="0.25">
      <c r="A306" s="34">
        <v>3.1</v>
      </c>
      <c r="B306" s="54" t="s">
        <v>29</v>
      </c>
      <c r="C306" s="54" t="s">
        <v>435</v>
      </c>
      <c r="D306" s="6" t="s">
        <v>666</v>
      </c>
      <c r="E306" t="s">
        <v>668</v>
      </c>
      <c r="F306" s="9">
        <v>11</v>
      </c>
      <c r="G306" s="9">
        <v>12</v>
      </c>
      <c r="H306" s="9">
        <v>13</v>
      </c>
      <c r="I306" s="9">
        <v>14</v>
      </c>
    </row>
    <row r="307" spans="1:9" x14ac:dyDescent="0.25">
      <c r="A307" s="34">
        <v>3.1</v>
      </c>
      <c r="B307" s="54" t="s">
        <v>29</v>
      </c>
      <c r="C307" s="54" t="s">
        <v>435</v>
      </c>
      <c r="D307" s="6" t="s">
        <v>666</v>
      </c>
      <c r="E307" t="s">
        <v>669</v>
      </c>
      <c r="F307" s="9">
        <v>11</v>
      </c>
      <c r="G307" s="9">
        <v>12</v>
      </c>
      <c r="H307" s="9">
        <v>13</v>
      </c>
      <c r="I307" s="9">
        <v>14</v>
      </c>
    </row>
    <row r="308" spans="1:9" x14ac:dyDescent="0.25">
      <c r="A308" s="34">
        <v>3.1</v>
      </c>
      <c r="B308" s="54" t="s">
        <v>46</v>
      </c>
      <c r="C308" s="54" t="s">
        <v>484</v>
      </c>
      <c r="D308" s="6" t="s">
        <v>485</v>
      </c>
      <c r="E308" t="s">
        <v>728</v>
      </c>
      <c r="F308" s="9">
        <v>11</v>
      </c>
      <c r="G308" s="9">
        <v>12</v>
      </c>
      <c r="H308" s="9">
        <v>13</v>
      </c>
      <c r="I308" s="9">
        <v>14</v>
      </c>
    </row>
    <row r="309" spans="1:9" x14ac:dyDescent="0.25">
      <c r="A309" s="34">
        <v>3.1</v>
      </c>
      <c r="B309" s="54" t="s">
        <v>46</v>
      </c>
      <c r="C309" s="54" t="s">
        <v>484</v>
      </c>
      <c r="D309" s="6" t="s">
        <v>485</v>
      </c>
      <c r="E309" t="s">
        <v>729</v>
      </c>
      <c r="F309" s="9">
        <v>11</v>
      </c>
      <c r="G309" s="9">
        <v>12</v>
      </c>
      <c r="H309" s="9">
        <v>13</v>
      </c>
      <c r="I309" s="9">
        <v>14</v>
      </c>
    </row>
    <row r="310" spans="1:9" x14ac:dyDescent="0.25">
      <c r="A310" s="34">
        <v>3.1</v>
      </c>
      <c r="B310" s="54" t="s">
        <v>46</v>
      </c>
      <c r="C310" s="54" t="s">
        <v>484</v>
      </c>
      <c r="D310" s="6" t="s">
        <v>485</v>
      </c>
      <c r="E310" t="s">
        <v>730</v>
      </c>
      <c r="F310" s="9">
        <v>11</v>
      </c>
      <c r="G310" s="9">
        <v>12</v>
      </c>
      <c r="H310" s="9">
        <v>13</v>
      </c>
      <c r="I310" s="9">
        <v>14</v>
      </c>
    </row>
    <row r="311" spans="1:9" x14ac:dyDescent="0.25">
      <c r="A311" s="34">
        <v>3.1</v>
      </c>
      <c r="B311" s="54" t="s">
        <v>46</v>
      </c>
      <c r="C311" s="54" t="s">
        <v>484</v>
      </c>
      <c r="D311" s="6" t="s">
        <v>485</v>
      </c>
      <c r="E311" t="s">
        <v>731</v>
      </c>
      <c r="F311" s="9">
        <v>11</v>
      </c>
      <c r="G311" s="9">
        <v>12</v>
      </c>
      <c r="H311" s="9">
        <v>13</v>
      </c>
      <c r="I311" s="9">
        <v>14</v>
      </c>
    </row>
    <row r="312" spans="1:9" x14ac:dyDescent="0.25">
      <c r="A312" s="34">
        <v>3.1</v>
      </c>
      <c r="B312" s="54" t="s">
        <v>46</v>
      </c>
      <c r="C312" s="54" t="s">
        <v>484</v>
      </c>
      <c r="D312" s="6" t="s">
        <v>485</v>
      </c>
      <c r="E312" t="s">
        <v>732</v>
      </c>
      <c r="F312" s="9">
        <v>11</v>
      </c>
      <c r="G312" s="9">
        <v>12</v>
      </c>
      <c r="H312" s="9">
        <v>13</v>
      </c>
      <c r="I312" s="9">
        <v>14</v>
      </c>
    </row>
    <row r="313" spans="1:9" x14ac:dyDescent="0.25">
      <c r="A313" s="34">
        <v>3.1</v>
      </c>
      <c r="B313" s="54" t="s">
        <v>46</v>
      </c>
      <c r="C313" s="54" t="s">
        <v>484</v>
      </c>
      <c r="D313" s="6" t="s">
        <v>485</v>
      </c>
      <c r="E313" t="s">
        <v>733</v>
      </c>
      <c r="F313" s="9">
        <v>11</v>
      </c>
      <c r="G313" s="9">
        <v>12</v>
      </c>
      <c r="H313" s="9">
        <v>13</v>
      </c>
      <c r="I313" s="9">
        <v>14</v>
      </c>
    </row>
    <row r="314" spans="1:9" x14ac:dyDescent="0.25">
      <c r="A314" s="34">
        <v>3.1</v>
      </c>
      <c r="B314" s="54" t="s">
        <v>46</v>
      </c>
      <c r="C314" s="54" t="s">
        <v>59</v>
      </c>
      <c r="D314" s="6" t="s">
        <v>805</v>
      </c>
      <c r="E314" t="s">
        <v>862</v>
      </c>
      <c r="F314" s="9">
        <v>11</v>
      </c>
      <c r="G314" s="9">
        <v>12</v>
      </c>
      <c r="H314" s="9">
        <v>13</v>
      </c>
      <c r="I314" s="9">
        <v>14</v>
      </c>
    </row>
    <row r="315" spans="1:9" x14ac:dyDescent="0.25">
      <c r="A315" s="34">
        <v>3.1</v>
      </c>
      <c r="B315" s="54" t="s">
        <v>46</v>
      </c>
      <c r="C315" s="54" t="s">
        <v>59</v>
      </c>
      <c r="D315" s="6" t="s">
        <v>805</v>
      </c>
      <c r="E315" t="s">
        <v>863</v>
      </c>
      <c r="F315" s="9">
        <v>11</v>
      </c>
      <c r="G315" s="9">
        <v>12</v>
      </c>
      <c r="H315" s="9">
        <v>13</v>
      </c>
      <c r="I315" s="9">
        <v>14</v>
      </c>
    </row>
    <row r="316" spans="1:9" x14ac:dyDescent="0.25">
      <c r="A316" s="34">
        <v>3.1</v>
      </c>
      <c r="B316" s="54" t="s">
        <v>46</v>
      </c>
      <c r="C316" s="54" t="s">
        <v>59</v>
      </c>
      <c r="D316" s="6" t="s">
        <v>805</v>
      </c>
      <c r="E316" t="s">
        <v>864</v>
      </c>
      <c r="F316" s="9">
        <v>11</v>
      </c>
      <c r="G316" s="9">
        <v>12</v>
      </c>
      <c r="H316" s="9">
        <v>13</v>
      </c>
      <c r="I316" s="9">
        <v>14</v>
      </c>
    </row>
    <row r="317" spans="1:9" x14ac:dyDescent="0.25">
      <c r="A317" s="34">
        <v>3.1</v>
      </c>
      <c r="B317" s="54" t="s">
        <v>46</v>
      </c>
      <c r="C317" s="54" t="s">
        <v>59</v>
      </c>
      <c r="D317" s="6" t="s">
        <v>805</v>
      </c>
      <c r="E317" t="s">
        <v>865</v>
      </c>
      <c r="F317" s="9">
        <v>11</v>
      </c>
      <c r="G317" s="9">
        <v>12</v>
      </c>
      <c r="H317" s="9">
        <v>13</v>
      </c>
      <c r="I317" s="9">
        <v>14</v>
      </c>
    </row>
    <row r="318" spans="1:9" x14ac:dyDescent="0.25">
      <c r="A318" s="34">
        <v>3.1</v>
      </c>
      <c r="B318" s="54" t="s">
        <v>46</v>
      </c>
      <c r="C318" s="54" t="s">
        <v>59</v>
      </c>
      <c r="D318" s="6" t="s">
        <v>805</v>
      </c>
      <c r="E318" t="s">
        <v>866</v>
      </c>
      <c r="F318" s="9">
        <v>11</v>
      </c>
      <c r="G318" s="9">
        <v>12</v>
      </c>
      <c r="H318" s="9">
        <v>13</v>
      </c>
      <c r="I318" s="9">
        <v>14</v>
      </c>
    </row>
    <row r="319" spans="1:9" x14ac:dyDescent="0.25">
      <c r="A319" s="34">
        <v>3.1</v>
      </c>
      <c r="B319" s="54" t="s">
        <v>46</v>
      </c>
      <c r="C319" s="54" t="s">
        <v>484</v>
      </c>
      <c r="D319" s="6" t="s">
        <v>986</v>
      </c>
      <c r="E319" t="s">
        <v>987</v>
      </c>
      <c r="F319" s="9">
        <v>11</v>
      </c>
      <c r="G319" s="9">
        <v>12</v>
      </c>
      <c r="H319" s="9">
        <v>13</v>
      </c>
      <c r="I319" s="9">
        <v>14</v>
      </c>
    </row>
    <row r="320" spans="1:9" x14ac:dyDescent="0.25">
      <c r="A320" s="34">
        <v>3.1</v>
      </c>
      <c r="B320" s="54" t="s">
        <v>29</v>
      </c>
      <c r="C320" s="54" t="s">
        <v>1047</v>
      </c>
      <c r="D320" s="6" t="s">
        <v>1048</v>
      </c>
      <c r="E320" t="s">
        <v>1150</v>
      </c>
      <c r="F320" s="9">
        <v>11</v>
      </c>
      <c r="G320" s="9">
        <v>12</v>
      </c>
      <c r="H320" s="9">
        <v>13</v>
      </c>
      <c r="I320" s="9">
        <v>14</v>
      </c>
    </row>
    <row r="321" spans="1:11" x14ac:dyDescent="0.25">
      <c r="A321" s="34">
        <v>6</v>
      </c>
      <c r="B321" s="54" t="s">
        <v>29</v>
      </c>
      <c r="C321" s="54" t="s">
        <v>30</v>
      </c>
      <c r="D321" s="6" t="s">
        <v>242</v>
      </c>
      <c r="E321" t="s">
        <v>374</v>
      </c>
      <c r="F321" s="9" t="s">
        <v>84</v>
      </c>
      <c r="G321" s="34" t="s">
        <v>84</v>
      </c>
      <c r="H321" s="49">
        <v>13.3</v>
      </c>
      <c r="I321" s="9">
        <v>14</v>
      </c>
      <c r="K321" s="51"/>
    </row>
    <row r="322" spans="1:11" x14ac:dyDescent="0.25">
      <c r="A322" s="34">
        <v>6</v>
      </c>
      <c r="B322" s="54" t="s">
        <v>29</v>
      </c>
      <c r="C322" s="54" t="s">
        <v>30</v>
      </c>
      <c r="D322" s="6" t="s">
        <v>242</v>
      </c>
      <c r="E322" t="s">
        <v>375</v>
      </c>
      <c r="F322" s="9" t="s">
        <v>84</v>
      </c>
      <c r="G322" s="34" t="s">
        <v>84</v>
      </c>
      <c r="H322" s="49">
        <v>13.3</v>
      </c>
      <c r="I322" s="9">
        <v>14</v>
      </c>
      <c r="K322" s="51"/>
    </row>
    <row r="323" spans="1:11" x14ac:dyDescent="0.25">
      <c r="A323" s="34">
        <v>6</v>
      </c>
      <c r="B323" s="54" t="s">
        <v>29</v>
      </c>
      <c r="C323" s="54" t="s">
        <v>30</v>
      </c>
      <c r="D323" s="6" t="s">
        <v>242</v>
      </c>
      <c r="E323" t="s">
        <v>376</v>
      </c>
      <c r="F323" s="9" t="s">
        <v>84</v>
      </c>
      <c r="G323" s="34" t="s">
        <v>84</v>
      </c>
      <c r="H323" s="49">
        <v>13.3</v>
      </c>
      <c r="I323" s="9">
        <v>14</v>
      </c>
      <c r="K323" s="51"/>
    </row>
    <row r="324" spans="1:11" x14ac:dyDescent="0.25">
      <c r="A324" s="34">
        <v>6</v>
      </c>
      <c r="B324" s="54" t="s">
        <v>29</v>
      </c>
      <c r="C324" s="54" t="s">
        <v>30</v>
      </c>
      <c r="D324" s="6" t="s">
        <v>242</v>
      </c>
      <c r="E324" t="s">
        <v>377</v>
      </c>
      <c r="F324" s="9" t="s">
        <v>84</v>
      </c>
      <c r="G324" s="34" t="s">
        <v>84</v>
      </c>
      <c r="H324" s="49">
        <v>13.3</v>
      </c>
      <c r="I324" s="9">
        <v>14</v>
      </c>
      <c r="K324" s="51"/>
    </row>
    <row r="325" spans="1:11" x14ac:dyDescent="0.25">
      <c r="A325" s="34">
        <v>3.1</v>
      </c>
      <c r="B325" s="54" t="s">
        <v>287</v>
      </c>
      <c r="C325" s="54" t="s">
        <v>1470</v>
      </c>
      <c r="D325" s="6" t="s">
        <v>1471</v>
      </c>
      <c r="E325" t="s">
        <v>1733</v>
      </c>
      <c r="F325" s="9">
        <v>11</v>
      </c>
      <c r="G325" s="9">
        <v>12</v>
      </c>
      <c r="H325" s="9">
        <v>13</v>
      </c>
      <c r="I325" s="9">
        <v>14</v>
      </c>
    </row>
    <row r="326" spans="1:11" x14ac:dyDescent="0.25">
      <c r="A326" s="34">
        <v>3.1</v>
      </c>
      <c r="B326" s="54" t="s">
        <v>287</v>
      </c>
      <c r="C326" s="54" t="s">
        <v>1470</v>
      </c>
      <c r="D326" s="6" t="s">
        <v>1471</v>
      </c>
      <c r="E326" t="s">
        <v>1734</v>
      </c>
      <c r="F326" s="9">
        <v>11</v>
      </c>
      <c r="G326" s="9">
        <v>12</v>
      </c>
      <c r="H326" s="9">
        <v>13</v>
      </c>
      <c r="I326" s="9">
        <v>14</v>
      </c>
    </row>
    <row r="327" spans="1:11" x14ac:dyDescent="0.25">
      <c r="A327" s="34">
        <v>3.1</v>
      </c>
      <c r="B327" s="54" t="s">
        <v>287</v>
      </c>
      <c r="C327" s="54" t="s">
        <v>1470</v>
      </c>
      <c r="D327" s="6" t="s">
        <v>1474</v>
      </c>
      <c r="E327" t="s">
        <v>1788</v>
      </c>
      <c r="F327" s="9">
        <v>11</v>
      </c>
      <c r="G327" s="9">
        <v>12</v>
      </c>
      <c r="H327" s="9">
        <v>13</v>
      </c>
      <c r="I327" s="9">
        <v>14</v>
      </c>
    </row>
    <row r="328" spans="1:11" x14ac:dyDescent="0.25">
      <c r="A328" s="34">
        <v>3.1</v>
      </c>
      <c r="B328" s="54" t="s">
        <v>287</v>
      </c>
      <c r="C328" s="54" t="s">
        <v>1470</v>
      </c>
      <c r="D328" s="6" t="s">
        <v>1474</v>
      </c>
      <c r="E328" t="s">
        <v>1789</v>
      </c>
      <c r="F328" s="9">
        <v>11</v>
      </c>
      <c r="G328" s="9">
        <v>12</v>
      </c>
      <c r="H328" s="9">
        <v>13</v>
      </c>
      <c r="I328" s="9">
        <v>14</v>
      </c>
    </row>
    <row r="329" spans="1:11" x14ac:dyDescent="0.25">
      <c r="A329" s="34">
        <v>3.2</v>
      </c>
      <c r="B329" s="54" t="s">
        <v>29</v>
      </c>
      <c r="C329" s="54" t="s">
        <v>30</v>
      </c>
      <c r="D329" s="6" t="s">
        <v>31</v>
      </c>
      <c r="E329" t="s">
        <v>37</v>
      </c>
      <c r="F329" s="9">
        <v>11</v>
      </c>
      <c r="G329" s="9">
        <v>12</v>
      </c>
      <c r="H329" s="9">
        <v>13</v>
      </c>
      <c r="I329" s="9">
        <v>14</v>
      </c>
    </row>
    <row r="330" spans="1:11" x14ac:dyDescent="0.25">
      <c r="A330" s="71">
        <v>2312</v>
      </c>
      <c r="B330" s="54" t="s">
        <v>29</v>
      </c>
      <c r="C330" s="54" t="s">
        <v>101</v>
      </c>
      <c r="D330" s="6" t="s">
        <v>111</v>
      </c>
      <c r="E330" s="4" t="s">
        <v>1550</v>
      </c>
      <c r="F330" s="34" t="s">
        <v>84</v>
      </c>
      <c r="G330" s="34" t="s">
        <v>84</v>
      </c>
      <c r="H330" s="34" t="s">
        <v>84</v>
      </c>
      <c r="I330" s="34" t="s">
        <v>84</v>
      </c>
    </row>
    <row r="331" spans="1:11" x14ac:dyDescent="0.25">
      <c r="A331" s="34">
        <v>3.2</v>
      </c>
      <c r="B331" s="54" t="s">
        <v>92</v>
      </c>
      <c r="C331" s="54" t="s">
        <v>175</v>
      </c>
      <c r="D331" s="6" t="s">
        <v>176</v>
      </c>
      <c r="E331" t="s">
        <v>180</v>
      </c>
      <c r="F331" s="9">
        <v>11</v>
      </c>
      <c r="G331" s="9">
        <v>12</v>
      </c>
      <c r="H331" s="9">
        <v>13</v>
      </c>
      <c r="I331" s="9">
        <v>14</v>
      </c>
    </row>
    <row r="332" spans="1:11" x14ac:dyDescent="0.25">
      <c r="A332" s="34">
        <v>3.2</v>
      </c>
      <c r="B332" s="54" t="s">
        <v>92</v>
      </c>
      <c r="C332" s="54" t="s">
        <v>175</v>
      </c>
      <c r="D332" s="6" t="s">
        <v>176</v>
      </c>
      <c r="E332" t="s">
        <v>181</v>
      </c>
      <c r="F332" s="9">
        <v>11</v>
      </c>
      <c r="G332" s="9">
        <v>12</v>
      </c>
      <c r="H332" s="9">
        <v>13</v>
      </c>
      <c r="I332" s="9">
        <v>14</v>
      </c>
    </row>
    <row r="333" spans="1:11" x14ac:dyDescent="0.25">
      <c r="A333" s="34">
        <v>3.2</v>
      </c>
      <c r="B333" s="54" t="s">
        <v>92</v>
      </c>
      <c r="C333" s="54" t="s">
        <v>175</v>
      </c>
      <c r="D333" s="6" t="s">
        <v>176</v>
      </c>
      <c r="E333" t="s">
        <v>182</v>
      </c>
      <c r="F333" s="9">
        <v>11</v>
      </c>
      <c r="G333" s="9">
        <v>12</v>
      </c>
      <c r="H333" s="9">
        <v>13</v>
      </c>
      <c r="I333" s="9">
        <v>14</v>
      </c>
    </row>
    <row r="334" spans="1:11" x14ac:dyDescent="0.25">
      <c r="A334" s="34">
        <v>3.2</v>
      </c>
      <c r="B334" s="54" t="s">
        <v>92</v>
      </c>
      <c r="C334" s="54" t="s">
        <v>175</v>
      </c>
      <c r="D334" s="6" t="s">
        <v>176</v>
      </c>
      <c r="E334" t="s">
        <v>183</v>
      </c>
      <c r="F334" s="9">
        <v>11</v>
      </c>
      <c r="G334" s="9">
        <v>12</v>
      </c>
      <c r="H334" s="9">
        <v>13</v>
      </c>
      <c r="I334" s="9">
        <v>14</v>
      </c>
    </row>
    <row r="335" spans="1:11" x14ac:dyDescent="0.25">
      <c r="A335" s="34">
        <v>3.2</v>
      </c>
      <c r="B335" s="54" t="s">
        <v>92</v>
      </c>
      <c r="C335" s="54" t="s">
        <v>175</v>
      </c>
      <c r="D335" s="6" t="s">
        <v>176</v>
      </c>
      <c r="E335" t="s">
        <v>184</v>
      </c>
      <c r="F335" s="9">
        <v>11</v>
      </c>
      <c r="G335" s="9">
        <v>12</v>
      </c>
      <c r="H335" s="9">
        <v>13</v>
      </c>
      <c r="I335" s="9">
        <v>14</v>
      </c>
    </row>
    <row r="336" spans="1:11" x14ac:dyDescent="0.25">
      <c r="A336" s="34">
        <v>3.2</v>
      </c>
      <c r="B336" s="54" t="s">
        <v>92</v>
      </c>
      <c r="C336" s="54" t="s">
        <v>175</v>
      </c>
      <c r="D336" s="6" t="s">
        <v>1051</v>
      </c>
      <c r="E336" t="s">
        <v>1359</v>
      </c>
      <c r="F336" s="9">
        <v>11</v>
      </c>
      <c r="G336" s="9">
        <v>12</v>
      </c>
      <c r="H336" s="49">
        <v>13</v>
      </c>
      <c r="I336" s="9">
        <v>14</v>
      </c>
    </row>
    <row r="337" spans="1:11" x14ac:dyDescent="0.25">
      <c r="A337" s="34">
        <v>3.2</v>
      </c>
      <c r="B337" s="54" t="s">
        <v>92</v>
      </c>
      <c r="C337" s="54" t="s">
        <v>175</v>
      </c>
      <c r="D337" s="6" t="s">
        <v>1051</v>
      </c>
      <c r="E337" t="s">
        <v>1360</v>
      </c>
      <c r="F337" s="9">
        <v>11</v>
      </c>
      <c r="G337" s="9">
        <v>12</v>
      </c>
      <c r="H337" s="49">
        <v>13</v>
      </c>
      <c r="I337" s="9">
        <v>14</v>
      </c>
    </row>
    <row r="338" spans="1:11" x14ac:dyDescent="0.25">
      <c r="A338" s="34">
        <v>3.2</v>
      </c>
      <c r="B338" s="54" t="s">
        <v>92</v>
      </c>
      <c r="C338" s="54" t="s">
        <v>175</v>
      </c>
      <c r="D338" s="6" t="s">
        <v>1051</v>
      </c>
      <c r="E338" t="s">
        <v>1361</v>
      </c>
      <c r="F338" s="9">
        <v>11</v>
      </c>
      <c r="G338" s="9">
        <v>12</v>
      </c>
      <c r="H338" s="49">
        <v>13</v>
      </c>
      <c r="I338" s="9">
        <v>14</v>
      </c>
    </row>
    <row r="339" spans="1:11" x14ac:dyDescent="0.25">
      <c r="A339" s="34">
        <v>3.2</v>
      </c>
      <c r="B339" s="54" t="s">
        <v>92</v>
      </c>
      <c r="C339" s="54" t="s">
        <v>175</v>
      </c>
      <c r="D339" s="6" t="s">
        <v>1051</v>
      </c>
      <c r="E339" t="s">
        <v>1362</v>
      </c>
      <c r="F339" s="9">
        <v>11</v>
      </c>
      <c r="G339" s="9">
        <v>12</v>
      </c>
      <c r="H339" s="49">
        <v>13</v>
      </c>
      <c r="I339" s="9">
        <v>14</v>
      </c>
    </row>
    <row r="340" spans="1:11" x14ac:dyDescent="0.25">
      <c r="A340" s="34">
        <v>3.2</v>
      </c>
      <c r="B340" s="54" t="s">
        <v>92</v>
      </c>
      <c r="C340" s="54" t="s">
        <v>175</v>
      </c>
      <c r="D340" s="6" t="s">
        <v>1051</v>
      </c>
      <c r="E340" t="s">
        <v>1363</v>
      </c>
      <c r="F340" s="9">
        <v>11</v>
      </c>
      <c r="G340" s="9">
        <v>12</v>
      </c>
      <c r="H340" s="49">
        <v>13</v>
      </c>
      <c r="I340" s="9">
        <v>14</v>
      </c>
    </row>
    <row r="341" spans="1:11" x14ac:dyDescent="0.25">
      <c r="A341" s="34">
        <v>3.2</v>
      </c>
      <c r="B341" s="54" t="s">
        <v>46</v>
      </c>
      <c r="C341" s="54" t="s">
        <v>47</v>
      </c>
      <c r="D341" s="6" t="s">
        <v>47</v>
      </c>
      <c r="E341" t="s">
        <v>262</v>
      </c>
      <c r="F341" s="9">
        <v>11</v>
      </c>
      <c r="G341" s="9">
        <v>12</v>
      </c>
      <c r="H341" s="9">
        <v>13</v>
      </c>
      <c r="I341" s="9">
        <v>14</v>
      </c>
      <c r="K341" s="39"/>
    </row>
    <row r="342" spans="1:11" x14ac:dyDescent="0.25">
      <c r="A342" s="34">
        <v>3.2</v>
      </c>
      <c r="B342" s="54" t="s">
        <v>287</v>
      </c>
      <c r="C342" s="54" t="s">
        <v>304</v>
      </c>
      <c r="D342" s="6" t="s">
        <v>305</v>
      </c>
      <c r="E342" t="s">
        <v>321</v>
      </c>
      <c r="F342" s="9">
        <v>11</v>
      </c>
      <c r="G342" s="9">
        <v>12</v>
      </c>
      <c r="H342" s="9">
        <v>13</v>
      </c>
      <c r="I342" s="9">
        <v>14</v>
      </c>
    </row>
    <row r="343" spans="1:11" x14ac:dyDescent="0.25">
      <c r="A343" s="34">
        <v>3.2</v>
      </c>
      <c r="B343" s="54" t="s">
        <v>287</v>
      </c>
      <c r="C343" s="54" t="s">
        <v>304</v>
      </c>
      <c r="D343" s="6" t="s">
        <v>305</v>
      </c>
      <c r="E343" t="s">
        <v>322</v>
      </c>
      <c r="F343" s="9">
        <v>11</v>
      </c>
      <c r="G343" s="9">
        <v>12</v>
      </c>
      <c r="H343" s="9">
        <v>13</v>
      </c>
      <c r="I343" s="9">
        <v>14</v>
      </c>
    </row>
    <row r="344" spans="1:11" x14ac:dyDescent="0.25">
      <c r="A344" s="34">
        <v>3.2</v>
      </c>
      <c r="B344" s="54" t="s">
        <v>287</v>
      </c>
      <c r="C344" s="54" t="s">
        <v>304</v>
      </c>
      <c r="D344" s="6" t="s">
        <v>305</v>
      </c>
      <c r="E344" t="s">
        <v>323</v>
      </c>
      <c r="F344" s="9">
        <v>11</v>
      </c>
      <c r="G344" s="9">
        <v>12</v>
      </c>
      <c r="H344" s="9">
        <v>13</v>
      </c>
      <c r="I344" s="9">
        <v>14</v>
      </c>
    </row>
    <row r="345" spans="1:11" x14ac:dyDescent="0.25">
      <c r="A345" s="34">
        <v>3.2</v>
      </c>
      <c r="B345" s="54" t="s">
        <v>46</v>
      </c>
      <c r="C345" s="54" t="s">
        <v>284</v>
      </c>
      <c r="D345" s="6" t="s">
        <v>488</v>
      </c>
      <c r="E345" t="s">
        <v>489</v>
      </c>
      <c r="F345" s="9">
        <v>11</v>
      </c>
      <c r="G345" s="9">
        <v>12</v>
      </c>
      <c r="H345" s="9">
        <v>13</v>
      </c>
      <c r="I345" s="9">
        <v>14</v>
      </c>
    </row>
    <row r="346" spans="1:11" x14ac:dyDescent="0.25">
      <c r="A346" s="34">
        <v>3.2</v>
      </c>
      <c r="B346" s="54" t="s">
        <v>46</v>
      </c>
      <c r="C346" s="54" t="s">
        <v>284</v>
      </c>
      <c r="D346" s="6" t="s">
        <v>488</v>
      </c>
      <c r="E346" t="s">
        <v>490</v>
      </c>
      <c r="F346" s="9">
        <v>11</v>
      </c>
      <c r="G346" s="9">
        <v>12</v>
      </c>
      <c r="H346" s="9">
        <v>13</v>
      </c>
      <c r="I346" s="9">
        <v>14</v>
      </c>
    </row>
    <row r="347" spans="1:11" x14ac:dyDescent="0.25">
      <c r="A347" s="34">
        <v>3.2</v>
      </c>
      <c r="B347" s="54" t="s">
        <v>46</v>
      </c>
      <c r="C347" s="54" t="s">
        <v>284</v>
      </c>
      <c r="D347" s="6" t="s">
        <v>488</v>
      </c>
      <c r="E347" t="s">
        <v>491</v>
      </c>
      <c r="F347" s="9">
        <v>11</v>
      </c>
      <c r="G347" s="9">
        <v>12</v>
      </c>
      <c r="H347" s="9">
        <v>13</v>
      </c>
      <c r="I347" s="9">
        <v>14</v>
      </c>
    </row>
    <row r="348" spans="1:11" x14ac:dyDescent="0.25">
      <c r="A348" s="34">
        <v>3.2</v>
      </c>
      <c r="B348" s="54" t="s">
        <v>46</v>
      </c>
      <c r="C348" s="54" t="s">
        <v>484</v>
      </c>
      <c r="D348" s="6" t="s">
        <v>485</v>
      </c>
      <c r="E348" t="s">
        <v>734</v>
      </c>
      <c r="F348" s="9">
        <v>11</v>
      </c>
      <c r="G348" s="9">
        <v>12</v>
      </c>
      <c r="H348" s="9">
        <v>13</v>
      </c>
      <c r="I348" s="9">
        <v>14</v>
      </c>
    </row>
    <row r="349" spans="1:11" x14ac:dyDescent="0.25">
      <c r="A349" s="34">
        <v>3.2</v>
      </c>
      <c r="B349" s="54" t="s">
        <v>46</v>
      </c>
      <c r="C349" s="54" t="s">
        <v>484</v>
      </c>
      <c r="D349" s="6" t="s">
        <v>485</v>
      </c>
      <c r="E349" t="s">
        <v>735</v>
      </c>
      <c r="F349" s="9">
        <v>11</v>
      </c>
      <c r="G349" s="9">
        <v>12</v>
      </c>
      <c r="H349" s="9">
        <v>13</v>
      </c>
      <c r="I349" s="9">
        <v>14</v>
      </c>
    </row>
    <row r="350" spans="1:11" x14ac:dyDescent="0.25">
      <c r="A350" s="34">
        <v>3.2</v>
      </c>
      <c r="B350" s="54" t="s">
        <v>46</v>
      </c>
      <c r="C350" s="54" t="s">
        <v>484</v>
      </c>
      <c r="D350" s="6" t="s">
        <v>485</v>
      </c>
      <c r="E350" t="s">
        <v>736</v>
      </c>
      <c r="F350" s="9">
        <v>11</v>
      </c>
      <c r="G350" s="9">
        <v>12</v>
      </c>
      <c r="H350" s="9">
        <v>13</v>
      </c>
      <c r="I350" s="9">
        <v>14</v>
      </c>
    </row>
    <row r="351" spans="1:11" x14ac:dyDescent="0.25">
      <c r="A351" s="34">
        <v>3.2</v>
      </c>
      <c r="B351" s="54" t="s">
        <v>46</v>
      </c>
      <c r="C351" s="54" t="s">
        <v>484</v>
      </c>
      <c r="D351" s="6" t="s">
        <v>485</v>
      </c>
      <c r="E351" t="s">
        <v>737</v>
      </c>
      <c r="F351" s="9">
        <v>11</v>
      </c>
      <c r="G351" s="9">
        <v>12</v>
      </c>
      <c r="H351" s="9">
        <v>13</v>
      </c>
      <c r="I351" s="9">
        <v>14</v>
      </c>
    </row>
    <row r="352" spans="1:11" x14ac:dyDescent="0.25">
      <c r="A352" s="34">
        <v>3.2</v>
      </c>
      <c r="B352" s="54" t="s">
        <v>46</v>
      </c>
      <c r="C352" s="54" t="s">
        <v>59</v>
      </c>
      <c r="D352" s="6" t="s">
        <v>805</v>
      </c>
      <c r="E352" t="s">
        <v>867</v>
      </c>
      <c r="F352" s="9">
        <v>11</v>
      </c>
      <c r="G352" s="9">
        <v>12</v>
      </c>
      <c r="H352" s="9">
        <v>13</v>
      </c>
      <c r="I352" s="9">
        <v>14</v>
      </c>
    </row>
    <row r="353" spans="1:9" x14ac:dyDescent="0.25">
      <c r="A353" s="34">
        <v>3.2</v>
      </c>
      <c r="B353" s="54" t="s">
        <v>46</v>
      </c>
      <c r="C353" s="54" t="s">
        <v>59</v>
      </c>
      <c r="D353" s="6" t="s">
        <v>805</v>
      </c>
      <c r="E353" t="s">
        <v>868</v>
      </c>
      <c r="F353" s="9">
        <v>11</v>
      </c>
      <c r="G353" s="9">
        <v>12</v>
      </c>
      <c r="H353" s="9">
        <v>13</v>
      </c>
      <c r="I353" s="9">
        <v>14</v>
      </c>
    </row>
    <row r="354" spans="1:9" x14ac:dyDescent="0.25">
      <c r="A354" s="34">
        <v>3.2</v>
      </c>
      <c r="B354" s="54" t="s">
        <v>46</v>
      </c>
      <c r="C354" s="54" t="s">
        <v>59</v>
      </c>
      <c r="D354" s="6" t="s">
        <v>805</v>
      </c>
      <c r="E354" t="s">
        <v>869</v>
      </c>
      <c r="F354" s="9">
        <v>11</v>
      </c>
      <c r="G354" s="9">
        <v>12</v>
      </c>
      <c r="H354" s="9">
        <v>13</v>
      </c>
      <c r="I354" s="9">
        <v>14</v>
      </c>
    </row>
    <row r="355" spans="1:9" x14ac:dyDescent="0.25">
      <c r="A355" s="34">
        <v>3.2</v>
      </c>
      <c r="B355" s="54" t="s">
        <v>46</v>
      </c>
      <c r="C355" s="54" t="s">
        <v>59</v>
      </c>
      <c r="D355" s="6" t="s">
        <v>805</v>
      </c>
      <c r="E355" t="s">
        <v>870</v>
      </c>
      <c r="F355" s="9">
        <v>11</v>
      </c>
      <c r="G355" s="9">
        <v>12</v>
      </c>
      <c r="H355" s="9">
        <v>13</v>
      </c>
      <c r="I355" s="9">
        <v>14</v>
      </c>
    </row>
    <row r="356" spans="1:9" x14ac:dyDescent="0.25">
      <c r="A356" s="34">
        <v>3.2</v>
      </c>
      <c r="B356" s="54" t="s">
        <v>46</v>
      </c>
      <c r="C356" s="54" t="s">
        <v>59</v>
      </c>
      <c r="D356" s="6" t="s">
        <v>805</v>
      </c>
      <c r="E356" t="s">
        <v>871</v>
      </c>
      <c r="F356" s="9">
        <v>11</v>
      </c>
      <c r="G356" s="9">
        <v>12</v>
      </c>
      <c r="H356" s="9">
        <v>13</v>
      </c>
      <c r="I356" s="9">
        <v>14</v>
      </c>
    </row>
    <row r="357" spans="1:9" x14ac:dyDescent="0.25">
      <c r="A357" s="34">
        <v>3.2</v>
      </c>
      <c r="B357" s="54" t="s">
        <v>46</v>
      </c>
      <c r="C357" s="54" t="s">
        <v>59</v>
      </c>
      <c r="D357" s="6" t="s">
        <v>805</v>
      </c>
      <c r="E357" t="s">
        <v>872</v>
      </c>
      <c r="F357" s="9">
        <v>11</v>
      </c>
      <c r="G357" s="9">
        <v>12</v>
      </c>
      <c r="H357" s="9">
        <v>13</v>
      </c>
      <c r="I357" s="9">
        <v>14</v>
      </c>
    </row>
    <row r="358" spans="1:9" x14ac:dyDescent="0.25">
      <c r="A358" s="34">
        <v>3.2</v>
      </c>
      <c r="B358" s="54" t="s">
        <v>46</v>
      </c>
      <c r="C358" s="54" t="s">
        <v>59</v>
      </c>
      <c r="D358" s="6" t="s">
        <v>805</v>
      </c>
      <c r="E358" t="s">
        <v>873</v>
      </c>
      <c r="F358" s="9">
        <v>11</v>
      </c>
      <c r="G358" s="9">
        <v>12</v>
      </c>
      <c r="H358" s="9">
        <v>13</v>
      </c>
      <c r="I358" s="9">
        <v>14</v>
      </c>
    </row>
    <row r="359" spans="1:9" x14ac:dyDescent="0.25">
      <c r="A359" s="34">
        <v>3.2</v>
      </c>
      <c r="B359" s="54" t="s">
        <v>46</v>
      </c>
      <c r="C359" s="54" t="s">
        <v>59</v>
      </c>
      <c r="D359" s="6" t="s">
        <v>805</v>
      </c>
      <c r="E359" t="s">
        <v>874</v>
      </c>
      <c r="F359" s="9">
        <v>11</v>
      </c>
      <c r="G359" s="9">
        <v>12</v>
      </c>
      <c r="H359" s="9">
        <v>13</v>
      </c>
      <c r="I359" s="9">
        <v>14</v>
      </c>
    </row>
    <row r="360" spans="1:9" x14ac:dyDescent="0.25">
      <c r="A360" s="34">
        <v>3.2</v>
      </c>
      <c r="B360" s="54" t="s">
        <v>46</v>
      </c>
      <c r="C360" s="54" t="s">
        <v>484</v>
      </c>
      <c r="D360" s="6" t="s">
        <v>986</v>
      </c>
      <c r="E360" t="s">
        <v>988</v>
      </c>
      <c r="F360" s="9">
        <v>11</v>
      </c>
      <c r="G360" s="9">
        <v>12</v>
      </c>
      <c r="H360" s="9">
        <v>13</v>
      </c>
      <c r="I360" s="9">
        <v>14</v>
      </c>
    </row>
    <row r="361" spans="1:9" x14ac:dyDescent="0.25">
      <c r="A361" s="34">
        <v>3.2</v>
      </c>
      <c r="B361" s="54" t="s">
        <v>46</v>
      </c>
      <c r="C361" s="54" t="s">
        <v>484</v>
      </c>
      <c r="D361" s="6" t="s">
        <v>986</v>
      </c>
      <c r="E361" t="s">
        <v>989</v>
      </c>
      <c r="F361" s="9">
        <v>11</v>
      </c>
      <c r="G361" s="9">
        <v>12</v>
      </c>
      <c r="H361" s="9">
        <v>13</v>
      </c>
      <c r="I361" s="9">
        <v>14</v>
      </c>
    </row>
    <row r="362" spans="1:9" x14ac:dyDescent="0.25">
      <c r="A362" s="34">
        <v>3.2</v>
      </c>
      <c r="B362" s="54" t="s">
        <v>46</v>
      </c>
      <c r="C362" s="54" t="s">
        <v>47</v>
      </c>
      <c r="D362" s="6" t="s">
        <v>993</v>
      </c>
      <c r="E362" t="s">
        <v>994</v>
      </c>
      <c r="F362" s="9">
        <v>11</v>
      </c>
      <c r="G362" s="9">
        <v>12</v>
      </c>
      <c r="H362" s="9">
        <v>13</v>
      </c>
      <c r="I362" s="9">
        <v>14</v>
      </c>
    </row>
    <row r="363" spans="1:9" ht="17.25" x14ac:dyDescent="0.25">
      <c r="A363" s="34">
        <v>3.2</v>
      </c>
      <c r="B363" s="54" t="s">
        <v>46</v>
      </c>
      <c r="C363" s="54" t="s">
        <v>47</v>
      </c>
      <c r="D363" s="6" t="s">
        <v>993</v>
      </c>
      <c r="E363" t="s">
        <v>995</v>
      </c>
      <c r="F363" s="9">
        <v>11</v>
      </c>
      <c r="G363" s="9">
        <v>12</v>
      </c>
      <c r="H363" s="9">
        <v>13</v>
      </c>
      <c r="I363" s="9">
        <v>14</v>
      </c>
    </row>
    <row r="364" spans="1:9" x14ac:dyDescent="0.25">
      <c r="A364" s="34">
        <v>3.2</v>
      </c>
      <c r="B364" s="54" t="s">
        <v>46</v>
      </c>
      <c r="C364" s="54" t="s">
        <v>47</v>
      </c>
      <c r="D364" s="6" t="s">
        <v>993</v>
      </c>
      <c r="E364" t="s">
        <v>996</v>
      </c>
      <c r="F364" s="9">
        <v>11</v>
      </c>
      <c r="G364" s="9">
        <v>12</v>
      </c>
      <c r="H364" s="9">
        <v>13</v>
      </c>
      <c r="I364" s="9">
        <v>14</v>
      </c>
    </row>
    <row r="365" spans="1:9" x14ac:dyDescent="0.25">
      <c r="A365" s="34">
        <v>3.2</v>
      </c>
      <c r="B365" s="54" t="s">
        <v>29</v>
      </c>
      <c r="C365" s="54" t="s">
        <v>811</v>
      </c>
      <c r="D365" s="6" t="s">
        <v>812</v>
      </c>
      <c r="E365" t="s">
        <v>1027</v>
      </c>
      <c r="F365" s="9">
        <v>11</v>
      </c>
      <c r="G365" s="9">
        <v>12</v>
      </c>
      <c r="H365" s="9">
        <v>13</v>
      </c>
      <c r="I365" s="9">
        <v>14</v>
      </c>
    </row>
    <row r="366" spans="1:9" x14ac:dyDescent="0.25">
      <c r="A366" s="71">
        <v>2406</v>
      </c>
      <c r="B366" s="54" t="s">
        <v>29</v>
      </c>
      <c r="C366" s="54" t="s">
        <v>101</v>
      </c>
      <c r="D366" s="6" t="s">
        <v>111</v>
      </c>
      <c r="E366" t="s">
        <v>1994</v>
      </c>
    </row>
    <row r="367" spans="1:9" x14ac:dyDescent="0.25">
      <c r="A367" s="71">
        <v>2406</v>
      </c>
      <c r="B367" s="54" t="s">
        <v>29</v>
      </c>
      <c r="C367" s="54" t="s">
        <v>101</v>
      </c>
      <c r="D367" s="6" t="s">
        <v>111</v>
      </c>
      <c r="E367" t="s">
        <v>1995</v>
      </c>
    </row>
    <row r="368" spans="1:9" x14ac:dyDescent="0.25">
      <c r="A368" s="71">
        <v>2406</v>
      </c>
      <c r="B368" s="54" t="s">
        <v>29</v>
      </c>
      <c r="C368" s="54" t="s">
        <v>101</v>
      </c>
      <c r="D368" s="6" t="s">
        <v>111</v>
      </c>
      <c r="E368" t="s">
        <v>1996</v>
      </c>
    </row>
    <row r="369" spans="1:9" x14ac:dyDescent="0.25">
      <c r="A369" s="71">
        <v>2406</v>
      </c>
      <c r="B369" s="54" t="s">
        <v>29</v>
      </c>
      <c r="C369" s="54" t="s">
        <v>101</v>
      </c>
      <c r="D369" s="6" t="s">
        <v>111</v>
      </c>
      <c r="E369" t="s">
        <v>1997</v>
      </c>
    </row>
    <row r="370" spans="1:9" x14ac:dyDescent="0.25">
      <c r="A370" s="71">
        <v>2412</v>
      </c>
      <c r="B370" s="54" t="s">
        <v>29</v>
      </c>
      <c r="C370" s="54" t="s">
        <v>101</v>
      </c>
      <c r="D370" s="6" t="s">
        <v>111</v>
      </c>
      <c r="E370" s="4" t="s">
        <v>2329</v>
      </c>
    </row>
    <row r="371" spans="1:9" x14ac:dyDescent="0.25">
      <c r="A371" s="71">
        <v>2412</v>
      </c>
      <c r="B371" s="54" t="s">
        <v>29</v>
      </c>
      <c r="C371" s="54" t="s">
        <v>101</v>
      </c>
      <c r="D371" s="6" t="s">
        <v>111</v>
      </c>
      <c r="E371" s="4" t="s">
        <v>2330</v>
      </c>
    </row>
    <row r="372" spans="1:9" x14ac:dyDescent="0.25">
      <c r="A372" s="34">
        <v>3.2</v>
      </c>
      <c r="B372" s="54" t="s">
        <v>46</v>
      </c>
      <c r="C372" s="54" t="s">
        <v>59</v>
      </c>
      <c r="D372" s="6" t="s">
        <v>1127</v>
      </c>
      <c r="E372" t="s">
        <v>1130</v>
      </c>
      <c r="F372" s="9">
        <v>11</v>
      </c>
      <c r="G372" s="9">
        <v>12</v>
      </c>
      <c r="H372" s="9">
        <v>13</v>
      </c>
      <c r="I372" s="9">
        <v>14</v>
      </c>
    </row>
    <row r="373" spans="1:9" x14ac:dyDescent="0.25">
      <c r="A373" s="34">
        <v>3.2</v>
      </c>
      <c r="B373" s="54" t="s">
        <v>46</v>
      </c>
      <c r="C373" s="54" t="s">
        <v>59</v>
      </c>
      <c r="D373" s="6" t="s">
        <v>1127</v>
      </c>
      <c r="E373" t="s">
        <v>1131</v>
      </c>
      <c r="F373" s="9">
        <v>11</v>
      </c>
      <c r="G373" s="9">
        <v>12</v>
      </c>
      <c r="H373" s="9">
        <v>13</v>
      </c>
      <c r="I373" s="9">
        <v>14</v>
      </c>
    </row>
    <row r="374" spans="1:9" x14ac:dyDescent="0.25">
      <c r="A374" s="34">
        <v>3.2</v>
      </c>
      <c r="B374" s="54" t="s">
        <v>46</v>
      </c>
      <c r="C374" s="54" t="s">
        <v>59</v>
      </c>
      <c r="D374" s="6" t="s">
        <v>1127</v>
      </c>
      <c r="E374" t="s">
        <v>1132</v>
      </c>
      <c r="F374" s="9">
        <v>11</v>
      </c>
      <c r="G374" s="9">
        <v>12</v>
      </c>
      <c r="H374" s="9">
        <v>13</v>
      </c>
      <c r="I374" s="9">
        <v>14</v>
      </c>
    </row>
    <row r="375" spans="1:9" x14ac:dyDescent="0.25">
      <c r="A375" s="34">
        <v>3.2</v>
      </c>
      <c r="B375" s="54" t="s">
        <v>46</v>
      </c>
      <c r="C375" s="54" t="s">
        <v>59</v>
      </c>
      <c r="D375" s="6" t="s">
        <v>1127</v>
      </c>
      <c r="E375" t="s">
        <v>1133</v>
      </c>
      <c r="F375" s="9">
        <v>11</v>
      </c>
      <c r="G375" s="9">
        <v>12</v>
      </c>
      <c r="H375" s="9">
        <v>13</v>
      </c>
      <c r="I375" s="9">
        <v>14</v>
      </c>
    </row>
    <row r="376" spans="1:9" x14ac:dyDescent="0.25">
      <c r="A376" s="34">
        <v>3.2</v>
      </c>
      <c r="B376" s="54" t="s">
        <v>46</v>
      </c>
      <c r="C376" s="54" t="s">
        <v>59</v>
      </c>
      <c r="D376" s="6" t="s">
        <v>1127</v>
      </c>
      <c r="E376" t="s">
        <v>1134</v>
      </c>
      <c r="F376" s="9">
        <v>11</v>
      </c>
      <c r="G376" s="9">
        <v>12</v>
      </c>
      <c r="H376" s="9">
        <v>13</v>
      </c>
      <c r="I376" s="9">
        <v>14</v>
      </c>
    </row>
    <row r="377" spans="1:9" x14ac:dyDescent="0.25">
      <c r="A377" s="34">
        <v>3.2</v>
      </c>
      <c r="B377" s="54" t="s">
        <v>46</v>
      </c>
      <c r="C377" s="54" t="s">
        <v>59</v>
      </c>
      <c r="D377" s="6" t="s">
        <v>1127</v>
      </c>
      <c r="E377" t="s">
        <v>1135</v>
      </c>
      <c r="F377" s="9">
        <v>11</v>
      </c>
      <c r="G377" s="9">
        <v>12</v>
      </c>
      <c r="H377" s="9">
        <v>13</v>
      </c>
      <c r="I377" s="9">
        <v>14</v>
      </c>
    </row>
    <row r="378" spans="1:9" x14ac:dyDescent="0.25">
      <c r="A378" s="34">
        <v>3.2</v>
      </c>
      <c r="B378" s="54" t="s">
        <v>46</v>
      </c>
      <c r="C378" s="54" t="s">
        <v>59</v>
      </c>
      <c r="D378" s="6" t="s">
        <v>1127</v>
      </c>
      <c r="E378" t="s">
        <v>1136</v>
      </c>
      <c r="F378" s="9">
        <v>11</v>
      </c>
      <c r="G378" s="9">
        <v>12</v>
      </c>
      <c r="H378" s="9">
        <v>13</v>
      </c>
      <c r="I378" s="9">
        <v>14</v>
      </c>
    </row>
    <row r="379" spans="1:9" x14ac:dyDescent="0.25">
      <c r="A379" s="34">
        <v>3.2</v>
      </c>
      <c r="B379" s="54" t="s">
        <v>29</v>
      </c>
      <c r="C379" s="54" t="s">
        <v>1047</v>
      </c>
      <c r="D379" s="6" t="s">
        <v>1048</v>
      </c>
      <c r="E379" t="s">
        <v>1151</v>
      </c>
      <c r="F379" s="9">
        <v>11</v>
      </c>
      <c r="G379" s="9">
        <v>12</v>
      </c>
      <c r="H379" s="9">
        <v>13</v>
      </c>
      <c r="I379" s="9">
        <v>14</v>
      </c>
    </row>
    <row r="380" spans="1:9" x14ac:dyDescent="0.25">
      <c r="A380" s="34">
        <v>3.2</v>
      </c>
      <c r="B380" s="54" t="s">
        <v>29</v>
      </c>
      <c r="C380" s="54" t="s">
        <v>1047</v>
      </c>
      <c r="D380" s="6" t="s">
        <v>1048</v>
      </c>
      <c r="E380" t="s">
        <v>1152</v>
      </c>
      <c r="F380" s="9">
        <v>11</v>
      </c>
      <c r="G380" s="9">
        <v>12</v>
      </c>
      <c r="H380" s="9">
        <v>13</v>
      </c>
      <c r="I380" s="9">
        <v>14</v>
      </c>
    </row>
    <row r="381" spans="1:9" x14ac:dyDescent="0.25">
      <c r="A381" s="34">
        <v>3.2</v>
      </c>
      <c r="B381" s="54" t="s">
        <v>29</v>
      </c>
      <c r="C381" s="54" t="s">
        <v>1047</v>
      </c>
      <c r="D381" s="6" t="s">
        <v>1048</v>
      </c>
      <c r="E381" t="s">
        <v>1153</v>
      </c>
      <c r="F381" s="9">
        <v>11</v>
      </c>
      <c r="G381" s="9">
        <v>12</v>
      </c>
      <c r="H381" s="9">
        <v>13</v>
      </c>
      <c r="I381" s="9">
        <v>14</v>
      </c>
    </row>
    <row r="382" spans="1:9" x14ac:dyDescent="0.25">
      <c r="A382" s="34">
        <v>3.2</v>
      </c>
      <c r="B382" s="54" t="s">
        <v>29</v>
      </c>
      <c r="C382" s="54" t="s">
        <v>1047</v>
      </c>
      <c r="D382" s="6" t="s">
        <v>1048</v>
      </c>
      <c r="E382" t="s">
        <v>1154</v>
      </c>
      <c r="F382" s="9">
        <v>11</v>
      </c>
      <c r="G382" s="9">
        <v>12</v>
      </c>
      <c r="H382" s="9">
        <v>13</v>
      </c>
      <c r="I382" s="9">
        <v>14</v>
      </c>
    </row>
    <row r="383" spans="1:9" x14ac:dyDescent="0.25">
      <c r="A383" s="34">
        <v>3.2</v>
      </c>
      <c r="B383" s="54" t="s">
        <v>29</v>
      </c>
      <c r="C383" s="54" t="s">
        <v>1047</v>
      </c>
      <c r="D383" s="6" t="s">
        <v>1048</v>
      </c>
      <c r="E383" t="s">
        <v>1155</v>
      </c>
      <c r="F383" s="9">
        <v>11</v>
      </c>
      <c r="G383" s="9">
        <v>12</v>
      </c>
      <c r="H383" s="9">
        <v>13</v>
      </c>
      <c r="I383" s="9">
        <v>14</v>
      </c>
    </row>
    <row r="384" spans="1:9" x14ac:dyDescent="0.25">
      <c r="A384" s="34">
        <v>3.2</v>
      </c>
      <c r="B384" s="54" t="s">
        <v>29</v>
      </c>
      <c r="C384" s="54" t="s">
        <v>1047</v>
      </c>
      <c r="D384" s="6" t="s">
        <v>1048</v>
      </c>
      <c r="E384" t="s">
        <v>1156</v>
      </c>
      <c r="F384" s="9">
        <v>11</v>
      </c>
      <c r="G384" s="9">
        <v>12</v>
      </c>
      <c r="H384" s="9">
        <v>13</v>
      </c>
      <c r="I384" s="9">
        <v>14</v>
      </c>
    </row>
    <row r="385" spans="1:11" x14ac:dyDescent="0.25">
      <c r="A385" s="34">
        <v>3.2</v>
      </c>
      <c r="B385" s="54" t="s">
        <v>29</v>
      </c>
      <c r="C385" s="54" t="s">
        <v>1047</v>
      </c>
      <c r="D385" s="6" t="s">
        <v>1048</v>
      </c>
      <c r="E385" t="s">
        <v>1157</v>
      </c>
      <c r="F385" s="9">
        <v>11</v>
      </c>
      <c r="G385" s="9">
        <v>12</v>
      </c>
      <c r="H385" s="9">
        <v>13</v>
      </c>
      <c r="I385" s="9">
        <v>14</v>
      </c>
    </row>
    <row r="386" spans="1:11" x14ac:dyDescent="0.25">
      <c r="A386" s="34">
        <v>3.2</v>
      </c>
      <c r="B386" s="54" t="s">
        <v>29</v>
      </c>
      <c r="C386" s="54" t="s">
        <v>1047</v>
      </c>
      <c r="D386" s="6" t="s">
        <v>1048</v>
      </c>
      <c r="E386" t="s">
        <v>1158</v>
      </c>
      <c r="F386" s="9">
        <v>11</v>
      </c>
      <c r="G386" s="9">
        <v>12</v>
      </c>
      <c r="H386" s="9">
        <v>13</v>
      </c>
      <c r="I386" s="9">
        <v>14</v>
      </c>
    </row>
    <row r="387" spans="1:11" x14ac:dyDescent="0.25">
      <c r="A387" s="34">
        <v>3.2</v>
      </c>
      <c r="B387" s="54" t="s">
        <v>29</v>
      </c>
      <c r="C387" s="54" t="s">
        <v>1047</v>
      </c>
      <c r="D387" s="6" t="s">
        <v>1048</v>
      </c>
      <c r="E387" t="s">
        <v>1159</v>
      </c>
      <c r="F387" s="9">
        <v>11</v>
      </c>
      <c r="G387" s="9">
        <v>12</v>
      </c>
      <c r="H387" s="9">
        <v>13</v>
      </c>
      <c r="I387" s="9">
        <v>14</v>
      </c>
    </row>
    <row r="388" spans="1:11" x14ac:dyDescent="0.25">
      <c r="A388" s="34">
        <v>3.2</v>
      </c>
      <c r="B388" s="54" t="s">
        <v>29</v>
      </c>
      <c r="C388" s="54" t="s">
        <v>1047</v>
      </c>
      <c r="D388" s="6" t="s">
        <v>1048</v>
      </c>
      <c r="E388" t="s">
        <v>1160</v>
      </c>
      <c r="F388" s="9">
        <v>11</v>
      </c>
      <c r="G388" s="9">
        <v>12</v>
      </c>
      <c r="H388" s="9">
        <v>13</v>
      </c>
      <c r="I388" s="9">
        <v>14</v>
      </c>
    </row>
    <row r="389" spans="1:11" x14ac:dyDescent="0.25">
      <c r="A389" s="34">
        <v>6</v>
      </c>
      <c r="B389" s="54" t="s">
        <v>29</v>
      </c>
      <c r="C389" s="54" t="s">
        <v>30</v>
      </c>
      <c r="D389" s="6" t="s">
        <v>242</v>
      </c>
      <c r="E389" t="s">
        <v>378</v>
      </c>
      <c r="F389" s="9" t="s">
        <v>84</v>
      </c>
      <c r="G389" s="34" t="s">
        <v>84</v>
      </c>
      <c r="H389" s="49">
        <v>13.3</v>
      </c>
      <c r="I389" s="9">
        <v>14</v>
      </c>
      <c r="K389" s="51"/>
    </row>
    <row r="390" spans="1:11" x14ac:dyDescent="0.25">
      <c r="A390" s="34">
        <v>6</v>
      </c>
      <c r="B390" s="54" t="s">
        <v>29</v>
      </c>
      <c r="C390" s="54" t="s">
        <v>30</v>
      </c>
      <c r="D390" s="6" t="s">
        <v>242</v>
      </c>
      <c r="E390" t="s">
        <v>379</v>
      </c>
      <c r="F390" s="9" t="s">
        <v>84</v>
      </c>
      <c r="G390" s="34" t="s">
        <v>84</v>
      </c>
      <c r="H390" s="49">
        <v>13.3</v>
      </c>
      <c r="I390" s="9">
        <v>14</v>
      </c>
      <c r="K390" s="51"/>
    </row>
    <row r="391" spans="1:11" x14ac:dyDescent="0.25">
      <c r="A391" s="34">
        <v>6</v>
      </c>
      <c r="B391" s="54" t="s">
        <v>29</v>
      </c>
      <c r="C391" s="54" t="s">
        <v>30</v>
      </c>
      <c r="D391" s="6" t="s">
        <v>242</v>
      </c>
      <c r="E391" t="s">
        <v>380</v>
      </c>
      <c r="F391" s="9" t="s">
        <v>84</v>
      </c>
      <c r="G391" s="34" t="s">
        <v>84</v>
      </c>
      <c r="H391" s="49">
        <v>13.3</v>
      </c>
      <c r="I391" s="9">
        <v>14</v>
      </c>
      <c r="K391" s="51"/>
    </row>
    <row r="392" spans="1:11" x14ac:dyDescent="0.25">
      <c r="A392" s="34">
        <v>6</v>
      </c>
      <c r="B392" s="54" t="s">
        <v>29</v>
      </c>
      <c r="C392" s="54" t="s">
        <v>30</v>
      </c>
      <c r="D392" s="6" t="s">
        <v>242</v>
      </c>
      <c r="E392" t="s">
        <v>381</v>
      </c>
      <c r="F392" s="9" t="s">
        <v>84</v>
      </c>
      <c r="G392" s="34" t="s">
        <v>84</v>
      </c>
      <c r="H392" s="49">
        <v>13.3</v>
      </c>
      <c r="I392" s="9">
        <v>14</v>
      </c>
      <c r="K392" s="51"/>
    </row>
    <row r="393" spans="1:11" x14ac:dyDescent="0.25">
      <c r="A393" s="34">
        <v>6</v>
      </c>
      <c r="B393" s="54" t="s">
        <v>29</v>
      </c>
      <c r="C393" s="54" t="s">
        <v>30</v>
      </c>
      <c r="D393" s="6" t="s">
        <v>242</v>
      </c>
      <c r="E393" t="s">
        <v>382</v>
      </c>
      <c r="F393" s="9" t="s">
        <v>84</v>
      </c>
      <c r="G393" s="34" t="s">
        <v>84</v>
      </c>
      <c r="H393" s="49">
        <v>13.3</v>
      </c>
      <c r="I393" s="9">
        <v>14</v>
      </c>
      <c r="J393" s="45"/>
      <c r="K393" s="45"/>
    </row>
    <row r="394" spans="1:11" x14ac:dyDescent="0.25">
      <c r="A394" s="34">
        <v>6</v>
      </c>
      <c r="B394" s="54" t="s">
        <v>29</v>
      </c>
      <c r="C394" s="54" t="s">
        <v>30</v>
      </c>
      <c r="D394" s="6" t="s">
        <v>242</v>
      </c>
      <c r="E394" t="s">
        <v>383</v>
      </c>
      <c r="F394" s="9" t="s">
        <v>84</v>
      </c>
      <c r="G394" s="34" t="s">
        <v>84</v>
      </c>
      <c r="H394" s="49">
        <v>13.3</v>
      </c>
      <c r="I394" s="9">
        <v>14</v>
      </c>
      <c r="K394" s="45"/>
    </row>
    <row r="395" spans="1:11" x14ac:dyDescent="0.25">
      <c r="A395" s="34">
        <v>6</v>
      </c>
      <c r="B395" s="54" t="s">
        <v>29</v>
      </c>
      <c r="C395" s="54" t="s">
        <v>30</v>
      </c>
      <c r="D395" s="6" t="s">
        <v>242</v>
      </c>
      <c r="E395" t="s">
        <v>384</v>
      </c>
      <c r="F395" s="9" t="s">
        <v>84</v>
      </c>
      <c r="G395" s="34" t="s">
        <v>84</v>
      </c>
      <c r="H395" s="49">
        <v>13.3</v>
      </c>
      <c r="I395" s="9">
        <v>14</v>
      </c>
      <c r="K395" s="51"/>
    </row>
    <row r="396" spans="1:11" x14ac:dyDescent="0.25">
      <c r="A396" s="34">
        <v>6</v>
      </c>
      <c r="B396" s="54" t="s">
        <v>29</v>
      </c>
      <c r="C396" s="54" t="s">
        <v>30</v>
      </c>
      <c r="D396" s="6" t="s">
        <v>242</v>
      </c>
      <c r="E396" t="s">
        <v>385</v>
      </c>
      <c r="F396" s="9" t="s">
        <v>84</v>
      </c>
      <c r="G396" s="34" t="s">
        <v>84</v>
      </c>
      <c r="H396" s="49">
        <v>13.3</v>
      </c>
      <c r="I396" s="9">
        <v>14</v>
      </c>
      <c r="K396" s="51"/>
    </row>
    <row r="397" spans="1:11" x14ac:dyDescent="0.25">
      <c r="A397" s="34">
        <v>6</v>
      </c>
      <c r="B397" s="54" t="s">
        <v>29</v>
      </c>
      <c r="C397" s="54" t="s">
        <v>30</v>
      </c>
      <c r="D397" s="6" t="s">
        <v>242</v>
      </c>
      <c r="E397" t="s">
        <v>386</v>
      </c>
      <c r="F397" s="9" t="s">
        <v>84</v>
      </c>
      <c r="G397" s="34" t="s">
        <v>84</v>
      </c>
      <c r="H397" s="49">
        <v>13.3</v>
      </c>
      <c r="I397" s="9">
        <v>14</v>
      </c>
      <c r="K397" s="51"/>
    </row>
    <row r="398" spans="1:11" x14ac:dyDescent="0.25">
      <c r="A398" s="34">
        <v>3.2</v>
      </c>
      <c r="B398" s="54" t="s">
        <v>287</v>
      </c>
      <c r="C398" s="54" t="s">
        <v>1470</v>
      </c>
      <c r="D398" s="6" t="s">
        <v>1471</v>
      </c>
      <c r="E398" t="s">
        <v>1735</v>
      </c>
      <c r="F398" s="9">
        <v>11</v>
      </c>
      <c r="G398" s="9">
        <v>12</v>
      </c>
      <c r="H398" s="9">
        <v>13</v>
      </c>
      <c r="I398" s="9">
        <v>14</v>
      </c>
    </row>
    <row r="399" spans="1:11" x14ac:dyDescent="0.25">
      <c r="A399" s="34">
        <v>3.2</v>
      </c>
      <c r="B399" s="54" t="s">
        <v>287</v>
      </c>
      <c r="C399" s="54" t="s">
        <v>1470</v>
      </c>
      <c r="D399" s="6" t="s">
        <v>1471</v>
      </c>
      <c r="E399" t="s">
        <v>1736</v>
      </c>
      <c r="F399" s="9">
        <v>11</v>
      </c>
      <c r="G399" s="9">
        <v>12</v>
      </c>
      <c r="H399" s="9">
        <v>13</v>
      </c>
      <c r="I399" s="9">
        <v>14</v>
      </c>
    </row>
    <row r="400" spans="1:11" x14ac:dyDescent="0.25">
      <c r="A400" s="34">
        <v>3.2</v>
      </c>
      <c r="B400" s="54" t="s">
        <v>287</v>
      </c>
      <c r="C400" s="54" t="s">
        <v>1470</v>
      </c>
      <c r="D400" s="6" t="s">
        <v>1471</v>
      </c>
      <c r="E400" t="s">
        <v>1737</v>
      </c>
      <c r="F400" s="9">
        <v>11</v>
      </c>
      <c r="G400" s="9">
        <v>12</v>
      </c>
      <c r="H400" s="9">
        <v>13</v>
      </c>
      <c r="I400" s="9">
        <v>14</v>
      </c>
    </row>
    <row r="401" spans="1:11" x14ac:dyDescent="0.25">
      <c r="A401" s="34">
        <v>3.2</v>
      </c>
      <c r="B401" s="54" t="s">
        <v>287</v>
      </c>
      <c r="C401" s="54" t="s">
        <v>1470</v>
      </c>
      <c r="D401" s="6" t="s">
        <v>1471</v>
      </c>
      <c r="E401" t="s">
        <v>1738</v>
      </c>
      <c r="F401" s="9">
        <v>11</v>
      </c>
      <c r="G401" s="9">
        <v>12</v>
      </c>
      <c r="H401" s="9">
        <v>13</v>
      </c>
      <c r="I401" s="9">
        <v>14</v>
      </c>
    </row>
    <row r="402" spans="1:11" x14ac:dyDescent="0.25">
      <c r="A402" s="34">
        <v>3.2</v>
      </c>
      <c r="B402" s="54" t="s">
        <v>287</v>
      </c>
      <c r="C402" s="54" t="s">
        <v>1470</v>
      </c>
      <c r="D402" s="6" t="s">
        <v>1763</v>
      </c>
      <c r="E402" t="s">
        <v>1764</v>
      </c>
      <c r="F402" s="9">
        <v>11</v>
      </c>
      <c r="G402" s="9">
        <v>12</v>
      </c>
      <c r="H402" s="9">
        <v>13</v>
      </c>
      <c r="I402" s="9">
        <v>14</v>
      </c>
    </row>
    <row r="403" spans="1:11" x14ac:dyDescent="0.25">
      <c r="A403" s="34">
        <v>3.2</v>
      </c>
      <c r="B403" s="54" t="s">
        <v>287</v>
      </c>
      <c r="C403" s="54" t="s">
        <v>1470</v>
      </c>
      <c r="D403" s="6" t="s">
        <v>1763</v>
      </c>
      <c r="E403" t="s">
        <v>1765</v>
      </c>
      <c r="F403" s="9">
        <v>11</v>
      </c>
      <c r="G403" s="9">
        <v>12</v>
      </c>
      <c r="H403" s="9">
        <v>13</v>
      </c>
      <c r="I403" s="9">
        <v>14</v>
      </c>
    </row>
    <row r="404" spans="1:11" x14ac:dyDescent="0.25">
      <c r="A404" s="34">
        <v>3.2</v>
      </c>
      <c r="B404" s="54" t="s">
        <v>287</v>
      </c>
      <c r="C404" s="54" t="s">
        <v>1470</v>
      </c>
      <c r="D404" s="6" t="s">
        <v>1474</v>
      </c>
      <c r="E404" t="s">
        <v>1790</v>
      </c>
      <c r="F404" s="9">
        <v>11</v>
      </c>
      <c r="G404" s="9">
        <v>12</v>
      </c>
      <c r="H404" s="9">
        <v>13</v>
      </c>
      <c r="I404" s="9">
        <v>14</v>
      </c>
    </row>
    <row r="405" spans="1:11" x14ac:dyDescent="0.25">
      <c r="A405" s="34">
        <v>3.2</v>
      </c>
      <c r="B405" s="54" t="s">
        <v>287</v>
      </c>
      <c r="C405" s="54" t="s">
        <v>1470</v>
      </c>
      <c r="D405" s="6" t="s">
        <v>1474</v>
      </c>
      <c r="E405" t="s">
        <v>1791</v>
      </c>
      <c r="F405" s="9">
        <v>11</v>
      </c>
      <c r="G405" s="9">
        <v>12</v>
      </c>
      <c r="H405" s="9">
        <v>13</v>
      </c>
      <c r="I405" s="9">
        <v>14</v>
      </c>
    </row>
    <row r="406" spans="1:11" x14ac:dyDescent="0.25">
      <c r="A406" s="34">
        <v>3.3</v>
      </c>
      <c r="B406" s="54" t="s">
        <v>29</v>
      </c>
      <c r="C406" s="54" t="s">
        <v>30</v>
      </c>
      <c r="D406" s="6" t="s">
        <v>31</v>
      </c>
      <c r="E406" t="s">
        <v>37</v>
      </c>
      <c r="F406" s="9">
        <v>11</v>
      </c>
      <c r="G406" s="9">
        <v>12</v>
      </c>
      <c r="H406" s="9">
        <v>13</v>
      </c>
      <c r="I406" s="9">
        <v>14</v>
      </c>
    </row>
    <row r="407" spans="1:11" x14ac:dyDescent="0.25">
      <c r="A407" s="34">
        <v>3.3</v>
      </c>
      <c r="B407" s="54" t="s">
        <v>46</v>
      </c>
      <c r="C407" s="54" t="s">
        <v>47</v>
      </c>
      <c r="D407" s="6" t="s">
        <v>48</v>
      </c>
      <c r="E407" t="s">
        <v>49</v>
      </c>
      <c r="F407" s="9">
        <v>11</v>
      </c>
      <c r="G407" s="9">
        <v>12</v>
      </c>
      <c r="H407" s="9">
        <v>13</v>
      </c>
      <c r="I407" s="9">
        <v>14</v>
      </c>
    </row>
    <row r="408" spans="1:11" x14ac:dyDescent="0.25">
      <c r="A408" s="34">
        <v>3.3</v>
      </c>
      <c r="B408" s="54" t="s">
        <v>46</v>
      </c>
      <c r="C408" s="54" t="s">
        <v>47</v>
      </c>
      <c r="D408" s="6" t="s">
        <v>48</v>
      </c>
      <c r="E408" t="s">
        <v>50</v>
      </c>
      <c r="F408" s="9">
        <v>11</v>
      </c>
      <c r="G408" s="9">
        <v>12</v>
      </c>
      <c r="H408" s="9">
        <v>13</v>
      </c>
      <c r="I408" s="9">
        <v>14</v>
      </c>
    </row>
    <row r="409" spans="1:11" x14ac:dyDescent="0.25">
      <c r="A409" s="34">
        <v>3.3</v>
      </c>
      <c r="B409" s="54" t="s">
        <v>46</v>
      </c>
      <c r="C409" s="54" t="s">
        <v>47</v>
      </c>
      <c r="D409" s="6" t="s">
        <v>48</v>
      </c>
      <c r="E409" t="s">
        <v>51</v>
      </c>
      <c r="F409" s="9">
        <v>11</v>
      </c>
      <c r="G409" s="9">
        <v>12</v>
      </c>
      <c r="H409" s="9">
        <v>13</v>
      </c>
      <c r="I409" s="9">
        <v>14</v>
      </c>
    </row>
    <row r="410" spans="1:11" x14ac:dyDescent="0.25">
      <c r="A410" s="34">
        <v>3.3</v>
      </c>
      <c r="B410" s="54" t="s">
        <v>92</v>
      </c>
      <c r="C410" s="54" t="s">
        <v>175</v>
      </c>
      <c r="D410" s="6" t="s">
        <v>176</v>
      </c>
      <c r="E410" t="s">
        <v>185</v>
      </c>
      <c r="F410" s="9">
        <v>11</v>
      </c>
      <c r="G410" s="9">
        <v>12</v>
      </c>
      <c r="H410" s="9">
        <v>13</v>
      </c>
      <c r="I410" s="9">
        <v>14</v>
      </c>
    </row>
    <row r="411" spans="1:11" x14ac:dyDescent="0.25">
      <c r="A411" s="34">
        <v>3.3</v>
      </c>
      <c r="B411" s="54" t="s">
        <v>92</v>
      </c>
      <c r="C411" s="54" t="s">
        <v>175</v>
      </c>
      <c r="D411" s="6" t="s">
        <v>645</v>
      </c>
      <c r="E411" t="s">
        <v>1289</v>
      </c>
      <c r="F411" s="9">
        <v>11</v>
      </c>
      <c r="G411" s="9">
        <v>12</v>
      </c>
      <c r="H411" s="49">
        <v>13</v>
      </c>
      <c r="I411" s="9">
        <v>14</v>
      </c>
    </row>
    <row r="412" spans="1:11" x14ac:dyDescent="0.25">
      <c r="A412" s="34">
        <v>3.3</v>
      </c>
      <c r="B412" s="54" t="s">
        <v>46</v>
      </c>
      <c r="C412" s="54" t="s">
        <v>47</v>
      </c>
      <c r="D412" s="6" t="s">
        <v>47</v>
      </c>
      <c r="E412" t="s">
        <v>263</v>
      </c>
      <c r="F412" s="9">
        <v>11</v>
      </c>
      <c r="G412" s="9">
        <v>12</v>
      </c>
      <c r="H412" s="9">
        <v>13</v>
      </c>
      <c r="I412" s="9">
        <v>14</v>
      </c>
      <c r="K412" s="39"/>
    </row>
    <row r="413" spans="1:11" x14ac:dyDescent="0.25">
      <c r="A413" s="34">
        <v>3.3</v>
      </c>
      <c r="B413" s="54" t="s">
        <v>46</v>
      </c>
      <c r="C413" s="54" t="s">
        <v>47</v>
      </c>
      <c r="D413" s="6" t="s">
        <v>47</v>
      </c>
      <c r="E413" t="s">
        <v>264</v>
      </c>
      <c r="F413" s="9">
        <v>11</v>
      </c>
      <c r="G413" s="9">
        <v>12</v>
      </c>
      <c r="H413" s="9">
        <v>13</v>
      </c>
      <c r="I413" s="9">
        <v>14</v>
      </c>
      <c r="K413" s="39"/>
    </row>
    <row r="414" spans="1:11" x14ac:dyDescent="0.25">
      <c r="A414" s="34">
        <v>3.3</v>
      </c>
      <c r="B414" s="54" t="s">
        <v>46</v>
      </c>
      <c r="C414" s="54" t="s">
        <v>47</v>
      </c>
      <c r="D414" s="6" t="s">
        <v>47</v>
      </c>
      <c r="E414" t="s">
        <v>265</v>
      </c>
      <c r="F414" s="9">
        <v>11</v>
      </c>
      <c r="G414" s="9">
        <v>12</v>
      </c>
      <c r="H414" s="9">
        <v>13</v>
      </c>
      <c r="I414" s="9">
        <v>14</v>
      </c>
      <c r="K414" s="39"/>
    </row>
    <row r="415" spans="1:11" x14ac:dyDescent="0.25">
      <c r="A415" s="34">
        <v>3.3</v>
      </c>
      <c r="B415" s="54" t="s">
        <v>46</v>
      </c>
      <c r="C415" s="54" t="s">
        <v>47</v>
      </c>
      <c r="D415" s="6" t="s">
        <v>47</v>
      </c>
      <c r="E415" t="s">
        <v>266</v>
      </c>
      <c r="F415" s="9">
        <v>11</v>
      </c>
      <c r="G415" s="9">
        <v>12</v>
      </c>
      <c r="H415" s="9">
        <v>13</v>
      </c>
      <c r="I415" s="9">
        <v>14</v>
      </c>
    </row>
    <row r="416" spans="1:11" x14ac:dyDescent="0.25">
      <c r="A416" s="34">
        <v>3.3</v>
      </c>
      <c r="B416" s="54" t="s">
        <v>92</v>
      </c>
      <c r="C416" s="54" t="s">
        <v>175</v>
      </c>
      <c r="D416" s="6" t="s">
        <v>645</v>
      </c>
      <c r="E416" t="s">
        <v>1290</v>
      </c>
      <c r="F416" s="9">
        <v>11</v>
      </c>
      <c r="G416" s="9">
        <v>12</v>
      </c>
      <c r="H416" s="49">
        <v>13</v>
      </c>
      <c r="I416" s="9">
        <v>14</v>
      </c>
    </row>
    <row r="417" spans="1:9" x14ac:dyDescent="0.25">
      <c r="A417" s="34">
        <v>3.3</v>
      </c>
      <c r="B417" s="54" t="s">
        <v>92</v>
      </c>
      <c r="C417" s="54" t="s">
        <v>175</v>
      </c>
      <c r="D417" s="6" t="s">
        <v>645</v>
      </c>
      <c r="E417" t="s">
        <v>1291</v>
      </c>
      <c r="F417" s="9">
        <v>11</v>
      </c>
      <c r="G417" s="9">
        <v>12</v>
      </c>
      <c r="H417" s="49">
        <v>13</v>
      </c>
      <c r="I417" s="9">
        <v>14</v>
      </c>
    </row>
    <row r="418" spans="1:9" x14ac:dyDescent="0.25">
      <c r="A418" s="34">
        <v>3.3</v>
      </c>
      <c r="B418" s="54" t="s">
        <v>92</v>
      </c>
      <c r="C418" s="54" t="s">
        <v>175</v>
      </c>
      <c r="D418" s="6" t="s">
        <v>645</v>
      </c>
      <c r="E418" t="s">
        <v>1292</v>
      </c>
      <c r="F418" s="9">
        <v>11</v>
      </c>
      <c r="G418" s="9">
        <v>12</v>
      </c>
      <c r="H418" s="49">
        <v>13</v>
      </c>
      <c r="I418" s="9">
        <v>14</v>
      </c>
    </row>
    <row r="419" spans="1:9" x14ac:dyDescent="0.25">
      <c r="A419" s="34">
        <v>3.3</v>
      </c>
      <c r="B419" s="54" t="s">
        <v>92</v>
      </c>
      <c r="C419" s="54" t="s">
        <v>175</v>
      </c>
      <c r="D419" s="6" t="s">
        <v>645</v>
      </c>
      <c r="E419" t="s">
        <v>1293</v>
      </c>
      <c r="F419" s="9">
        <v>11</v>
      </c>
      <c r="G419" s="9">
        <v>12</v>
      </c>
      <c r="H419" s="49">
        <v>13</v>
      </c>
      <c r="I419" s="9">
        <v>14</v>
      </c>
    </row>
    <row r="420" spans="1:9" x14ac:dyDescent="0.25">
      <c r="A420" s="34">
        <v>3.3</v>
      </c>
      <c r="B420" s="54" t="s">
        <v>92</v>
      </c>
      <c r="C420" s="54" t="s">
        <v>175</v>
      </c>
      <c r="D420" s="6" t="s">
        <v>1051</v>
      </c>
      <c r="E420" t="s">
        <v>1364</v>
      </c>
      <c r="F420" s="9">
        <v>11</v>
      </c>
      <c r="G420" s="9">
        <v>12</v>
      </c>
      <c r="H420" s="49">
        <v>13</v>
      </c>
      <c r="I420" s="9">
        <v>14</v>
      </c>
    </row>
    <row r="421" spans="1:9" x14ac:dyDescent="0.25">
      <c r="A421" s="34">
        <v>3.3</v>
      </c>
      <c r="B421" s="54" t="s">
        <v>92</v>
      </c>
      <c r="C421" s="54" t="s">
        <v>175</v>
      </c>
      <c r="D421" s="6" t="s">
        <v>1051</v>
      </c>
      <c r="E421" t="s">
        <v>1365</v>
      </c>
      <c r="F421" s="9">
        <v>11</v>
      </c>
      <c r="G421" s="9">
        <v>12</v>
      </c>
      <c r="H421" s="49">
        <v>13</v>
      </c>
      <c r="I421" s="9">
        <v>14</v>
      </c>
    </row>
    <row r="422" spans="1:9" x14ac:dyDescent="0.25">
      <c r="A422" s="34">
        <v>3.3</v>
      </c>
      <c r="B422" s="54" t="s">
        <v>46</v>
      </c>
      <c r="C422" s="54" t="s">
        <v>284</v>
      </c>
      <c r="D422" s="6" t="s">
        <v>443</v>
      </c>
      <c r="E422" t="s">
        <v>444</v>
      </c>
      <c r="F422" s="9">
        <v>11</v>
      </c>
      <c r="G422" s="9">
        <v>12</v>
      </c>
      <c r="H422" s="9">
        <v>13</v>
      </c>
      <c r="I422" s="9">
        <v>14</v>
      </c>
    </row>
    <row r="423" spans="1:9" x14ac:dyDescent="0.25">
      <c r="A423" s="34">
        <v>3.3</v>
      </c>
      <c r="B423" s="54" t="s">
        <v>46</v>
      </c>
      <c r="C423" s="54" t="s">
        <v>284</v>
      </c>
      <c r="D423" s="6" t="s">
        <v>443</v>
      </c>
      <c r="E423" t="s">
        <v>445</v>
      </c>
      <c r="F423" s="9">
        <v>11</v>
      </c>
      <c r="G423" s="9">
        <v>12</v>
      </c>
      <c r="H423" s="9">
        <v>13</v>
      </c>
      <c r="I423" s="9">
        <v>14</v>
      </c>
    </row>
    <row r="424" spans="1:9" x14ac:dyDescent="0.25">
      <c r="A424" s="34">
        <v>3.3</v>
      </c>
      <c r="B424" s="54" t="s">
        <v>46</v>
      </c>
      <c r="C424" s="54" t="s">
        <v>284</v>
      </c>
      <c r="D424" s="6" t="s">
        <v>443</v>
      </c>
      <c r="E424" t="s">
        <v>446</v>
      </c>
      <c r="F424" s="9">
        <v>11</v>
      </c>
      <c r="G424" s="9">
        <v>12</v>
      </c>
      <c r="H424" s="9">
        <v>13</v>
      </c>
      <c r="I424" s="9">
        <v>14</v>
      </c>
    </row>
    <row r="425" spans="1:9" x14ac:dyDescent="0.25">
      <c r="A425" s="34">
        <v>3.3</v>
      </c>
      <c r="B425" s="54" t="s">
        <v>46</v>
      </c>
      <c r="C425" s="54" t="s">
        <v>284</v>
      </c>
      <c r="D425" s="6" t="s">
        <v>285</v>
      </c>
      <c r="E425" t="s">
        <v>474</v>
      </c>
      <c r="F425" s="9">
        <v>11</v>
      </c>
      <c r="G425" s="9">
        <v>12</v>
      </c>
      <c r="H425" s="9">
        <v>13</v>
      </c>
      <c r="I425" s="9">
        <v>14</v>
      </c>
    </row>
    <row r="426" spans="1:9" x14ac:dyDescent="0.25">
      <c r="A426" s="34">
        <v>3.3</v>
      </c>
      <c r="B426" s="54" t="s">
        <v>46</v>
      </c>
      <c r="C426" s="54" t="s">
        <v>284</v>
      </c>
      <c r="D426" s="6" t="s">
        <v>488</v>
      </c>
      <c r="E426" t="s">
        <v>492</v>
      </c>
      <c r="F426" s="9">
        <v>11</v>
      </c>
      <c r="G426" s="9">
        <v>12</v>
      </c>
      <c r="H426" s="9">
        <v>13</v>
      </c>
      <c r="I426" s="9">
        <v>14</v>
      </c>
    </row>
    <row r="427" spans="1:9" x14ac:dyDescent="0.25">
      <c r="A427" s="34">
        <v>3.3</v>
      </c>
      <c r="B427" s="54" t="s">
        <v>46</v>
      </c>
      <c r="C427" s="54" t="s">
        <v>284</v>
      </c>
      <c r="D427" s="6" t="s">
        <v>488</v>
      </c>
      <c r="E427" t="s">
        <v>493</v>
      </c>
      <c r="F427" s="9">
        <v>11</v>
      </c>
      <c r="G427" s="9">
        <v>12</v>
      </c>
      <c r="H427" s="9">
        <v>13</v>
      </c>
      <c r="I427" s="9">
        <v>14</v>
      </c>
    </row>
    <row r="428" spans="1:9" x14ac:dyDescent="0.25">
      <c r="A428" s="34">
        <v>3.3</v>
      </c>
      <c r="B428" s="54" t="s">
        <v>46</v>
      </c>
      <c r="C428" s="54" t="s">
        <v>284</v>
      </c>
      <c r="D428" s="6" t="s">
        <v>488</v>
      </c>
      <c r="E428" t="s">
        <v>494</v>
      </c>
      <c r="F428" s="9">
        <v>11</v>
      </c>
      <c r="G428" s="9">
        <v>12</v>
      </c>
      <c r="H428" s="9">
        <v>13</v>
      </c>
      <c r="I428" s="9">
        <v>14</v>
      </c>
    </row>
    <row r="429" spans="1:9" x14ac:dyDescent="0.25">
      <c r="A429" s="34">
        <v>3.3</v>
      </c>
      <c r="B429" s="54" t="s">
        <v>46</v>
      </c>
      <c r="C429" s="54" t="s">
        <v>284</v>
      </c>
      <c r="D429" s="6" t="s">
        <v>488</v>
      </c>
      <c r="E429" t="s">
        <v>495</v>
      </c>
      <c r="F429" s="9">
        <v>11</v>
      </c>
      <c r="G429" s="9">
        <v>12</v>
      </c>
      <c r="H429" s="9">
        <v>13</v>
      </c>
      <c r="I429" s="9">
        <v>14</v>
      </c>
    </row>
    <row r="430" spans="1:9" x14ac:dyDescent="0.25">
      <c r="A430" s="34">
        <v>3.3</v>
      </c>
      <c r="B430" s="54" t="s">
        <v>46</v>
      </c>
      <c r="C430" s="54" t="s">
        <v>284</v>
      </c>
      <c r="D430" s="6" t="s">
        <v>488</v>
      </c>
      <c r="E430" t="s">
        <v>496</v>
      </c>
      <c r="F430" s="9">
        <v>11</v>
      </c>
      <c r="G430" s="9">
        <v>12</v>
      </c>
      <c r="H430" s="9">
        <v>13</v>
      </c>
      <c r="I430" s="9">
        <v>14</v>
      </c>
    </row>
    <row r="431" spans="1:9" x14ac:dyDescent="0.25">
      <c r="A431" s="34">
        <v>3.3</v>
      </c>
      <c r="B431" s="54" t="s">
        <v>46</v>
      </c>
      <c r="C431" s="54" t="s">
        <v>284</v>
      </c>
      <c r="D431" s="6" t="s">
        <v>488</v>
      </c>
      <c r="E431" t="s">
        <v>497</v>
      </c>
      <c r="F431" s="9">
        <v>11</v>
      </c>
      <c r="G431" s="9">
        <v>12</v>
      </c>
      <c r="H431" s="9">
        <v>13</v>
      </c>
      <c r="I431" s="9">
        <v>14</v>
      </c>
    </row>
    <row r="432" spans="1:9" x14ac:dyDescent="0.25">
      <c r="A432" s="34">
        <v>3.3</v>
      </c>
      <c r="B432" s="54" t="s">
        <v>29</v>
      </c>
      <c r="C432" s="54" t="s">
        <v>435</v>
      </c>
      <c r="D432" s="6" t="s">
        <v>575</v>
      </c>
      <c r="E432" t="s">
        <v>578</v>
      </c>
      <c r="F432" s="9">
        <v>11</v>
      </c>
      <c r="G432" s="9">
        <v>12</v>
      </c>
      <c r="H432" s="9">
        <v>13</v>
      </c>
      <c r="I432" s="9">
        <v>14</v>
      </c>
    </row>
    <row r="433" spans="1:9" x14ac:dyDescent="0.25">
      <c r="A433" s="34">
        <v>3.3</v>
      </c>
      <c r="B433" s="54" t="s">
        <v>29</v>
      </c>
      <c r="C433" s="54" t="s">
        <v>435</v>
      </c>
      <c r="D433" s="6" t="s">
        <v>575</v>
      </c>
      <c r="E433" t="s">
        <v>579</v>
      </c>
      <c r="F433" s="9">
        <v>11</v>
      </c>
      <c r="G433" s="9">
        <v>12</v>
      </c>
      <c r="H433" s="9">
        <v>13</v>
      </c>
      <c r="I433" s="9">
        <v>14</v>
      </c>
    </row>
    <row r="434" spans="1:9" x14ac:dyDescent="0.25">
      <c r="A434" s="34">
        <v>3.3</v>
      </c>
      <c r="B434" s="54" t="s">
        <v>29</v>
      </c>
      <c r="C434" s="54" t="s">
        <v>435</v>
      </c>
      <c r="D434" s="6" t="s">
        <v>436</v>
      </c>
      <c r="E434" t="s">
        <v>622</v>
      </c>
      <c r="F434" s="9">
        <v>11</v>
      </c>
      <c r="G434" s="9">
        <v>12</v>
      </c>
      <c r="H434" s="9">
        <v>13</v>
      </c>
      <c r="I434" s="9">
        <v>14</v>
      </c>
    </row>
    <row r="435" spans="1:9" x14ac:dyDescent="0.25">
      <c r="A435" s="34">
        <v>3.3</v>
      </c>
      <c r="B435" s="54" t="s">
        <v>29</v>
      </c>
      <c r="C435" s="54" t="s">
        <v>435</v>
      </c>
      <c r="D435" s="6" t="s">
        <v>436</v>
      </c>
      <c r="E435" t="s">
        <v>623</v>
      </c>
      <c r="F435" s="9">
        <v>11</v>
      </c>
      <c r="G435" s="9">
        <v>12</v>
      </c>
      <c r="H435" s="9">
        <v>13</v>
      </c>
      <c r="I435" s="9">
        <v>14</v>
      </c>
    </row>
    <row r="436" spans="1:9" x14ac:dyDescent="0.25">
      <c r="A436" s="34">
        <v>3.3</v>
      </c>
      <c r="B436" s="54" t="s">
        <v>29</v>
      </c>
      <c r="C436" s="54" t="s">
        <v>435</v>
      </c>
      <c r="D436" s="6" t="s">
        <v>436</v>
      </c>
      <c r="E436" t="s">
        <v>624</v>
      </c>
      <c r="F436" s="9">
        <v>11</v>
      </c>
      <c r="G436" s="9">
        <v>12</v>
      </c>
      <c r="H436" s="9">
        <v>13</v>
      </c>
      <c r="I436" s="9">
        <v>14</v>
      </c>
    </row>
    <row r="437" spans="1:9" x14ac:dyDescent="0.25">
      <c r="A437" s="34">
        <v>3.3</v>
      </c>
      <c r="B437" s="54" t="s">
        <v>29</v>
      </c>
      <c r="C437" s="54" t="s">
        <v>435</v>
      </c>
      <c r="D437" s="6" t="s">
        <v>666</v>
      </c>
      <c r="E437" t="s">
        <v>670</v>
      </c>
      <c r="F437" s="9">
        <v>11</v>
      </c>
      <c r="G437" s="9">
        <v>12</v>
      </c>
      <c r="H437" s="9">
        <v>13</v>
      </c>
      <c r="I437" s="9">
        <v>14</v>
      </c>
    </row>
    <row r="438" spans="1:9" x14ac:dyDescent="0.25">
      <c r="A438" s="34">
        <v>3.3</v>
      </c>
      <c r="B438" s="54" t="s">
        <v>46</v>
      </c>
      <c r="C438" s="54" t="s">
        <v>484</v>
      </c>
      <c r="D438" s="6" t="s">
        <v>485</v>
      </c>
      <c r="E438" t="s">
        <v>738</v>
      </c>
      <c r="F438" s="9">
        <v>11</v>
      </c>
      <c r="G438" s="9">
        <v>12</v>
      </c>
      <c r="H438" s="9">
        <v>13</v>
      </c>
      <c r="I438" s="9">
        <v>14</v>
      </c>
    </row>
    <row r="439" spans="1:9" x14ac:dyDescent="0.25">
      <c r="A439" s="34">
        <v>3.3</v>
      </c>
      <c r="B439" s="54" t="s">
        <v>46</v>
      </c>
      <c r="C439" s="54" t="s">
        <v>484</v>
      </c>
      <c r="D439" s="6" t="s">
        <v>485</v>
      </c>
      <c r="E439" t="s">
        <v>739</v>
      </c>
      <c r="F439" s="9">
        <v>11</v>
      </c>
      <c r="G439" s="9">
        <v>12</v>
      </c>
      <c r="H439" s="9">
        <v>13</v>
      </c>
      <c r="I439" s="9">
        <v>14</v>
      </c>
    </row>
    <row r="440" spans="1:9" x14ac:dyDescent="0.25">
      <c r="A440" s="34">
        <v>3.3</v>
      </c>
      <c r="B440" s="54" t="s">
        <v>46</v>
      </c>
      <c r="C440" s="54" t="s">
        <v>484</v>
      </c>
      <c r="D440" s="6" t="s">
        <v>485</v>
      </c>
      <c r="E440" t="s">
        <v>740</v>
      </c>
      <c r="F440" s="9">
        <v>11</v>
      </c>
      <c r="G440" s="9">
        <v>12</v>
      </c>
      <c r="H440" s="9">
        <v>13</v>
      </c>
      <c r="I440" s="9">
        <v>14</v>
      </c>
    </row>
    <row r="441" spans="1:9" x14ac:dyDescent="0.25">
      <c r="A441" s="34">
        <v>3.3</v>
      </c>
      <c r="B441" s="54" t="s">
        <v>46</v>
      </c>
      <c r="C441" s="54" t="s">
        <v>484</v>
      </c>
      <c r="D441" s="6" t="s">
        <v>485</v>
      </c>
      <c r="E441" t="s">
        <v>741</v>
      </c>
      <c r="F441" s="9">
        <v>11</v>
      </c>
      <c r="G441" s="9">
        <v>12</v>
      </c>
      <c r="H441" s="9">
        <v>13</v>
      </c>
      <c r="I441" s="9">
        <v>14</v>
      </c>
    </row>
    <row r="442" spans="1:9" x14ac:dyDescent="0.25">
      <c r="A442" s="34">
        <v>3.3</v>
      </c>
      <c r="B442" s="54" t="s">
        <v>46</v>
      </c>
      <c r="C442" s="54" t="s">
        <v>484</v>
      </c>
      <c r="D442" s="6" t="s">
        <v>485</v>
      </c>
      <c r="E442" t="s">
        <v>742</v>
      </c>
      <c r="F442" s="9">
        <v>11</v>
      </c>
      <c r="G442" s="9">
        <v>12</v>
      </c>
      <c r="H442" s="9">
        <v>13</v>
      </c>
      <c r="I442" s="9">
        <v>14</v>
      </c>
    </row>
    <row r="443" spans="1:9" x14ac:dyDescent="0.25">
      <c r="A443" s="34">
        <v>3.3</v>
      </c>
      <c r="B443" s="54" t="s">
        <v>46</v>
      </c>
      <c r="C443" s="54" t="s">
        <v>484</v>
      </c>
      <c r="D443" s="6" t="s">
        <v>485</v>
      </c>
      <c r="E443" t="s">
        <v>743</v>
      </c>
      <c r="F443" s="9">
        <v>11</v>
      </c>
      <c r="G443" s="9">
        <v>12</v>
      </c>
      <c r="H443" s="9">
        <v>13</v>
      </c>
      <c r="I443" s="9">
        <v>14</v>
      </c>
    </row>
    <row r="444" spans="1:9" x14ac:dyDescent="0.25">
      <c r="A444" s="34">
        <v>3.3</v>
      </c>
      <c r="B444" s="54" t="s">
        <v>46</v>
      </c>
      <c r="C444" s="54" t="s">
        <v>484</v>
      </c>
      <c r="D444" s="6" t="s">
        <v>485</v>
      </c>
      <c r="E444" t="s">
        <v>744</v>
      </c>
      <c r="F444" s="9">
        <v>11</v>
      </c>
      <c r="G444" s="9">
        <v>12</v>
      </c>
      <c r="H444" s="9">
        <v>13</v>
      </c>
      <c r="I444" s="9">
        <v>14</v>
      </c>
    </row>
    <row r="445" spans="1:9" x14ac:dyDescent="0.25">
      <c r="A445" s="34">
        <v>3.3</v>
      </c>
      <c r="B445" s="54" t="s">
        <v>46</v>
      </c>
      <c r="C445" s="54" t="s">
        <v>484</v>
      </c>
      <c r="D445" s="6" t="s">
        <v>485</v>
      </c>
      <c r="E445" t="s">
        <v>745</v>
      </c>
      <c r="F445" s="9">
        <v>11</v>
      </c>
      <c r="G445" s="9">
        <v>12</v>
      </c>
      <c r="H445" s="9">
        <v>13</v>
      </c>
      <c r="I445" s="9">
        <v>14</v>
      </c>
    </row>
    <row r="446" spans="1:9" x14ac:dyDescent="0.25">
      <c r="A446" s="34">
        <v>3.3</v>
      </c>
      <c r="B446" s="54" t="s">
        <v>46</v>
      </c>
      <c r="C446" s="54" t="s">
        <v>59</v>
      </c>
      <c r="D446" s="6" t="s">
        <v>805</v>
      </c>
      <c r="E446" t="s">
        <v>875</v>
      </c>
      <c r="F446" s="9">
        <v>11</v>
      </c>
      <c r="G446" s="9">
        <v>12</v>
      </c>
      <c r="H446" s="9">
        <v>13</v>
      </c>
      <c r="I446" s="9">
        <v>14</v>
      </c>
    </row>
    <row r="447" spans="1:9" x14ac:dyDescent="0.25">
      <c r="A447" s="34">
        <v>3.3</v>
      </c>
      <c r="B447" s="54" t="s">
        <v>46</v>
      </c>
      <c r="C447" s="54" t="s">
        <v>59</v>
      </c>
      <c r="D447" s="6" t="s">
        <v>805</v>
      </c>
      <c r="E447" t="s">
        <v>876</v>
      </c>
      <c r="F447" s="9">
        <v>11</v>
      </c>
      <c r="G447" s="9">
        <v>12</v>
      </c>
      <c r="H447" s="9">
        <v>13</v>
      </c>
      <c r="I447" s="9">
        <v>14</v>
      </c>
    </row>
    <row r="448" spans="1:9" x14ac:dyDescent="0.25">
      <c r="A448" s="34">
        <v>3.3</v>
      </c>
      <c r="B448" s="54" t="s">
        <v>46</v>
      </c>
      <c r="C448" s="54" t="s">
        <v>59</v>
      </c>
      <c r="D448" s="6" t="s">
        <v>805</v>
      </c>
      <c r="E448" t="s">
        <v>877</v>
      </c>
      <c r="F448" s="9">
        <v>11</v>
      </c>
      <c r="G448" s="9">
        <v>12</v>
      </c>
      <c r="H448" s="9">
        <v>13</v>
      </c>
      <c r="I448" s="9">
        <v>14</v>
      </c>
    </row>
    <row r="449" spans="1:9" x14ac:dyDescent="0.25">
      <c r="A449" s="34">
        <v>3.3</v>
      </c>
      <c r="B449" s="54" t="s">
        <v>46</v>
      </c>
      <c r="C449" s="54" t="s">
        <v>59</v>
      </c>
      <c r="D449" s="6" t="s">
        <v>805</v>
      </c>
      <c r="E449" t="s">
        <v>878</v>
      </c>
      <c r="F449" s="9">
        <v>11</v>
      </c>
      <c r="G449" s="9">
        <v>12</v>
      </c>
      <c r="H449" s="9">
        <v>13</v>
      </c>
      <c r="I449" s="9">
        <v>14</v>
      </c>
    </row>
    <row r="450" spans="1:9" x14ac:dyDescent="0.25">
      <c r="A450" s="34">
        <v>3.3</v>
      </c>
      <c r="B450" s="54" t="s">
        <v>46</v>
      </c>
      <c r="C450" s="54" t="s">
        <v>59</v>
      </c>
      <c r="D450" s="6" t="s">
        <v>805</v>
      </c>
      <c r="E450" t="s">
        <v>879</v>
      </c>
      <c r="F450" s="9">
        <v>11</v>
      </c>
      <c r="G450" s="9">
        <v>12</v>
      </c>
      <c r="H450" s="9">
        <v>13</v>
      </c>
      <c r="I450" s="9">
        <v>14</v>
      </c>
    </row>
    <row r="451" spans="1:9" x14ac:dyDescent="0.25">
      <c r="A451" s="34">
        <v>3.3</v>
      </c>
      <c r="B451" s="54" t="s">
        <v>46</v>
      </c>
      <c r="C451" s="54" t="s">
        <v>59</v>
      </c>
      <c r="D451" s="6" t="s">
        <v>805</v>
      </c>
      <c r="E451" t="s">
        <v>880</v>
      </c>
      <c r="F451" s="9">
        <v>11</v>
      </c>
      <c r="G451" s="9">
        <v>12</v>
      </c>
      <c r="H451" s="9">
        <v>13</v>
      </c>
      <c r="I451" s="9">
        <v>14</v>
      </c>
    </row>
    <row r="452" spans="1:9" x14ac:dyDescent="0.25">
      <c r="A452" s="34">
        <v>3.3</v>
      </c>
      <c r="B452" s="54" t="s">
        <v>46</v>
      </c>
      <c r="C452" s="54" t="s">
        <v>59</v>
      </c>
      <c r="D452" s="6" t="s">
        <v>805</v>
      </c>
      <c r="E452" t="s">
        <v>881</v>
      </c>
      <c r="F452" s="9">
        <v>11</v>
      </c>
      <c r="G452" s="9">
        <v>12</v>
      </c>
      <c r="H452" s="9">
        <v>13</v>
      </c>
      <c r="I452" s="9">
        <v>14</v>
      </c>
    </row>
    <row r="453" spans="1:9" x14ac:dyDescent="0.25">
      <c r="A453" s="34">
        <v>3.3</v>
      </c>
      <c r="B453" s="54" t="s">
        <v>46</v>
      </c>
      <c r="C453" s="54" t="s">
        <v>59</v>
      </c>
      <c r="D453" s="6" t="s">
        <v>805</v>
      </c>
      <c r="E453" t="s">
        <v>882</v>
      </c>
      <c r="F453" s="9">
        <v>11</v>
      </c>
      <c r="G453" s="9">
        <v>12</v>
      </c>
      <c r="H453" s="9">
        <v>13</v>
      </c>
      <c r="I453" s="9">
        <v>14</v>
      </c>
    </row>
    <row r="454" spans="1:9" x14ac:dyDescent="0.25">
      <c r="A454" s="34">
        <v>3.3</v>
      </c>
      <c r="B454" s="54" t="s">
        <v>46</v>
      </c>
      <c r="C454" s="54" t="s">
        <v>59</v>
      </c>
      <c r="D454" s="6" t="s">
        <v>805</v>
      </c>
      <c r="E454" t="s">
        <v>883</v>
      </c>
      <c r="F454" s="9">
        <v>11</v>
      </c>
      <c r="G454" s="9">
        <v>12</v>
      </c>
      <c r="H454" s="9">
        <v>13</v>
      </c>
      <c r="I454" s="9">
        <v>14</v>
      </c>
    </row>
    <row r="455" spans="1:9" x14ac:dyDescent="0.25">
      <c r="A455" s="34">
        <v>3.3</v>
      </c>
      <c r="B455" s="54" t="s">
        <v>46</v>
      </c>
      <c r="C455" s="54" t="s">
        <v>47</v>
      </c>
      <c r="D455" s="6" t="s">
        <v>993</v>
      </c>
      <c r="E455" t="s">
        <v>997</v>
      </c>
      <c r="F455" s="9">
        <v>11</v>
      </c>
      <c r="G455" s="9">
        <v>12</v>
      </c>
      <c r="H455" s="9">
        <v>13</v>
      </c>
      <c r="I455" s="9">
        <v>14</v>
      </c>
    </row>
    <row r="456" spans="1:9" x14ac:dyDescent="0.25">
      <c r="A456" s="34">
        <v>3.3</v>
      </c>
      <c r="B456" s="54" t="s">
        <v>46</v>
      </c>
      <c r="C456" s="54" t="s">
        <v>47</v>
      </c>
      <c r="D456" s="6" t="s">
        <v>993</v>
      </c>
      <c r="E456" t="s">
        <v>998</v>
      </c>
      <c r="F456" s="9">
        <v>11</v>
      </c>
      <c r="G456" s="9">
        <v>12</v>
      </c>
      <c r="H456" s="9">
        <v>13</v>
      </c>
      <c r="I456" s="9">
        <v>14</v>
      </c>
    </row>
    <row r="457" spans="1:9" x14ac:dyDescent="0.25">
      <c r="A457" s="34">
        <v>3.3</v>
      </c>
      <c r="B457" s="54" t="s">
        <v>46</v>
      </c>
      <c r="C457" s="54" t="s">
        <v>47</v>
      </c>
      <c r="D457" s="6" t="s">
        <v>993</v>
      </c>
      <c r="E457" t="s">
        <v>999</v>
      </c>
      <c r="F457" s="9">
        <v>11</v>
      </c>
      <c r="G457" s="9">
        <v>12</v>
      </c>
      <c r="H457" s="9">
        <v>13</v>
      </c>
      <c r="I457" s="9">
        <v>14</v>
      </c>
    </row>
    <row r="458" spans="1:9" x14ac:dyDescent="0.25">
      <c r="A458" s="34">
        <v>3.3</v>
      </c>
      <c r="B458" s="54" t="s">
        <v>46</v>
      </c>
      <c r="C458" s="54" t="s">
        <v>47</v>
      </c>
      <c r="D458" s="6" t="s">
        <v>993</v>
      </c>
      <c r="E458" t="s">
        <v>1000</v>
      </c>
      <c r="F458" s="9">
        <v>11</v>
      </c>
      <c r="G458" s="9">
        <v>12</v>
      </c>
      <c r="H458" s="9">
        <v>13</v>
      </c>
      <c r="I458" s="9">
        <v>14</v>
      </c>
    </row>
    <row r="459" spans="1:9" x14ac:dyDescent="0.25">
      <c r="A459" s="34">
        <v>3.3</v>
      </c>
      <c r="B459" s="54" t="s">
        <v>46</v>
      </c>
      <c r="C459" s="54" t="s">
        <v>47</v>
      </c>
      <c r="D459" s="6" t="s">
        <v>993</v>
      </c>
      <c r="E459" t="s">
        <v>1001</v>
      </c>
      <c r="F459" s="9">
        <v>11</v>
      </c>
      <c r="G459" s="9">
        <v>12</v>
      </c>
      <c r="H459" s="9">
        <v>13</v>
      </c>
      <c r="I459" s="9">
        <v>14</v>
      </c>
    </row>
    <row r="460" spans="1:9" x14ac:dyDescent="0.25">
      <c r="A460" s="71">
        <v>2412</v>
      </c>
      <c r="B460" s="54" t="s">
        <v>29</v>
      </c>
      <c r="C460" s="54" t="s">
        <v>101</v>
      </c>
      <c r="D460" s="6" t="s">
        <v>111</v>
      </c>
      <c r="E460" s="4" t="s">
        <v>2331</v>
      </c>
    </row>
    <row r="461" spans="1:9" x14ac:dyDescent="0.25">
      <c r="A461" s="71">
        <v>2412</v>
      </c>
      <c r="B461" s="54" t="s">
        <v>29</v>
      </c>
      <c r="C461" s="54" t="s">
        <v>101</v>
      </c>
      <c r="D461" s="6" t="s">
        <v>111</v>
      </c>
      <c r="E461" s="4" t="s">
        <v>2332</v>
      </c>
    </row>
    <row r="462" spans="1:9" x14ac:dyDescent="0.25">
      <c r="A462" s="71">
        <v>2412</v>
      </c>
      <c r="B462" s="54" t="s">
        <v>29</v>
      </c>
      <c r="C462" s="54" t="s">
        <v>101</v>
      </c>
      <c r="D462" s="6" t="s">
        <v>111</v>
      </c>
      <c r="E462" s="4" t="s">
        <v>2333</v>
      </c>
    </row>
    <row r="463" spans="1:9" x14ac:dyDescent="0.25">
      <c r="A463" s="71">
        <v>2412</v>
      </c>
      <c r="B463" s="54" t="s">
        <v>29</v>
      </c>
      <c r="C463" s="54" t="s">
        <v>101</v>
      </c>
      <c r="D463" s="6" t="s">
        <v>111</v>
      </c>
      <c r="E463" s="4" t="s">
        <v>2334</v>
      </c>
    </row>
    <row r="464" spans="1:9" x14ac:dyDescent="0.25">
      <c r="A464" s="71">
        <v>2412</v>
      </c>
      <c r="B464" s="54" t="s">
        <v>29</v>
      </c>
      <c r="C464" s="54" t="s">
        <v>101</v>
      </c>
      <c r="D464" s="6" t="s">
        <v>111</v>
      </c>
      <c r="E464" s="4" t="s">
        <v>2335</v>
      </c>
    </row>
    <row r="465" spans="1:9" x14ac:dyDescent="0.25">
      <c r="A465" s="71">
        <v>2412</v>
      </c>
      <c r="B465" s="54" t="s">
        <v>29</v>
      </c>
      <c r="C465" s="54" t="s">
        <v>101</v>
      </c>
      <c r="D465" s="6" t="s">
        <v>111</v>
      </c>
      <c r="E465" s="4" t="s">
        <v>2336</v>
      </c>
    </row>
    <row r="466" spans="1:9" x14ac:dyDescent="0.25">
      <c r="A466" s="34">
        <v>3.3</v>
      </c>
      <c r="B466" s="54" t="s">
        <v>46</v>
      </c>
      <c r="C466" s="54" t="s">
        <v>59</v>
      </c>
      <c r="D466" s="6" t="s">
        <v>1127</v>
      </c>
      <c r="E466" t="s">
        <v>1137</v>
      </c>
      <c r="F466" s="9">
        <v>11</v>
      </c>
      <c r="G466" s="9">
        <v>12</v>
      </c>
      <c r="H466" s="9">
        <v>13</v>
      </c>
      <c r="I466" s="9">
        <v>14</v>
      </c>
    </row>
    <row r="467" spans="1:9" x14ac:dyDescent="0.25">
      <c r="A467" s="34">
        <v>3.3</v>
      </c>
      <c r="B467" s="54" t="s">
        <v>29</v>
      </c>
      <c r="C467" s="54" t="s">
        <v>1047</v>
      </c>
      <c r="D467" s="6" t="s">
        <v>1048</v>
      </c>
      <c r="E467" t="s">
        <v>1161</v>
      </c>
      <c r="F467" s="9">
        <v>11</v>
      </c>
      <c r="G467" s="9">
        <v>12</v>
      </c>
      <c r="H467" s="9">
        <v>13</v>
      </c>
      <c r="I467" s="9">
        <v>14</v>
      </c>
    </row>
    <row r="468" spans="1:9" x14ac:dyDescent="0.25">
      <c r="A468" s="34">
        <v>3.3</v>
      </c>
      <c r="B468" s="54" t="s">
        <v>29</v>
      </c>
      <c r="C468" s="54" t="s">
        <v>1047</v>
      </c>
      <c r="D468" s="6" t="s">
        <v>1048</v>
      </c>
      <c r="E468" t="s">
        <v>1162</v>
      </c>
      <c r="F468" s="9">
        <v>11</v>
      </c>
      <c r="G468" s="9">
        <v>12</v>
      </c>
      <c r="H468" s="9">
        <v>13</v>
      </c>
      <c r="I468" s="9">
        <v>14</v>
      </c>
    </row>
    <row r="469" spans="1:9" x14ac:dyDescent="0.25">
      <c r="A469" s="34">
        <v>3.3</v>
      </c>
      <c r="B469" s="54" t="s">
        <v>29</v>
      </c>
      <c r="C469" s="54" t="s">
        <v>1047</v>
      </c>
      <c r="D469" s="6" t="s">
        <v>1048</v>
      </c>
      <c r="E469" t="s">
        <v>1163</v>
      </c>
      <c r="F469" s="9">
        <v>11</v>
      </c>
      <c r="G469" s="9">
        <v>12</v>
      </c>
      <c r="H469" s="9">
        <v>13</v>
      </c>
      <c r="I469" s="9">
        <v>14</v>
      </c>
    </row>
    <row r="470" spans="1:9" x14ac:dyDescent="0.25">
      <c r="A470" s="34">
        <v>3.3</v>
      </c>
      <c r="B470" s="54" t="s">
        <v>29</v>
      </c>
      <c r="C470" s="54" t="s">
        <v>1047</v>
      </c>
      <c r="D470" s="6" t="s">
        <v>1048</v>
      </c>
      <c r="E470" t="s">
        <v>1164</v>
      </c>
      <c r="F470" s="9">
        <v>11</v>
      </c>
      <c r="G470" s="9">
        <v>12</v>
      </c>
      <c r="H470" s="9">
        <v>13</v>
      </c>
      <c r="I470" s="9">
        <v>14</v>
      </c>
    </row>
    <row r="471" spans="1:9" x14ac:dyDescent="0.25">
      <c r="A471" s="34">
        <v>3.3</v>
      </c>
      <c r="B471" s="54" t="s">
        <v>29</v>
      </c>
      <c r="C471" s="54" t="s">
        <v>1047</v>
      </c>
      <c r="D471" s="6" t="s">
        <v>1048</v>
      </c>
      <c r="E471" t="s">
        <v>1165</v>
      </c>
      <c r="F471" s="9">
        <v>11</v>
      </c>
      <c r="G471" s="9">
        <v>12</v>
      </c>
      <c r="H471" s="9">
        <v>13</v>
      </c>
      <c r="I471" s="9">
        <v>14</v>
      </c>
    </row>
    <row r="472" spans="1:9" x14ac:dyDescent="0.25">
      <c r="A472" s="34">
        <v>3.3</v>
      </c>
      <c r="B472" s="54" t="s">
        <v>29</v>
      </c>
      <c r="C472" s="54" t="s">
        <v>1047</v>
      </c>
      <c r="D472" s="6" t="s">
        <v>1048</v>
      </c>
      <c r="E472" t="s">
        <v>1166</v>
      </c>
      <c r="F472" s="9">
        <v>11</v>
      </c>
      <c r="G472" s="9">
        <v>12</v>
      </c>
      <c r="H472" s="9">
        <v>13</v>
      </c>
      <c r="I472" s="9">
        <v>14</v>
      </c>
    </row>
    <row r="473" spans="1:9" x14ac:dyDescent="0.25">
      <c r="A473" s="34">
        <v>3.3</v>
      </c>
      <c r="B473" s="54" t="s">
        <v>29</v>
      </c>
      <c r="C473" s="54" t="s">
        <v>1047</v>
      </c>
      <c r="D473" s="6" t="s">
        <v>1048</v>
      </c>
      <c r="E473" t="s">
        <v>1167</v>
      </c>
      <c r="F473" s="9">
        <v>11</v>
      </c>
      <c r="G473" s="9">
        <v>12</v>
      </c>
      <c r="H473" s="9">
        <v>13</v>
      </c>
      <c r="I473" s="9">
        <v>14</v>
      </c>
    </row>
    <row r="474" spans="1:9" x14ac:dyDescent="0.25">
      <c r="A474" s="34">
        <v>3.3</v>
      </c>
      <c r="B474" s="54" t="s">
        <v>29</v>
      </c>
      <c r="C474" s="54" t="s">
        <v>1047</v>
      </c>
      <c r="D474" s="6" t="s">
        <v>1048</v>
      </c>
      <c r="E474" t="s">
        <v>1168</v>
      </c>
      <c r="F474" s="9">
        <v>11</v>
      </c>
      <c r="G474" s="9">
        <v>12</v>
      </c>
      <c r="H474" s="9">
        <v>13</v>
      </c>
      <c r="I474" s="9">
        <v>14</v>
      </c>
    </row>
    <row r="475" spans="1:9" x14ac:dyDescent="0.25">
      <c r="A475" s="34">
        <v>3.3</v>
      </c>
      <c r="B475" s="54" t="s">
        <v>29</v>
      </c>
      <c r="C475" s="54" t="s">
        <v>1047</v>
      </c>
      <c r="D475" s="6" t="s">
        <v>1048</v>
      </c>
      <c r="E475" t="s">
        <v>1169</v>
      </c>
      <c r="F475" s="9">
        <v>11</v>
      </c>
      <c r="G475" s="9">
        <v>12</v>
      </c>
      <c r="H475" s="9">
        <v>13</v>
      </c>
      <c r="I475" s="9">
        <v>14</v>
      </c>
    </row>
    <row r="476" spans="1:9" x14ac:dyDescent="0.25">
      <c r="A476" s="34">
        <v>3.3</v>
      </c>
      <c r="B476" s="54" t="s">
        <v>287</v>
      </c>
      <c r="C476" s="54" t="s">
        <v>1452</v>
      </c>
      <c r="D476" s="6" t="s">
        <v>1453</v>
      </c>
      <c r="E476" t="s">
        <v>1482</v>
      </c>
      <c r="F476" s="9">
        <v>11</v>
      </c>
      <c r="G476" s="9">
        <v>12</v>
      </c>
      <c r="H476" s="49">
        <v>13</v>
      </c>
      <c r="I476" s="9">
        <v>14</v>
      </c>
    </row>
    <row r="477" spans="1:9" x14ac:dyDescent="0.25">
      <c r="A477" s="34">
        <v>3.3</v>
      </c>
      <c r="B477" s="54" t="s">
        <v>287</v>
      </c>
      <c r="C477" s="54" t="s">
        <v>1452</v>
      </c>
      <c r="D477" s="6" t="s">
        <v>1453</v>
      </c>
      <c r="E477" t="s">
        <v>1483</v>
      </c>
      <c r="F477" s="9">
        <v>11</v>
      </c>
      <c r="G477" s="9">
        <v>12</v>
      </c>
      <c r="H477" s="49">
        <v>13</v>
      </c>
      <c r="I477" s="9">
        <v>14</v>
      </c>
    </row>
    <row r="478" spans="1:9" x14ac:dyDescent="0.25">
      <c r="A478" s="34">
        <v>3.3</v>
      </c>
      <c r="B478" s="54" t="s">
        <v>287</v>
      </c>
      <c r="C478" s="54" t="s">
        <v>1452</v>
      </c>
      <c r="D478" s="6" t="s">
        <v>1453</v>
      </c>
      <c r="E478" t="s">
        <v>1484</v>
      </c>
      <c r="F478" s="9">
        <v>11</v>
      </c>
      <c r="G478" s="9">
        <v>12</v>
      </c>
      <c r="H478" s="49">
        <v>13</v>
      </c>
      <c r="I478" s="9">
        <v>14</v>
      </c>
    </row>
    <row r="479" spans="1:9" x14ac:dyDescent="0.25">
      <c r="A479" s="34">
        <v>3.3</v>
      </c>
      <c r="B479" s="54" t="s">
        <v>287</v>
      </c>
      <c r="C479" s="54" t="s">
        <v>1452</v>
      </c>
      <c r="D479" s="6" t="s">
        <v>1453</v>
      </c>
      <c r="E479" t="s">
        <v>1485</v>
      </c>
      <c r="F479" s="9">
        <v>11</v>
      </c>
      <c r="G479" s="9">
        <v>12</v>
      </c>
      <c r="H479" s="49">
        <v>13</v>
      </c>
      <c r="I479" s="9">
        <v>14</v>
      </c>
    </row>
    <row r="480" spans="1:9" x14ac:dyDescent="0.25">
      <c r="A480" s="34">
        <v>3.3</v>
      </c>
      <c r="B480" s="54" t="s">
        <v>287</v>
      </c>
      <c r="C480" s="54" t="s">
        <v>1452</v>
      </c>
      <c r="D480" s="6" t="s">
        <v>1453</v>
      </c>
      <c r="E480" t="s">
        <v>1486</v>
      </c>
      <c r="F480" s="9">
        <v>11</v>
      </c>
      <c r="G480" s="9">
        <v>12</v>
      </c>
      <c r="H480" s="49">
        <v>13</v>
      </c>
      <c r="I480" s="9">
        <v>14</v>
      </c>
    </row>
    <row r="481" spans="1:11" x14ac:dyDescent="0.25">
      <c r="A481" s="34">
        <v>3.3</v>
      </c>
      <c r="B481" s="54" t="s">
        <v>287</v>
      </c>
      <c r="C481" s="54" t="s">
        <v>1452</v>
      </c>
      <c r="D481" s="6" t="s">
        <v>1453</v>
      </c>
      <c r="E481" t="s">
        <v>1487</v>
      </c>
      <c r="F481" s="9">
        <v>11</v>
      </c>
      <c r="G481" s="9">
        <v>12</v>
      </c>
      <c r="H481" s="49">
        <v>13</v>
      </c>
      <c r="I481" s="9">
        <v>14</v>
      </c>
    </row>
    <row r="482" spans="1:11" x14ac:dyDescent="0.25">
      <c r="A482" s="34">
        <v>3.3</v>
      </c>
      <c r="B482" s="54" t="s">
        <v>287</v>
      </c>
      <c r="C482" s="54" t="s">
        <v>1452</v>
      </c>
      <c r="D482" s="6" t="s">
        <v>1453</v>
      </c>
      <c r="E482" t="s">
        <v>1488</v>
      </c>
      <c r="F482" s="9">
        <v>11</v>
      </c>
      <c r="G482" s="9">
        <v>12</v>
      </c>
      <c r="H482" s="49">
        <v>13</v>
      </c>
      <c r="I482" s="9">
        <v>14</v>
      </c>
    </row>
    <row r="483" spans="1:11" x14ac:dyDescent="0.25">
      <c r="A483" s="34">
        <v>3.3</v>
      </c>
      <c r="B483" s="54" t="s">
        <v>287</v>
      </c>
      <c r="C483" s="54" t="s">
        <v>1452</v>
      </c>
      <c r="D483" s="6" t="s">
        <v>1453</v>
      </c>
      <c r="E483" t="s">
        <v>1489</v>
      </c>
      <c r="F483" s="9">
        <v>11</v>
      </c>
      <c r="G483" s="9">
        <v>12</v>
      </c>
      <c r="H483" s="49">
        <v>13</v>
      </c>
      <c r="I483" s="9">
        <v>14</v>
      </c>
    </row>
    <row r="484" spans="1:11" x14ac:dyDescent="0.25">
      <c r="A484" s="34">
        <v>3.3</v>
      </c>
      <c r="B484" s="54" t="s">
        <v>287</v>
      </c>
      <c r="C484" s="54" t="s">
        <v>1452</v>
      </c>
      <c r="D484" s="6" t="s">
        <v>1453</v>
      </c>
      <c r="E484" t="s">
        <v>1490</v>
      </c>
      <c r="F484" s="9">
        <v>11</v>
      </c>
      <c r="G484" s="9">
        <v>12</v>
      </c>
      <c r="H484" s="49">
        <v>13</v>
      </c>
      <c r="I484" s="9">
        <v>14</v>
      </c>
    </row>
    <row r="485" spans="1:11" x14ac:dyDescent="0.25">
      <c r="A485" s="34">
        <v>6</v>
      </c>
      <c r="B485" s="54" t="s">
        <v>29</v>
      </c>
      <c r="C485" s="54" t="s">
        <v>30</v>
      </c>
      <c r="D485" s="6" t="s">
        <v>242</v>
      </c>
      <c r="E485" t="s">
        <v>387</v>
      </c>
      <c r="F485" s="34" t="s">
        <v>84</v>
      </c>
      <c r="G485" s="34" t="s">
        <v>84</v>
      </c>
      <c r="H485" s="49">
        <v>13.3</v>
      </c>
      <c r="I485" s="9">
        <v>14</v>
      </c>
      <c r="K485" s="51"/>
    </row>
    <row r="486" spans="1:11" x14ac:dyDescent="0.25">
      <c r="A486" s="34">
        <v>6</v>
      </c>
      <c r="B486" s="54" t="s">
        <v>29</v>
      </c>
      <c r="C486" s="54" t="s">
        <v>30</v>
      </c>
      <c r="D486" s="6" t="s">
        <v>242</v>
      </c>
      <c r="E486" t="s">
        <v>388</v>
      </c>
      <c r="F486" s="9" t="s">
        <v>84</v>
      </c>
      <c r="G486" s="34" t="s">
        <v>84</v>
      </c>
      <c r="H486" s="49">
        <v>13.3</v>
      </c>
      <c r="I486" s="9">
        <v>14</v>
      </c>
      <c r="K486" s="45"/>
    </row>
    <row r="487" spans="1:11" x14ac:dyDescent="0.25">
      <c r="A487" s="34">
        <v>6.1</v>
      </c>
      <c r="B487" s="54" t="s">
        <v>29</v>
      </c>
      <c r="C487" s="54" t="s">
        <v>30</v>
      </c>
      <c r="D487" s="6" t="s">
        <v>242</v>
      </c>
      <c r="E487" t="s">
        <v>389</v>
      </c>
      <c r="F487" s="34" t="s">
        <v>84</v>
      </c>
      <c r="G487" s="34" t="s">
        <v>84</v>
      </c>
      <c r="H487" s="34" t="s">
        <v>84</v>
      </c>
      <c r="I487" s="34">
        <v>14.1</v>
      </c>
      <c r="K487" s="51"/>
    </row>
    <row r="488" spans="1:11" x14ac:dyDescent="0.25">
      <c r="A488" s="90">
        <v>3.3</v>
      </c>
      <c r="B488" s="54" t="s">
        <v>287</v>
      </c>
      <c r="C488" s="54" t="s">
        <v>1470</v>
      </c>
      <c r="D488" s="6" t="s">
        <v>1474</v>
      </c>
      <c r="E488" t="s">
        <v>1792</v>
      </c>
      <c r="F488" s="9">
        <v>11</v>
      </c>
      <c r="G488" s="9">
        <v>12</v>
      </c>
      <c r="H488" s="9">
        <v>13</v>
      </c>
      <c r="I488" s="9">
        <v>14</v>
      </c>
    </row>
    <row r="489" spans="1:11" x14ac:dyDescent="0.25">
      <c r="A489" s="34">
        <v>3.3</v>
      </c>
      <c r="B489" s="54" t="s">
        <v>287</v>
      </c>
      <c r="C489" s="54" t="s">
        <v>1470</v>
      </c>
      <c r="D489" s="6" t="s">
        <v>1474</v>
      </c>
      <c r="E489" t="s">
        <v>1793</v>
      </c>
      <c r="F489" s="9">
        <v>11</v>
      </c>
      <c r="G489" s="9">
        <v>12</v>
      </c>
      <c r="H489" s="9">
        <v>13</v>
      </c>
      <c r="I489" s="9">
        <v>14</v>
      </c>
    </row>
    <row r="490" spans="1:11" x14ac:dyDescent="0.25">
      <c r="A490" s="34">
        <v>3.4</v>
      </c>
      <c r="B490" s="54" t="s">
        <v>287</v>
      </c>
      <c r="C490" s="54" t="s">
        <v>1470</v>
      </c>
      <c r="D490" s="6" t="s">
        <v>1474</v>
      </c>
      <c r="E490" t="s">
        <v>1794</v>
      </c>
      <c r="F490" s="9">
        <v>11.1</v>
      </c>
      <c r="G490" s="9">
        <v>12</v>
      </c>
      <c r="H490" s="9">
        <v>13</v>
      </c>
      <c r="I490" s="9">
        <v>14</v>
      </c>
    </row>
    <row r="491" spans="1:11" x14ac:dyDescent="0.25">
      <c r="A491" s="34">
        <v>3.4</v>
      </c>
      <c r="B491" s="54" t="s">
        <v>29</v>
      </c>
      <c r="C491" s="54" t="s">
        <v>30</v>
      </c>
      <c r="D491" s="6" t="s">
        <v>31</v>
      </c>
      <c r="E491" t="s">
        <v>38</v>
      </c>
      <c r="F491" s="9">
        <v>11.1</v>
      </c>
      <c r="G491" s="9">
        <v>12</v>
      </c>
      <c r="H491" s="9">
        <v>13</v>
      </c>
      <c r="I491" s="9">
        <v>14</v>
      </c>
    </row>
    <row r="492" spans="1:11" x14ac:dyDescent="0.25">
      <c r="A492" s="34">
        <v>3.4</v>
      </c>
      <c r="B492" s="54" t="s">
        <v>29</v>
      </c>
      <c r="C492" s="54" t="s">
        <v>30</v>
      </c>
      <c r="D492" s="6" t="s">
        <v>31</v>
      </c>
      <c r="E492" t="s">
        <v>39</v>
      </c>
      <c r="F492" s="9">
        <v>11.1</v>
      </c>
      <c r="G492" s="9">
        <v>12</v>
      </c>
      <c r="H492" s="9">
        <v>13</v>
      </c>
      <c r="I492" s="9">
        <v>14</v>
      </c>
    </row>
    <row r="493" spans="1:11" x14ac:dyDescent="0.25">
      <c r="A493" s="34">
        <v>3.4</v>
      </c>
      <c r="B493" s="54" t="s">
        <v>29</v>
      </c>
      <c r="C493" s="54" t="s">
        <v>30</v>
      </c>
      <c r="D493" s="6" t="s">
        <v>31</v>
      </c>
      <c r="E493" t="s">
        <v>40</v>
      </c>
      <c r="F493" s="9">
        <v>11.1</v>
      </c>
      <c r="G493" s="9">
        <v>12</v>
      </c>
      <c r="H493" s="9">
        <v>13</v>
      </c>
      <c r="I493" s="9">
        <v>14</v>
      </c>
    </row>
    <row r="494" spans="1:11" x14ac:dyDescent="0.25">
      <c r="A494" s="34">
        <v>3.4</v>
      </c>
      <c r="B494" s="54" t="s">
        <v>29</v>
      </c>
      <c r="C494" s="54" t="s">
        <v>30</v>
      </c>
      <c r="D494" s="6" t="s">
        <v>31</v>
      </c>
      <c r="E494" t="s">
        <v>41</v>
      </c>
      <c r="F494" s="9">
        <v>11.1</v>
      </c>
      <c r="G494" s="9">
        <v>12</v>
      </c>
      <c r="H494" s="9">
        <v>13</v>
      </c>
      <c r="I494" s="9">
        <v>14</v>
      </c>
      <c r="K494" s="39"/>
    </row>
    <row r="495" spans="1:11" x14ac:dyDescent="0.25">
      <c r="A495" s="34">
        <v>3.4</v>
      </c>
      <c r="B495" s="54" t="s">
        <v>29</v>
      </c>
      <c r="C495" s="54" t="s">
        <v>30</v>
      </c>
      <c r="D495" s="6" t="s">
        <v>31</v>
      </c>
      <c r="E495" t="s">
        <v>42</v>
      </c>
      <c r="F495" s="9">
        <v>11.1</v>
      </c>
      <c r="G495" s="9">
        <v>12</v>
      </c>
      <c r="H495" s="9">
        <v>13</v>
      </c>
      <c r="I495" s="9">
        <v>14</v>
      </c>
    </row>
    <row r="496" spans="1:11" x14ac:dyDescent="0.25">
      <c r="A496" s="34">
        <v>3.4</v>
      </c>
      <c r="B496" s="54" t="s">
        <v>29</v>
      </c>
      <c r="C496" s="54" t="s">
        <v>30</v>
      </c>
      <c r="D496" s="6" t="s">
        <v>31</v>
      </c>
      <c r="E496" t="s">
        <v>43</v>
      </c>
      <c r="F496" s="9">
        <v>11.1</v>
      </c>
      <c r="G496" s="9">
        <v>12</v>
      </c>
      <c r="H496" s="9">
        <v>13</v>
      </c>
      <c r="I496" s="9">
        <v>14</v>
      </c>
    </row>
    <row r="497" spans="1:9" x14ac:dyDescent="0.25">
      <c r="A497" s="34">
        <v>3.4</v>
      </c>
      <c r="B497" s="54" t="s">
        <v>29</v>
      </c>
      <c r="C497" s="54" t="s">
        <v>30</v>
      </c>
      <c r="D497" s="6" t="s">
        <v>31</v>
      </c>
      <c r="E497" t="s">
        <v>44</v>
      </c>
      <c r="F497" s="9">
        <v>11.1</v>
      </c>
      <c r="G497" s="9">
        <v>12</v>
      </c>
      <c r="H497" s="9">
        <v>13</v>
      </c>
      <c r="I497" s="9">
        <v>14</v>
      </c>
    </row>
    <row r="498" spans="1:9" x14ac:dyDescent="0.25">
      <c r="A498" s="34">
        <v>3.4</v>
      </c>
      <c r="B498" s="54" t="s">
        <v>29</v>
      </c>
      <c r="C498" s="54" t="s">
        <v>30</v>
      </c>
      <c r="D498" s="6" t="s">
        <v>31</v>
      </c>
      <c r="E498" t="s">
        <v>45</v>
      </c>
      <c r="F498" s="9">
        <v>11.1</v>
      </c>
      <c r="G498" s="9">
        <v>12</v>
      </c>
      <c r="H498" s="9">
        <v>13</v>
      </c>
      <c r="I498" s="9">
        <v>14</v>
      </c>
    </row>
    <row r="499" spans="1:9" x14ac:dyDescent="0.25">
      <c r="A499" s="34">
        <v>3.4</v>
      </c>
      <c r="B499" s="54" t="s">
        <v>46</v>
      </c>
      <c r="C499" s="54" t="s">
        <v>69</v>
      </c>
      <c r="D499" s="6" t="s">
        <v>70</v>
      </c>
      <c r="E499" t="s">
        <v>79</v>
      </c>
      <c r="F499" s="9">
        <v>11.1</v>
      </c>
      <c r="G499" s="9">
        <v>12</v>
      </c>
      <c r="H499" s="9">
        <v>13</v>
      </c>
      <c r="I499" s="9">
        <v>14</v>
      </c>
    </row>
    <row r="500" spans="1:9" x14ac:dyDescent="0.25">
      <c r="A500" s="34">
        <v>3.4</v>
      </c>
      <c r="B500" s="54" t="s">
        <v>46</v>
      </c>
      <c r="C500" s="54" t="s">
        <v>69</v>
      </c>
      <c r="D500" s="6" t="s">
        <v>70</v>
      </c>
      <c r="E500" t="s">
        <v>80</v>
      </c>
      <c r="F500" s="9">
        <v>11.1</v>
      </c>
      <c r="G500" s="9">
        <v>12</v>
      </c>
      <c r="H500" s="9">
        <v>13</v>
      </c>
      <c r="I500" s="9">
        <v>14</v>
      </c>
    </row>
    <row r="501" spans="1:9" x14ac:dyDescent="0.25">
      <c r="A501" s="34">
        <v>3.4</v>
      </c>
      <c r="B501" s="54" t="s">
        <v>287</v>
      </c>
      <c r="C501" s="54" t="s">
        <v>304</v>
      </c>
      <c r="D501" s="6" t="s">
        <v>305</v>
      </c>
      <c r="E501" t="s">
        <v>324</v>
      </c>
      <c r="F501" s="9">
        <v>11.1</v>
      </c>
      <c r="G501" s="9">
        <v>12</v>
      </c>
      <c r="H501" s="9">
        <v>13</v>
      </c>
      <c r="I501" s="9">
        <v>14</v>
      </c>
    </row>
    <row r="502" spans="1:9" x14ac:dyDescent="0.25">
      <c r="A502" s="34">
        <v>3.4</v>
      </c>
      <c r="B502" s="54" t="s">
        <v>287</v>
      </c>
      <c r="C502" s="54" t="s">
        <v>304</v>
      </c>
      <c r="D502" s="6" t="s">
        <v>305</v>
      </c>
      <c r="E502" t="s">
        <v>325</v>
      </c>
      <c r="F502" s="9">
        <v>11.1</v>
      </c>
      <c r="G502" s="9">
        <v>12</v>
      </c>
      <c r="H502" s="9">
        <v>13</v>
      </c>
      <c r="I502" s="9">
        <v>14</v>
      </c>
    </row>
    <row r="503" spans="1:9" x14ac:dyDescent="0.25">
      <c r="A503" s="34">
        <v>3.4</v>
      </c>
      <c r="B503" s="54" t="s">
        <v>287</v>
      </c>
      <c r="C503" s="54" t="s">
        <v>304</v>
      </c>
      <c r="D503" s="6" t="s">
        <v>305</v>
      </c>
      <c r="E503" t="s">
        <v>326</v>
      </c>
      <c r="F503" s="9">
        <v>11.1</v>
      </c>
      <c r="G503" s="9">
        <v>12</v>
      </c>
      <c r="H503" s="9">
        <v>13</v>
      </c>
      <c r="I503" s="9">
        <v>14</v>
      </c>
    </row>
    <row r="504" spans="1:9" x14ac:dyDescent="0.25">
      <c r="A504" s="34">
        <v>3.4</v>
      </c>
      <c r="B504" s="54" t="s">
        <v>287</v>
      </c>
      <c r="C504" s="54" t="s">
        <v>304</v>
      </c>
      <c r="D504" s="6" t="s">
        <v>305</v>
      </c>
      <c r="E504" t="s">
        <v>327</v>
      </c>
      <c r="F504" s="9">
        <v>11.1</v>
      </c>
      <c r="G504" s="9">
        <v>12</v>
      </c>
      <c r="H504" s="9">
        <v>13</v>
      </c>
      <c r="I504" s="9">
        <v>14</v>
      </c>
    </row>
    <row r="505" spans="1:9" x14ac:dyDescent="0.25">
      <c r="A505" s="34">
        <v>3.4</v>
      </c>
      <c r="B505" s="54" t="s">
        <v>287</v>
      </c>
      <c r="C505" s="54" t="s">
        <v>304</v>
      </c>
      <c r="D505" s="6" t="s">
        <v>305</v>
      </c>
      <c r="E505" t="s">
        <v>328</v>
      </c>
      <c r="F505" s="9">
        <v>11.1</v>
      </c>
      <c r="G505" s="9">
        <v>12</v>
      </c>
      <c r="H505" s="9">
        <v>13</v>
      </c>
      <c r="I505" s="9">
        <v>14</v>
      </c>
    </row>
    <row r="506" spans="1:9" x14ac:dyDescent="0.25">
      <c r="A506" s="34">
        <v>3.4</v>
      </c>
      <c r="B506" s="54" t="s">
        <v>287</v>
      </c>
      <c r="C506" s="54" t="s">
        <v>304</v>
      </c>
      <c r="D506" s="6" t="s">
        <v>305</v>
      </c>
      <c r="E506" t="s">
        <v>329</v>
      </c>
      <c r="F506" s="9">
        <v>11.1</v>
      </c>
      <c r="G506" s="9">
        <v>12</v>
      </c>
      <c r="H506" s="9">
        <v>13</v>
      </c>
      <c r="I506" s="9">
        <v>14</v>
      </c>
    </row>
    <row r="507" spans="1:9" x14ac:dyDescent="0.25">
      <c r="A507" s="34">
        <v>3.4</v>
      </c>
      <c r="B507" s="54" t="s">
        <v>92</v>
      </c>
      <c r="C507" s="54" t="s">
        <v>175</v>
      </c>
      <c r="D507" s="6" t="s">
        <v>176</v>
      </c>
      <c r="E507" t="s">
        <v>186</v>
      </c>
      <c r="F507" s="9">
        <v>11.1</v>
      </c>
      <c r="G507" s="9">
        <v>12</v>
      </c>
      <c r="H507" s="9">
        <v>13</v>
      </c>
      <c r="I507" s="9">
        <v>14</v>
      </c>
    </row>
    <row r="508" spans="1:9" x14ac:dyDescent="0.25">
      <c r="A508" s="34">
        <v>3.4</v>
      </c>
      <c r="B508" s="54" t="s">
        <v>92</v>
      </c>
      <c r="C508" s="54" t="s">
        <v>402</v>
      </c>
      <c r="D508" s="6" t="s">
        <v>403</v>
      </c>
      <c r="E508" t="s">
        <v>407</v>
      </c>
      <c r="F508" s="9">
        <v>11.1</v>
      </c>
      <c r="G508" s="9">
        <v>12</v>
      </c>
      <c r="H508" s="9">
        <v>13</v>
      </c>
      <c r="I508" s="9">
        <v>14</v>
      </c>
    </row>
    <row r="509" spans="1:9" x14ac:dyDescent="0.25">
      <c r="A509" s="34">
        <v>3.4</v>
      </c>
      <c r="B509" s="54" t="s">
        <v>92</v>
      </c>
      <c r="C509" s="54" t="s">
        <v>551</v>
      </c>
      <c r="D509" s="6" t="s">
        <v>552</v>
      </c>
      <c r="E509" t="s">
        <v>553</v>
      </c>
      <c r="F509" s="9">
        <v>11.1</v>
      </c>
      <c r="G509" s="9">
        <v>12</v>
      </c>
      <c r="H509" s="9">
        <v>13</v>
      </c>
      <c r="I509" s="9">
        <v>14</v>
      </c>
    </row>
    <row r="510" spans="1:9" x14ac:dyDescent="0.25">
      <c r="A510" s="34">
        <v>3.4</v>
      </c>
      <c r="B510" s="54" t="s">
        <v>92</v>
      </c>
      <c r="C510" s="54" t="s">
        <v>551</v>
      </c>
      <c r="D510" s="6" t="s">
        <v>552</v>
      </c>
      <c r="E510" t="s">
        <v>554</v>
      </c>
      <c r="F510" s="9">
        <v>11.1</v>
      </c>
      <c r="G510" s="9">
        <v>12</v>
      </c>
      <c r="H510" s="9">
        <v>13</v>
      </c>
      <c r="I510" s="9">
        <v>14</v>
      </c>
    </row>
    <row r="511" spans="1:9" x14ac:dyDescent="0.25">
      <c r="A511" s="34">
        <v>3.4</v>
      </c>
      <c r="B511" s="54" t="s">
        <v>92</v>
      </c>
      <c r="C511" s="54" t="s">
        <v>175</v>
      </c>
      <c r="D511" s="6" t="s">
        <v>645</v>
      </c>
      <c r="E511" t="s">
        <v>1294</v>
      </c>
      <c r="F511" s="9">
        <v>11.1</v>
      </c>
      <c r="G511" s="9">
        <v>12</v>
      </c>
      <c r="H511" s="49">
        <v>13</v>
      </c>
      <c r="I511" s="9">
        <v>14</v>
      </c>
    </row>
    <row r="512" spans="1:9" x14ac:dyDescent="0.25">
      <c r="A512" s="34">
        <v>3.4</v>
      </c>
      <c r="B512" s="54" t="s">
        <v>92</v>
      </c>
      <c r="C512" s="54" t="s">
        <v>175</v>
      </c>
      <c r="D512" s="6" t="s">
        <v>645</v>
      </c>
      <c r="E512" t="s">
        <v>1295</v>
      </c>
      <c r="F512" s="9">
        <v>11.1</v>
      </c>
      <c r="G512" s="9">
        <v>12</v>
      </c>
      <c r="H512" s="49">
        <v>13</v>
      </c>
      <c r="I512" s="9">
        <v>14</v>
      </c>
    </row>
    <row r="513" spans="1:9" x14ac:dyDescent="0.25">
      <c r="A513" s="34">
        <v>3.4</v>
      </c>
      <c r="B513" s="54" t="s">
        <v>92</v>
      </c>
      <c r="C513" s="54" t="s">
        <v>175</v>
      </c>
      <c r="D513" s="6" t="s">
        <v>1051</v>
      </c>
      <c r="E513" t="s">
        <v>1366</v>
      </c>
      <c r="F513" s="9">
        <v>11.1</v>
      </c>
      <c r="G513" s="9">
        <v>12</v>
      </c>
      <c r="H513" s="49">
        <v>13</v>
      </c>
      <c r="I513" s="9">
        <v>14</v>
      </c>
    </row>
    <row r="514" spans="1:9" x14ac:dyDescent="0.25">
      <c r="A514" s="34">
        <v>3.4</v>
      </c>
      <c r="B514" s="54" t="s">
        <v>92</v>
      </c>
      <c r="C514" s="54" t="s">
        <v>175</v>
      </c>
      <c r="D514" s="6" t="s">
        <v>1051</v>
      </c>
      <c r="E514" t="s">
        <v>1367</v>
      </c>
      <c r="F514" s="9">
        <v>11.1</v>
      </c>
      <c r="G514" s="9">
        <v>12</v>
      </c>
      <c r="H514" s="49">
        <v>13</v>
      </c>
      <c r="I514" s="9">
        <v>14</v>
      </c>
    </row>
    <row r="515" spans="1:9" x14ac:dyDescent="0.25">
      <c r="A515" s="34">
        <v>3.4</v>
      </c>
      <c r="B515" s="54" t="s">
        <v>92</v>
      </c>
      <c r="C515" s="54" t="s">
        <v>175</v>
      </c>
      <c r="D515" s="6" t="s">
        <v>1051</v>
      </c>
      <c r="E515" t="s">
        <v>1368</v>
      </c>
      <c r="F515" s="9">
        <v>11.1</v>
      </c>
      <c r="G515" s="9">
        <v>12</v>
      </c>
      <c r="H515" s="49">
        <v>13</v>
      </c>
      <c r="I515" s="9">
        <v>14</v>
      </c>
    </row>
    <row r="516" spans="1:9" x14ac:dyDescent="0.25">
      <c r="A516" s="34">
        <v>3.4</v>
      </c>
      <c r="B516" s="54" t="s">
        <v>46</v>
      </c>
      <c r="C516" s="54" t="s">
        <v>284</v>
      </c>
      <c r="D516" s="6" t="s">
        <v>443</v>
      </c>
      <c r="E516" t="s">
        <v>447</v>
      </c>
      <c r="F516" s="9">
        <v>11.1</v>
      </c>
      <c r="G516" s="9">
        <v>12</v>
      </c>
      <c r="H516" s="9">
        <v>13</v>
      </c>
      <c r="I516" s="9">
        <v>14</v>
      </c>
    </row>
    <row r="517" spans="1:9" x14ac:dyDescent="0.25">
      <c r="A517" s="34">
        <v>3.4</v>
      </c>
      <c r="B517" s="54" t="s">
        <v>46</v>
      </c>
      <c r="C517" s="54" t="s">
        <v>284</v>
      </c>
      <c r="D517" s="6" t="s">
        <v>443</v>
      </c>
      <c r="E517" t="s">
        <v>448</v>
      </c>
      <c r="F517" s="9">
        <v>11.1</v>
      </c>
      <c r="G517" s="9">
        <v>12</v>
      </c>
      <c r="H517" s="9">
        <v>13</v>
      </c>
      <c r="I517" s="9">
        <v>14</v>
      </c>
    </row>
    <row r="518" spans="1:9" x14ac:dyDescent="0.25">
      <c r="A518" s="34">
        <v>3.4</v>
      </c>
      <c r="B518" s="54" t="s">
        <v>46</v>
      </c>
      <c r="C518" s="54" t="s">
        <v>284</v>
      </c>
      <c r="D518" s="6" t="s">
        <v>443</v>
      </c>
      <c r="E518" t="s">
        <v>449</v>
      </c>
      <c r="F518" s="9">
        <v>11.1</v>
      </c>
      <c r="G518" s="9">
        <v>12</v>
      </c>
      <c r="H518" s="9">
        <v>13</v>
      </c>
      <c r="I518" s="9">
        <v>14</v>
      </c>
    </row>
    <row r="519" spans="1:9" x14ac:dyDescent="0.25">
      <c r="A519" s="34">
        <v>3.4</v>
      </c>
      <c r="B519" s="54" t="s">
        <v>46</v>
      </c>
      <c r="C519" s="54" t="s">
        <v>284</v>
      </c>
      <c r="D519" s="6" t="s">
        <v>443</v>
      </c>
      <c r="E519" t="s">
        <v>450</v>
      </c>
      <c r="F519" s="9">
        <v>11.1</v>
      </c>
      <c r="G519" s="9">
        <v>12</v>
      </c>
      <c r="H519" s="9">
        <v>13</v>
      </c>
      <c r="I519" s="9">
        <v>14</v>
      </c>
    </row>
    <row r="520" spans="1:9" x14ac:dyDescent="0.25">
      <c r="A520" s="34">
        <v>3.4</v>
      </c>
      <c r="B520" s="54" t="s">
        <v>46</v>
      </c>
      <c r="C520" s="54" t="s">
        <v>284</v>
      </c>
      <c r="D520" s="6" t="s">
        <v>443</v>
      </c>
      <c r="E520" t="s">
        <v>451</v>
      </c>
      <c r="F520" s="9">
        <v>11.1</v>
      </c>
      <c r="G520" s="9">
        <v>12</v>
      </c>
      <c r="H520" s="9">
        <v>13</v>
      </c>
      <c r="I520" s="9">
        <v>14</v>
      </c>
    </row>
    <row r="521" spans="1:9" x14ac:dyDescent="0.25">
      <c r="A521" s="34">
        <v>3.4</v>
      </c>
      <c r="B521" s="54" t="s">
        <v>46</v>
      </c>
      <c r="C521" s="54" t="s">
        <v>284</v>
      </c>
      <c r="D521" s="6" t="s">
        <v>443</v>
      </c>
      <c r="E521" t="s">
        <v>452</v>
      </c>
      <c r="F521" s="9">
        <v>11.1</v>
      </c>
      <c r="G521" s="9">
        <v>12</v>
      </c>
      <c r="H521" s="9">
        <v>13</v>
      </c>
      <c r="I521" s="9">
        <v>14</v>
      </c>
    </row>
    <row r="522" spans="1:9" x14ac:dyDescent="0.25">
      <c r="A522" s="34">
        <v>3.4</v>
      </c>
      <c r="B522" s="54" t="s">
        <v>46</v>
      </c>
      <c r="C522" s="54" t="s">
        <v>284</v>
      </c>
      <c r="D522" s="6" t="s">
        <v>443</v>
      </c>
      <c r="E522" t="s">
        <v>453</v>
      </c>
      <c r="F522" s="9">
        <v>11.1</v>
      </c>
      <c r="G522" s="9">
        <v>12</v>
      </c>
      <c r="H522" s="9">
        <v>13</v>
      </c>
      <c r="I522" s="9">
        <v>14</v>
      </c>
    </row>
    <row r="523" spans="1:9" x14ac:dyDescent="0.25">
      <c r="A523" s="34">
        <v>3.4</v>
      </c>
      <c r="B523" s="54" t="s">
        <v>46</v>
      </c>
      <c r="C523" s="54" t="s">
        <v>284</v>
      </c>
      <c r="D523" s="6" t="s">
        <v>488</v>
      </c>
      <c r="E523" t="s">
        <v>498</v>
      </c>
      <c r="F523" s="9">
        <v>11.1</v>
      </c>
      <c r="G523" s="9">
        <v>12</v>
      </c>
      <c r="H523" s="9">
        <v>13</v>
      </c>
      <c r="I523" s="9">
        <v>14</v>
      </c>
    </row>
    <row r="524" spans="1:9" x14ac:dyDescent="0.25">
      <c r="A524" s="34">
        <v>3.4</v>
      </c>
      <c r="B524" s="54" t="s">
        <v>46</v>
      </c>
      <c r="C524" s="54" t="s">
        <v>284</v>
      </c>
      <c r="D524" s="6" t="s">
        <v>488</v>
      </c>
      <c r="E524" t="s">
        <v>499</v>
      </c>
      <c r="F524" s="9">
        <v>11.1</v>
      </c>
      <c r="G524" s="9">
        <v>12</v>
      </c>
      <c r="H524" s="9">
        <v>13</v>
      </c>
      <c r="I524" s="9">
        <v>14</v>
      </c>
    </row>
    <row r="525" spans="1:9" x14ac:dyDescent="0.25">
      <c r="A525" s="34">
        <v>3.4</v>
      </c>
      <c r="B525" s="54" t="s">
        <v>46</v>
      </c>
      <c r="C525" s="54" t="s">
        <v>284</v>
      </c>
      <c r="D525" s="6" t="s">
        <v>488</v>
      </c>
      <c r="E525" t="s">
        <v>500</v>
      </c>
      <c r="F525" s="9">
        <v>11.1</v>
      </c>
      <c r="G525" s="9">
        <v>12</v>
      </c>
      <c r="H525" s="9">
        <v>13</v>
      </c>
      <c r="I525" s="9">
        <v>14</v>
      </c>
    </row>
    <row r="526" spans="1:9" x14ac:dyDescent="0.25">
      <c r="A526" s="34">
        <v>3.4</v>
      </c>
      <c r="B526" s="54" t="s">
        <v>46</v>
      </c>
      <c r="C526" s="54" t="s">
        <v>284</v>
      </c>
      <c r="D526" s="6" t="s">
        <v>488</v>
      </c>
      <c r="E526" t="s">
        <v>501</v>
      </c>
      <c r="F526" s="9">
        <v>11.1</v>
      </c>
      <c r="G526" s="9">
        <v>12</v>
      </c>
      <c r="H526" s="9">
        <v>13</v>
      </c>
      <c r="I526" s="9">
        <v>14</v>
      </c>
    </row>
    <row r="527" spans="1:9" x14ac:dyDescent="0.25">
      <c r="A527" s="34">
        <v>3.4</v>
      </c>
      <c r="B527" s="54" t="s">
        <v>46</v>
      </c>
      <c r="C527" s="54" t="s">
        <v>284</v>
      </c>
      <c r="D527" s="6" t="s">
        <v>488</v>
      </c>
      <c r="E527" t="s">
        <v>502</v>
      </c>
      <c r="F527" s="9">
        <v>11.1</v>
      </c>
      <c r="G527" s="9">
        <v>12</v>
      </c>
      <c r="H527" s="9">
        <v>13</v>
      </c>
      <c r="I527" s="9">
        <v>14</v>
      </c>
    </row>
    <row r="528" spans="1:9" x14ac:dyDescent="0.25">
      <c r="A528" s="34">
        <v>3.4</v>
      </c>
      <c r="B528" s="54" t="s">
        <v>29</v>
      </c>
      <c r="C528" s="54" t="s">
        <v>435</v>
      </c>
      <c r="D528" s="6" t="s">
        <v>575</v>
      </c>
      <c r="E528" t="s">
        <v>580</v>
      </c>
      <c r="F528" s="9">
        <v>11.1</v>
      </c>
      <c r="G528" s="9">
        <v>12</v>
      </c>
      <c r="H528" s="9">
        <v>13</v>
      </c>
      <c r="I528" s="9">
        <v>14</v>
      </c>
    </row>
    <row r="529" spans="1:9" x14ac:dyDescent="0.25">
      <c r="A529" s="34">
        <v>3.4</v>
      </c>
      <c r="B529" s="54" t="s">
        <v>29</v>
      </c>
      <c r="C529" s="54" t="s">
        <v>435</v>
      </c>
      <c r="D529" s="6" t="s">
        <v>575</v>
      </c>
      <c r="E529" t="s">
        <v>581</v>
      </c>
      <c r="F529" s="9">
        <v>11.1</v>
      </c>
      <c r="G529" s="9">
        <v>12</v>
      </c>
      <c r="H529" s="9">
        <v>13</v>
      </c>
      <c r="I529" s="9">
        <v>14</v>
      </c>
    </row>
    <row r="530" spans="1:9" x14ac:dyDescent="0.25">
      <c r="A530" s="34">
        <v>3.4</v>
      </c>
      <c r="B530" s="54" t="s">
        <v>29</v>
      </c>
      <c r="C530" s="54" t="s">
        <v>435</v>
      </c>
      <c r="D530" s="6" t="s">
        <v>575</v>
      </c>
      <c r="E530" t="s">
        <v>582</v>
      </c>
      <c r="F530" s="9">
        <v>11.1</v>
      </c>
      <c r="G530" s="9">
        <v>12</v>
      </c>
      <c r="H530" s="9">
        <v>13</v>
      </c>
      <c r="I530" s="9">
        <v>14</v>
      </c>
    </row>
    <row r="531" spans="1:9" x14ac:dyDescent="0.25">
      <c r="A531" s="34">
        <v>3.4</v>
      </c>
      <c r="B531" s="54" t="s">
        <v>29</v>
      </c>
      <c r="C531" s="54" t="s">
        <v>435</v>
      </c>
      <c r="D531" s="6" t="s">
        <v>575</v>
      </c>
      <c r="E531" t="s">
        <v>583</v>
      </c>
      <c r="F531" s="9">
        <v>11.1</v>
      </c>
      <c r="G531" s="9">
        <v>12</v>
      </c>
      <c r="H531" s="9">
        <v>13</v>
      </c>
      <c r="I531" s="9">
        <v>14</v>
      </c>
    </row>
    <row r="532" spans="1:9" x14ac:dyDescent="0.25">
      <c r="A532" s="34">
        <v>3.4</v>
      </c>
      <c r="B532" s="54" t="s">
        <v>29</v>
      </c>
      <c r="C532" s="54" t="s">
        <v>435</v>
      </c>
      <c r="D532" s="6" t="s">
        <v>436</v>
      </c>
      <c r="E532" t="s">
        <v>625</v>
      </c>
      <c r="F532" s="9">
        <v>11.1</v>
      </c>
      <c r="G532" s="9">
        <v>12</v>
      </c>
      <c r="H532" s="9">
        <v>13</v>
      </c>
      <c r="I532" s="9">
        <v>14</v>
      </c>
    </row>
    <row r="533" spans="1:9" x14ac:dyDescent="0.25">
      <c r="A533" s="34">
        <v>3.4</v>
      </c>
      <c r="B533" s="54" t="s">
        <v>29</v>
      </c>
      <c r="C533" s="54" t="s">
        <v>435</v>
      </c>
      <c r="D533" s="6" t="s">
        <v>436</v>
      </c>
      <c r="E533" t="s">
        <v>626</v>
      </c>
      <c r="F533" s="9">
        <v>11.1</v>
      </c>
      <c r="G533" s="9">
        <v>12</v>
      </c>
      <c r="H533" s="9">
        <v>13</v>
      </c>
      <c r="I533" s="9">
        <v>14</v>
      </c>
    </row>
    <row r="534" spans="1:9" x14ac:dyDescent="0.25">
      <c r="A534" s="34">
        <v>3.4</v>
      </c>
      <c r="B534" s="54" t="s">
        <v>29</v>
      </c>
      <c r="C534" s="54" t="s">
        <v>435</v>
      </c>
      <c r="D534" s="6" t="s">
        <v>436</v>
      </c>
      <c r="E534" t="s">
        <v>627</v>
      </c>
      <c r="F534" s="9">
        <v>11.1</v>
      </c>
      <c r="G534" s="9">
        <v>12</v>
      </c>
      <c r="H534" s="9">
        <v>13</v>
      </c>
      <c r="I534" s="9">
        <v>14</v>
      </c>
    </row>
    <row r="535" spans="1:9" x14ac:dyDescent="0.25">
      <c r="A535" s="34">
        <v>3.4</v>
      </c>
      <c r="B535" s="54" t="s">
        <v>29</v>
      </c>
      <c r="C535" s="54" t="s">
        <v>435</v>
      </c>
      <c r="D535" s="6" t="s">
        <v>666</v>
      </c>
      <c r="E535" t="s">
        <v>671</v>
      </c>
      <c r="F535" s="9">
        <v>11.1</v>
      </c>
      <c r="G535" s="9">
        <v>12</v>
      </c>
      <c r="H535" s="9">
        <v>13</v>
      </c>
      <c r="I535" s="9">
        <v>14</v>
      </c>
    </row>
    <row r="536" spans="1:9" x14ac:dyDescent="0.25">
      <c r="A536" s="34">
        <v>3.4</v>
      </c>
      <c r="B536" s="54" t="s">
        <v>46</v>
      </c>
      <c r="C536" s="54" t="s">
        <v>484</v>
      </c>
      <c r="D536" s="6" t="s">
        <v>485</v>
      </c>
      <c r="E536" t="s">
        <v>746</v>
      </c>
      <c r="F536" s="9">
        <v>11.1</v>
      </c>
      <c r="G536" s="9">
        <v>12</v>
      </c>
      <c r="H536" s="9">
        <v>13</v>
      </c>
      <c r="I536" s="9">
        <v>14</v>
      </c>
    </row>
    <row r="537" spans="1:9" x14ac:dyDescent="0.25">
      <c r="A537" s="34">
        <v>3.4</v>
      </c>
      <c r="B537" s="54" t="s">
        <v>46</v>
      </c>
      <c r="C537" s="54" t="s">
        <v>484</v>
      </c>
      <c r="D537" s="6" t="s">
        <v>485</v>
      </c>
      <c r="E537" t="s">
        <v>747</v>
      </c>
      <c r="F537" s="9">
        <v>11.1</v>
      </c>
      <c r="G537" s="9">
        <v>12</v>
      </c>
      <c r="H537" s="9">
        <v>13</v>
      </c>
      <c r="I537" s="9">
        <v>14</v>
      </c>
    </row>
    <row r="538" spans="1:9" x14ac:dyDescent="0.25">
      <c r="A538" s="34">
        <v>3.4</v>
      </c>
      <c r="B538" s="54" t="s">
        <v>46</v>
      </c>
      <c r="C538" s="54" t="s">
        <v>484</v>
      </c>
      <c r="D538" s="6" t="s">
        <v>485</v>
      </c>
      <c r="E538" t="s">
        <v>748</v>
      </c>
      <c r="F538" s="9">
        <v>11.1</v>
      </c>
      <c r="G538" s="9">
        <v>12</v>
      </c>
      <c r="H538" s="9">
        <v>13</v>
      </c>
      <c r="I538" s="9">
        <v>14</v>
      </c>
    </row>
    <row r="539" spans="1:9" x14ac:dyDescent="0.25">
      <c r="A539" s="34">
        <v>3.4</v>
      </c>
      <c r="B539" s="54" t="s">
        <v>46</v>
      </c>
      <c r="C539" s="54" t="s">
        <v>59</v>
      </c>
      <c r="D539" s="6" t="s">
        <v>805</v>
      </c>
      <c r="E539" t="s">
        <v>884</v>
      </c>
      <c r="F539" s="9">
        <v>11.1</v>
      </c>
      <c r="G539" s="9">
        <v>12</v>
      </c>
      <c r="H539" s="9">
        <v>13</v>
      </c>
      <c r="I539" s="9">
        <v>14</v>
      </c>
    </row>
    <row r="540" spans="1:9" x14ac:dyDescent="0.25">
      <c r="A540" s="34">
        <v>3.4</v>
      </c>
      <c r="B540" s="54" t="s">
        <v>46</v>
      </c>
      <c r="C540" s="54" t="s">
        <v>59</v>
      </c>
      <c r="D540" s="6" t="s">
        <v>805</v>
      </c>
      <c r="E540" t="s">
        <v>885</v>
      </c>
      <c r="F540" s="9">
        <v>11.1</v>
      </c>
      <c r="G540" s="9">
        <v>12</v>
      </c>
      <c r="H540" s="9">
        <v>13</v>
      </c>
      <c r="I540" s="9">
        <v>14</v>
      </c>
    </row>
    <row r="541" spans="1:9" x14ac:dyDescent="0.25">
      <c r="A541" s="34">
        <v>3.4</v>
      </c>
      <c r="B541" s="54" t="s">
        <v>46</v>
      </c>
      <c r="C541" s="54" t="s">
        <v>59</v>
      </c>
      <c r="D541" s="6" t="s">
        <v>805</v>
      </c>
      <c r="E541" t="s">
        <v>886</v>
      </c>
      <c r="F541" s="9">
        <v>11.1</v>
      </c>
      <c r="G541" s="9">
        <v>12</v>
      </c>
      <c r="H541" s="9">
        <v>13</v>
      </c>
      <c r="I541" s="9">
        <v>14</v>
      </c>
    </row>
    <row r="542" spans="1:9" x14ac:dyDescent="0.25">
      <c r="A542" s="34">
        <v>3.4</v>
      </c>
      <c r="B542" s="54" t="s">
        <v>46</v>
      </c>
      <c r="C542" s="54" t="s">
        <v>59</v>
      </c>
      <c r="D542" s="6" t="s">
        <v>805</v>
      </c>
      <c r="E542" t="s">
        <v>887</v>
      </c>
      <c r="F542" s="9">
        <v>11.1</v>
      </c>
      <c r="G542" s="9">
        <v>12</v>
      </c>
      <c r="H542" s="9">
        <v>13</v>
      </c>
      <c r="I542" s="9">
        <v>14</v>
      </c>
    </row>
    <row r="543" spans="1:9" x14ac:dyDescent="0.25">
      <c r="A543" s="34">
        <v>3.4</v>
      </c>
      <c r="B543" s="54" t="s">
        <v>46</v>
      </c>
      <c r="C543" s="54" t="s">
        <v>59</v>
      </c>
      <c r="D543" s="6" t="s">
        <v>805</v>
      </c>
      <c r="E543" t="s">
        <v>888</v>
      </c>
      <c r="F543" s="9">
        <v>11.1</v>
      </c>
      <c r="G543" s="9">
        <v>12</v>
      </c>
      <c r="H543" s="9">
        <v>13</v>
      </c>
      <c r="I543" s="9">
        <v>14</v>
      </c>
    </row>
    <row r="544" spans="1:9" x14ac:dyDescent="0.25">
      <c r="A544" s="34">
        <v>3.4</v>
      </c>
      <c r="B544" s="54" t="s">
        <v>46</v>
      </c>
      <c r="C544" s="54" t="s">
        <v>59</v>
      </c>
      <c r="D544" s="6" t="s">
        <v>805</v>
      </c>
      <c r="E544" t="s">
        <v>889</v>
      </c>
      <c r="F544" s="9">
        <v>11.1</v>
      </c>
      <c r="G544" s="9">
        <v>12</v>
      </c>
      <c r="H544" s="9">
        <v>13</v>
      </c>
      <c r="I544" s="9">
        <v>14</v>
      </c>
    </row>
    <row r="545" spans="1:9" x14ac:dyDescent="0.25">
      <c r="A545" s="34">
        <v>3.4</v>
      </c>
      <c r="B545" s="54" t="s">
        <v>46</v>
      </c>
      <c r="C545" s="54" t="s">
        <v>59</v>
      </c>
      <c r="D545" s="6" t="s">
        <v>805</v>
      </c>
      <c r="E545" t="s">
        <v>890</v>
      </c>
      <c r="F545" s="9">
        <v>11.1</v>
      </c>
      <c r="G545" s="9">
        <v>12</v>
      </c>
      <c r="H545" s="9">
        <v>13</v>
      </c>
      <c r="I545" s="9">
        <v>14</v>
      </c>
    </row>
    <row r="546" spans="1:9" x14ac:dyDescent="0.25">
      <c r="A546" s="34">
        <v>3.4</v>
      </c>
      <c r="B546" s="54" t="s">
        <v>46</v>
      </c>
      <c r="C546" s="54" t="s">
        <v>59</v>
      </c>
      <c r="D546" s="6" t="s">
        <v>805</v>
      </c>
      <c r="E546" t="s">
        <v>891</v>
      </c>
      <c r="F546" s="9">
        <v>11.1</v>
      </c>
      <c r="G546" s="9">
        <v>12</v>
      </c>
      <c r="H546" s="9">
        <v>13</v>
      </c>
      <c r="I546" s="9">
        <v>14</v>
      </c>
    </row>
    <row r="547" spans="1:9" x14ac:dyDescent="0.25">
      <c r="A547" s="34">
        <v>3.4</v>
      </c>
      <c r="B547" s="54" t="s">
        <v>46</v>
      </c>
      <c r="C547" s="54" t="s">
        <v>484</v>
      </c>
      <c r="D547" s="6" t="s">
        <v>986</v>
      </c>
      <c r="E547" t="s">
        <v>990</v>
      </c>
      <c r="F547" s="9">
        <v>11.1</v>
      </c>
      <c r="G547" s="9">
        <v>12</v>
      </c>
      <c r="H547" s="9">
        <v>13</v>
      </c>
      <c r="I547" s="9">
        <v>14</v>
      </c>
    </row>
    <row r="548" spans="1:9" x14ac:dyDescent="0.25">
      <c r="A548" s="34">
        <v>3.4</v>
      </c>
      <c r="B548" s="54" t="s">
        <v>46</v>
      </c>
      <c r="C548" s="54" t="s">
        <v>484</v>
      </c>
      <c r="D548" s="6" t="s">
        <v>986</v>
      </c>
      <c r="E548" t="s">
        <v>991</v>
      </c>
      <c r="F548" s="9">
        <v>11.1</v>
      </c>
      <c r="G548" s="9">
        <v>12</v>
      </c>
      <c r="H548" s="9">
        <v>13</v>
      </c>
      <c r="I548" s="9">
        <v>14</v>
      </c>
    </row>
    <row r="549" spans="1:9" x14ac:dyDescent="0.25">
      <c r="A549" s="34">
        <v>3.4</v>
      </c>
      <c r="B549" s="54" t="s">
        <v>29</v>
      </c>
      <c r="C549" s="54" t="s">
        <v>811</v>
      </c>
      <c r="D549" s="6" t="s">
        <v>812</v>
      </c>
      <c r="E549" t="s">
        <v>38</v>
      </c>
      <c r="F549" s="9">
        <v>11.1</v>
      </c>
      <c r="G549" s="9">
        <v>12</v>
      </c>
      <c r="H549" s="9">
        <v>13</v>
      </c>
      <c r="I549" s="9">
        <v>14</v>
      </c>
    </row>
    <row r="550" spans="1:9" x14ac:dyDescent="0.25">
      <c r="A550" s="34">
        <v>3.4</v>
      </c>
      <c r="B550" s="54" t="s">
        <v>46</v>
      </c>
      <c r="C550" s="54" t="s">
        <v>47</v>
      </c>
      <c r="D550" s="6" t="s">
        <v>1060</v>
      </c>
      <c r="E550" t="s">
        <v>1061</v>
      </c>
      <c r="F550" s="9">
        <v>11.1</v>
      </c>
      <c r="G550" s="9">
        <v>12</v>
      </c>
      <c r="H550" s="9">
        <v>13</v>
      </c>
      <c r="I550" s="9">
        <v>14</v>
      </c>
    </row>
    <row r="551" spans="1:9" x14ac:dyDescent="0.25">
      <c r="A551" s="71">
        <v>2412</v>
      </c>
      <c r="B551" s="54" t="s">
        <v>29</v>
      </c>
      <c r="C551" s="54" t="s">
        <v>101</v>
      </c>
      <c r="D551" s="6" t="s">
        <v>111</v>
      </c>
      <c r="E551" s="4" t="s">
        <v>2337</v>
      </c>
    </row>
    <row r="552" spans="1:9" x14ac:dyDescent="0.25">
      <c r="A552" s="71">
        <v>2412</v>
      </c>
      <c r="B552" s="54" t="s">
        <v>29</v>
      </c>
      <c r="C552" s="54" t="s">
        <v>101</v>
      </c>
      <c r="D552" s="6" t="s">
        <v>111</v>
      </c>
      <c r="E552" s="4" t="s">
        <v>2338</v>
      </c>
    </row>
    <row r="553" spans="1:9" x14ac:dyDescent="0.25">
      <c r="A553" s="71">
        <v>2412</v>
      </c>
      <c r="B553" s="54" t="s">
        <v>29</v>
      </c>
      <c r="C553" s="54" t="s">
        <v>101</v>
      </c>
      <c r="D553" s="6" t="s">
        <v>111</v>
      </c>
      <c r="E553" s="4" t="s">
        <v>2339</v>
      </c>
    </row>
    <row r="554" spans="1:9" x14ac:dyDescent="0.25">
      <c r="A554" s="71">
        <v>2506</v>
      </c>
      <c r="B554" s="54" t="s">
        <v>29</v>
      </c>
      <c r="C554" s="54" t="s">
        <v>101</v>
      </c>
      <c r="D554" s="6" t="s">
        <v>111</v>
      </c>
      <c r="E554" s="4" t="s">
        <v>2575</v>
      </c>
    </row>
    <row r="555" spans="1:9" x14ac:dyDescent="0.25">
      <c r="A555" s="34">
        <v>4</v>
      </c>
      <c r="B555" s="54" t="s">
        <v>92</v>
      </c>
      <c r="C555" s="54" t="s">
        <v>175</v>
      </c>
      <c r="D555" s="6" t="s">
        <v>176</v>
      </c>
      <c r="E555" t="s">
        <v>187</v>
      </c>
      <c r="F555" s="9" t="s">
        <v>188</v>
      </c>
      <c r="G555" s="9">
        <v>12</v>
      </c>
      <c r="H555" s="8">
        <v>13</v>
      </c>
      <c r="I555" s="9">
        <v>14</v>
      </c>
    </row>
    <row r="556" spans="1:9" x14ac:dyDescent="0.25">
      <c r="A556" s="71">
        <v>2506</v>
      </c>
      <c r="B556" s="54" t="s">
        <v>29</v>
      </c>
      <c r="C556" s="54" t="s">
        <v>101</v>
      </c>
      <c r="D556" s="6" t="s">
        <v>111</v>
      </c>
      <c r="E556" s="4" t="s">
        <v>2576</v>
      </c>
    </row>
    <row r="557" spans="1:9" x14ac:dyDescent="0.25">
      <c r="A557" s="71">
        <v>2506</v>
      </c>
      <c r="B557" s="54" t="s">
        <v>29</v>
      </c>
      <c r="C557" s="54" t="s">
        <v>101</v>
      </c>
      <c r="D557" s="6" t="s">
        <v>111</v>
      </c>
      <c r="E557" s="4" t="s">
        <v>2577</v>
      </c>
    </row>
    <row r="558" spans="1:9" x14ac:dyDescent="0.25">
      <c r="A558" s="71">
        <v>2506</v>
      </c>
      <c r="B558" s="54" t="s">
        <v>29</v>
      </c>
      <c r="C558" s="54" t="s">
        <v>101</v>
      </c>
      <c r="D558" s="6" t="s">
        <v>111</v>
      </c>
      <c r="E558" s="4" t="s">
        <v>2578</v>
      </c>
    </row>
    <row r="559" spans="1:9" x14ac:dyDescent="0.25">
      <c r="A559" s="71">
        <v>2506</v>
      </c>
      <c r="B559" s="54" t="s">
        <v>29</v>
      </c>
      <c r="C559" s="54" t="s">
        <v>101</v>
      </c>
      <c r="D559" s="6" t="s">
        <v>111</v>
      </c>
      <c r="E559" s="4" t="s">
        <v>2579</v>
      </c>
    </row>
    <row r="560" spans="1:9" x14ac:dyDescent="0.25">
      <c r="A560" s="34">
        <v>3.4</v>
      </c>
      <c r="B560" s="54" t="s">
        <v>46</v>
      </c>
      <c r="C560" s="54" t="s">
        <v>59</v>
      </c>
      <c r="D560" s="6" t="s">
        <v>1127</v>
      </c>
      <c r="E560" t="s">
        <v>1138</v>
      </c>
      <c r="F560" s="9">
        <v>11.1</v>
      </c>
      <c r="G560" s="9">
        <v>12</v>
      </c>
      <c r="H560" s="9">
        <v>13</v>
      </c>
      <c r="I560" s="9">
        <v>14</v>
      </c>
    </row>
    <row r="561" spans="1:9" x14ac:dyDescent="0.25">
      <c r="A561" s="34">
        <v>3.4</v>
      </c>
      <c r="B561" s="54" t="s">
        <v>29</v>
      </c>
      <c r="C561" s="54" t="s">
        <v>1047</v>
      </c>
      <c r="D561" s="6" t="s">
        <v>1048</v>
      </c>
      <c r="E561" t="s">
        <v>1170</v>
      </c>
      <c r="F561" s="9">
        <v>11.1</v>
      </c>
      <c r="G561" s="9">
        <v>12</v>
      </c>
      <c r="H561" s="9">
        <v>13</v>
      </c>
      <c r="I561" s="9">
        <v>14</v>
      </c>
    </row>
    <row r="562" spans="1:9" x14ac:dyDescent="0.25">
      <c r="A562" s="34">
        <v>3.4</v>
      </c>
      <c r="B562" s="54" t="s">
        <v>29</v>
      </c>
      <c r="C562" s="54" t="s">
        <v>1047</v>
      </c>
      <c r="D562" s="6" t="s">
        <v>1048</v>
      </c>
      <c r="E562" t="s">
        <v>1171</v>
      </c>
      <c r="F562" s="9">
        <v>11.1</v>
      </c>
      <c r="G562" s="9">
        <v>12</v>
      </c>
      <c r="H562" s="9">
        <v>13</v>
      </c>
      <c r="I562" s="9">
        <v>14</v>
      </c>
    </row>
    <row r="563" spans="1:9" x14ac:dyDescent="0.25">
      <c r="A563" s="34">
        <v>3.4</v>
      </c>
      <c r="B563" s="54" t="s">
        <v>29</v>
      </c>
      <c r="C563" s="54" t="s">
        <v>1047</v>
      </c>
      <c r="D563" s="6" t="s">
        <v>1048</v>
      </c>
      <c r="E563" t="s">
        <v>1172</v>
      </c>
      <c r="F563" s="9">
        <v>11.1</v>
      </c>
      <c r="G563" s="9">
        <v>12</v>
      </c>
      <c r="H563" s="9">
        <v>13</v>
      </c>
      <c r="I563" s="9">
        <v>14</v>
      </c>
    </row>
    <row r="564" spans="1:9" x14ac:dyDescent="0.25">
      <c r="A564" s="34">
        <v>3.4</v>
      </c>
      <c r="B564" s="54" t="s">
        <v>29</v>
      </c>
      <c r="C564" s="54" t="s">
        <v>1047</v>
      </c>
      <c r="D564" s="6" t="s">
        <v>1048</v>
      </c>
      <c r="E564" t="s">
        <v>1173</v>
      </c>
      <c r="F564" s="9">
        <v>11.1</v>
      </c>
      <c r="G564" s="9">
        <v>12</v>
      </c>
      <c r="H564" s="9">
        <v>13</v>
      </c>
      <c r="I564" s="9">
        <v>14</v>
      </c>
    </row>
    <row r="565" spans="1:9" x14ac:dyDescent="0.25">
      <c r="A565" s="34">
        <v>3.4</v>
      </c>
      <c r="B565" s="54" t="s">
        <v>29</v>
      </c>
      <c r="C565" s="54" t="s">
        <v>1047</v>
      </c>
      <c r="D565" s="6" t="s">
        <v>1048</v>
      </c>
      <c r="E565" t="s">
        <v>1174</v>
      </c>
      <c r="F565" s="9">
        <v>11.1</v>
      </c>
      <c r="G565" s="9">
        <v>12</v>
      </c>
      <c r="H565" s="9">
        <v>13</v>
      </c>
      <c r="I565" s="9">
        <v>14</v>
      </c>
    </row>
    <row r="566" spans="1:9" x14ac:dyDescent="0.25">
      <c r="A566" s="34">
        <v>3.4</v>
      </c>
      <c r="B566" s="54" t="s">
        <v>29</v>
      </c>
      <c r="C566" s="54" t="s">
        <v>1047</v>
      </c>
      <c r="D566" s="6" t="s">
        <v>1048</v>
      </c>
      <c r="E566" t="s">
        <v>1175</v>
      </c>
      <c r="F566" s="9">
        <v>11.1</v>
      </c>
      <c r="G566" s="9">
        <v>12</v>
      </c>
      <c r="H566" s="9">
        <v>13</v>
      </c>
      <c r="I566" s="9">
        <v>14</v>
      </c>
    </row>
    <row r="567" spans="1:9" x14ac:dyDescent="0.25">
      <c r="A567" s="34">
        <v>3.4</v>
      </c>
      <c r="B567" s="54" t="s">
        <v>29</v>
      </c>
      <c r="C567" s="54" t="s">
        <v>1047</v>
      </c>
      <c r="D567" s="6" t="s">
        <v>1048</v>
      </c>
      <c r="E567" t="s">
        <v>1176</v>
      </c>
      <c r="F567" s="9">
        <v>11.1</v>
      </c>
      <c r="G567" s="9">
        <v>12</v>
      </c>
      <c r="H567" s="9">
        <v>13</v>
      </c>
      <c r="I567" s="9">
        <v>14</v>
      </c>
    </row>
    <row r="568" spans="1:9" x14ac:dyDescent="0.25">
      <c r="A568" s="34">
        <v>3.4</v>
      </c>
      <c r="B568" s="54" t="s">
        <v>29</v>
      </c>
      <c r="C568" s="54" t="s">
        <v>1047</v>
      </c>
      <c r="D568" s="6" t="s">
        <v>1048</v>
      </c>
      <c r="E568" t="s">
        <v>1177</v>
      </c>
      <c r="F568" s="9">
        <v>11.1</v>
      </c>
      <c r="G568" s="9">
        <v>12</v>
      </c>
      <c r="H568" s="9">
        <v>13</v>
      </c>
      <c r="I568" s="9">
        <v>14</v>
      </c>
    </row>
    <row r="569" spans="1:9" x14ac:dyDescent="0.25">
      <c r="A569" s="34">
        <v>3.4</v>
      </c>
      <c r="B569" s="54" t="s">
        <v>287</v>
      </c>
      <c r="C569" s="54" t="s">
        <v>1452</v>
      </c>
      <c r="D569" s="6" t="s">
        <v>1453</v>
      </c>
      <c r="E569" t="s">
        <v>1491</v>
      </c>
      <c r="F569" s="9">
        <v>11.1</v>
      </c>
      <c r="G569" s="9">
        <v>12</v>
      </c>
      <c r="H569" s="49">
        <v>13</v>
      </c>
      <c r="I569" s="9">
        <v>14</v>
      </c>
    </row>
    <row r="570" spans="1:9" x14ac:dyDescent="0.25">
      <c r="A570" s="34">
        <v>3.4</v>
      </c>
      <c r="B570" s="54" t="s">
        <v>287</v>
      </c>
      <c r="C570" s="54" t="s">
        <v>1452</v>
      </c>
      <c r="D570" s="6" t="s">
        <v>1453</v>
      </c>
      <c r="E570" t="s">
        <v>1492</v>
      </c>
      <c r="F570" s="9">
        <v>11.1</v>
      </c>
      <c r="G570" s="9">
        <v>12</v>
      </c>
      <c r="H570" s="49">
        <v>13</v>
      </c>
      <c r="I570" s="9">
        <v>14</v>
      </c>
    </row>
    <row r="571" spans="1:9" x14ac:dyDescent="0.25">
      <c r="A571" s="34">
        <v>3.4</v>
      </c>
      <c r="B571" s="54" t="s">
        <v>287</v>
      </c>
      <c r="C571" s="54" t="s">
        <v>1452</v>
      </c>
      <c r="D571" s="6" t="s">
        <v>1453</v>
      </c>
      <c r="E571" t="s">
        <v>1493</v>
      </c>
      <c r="F571" s="9">
        <v>11.1</v>
      </c>
      <c r="G571" s="9">
        <v>12</v>
      </c>
      <c r="H571" s="49">
        <v>13</v>
      </c>
      <c r="I571" s="9">
        <v>14</v>
      </c>
    </row>
    <row r="572" spans="1:9" x14ac:dyDescent="0.25">
      <c r="A572" s="34">
        <v>3.4</v>
      </c>
      <c r="B572" s="54" t="s">
        <v>287</v>
      </c>
      <c r="C572" s="54" t="s">
        <v>1452</v>
      </c>
      <c r="D572" s="6" t="s">
        <v>1453</v>
      </c>
      <c r="E572" t="s">
        <v>1494</v>
      </c>
      <c r="F572" s="9">
        <v>11.1</v>
      </c>
      <c r="G572" s="9">
        <v>12</v>
      </c>
      <c r="H572" s="49">
        <v>13</v>
      </c>
      <c r="I572" s="9">
        <v>14</v>
      </c>
    </row>
    <row r="573" spans="1:9" x14ac:dyDescent="0.25">
      <c r="A573" s="34">
        <v>3.4</v>
      </c>
      <c r="B573" s="54" t="s">
        <v>287</v>
      </c>
      <c r="C573" s="54" t="s">
        <v>1452</v>
      </c>
      <c r="D573" s="6" t="s">
        <v>1453</v>
      </c>
      <c r="E573" t="s">
        <v>1495</v>
      </c>
      <c r="F573" s="9">
        <v>11.1</v>
      </c>
      <c r="G573" s="9">
        <v>12</v>
      </c>
      <c r="H573" s="49">
        <v>13</v>
      </c>
      <c r="I573" s="9">
        <v>14</v>
      </c>
    </row>
    <row r="574" spans="1:9" x14ac:dyDescent="0.25">
      <c r="A574" s="34">
        <v>3.4</v>
      </c>
      <c r="B574" s="54" t="s">
        <v>287</v>
      </c>
      <c r="C574" s="54" t="s">
        <v>1452</v>
      </c>
      <c r="D574" s="6" t="s">
        <v>1453</v>
      </c>
      <c r="E574" t="s">
        <v>1496</v>
      </c>
      <c r="F574" s="9">
        <v>11.1</v>
      </c>
      <c r="G574" s="9">
        <v>12</v>
      </c>
      <c r="H574" s="49">
        <v>13</v>
      </c>
      <c r="I574" s="9">
        <v>14</v>
      </c>
    </row>
    <row r="575" spans="1:9" x14ac:dyDescent="0.25">
      <c r="A575" s="34">
        <v>6.1</v>
      </c>
      <c r="B575" s="54" t="s">
        <v>29</v>
      </c>
      <c r="C575" s="54" t="s">
        <v>30</v>
      </c>
      <c r="D575" s="6" t="s">
        <v>242</v>
      </c>
      <c r="E575" t="s">
        <v>390</v>
      </c>
      <c r="F575" s="34" t="s">
        <v>84</v>
      </c>
      <c r="G575" s="34" t="s">
        <v>84</v>
      </c>
      <c r="H575" s="34" t="s">
        <v>84</v>
      </c>
      <c r="I575" s="34">
        <v>14.1</v>
      </c>
    </row>
    <row r="576" spans="1:9" x14ac:dyDescent="0.25">
      <c r="A576" s="34">
        <v>6.1</v>
      </c>
      <c r="B576" s="54" t="s">
        <v>29</v>
      </c>
      <c r="C576" s="54" t="s">
        <v>30</v>
      </c>
      <c r="D576" s="6" t="s">
        <v>242</v>
      </c>
      <c r="E576" t="s">
        <v>391</v>
      </c>
      <c r="F576" s="34" t="s">
        <v>84</v>
      </c>
      <c r="G576" s="34" t="s">
        <v>84</v>
      </c>
      <c r="H576" s="34" t="s">
        <v>84</v>
      </c>
      <c r="I576" s="34">
        <v>14.1</v>
      </c>
    </row>
    <row r="577" spans="1:9" x14ac:dyDescent="0.25">
      <c r="A577" s="34">
        <v>6.1</v>
      </c>
      <c r="B577" s="54" t="s">
        <v>29</v>
      </c>
      <c r="C577" s="54" t="s">
        <v>30</v>
      </c>
      <c r="D577" s="6" t="s">
        <v>242</v>
      </c>
      <c r="E577" t="s">
        <v>392</v>
      </c>
      <c r="F577" s="34" t="s">
        <v>84</v>
      </c>
      <c r="G577" s="34" t="s">
        <v>84</v>
      </c>
      <c r="H577" s="34" t="s">
        <v>84</v>
      </c>
      <c r="I577" s="34">
        <v>14.1</v>
      </c>
    </row>
    <row r="578" spans="1:9" x14ac:dyDescent="0.25">
      <c r="A578" s="34">
        <v>6.2</v>
      </c>
      <c r="B578" s="54" t="s">
        <v>29</v>
      </c>
      <c r="C578" s="54" t="s">
        <v>30</v>
      </c>
      <c r="D578" s="6" t="s">
        <v>242</v>
      </c>
      <c r="E578" t="s">
        <v>267</v>
      </c>
      <c r="F578" s="34" t="s">
        <v>84</v>
      </c>
      <c r="G578" s="34" t="s">
        <v>84</v>
      </c>
      <c r="H578" s="34" t="s">
        <v>84</v>
      </c>
      <c r="I578" s="34">
        <v>14.2</v>
      </c>
    </row>
    <row r="579" spans="1:9" x14ac:dyDescent="0.25">
      <c r="A579" s="34">
        <v>6.2</v>
      </c>
      <c r="B579" s="54" t="s">
        <v>29</v>
      </c>
      <c r="C579" s="54" t="s">
        <v>30</v>
      </c>
      <c r="D579" s="6" t="s">
        <v>242</v>
      </c>
      <c r="E579" t="s">
        <v>268</v>
      </c>
      <c r="F579" s="34" t="s">
        <v>84</v>
      </c>
      <c r="G579" s="34" t="s">
        <v>84</v>
      </c>
      <c r="H579" s="34" t="s">
        <v>84</v>
      </c>
      <c r="I579" s="34">
        <v>14.2</v>
      </c>
    </row>
    <row r="580" spans="1:9" x14ac:dyDescent="0.25">
      <c r="A580" s="34">
        <v>6.2</v>
      </c>
      <c r="B580" s="54" t="s">
        <v>29</v>
      </c>
      <c r="C580" s="54" t="s">
        <v>30</v>
      </c>
      <c r="D580" s="6" t="s">
        <v>242</v>
      </c>
      <c r="E580" t="s">
        <v>269</v>
      </c>
      <c r="F580" s="34" t="s">
        <v>84</v>
      </c>
      <c r="G580" s="34" t="s">
        <v>84</v>
      </c>
      <c r="H580" s="34" t="s">
        <v>84</v>
      </c>
      <c r="I580" s="34">
        <v>14.2</v>
      </c>
    </row>
    <row r="581" spans="1:9" x14ac:dyDescent="0.25">
      <c r="A581" s="34">
        <v>6.2</v>
      </c>
      <c r="B581" s="54" t="s">
        <v>29</v>
      </c>
      <c r="C581" s="54" t="s">
        <v>30</v>
      </c>
      <c r="D581" s="6" t="s">
        <v>242</v>
      </c>
      <c r="E581" t="s">
        <v>270</v>
      </c>
      <c r="F581" s="34" t="s">
        <v>84</v>
      </c>
      <c r="G581" s="34" t="s">
        <v>84</v>
      </c>
      <c r="H581" s="34" t="s">
        <v>84</v>
      </c>
      <c r="I581" s="34">
        <v>14.2</v>
      </c>
    </row>
    <row r="582" spans="1:9" x14ac:dyDescent="0.25">
      <c r="A582" s="34">
        <v>3.4</v>
      </c>
      <c r="B582" s="54" t="s">
        <v>287</v>
      </c>
      <c r="C582" s="54" t="s">
        <v>1470</v>
      </c>
      <c r="D582" s="6" t="s">
        <v>1471</v>
      </c>
      <c r="E582" t="s">
        <v>1739</v>
      </c>
      <c r="F582" s="9">
        <v>11.1</v>
      </c>
      <c r="G582" s="9">
        <v>12</v>
      </c>
      <c r="H582" s="9">
        <v>13</v>
      </c>
      <c r="I582" s="9">
        <v>14</v>
      </c>
    </row>
    <row r="583" spans="1:9" x14ac:dyDescent="0.25">
      <c r="A583" s="34">
        <v>3.4</v>
      </c>
      <c r="B583" s="54" t="s">
        <v>287</v>
      </c>
      <c r="C583" s="54" t="s">
        <v>1470</v>
      </c>
      <c r="D583" s="6" t="s">
        <v>1763</v>
      </c>
      <c r="E583" t="s">
        <v>1766</v>
      </c>
      <c r="F583" s="9">
        <v>11.1</v>
      </c>
      <c r="G583" s="9">
        <v>12</v>
      </c>
      <c r="H583" s="9">
        <v>13</v>
      </c>
      <c r="I583" s="9">
        <v>14</v>
      </c>
    </row>
    <row r="584" spans="1:9" x14ac:dyDescent="0.25">
      <c r="A584" s="34">
        <v>4</v>
      </c>
      <c r="B584" s="54" t="s">
        <v>46</v>
      </c>
      <c r="C584" s="54" t="s">
        <v>47</v>
      </c>
      <c r="D584" s="6" t="s">
        <v>48</v>
      </c>
      <c r="E584" t="s">
        <v>52</v>
      </c>
      <c r="F584" s="9">
        <v>11.3</v>
      </c>
      <c r="G584" s="9">
        <v>12</v>
      </c>
      <c r="H584" s="8">
        <v>13</v>
      </c>
      <c r="I584" s="9">
        <v>14</v>
      </c>
    </row>
    <row r="585" spans="1:9" x14ac:dyDescent="0.25">
      <c r="A585" s="34">
        <v>4</v>
      </c>
      <c r="B585" s="54" t="s">
        <v>46</v>
      </c>
      <c r="C585" s="54" t="s">
        <v>69</v>
      </c>
      <c r="D585" s="6" t="s">
        <v>70</v>
      </c>
      <c r="E585" t="s">
        <v>81</v>
      </c>
      <c r="F585" s="9">
        <v>11.4</v>
      </c>
      <c r="G585" s="9">
        <v>12</v>
      </c>
      <c r="H585" s="8">
        <v>13</v>
      </c>
      <c r="I585" s="9">
        <v>14</v>
      </c>
    </row>
    <row r="586" spans="1:9" x14ac:dyDescent="0.25">
      <c r="A586" s="34">
        <v>4</v>
      </c>
      <c r="B586" s="54" t="s">
        <v>46</v>
      </c>
      <c r="C586" s="54" t="s">
        <v>69</v>
      </c>
      <c r="D586" s="6" t="s">
        <v>70</v>
      </c>
      <c r="E586" t="s">
        <v>82</v>
      </c>
      <c r="F586" s="9">
        <v>11.4</v>
      </c>
      <c r="G586" s="9">
        <v>12</v>
      </c>
      <c r="H586" s="8">
        <v>13</v>
      </c>
      <c r="I586" s="9">
        <v>14</v>
      </c>
    </row>
    <row r="587" spans="1:9" x14ac:dyDescent="0.25">
      <c r="A587" s="34">
        <v>4</v>
      </c>
      <c r="B587" s="54" t="s">
        <v>287</v>
      </c>
      <c r="C587" s="54" t="s">
        <v>288</v>
      </c>
      <c r="D587" s="6" t="s">
        <v>289</v>
      </c>
      <c r="E587" t="s">
        <v>299</v>
      </c>
      <c r="F587" s="9" t="s">
        <v>84</v>
      </c>
      <c r="G587" s="9">
        <v>12</v>
      </c>
      <c r="H587" s="8">
        <v>13</v>
      </c>
      <c r="I587" s="9">
        <v>14</v>
      </c>
    </row>
    <row r="588" spans="1:9" x14ac:dyDescent="0.25">
      <c r="A588" s="34">
        <v>4</v>
      </c>
      <c r="B588" s="54" t="s">
        <v>287</v>
      </c>
      <c r="C588" s="54" t="s">
        <v>288</v>
      </c>
      <c r="D588" s="6" t="s">
        <v>289</v>
      </c>
      <c r="E588" t="s">
        <v>300</v>
      </c>
      <c r="F588" s="9">
        <v>11.5</v>
      </c>
      <c r="G588" s="9">
        <v>12</v>
      </c>
      <c r="H588" s="8">
        <v>13</v>
      </c>
      <c r="I588" s="9">
        <v>14</v>
      </c>
    </row>
    <row r="589" spans="1:9" x14ac:dyDescent="0.25">
      <c r="A589" s="34">
        <v>4</v>
      </c>
      <c r="B589" s="54" t="s">
        <v>287</v>
      </c>
      <c r="C589" s="54" t="s">
        <v>288</v>
      </c>
      <c r="D589" s="6" t="s">
        <v>289</v>
      </c>
      <c r="E589" t="s">
        <v>301</v>
      </c>
      <c r="F589" s="9">
        <v>11.5</v>
      </c>
      <c r="G589" s="9">
        <v>12</v>
      </c>
      <c r="H589" s="8">
        <v>13</v>
      </c>
      <c r="I589" s="9">
        <v>14</v>
      </c>
    </row>
    <row r="590" spans="1:9" x14ac:dyDescent="0.25">
      <c r="A590" s="34">
        <v>4</v>
      </c>
      <c r="B590" s="54" t="s">
        <v>287</v>
      </c>
      <c r="C590" s="54" t="s">
        <v>304</v>
      </c>
      <c r="D590" s="6" t="s">
        <v>305</v>
      </c>
      <c r="E590" t="s">
        <v>330</v>
      </c>
      <c r="F590" s="9">
        <v>11.4</v>
      </c>
      <c r="G590" s="9">
        <v>12</v>
      </c>
      <c r="H590" s="8">
        <v>13</v>
      </c>
      <c r="I590" s="9">
        <v>14</v>
      </c>
    </row>
    <row r="591" spans="1:9" x14ac:dyDescent="0.25">
      <c r="A591" s="34">
        <v>4</v>
      </c>
      <c r="B591" s="54" t="s">
        <v>287</v>
      </c>
      <c r="C591" s="54" t="s">
        <v>304</v>
      </c>
      <c r="D591" s="6" t="s">
        <v>305</v>
      </c>
      <c r="E591" t="s">
        <v>331</v>
      </c>
      <c r="F591" s="9" t="s">
        <v>188</v>
      </c>
      <c r="G591" s="9">
        <v>12</v>
      </c>
      <c r="H591" s="8">
        <v>13</v>
      </c>
      <c r="I591" s="9">
        <v>14</v>
      </c>
    </row>
    <row r="592" spans="1:9" x14ac:dyDescent="0.25">
      <c r="A592" s="34">
        <v>4</v>
      </c>
      <c r="B592" s="54" t="s">
        <v>287</v>
      </c>
      <c r="C592" s="54" t="s">
        <v>304</v>
      </c>
      <c r="D592" s="6" t="s">
        <v>305</v>
      </c>
      <c r="E592" t="s">
        <v>332</v>
      </c>
      <c r="F592" s="9">
        <v>11.6</v>
      </c>
      <c r="G592" s="9">
        <v>12</v>
      </c>
      <c r="H592" s="8">
        <v>13</v>
      </c>
      <c r="I592" s="9">
        <v>14</v>
      </c>
    </row>
    <row r="593" spans="1:9" x14ac:dyDescent="0.25">
      <c r="A593" s="34">
        <v>4</v>
      </c>
      <c r="B593" s="54" t="s">
        <v>287</v>
      </c>
      <c r="C593" s="54" t="s">
        <v>304</v>
      </c>
      <c r="D593" s="6" t="s">
        <v>305</v>
      </c>
      <c r="E593" t="s">
        <v>333</v>
      </c>
      <c r="F593" s="9">
        <v>11.5</v>
      </c>
      <c r="G593" s="9">
        <v>12</v>
      </c>
      <c r="H593" s="8">
        <v>13</v>
      </c>
      <c r="I593" s="9">
        <v>14</v>
      </c>
    </row>
    <row r="594" spans="1:9" x14ac:dyDescent="0.25">
      <c r="A594" s="34">
        <v>4</v>
      </c>
      <c r="B594" s="54" t="s">
        <v>287</v>
      </c>
      <c r="C594" s="54" t="s">
        <v>304</v>
      </c>
      <c r="D594" s="6" t="s">
        <v>305</v>
      </c>
      <c r="E594" t="s">
        <v>334</v>
      </c>
      <c r="F594" s="9">
        <v>11.5</v>
      </c>
      <c r="G594" s="9">
        <v>12</v>
      </c>
      <c r="H594" s="8">
        <v>13</v>
      </c>
      <c r="I594" s="9">
        <v>14</v>
      </c>
    </row>
    <row r="595" spans="1:9" x14ac:dyDescent="0.25">
      <c r="A595" s="34">
        <v>4</v>
      </c>
      <c r="B595" s="54" t="s">
        <v>92</v>
      </c>
      <c r="C595" s="54" t="s">
        <v>175</v>
      </c>
      <c r="D595" s="6" t="s">
        <v>176</v>
      </c>
      <c r="E595" t="s">
        <v>189</v>
      </c>
      <c r="F595" s="9" t="s">
        <v>188</v>
      </c>
      <c r="G595" s="9">
        <v>12</v>
      </c>
      <c r="H595" s="8">
        <v>13</v>
      </c>
      <c r="I595" s="9">
        <v>14</v>
      </c>
    </row>
    <row r="596" spans="1:9" x14ac:dyDescent="0.25">
      <c r="A596" s="34">
        <v>4</v>
      </c>
      <c r="B596" s="54" t="s">
        <v>92</v>
      </c>
      <c r="C596" s="54" t="s">
        <v>175</v>
      </c>
      <c r="D596" s="6" t="s">
        <v>176</v>
      </c>
      <c r="E596" t="s">
        <v>190</v>
      </c>
      <c r="F596" s="9" t="s">
        <v>188</v>
      </c>
      <c r="G596" s="9">
        <v>12</v>
      </c>
      <c r="H596" s="8">
        <v>13</v>
      </c>
      <c r="I596" s="9">
        <v>14</v>
      </c>
    </row>
    <row r="597" spans="1:9" x14ac:dyDescent="0.25">
      <c r="A597" s="40">
        <v>4.0999999999999996</v>
      </c>
      <c r="B597" s="54" t="s">
        <v>92</v>
      </c>
      <c r="C597" s="54" t="s">
        <v>175</v>
      </c>
      <c r="D597" s="6" t="s">
        <v>176</v>
      </c>
      <c r="E597" t="s">
        <v>191</v>
      </c>
      <c r="F597" s="9">
        <v>11.6</v>
      </c>
      <c r="G597" s="9">
        <v>12.1</v>
      </c>
      <c r="H597" s="8">
        <v>13</v>
      </c>
      <c r="I597" s="9">
        <v>14</v>
      </c>
    </row>
    <row r="598" spans="1:9" x14ac:dyDescent="0.25">
      <c r="A598" s="34">
        <v>4</v>
      </c>
      <c r="B598" s="54" t="s">
        <v>92</v>
      </c>
      <c r="C598" s="54" t="s">
        <v>175</v>
      </c>
      <c r="D598" s="6" t="s">
        <v>645</v>
      </c>
      <c r="E598" t="s">
        <v>1296</v>
      </c>
      <c r="F598" s="9">
        <v>11.5</v>
      </c>
      <c r="G598" s="9">
        <v>12</v>
      </c>
      <c r="H598" s="49">
        <v>13</v>
      </c>
      <c r="I598" s="9">
        <v>14</v>
      </c>
    </row>
    <row r="599" spans="1:9" x14ac:dyDescent="0.25">
      <c r="A599" s="34">
        <v>4</v>
      </c>
      <c r="B599" s="54" t="s">
        <v>92</v>
      </c>
      <c r="C599" s="54" t="s">
        <v>175</v>
      </c>
      <c r="D599" s="6" t="s">
        <v>645</v>
      </c>
      <c r="E599" t="s">
        <v>1297</v>
      </c>
      <c r="F599" s="9" t="s">
        <v>188</v>
      </c>
      <c r="G599" s="9">
        <v>12</v>
      </c>
      <c r="H599" s="49">
        <v>13</v>
      </c>
      <c r="I599" s="9">
        <v>14</v>
      </c>
    </row>
    <row r="600" spans="1:9" x14ac:dyDescent="0.25">
      <c r="A600" s="34">
        <v>4</v>
      </c>
      <c r="B600" s="54" t="s">
        <v>92</v>
      </c>
      <c r="C600" s="54" t="s">
        <v>175</v>
      </c>
      <c r="D600" s="6" t="s">
        <v>645</v>
      </c>
      <c r="E600" t="s">
        <v>1298</v>
      </c>
      <c r="F600" s="9">
        <v>11.5</v>
      </c>
      <c r="G600" s="9">
        <v>12</v>
      </c>
      <c r="H600" s="49">
        <v>13</v>
      </c>
      <c r="I600" s="9">
        <v>14</v>
      </c>
    </row>
    <row r="601" spans="1:9" x14ac:dyDescent="0.25">
      <c r="A601" s="34">
        <v>4</v>
      </c>
      <c r="B601" s="54" t="s">
        <v>92</v>
      </c>
      <c r="C601" s="54" t="s">
        <v>175</v>
      </c>
      <c r="D601" s="6" t="s">
        <v>645</v>
      </c>
      <c r="E601" t="s">
        <v>1299</v>
      </c>
      <c r="F601" s="9">
        <v>11.4</v>
      </c>
      <c r="G601" s="9">
        <v>12</v>
      </c>
      <c r="H601" s="49">
        <v>13</v>
      </c>
      <c r="I601" s="9">
        <v>14</v>
      </c>
    </row>
    <row r="602" spans="1:9" x14ac:dyDescent="0.25">
      <c r="A602" s="34">
        <v>4</v>
      </c>
      <c r="B602" s="54" t="s">
        <v>92</v>
      </c>
      <c r="C602" s="54" t="s">
        <v>175</v>
      </c>
      <c r="D602" s="6" t="s">
        <v>645</v>
      </c>
      <c r="E602" t="s">
        <v>1300</v>
      </c>
      <c r="F602" s="9">
        <v>11.5</v>
      </c>
      <c r="G602" s="9">
        <v>12</v>
      </c>
      <c r="H602" s="49">
        <v>13</v>
      </c>
      <c r="I602" s="9">
        <v>14</v>
      </c>
    </row>
    <row r="603" spans="1:9" x14ac:dyDescent="0.25">
      <c r="A603" s="34">
        <v>4</v>
      </c>
      <c r="B603" s="54" t="s">
        <v>92</v>
      </c>
      <c r="C603" s="54" t="s">
        <v>175</v>
      </c>
      <c r="D603" s="6" t="s">
        <v>1051</v>
      </c>
      <c r="E603" t="s">
        <v>1369</v>
      </c>
      <c r="F603" s="9" t="s">
        <v>188</v>
      </c>
      <c r="G603" s="9">
        <v>12</v>
      </c>
      <c r="H603" s="49">
        <v>13</v>
      </c>
      <c r="I603" s="9">
        <v>14</v>
      </c>
    </row>
    <row r="604" spans="1:9" x14ac:dyDescent="0.25">
      <c r="A604" s="34">
        <v>4</v>
      </c>
      <c r="B604" s="54" t="s">
        <v>92</v>
      </c>
      <c r="C604" s="54" t="s">
        <v>175</v>
      </c>
      <c r="D604" s="6" t="s">
        <v>1051</v>
      </c>
      <c r="E604" t="s">
        <v>1370</v>
      </c>
      <c r="F604" s="9" t="s">
        <v>188</v>
      </c>
      <c r="G604" s="9">
        <v>12</v>
      </c>
      <c r="H604" s="49">
        <v>13</v>
      </c>
      <c r="I604" s="9">
        <v>14</v>
      </c>
    </row>
    <row r="605" spans="1:9" x14ac:dyDescent="0.25">
      <c r="A605" s="34">
        <v>4</v>
      </c>
      <c r="B605" s="54" t="s">
        <v>92</v>
      </c>
      <c r="C605" s="54" t="s">
        <v>175</v>
      </c>
      <c r="D605" s="6" t="s">
        <v>1051</v>
      </c>
      <c r="E605" t="s">
        <v>1371</v>
      </c>
      <c r="F605" s="9" t="s">
        <v>188</v>
      </c>
      <c r="G605" s="9">
        <v>12</v>
      </c>
      <c r="H605" s="49">
        <v>13</v>
      </c>
      <c r="I605" s="9">
        <v>14</v>
      </c>
    </row>
    <row r="606" spans="1:9" x14ac:dyDescent="0.25">
      <c r="A606" s="34">
        <v>4</v>
      </c>
      <c r="B606" s="54" t="s">
        <v>92</v>
      </c>
      <c r="C606" s="54" t="s">
        <v>175</v>
      </c>
      <c r="D606" s="6" t="s">
        <v>1051</v>
      </c>
      <c r="E606" t="s">
        <v>1372</v>
      </c>
      <c r="F606" s="9" t="s">
        <v>188</v>
      </c>
      <c r="G606" s="9">
        <v>12</v>
      </c>
      <c r="H606" s="49">
        <v>13</v>
      </c>
      <c r="I606" s="9">
        <v>14</v>
      </c>
    </row>
    <row r="607" spans="1:9" x14ac:dyDescent="0.25">
      <c r="A607" s="34">
        <v>4</v>
      </c>
      <c r="B607" s="54" t="s">
        <v>92</v>
      </c>
      <c r="C607" s="54" t="s">
        <v>175</v>
      </c>
      <c r="D607" s="6" t="s">
        <v>1051</v>
      </c>
      <c r="E607" t="s">
        <v>1373</v>
      </c>
      <c r="F607" s="9" t="s">
        <v>188</v>
      </c>
      <c r="G607" s="9">
        <v>12</v>
      </c>
      <c r="H607" s="49">
        <v>13</v>
      </c>
      <c r="I607" s="9">
        <v>14</v>
      </c>
    </row>
    <row r="608" spans="1:9" x14ac:dyDescent="0.25">
      <c r="A608" s="34">
        <v>4</v>
      </c>
      <c r="B608" s="54" t="s">
        <v>92</v>
      </c>
      <c r="C608" s="54" t="s">
        <v>175</v>
      </c>
      <c r="D608" s="6" t="s">
        <v>1051</v>
      </c>
      <c r="E608" t="s">
        <v>1374</v>
      </c>
      <c r="F608" s="9" t="s">
        <v>188</v>
      </c>
      <c r="G608" s="9">
        <v>12</v>
      </c>
      <c r="H608" s="49">
        <v>13</v>
      </c>
      <c r="I608" s="9">
        <v>14</v>
      </c>
    </row>
    <row r="609" spans="1:9" x14ac:dyDescent="0.25">
      <c r="A609" s="34">
        <v>4</v>
      </c>
      <c r="B609" s="54" t="s">
        <v>92</v>
      </c>
      <c r="C609" s="54" t="s">
        <v>175</v>
      </c>
      <c r="D609" s="6" t="s">
        <v>1051</v>
      </c>
      <c r="E609" t="s">
        <v>1375</v>
      </c>
      <c r="F609" s="9" t="s">
        <v>188</v>
      </c>
      <c r="G609" s="9">
        <v>12</v>
      </c>
      <c r="H609" s="49">
        <v>13</v>
      </c>
      <c r="I609" s="9">
        <v>14</v>
      </c>
    </row>
    <row r="610" spans="1:9" x14ac:dyDescent="0.25">
      <c r="A610" s="34">
        <v>4</v>
      </c>
      <c r="B610" s="54" t="s">
        <v>92</v>
      </c>
      <c r="C610" s="54" t="s">
        <v>175</v>
      </c>
      <c r="D610" s="6" t="s">
        <v>1051</v>
      </c>
      <c r="E610" t="s">
        <v>1376</v>
      </c>
      <c r="F610" s="9">
        <v>11.5</v>
      </c>
      <c r="G610" s="9">
        <v>12</v>
      </c>
      <c r="H610" s="49">
        <v>13</v>
      </c>
      <c r="I610" s="9">
        <v>14</v>
      </c>
    </row>
    <row r="611" spans="1:9" x14ac:dyDescent="0.25">
      <c r="A611" s="34">
        <v>4</v>
      </c>
      <c r="B611" s="54" t="s">
        <v>46</v>
      </c>
      <c r="C611" s="54" t="s">
        <v>284</v>
      </c>
      <c r="D611" s="6" t="s">
        <v>443</v>
      </c>
      <c r="E611" t="s">
        <v>454</v>
      </c>
      <c r="F611" s="9">
        <v>11.5</v>
      </c>
      <c r="G611" s="9">
        <v>12</v>
      </c>
      <c r="H611" s="8">
        <v>13</v>
      </c>
      <c r="I611" s="9">
        <v>14</v>
      </c>
    </row>
    <row r="612" spans="1:9" x14ac:dyDescent="0.25">
      <c r="A612" s="34">
        <v>4</v>
      </c>
      <c r="B612" s="54" t="s">
        <v>46</v>
      </c>
      <c r="C612" s="54" t="s">
        <v>284</v>
      </c>
      <c r="D612" s="6" t="s">
        <v>443</v>
      </c>
      <c r="E612" t="s">
        <v>455</v>
      </c>
      <c r="F612" s="9">
        <v>11.5</v>
      </c>
      <c r="G612" s="9">
        <v>12</v>
      </c>
      <c r="H612" s="8">
        <v>13</v>
      </c>
      <c r="I612" s="9">
        <v>14</v>
      </c>
    </row>
    <row r="613" spans="1:9" x14ac:dyDescent="0.25">
      <c r="A613" s="34">
        <v>4</v>
      </c>
      <c r="B613" s="54" t="s">
        <v>46</v>
      </c>
      <c r="C613" s="54" t="s">
        <v>284</v>
      </c>
      <c r="D613" s="6" t="s">
        <v>488</v>
      </c>
      <c r="E613" t="s">
        <v>503</v>
      </c>
      <c r="F613" s="9">
        <v>11.4</v>
      </c>
      <c r="G613" s="9">
        <v>12</v>
      </c>
      <c r="H613" s="8">
        <v>13</v>
      </c>
      <c r="I613" s="9">
        <v>14</v>
      </c>
    </row>
    <row r="614" spans="1:9" x14ac:dyDescent="0.25">
      <c r="A614" s="34">
        <v>4</v>
      </c>
      <c r="B614" s="54" t="s">
        <v>46</v>
      </c>
      <c r="C614" s="54" t="s">
        <v>284</v>
      </c>
      <c r="D614" s="6" t="s">
        <v>488</v>
      </c>
      <c r="E614" t="s">
        <v>504</v>
      </c>
      <c r="F614" s="9">
        <v>11.4</v>
      </c>
      <c r="G614" s="9">
        <v>12</v>
      </c>
      <c r="H614" s="8">
        <v>13</v>
      </c>
      <c r="I614" s="9">
        <v>14</v>
      </c>
    </row>
    <row r="615" spans="1:9" x14ac:dyDescent="0.25">
      <c r="A615" s="34">
        <v>4</v>
      </c>
      <c r="B615" s="54" t="s">
        <v>46</v>
      </c>
      <c r="C615" s="54" t="s">
        <v>284</v>
      </c>
      <c r="D615" s="6" t="s">
        <v>488</v>
      </c>
      <c r="E615" t="s">
        <v>505</v>
      </c>
      <c r="F615" s="9">
        <v>11.4</v>
      </c>
      <c r="G615" s="9">
        <v>12</v>
      </c>
      <c r="H615" s="8">
        <v>13</v>
      </c>
      <c r="I615" s="9">
        <v>14</v>
      </c>
    </row>
    <row r="616" spans="1:9" x14ac:dyDescent="0.25">
      <c r="A616" s="34">
        <v>4</v>
      </c>
      <c r="B616" s="54" t="s">
        <v>29</v>
      </c>
      <c r="C616" s="54" t="s">
        <v>435</v>
      </c>
      <c r="D616" s="6" t="s">
        <v>568</v>
      </c>
      <c r="E616" t="s">
        <v>569</v>
      </c>
      <c r="F616" s="9" t="s">
        <v>188</v>
      </c>
      <c r="G616" s="9">
        <v>12</v>
      </c>
      <c r="H616" s="8">
        <v>13</v>
      </c>
      <c r="I616" s="9">
        <v>14</v>
      </c>
    </row>
    <row r="617" spans="1:9" x14ac:dyDescent="0.25">
      <c r="A617" s="34">
        <v>4</v>
      </c>
      <c r="B617" s="54" t="s">
        <v>29</v>
      </c>
      <c r="C617" s="54" t="s">
        <v>435</v>
      </c>
      <c r="D617" s="6" t="s">
        <v>568</v>
      </c>
      <c r="E617" t="s">
        <v>570</v>
      </c>
      <c r="F617" s="9">
        <v>11.4</v>
      </c>
      <c r="G617" s="9">
        <v>12</v>
      </c>
      <c r="H617" s="8">
        <v>13</v>
      </c>
      <c r="I617" s="9">
        <v>14</v>
      </c>
    </row>
    <row r="618" spans="1:9" x14ac:dyDescent="0.25">
      <c r="A618" s="34">
        <v>4</v>
      </c>
      <c r="B618" s="54" t="s">
        <v>29</v>
      </c>
      <c r="C618" s="54" t="s">
        <v>435</v>
      </c>
      <c r="D618" s="6" t="s">
        <v>568</v>
      </c>
      <c r="E618" t="s">
        <v>571</v>
      </c>
      <c r="F618" s="9">
        <v>11.4</v>
      </c>
      <c r="G618" s="9">
        <v>12</v>
      </c>
      <c r="H618" s="8">
        <v>13</v>
      </c>
      <c r="I618" s="9">
        <v>14</v>
      </c>
    </row>
    <row r="619" spans="1:9" x14ac:dyDescent="0.25">
      <c r="A619" s="34">
        <v>4</v>
      </c>
      <c r="B619" s="54" t="s">
        <v>29</v>
      </c>
      <c r="C619" s="54" t="s">
        <v>435</v>
      </c>
      <c r="D619" s="6" t="s">
        <v>575</v>
      </c>
      <c r="E619" t="s">
        <v>584</v>
      </c>
      <c r="F619" s="9" t="s">
        <v>188</v>
      </c>
      <c r="G619" s="9">
        <v>12</v>
      </c>
      <c r="H619" s="8">
        <v>13</v>
      </c>
      <c r="I619" s="9">
        <v>14</v>
      </c>
    </row>
    <row r="620" spans="1:9" x14ac:dyDescent="0.25">
      <c r="A620" s="34">
        <v>4</v>
      </c>
      <c r="B620" s="54" t="s">
        <v>29</v>
      </c>
      <c r="C620" s="54" t="s">
        <v>435</v>
      </c>
      <c r="D620" s="6" t="s">
        <v>600</v>
      </c>
      <c r="E620" t="s">
        <v>602</v>
      </c>
      <c r="F620" s="9">
        <v>11.4</v>
      </c>
      <c r="G620" s="9">
        <v>12</v>
      </c>
      <c r="H620" s="8">
        <v>13</v>
      </c>
      <c r="I620" s="9">
        <v>14</v>
      </c>
    </row>
    <row r="621" spans="1:9" x14ac:dyDescent="0.25">
      <c r="A621" s="34">
        <v>4</v>
      </c>
      <c r="B621" s="54" t="s">
        <v>29</v>
      </c>
      <c r="C621" s="54" t="s">
        <v>435</v>
      </c>
      <c r="D621" s="6" t="s">
        <v>600</v>
      </c>
      <c r="E621" t="s">
        <v>603</v>
      </c>
      <c r="F621" s="9" t="s">
        <v>188</v>
      </c>
      <c r="G621" s="9">
        <v>12</v>
      </c>
      <c r="H621" s="8">
        <v>13</v>
      </c>
      <c r="I621" s="9">
        <v>14</v>
      </c>
    </row>
    <row r="622" spans="1:9" x14ac:dyDescent="0.25">
      <c r="A622" s="34">
        <v>4</v>
      </c>
      <c r="B622" s="54" t="s">
        <v>29</v>
      </c>
      <c r="C622" s="54" t="s">
        <v>435</v>
      </c>
      <c r="D622" s="6" t="s">
        <v>436</v>
      </c>
      <c r="E622" t="s">
        <v>628</v>
      </c>
      <c r="F622" s="9" t="s">
        <v>188</v>
      </c>
      <c r="G622" s="9">
        <v>12</v>
      </c>
      <c r="H622" s="8">
        <v>13</v>
      </c>
      <c r="I622" s="9">
        <v>14</v>
      </c>
    </row>
    <row r="623" spans="1:9" ht="12.75" customHeight="1" x14ac:dyDescent="0.25">
      <c r="A623" s="34">
        <v>4</v>
      </c>
      <c r="B623" s="54" t="s">
        <v>29</v>
      </c>
      <c r="C623" s="54" t="s">
        <v>435</v>
      </c>
      <c r="D623" s="6" t="s">
        <v>666</v>
      </c>
      <c r="E623" t="s">
        <v>672</v>
      </c>
      <c r="F623" s="9">
        <v>11.3</v>
      </c>
      <c r="G623" s="9">
        <v>12</v>
      </c>
      <c r="H623" s="8">
        <v>13</v>
      </c>
      <c r="I623" s="9">
        <v>14</v>
      </c>
    </row>
    <row r="624" spans="1:9" x14ac:dyDescent="0.25">
      <c r="A624" s="34">
        <v>4</v>
      </c>
      <c r="B624" s="54" t="s">
        <v>29</v>
      </c>
      <c r="C624" s="54" t="s">
        <v>435</v>
      </c>
      <c r="D624" s="6" t="s">
        <v>666</v>
      </c>
      <c r="E624" t="s">
        <v>673</v>
      </c>
      <c r="F624" s="9">
        <v>11.4</v>
      </c>
      <c r="G624" s="9">
        <v>12</v>
      </c>
      <c r="H624" s="8">
        <v>13</v>
      </c>
      <c r="I624" s="9">
        <v>14</v>
      </c>
    </row>
    <row r="625" spans="1:9" x14ac:dyDescent="0.25">
      <c r="A625" s="34">
        <v>4</v>
      </c>
      <c r="B625" s="54" t="s">
        <v>29</v>
      </c>
      <c r="C625" s="54" t="s">
        <v>435</v>
      </c>
      <c r="D625" s="6" t="s">
        <v>666</v>
      </c>
      <c r="E625" t="s">
        <v>674</v>
      </c>
      <c r="F625" s="9" t="s">
        <v>188</v>
      </c>
      <c r="G625" s="9">
        <v>12</v>
      </c>
      <c r="H625" s="8">
        <v>13</v>
      </c>
      <c r="I625" s="9">
        <v>14</v>
      </c>
    </row>
    <row r="626" spans="1:9" x14ac:dyDescent="0.25">
      <c r="A626" s="34">
        <v>4</v>
      </c>
      <c r="B626" s="54" t="s">
        <v>46</v>
      </c>
      <c r="C626" s="54" t="s">
        <v>59</v>
      </c>
      <c r="D626" s="6" t="s">
        <v>805</v>
      </c>
      <c r="E626" t="s">
        <v>892</v>
      </c>
      <c r="F626" s="9" t="s">
        <v>188</v>
      </c>
      <c r="G626" s="9">
        <v>12</v>
      </c>
      <c r="H626" s="8">
        <v>13</v>
      </c>
      <c r="I626" s="9">
        <v>14</v>
      </c>
    </row>
    <row r="627" spans="1:9" x14ac:dyDescent="0.25">
      <c r="A627" s="34">
        <v>4</v>
      </c>
      <c r="B627" s="54" t="s">
        <v>46</v>
      </c>
      <c r="C627" s="54" t="s">
        <v>59</v>
      </c>
      <c r="D627" s="6" t="s">
        <v>805</v>
      </c>
      <c r="E627" t="s">
        <v>893</v>
      </c>
      <c r="F627" s="9" t="s">
        <v>188</v>
      </c>
      <c r="G627" s="9">
        <v>12</v>
      </c>
      <c r="H627" s="8">
        <v>13</v>
      </c>
      <c r="I627" s="9">
        <v>14</v>
      </c>
    </row>
    <row r="628" spans="1:9" x14ac:dyDescent="0.25">
      <c r="A628" s="34">
        <v>4</v>
      </c>
      <c r="B628" s="54" t="s">
        <v>46</v>
      </c>
      <c r="C628" s="54" t="s">
        <v>59</v>
      </c>
      <c r="D628" s="6" t="s">
        <v>805</v>
      </c>
      <c r="E628" t="s">
        <v>894</v>
      </c>
      <c r="F628" s="9" t="s">
        <v>188</v>
      </c>
      <c r="G628" s="9">
        <v>12</v>
      </c>
      <c r="H628" s="8">
        <v>13</v>
      </c>
      <c r="I628" s="9">
        <v>14</v>
      </c>
    </row>
    <row r="629" spans="1:9" x14ac:dyDescent="0.25">
      <c r="A629" s="34">
        <v>4</v>
      </c>
      <c r="B629" s="54" t="s">
        <v>46</v>
      </c>
      <c r="C629" s="54" t="s">
        <v>59</v>
      </c>
      <c r="D629" s="6" t="s">
        <v>805</v>
      </c>
      <c r="E629" t="s">
        <v>895</v>
      </c>
      <c r="F629" s="9" t="s">
        <v>188</v>
      </c>
      <c r="G629" s="9">
        <v>12</v>
      </c>
      <c r="H629" s="8">
        <v>13</v>
      </c>
      <c r="I629" s="9">
        <v>14</v>
      </c>
    </row>
    <row r="630" spans="1:9" x14ac:dyDescent="0.25">
      <c r="A630" s="34">
        <v>4</v>
      </c>
      <c r="B630" s="54" t="s">
        <v>46</v>
      </c>
      <c r="C630" s="54" t="s">
        <v>59</v>
      </c>
      <c r="D630" s="6" t="s">
        <v>805</v>
      </c>
      <c r="E630" t="s">
        <v>896</v>
      </c>
      <c r="F630" s="9" t="s">
        <v>188</v>
      </c>
      <c r="G630" s="9">
        <v>12</v>
      </c>
      <c r="H630" s="8">
        <v>13</v>
      </c>
      <c r="I630" s="9">
        <v>14</v>
      </c>
    </row>
    <row r="631" spans="1:9" x14ac:dyDescent="0.25">
      <c r="A631" s="34">
        <v>4</v>
      </c>
      <c r="B631" s="54" t="s">
        <v>46</v>
      </c>
      <c r="C631" s="54" t="s">
        <v>59</v>
      </c>
      <c r="D631" s="6" t="s">
        <v>805</v>
      </c>
      <c r="E631" t="s">
        <v>897</v>
      </c>
      <c r="F631" s="9">
        <v>11.5</v>
      </c>
      <c r="G631" s="9">
        <v>12</v>
      </c>
      <c r="H631" s="8">
        <v>13</v>
      </c>
      <c r="I631" s="9">
        <v>14</v>
      </c>
    </row>
    <row r="632" spans="1:9" x14ac:dyDescent="0.25">
      <c r="A632" s="34">
        <v>4</v>
      </c>
      <c r="B632" s="54" t="s">
        <v>46</v>
      </c>
      <c r="C632" s="54" t="s">
        <v>59</v>
      </c>
      <c r="D632" s="6" t="s">
        <v>805</v>
      </c>
      <c r="E632" t="s">
        <v>898</v>
      </c>
      <c r="F632" s="9" t="s">
        <v>188</v>
      </c>
      <c r="G632" s="9">
        <v>12</v>
      </c>
      <c r="H632" s="8">
        <v>13</v>
      </c>
      <c r="I632" s="9">
        <v>14</v>
      </c>
    </row>
    <row r="633" spans="1:9" x14ac:dyDescent="0.25">
      <c r="A633" s="34">
        <v>4</v>
      </c>
      <c r="B633" s="54" t="s">
        <v>46</v>
      </c>
      <c r="C633" s="54" t="s">
        <v>59</v>
      </c>
      <c r="D633" s="6" t="s">
        <v>805</v>
      </c>
      <c r="E633" t="s">
        <v>899</v>
      </c>
      <c r="F633" s="9" t="s">
        <v>188</v>
      </c>
      <c r="G633" s="9">
        <v>12</v>
      </c>
      <c r="H633" s="8">
        <v>13</v>
      </c>
      <c r="I633" s="9">
        <v>14</v>
      </c>
    </row>
    <row r="634" spans="1:9" x14ac:dyDescent="0.25">
      <c r="A634" s="34">
        <v>4</v>
      </c>
      <c r="B634" s="54" t="s">
        <v>46</v>
      </c>
      <c r="C634" s="54" t="s">
        <v>484</v>
      </c>
      <c r="D634" s="6" t="s">
        <v>986</v>
      </c>
      <c r="E634" t="s">
        <v>992</v>
      </c>
      <c r="F634" s="9">
        <v>11.5</v>
      </c>
      <c r="G634" s="9">
        <v>12</v>
      </c>
      <c r="H634" s="8">
        <v>13</v>
      </c>
      <c r="I634" s="9">
        <v>14</v>
      </c>
    </row>
    <row r="635" spans="1:9" x14ac:dyDescent="0.25">
      <c r="A635" s="34">
        <v>4</v>
      </c>
      <c r="B635" s="54" t="s">
        <v>46</v>
      </c>
      <c r="C635" s="54" t="s">
        <v>47</v>
      </c>
      <c r="D635" s="6" t="s">
        <v>993</v>
      </c>
      <c r="E635" t="s">
        <v>1002</v>
      </c>
      <c r="F635" s="9">
        <v>11.4</v>
      </c>
      <c r="G635" s="9">
        <v>12</v>
      </c>
      <c r="H635" s="8">
        <v>13</v>
      </c>
      <c r="I635" s="9">
        <v>14</v>
      </c>
    </row>
    <row r="636" spans="1:9" x14ac:dyDescent="0.25">
      <c r="A636" s="34">
        <v>4</v>
      </c>
      <c r="B636" s="54" t="s">
        <v>46</v>
      </c>
      <c r="C636" s="54" t="s">
        <v>47</v>
      </c>
      <c r="D636" s="6" t="s">
        <v>993</v>
      </c>
      <c r="E636" t="s">
        <v>1003</v>
      </c>
      <c r="F636" s="9">
        <v>11.4</v>
      </c>
      <c r="G636" s="9">
        <v>12</v>
      </c>
      <c r="H636" s="8">
        <v>13</v>
      </c>
      <c r="I636" s="9">
        <v>14</v>
      </c>
    </row>
    <row r="637" spans="1:9" x14ac:dyDescent="0.25">
      <c r="A637" s="34">
        <v>4</v>
      </c>
      <c r="B637" s="54" t="s">
        <v>46</v>
      </c>
      <c r="C637" s="54" t="s">
        <v>47</v>
      </c>
      <c r="D637" s="6" t="s">
        <v>993</v>
      </c>
      <c r="E637" t="s">
        <v>1004</v>
      </c>
      <c r="F637" s="9" t="s">
        <v>84</v>
      </c>
      <c r="G637" s="9">
        <v>12</v>
      </c>
      <c r="H637" s="8">
        <v>13</v>
      </c>
      <c r="I637" s="9">
        <v>14</v>
      </c>
    </row>
    <row r="638" spans="1:9" x14ac:dyDescent="0.25">
      <c r="A638" s="34">
        <v>4</v>
      </c>
      <c r="B638" s="54" t="s">
        <v>46</v>
      </c>
      <c r="C638" s="54" t="s">
        <v>47</v>
      </c>
      <c r="D638" s="6" t="s">
        <v>993</v>
      </c>
      <c r="E638" t="s">
        <v>1005</v>
      </c>
      <c r="F638" s="9">
        <v>11.3</v>
      </c>
      <c r="G638" s="9">
        <v>12</v>
      </c>
      <c r="H638" s="8">
        <v>13</v>
      </c>
      <c r="I638" s="9">
        <v>14</v>
      </c>
    </row>
    <row r="639" spans="1:9" x14ac:dyDescent="0.25">
      <c r="A639" s="34">
        <v>4</v>
      </c>
      <c r="B639" s="54" t="s">
        <v>46</v>
      </c>
      <c r="C639" s="54" t="s">
        <v>47</v>
      </c>
      <c r="D639" s="6" t="s">
        <v>993</v>
      </c>
      <c r="E639" t="s">
        <v>1006</v>
      </c>
      <c r="F639" s="9">
        <v>11.4</v>
      </c>
      <c r="G639" s="9">
        <v>12</v>
      </c>
      <c r="H639" s="8">
        <v>13</v>
      </c>
      <c r="I639" s="9">
        <v>14</v>
      </c>
    </row>
    <row r="640" spans="1:9" x14ac:dyDescent="0.25">
      <c r="A640" s="34">
        <v>4</v>
      </c>
      <c r="B640" s="54" t="s">
        <v>46</v>
      </c>
      <c r="C640" s="54" t="s">
        <v>47</v>
      </c>
      <c r="D640" s="6" t="s">
        <v>993</v>
      </c>
      <c r="E640" t="s">
        <v>1007</v>
      </c>
      <c r="F640" s="9">
        <v>11.4</v>
      </c>
      <c r="G640" s="9">
        <v>12</v>
      </c>
      <c r="H640" s="8">
        <v>13</v>
      </c>
      <c r="I640" s="9">
        <v>14</v>
      </c>
    </row>
    <row r="641" spans="1:9" x14ac:dyDescent="0.25">
      <c r="A641" s="34">
        <v>4</v>
      </c>
      <c r="B641" s="54" t="s">
        <v>46</v>
      </c>
      <c r="C641" s="54" t="s">
        <v>59</v>
      </c>
      <c r="D641" s="6" t="s">
        <v>1017</v>
      </c>
      <c r="E641" t="s">
        <v>1018</v>
      </c>
      <c r="F641" s="9">
        <v>11.5</v>
      </c>
      <c r="G641" s="9">
        <v>12</v>
      </c>
      <c r="H641" s="8">
        <v>13</v>
      </c>
      <c r="I641" s="9">
        <v>14</v>
      </c>
    </row>
    <row r="642" spans="1:9" x14ac:dyDescent="0.25">
      <c r="A642" s="34">
        <v>4</v>
      </c>
      <c r="B642" s="54" t="s">
        <v>46</v>
      </c>
      <c r="C642" s="54" t="s">
        <v>47</v>
      </c>
      <c r="D642" s="6" t="s">
        <v>1060</v>
      </c>
      <c r="E642" t="s">
        <v>1062</v>
      </c>
      <c r="F642" s="9" t="s">
        <v>188</v>
      </c>
      <c r="G642" s="9">
        <v>12</v>
      </c>
      <c r="H642" s="8">
        <v>13</v>
      </c>
      <c r="I642" s="9">
        <v>14</v>
      </c>
    </row>
    <row r="643" spans="1:9" x14ac:dyDescent="0.25">
      <c r="A643" s="34">
        <v>4</v>
      </c>
      <c r="B643" s="54" t="s">
        <v>29</v>
      </c>
      <c r="C643" s="54" t="s">
        <v>101</v>
      </c>
      <c r="D643" s="6" t="s">
        <v>1093</v>
      </c>
      <c r="E643" t="s">
        <v>1094</v>
      </c>
      <c r="F643" s="9">
        <v>11.3</v>
      </c>
      <c r="G643" s="9">
        <v>12</v>
      </c>
      <c r="H643" s="8">
        <v>13</v>
      </c>
      <c r="I643" s="9">
        <v>14</v>
      </c>
    </row>
    <row r="644" spans="1:9" x14ac:dyDescent="0.25">
      <c r="A644" s="34">
        <v>4</v>
      </c>
      <c r="B644" s="54" t="s">
        <v>29</v>
      </c>
      <c r="C644" s="54" t="s">
        <v>101</v>
      </c>
      <c r="D644" s="6" t="s">
        <v>1093</v>
      </c>
      <c r="E644" t="s">
        <v>1095</v>
      </c>
      <c r="F644" s="9">
        <v>11.3</v>
      </c>
      <c r="G644" s="9">
        <v>12</v>
      </c>
      <c r="H644" s="8">
        <v>13</v>
      </c>
      <c r="I644" s="9">
        <v>14</v>
      </c>
    </row>
    <row r="645" spans="1:9" x14ac:dyDescent="0.25">
      <c r="A645" s="34">
        <v>4</v>
      </c>
      <c r="B645" s="54" t="s">
        <v>29</v>
      </c>
      <c r="C645" s="54" t="s">
        <v>101</v>
      </c>
      <c r="D645" s="6" t="s">
        <v>1093</v>
      </c>
      <c r="E645" t="s">
        <v>1096</v>
      </c>
      <c r="F645" s="9">
        <v>11.3</v>
      </c>
      <c r="G645" s="9">
        <v>12</v>
      </c>
      <c r="H645" s="8">
        <v>13</v>
      </c>
      <c r="I645" s="9">
        <v>14</v>
      </c>
    </row>
    <row r="646" spans="1:9" x14ac:dyDescent="0.25">
      <c r="A646" s="34">
        <v>4</v>
      </c>
      <c r="B646" s="54" t="s">
        <v>29</v>
      </c>
      <c r="C646" s="54" t="s">
        <v>101</v>
      </c>
      <c r="D646" s="6" t="s">
        <v>1093</v>
      </c>
      <c r="E646" t="s">
        <v>1097</v>
      </c>
      <c r="F646" s="9">
        <v>11.3</v>
      </c>
      <c r="G646" s="9">
        <v>12</v>
      </c>
      <c r="H646" s="8">
        <v>13</v>
      </c>
      <c r="I646" s="9">
        <v>14</v>
      </c>
    </row>
    <row r="647" spans="1:9" x14ac:dyDescent="0.25">
      <c r="A647" s="34">
        <v>4</v>
      </c>
      <c r="B647" s="54" t="s">
        <v>29</v>
      </c>
      <c r="C647" s="54" t="s">
        <v>101</v>
      </c>
      <c r="D647" s="6" t="s">
        <v>1093</v>
      </c>
      <c r="E647" t="s">
        <v>1098</v>
      </c>
      <c r="F647" s="9">
        <v>11.3</v>
      </c>
      <c r="G647" s="9">
        <v>12</v>
      </c>
      <c r="H647" s="8">
        <v>13</v>
      </c>
      <c r="I647" s="9">
        <v>14</v>
      </c>
    </row>
    <row r="648" spans="1:9" x14ac:dyDescent="0.25">
      <c r="A648" s="40">
        <v>4.0999999999999996</v>
      </c>
      <c r="B648" s="54" t="s">
        <v>29</v>
      </c>
      <c r="C648" s="54" t="s">
        <v>101</v>
      </c>
      <c r="D648" s="6" t="s">
        <v>1093</v>
      </c>
      <c r="E648" t="s">
        <v>1230</v>
      </c>
      <c r="F648" s="9">
        <v>11.3</v>
      </c>
      <c r="G648" s="9">
        <v>12</v>
      </c>
      <c r="H648" s="8">
        <v>13</v>
      </c>
      <c r="I648" s="9">
        <v>14</v>
      </c>
    </row>
    <row r="649" spans="1:9" x14ac:dyDescent="0.25">
      <c r="A649" s="40">
        <v>4.0999999999999996</v>
      </c>
      <c r="B649" s="54" t="s">
        <v>29</v>
      </c>
      <c r="C649" s="54" t="s">
        <v>101</v>
      </c>
      <c r="D649" s="6" t="s">
        <v>1093</v>
      </c>
      <c r="E649" t="s">
        <v>1231</v>
      </c>
      <c r="F649" s="9">
        <v>11.3</v>
      </c>
      <c r="G649" s="9">
        <v>12</v>
      </c>
      <c r="H649" s="8">
        <v>13</v>
      </c>
      <c r="I649" s="9">
        <v>14</v>
      </c>
    </row>
    <row r="650" spans="1:9" x14ac:dyDescent="0.25">
      <c r="A650" s="40">
        <v>4.0999999999999996</v>
      </c>
      <c r="B650" s="54" t="s">
        <v>29</v>
      </c>
      <c r="C650" s="54" t="s">
        <v>101</v>
      </c>
      <c r="D650" s="6" t="s">
        <v>1093</v>
      </c>
      <c r="E650" t="s">
        <v>1232</v>
      </c>
      <c r="F650" s="9">
        <v>11.6</v>
      </c>
      <c r="G650" s="9">
        <v>12.1</v>
      </c>
      <c r="H650" s="8">
        <v>13</v>
      </c>
      <c r="I650" s="9">
        <v>14</v>
      </c>
    </row>
    <row r="651" spans="1:9" x14ac:dyDescent="0.25">
      <c r="A651" s="40">
        <v>4.0999999999999996</v>
      </c>
      <c r="B651" s="54" t="s">
        <v>29</v>
      </c>
      <c r="C651" s="54" t="s">
        <v>101</v>
      </c>
      <c r="D651" s="6" t="s">
        <v>1093</v>
      </c>
      <c r="E651" t="s">
        <v>1233</v>
      </c>
      <c r="F651" s="9">
        <v>11.3</v>
      </c>
      <c r="G651" s="9">
        <v>12</v>
      </c>
      <c r="H651" s="8">
        <v>13</v>
      </c>
      <c r="I651" s="9">
        <v>14</v>
      </c>
    </row>
    <row r="652" spans="1:9" x14ac:dyDescent="0.25">
      <c r="A652" s="40">
        <v>4.0999999999999996</v>
      </c>
      <c r="B652" s="54" t="s">
        <v>29</v>
      </c>
      <c r="C652" s="54" t="s">
        <v>101</v>
      </c>
      <c r="D652" s="6" t="s">
        <v>1093</v>
      </c>
      <c r="E652" t="s">
        <v>1234</v>
      </c>
      <c r="F652" s="9">
        <v>11.6</v>
      </c>
      <c r="G652" s="9">
        <v>12.1</v>
      </c>
      <c r="H652" s="8">
        <v>13</v>
      </c>
      <c r="I652" s="9">
        <v>14</v>
      </c>
    </row>
    <row r="653" spans="1:9" x14ac:dyDescent="0.25">
      <c r="A653" s="40">
        <v>4.0999999999999996</v>
      </c>
      <c r="B653" s="54" t="s">
        <v>29</v>
      </c>
      <c r="C653" s="54" t="s">
        <v>101</v>
      </c>
      <c r="D653" s="6" t="s">
        <v>1093</v>
      </c>
      <c r="E653" t="s">
        <v>1235</v>
      </c>
      <c r="F653" s="9">
        <v>11.6</v>
      </c>
      <c r="G653" s="9">
        <v>12.1</v>
      </c>
      <c r="H653" s="8">
        <v>13</v>
      </c>
      <c r="I653" s="9">
        <v>14</v>
      </c>
    </row>
    <row r="654" spans="1:9" x14ac:dyDescent="0.25">
      <c r="A654" s="40">
        <v>4.0999999999999996</v>
      </c>
      <c r="B654" s="54" t="s">
        <v>29</v>
      </c>
      <c r="C654" s="54" t="s">
        <v>101</v>
      </c>
      <c r="D654" s="6" t="s">
        <v>1093</v>
      </c>
      <c r="E654" t="s">
        <v>1236</v>
      </c>
      <c r="F654" s="9">
        <v>11.3</v>
      </c>
      <c r="G654" s="9">
        <v>12</v>
      </c>
      <c r="H654" s="8">
        <v>13</v>
      </c>
      <c r="I654" s="9">
        <v>14</v>
      </c>
    </row>
    <row r="655" spans="1:9" x14ac:dyDescent="0.25">
      <c r="A655" s="40">
        <v>4.0999999999999996</v>
      </c>
      <c r="B655" s="54" t="s">
        <v>29</v>
      </c>
      <c r="C655" s="54" t="s">
        <v>101</v>
      </c>
      <c r="D655" s="6" t="s">
        <v>1093</v>
      </c>
      <c r="E655" t="s">
        <v>1237</v>
      </c>
      <c r="F655" s="9">
        <v>11.3</v>
      </c>
      <c r="G655" s="9">
        <v>12</v>
      </c>
      <c r="H655" s="8">
        <v>13</v>
      </c>
      <c r="I655" s="9">
        <v>14</v>
      </c>
    </row>
    <row r="656" spans="1:9" x14ac:dyDescent="0.25">
      <c r="A656" s="40">
        <v>4.0999999999999996</v>
      </c>
      <c r="B656" s="54" t="s">
        <v>29</v>
      </c>
      <c r="C656" s="54" t="s">
        <v>101</v>
      </c>
      <c r="D656" s="6" t="s">
        <v>1093</v>
      </c>
      <c r="E656" t="s">
        <v>1238</v>
      </c>
      <c r="F656" s="9">
        <v>11.3</v>
      </c>
      <c r="G656" s="9">
        <v>12</v>
      </c>
      <c r="H656" s="8">
        <v>13</v>
      </c>
      <c r="I656" s="9">
        <v>14</v>
      </c>
    </row>
    <row r="657" spans="1:9" x14ac:dyDescent="0.25">
      <c r="A657" s="34">
        <v>4.2</v>
      </c>
      <c r="B657" s="54" t="s">
        <v>29</v>
      </c>
      <c r="C657" s="54" t="s">
        <v>101</v>
      </c>
      <c r="D657" s="6" t="s">
        <v>1093</v>
      </c>
      <c r="E657" t="s">
        <v>1260</v>
      </c>
      <c r="F657" s="9">
        <v>11.4</v>
      </c>
      <c r="G657" s="9">
        <v>12</v>
      </c>
      <c r="H657" s="8">
        <v>13</v>
      </c>
      <c r="I657" s="9">
        <v>14</v>
      </c>
    </row>
    <row r="658" spans="1:9" x14ac:dyDescent="0.25">
      <c r="A658" s="34">
        <v>4.2</v>
      </c>
      <c r="B658" s="54" t="s">
        <v>29</v>
      </c>
      <c r="C658" s="54" t="s">
        <v>101</v>
      </c>
      <c r="D658" s="6" t="s">
        <v>1093</v>
      </c>
      <c r="E658" t="s">
        <v>1261</v>
      </c>
      <c r="F658" s="9">
        <v>11.4</v>
      </c>
      <c r="G658" s="9">
        <v>12</v>
      </c>
      <c r="H658" s="8">
        <v>13</v>
      </c>
      <c r="I658" s="9">
        <v>14</v>
      </c>
    </row>
    <row r="659" spans="1:9" x14ac:dyDescent="0.25">
      <c r="A659" s="34">
        <v>4.2</v>
      </c>
      <c r="B659" s="54" t="s">
        <v>29</v>
      </c>
      <c r="C659" s="54" t="s">
        <v>101</v>
      </c>
      <c r="D659" s="6" t="s">
        <v>1093</v>
      </c>
      <c r="E659" t="s">
        <v>1262</v>
      </c>
      <c r="F659" s="9">
        <v>11.4</v>
      </c>
      <c r="G659" s="9">
        <v>12</v>
      </c>
      <c r="H659" s="8">
        <v>13</v>
      </c>
      <c r="I659" s="9">
        <v>14</v>
      </c>
    </row>
    <row r="660" spans="1:9" x14ac:dyDescent="0.25">
      <c r="A660" s="34">
        <v>4.3</v>
      </c>
      <c r="B660" s="54" t="s">
        <v>29</v>
      </c>
      <c r="C660" s="54" t="s">
        <v>101</v>
      </c>
      <c r="D660" s="6" t="s">
        <v>1093</v>
      </c>
      <c r="E660" t="s">
        <v>1282</v>
      </c>
      <c r="F660" s="9" t="s">
        <v>84</v>
      </c>
      <c r="G660" s="9">
        <v>12.3</v>
      </c>
      <c r="H660" s="8">
        <v>13</v>
      </c>
      <c r="I660" s="9">
        <v>14</v>
      </c>
    </row>
    <row r="661" spans="1:9" x14ac:dyDescent="0.25">
      <c r="A661" s="34">
        <v>4</v>
      </c>
      <c r="B661" s="54" t="s">
        <v>29</v>
      </c>
      <c r="C661" s="54" t="s">
        <v>1047</v>
      </c>
      <c r="D661" s="6" t="s">
        <v>1048</v>
      </c>
      <c r="E661" t="s">
        <v>1178</v>
      </c>
      <c r="F661" s="9">
        <v>11.5</v>
      </c>
      <c r="G661" s="9">
        <v>12</v>
      </c>
      <c r="H661" s="8">
        <v>13</v>
      </c>
      <c r="I661" s="9">
        <v>14</v>
      </c>
    </row>
    <row r="662" spans="1:9" x14ac:dyDescent="0.25">
      <c r="A662" s="34">
        <v>4</v>
      </c>
      <c r="B662" s="54" t="s">
        <v>29</v>
      </c>
      <c r="C662" s="54" t="s">
        <v>1047</v>
      </c>
      <c r="D662" s="6" t="s">
        <v>1048</v>
      </c>
      <c r="E662" t="s">
        <v>1179</v>
      </c>
      <c r="F662" s="9">
        <v>11.5</v>
      </c>
      <c r="G662" s="9">
        <v>12</v>
      </c>
      <c r="H662" s="8">
        <v>13</v>
      </c>
      <c r="I662" s="9">
        <v>14</v>
      </c>
    </row>
    <row r="663" spans="1:9" x14ac:dyDescent="0.25">
      <c r="A663" s="34">
        <v>4</v>
      </c>
      <c r="B663" s="54" t="s">
        <v>29</v>
      </c>
      <c r="C663" s="54" t="s">
        <v>1047</v>
      </c>
      <c r="D663" s="6" t="s">
        <v>1048</v>
      </c>
      <c r="E663" t="s">
        <v>1180</v>
      </c>
      <c r="F663" s="9">
        <v>11.5</v>
      </c>
      <c r="G663" s="9">
        <v>12</v>
      </c>
      <c r="H663" s="8">
        <v>13</v>
      </c>
      <c r="I663" s="9">
        <v>14</v>
      </c>
    </row>
    <row r="664" spans="1:9" x14ac:dyDescent="0.25">
      <c r="A664" s="34">
        <v>4</v>
      </c>
      <c r="B664" s="54" t="s">
        <v>29</v>
      </c>
      <c r="C664" s="54" t="s">
        <v>1047</v>
      </c>
      <c r="D664" s="6" t="s">
        <v>1048</v>
      </c>
      <c r="E664" t="s">
        <v>1181</v>
      </c>
      <c r="F664" s="9">
        <v>11.5</v>
      </c>
      <c r="G664" s="9">
        <v>12</v>
      </c>
      <c r="H664" s="8">
        <v>13</v>
      </c>
      <c r="I664" s="9">
        <v>14</v>
      </c>
    </row>
    <row r="665" spans="1:9" x14ac:dyDescent="0.25">
      <c r="A665" s="34">
        <v>4</v>
      </c>
      <c r="B665" s="54" t="s">
        <v>29</v>
      </c>
      <c r="C665" s="54" t="s">
        <v>1047</v>
      </c>
      <c r="D665" s="6" t="s">
        <v>1048</v>
      </c>
      <c r="E665" t="s">
        <v>1182</v>
      </c>
      <c r="F665" s="9" t="s">
        <v>188</v>
      </c>
      <c r="G665" s="9">
        <v>12</v>
      </c>
      <c r="H665" s="8">
        <v>13</v>
      </c>
      <c r="I665" s="9">
        <v>14</v>
      </c>
    </row>
    <row r="666" spans="1:9" x14ac:dyDescent="0.25">
      <c r="A666" s="34">
        <v>4</v>
      </c>
      <c r="B666" s="54" t="s">
        <v>29</v>
      </c>
      <c r="C666" s="54" t="s">
        <v>1047</v>
      </c>
      <c r="D666" s="6" t="s">
        <v>1048</v>
      </c>
      <c r="E666" t="s">
        <v>1183</v>
      </c>
      <c r="F666" s="9" t="s">
        <v>188</v>
      </c>
      <c r="G666" s="9">
        <v>12</v>
      </c>
      <c r="H666" s="8">
        <v>13</v>
      </c>
      <c r="I666" s="9">
        <v>14</v>
      </c>
    </row>
    <row r="667" spans="1:9" x14ac:dyDescent="0.25">
      <c r="A667" s="34">
        <v>4</v>
      </c>
      <c r="B667" s="54" t="s">
        <v>29</v>
      </c>
      <c r="C667" s="54" t="s">
        <v>1047</v>
      </c>
      <c r="D667" s="6" t="s">
        <v>1048</v>
      </c>
      <c r="E667" t="s">
        <v>1184</v>
      </c>
      <c r="F667" s="9">
        <v>11.5</v>
      </c>
      <c r="G667" s="9">
        <v>12</v>
      </c>
      <c r="H667" s="8">
        <v>13</v>
      </c>
      <c r="I667" s="9">
        <v>14</v>
      </c>
    </row>
    <row r="668" spans="1:9" x14ac:dyDescent="0.25">
      <c r="A668" s="34">
        <v>6.2</v>
      </c>
      <c r="B668" s="54" t="s">
        <v>29</v>
      </c>
      <c r="C668" s="54" t="s">
        <v>30</v>
      </c>
      <c r="D668" s="6" t="s">
        <v>242</v>
      </c>
      <c r="E668" t="s">
        <v>271</v>
      </c>
      <c r="F668" s="34" t="s">
        <v>84</v>
      </c>
      <c r="G668" s="34" t="s">
        <v>84</v>
      </c>
      <c r="H668" s="34" t="s">
        <v>84</v>
      </c>
      <c r="I668" s="34">
        <v>14.2</v>
      </c>
    </row>
    <row r="669" spans="1:9" x14ac:dyDescent="0.25">
      <c r="A669" s="34">
        <v>6.2</v>
      </c>
      <c r="B669" s="54" t="s">
        <v>29</v>
      </c>
      <c r="C669" s="54" t="s">
        <v>30</v>
      </c>
      <c r="D669" s="6" t="s">
        <v>242</v>
      </c>
      <c r="E669" t="s">
        <v>393</v>
      </c>
      <c r="F669" s="34" t="s">
        <v>84</v>
      </c>
      <c r="G669" s="34" t="s">
        <v>84</v>
      </c>
      <c r="H669" s="34" t="s">
        <v>84</v>
      </c>
      <c r="I669" s="34">
        <v>14.2</v>
      </c>
    </row>
    <row r="670" spans="1:9" x14ac:dyDescent="0.25">
      <c r="A670" s="34">
        <v>6.2</v>
      </c>
      <c r="B670" s="54" t="s">
        <v>29</v>
      </c>
      <c r="C670" s="54" t="s">
        <v>30</v>
      </c>
      <c r="D670" s="6" t="s">
        <v>242</v>
      </c>
      <c r="E670" t="s">
        <v>394</v>
      </c>
      <c r="F670" s="34" t="s">
        <v>84</v>
      </c>
      <c r="G670" s="34" t="s">
        <v>84</v>
      </c>
      <c r="H670" s="34" t="s">
        <v>84</v>
      </c>
      <c r="I670" s="34">
        <v>14.2</v>
      </c>
    </row>
    <row r="671" spans="1:9" x14ac:dyDescent="0.25">
      <c r="A671" s="34">
        <v>6.2</v>
      </c>
      <c r="B671" s="54" t="s">
        <v>29</v>
      </c>
      <c r="C671" s="54" t="s">
        <v>30</v>
      </c>
      <c r="D671" s="6" t="s">
        <v>242</v>
      </c>
      <c r="E671" t="s">
        <v>395</v>
      </c>
      <c r="F671" s="34" t="s">
        <v>84</v>
      </c>
      <c r="G671" s="34" t="s">
        <v>84</v>
      </c>
      <c r="H671" s="34" t="s">
        <v>84</v>
      </c>
      <c r="I671" s="34">
        <v>14.2</v>
      </c>
    </row>
    <row r="672" spans="1:9" x14ac:dyDescent="0.25">
      <c r="A672" s="34">
        <v>6.3</v>
      </c>
      <c r="B672" s="54" t="s">
        <v>29</v>
      </c>
      <c r="C672" s="54" t="s">
        <v>30</v>
      </c>
      <c r="D672" s="6" t="s">
        <v>242</v>
      </c>
      <c r="E672" t="s">
        <v>272</v>
      </c>
      <c r="H672" s="34" t="s">
        <v>84</v>
      </c>
      <c r="I672" s="34">
        <v>14.3</v>
      </c>
    </row>
    <row r="673" spans="1:9" x14ac:dyDescent="0.25">
      <c r="A673" s="34">
        <v>4</v>
      </c>
      <c r="B673" s="54" t="s">
        <v>287</v>
      </c>
      <c r="C673" s="54" t="s">
        <v>1470</v>
      </c>
      <c r="D673" s="6" t="s">
        <v>1722</v>
      </c>
      <c r="E673" t="s">
        <v>1723</v>
      </c>
      <c r="F673" s="9" t="s">
        <v>188</v>
      </c>
      <c r="G673" s="9">
        <v>12</v>
      </c>
      <c r="H673" s="8">
        <v>13</v>
      </c>
      <c r="I673" s="9">
        <v>14</v>
      </c>
    </row>
    <row r="674" spans="1:9" x14ac:dyDescent="0.25">
      <c r="A674" s="34">
        <v>4</v>
      </c>
      <c r="B674" s="54" t="s">
        <v>287</v>
      </c>
      <c r="C674" s="54" t="s">
        <v>1470</v>
      </c>
      <c r="D674" s="6" t="s">
        <v>1471</v>
      </c>
      <c r="E674" t="s">
        <v>1740</v>
      </c>
      <c r="F674" s="9" t="s">
        <v>188</v>
      </c>
      <c r="G674" s="9">
        <v>12</v>
      </c>
      <c r="H674" s="8">
        <v>13</v>
      </c>
      <c r="I674" s="9">
        <v>14</v>
      </c>
    </row>
    <row r="675" spans="1:9" x14ac:dyDescent="0.25">
      <c r="A675" s="34">
        <v>4</v>
      </c>
      <c r="B675" s="54" t="s">
        <v>287</v>
      </c>
      <c r="C675" s="54" t="s">
        <v>1470</v>
      </c>
      <c r="D675" s="6" t="s">
        <v>1471</v>
      </c>
      <c r="E675" t="s">
        <v>1741</v>
      </c>
      <c r="F675" s="9" t="s">
        <v>188</v>
      </c>
      <c r="G675" s="9">
        <v>12</v>
      </c>
      <c r="H675" s="8">
        <v>13</v>
      </c>
      <c r="I675" s="9">
        <v>14</v>
      </c>
    </row>
    <row r="676" spans="1:9" x14ac:dyDescent="0.25">
      <c r="A676" s="34">
        <v>4</v>
      </c>
      <c r="B676" s="54" t="s">
        <v>287</v>
      </c>
      <c r="C676" s="54" t="s">
        <v>1470</v>
      </c>
      <c r="D676" s="6" t="s">
        <v>1772</v>
      </c>
      <c r="E676" t="s">
        <v>1773</v>
      </c>
      <c r="F676" s="9">
        <v>11.5</v>
      </c>
      <c r="G676" s="9">
        <v>12</v>
      </c>
      <c r="H676" s="8">
        <v>13</v>
      </c>
      <c r="I676" s="9">
        <v>14</v>
      </c>
    </row>
    <row r="677" spans="1:9" x14ac:dyDescent="0.25">
      <c r="A677" s="34">
        <v>4</v>
      </c>
      <c r="B677" s="54" t="s">
        <v>287</v>
      </c>
      <c r="C677" s="54" t="s">
        <v>1470</v>
      </c>
      <c r="D677" s="6" t="s">
        <v>1474</v>
      </c>
      <c r="E677" t="s">
        <v>1795</v>
      </c>
      <c r="F677" s="9" t="s">
        <v>188</v>
      </c>
      <c r="G677" s="9">
        <v>12</v>
      </c>
      <c r="H677" s="8">
        <v>13</v>
      </c>
      <c r="I677" s="9">
        <v>14</v>
      </c>
    </row>
    <row r="678" spans="1:9" x14ac:dyDescent="0.25">
      <c r="A678" s="40">
        <v>4.0999999999999996</v>
      </c>
      <c r="B678" s="54" t="s">
        <v>46</v>
      </c>
      <c r="C678" s="54" t="s">
        <v>47</v>
      </c>
      <c r="D678" s="6" t="s">
        <v>48</v>
      </c>
      <c r="E678" t="s">
        <v>53</v>
      </c>
      <c r="F678" s="9">
        <v>11.3</v>
      </c>
      <c r="G678" s="9">
        <v>12</v>
      </c>
      <c r="H678" s="8">
        <v>13</v>
      </c>
      <c r="I678" s="9">
        <v>14</v>
      </c>
    </row>
    <row r="679" spans="1:9" x14ac:dyDescent="0.25">
      <c r="A679" s="40">
        <v>4.0999999999999996</v>
      </c>
      <c r="B679" s="54" t="s">
        <v>287</v>
      </c>
      <c r="C679" s="54" t="s">
        <v>304</v>
      </c>
      <c r="D679" s="6" t="s">
        <v>305</v>
      </c>
      <c r="E679" t="s">
        <v>335</v>
      </c>
      <c r="F679" s="9">
        <v>11.6</v>
      </c>
      <c r="G679" s="9">
        <v>12.1</v>
      </c>
      <c r="H679" s="8">
        <v>13</v>
      </c>
      <c r="I679" s="9">
        <v>14</v>
      </c>
    </row>
    <row r="680" spans="1:9" x14ac:dyDescent="0.25">
      <c r="A680" s="40">
        <v>4.0999999999999996</v>
      </c>
      <c r="B680" s="54" t="s">
        <v>287</v>
      </c>
      <c r="C680" s="54" t="s">
        <v>304</v>
      </c>
      <c r="D680" s="6" t="s">
        <v>305</v>
      </c>
      <c r="E680" t="s">
        <v>336</v>
      </c>
      <c r="F680" s="9">
        <v>11.6</v>
      </c>
      <c r="G680" s="9">
        <v>12.1</v>
      </c>
      <c r="H680" s="8">
        <v>13</v>
      </c>
      <c r="I680" s="9">
        <v>14</v>
      </c>
    </row>
    <row r="681" spans="1:9" x14ac:dyDescent="0.25">
      <c r="A681" s="40">
        <v>4.0999999999999996</v>
      </c>
      <c r="B681" s="54" t="s">
        <v>92</v>
      </c>
      <c r="C681" s="54" t="s">
        <v>175</v>
      </c>
      <c r="D681" s="6" t="s">
        <v>176</v>
      </c>
      <c r="E681" t="s">
        <v>192</v>
      </c>
      <c r="F681" s="9">
        <v>11.6</v>
      </c>
      <c r="G681" s="9">
        <v>12.1</v>
      </c>
      <c r="H681" s="8">
        <v>13</v>
      </c>
      <c r="I681" s="9">
        <v>14</v>
      </c>
    </row>
    <row r="682" spans="1:9" x14ac:dyDescent="0.25">
      <c r="A682" s="40">
        <v>4.2</v>
      </c>
      <c r="B682" s="54" t="s">
        <v>92</v>
      </c>
      <c r="C682" s="54" t="s">
        <v>175</v>
      </c>
      <c r="D682" s="6" t="s">
        <v>176</v>
      </c>
      <c r="E682" t="s">
        <v>193</v>
      </c>
      <c r="F682" s="9" t="s">
        <v>84</v>
      </c>
      <c r="G682" s="9">
        <v>12.2</v>
      </c>
      <c r="H682" s="8">
        <v>13</v>
      </c>
      <c r="I682" s="9">
        <v>14</v>
      </c>
    </row>
    <row r="683" spans="1:9" x14ac:dyDescent="0.25">
      <c r="A683" s="40">
        <v>4.0999999999999996</v>
      </c>
      <c r="B683" s="54" t="s">
        <v>92</v>
      </c>
      <c r="C683" s="54" t="s">
        <v>402</v>
      </c>
      <c r="D683" s="6" t="s">
        <v>403</v>
      </c>
      <c r="E683" t="s">
        <v>408</v>
      </c>
      <c r="F683" s="9">
        <v>11.3</v>
      </c>
      <c r="G683" s="9">
        <v>12</v>
      </c>
      <c r="H683" s="8">
        <v>13</v>
      </c>
      <c r="I683" s="9">
        <v>14</v>
      </c>
    </row>
    <row r="684" spans="1:9" x14ac:dyDescent="0.25">
      <c r="A684" s="40">
        <v>4.0999999999999996</v>
      </c>
      <c r="B684" s="54" t="s">
        <v>92</v>
      </c>
      <c r="C684" s="54" t="s">
        <v>402</v>
      </c>
      <c r="D684" s="6" t="s">
        <v>403</v>
      </c>
      <c r="E684" t="s">
        <v>409</v>
      </c>
      <c r="F684" s="9">
        <v>11.3</v>
      </c>
      <c r="G684" s="9">
        <v>12</v>
      </c>
      <c r="H684" s="8">
        <v>13</v>
      </c>
      <c r="I684" s="9">
        <v>14</v>
      </c>
    </row>
    <row r="685" spans="1:9" x14ac:dyDescent="0.25">
      <c r="A685" s="40">
        <v>4.0999999999999996</v>
      </c>
      <c r="B685" s="54" t="s">
        <v>92</v>
      </c>
      <c r="C685" s="54" t="s">
        <v>551</v>
      </c>
      <c r="D685" s="6" t="s">
        <v>552</v>
      </c>
      <c r="E685" t="s">
        <v>555</v>
      </c>
      <c r="F685" s="9">
        <v>11.3</v>
      </c>
      <c r="G685" s="9">
        <v>12</v>
      </c>
      <c r="H685" s="8">
        <v>13</v>
      </c>
      <c r="I685" s="9">
        <v>14</v>
      </c>
    </row>
    <row r="686" spans="1:9" x14ac:dyDescent="0.25">
      <c r="A686" s="40">
        <v>4.0999999999999996</v>
      </c>
      <c r="B686" s="54" t="s">
        <v>46</v>
      </c>
      <c r="C686" s="54" t="s">
        <v>284</v>
      </c>
      <c r="D686" s="6" t="s">
        <v>443</v>
      </c>
      <c r="E686" t="s">
        <v>456</v>
      </c>
      <c r="F686" s="9">
        <v>11.6</v>
      </c>
      <c r="G686" s="9">
        <v>12.1</v>
      </c>
      <c r="H686" s="8">
        <v>13</v>
      </c>
      <c r="I686" s="9">
        <v>14</v>
      </c>
    </row>
    <row r="687" spans="1:9" x14ac:dyDescent="0.25">
      <c r="A687" s="40">
        <v>4.0999999999999996</v>
      </c>
      <c r="B687" s="54" t="s">
        <v>46</v>
      </c>
      <c r="C687" s="54" t="s">
        <v>284</v>
      </c>
      <c r="D687" s="6" t="s">
        <v>443</v>
      </c>
      <c r="E687" t="s">
        <v>457</v>
      </c>
      <c r="F687" s="9">
        <v>11.6</v>
      </c>
      <c r="G687" s="9">
        <v>12.1</v>
      </c>
      <c r="H687" s="8">
        <v>13</v>
      </c>
      <c r="I687" s="9">
        <v>14</v>
      </c>
    </row>
    <row r="688" spans="1:9" x14ac:dyDescent="0.25">
      <c r="A688" s="40">
        <v>4.0999999999999996</v>
      </c>
      <c r="B688" s="54" t="s">
        <v>46</v>
      </c>
      <c r="C688" s="54" t="s">
        <v>284</v>
      </c>
      <c r="D688" s="6" t="s">
        <v>443</v>
      </c>
      <c r="E688" t="s">
        <v>458</v>
      </c>
      <c r="F688" s="9">
        <v>11.6</v>
      </c>
      <c r="G688" s="9">
        <v>12.1</v>
      </c>
      <c r="H688" s="8">
        <v>13</v>
      </c>
      <c r="I688" s="9">
        <v>14</v>
      </c>
    </row>
    <row r="689" spans="1:9" x14ac:dyDescent="0.25">
      <c r="A689" s="40">
        <v>4.0999999999999996</v>
      </c>
      <c r="B689" s="54" t="s">
        <v>46</v>
      </c>
      <c r="C689" s="54" t="s">
        <v>284</v>
      </c>
      <c r="D689" s="6" t="s">
        <v>443</v>
      </c>
      <c r="E689" t="s">
        <v>459</v>
      </c>
      <c r="F689" s="9">
        <v>11.3</v>
      </c>
      <c r="G689" s="9">
        <v>12</v>
      </c>
      <c r="H689" s="8">
        <v>13</v>
      </c>
      <c r="I689" s="9">
        <v>14</v>
      </c>
    </row>
    <row r="690" spans="1:9" x14ac:dyDescent="0.25">
      <c r="A690" s="40">
        <v>4.0999999999999996</v>
      </c>
      <c r="B690" s="54" t="s">
        <v>46</v>
      </c>
      <c r="C690" s="54" t="s">
        <v>284</v>
      </c>
      <c r="D690" s="6" t="s">
        <v>443</v>
      </c>
      <c r="E690" t="s">
        <v>460</v>
      </c>
      <c r="F690" s="9">
        <v>11.3</v>
      </c>
      <c r="G690" s="9">
        <v>12</v>
      </c>
      <c r="H690" s="8">
        <v>13</v>
      </c>
      <c r="I690" s="9">
        <v>14</v>
      </c>
    </row>
    <row r="691" spans="1:9" x14ac:dyDescent="0.25">
      <c r="A691" s="40">
        <v>4.0999999999999996</v>
      </c>
      <c r="B691" s="54" t="s">
        <v>46</v>
      </c>
      <c r="C691" s="54" t="s">
        <v>284</v>
      </c>
      <c r="D691" s="6" t="s">
        <v>443</v>
      </c>
      <c r="E691" t="s">
        <v>461</v>
      </c>
      <c r="F691" s="9">
        <v>11.3</v>
      </c>
      <c r="G691" s="9">
        <v>12</v>
      </c>
      <c r="H691" s="8">
        <v>13</v>
      </c>
      <c r="I691" s="9">
        <v>14</v>
      </c>
    </row>
    <row r="692" spans="1:9" x14ac:dyDescent="0.25">
      <c r="A692" s="40">
        <v>4.0999999999999996</v>
      </c>
      <c r="B692" s="54" t="s">
        <v>46</v>
      </c>
      <c r="C692" s="54" t="s">
        <v>284</v>
      </c>
      <c r="D692" s="6" t="s">
        <v>285</v>
      </c>
      <c r="E692" t="s">
        <v>475</v>
      </c>
      <c r="F692" s="9">
        <v>11.3</v>
      </c>
      <c r="G692" s="9">
        <v>12</v>
      </c>
      <c r="H692" s="8">
        <v>13</v>
      </c>
      <c r="I692" s="9">
        <v>14</v>
      </c>
    </row>
    <row r="693" spans="1:9" x14ac:dyDescent="0.25">
      <c r="A693" s="40">
        <v>4.0999999999999996</v>
      </c>
      <c r="B693" s="54" t="s">
        <v>46</v>
      </c>
      <c r="C693" s="54" t="s">
        <v>284</v>
      </c>
      <c r="D693" s="6" t="s">
        <v>285</v>
      </c>
      <c r="E693" t="s">
        <v>476</v>
      </c>
      <c r="F693" s="9">
        <v>11.3</v>
      </c>
      <c r="G693" s="9">
        <v>12</v>
      </c>
      <c r="H693" s="8">
        <v>13</v>
      </c>
      <c r="I693" s="9">
        <v>14</v>
      </c>
    </row>
    <row r="694" spans="1:9" x14ac:dyDescent="0.25">
      <c r="A694" s="40">
        <v>4.0999999999999996</v>
      </c>
      <c r="B694" s="54" t="s">
        <v>46</v>
      </c>
      <c r="C694" s="54" t="s">
        <v>284</v>
      </c>
      <c r="D694" s="6" t="s">
        <v>285</v>
      </c>
      <c r="E694" t="s">
        <v>477</v>
      </c>
      <c r="F694" s="9">
        <v>11.3</v>
      </c>
      <c r="G694" s="9">
        <v>12</v>
      </c>
      <c r="H694" s="8">
        <v>13</v>
      </c>
      <c r="I694" s="9">
        <v>14</v>
      </c>
    </row>
    <row r="695" spans="1:9" x14ac:dyDescent="0.25">
      <c r="A695" s="40">
        <v>4.0999999999999996</v>
      </c>
      <c r="B695" s="54" t="s">
        <v>92</v>
      </c>
      <c r="C695" s="54" t="s">
        <v>551</v>
      </c>
      <c r="D695" s="6" t="s">
        <v>552</v>
      </c>
      <c r="E695" t="s">
        <v>556</v>
      </c>
      <c r="F695" s="9">
        <v>11.3</v>
      </c>
      <c r="G695" s="9">
        <v>12</v>
      </c>
      <c r="H695" s="8">
        <v>13</v>
      </c>
      <c r="I695" s="9">
        <v>14</v>
      </c>
    </row>
    <row r="696" spans="1:9" x14ac:dyDescent="0.25">
      <c r="A696" s="40">
        <v>4.0999999999999996</v>
      </c>
      <c r="B696" s="54" t="s">
        <v>92</v>
      </c>
      <c r="C696" s="54" t="s">
        <v>175</v>
      </c>
      <c r="D696" s="6" t="s">
        <v>1051</v>
      </c>
      <c r="E696" t="s">
        <v>1377</v>
      </c>
      <c r="F696" s="9">
        <v>11.3</v>
      </c>
      <c r="G696" s="9">
        <v>12</v>
      </c>
      <c r="H696" s="49">
        <v>13</v>
      </c>
      <c r="I696" s="9">
        <v>14</v>
      </c>
    </row>
    <row r="697" spans="1:9" x14ac:dyDescent="0.25">
      <c r="A697" s="40">
        <v>4.0999999999999996</v>
      </c>
      <c r="B697" s="54" t="s">
        <v>46</v>
      </c>
      <c r="C697" s="54" t="s">
        <v>284</v>
      </c>
      <c r="D697" s="6" t="s">
        <v>488</v>
      </c>
      <c r="E697" t="s">
        <v>506</v>
      </c>
      <c r="F697" s="9">
        <v>11.5</v>
      </c>
      <c r="G697" s="9">
        <v>12</v>
      </c>
      <c r="H697" s="8">
        <v>13</v>
      </c>
      <c r="I697" s="9">
        <v>14</v>
      </c>
    </row>
    <row r="698" spans="1:9" x14ac:dyDescent="0.25">
      <c r="A698" s="40">
        <v>4.0999999999999996</v>
      </c>
      <c r="B698" s="54" t="s">
        <v>46</v>
      </c>
      <c r="C698" s="54" t="s">
        <v>284</v>
      </c>
      <c r="D698" s="6" t="s">
        <v>488</v>
      </c>
      <c r="E698" t="s">
        <v>507</v>
      </c>
      <c r="F698" s="9">
        <v>11.5</v>
      </c>
      <c r="G698" s="9">
        <v>12</v>
      </c>
      <c r="H698" s="8">
        <v>13</v>
      </c>
      <c r="I698" s="9">
        <v>14</v>
      </c>
    </row>
    <row r="699" spans="1:9" x14ac:dyDescent="0.25">
      <c r="A699" s="40">
        <v>4.0999999999999996</v>
      </c>
      <c r="B699" s="54" t="s">
        <v>46</v>
      </c>
      <c r="C699" s="54" t="s">
        <v>284</v>
      </c>
      <c r="D699" s="6" t="s">
        <v>488</v>
      </c>
      <c r="E699" t="s">
        <v>508</v>
      </c>
      <c r="F699" s="9">
        <v>11.5</v>
      </c>
      <c r="G699" s="9">
        <v>12</v>
      </c>
      <c r="H699" s="8">
        <v>13</v>
      </c>
      <c r="I699" s="9">
        <v>14</v>
      </c>
    </row>
    <row r="700" spans="1:9" x14ac:dyDescent="0.25">
      <c r="A700" s="40">
        <v>4.0999999999999996</v>
      </c>
      <c r="B700" s="54" t="s">
        <v>46</v>
      </c>
      <c r="C700" s="54" t="s">
        <v>284</v>
      </c>
      <c r="D700" s="6" t="s">
        <v>488</v>
      </c>
      <c r="E700" t="s">
        <v>509</v>
      </c>
      <c r="F700" s="9">
        <v>11.5</v>
      </c>
      <c r="G700" s="9">
        <v>12</v>
      </c>
      <c r="H700" s="8">
        <v>13</v>
      </c>
      <c r="I700" s="9">
        <v>14</v>
      </c>
    </row>
    <row r="701" spans="1:9" x14ac:dyDescent="0.25">
      <c r="A701" s="40">
        <v>4.0999999999999996</v>
      </c>
      <c r="B701" s="54" t="s">
        <v>46</v>
      </c>
      <c r="C701" s="54" t="s">
        <v>284</v>
      </c>
      <c r="D701" s="6" t="s">
        <v>488</v>
      </c>
      <c r="E701" t="s">
        <v>510</v>
      </c>
      <c r="F701" s="9">
        <v>11.5</v>
      </c>
      <c r="G701" s="9">
        <v>12</v>
      </c>
      <c r="H701" s="8">
        <v>13</v>
      </c>
      <c r="I701" s="9">
        <v>14</v>
      </c>
    </row>
    <row r="702" spans="1:9" x14ac:dyDescent="0.25">
      <c r="A702" s="40">
        <v>4.0999999999999996</v>
      </c>
      <c r="B702" s="54" t="s">
        <v>46</v>
      </c>
      <c r="C702" s="54" t="s">
        <v>284</v>
      </c>
      <c r="D702" s="6" t="s">
        <v>488</v>
      </c>
      <c r="E702" t="s">
        <v>511</v>
      </c>
      <c r="F702" s="9">
        <v>11.4</v>
      </c>
      <c r="G702" s="9">
        <v>12</v>
      </c>
      <c r="H702" s="8">
        <v>13</v>
      </c>
      <c r="I702" s="9">
        <v>14</v>
      </c>
    </row>
    <row r="703" spans="1:9" x14ac:dyDescent="0.25">
      <c r="A703" s="40">
        <v>4.0999999999999996</v>
      </c>
      <c r="B703" s="54" t="s">
        <v>92</v>
      </c>
      <c r="C703" s="54" t="s">
        <v>175</v>
      </c>
      <c r="D703" s="6" t="s">
        <v>1051</v>
      </c>
      <c r="E703" t="s">
        <v>1378</v>
      </c>
      <c r="F703" s="9">
        <v>11.3</v>
      </c>
      <c r="G703" s="9">
        <v>12</v>
      </c>
      <c r="H703" s="49">
        <v>13</v>
      </c>
      <c r="I703" s="9">
        <v>14</v>
      </c>
    </row>
    <row r="704" spans="1:9" x14ac:dyDescent="0.25">
      <c r="A704" s="40">
        <v>4.0999999999999996</v>
      </c>
      <c r="B704" s="54" t="s">
        <v>92</v>
      </c>
      <c r="C704" s="54" t="s">
        <v>175</v>
      </c>
      <c r="D704" s="6" t="s">
        <v>1051</v>
      </c>
      <c r="E704" t="s">
        <v>1379</v>
      </c>
      <c r="F704" s="9">
        <v>11.3</v>
      </c>
      <c r="G704" s="9">
        <v>12</v>
      </c>
      <c r="H704" s="49">
        <v>13</v>
      </c>
      <c r="I704" s="9">
        <v>14</v>
      </c>
    </row>
    <row r="705" spans="1:9" x14ac:dyDescent="0.25">
      <c r="A705" s="40">
        <v>4.0999999999999996</v>
      </c>
      <c r="B705" s="54" t="s">
        <v>92</v>
      </c>
      <c r="C705" s="54" t="s">
        <v>175</v>
      </c>
      <c r="D705" s="6" t="s">
        <v>1051</v>
      </c>
      <c r="E705" t="s">
        <v>1380</v>
      </c>
      <c r="F705" s="9">
        <v>11.3</v>
      </c>
      <c r="G705" s="9">
        <v>12</v>
      </c>
      <c r="H705" s="49">
        <v>13</v>
      </c>
      <c r="I705" s="9">
        <v>14</v>
      </c>
    </row>
    <row r="706" spans="1:9" x14ac:dyDescent="0.25">
      <c r="A706" s="40">
        <v>4.0999999999999996</v>
      </c>
      <c r="B706" s="54" t="s">
        <v>92</v>
      </c>
      <c r="C706" s="54" t="s">
        <v>175</v>
      </c>
      <c r="D706" s="6" t="s">
        <v>1051</v>
      </c>
      <c r="E706" t="s">
        <v>1381</v>
      </c>
      <c r="F706" s="9">
        <v>11.3</v>
      </c>
      <c r="G706" s="9">
        <v>12</v>
      </c>
      <c r="H706" s="49">
        <v>13</v>
      </c>
      <c r="I706" s="9">
        <v>14</v>
      </c>
    </row>
    <row r="707" spans="1:9" x14ac:dyDescent="0.25">
      <c r="A707" s="40">
        <v>4.0999999999999996</v>
      </c>
      <c r="B707" s="54" t="s">
        <v>92</v>
      </c>
      <c r="C707" s="54" t="s">
        <v>175</v>
      </c>
      <c r="D707" s="6" t="s">
        <v>1051</v>
      </c>
      <c r="E707" t="s">
        <v>1382</v>
      </c>
      <c r="F707" s="9">
        <v>11.3</v>
      </c>
      <c r="G707" s="9">
        <v>12</v>
      </c>
      <c r="H707" s="49">
        <v>13</v>
      </c>
      <c r="I707" s="9">
        <v>14</v>
      </c>
    </row>
    <row r="708" spans="1:9" x14ac:dyDescent="0.25">
      <c r="A708" s="40">
        <v>4.0999999999999996</v>
      </c>
      <c r="B708" s="6" t="s">
        <v>92</v>
      </c>
      <c r="C708" s="6" t="s">
        <v>1677</v>
      </c>
      <c r="D708" s="6" t="s">
        <v>1678</v>
      </c>
      <c r="E708" t="s">
        <v>1679</v>
      </c>
      <c r="F708" s="9">
        <v>11.3</v>
      </c>
      <c r="G708" s="9">
        <v>12</v>
      </c>
      <c r="H708" s="8">
        <v>13</v>
      </c>
      <c r="I708" s="9">
        <v>14</v>
      </c>
    </row>
    <row r="709" spans="1:9" x14ac:dyDescent="0.25">
      <c r="A709" s="40">
        <v>4.0999999999999996</v>
      </c>
      <c r="B709" s="6" t="s">
        <v>92</v>
      </c>
      <c r="C709" s="6" t="s">
        <v>1677</v>
      </c>
      <c r="D709" s="6" t="s">
        <v>1684</v>
      </c>
      <c r="E709" t="s">
        <v>1685</v>
      </c>
      <c r="F709" s="9">
        <v>11.3</v>
      </c>
      <c r="G709" s="9">
        <v>12</v>
      </c>
      <c r="H709" s="8">
        <v>13</v>
      </c>
      <c r="I709" s="9">
        <v>14</v>
      </c>
    </row>
    <row r="710" spans="1:9" x14ac:dyDescent="0.25">
      <c r="A710" s="40">
        <v>4.0999999999999996</v>
      </c>
      <c r="B710" s="6" t="s">
        <v>92</v>
      </c>
      <c r="C710" s="6" t="s">
        <v>1677</v>
      </c>
      <c r="D710" s="6" t="s">
        <v>1684</v>
      </c>
      <c r="E710" t="s">
        <v>1686</v>
      </c>
      <c r="F710" s="9">
        <v>11.3</v>
      </c>
      <c r="G710" s="9">
        <v>12</v>
      </c>
      <c r="H710" s="8">
        <v>13</v>
      </c>
      <c r="I710" s="9">
        <v>14</v>
      </c>
    </row>
    <row r="711" spans="1:9" x14ac:dyDescent="0.25">
      <c r="A711" s="40">
        <v>4.0999999999999996</v>
      </c>
      <c r="B711" s="6" t="s">
        <v>92</v>
      </c>
      <c r="C711" s="6" t="s">
        <v>1677</v>
      </c>
      <c r="D711" s="6" t="s">
        <v>1684</v>
      </c>
      <c r="E711" t="s">
        <v>1687</v>
      </c>
      <c r="F711" s="9">
        <v>11.3</v>
      </c>
      <c r="G711" s="9">
        <v>12</v>
      </c>
      <c r="H711" s="8">
        <v>13</v>
      </c>
      <c r="I711" s="9">
        <v>14</v>
      </c>
    </row>
    <row r="712" spans="1:9" x14ac:dyDescent="0.25">
      <c r="A712" s="40">
        <v>4.0999999999999996</v>
      </c>
      <c r="B712" s="6" t="s">
        <v>92</v>
      </c>
      <c r="C712" s="6" t="s">
        <v>1677</v>
      </c>
      <c r="D712" s="6" t="s">
        <v>1684</v>
      </c>
      <c r="E712" t="s">
        <v>1688</v>
      </c>
      <c r="F712" s="9">
        <v>11.3</v>
      </c>
      <c r="G712" s="9">
        <v>12</v>
      </c>
      <c r="H712" s="8">
        <v>13</v>
      </c>
      <c r="I712" s="9">
        <v>14</v>
      </c>
    </row>
    <row r="713" spans="1:9" x14ac:dyDescent="0.25">
      <c r="A713" s="40">
        <v>4.0999999999999996</v>
      </c>
      <c r="B713" s="6" t="s">
        <v>92</v>
      </c>
      <c r="C713" s="6" t="s">
        <v>1677</v>
      </c>
      <c r="D713" s="6" t="s">
        <v>1693</v>
      </c>
      <c r="E713" t="s">
        <v>1694</v>
      </c>
      <c r="F713" s="9">
        <v>11.3</v>
      </c>
      <c r="G713" s="9">
        <v>12</v>
      </c>
      <c r="H713" s="8">
        <v>13</v>
      </c>
      <c r="I713" s="9">
        <v>14</v>
      </c>
    </row>
    <row r="714" spans="1:9" x14ac:dyDescent="0.25">
      <c r="A714" s="40">
        <v>4.0999999999999996</v>
      </c>
      <c r="B714" s="6" t="s">
        <v>92</v>
      </c>
      <c r="C714" s="6" t="s">
        <v>1677</v>
      </c>
      <c r="D714" s="6" t="s">
        <v>1693</v>
      </c>
      <c r="E714" t="s">
        <v>1695</v>
      </c>
      <c r="F714" s="9">
        <v>11.3</v>
      </c>
      <c r="G714" s="9">
        <v>12</v>
      </c>
      <c r="H714" s="8">
        <v>13</v>
      </c>
      <c r="I714" s="9">
        <v>14</v>
      </c>
    </row>
    <row r="715" spans="1:9" x14ac:dyDescent="0.25">
      <c r="A715" s="34">
        <v>4.0999999999999996</v>
      </c>
      <c r="B715" s="54" t="s">
        <v>29</v>
      </c>
      <c r="C715" s="54" t="s">
        <v>435</v>
      </c>
      <c r="D715" s="6" t="s">
        <v>575</v>
      </c>
      <c r="E715" t="s">
        <v>585</v>
      </c>
      <c r="F715" s="9">
        <v>11.6</v>
      </c>
      <c r="G715" s="9">
        <v>12.1</v>
      </c>
      <c r="H715" s="8">
        <v>13</v>
      </c>
      <c r="I715" s="9">
        <v>14</v>
      </c>
    </row>
    <row r="716" spans="1:9" x14ac:dyDescent="0.25">
      <c r="A716" s="34">
        <v>4.0999999999999996</v>
      </c>
      <c r="B716" s="54" t="s">
        <v>29</v>
      </c>
      <c r="C716" s="54" t="s">
        <v>435</v>
      </c>
      <c r="D716" s="6" t="s">
        <v>436</v>
      </c>
      <c r="E716" t="s">
        <v>629</v>
      </c>
      <c r="F716" s="9">
        <v>11.6</v>
      </c>
      <c r="G716" s="9">
        <v>12.1</v>
      </c>
      <c r="H716" s="8">
        <v>13</v>
      </c>
      <c r="I716" s="9">
        <v>14</v>
      </c>
    </row>
    <row r="717" spans="1:9" x14ac:dyDescent="0.25">
      <c r="A717" s="40">
        <v>4.0999999999999996</v>
      </c>
      <c r="B717" s="54" t="s">
        <v>46</v>
      </c>
      <c r="C717" s="54" t="s">
        <v>484</v>
      </c>
      <c r="D717" s="6" t="s">
        <v>485</v>
      </c>
      <c r="E717" t="s">
        <v>749</v>
      </c>
      <c r="F717" s="9">
        <v>11.3</v>
      </c>
      <c r="G717" s="9">
        <v>12</v>
      </c>
      <c r="H717" s="8">
        <v>13</v>
      </c>
      <c r="I717" s="9">
        <v>14</v>
      </c>
    </row>
    <row r="718" spans="1:9" x14ac:dyDescent="0.25">
      <c r="A718" s="40">
        <v>4.0999999999999996</v>
      </c>
      <c r="B718" s="54" t="s">
        <v>46</v>
      </c>
      <c r="C718" s="54" t="s">
        <v>484</v>
      </c>
      <c r="D718" s="6" t="s">
        <v>485</v>
      </c>
      <c r="E718" t="s">
        <v>750</v>
      </c>
      <c r="F718" s="9">
        <v>11.3</v>
      </c>
      <c r="G718" s="9">
        <v>12</v>
      </c>
      <c r="H718" s="8">
        <v>13</v>
      </c>
      <c r="I718" s="9">
        <v>14</v>
      </c>
    </row>
    <row r="719" spans="1:9" x14ac:dyDescent="0.25">
      <c r="A719" s="40">
        <v>4.0999999999999996</v>
      </c>
      <c r="B719" s="54" t="s">
        <v>46</v>
      </c>
      <c r="C719" s="54" t="s">
        <v>484</v>
      </c>
      <c r="D719" s="6" t="s">
        <v>485</v>
      </c>
      <c r="E719" t="s">
        <v>751</v>
      </c>
      <c r="F719" s="9">
        <v>11.3</v>
      </c>
      <c r="G719" s="9">
        <v>12</v>
      </c>
      <c r="H719" s="8">
        <v>13</v>
      </c>
      <c r="I719" s="9">
        <v>14</v>
      </c>
    </row>
    <row r="720" spans="1:9" x14ac:dyDescent="0.25">
      <c r="A720" s="40">
        <v>4.0999999999999996</v>
      </c>
      <c r="B720" s="54" t="s">
        <v>46</v>
      </c>
      <c r="C720" s="54" t="s">
        <v>484</v>
      </c>
      <c r="D720" s="6" t="s">
        <v>485</v>
      </c>
      <c r="E720" t="s">
        <v>752</v>
      </c>
      <c r="F720" s="9">
        <v>11.3</v>
      </c>
      <c r="G720" s="9">
        <v>12</v>
      </c>
      <c r="H720" s="8">
        <v>13</v>
      </c>
      <c r="I720" s="9">
        <v>14</v>
      </c>
    </row>
    <row r="721" spans="1:9" x14ac:dyDescent="0.25">
      <c r="A721" s="40">
        <v>4.0999999999999996</v>
      </c>
      <c r="B721" s="54" t="s">
        <v>46</v>
      </c>
      <c r="C721" s="54" t="s">
        <v>484</v>
      </c>
      <c r="D721" s="6" t="s">
        <v>485</v>
      </c>
      <c r="E721" t="s">
        <v>753</v>
      </c>
      <c r="F721" s="9">
        <v>11.3</v>
      </c>
      <c r="G721" s="9">
        <v>12</v>
      </c>
      <c r="H721" s="8">
        <v>13</v>
      </c>
      <c r="I721" s="9">
        <v>14</v>
      </c>
    </row>
    <row r="722" spans="1:9" x14ac:dyDescent="0.25">
      <c r="A722" s="40">
        <v>4.0999999999999996</v>
      </c>
      <c r="B722" s="54" t="s">
        <v>46</v>
      </c>
      <c r="C722" s="54" t="s">
        <v>484</v>
      </c>
      <c r="D722" s="6" t="s">
        <v>485</v>
      </c>
      <c r="E722" t="s">
        <v>754</v>
      </c>
      <c r="F722" s="9">
        <v>11.3</v>
      </c>
      <c r="G722" s="9">
        <v>12</v>
      </c>
      <c r="H722" s="8">
        <v>13</v>
      </c>
      <c r="I722" s="9">
        <v>14</v>
      </c>
    </row>
    <row r="723" spans="1:9" x14ac:dyDescent="0.25">
      <c r="A723" s="40">
        <v>4.0999999999999996</v>
      </c>
      <c r="B723" s="54" t="s">
        <v>46</v>
      </c>
      <c r="C723" s="54" t="s">
        <v>484</v>
      </c>
      <c r="D723" s="6" t="s">
        <v>485</v>
      </c>
      <c r="E723" t="s">
        <v>755</v>
      </c>
      <c r="F723" s="9">
        <v>11.3</v>
      </c>
      <c r="G723" s="9">
        <v>12</v>
      </c>
      <c r="H723" s="8">
        <v>13</v>
      </c>
      <c r="I723" s="9">
        <v>14</v>
      </c>
    </row>
    <row r="724" spans="1:9" x14ac:dyDescent="0.25">
      <c r="A724" s="40">
        <v>4.0999999999999996</v>
      </c>
      <c r="B724" s="54" t="s">
        <v>46</v>
      </c>
      <c r="C724" s="54" t="s">
        <v>59</v>
      </c>
      <c r="D724" s="6" t="s">
        <v>805</v>
      </c>
      <c r="E724" t="s">
        <v>900</v>
      </c>
      <c r="F724" s="9">
        <v>11.3</v>
      </c>
      <c r="G724" s="9">
        <v>12</v>
      </c>
      <c r="H724" s="8">
        <v>13</v>
      </c>
      <c r="I724" s="9">
        <v>14</v>
      </c>
    </row>
    <row r="725" spans="1:9" x14ac:dyDescent="0.25">
      <c r="A725" s="40">
        <v>4.0999999999999996</v>
      </c>
      <c r="B725" s="54" t="s">
        <v>46</v>
      </c>
      <c r="C725" s="54" t="s">
        <v>59</v>
      </c>
      <c r="D725" s="6" t="s">
        <v>805</v>
      </c>
      <c r="E725" t="s">
        <v>901</v>
      </c>
      <c r="F725" s="9">
        <v>11.3</v>
      </c>
      <c r="G725" s="9">
        <v>12</v>
      </c>
      <c r="H725" s="8">
        <v>13</v>
      </c>
      <c r="I725" s="9">
        <v>14</v>
      </c>
    </row>
    <row r="726" spans="1:9" x14ac:dyDescent="0.25">
      <c r="A726" s="40">
        <v>4.0999999999999996</v>
      </c>
      <c r="B726" s="54" t="s">
        <v>46</v>
      </c>
      <c r="C726" s="54" t="s">
        <v>59</v>
      </c>
      <c r="D726" s="6" t="s">
        <v>805</v>
      </c>
      <c r="E726" t="s">
        <v>902</v>
      </c>
      <c r="F726" s="9">
        <v>11.3</v>
      </c>
      <c r="G726" s="9">
        <v>12</v>
      </c>
      <c r="H726" s="8">
        <v>13</v>
      </c>
      <c r="I726" s="9">
        <v>14</v>
      </c>
    </row>
    <row r="727" spans="1:9" x14ac:dyDescent="0.25">
      <c r="A727" s="40">
        <v>4.0999999999999996</v>
      </c>
      <c r="B727" s="54" t="s">
        <v>46</v>
      </c>
      <c r="C727" s="54" t="s">
        <v>59</v>
      </c>
      <c r="D727" s="6" t="s">
        <v>805</v>
      </c>
      <c r="E727" t="s">
        <v>903</v>
      </c>
      <c r="F727" s="9">
        <v>11.3</v>
      </c>
      <c r="G727" s="9">
        <v>12</v>
      </c>
      <c r="H727" s="8">
        <v>13</v>
      </c>
      <c r="I727" s="9">
        <v>14</v>
      </c>
    </row>
    <row r="728" spans="1:9" x14ac:dyDescent="0.25">
      <c r="A728" s="40">
        <v>4.0999999999999996</v>
      </c>
      <c r="B728" s="54" t="s">
        <v>46</v>
      </c>
      <c r="C728" s="54" t="s">
        <v>59</v>
      </c>
      <c r="D728" s="6" t="s">
        <v>805</v>
      </c>
      <c r="E728" t="s">
        <v>904</v>
      </c>
      <c r="F728" s="9">
        <v>11.3</v>
      </c>
      <c r="G728" s="9">
        <v>12</v>
      </c>
      <c r="H728" s="8">
        <v>13</v>
      </c>
      <c r="I728" s="9">
        <v>14</v>
      </c>
    </row>
    <row r="729" spans="1:9" x14ac:dyDescent="0.25">
      <c r="A729" s="40">
        <v>4.0999999999999996</v>
      </c>
      <c r="B729" s="54" t="s">
        <v>46</v>
      </c>
      <c r="C729" s="54" t="s">
        <v>59</v>
      </c>
      <c r="D729" s="6" t="s">
        <v>805</v>
      </c>
      <c r="E729" t="s">
        <v>905</v>
      </c>
      <c r="F729" s="9">
        <v>11.3</v>
      </c>
      <c r="G729" s="9">
        <v>12.1</v>
      </c>
      <c r="H729" s="8">
        <v>13</v>
      </c>
      <c r="I729" s="9">
        <v>14</v>
      </c>
    </row>
    <row r="730" spans="1:9" x14ac:dyDescent="0.25">
      <c r="A730" s="40">
        <v>4.0999999999999996</v>
      </c>
      <c r="B730" s="54" t="s">
        <v>46</v>
      </c>
      <c r="C730" s="54" t="s">
        <v>59</v>
      </c>
      <c r="D730" s="6" t="s">
        <v>805</v>
      </c>
      <c r="E730" t="s">
        <v>906</v>
      </c>
      <c r="F730" s="9">
        <v>11.3</v>
      </c>
      <c r="G730" s="9">
        <v>12</v>
      </c>
      <c r="H730" s="8">
        <v>13</v>
      </c>
      <c r="I730" s="9">
        <v>14</v>
      </c>
    </row>
    <row r="731" spans="1:9" x14ac:dyDescent="0.25">
      <c r="A731" s="40">
        <v>4.0999999999999996</v>
      </c>
      <c r="B731" s="54" t="s">
        <v>46</v>
      </c>
      <c r="C731" s="54" t="s">
        <v>47</v>
      </c>
      <c r="D731" s="6" t="s">
        <v>993</v>
      </c>
      <c r="E731" t="s">
        <v>1008</v>
      </c>
      <c r="F731" s="9">
        <v>11.6</v>
      </c>
      <c r="G731" s="9">
        <v>12.1</v>
      </c>
      <c r="H731" s="8">
        <v>13</v>
      </c>
      <c r="I731" s="9">
        <v>14</v>
      </c>
    </row>
    <row r="732" spans="1:9" x14ac:dyDescent="0.25">
      <c r="A732" s="40">
        <v>4.0999999999999996</v>
      </c>
      <c r="B732" s="54" t="s">
        <v>46</v>
      </c>
      <c r="C732" s="54" t="s">
        <v>47</v>
      </c>
      <c r="D732" s="6" t="s">
        <v>993</v>
      </c>
      <c r="E732" t="s">
        <v>1009</v>
      </c>
      <c r="F732" s="9">
        <v>11.6</v>
      </c>
      <c r="G732" s="9">
        <v>12.1</v>
      </c>
      <c r="H732" s="8">
        <v>13</v>
      </c>
      <c r="I732" s="9">
        <v>14</v>
      </c>
    </row>
    <row r="733" spans="1:9" x14ac:dyDescent="0.25">
      <c r="A733" s="40">
        <v>4.0999999999999996</v>
      </c>
      <c r="B733" s="54" t="s">
        <v>46</v>
      </c>
      <c r="C733" s="54" t="s">
        <v>59</v>
      </c>
      <c r="D733" s="6" t="s">
        <v>1017</v>
      </c>
      <c r="E733" t="s">
        <v>1019</v>
      </c>
      <c r="F733" s="9">
        <v>11.3</v>
      </c>
      <c r="G733" s="9">
        <v>12.1</v>
      </c>
      <c r="H733" s="8">
        <v>13</v>
      </c>
      <c r="I733" s="9">
        <v>14</v>
      </c>
    </row>
    <row r="734" spans="1:9" x14ac:dyDescent="0.25">
      <c r="A734" s="40">
        <v>4.0999999999999996</v>
      </c>
      <c r="B734" s="54" t="s">
        <v>46</v>
      </c>
      <c r="C734" s="54" t="s">
        <v>47</v>
      </c>
      <c r="D734" s="6" t="s">
        <v>1060</v>
      </c>
      <c r="E734" t="s">
        <v>1063</v>
      </c>
      <c r="F734" s="9">
        <v>11.3</v>
      </c>
      <c r="G734" s="9">
        <v>12</v>
      </c>
      <c r="H734" s="8">
        <v>13</v>
      </c>
      <c r="I734" s="9">
        <v>14</v>
      </c>
    </row>
    <row r="735" spans="1:9" x14ac:dyDescent="0.25">
      <c r="A735" s="40">
        <v>4.0999999999999996</v>
      </c>
      <c r="B735" s="54" t="s">
        <v>46</v>
      </c>
      <c r="C735" s="54" t="s">
        <v>47</v>
      </c>
      <c r="D735" s="6" t="s">
        <v>1060</v>
      </c>
      <c r="E735" t="s">
        <v>1064</v>
      </c>
      <c r="F735" s="9">
        <v>11.3</v>
      </c>
      <c r="G735" s="9">
        <v>12</v>
      </c>
      <c r="H735" s="8">
        <v>13</v>
      </c>
      <c r="I735" s="9">
        <v>14</v>
      </c>
    </row>
    <row r="736" spans="1:9" x14ac:dyDescent="0.25">
      <c r="A736" s="40">
        <v>4.0999999999999996</v>
      </c>
      <c r="B736" s="54" t="s">
        <v>46</v>
      </c>
      <c r="C736" s="54" t="s">
        <v>47</v>
      </c>
      <c r="D736" s="6" t="s">
        <v>1060</v>
      </c>
      <c r="E736" t="s">
        <v>1065</v>
      </c>
      <c r="F736" s="9">
        <v>11.3</v>
      </c>
      <c r="G736" s="9">
        <v>12</v>
      </c>
      <c r="H736" s="8">
        <v>13</v>
      </c>
      <c r="I736" s="9">
        <v>14</v>
      </c>
    </row>
    <row r="737" spans="1:9" x14ac:dyDescent="0.25">
      <c r="A737" s="34">
        <v>4.3</v>
      </c>
      <c r="B737" s="54" t="s">
        <v>29</v>
      </c>
      <c r="C737" s="54" t="s">
        <v>101</v>
      </c>
      <c r="D737" s="6" t="s">
        <v>1093</v>
      </c>
      <c r="E737" t="s">
        <v>1283</v>
      </c>
      <c r="F737" s="9" t="s">
        <v>84</v>
      </c>
      <c r="G737" s="9">
        <v>12.3</v>
      </c>
      <c r="H737" s="8">
        <v>13</v>
      </c>
      <c r="I737" s="9">
        <v>14</v>
      </c>
    </row>
    <row r="738" spans="1:9" x14ac:dyDescent="0.25">
      <c r="A738" s="34">
        <v>4.3</v>
      </c>
      <c r="B738" s="54" t="s">
        <v>29</v>
      </c>
      <c r="C738" s="54" t="s">
        <v>101</v>
      </c>
      <c r="D738" s="6" t="s">
        <v>1093</v>
      </c>
      <c r="E738" t="s">
        <v>1282</v>
      </c>
      <c r="F738" s="9" t="s">
        <v>84</v>
      </c>
      <c r="G738" s="9">
        <v>12.3</v>
      </c>
      <c r="H738" s="8">
        <v>13</v>
      </c>
      <c r="I738" s="9">
        <v>14</v>
      </c>
    </row>
    <row r="739" spans="1:9" x14ac:dyDescent="0.25">
      <c r="A739" s="34">
        <v>4.3</v>
      </c>
      <c r="B739" s="54" t="s">
        <v>29</v>
      </c>
      <c r="C739" s="54" t="s">
        <v>101</v>
      </c>
      <c r="D739" s="6" t="s">
        <v>1093</v>
      </c>
      <c r="E739" t="s">
        <v>1836</v>
      </c>
      <c r="F739" s="9" t="s">
        <v>84</v>
      </c>
      <c r="G739" s="9">
        <v>12.3</v>
      </c>
      <c r="H739" s="8">
        <v>13</v>
      </c>
      <c r="I739" s="9">
        <v>14</v>
      </c>
    </row>
    <row r="740" spans="1:9" x14ac:dyDescent="0.25">
      <c r="A740" s="34">
        <v>4.3</v>
      </c>
      <c r="B740" s="54" t="s">
        <v>29</v>
      </c>
      <c r="C740" s="54" t="s">
        <v>101</v>
      </c>
      <c r="D740" s="6" t="s">
        <v>1093</v>
      </c>
      <c r="E740" t="s">
        <v>1837</v>
      </c>
      <c r="F740" s="9" t="s">
        <v>84</v>
      </c>
      <c r="G740" s="9">
        <v>12.3</v>
      </c>
      <c r="H740" s="8">
        <v>13</v>
      </c>
      <c r="I740" s="9">
        <v>14</v>
      </c>
    </row>
    <row r="741" spans="1:9" x14ac:dyDescent="0.25">
      <c r="A741" s="34">
        <v>4.3</v>
      </c>
      <c r="B741" s="54" t="s">
        <v>29</v>
      </c>
      <c r="C741" s="54" t="s">
        <v>101</v>
      </c>
      <c r="D741" s="6" t="s">
        <v>1093</v>
      </c>
      <c r="E741" t="s">
        <v>1838</v>
      </c>
      <c r="F741" s="9" t="s">
        <v>84</v>
      </c>
      <c r="G741" s="9">
        <v>12.3</v>
      </c>
      <c r="H741" s="8">
        <v>13</v>
      </c>
      <c r="I741" s="9">
        <v>14</v>
      </c>
    </row>
    <row r="742" spans="1:9" x14ac:dyDescent="0.25">
      <c r="A742" s="34">
        <v>4.3</v>
      </c>
      <c r="B742" s="54" t="s">
        <v>29</v>
      </c>
      <c r="C742" s="54" t="s">
        <v>101</v>
      </c>
      <c r="D742" s="6" t="s">
        <v>1093</v>
      </c>
      <c r="E742" t="s">
        <v>1839</v>
      </c>
      <c r="F742" s="9" t="s">
        <v>84</v>
      </c>
      <c r="G742" s="9">
        <v>12.3</v>
      </c>
      <c r="H742" s="8">
        <v>13</v>
      </c>
      <c r="I742" s="9">
        <v>14</v>
      </c>
    </row>
    <row r="743" spans="1:9" x14ac:dyDescent="0.25">
      <c r="A743" s="40">
        <v>4.0999999999999996</v>
      </c>
      <c r="B743" s="54" t="s">
        <v>29</v>
      </c>
      <c r="C743" s="54" t="s">
        <v>1047</v>
      </c>
      <c r="D743" s="6" t="s">
        <v>1048</v>
      </c>
      <c r="E743" t="s">
        <v>1185</v>
      </c>
      <c r="F743" s="9">
        <v>11.3</v>
      </c>
      <c r="G743" s="9">
        <v>12</v>
      </c>
      <c r="H743" s="8">
        <v>13</v>
      </c>
      <c r="I743" s="9">
        <v>14</v>
      </c>
    </row>
    <row r="744" spans="1:9" x14ac:dyDescent="0.25">
      <c r="A744" s="40">
        <v>4.0999999999999996</v>
      </c>
      <c r="B744" s="54" t="s">
        <v>29</v>
      </c>
      <c r="C744" s="54" t="s">
        <v>1047</v>
      </c>
      <c r="D744" s="6" t="s">
        <v>1048</v>
      </c>
      <c r="E744" t="s">
        <v>1186</v>
      </c>
      <c r="F744" s="9">
        <v>11.3</v>
      </c>
      <c r="G744" s="9">
        <v>12</v>
      </c>
      <c r="H744" s="8">
        <v>13</v>
      </c>
      <c r="I744" s="9">
        <v>14</v>
      </c>
    </row>
    <row r="745" spans="1:9" x14ac:dyDescent="0.25">
      <c r="A745" s="40">
        <v>4.0999999999999996</v>
      </c>
      <c r="B745" s="54" t="s">
        <v>29</v>
      </c>
      <c r="C745" s="54" t="s">
        <v>1047</v>
      </c>
      <c r="D745" s="6" t="s">
        <v>1048</v>
      </c>
      <c r="E745" t="s">
        <v>1187</v>
      </c>
      <c r="F745" s="9">
        <v>11.6</v>
      </c>
      <c r="G745" s="9">
        <v>12.1</v>
      </c>
      <c r="H745" s="8">
        <v>13</v>
      </c>
      <c r="I745" s="9">
        <v>14</v>
      </c>
    </row>
    <row r="746" spans="1:9" x14ac:dyDescent="0.25">
      <c r="A746" s="40">
        <v>4.0999999999999996</v>
      </c>
      <c r="B746" s="54" t="s">
        <v>29</v>
      </c>
      <c r="C746" s="54" t="s">
        <v>1047</v>
      </c>
      <c r="D746" s="6" t="s">
        <v>1048</v>
      </c>
      <c r="E746" t="s">
        <v>1188</v>
      </c>
      <c r="F746" s="9">
        <v>11.3</v>
      </c>
      <c r="G746" s="9">
        <v>12</v>
      </c>
      <c r="H746" s="8">
        <v>13</v>
      </c>
      <c r="I746" s="9">
        <v>14</v>
      </c>
    </row>
    <row r="747" spans="1:9" x14ac:dyDescent="0.25">
      <c r="A747" s="34">
        <v>4.3</v>
      </c>
      <c r="B747" s="54" t="s">
        <v>29</v>
      </c>
      <c r="C747" s="54" t="s">
        <v>101</v>
      </c>
      <c r="D747" s="6" t="s">
        <v>1093</v>
      </c>
      <c r="E747" t="s">
        <v>1840</v>
      </c>
      <c r="F747" s="9" t="s">
        <v>84</v>
      </c>
      <c r="G747" s="9">
        <v>12.3</v>
      </c>
      <c r="H747" s="8">
        <v>13</v>
      </c>
      <c r="I747" s="9">
        <v>14</v>
      </c>
    </row>
    <row r="748" spans="1:9" x14ac:dyDescent="0.25">
      <c r="A748" s="34">
        <v>5</v>
      </c>
      <c r="B748" s="54" t="s">
        <v>29</v>
      </c>
      <c r="C748" s="54" t="s">
        <v>101</v>
      </c>
      <c r="D748" s="6" t="s">
        <v>1093</v>
      </c>
      <c r="E748" t="s">
        <v>1855</v>
      </c>
      <c r="F748" s="9" t="s">
        <v>84</v>
      </c>
      <c r="G748" s="9">
        <v>12.1</v>
      </c>
      <c r="H748" s="8">
        <v>13</v>
      </c>
      <c r="I748" s="9">
        <v>14</v>
      </c>
    </row>
    <row r="749" spans="1:9" x14ac:dyDescent="0.25">
      <c r="A749" s="34">
        <v>5.0999999999999996</v>
      </c>
      <c r="B749" s="54" t="s">
        <v>29</v>
      </c>
      <c r="C749" s="54" t="s">
        <v>101</v>
      </c>
      <c r="D749" s="6" t="s">
        <v>1093</v>
      </c>
      <c r="E749" t="s">
        <v>1862</v>
      </c>
      <c r="F749" s="9" t="s">
        <v>84</v>
      </c>
      <c r="G749" s="9">
        <v>12.4</v>
      </c>
      <c r="H749" s="9">
        <v>13.1</v>
      </c>
      <c r="I749" s="9">
        <v>14</v>
      </c>
    </row>
    <row r="750" spans="1:9" x14ac:dyDescent="0.25">
      <c r="A750" s="34">
        <v>5.0999999999999996</v>
      </c>
      <c r="B750" s="54" t="s">
        <v>29</v>
      </c>
      <c r="C750" s="54" t="s">
        <v>101</v>
      </c>
      <c r="D750" s="6" t="s">
        <v>1093</v>
      </c>
      <c r="E750" t="s">
        <v>1863</v>
      </c>
      <c r="F750" s="9" t="s">
        <v>84</v>
      </c>
      <c r="G750" s="9">
        <v>12.2</v>
      </c>
      <c r="H750" s="9">
        <v>13</v>
      </c>
      <c r="I750" s="9">
        <v>14</v>
      </c>
    </row>
    <row r="751" spans="1:9" x14ac:dyDescent="0.25">
      <c r="A751" s="34">
        <v>5.0999999999999996</v>
      </c>
      <c r="B751" s="54" t="s">
        <v>29</v>
      </c>
      <c r="C751" s="54" t="s">
        <v>101</v>
      </c>
      <c r="D751" s="6" t="s">
        <v>1093</v>
      </c>
      <c r="E751" t="s">
        <v>1864</v>
      </c>
      <c r="F751" s="9" t="s">
        <v>84</v>
      </c>
      <c r="G751" s="9">
        <v>12.2</v>
      </c>
      <c r="H751" s="9">
        <v>13</v>
      </c>
      <c r="I751" s="9">
        <v>14</v>
      </c>
    </row>
    <row r="752" spans="1:9" x14ac:dyDescent="0.25">
      <c r="A752" s="34">
        <v>5.0999999999999996</v>
      </c>
      <c r="B752" s="54" t="s">
        <v>29</v>
      </c>
      <c r="C752" s="54" t="s">
        <v>101</v>
      </c>
      <c r="D752" s="6" t="s">
        <v>1093</v>
      </c>
      <c r="E752" t="s">
        <v>1865</v>
      </c>
      <c r="F752" s="9" t="s">
        <v>84</v>
      </c>
      <c r="G752" s="9">
        <v>12.4</v>
      </c>
      <c r="H752" s="9">
        <v>13.1</v>
      </c>
      <c r="I752" s="9">
        <v>14</v>
      </c>
    </row>
    <row r="753" spans="1:11" x14ac:dyDescent="0.25">
      <c r="A753" s="34">
        <v>5.0999999999999996</v>
      </c>
      <c r="B753" s="54" t="s">
        <v>29</v>
      </c>
      <c r="C753" s="54" t="s">
        <v>101</v>
      </c>
      <c r="D753" s="6" t="s">
        <v>1093</v>
      </c>
      <c r="E753" t="s">
        <v>1866</v>
      </c>
      <c r="F753" s="9" t="s">
        <v>84</v>
      </c>
      <c r="G753" s="9">
        <v>12.2</v>
      </c>
      <c r="H753" s="9">
        <v>13</v>
      </c>
      <c r="I753" s="9">
        <v>14</v>
      </c>
    </row>
    <row r="754" spans="1:11" x14ac:dyDescent="0.25">
      <c r="A754" s="34">
        <v>5.0999999999999996</v>
      </c>
      <c r="B754" s="54" t="s">
        <v>29</v>
      </c>
      <c r="C754" s="54" t="s">
        <v>101</v>
      </c>
      <c r="D754" s="6" t="s">
        <v>1093</v>
      </c>
      <c r="E754" t="s">
        <v>1867</v>
      </c>
      <c r="F754" s="9" t="s">
        <v>84</v>
      </c>
      <c r="G754" s="9">
        <v>12.2</v>
      </c>
      <c r="H754" s="9">
        <v>13</v>
      </c>
      <c r="I754" s="9">
        <v>14</v>
      </c>
    </row>
    <row r="755" spans="1:11" x14ac:dyDescent="0.25">
      <c r="A755" s="34">
        <v>5.0999999999999996</v>
      </c>
      <c r="B755" s="54" t="s">
        <v>29</v>
      </c>
      <c r="C755" s="54" t="s">
        <v>101</v>
      </c>
      <c r="D755" s="6" t="s">
        <v>1093</v>
      </c>
      <c r="E755" t="s">
        <v>1868</v>
      </c>
      <c r="F755" s="9" t="s">
        <v>84</v>
      </c>
      <c r="G755" s="9">
        <v>12.2</v>
      </c>
      <c r="H755" s="9">
        <v>13</v>
      </c>
      <c r="I755" s="9">
        <v>14</v>
      </c>
    </row>
    <row r="756" spans="1:11" x14ac:dyDescent="0.25">
      <c r="A756" s="34">
        <v>5.0999999999999996</v>
      </c>
      <c r="B756" s="54" t="s">
        <v>29</v>
      </c>
      <c r="C756" s="54" t="s">
        <v>101</v>
      </c>
      <c r="D756" s="6" t="s">
        <v>1093</v>
      </c>
      <c r="E756" t="s">
        <v>1869</v>
      </c>
      <c r="F756" s="9" t="s">
        <v>84</v>
      </c>
      <c r="G756" s="9">
        <v>12.2</v>
      </c>
      <c r="H756" s="9">
        <v>13</v>
      </c>
      <c r="I756" s="9">
        <v>14</v>
      </c>
    </row>
    <row r="757" spans="1:11" x14ac:dyDescent="0.25">
      <c r="A757" s="34">
        <v>5.2</v>
      </c>
      <c r="B757" s="54" t="s">
        <v>29</v>
      </c>
      <c r="C757" s="54" t="s">
        <v>101</v>
      </c>
      <c r="D757" s="6" t="s">
        <v>1093</v>
      </c>
      <c r="E757" t="s">
        <v>1882</v>
      </c>
      <c r="F757" s="9" t="s">
        <v>84</v>
      </c>
      <c r="G757" s="9" t="s">
        <v>84</v>
      </c>
      <c r="H757" s="3">
        <v>13.2</v>
      </c>
      <c r="I757" s="9">
        <v>14</v>
      </c>
    </row>
    <row r="758" spans="1:11" x14ac:dyDescent="0.25">
      <c r="A758" s="34">
        <v>5.2</v>
      </c>
      <c r="B758" s="54" t="s">
        <v>29</v>
      </c>
      <c r="C758" s="54" t="s">
        <v>101</v>
      </c>
      <c r="D758" s="6" t="s">
        <v>1093</v>
      </c>
      <c r="E758" t="s">
        <v>1883</v>
      </c>
      <c r="F758" s="9" t="s">
        <v>84</v>
      </c>
      <c r="G758" s="9">
        <v>12.4</v>
      </c>
      <c r="H758" s="9">
        <v>13.2</v>
      </c>
      <c r="I758" s="9">
        <v>14</v>
      </c>
    </row>
    <row r="759" spans="1:11" x14ac:dyDescent="0.25">
      <c r="A759" s="34">
        <v>5.2</v>
      </c>
      <c r="B759" s="54" t="s">
        <v>29</v>
      </c>
      <c r="C759" s="54" t="s">
        <v>101</v>
      </c>
      <c r="D759" s="6" t="s">
        <v>1093</v>
      </c>
      <c r="E759" t="s">
        <v>1884</v>
      </c>
      <c r="F759" s="9" t="s">
        <v>84</v>
      </c>
      <c r="G759" s="9">
        <v>12.4</v>
      </c>
      <c r="H759" s="9">
        <v>13.2</v>
      </c>
      <c r="I759" s="9">
        <v>14</v>
      </c>
    </row>
    <row r="760" spans="1:11" x14ac:dyDescent="0.25">
      <c r="A760" s="34">
        <v>5.2</v>
      </c>
      <c r="B760" s="54" t="s">
        <v>29</v>
      </c>
      <c r="C760" s="54" t="s">
        <v>101</v>
      </c>
      <c r="D760" s="6" t="s">
        <v>1093</v>
      </c>
      <c r="E760" t="s">
        <v>1885</v>
      </c>
      <c r="F760" s="9" t="s">
        <v>84</v>
      </c>
      <c r="G760" s="9">
        <v>12.4</v>
      </c>
      <c r="H760" s="9">
        <v>13</v>
      </c>
      <c r="I760" s="9">
        <v>14</v>
      </c>
    </row>
    <row r="761" spans="1:11" x14ac:dyDescent="0.25">
      <c r="A761" s="34">
        <v>6</v>
      </c>
      <c r="B761" s="54" t="s">
        <v>29</v>
      </c>
      <c r="C761" s="54" t="s">
        <v>101</v>
      </c>
      <c r="D761" s="6" t="s">
        <v>1093</v>
      </c>
      <c r="E761" t="s">
        <v>1888</v>
      </c>
      <c r="F761" s="9" t="s">
        <v>84</v>
      </c>
      <c r="G761" s="34" t="s">
        <v>84</v>
      </c>
      <c r="H761" s="49">
        <v>13.3</v>
      </c>
      <c r="I761" s="9">
        <v>14</v>
      </c>
      <c r="K761" s="45"/>
    </row>
    <row r="762" spans="1:11" x14ac:dyDescent="0.25">
      <c r="A762" s="34">
        <v>6.2</v>
      </c>
      <c r="B762" s="54" t="s">
        <v>29</v>
      </c>
      <c r="C762" s="54" t="s">
        <v>101</v>
      </c>
      <c r="D762" s="6" t="s">
        <v>1093</v>
      </c>
      <c r="E762" t="s">
        <v>1903</v>
      </c>
      <c r="F762" s="9" t="s">
        <v>84</v>
      </c>
      <c r="G762" s="34" t="s">
        <v>84</v>
      </c>
      <c r="H762" s="55">
        <v>13.2</v>
      </c>
      <c r="I762" s="55">
        <v>14</v>
      </c>
      <c r="K762" s="51"/>
    </row>
    <row r="763" spans="1:11" x14ac:dyDescent="0.25">
      <c r="A763" s="34">
        <v>6.2</v>
      </c>
      <c r="B763" s="54" t="s">
        <v>29</v>
      </c>
      <c r="C763" s="54" t="s">
        <v>101</v>
      </c>
      <c r="D763" s="6" t="s">
        <v>1093</v>
      </c>
      <c r="E763" t="s">
        <v>1904</v>
      </c>
      <c r="F763" s="9" t="s">
        <v>84</v>
      </c>
      <c r="G763" s="34" t="s">
        <v>84</v>
      </c>
      <c r="H763" s="55">
        <v>13.2</v>
      </c>
      <c r="I763" s="55">
        <v>14</v>
      </c>
      <c r="K763" s="51"/>
    </row>
    <row r="764" spans="1:11" x14ac:dyDescent="0.25">
      <c r="A764" s="34">
        <v>6.3</v>
      </c>
      <c r="B764" s="54" t="s">
        <v>29</v>
      </c>
      <c r="C764" s="54" t="s">
        <v>101</v>
      </c>
      <c r="D764" s="6" t="s">
        <v>1093</v>
      </c>
      <c r="E764" t="s">
        <v>1915</v>
      </c>
      <c r="H764" s="3">
        <v>13.3</v>
      </c>
      <c r="I764" s="3">
        <v>14</v>
      </c>
    </row>
    <row r="765" spans="1:11" x14ac:dyDescent="0.25">
      <c r="A765" s="34">
        <v>6.3</v>
      </c>
      <c r="B765" s="54" t="s">
        <v>29</v>
      </c>
      <c r="C765" s="54" t="s">
        <v>101</v>
      </c>
      <c r="D765" s="6" t="s">
        <v>1093</v>
      </c>
      <c r="E765" t="s">
        <v>1916</v>
      </c>
      <c r="H765" s="3">
        <v>13.3</v>
      </c>
      <c r="I765" s="3">
        <v>14</v>
      </c>
    </row>
    <row r="766" spans="1:11" x14ac:dyDescent="0.25">
      <c r="A766" s="34">
        <v>6.3</v>
      </c>
      <c r="B766" s="54" t="s">
        <v>29</v>
      </c>
      <c r="C766" s="54" t="s">
        <v>101</v>
      </c>
      <c r="D766" s="6" t="s">
        <v>1093</v>
      </c>
      <c r="E766" t="s">
        <v>1917</v>
      </c>
      <c r="H766" s="34" t="s">
        <v>84</v>
      </c>
      <c r="I766" s="34">
        <v>14.3</v>
      </c>
      <c r="K766" s="66"/>
    </row>
    <row r="767" spans="1:11" x14ac:dyDescent="0.25">
      <c r="A767" s="71">
        <v>2506</v>
      </c>
      <c r="B767" s="54" t="s">
        <v>29</v>
      </c>
      <c r="C767" s="54" t="s">
        <v>101</v>
      </c>
      <c r="D767" s="6" t="s">
        <v>1093</v>
      </c>
      <c r="E767" s="4" t="s">
        <v>2583</v>
      </c>
    </row>
    <row r="768" spans="1:11" x14ac:dyDescent="0.25">
      <c r="A768" s="71">
        <v>2506</v>
      </c>
      <c r="B768" s="54" t="s">
        <v>29</v>
      </c>
      <c r="C768" s="54" t="s">
        <v>101</v>
      </c>
      <c r="D768" s="6" t="s">
        <v>1093</v>
      </c>
      <c r="E768" s="4" t="s">
        <v>2584</v>
      </c>
    </row>
    <row r="769" spans="1:9" x14ac:dyDescent="0.25">
      <c r="A769" s="34">
        <v>3</v>
      </c>
      <c r="B769" s="54" t="s">
        <v>29</v>
      </c>
      <c r="C769" s="54" t="s">
        <v>101</v>
      </c>
      <c r="D769" s="6" t="s">
        <v>150</v>
      </c>
      <c r="E769" t="s">
        <v>151</v>
      </c>
      <c r="F769" s="9">
        <v>11</v>
      </c>
      <c r="G769" s="9">
        <v>12</v>
      </c>
      <c r="H769" s="9">
        <v>13</v>
      </c>
      <c r="I769" s="9">
        <v>14</v>
      </c>
    </row>
    <row r="770" spans="1:9" x14ac:dyDescent="0.25">
      <c r="A770" s="34">
        <v>3</v>
      </c>
      <c r="B770" s="54" t="s">
        <v>29</v>
      </c>
      <c r="C770" s="54" t="s">
        <v>101</v>
      </c>
      <c r="D770" s="6" t="s">
        <v>150</v>
      </c>
      <c r="E770" t="s">
        <v>152</v>
      </c>
      <c r="F770" s="9">
        <v>11</v>
      </c>
      <c r="G770" s="9">
        <v>12</v>
      </c>
      <c r="H770" s="9">
        <v>13</v>
      </c>
      <c r="I770" s="9">
        <v>14</v>
      </c>
    </row>
    <row r="771" spans="1:9" x14ac:dyDescent="0.25">
      <c r="A771" s="34">
        <v>3.1</v>
      </c>
      <c r="B771" s="54" t="s">
        <v>29</v>
      </c>
      <c r="C771" s="54" t="s">
        <v>101</v>
      </c>
      <c r="D771" s="6" t="s">
        <v>150</v>
      </c>
      <c r="E771" t="s">
        <v>166</v>
      </c>
      <c r="F771" s="9">
        <v>11</v>
      </c>
      <c r="G771" s="9">
        <v>12</v>
      </c>
      <c r="H771" s="9">
        <v>13</v>
      </c>
      <c r="I771" s="9">
        <v>14</v>
      </c>
    </row>
    <row r="772" spans="1:9" x14ac:dyDescent="0.25">
      <c r="A772" s="34">
        <v>3.1</v>
      </c>
      <c r="B772" s="54" t="s">
        <v>29</v>
      </c>
      <c r="C772" s="54" t="s">
        <v>101</v>
      </c>
      <c r="D772" s="6" t="s">
        <v>150</v>
      </c>
      <c r="E772" t="s">
        <v>167</v>
      </c>
      <c r="F772" s="9">
        <v>11</v>
      </c>
      <c r="G772" s="9">
        <v>12</v>
      </c>
      <c r="H772" s="9">
        <v>13</v>
      </c>
      <c r="I772" s="9">
        <v>14</v>
      </c>
    </row>
    <row r="773" spans="1:9" x14ac:dyDescent="0.25">
      <c r="A773" s="34">
        <v>3.1</v>
      </c>
      <c r="B773" s="54" t="s">
        <v>29</v>
      </c>
      <c r="C773" s="54" t="s">
        <v>101</v>
      </c>
      <c r="D773" s="6" t="s">
        <v>150</v>
      </c>
      <c r="E773" t="s">
        <v>168</v>
      </c>
      <c r="F773" s="9">
        <v>11</v>
      </c>
      <c r="G773" s="9">
        <v>12</v>
      </c>
      <c r="H773" s="9">
        <v>13</v>
      </c>
      <c r="I773" s="9">
        <v>14</v>
      </c>
    </row>
    <row r="774" spans="1:9" x14ac:dyDescent="0.25">
      <c r="A774" s="34">
        <v>6.3</v>
      </c>
      <c r="B774" s="54" t="s">
        <v>29</v>
      </c>
      <c r="C774" s="54" t="s">
        <v>30</v>
      </c>
      <c r="D774" s="6" t="s">
        <v>242</v>
      </c>
      <c r="E774" t="s">
        <v>273</v>
      </c>
      <c r="H774" s="34" t="s">
        <v>84</v>
      </c>
      <c r="I774" s="34">
        <v>14.3</v>
      </c>
    </row>
    <row r="775" spans="1:9" x14ac:dyDescent="0.25">
      <c r="A775" s="34">
        <v>6.3</v>
      </c>
      <c r="B775" s="54" t="s">
        <v>29</v>
      </c>
      <c r="C775" s="54" t="s">
        <v>30</v>
      </c>
      <c r="D775" s="6" t="s">
        <v>242</v>
      </c>
      <c r="E775" t="s">
        <v>274</v>
      </c>
      <c r="H775" s="34" t="s">
        <v>84</v>
      </c>
      <c r="I775" s="34">
        <v>14.3</v>
      </c>
    </row>
    <row r="776" spans="1:9" x14ac:dyDescent="0.25">
      <c r="A776" s="34">
        <v>6.3</v>
      </c>
      <c r="B776" s="54" t="s">
        <v>29</v>
      </c>
      <c r="C776" s="54" t="s">
        <v>30</v>
      </c>
      <c r="D776" s="6" t="s">
        <v>242</v>
      </c>
      <c r="E776" t="s">
        <v>275</v>
      </c>
      <c r="H776" s="34" t="s">
        <v>84</v>
      </c>
      <c r="I776" s="34">
        <v>14.3</v>
      </c>
    </row>
    <row r="777" spans="1:9" x14ac:dyDescent="0.25">
      <c r="A777" s="34">
        <v>6.3</v>
      </c>
      <c r="B777" s="54" t="s">
        <v>29</v>
      </c>
      <c r="C777" s="54" t="s">
        <v>30</v>
      </c>
      <c r="D777" s="6" t="s">
        <v>242</v>
      </c>
      <c r="E777" t="s">
        <v>276</v>
      </c>
      <c r="H777" s="34" t="s">
        <v>84</v>
      </c>
      <c r="I777" s="34">
        <v>14.3</v>
      </c>
    </row>
    <row r="778" spans="1:9" x14ac:dyDescent="0.25">
      <c r="A778" s="34">
        <v>6.3</v>
      </c>
      <c r="B778" s="54" t="s">
        <v>29</v>
      </c>
      <c r="C778" s="54" t="s">
        <v>30</v>
      </c>
      <c r="D778" s="6" t="s">
        <v>242</v>
      </c>
      <c r="E778" t="s">
        <v>277</v>
      </c>
      <c r="H778" s="34" t="s">
        <v>84</v>
      </c>
      <c r="I778" s="34">
        <v>14.3</v>
      </c>
    </row>
    <row r="779" spans="1:9" x14ac:dyDescent="0.25">
      <c r="A779" s="34">
        <v>6.3</v>
      </c>
      <c r="B779" s="54" t="s">
        <v>29</v>
      </c>
      <c r="C779" s="54" t="s">
        <v>30</v>
      </c>
      <c r="D779" s="6" t="s">
        <v>242</v>
      </c>
      <c r="E779" t="s">
        <v>396</v>
      </c>
      <c r="H779" s="34" t="s">
        <v>84</v>
      </c>
      <c r="I779" s="34">
        <v>14.3</v>
      </c>
    </row>
    <row r="780" spans="1:9" x14ac:dyDescent="0.25">
      <c r="A780" s="34">
        <v>6.3</v>
      </c>
      <c r="B780" s="54" t="s">
        <v>29</v>
      </c>
      <c r="C780" s="54" t="s">
        <v>30</v>
      </c>
      <c r="D780" s="6" t="s">
        <v>242</v>
      </c>
      <c r="E780" t="s">
        <v>397</v>
      </c>
      <c r="H780" s="34" t="s">
        <v>84</v>
      </c>
      <c r="I780" s="34">
        <v>14.3</v>
      </c>
    </row>
    <row r="781" spans="1:9" x14ac:dyDescent="0.25">
      <c r="A781" s="34">
        <v>6.3</v>
      </c>
      <c r="B781" s="54" t="s">
        <v>29</v>
      </c>
      <c r="C781" s="54" t="s">
        <v>30</v>
      </c>
      <c r="D781" s="6" t="s">
        <v>242</v>
      </c>
      <c r="E781" t="s">
        <v>398</v>
      </c>
      <c r="H781" s="34" t="s">
        <v>84</v>
      </c>
      <c r="I781" s="34">
        <v>14.3</v>
      </c>
    </row>
    <row r="782" spans="1:9" x14ac:dyDescent="0.25">
      <c r="A782" s="34">
        <v>6.3</v>
      </c>
      <c r="B782" s="54" t="s">
        <v>29</v>
      </c>
      <c r="C782" s="54" t="s">
        <v>30</v>
      </c>
      <c r="D782" s="6" t="s">
        <v>242</v>
      </c>
      <c r="E782" t="s">
        <v>399</v>
      </c>
      <c r="H782" s="34" t="s">
        <v>84</v>
      </c>
      <c r="I782" s="34">
        <v>14.3</v>
      </c>
    </row>
    <row r="783" spans="1:9" x14ac:dyDescent="0.25">
      <c r="A783" s="34">
        <v>6.3</v>
      </c>
      <c r="B783" s="54" t="s">
        <v>29</v>
      </c>
      <c r="C783" s="54" t="s">
        <v>30</v>
      </c>
      <c r="D783" s="6" t="s">
        <v>242</v>
      </c>
      <c r="E783" t="s">
        <v>400</v>
      </c>
      <c r="H783" s="34" t="s">
        <v>84</v>
      </c>
      <c r="I783" s="34">
        <v>14.3</v>
      </c>
    </row>
    <row r="784" spans="1:9" x14ac:dyDescent="0.25">
      <c r="A784" s="40">
        <v>4.0999999999999996</v>
      </c>
      <c r="B784" s="54" t="s">
        <v>287</v>
      </c>
      <c r="C784" s="54" t="s">
        <v>1470</v>
      </c>
      <c r="D784" s="6" t="s">
        <v>1722</v>
      </c>
      <c r="E784" t="s">
        <v>1724</v>
      </c>
      <c r="F784" s="9">
        <v>11.3</v>
      </c>
      <c r="G784" s="9">
        <v>12</v>
      </c>
      <c r="H784" s="8">
        <v>13</v>
      </c>
      <c r="I784" s="9">
        <v>14</v>
      </c>
    </row>
    <row r="785" spans="1:9" x14ac:dyDescent="0.25">
      <c r="A785" s="40">
        <v>4.0999999999999996</v>
      </c>
      <c r="B785" s="54" t="s">
        <v>287</v>
      </c>
      <c r="C785" s="54" t="s">
        <v>1470</v>
      </c>
      <c r="D785" s="6" t="s">
        <v>1722</v>
      </c>
      <c r="E785" t="s">
        <v>1725</v>
      </c>
      <c r="F785" s="9">
        <v>11.3</v>
      </c>
      <c r="G785" s="9">
        <v>12</v>
      </c>
      <c r="H785" s="8">
        <v>13</v>
      </c>
      <c r="I785" s="9">
        <v>14</v>
      </c>
    </row>
    <row r="786" spans="1:9" x14ac:dyDescent="0.25">
      <c r="A786" s="40">
        <v>4.0999999999999996</v>
      </c>
      <c r="B786" s="54" t="s">
        <v>287</v>
      </c>
      <c r="C786" s="54" t="s">
        <v>1470</v>
      </c>
      <c r="D786" s="6" t="s">
        <v>1471</v>
      </c>
      <c r="E786" t="s">
        <v>1742</v>
      </c>
      <c r="F786" s="9">
        <v>11.3</v>
      </c>
      <c r="G786" s="9">
        <v>12</v>
      </c>
      <c r="H786" s="8">
        <v>13</v>
      </c>
      <c r="I786" s="9">
        <v>14</v>
      </c>
    </row>
    <row r="787" spans="1:9" x14ac:dyDescent="0.25">
      <c r="A787" s="40">
        <v>4.0999999999999996</v>
      </c>
      <c r="B787" s="54" t="s">
        <v>287</v>
      </c>
      <c r="C787" s="54" t="s">
        <v>1470</v>
      </c>
      <c r="D787" s="6" t="s">
        <v>1471</v>
      </c>
      <c r="E787" t="s">
        <v>1743</v>
      </c>
      <c r="F787" s="9">
        <v>11.3</v>
      </c>
      <c r="G787" s="9">
        <v>12</v>
      </c>
      <c r="H787" s="8">
        <v>13</v>
      </c>
      <c r="I787" s="9">
        <v>14</v>
      </c>
    </row>
    <row r="788" spans="1:9" x14ac:dyDescent="0.25">
      <c r="A788" s="40">
        <v>4.0999999999999996</v>
      </c>
      <c r="B788" s="54" t="s">
        <v>287</v>
      </c>
      <c r="C788" s="54" t="s">
        <v>1470</v>
      </c>
      <c r="D788" s="6" t="s">
        <v>1474</v>
      </c>
      <c r="E788" t="s">
        <v>1796</v>
      </c>
      <c r="F788" s="9">
        <v>11.3</v>
      </c>
      <c r="G788" s="9">
        <v>12</v>
      </c>
      <c r="H788" s="8">
        <v>13</v>
      </c>
      <c r="I788" s="9">
        <v>14</v>
      </c>
    </row>
    <row r="789" spans="1:9" x14ac:dyDescent="0.25">
      <c r="A789" s="40">
        <v>4.0999999999999996</v>
      </c>
      <c r="B789" s="54" t="s">
        <v>287</v>
      </c>
      <c r="C789" s="54" t="s">
        <v>1470</v>
      </c>
      <c r="D789" s="6" t="s">
        <v>1474</v>
      </c>
      <c r="E789" t="s">
        <v>1797</v>
      </c>
      <c r="F789" s="9">
        <v>11.3</v>
      </c>
      <c r="G789" s="9">
        <v>12</v>
      </c>
      <c r="H789" s="8">
        <v>13</v>
      </c>
      <c r="I789" s="9">
        <v>14</v>
      </c>
    </row>
    <row r="790" spans="1:9" x14ac:dyDescent="0.25">
      <c r="A790" s="40">
        <v>4.0999999999999996</v>
      </c>
      <c r="B790" s="54" t="s">
        <v>287</v>
      </c>
      <c r="C790" s="54" t="s">
        <v>1470</v>
      </c>
      <c r="D790" s="6" t="s">
        <v>1474</v>
      </c>
      <c r="E790" t="s">
        <v>1798</v>
      </c>
      <c r="F790" s="9">
        <v>11.3</v>
      </c>
      <c r="G790" s="9">
        <v>12</v>
      </c>
      <c r="H790" s="8">
        <v>13</v>
      </c>
      <c r="I790" s="9">
        <v>14</v>
      </c>
    </row>
    <row r="791" spans="1:9" x14ac:dyDescent="0.25">
      <c r="A791" s="40">
        <v>4.0999999999999996</v>
      </c>
      <c r="B791" s="54" t="s">
        <v>287</v>
      </c>
      <c r="C791" s="54" t="s">
        <v>1470</v>
      </c>
      <c r="D791" s="6" t="s">
        <v>1474</v>
      </c>
      <c r="E791" t="s">
        <v>1799</v>
      </c>
      <c r="F791" s="9">
        <v>11.3</v>
      </c>
      <c r="G791" s="9">
        <v>12</v>
      </c>
      <c r="H791" s="8">
        <v>13</v>
      </c>
      <c r="I791" s="9">
        <v>14</v>
      </c>
    </row>
    <row r="792" spans="1:9" x14ac:dyDescent="0.25">
      <c r="A792" s="40">
        <v>4.2</v>
      </c>
      <c r="B792" s="54" t="s">
        <v>287</v>
      </c>
      <c r="C792" s="54" t="s">
        <v>1470</v>
      </c>
      <c r="D792" s="6" t="s">
        <v>1474</v>
      </c>
      <c r="E792" t="s">
        <v>341</v>
      </c>
      <c r="F792" s="9">
        <v>11.4</v>
      </c>
      <c r="G792" s="9">
        <v>12</v>
      </c>
      <c r="H792" s="8">
        <v>13</v>
      </c>
      <c r="I792" s="9">
        <v>14</v>
      </c>
    </row>
    <row r="793" spans="1:9" x14ac:dyDescent="0.25">
      <c r="A793" s="34">
        <v>4.2</v>
      </c>
      <c r="B793" s="54" t="s">
        <v>46</v>
      </c>
      <c r="C793" s="54" t="s">
        <v>47</v>
      </c>
      <c r="D793" s="6" t="s">
        <v>48</v>
      </c>
      <c r="E793" t="s">
        <v>54</v>
      </c>
      <c r="F793" s="9">
        <v>11.4</v>
      </c>
      <c r="G793" s="9">
        <v>12</v>
      </c>
      <c r="H793" s="8">
        <v>13</v>
      </c>
      <c r="I793" s="9">
        <v>14</v>
      </c>
    </row>
    <row r="794" spans="1:9" x14ac:dyDescent="0.25">
      <c r="A794" s="34">
        <v>4.2</v>
      </c>
      <c r="B794" s="54" t="s">
        <v>46</v>
      </c>
      <c r="C794" s="54" t="s">
        <v>47</v>
      </c>
      <c r="D794" s="6" t="s">
        <v>48</v>
      </c>
      <c r="E794" t="s">
        <v>55</v>
      </c>
      <c r="F794" s="9">
        <v>11.4</v>
      </c>
      <c r="G794" s="9">
        <v>12</v>
      </c>
      <c r="H794" s="8">
        <v>13</v>
      </c>
      <c r="I794" s="9">
        <v>14</v>
      </c>
    </row>
    <row r="795" spans="1:9" x14ac:dyDescent="0.25">
      <c r="A795" s="34">
        <v>4.2</v>
      </c>
      <c r="B795" s="54" t="s">
        <v>46</v>
      </c>
      <c r="C795" s="54" t="s">
        <v>47</v>
      </c>
      <c r="D795" s="6" t="s">
        <v>48</v>
      </c>
      <c r="E795" t="s">
        <v>56</v>
      </c>
      <c r="F795" s="9">
        <v>11.6</v>
      </c>
      <c r="G795" s="9">
        <v>12.1</v>
      </c>
      <c r="H795" s="8">
        <v>13</v>
      </c>
      <c r="I795" s="9">
        <v>14</v>
      </c>
    </row>
    <row r="796" spans="1:9" x14ac:dyDescent="0.25">
      <c r="A796" s="34">
        <v>4.2</v>
      </c>
      <c r="B796" s="54" t="s">
        <v>46</v>
      </c>
      <c r="C796" s="54" t="s">
        <v>47</v>
      </c>
      <c r="D796" s="6" t="s">
        <v>48</v>
      </c>
      <c r="E796" t="s">
        <v>57</v>
      </c>
      <c r="F796" s="9">
        <v>11.4</v>
      </c>
      <c r="G796" s="9">
        <v>12</v>
      </c>
      <c r="H796" s="8">
        <v>13</v>
      </c>
      <c r="I796" s="9">
        <v>14</v>
      </c>
    </row>
    <row r="797" spans="1:9" x14ac:dyDescent="0.25">
      <c r="A797" s="34">
        <v>4.2</v>
      </c>
      <c r="B797" s="54" t="s">
        <v>46</v>
      </c>
      <c r="C797" s="54" t="s">
        <v>47</v>
      </c>
      <c r="D797" s="6" t="s">
        <v>48</v>
      </c>
      <c r="E797" t="s">
        <v>58</v>
      </c>
      <c r="F797" s="9">
        <v>11.4</v>
      </c>
      <c r="G797" s="9">
        <v>12</v>
      </c>
      <c r="H797" s="8">
        <v>13</v>
      </c>
      <c r="I797" s="9">
        <v>14</v>
      </c>
    </row>
    <row r="798" spans="1:9" x14ac:dyDescent="0.25">
      <c r="A798" s="34">
        <v>4.2</v>
      </c>
      <c r="B798" s="54" t="s">
        <v>287</v>
      </c>
      <c r="C798" s="54" t="s">
        <v>304</v>
      </c>
      <c r="D798" s="6" t="s">
        <v>305</v>
      </c>
      <c r="E798" t="s">
        <v>337</v>
      </c>
      <c r="F798" s="9" t="s">
        <v>84</v>
      </c>
      <c r="G798" s="9">
        <v>12.2</v>
      </c>
      <c r="H798" s="8">
        <v>13</v>
      </c>
      <c r="I798" s="9">
        <v>14</v>
      </c>
    </row>
    <row r="799" spans="1:9" x14ac:dyDescent="0.25">
      <c r="A799" s="34">
        <v>4.2</v>
      </c>
      <c r="B799" s="54" t="s">
        <v>287</v>
      </c>
      <c r="C799" s="54" t="s">
        <v>304</v>
      </c>
      <c r="D799" s="6" t="s">
        <v>305</v>
      </c>
      <c r="E799" t="s">
        <v>338</v>
      </c>
      <c r="F799" s="9" t="s">
        <v>84</v>
      </c>
      <c r="G799" s="9">
        <v>12.2</v>
      </c>
      <c r="H799" s="8">
        <v>13</v>
      </c>
      <c r="I799" s="9">
        <v>14</v>
      </c>
    </row>
    <row r="800" spans="1:9" x14ac:dyDescent="0.25">
      <c r="A800" s="34">
        <v>4.2</v>
      </c>
      <c r="B800" s="54" t="s">
        <v>287</v>
      </c>
      <c r="C800" s="54" t="s">
        <v>304</v>
      </c>
      <c r="D800" s="6" t="s">
        <v>305</v>
      </c>
      <c r="E800" t="s">
        <v>339</v>
      </c>
      <c r="F800" s="9" t="s">
        <v>84</v>
      </c>
      <c r="G800" s="9">
        <v>12.2</v>
      </c>
      <c r="H800" s="8">
        <v>13</v>
      </c>
      <c r="I800" s="9">
        <v>14</v>
      </c>
    </row>
    <row r="801" spans="1:9" x14ac:dyDescent="0.25">
      <c r="A801" s="34">
        <v>4.2</v>
      </c>
      <c r="B801" s="54" t="s">
        <v>287</v>
      </c>
      <c r="C801" s="54" t="s">
        <v>304</v>
      </c>
      <c r="D801" s="6" t="s">
        <v>305</v>
      </c>
      <c r="E801" t="s">
        <v>340</v>
      </c>
      <c r="F801" s="9" t="s">
        <v>84</v>
      </c>
      <c r="G801" s="9">
        <v>12.2</v>
      </c>
      <c r="H801" s="8">
        <v>13</v>
      </c>
      <c r="I801" s="9">
        <v>14</v>
      </c>
    </row>
    <row r="802" spans="1:9" x14ac:dyDescent="0.25">
      <c r="A802" s="34">
        <v>4.2</v>
      </c>
      <c r="B802" s="54" t="s">
        <v>287</v>
      </c>
      <c r="C802" s="54" t="s">
        <v>304</v>
      </c>
      <c r="D802" s="6" t="s">
        <v>305</v>
      </c>
      <c r="E802" t="s">
        <v>341</v>
      </c>
      <c r="F802" s="9">
        <v>11.4</v>
      </c>
      <c r="G802" s="9">
        <v>12</v>
      </c>
      <c r="H802" s="8">
        <v>13</v>
      </c>
      <c r="I802" s="9">
        <v>14</v>
      </c>
    </row>
    <row r="803" spans="1:9" x14ac:dyDescent="0.25">
      <c r="A803" s="40">
        <v>4.2</v>
      </c>
      <c r="B803" s="54" t="s">
        <v>46</v>
      </c>
      <c r="C803" s="54" t="s">
        <v>284</v>
      </c>
      <c r="D803" s="6" t="s">
        <v>443</v>
      </c>
      <c r="E803" t="s">
        <v>462</v>
      </c>
      <c r="F803" s="9">
        <v>11.4</v>
      </c>
      <c r="G803" s="9">
        <v>12</v>
      </c>
      <c r="H803" s="8">
        <v>13</v>
      </c>
      <c r="I803" s="9">
        <v>14</v>
      </c>
    </row>
    <row r="804" spans="1:9" x14ac:dyDescent="0.25">
      <c r="A804" s="40">
        <v>4.2</v>
      </c>
      <c r="B804" s="54" t="s">
        <v>46</v>
      </c>
      <c r="C804" s="54" t="s">
        <v>284</v>
      </c>
      <c r="D804" s="6" t="s">
        <v>443</v>
      </c>
      <c r="E804" t="s">
        <v>463</v>
      </c>
      <c r="F804" s="9">
        <v>11.4</v>
      </c>
      <c r="G804" s="9">
        <v>12</v>
      </c>
      <c r="H804" s="8">
        <v>13</v>
      </c>
      <c r="I804" s="9">
        <v>14</v>
      </c>
    </row>
    <row r="805" spans="1:9" x14ac:dyDescent="0.25">
      <c r="A805" s="40">
        <v>4.2</v>
      </c>
      <c r="B805" s="54" t="s">
        <v>46</v>
      </c>
      <c r="C805" s="54" t="s">
        <v>284</v>
      </c>
      <c r="D805" s="6" t="s">
        <v>443</v>
      </c>
      <c r="E805" t="s">
        <v>464</v>
      </c>
      <c r="F805" s="9" t="s">
        <v>84</v>
      </c>
      <c r="G805" s="9">
        <v>12.2</v>
      </c>
      <c r="H805" s="8">
        <v>13</v>
      </c>
      <c r="I805" s="9">
        <v>14</v>
      </c>
    </row>
    <row r="806" spans="1:9" x14ac:dyDescent="0.25">
      <c r="A806" s="40">
        <v>4.2</v>
      </c>
      <c r="B806" s="54" t="s">
        <v>46</v>
      </c>
      <c r="C806" s="54" t="s">
        <v>284</v>
      </c>
      <c r="D806" s="6" t="s">
        <v>443</v>
      </c>
      <c r="E806" t="s">
        <v>465</v>
      </c>
      <c r="F806" s="9" t="s">
        <v>84</v>
      </c>
      <c r="G806" s="9">
        <v>12.2</v>
      </c>
      <c r="H806" s="8">
        <v>13</v>
      </c>
      <c r="I806" s="9">
        <v>14</v>
      </c>
    </row>
    <row r="807" spans="1:9" x14ac:dyDescent="0.25">
      <c r="A807" s="40">
        <v>4.2</v>
      </c>
      <c r="B807" s="54" t="s">
        <v>46</v>
      </c>
      <c r="C807" s="54" t="s">
        <v>284</v>
      </c>
      <c r="D807" s="6" t="s">
        <v>443</v>
      </c>
      <c r="E807" t="s">
        <v>466</v>
      </c>
      <c r="F807" s="9">
        <v>11.4</v>
      </c>
      <c r="G807" s="9">
        <v>12</v>
      </c>
      <c r="H807" s="8">
        <v>13</v>
      </c>
      <c r="I807" s="9">
        <v>14</v>
      </c>
    </row>
    <row r="808" spans="1:9" x14ac:dyDescent="0.25">
      <c r="A808" s="40">
        <v>4.2</v>
      </c>
      <c r="B808" s="54" t="s">
        <v>46</v>
      </c>
      <c r="C808" s="54" t="s">
        <v>284</v>
      </c>
      <c r="D808" s="6" t="s">
        <v>443</v>
      </c>
      <c r="E808" t="s">
        <v>467</v>
      </c>
      <c r="F808" s="9" t="s">
        <v>84</v>
      </c>
      <c r="G808" s="9">
        <v>12.2</v>
      </c>
      <c r="H808" s="8">
        <v>13</v>
      </c>
      <c r="I808" s="9">
        <v>14</v>
      </c>
    </row>
    <row r="809" spans="1:9" x14ac:dyDescent="0.25">
      <c r="A809" s="40">
        <v>4.2</v>
      </c>
      <c r="B809" s="54" t="s">
        <v>46</v>
      </c>
      <c r="C809" s="54" t="s">
        <v>284</v>
      </c>
      <c r="D809" s="6" t="s">
        <v>443</v>
      </c>
      <c r="E809" t="s">
        <v>468</v>
      </c>
      <c r="F809" s="9">
        <v>11.4</v>
      </c>
      <c r="G809" s="9">
        <v>12</v>
      </c>
      <c r="H809" s="8">
        <v>13</v>
      </c>
      <c r="I809" s="9">
        <v>14</v>
      </c>
    </row>
    <row r="810" spans="1:9" x14ac:dyDescent="0.25">
      <c r="A810" s="34">
        <v>4.2</v>
      </c>
      <c r="B810" s="54" t="s">
        <v>92</v>
      </c>
      <c r="C810" s="54" t="s">
        <v>175</v>
      </c>
      <c r="D810" s="6" t="s">
        <v>176</v>
      </c>
      <c r="E810" t="s">
        <v>194</v>
      </c>
      <c r="F810" s="9" t="s">
        <v>84</v>
      </c>
      <c r="G810" s="9">
        <v>12.2</v>
      </c>
      <c r="H810" s="8">
        <v>13</v>
      </c>
      <c r="I810" s="9">
        <v>14</v>
      </c>
    </row>
    <row r="811" spans="1:9" x14ac:dyDescent="0.25">
      <c r="A811" s="34">
        <v>4.2</v>
      </c>
      <c r="B811" s="54" t="s">
        <v>92</v>
      </c>
      <c r="C811" s="54" t="s">
        <v>175</v>
      </c>
      <c r="D811" s="6" t="s">
        <v>176</v>
      </c>
      <c r="E811" t="s">
        <v>195</v>
      </c>
      <c r="F811" s="9" t="s">
        <v>84</v>
      </c>
      <c r="G811" s="9">
        <v>12.2</v>
      </c>
      <c r="H811" s="8">
        <v>13</v>
      </c>
      <c r="I811" s="9">
        <v>14</v>
      </c>
    </row>
    <row r="812" spans="1:9" x14ac:dyDescent="0.25">
      <c r="A812" s="34">
        <v>4.2</v>
      </c>
      <c r="B812" s="54" t="s">
        <v>92</v>
      </c>
      <c r="C812" s="54" t="s">
        <v>175</v>
      </c>
      <c r="D812" s="6" t="s">
        <v>176</v>
      </c>
      <c r="E812" t="s">
        <v>196</v>
      </c>
      <c r="F812" s="9" t="s">
        <v>84</v>
      </c>
      <c r="G812" s="9">
        <v>12.2</v>
      </c>
      <c r="H812" s="8">
        <v>13</v>
      </c>
      <c r="I812" s="9">
        <v>14</v>
      </c>
    </row>
    <row r="813" spans="1:9" x14ac:dyDescent="0.25">
      <c r="A813" s="34">
        <v>4.2</v>
      </c>
      <c r="B813" s="54" t="s">
        <v>92</v>
      </c>
      <c r="C813" s="54" t="s">
        <v>175</v>
      </c>
      <c r="D813" s="6" t="s">
        <v>176</v>
      </c>
      <c r="E813" t="s">
        <v>197</v>
      </c>
      <c r="F813" s="9" t="s">
        <v>84</v>
      </c>
      <c r="G813" s="9">
        <v>12.2</v>
      </c>
      <c r="H813" s="8">
        <v>13</v>
      </c>
      <c r="I813" s="9">
        <v>14</v>
      </c>
    </row>
    <row r="814" spans="1:9" x14ac:dyDescent="0.25">
      <c r="A814" s="34">
        <v>4.2</v>
      </c>
      <c r="B814" s="54" t="s">
        <v>92</v>
      </c>
      <c r="C814" s="54" t="s">
        <v>175</v>
      </c>
      <c r="D814" s="6" t="s">
        <v>176</v>
      </c>
      <c r="E814" t="s">
        <v>198</v>
      </c>
      <c r="F814" s="9" t="s">
        <v>84</v>
      </c>
      <c r="G814" s="9">
        <v>12.2</v>
      </c>
      <c r="H814" s="8">
        <v>13</v>
      </c>
      <c r="I814" s="9">
        <v>14</v>
      </c>
    </row>
    <row r="815" spans="1:9" x14ac:dyDescent="0.25">
      <c r="A815" s="34">
        <v>4.2</v>
      </c>
      <c r="B815" s="54" t="s">
        <v>46</v>
      </c>
      <c r="C815" s="54" t="s">
        <v>47</v>
      </c>
      <c r="D815" s="6" t="s">
        <v>704</v>
      </c>
      <c r="E815" t="s">
        <v>705</v>
      </c>
      <c r="F815" s="9" t="s">
        <v>84</v>
      </c>
      <c r="G815" s="9">
        <v>12.2</v>
      </c>
      <c r="H815" s="8">
        <v>13</v>
      </c>
      <c r="I815" s="9">
        <v>14</v>
      </c>
    </row>
    <row r="816" spans="1:9" x14ac:dyDescent="0.25">
      <c r="A816" s="34">
        <v>4.2</v>
      </c>
      <c r="B816" s="54" t="s">
        <v>46</v>
      </c>
      <c r="C816" s="54" t="s">
        <v>47</v>
      </c>
      <c r="D816" s="6" t="s">
        <v>704</v>
      </c>
      <c r="E816" t="s">
        <v>706</v>
      </c>
      <c r="F816" s="9" t="s">
        <v>84</v>
      </c>
      <c r="G816" s="9">
        <v>12.2</v>
      </c>
      <c r="H816" s="8">
        <v>13</v>
      </c>
      <c r="I816" s="9">
        <v>14</v>
      </c>
    </row>
    <row r="817" spans="1:10" x14ac:dyDescent="0.25">
      <c r="A817" s="34">
        <v>4.2</v>
      </c>
      <c r="B817" s="54" t="s">
        <v>46</v>
      </c>
      <c r="C817" s="54" t="s">
        <v>47</v>
      </c>
      <c r="D817" s="6" t="s">
        <v>704</v>
      </c>
      <c r="E817" t="s">
        <v>707</v>
      </c>
      <c r="F817" s="9" t="s">
        <v>84</v>
      </c>
      <c r="G817" s="9">
        <v>12.2</v>
      </c>
      <c r="H817" s="8">
        <v>13</v>
      </c>
      <c r="I817" s="9">
        <v>14</v>
      </c>
    </row>
    <row r="818" spans="1:10" x14ac:dyDescent="0.25">
      <c r="A818" s="34">
        <v>4.2</v>
      </c>
      <c r="B818" s="54" t="s">
        <v>46</v>
      </c>
      <c r="C818" s="54" t="s">
        <v>47</v>
      </c>
      <c r="D818" s="6" t="s">
        <v>704</v>
      </c>
      <c r="E818" t="s">
        <v>708</v>
      </c>
      <c r="F818" s="9" t="s">
        <v>84</v>
      </c>
      <c r="G818" s="9">
        <v>12.2</v>
      </c>
      <c r="H818" s="8">
        <v>13</v>
      </c>
      <c r="I818" s="9">
        <v>14</v>
      </c>
    </row>
    <row r="819" spans="1:10" x14ac:dyDescent="0.25">
      <c r="A819" s="40">
        <v>4.2</v>
      </c>
      <c r="B819" s="54" t="s">
        <v>46</v>
      </c>
      <c r="C819" s="54" t="s">
        <v>484</v>
      </c>
      <c r="D819" s="6" t="s">
        <v>485</v>
      </c>
      <c r="E819" t="s">
        <v>756</v>
      </c>
      <c r="F819" s="9">
        <v>11.4</v>
      </c>
      <c r="G819" s="9">
        <v>12</v>
      </c>
      <c r="H819" s="8">
        <v>13</v>
      </c>
      <c r="I819" s="9">
        <v>14</v>
      </c>
    </row>
    <row r="820" spans="1:10" x14ac:dyDescent="0.25">
      <c r="A820" s="40">
        <v>4.2</v>
      </c>
      <c r="B820" s="54" t="s">
        <v>46</v>
      </c>
      <c r="C820" s="54" t="s">
        <v>484</v>
      </c>
      <c r="D820" s="6" t="s">
        <v>485</v>
      </c>
      <c r="E820" t="s">
        <v>757</v>
      </c>
      <c r="F820" s="9">
        <v>11.4</v>
      </c>
      <c r="G820" s="9">
        <v>12</v>
      </c>
      <c r="H820" s="8">
        <v>13</v>
      </c>
      <c r="I820" s="9">
        <v>14</v>
      </c>
      <c r="J820" s="39"/>
    </row>
    <row r="821" spans="1:10" x14ac:dyDescent="0.25">
      <c r="A821" s="40">
        <v>4.2</v>
      </c>
      <c r="B821" s="54" t="s">
        <v>46</v>
      </c>
      <c r="C821" s="54" t="s">
        <v>484</v>
      </c>
      <c r="D821" s="6" t="s">
        <v>485</v>
      </c>
      <c r="E821" t="s">
        <v>758</v>
      </c>
      <c r="F821" s="9">
        <v>11.4</v>
      </c>
      <c r="G821" s="9">
        <v>12</v>
      </c>
      <c r="H821" s="8">
        <v>13</v>
      </c>
      <c r="I821" s="9">
        <v>14</v>
      </c>
      <c r="J821" s="39"/>
    </row>
    <row r="822" spans="1:10" x14ac:dyDescent="0.25">
      <c r="A822" s="40">
        <v>4.2</v>
      </c>
      <c r="B822" s="54" t="s">
        <v>46</v>
      </c>
      <c r="C822" s="54" t="s">
        <v>484</v>
      </c>
      <c r="D822" s="6" t="s">
        <v>485</v>
      </c>
      <c r="E822" t="s">
        <v>759</v>
      </c>
      <c r="F822" s="9">
        <v>11.4</v>
      </c>
      <c r="G822" s="9">
        <v>12</v>
      </c>
      <c r="H822" s="8">
        <v>13</v>
      </c>
      <c r="I822" s="9">
        <v>14</v>
      </c>
      <c r="J822" s="39"/>
    </row>
    <row r="823" spans="1:10" x14ac:dyDescent="0.25">
      <c r="A823" s="40">
        <v>4.2</v>
      </c>
      <c r="B823" s="54" t="s">
        <v>46</v>
      </c>
      <c r="C823" s="54" t="s">
        <v>484</v>
      </c>
      <c r="D823" s="6" t="s">
        <v>485</v>
      </c>
      <c r="E823" t="s">
        <v>760</v>
      </c>
      <c r="F823" s="9">
        <v>11.4</v>
      </c>
      <c r="G823" s="9">
        <v>12</v>
      </c>
      <c r="H823" s="8">
        <v>13</v>
      </c>
      <c r="I823" s="9">
        <v>14</v>
      </c>
      <c r="J823" s="39"/>
    </row>
    <row r="824" spans="1:10" x14ac:dyDescent="0.25">
      <c r="A824" s="40">
        <v>4.2</v>
      </c>
      <c r="B824" s="54" t="s">
        <v>46</v>
      </c>
      <c r="C824" s="54" t="s">
        <v>59</v>
      </c>
      <c r="D824" s="6" t="s">
        <v>805</v>
      </c>
      <c r="E824" t="s">
        <v>907</v>
      </c>
      <c r="F824" s="9">
        <v>11.4</v>
      </c>
      <c r="G824" s="9">
        <v>12</v>
      </c>
      <c r="H824" s="8">
        <v>13</v>
      </c>
      <c r="I824" s="9">
        <v>14</v>
      </c>
    </row>
    <row r="825" spans="1:10" x14ac:dyDescent="0.25">
      <c r="A825" s="40">
        <v>4.2</v>
      </c>
      <c r="B825" s="54" t="s">
        <v>46</v>
      </c>
      <c r="C825" s="54" t="s">
        <v>59</v>
      </c>
      <c r="D825" s="6" t="s">
        <v>805</v>
      </c>
      <c r="E825" t="s">
        <v>908</v>
      </c>
      <c r="F825" s="9">
        <v>11.4</v>
      </c>
      <c r="G825" s="9">
        <v>12</v>
      </c>
      <c r="H825" s="8">
        <v>13</v>
      </c>
      <c r="I825" s="9">
        <v>14</v>
      </c>
    </row>
    <row r="826" spans="1:10" x14ac:dyDescent="0.25">
      <c r="A826" s="40">
        <v>4.2</v>
      </c>
      <c r="B826" s="54" t="s">
        <v>46</v>
      </c>
      <c r="C826" s="54" t="s">
        <v>59</v>
      </c>
      <c r="D826" s="6" t="s">
        <v>805</v>
      </c>
      <c r="E826" t="s">
        <v>909</v>
      </c>
      <c r="F826" s="9">
        <v>11.4</v>
      </c>
      <c r="G826" s="9">
        <v>12</v>
      </c>
      <c r="H826" s="8">
        <v>13</v>
      </c>
      <c r="I826" s="9">
        <v>14</v>
      </c>
    </row>
    <row r="827" spans="1:10" x14ac:dyDescent="0.25">
      <c r="A827" s="40">
        <v>4.2</v>
      </c>
      <c r="B827" s="54" t="s">
        <v>46</v>
      </c>
      <c r="C827" s="54" t="s">
        <v>59</v>
      </c>
      <c r="D827" s="6" t="s">
        <v>805</v>
      </c>
      <c r="E827" t="s">
        <v>910</v>
      </c>
      <c r="F827" s="9">
        <v>11.4</v>
      </c>
      <c r="G827" s="9">
        <v>12.1</v>
      </c>
      <c r="H827" s="8">
        <v>13</v>
      </c>
      <c r="I827" s="9">
        <v>14</v>
      </c>
    </row>
    <row r="828" spans="1:10" x14ac:dyDescent="0.25">
      <c r="A828" s="40">
        <v>4.2</v>
      </c>
      <c r="B828" s="54" t="s">
        <v>46</v>
      </c>
      <c r="C828" s="54" t="s">
        <v>59</v>
      </c>
      <c r="D828" s="6" t="s">
        <v>805</v>
      </c>
      <c r="E828" t="s">
        <v>911</v>
      </c>
      <c r="F828" s="9">
        <v>11.4</v>
      </c>
      <c r="G828" s="9">
        <v>12</v>
      </c>
      <c r="H828" s="8">
        <v>13</v>
      </c>
      <c r="I828" s="9">
        <v>14</v>
      </c>
    </row>
    <row r="829" spans="1:10" x14ac:dyDescent="0.25">
      <c r="A829" s="40">
        <v>4.2</v>
      </c>
      <c r="B829" s="54" t="s">
        <v>46</v>
      </c>
      <c r="C829" s="54" t="s">
        <v>59</v>
      </c>
      <c r="D829" s="6" t="s">
        <v>805</v>
      </c>
      <c r="E829" t="s">
        <v>912</v>
      </c>
      <c r="F829" s="9" t="s">
        <v>84</v>
      </c>
      <c r="G829" s="9">
        <v>12.2</v>
      </c>
      <c r="H829" s="8">
        <v>13</v>
      </c>
      <c r="I829" s="9">
        <v>14</v>
      </c>
    </row>
    <row r="830" spans="1:10" x14ac:dyDescent="0.25">
      <c r="A830" s="40">
        <v>4.2</v>
      </c>
      <c r="B830" s="54" t="s">
        <v>46</v>
      </c>
      <c r="C830" s="54" t="s">
        <v>59</v>
      </c>
      <c r="D830" s="6" t="s">
        <v>805</v>
      </c>
      <c r="E830" t="s">
        <v>913</v>
      </c>
      <c r="F830" s="9" t="s">
        <v>84</v>
      </c>
      <c r="G830" s="9">
        <v>12.2</v>
      </c>
      <c r="H830" s="8">
        <v>13</v>
      </c>
      <c r="I830" s="9">
        <v>14</v>
      </c>
    </row>
    <row r="831" spans="1:10" x14ac:dyDescent="0.25">
      <c r="A831" s="40">
        <v>4.2</v>
      </c>
      <c r="B831" s="54" t="s">
        <v>46</v>
      </c>
      <c r="C831" s="54" t="s">
        <v>59</v>
      </c>
      <c r="D831" s="6" t="s">
        <v>805</v>
      </c>
      <c r="E831" t="s">
        <v>914</v>
      </c>
      <c r="F831" s="9">
        <v>11.4</v>
      </c>
      <c r="G831" s="9">
        <v>12</v>
      </c>
      <c r="H831" s="8">
        <v>13</v>
      </c>
      <c r="I831" s="9">
        <v>14</v>
      </c>
    </row>
    <row r="832" spans="1:10" x14ac:dyDescent="0.25">
      <c r="A832" s="40">
        <v>4.2</v>
      </c>
      <c r="B832" s="54" t="s">
        <v>46</v>
      </c>
      <c r="C832" s="54" t="s">
        <v>59</v>
      </c>
      <c r="D832" s="6" t="s">
        <v>805</v>
      </c>
      <c r="E832" t="s">
        <v>915</v>
      </c>
      <c r="F832" s="9">
        <v>11.4</v>
      </c>
      <c r="G832" s="9">
        <v>12</v>
      </c>
      <c r="H832" s="8">
        <v>13</v>
      </c>
      <c r="I832" s="9">
        <v>14</v>
      </c>
    </row>
    <row r="833" spans="1:9" x14ac:dyDescent="0.25">
      <c r="A833" s="40">
        <v>4.2</v>
      </c>
      <c r="B833" s="54" t="s">
        <v>46</v>
      </c>
      <c r="C833" s="54" t="s">
        <v>59</v>
      </c>
      <c r="D833" s="6" t="s">
        <v>805</v>
      </c>
      <c r="E833" t="s">
        <v>916</v>
      </c>
      <c r="F833" s="9">
        <v>11.4</v>
      </c>
      <c r="G833" s="9">
        <v>12</v>
      </c>
      <c r="H833" s="8">
        <v>13</v>
      </c>
      <c r="I833" s="9">
        <v>14</v>
      </c>
    </row>
    <row r="834" spans="1:9" x14ac:dyDescent="0.25">
      <c r="A834" s="40">
        <v>4.2</v>
      </c>
      <c r="B834" s="54" t="s">
        <v>46</v>
      </c>
      <c r="C834" s="54" t="s">
        <v>59</v>
      </c>
      <c r="D834" s="6" t="s">
        <v>805</v>
      </c>
      <c r="E834" t="s">
        <v>917</v>
      </c>
      <c r="F834" s="9">
        <v>11.4</v>
      </c>
      <c r="G834" s="9">
        <v>12</v>
      </c>
      <c r="H834" s="8">
        <v>13</v>
      </c>
      <c r="I834" s="9">
        <v>14</v>
      </c>
    </row>
    <row r="835" spans="1:9" x14ac:dyDescent="0.25">
      <c r="A835" s="40">
        <v>4.2</v>
      </c>
      <c r="B835" s="54" t="s">
        <v>46</v>
      </c>
      <c r="C835" s="54" t="s">
        <v>59</v>
      </c>
      <c r="D835" s="6" t="s">
        <v>805</v>
      </c>
      <c r="E835" t="s">
        <v>918</v>
      </c>
      <c r="F835" s="9">
        <v>11.4</v>
      </c>
      <c r="G835" s="9">
        <v>12</v>
      </c>
      <c r="H835" s="8">
        <v>13</v>
      </c>
      <c r="I835" s="9">
        <v>14</v>
      </c>
    </row>
    <row r="836" spans="1:9" x14ac:dyDescent="0.25">
      <c r="A836" s="40">
        <v>4.2</v>
      </c>
      <c r="B836" s="54" t="s">
        <v>46</v>
      </c>
      <c r="C836" s="54" t="s">
        <v>59</v>
      </c>
      <c r="D836" s="6" t="s">
        <v>805</v>
      </c>
      <c r="E836" t="s">
        <v>919</v>
      </c>
      <c r="F836" s="9">
        <v>11.4</v>
      </c>
      <c r="G836" s="9">
        <v>12</v>
      </c>
      <c r="H836" s="8">
        <v>13</v>
      </c>
      <c r="I836" s="9">
        <v>14</v>
      </c>
    </row>
    <row r="837" spans="1:9" x14ac:dyDescent="0.25">
      <c r="A837" s="40">
        <v>4.2</v>
      </c>
      <c r="B837" s="54" t="s">
        <v>46</v>
      </c>
      <c r="C837" s="54" t="s">
        <v>59</v>
      </c>
      <c r="D837" s="6" t="s">
        <v>805</v>
      </c>
      <c r="E837" t="s">
        <v>920</v>
      </c>
      <c r="F837" s="9">
        <v>11.4</v>
      </c>
      <c r="G837" s="9">
        <v>12</v>
      </c>
      <c r="H837" s="8">
        <v>13</v>
      </c>
      <c r="I837" s="9">
        <v>14</v>
      </c>
    </row>
    <row r="838" spans="1:9" x14ac:dyDescent="0.25">
      <c r="A838" s="40">
        <v>4.2</v>
      </c>
      <c r="B838" s="54" t="s">
        <v>46</v>
      </c>
      <c r="C838" s="54" t="s">
        <v>59</v>
      </c>
      <c r="D838" s="6" t="s">
        <v>805</v>
      </c>
      <c r="E838" t="s">
        <v>921</v>
      </c>
      <c r="F838" s="9">
        <v>11.4</v>
      </c>
      <c r="G838" s="9">
        <v>12</v>
      </c>
      <c r="H838" s="8">
        <v>13</v>
      </c>
      <c r="I838" s="9">
        <v>14</v>
      </c>
    </row>
    <row r="839" spans="1:9" x14ac:dyDescent="0.25">
      <c r="A839" s="40">
        <v>4.2</v>
      </c>
      <c r="B839" s="54" t="s">
        <v>46</v>
      </c>
      <c r="C839" s="54" t="s">
        <v>59</v>
      </c>
      <c r="D839" s="6" t="s">
        <v>805</v>
      </c>
      <c r="E839" t="s">
        <v>922</v>
      </c>
      <c r="F839" s="9">
        <v>11.4</v>
      </c>
      <c r="G839" s="9">
        <v>12</v>
      </c>
      <c r="H839" s="8">
        <v>13</v>
      </c>
      <c r="I839" s="9">
        <v>14</v>
      </c>
    </row>
    <row r="840" spans="1:9" x14ac:dyDescent="0.25">
      <c r="A840" s="40">
        <v>4.2</v>
      </c>
      <c r="B840" s="54" t="s">
        <v>46</v>
      </c>
      <c r="C840" s="54" t="s">
        <v>59</v>
      </c>
      <c r="D840" s="6" t="s">
        <v>805</v>
      </c>
      <c r="E840" t="s">
        <v>923</v>
      </c>
      <c r="F840" s="9">
        <v>11.4</v>
      </c>
      <c r="G840" s="9">
        <v>12</v>
      </c>
      <c r="H840" s="8">
        <v>13</v>
      </c>
      <c r="I840" s="9">
        <v>14</v>
      </c>
    </row>
    <row r="841" spans="1:9" x14ac:dyDescent="0.25">
      <c r="A841" s="40">
        <v>4.2</v>
      </c>
      <c r="B841" s="54" t="s">
        <v>46</v>
      </c>
      <c r="C841" s="54" t="s">
        <v>59</v>
      </c>
      <c r="D841" s="6" t="s">
        <v>805</v>
      </c>
      <c r="E841" t="s">
        <v>924</v>
      </c>
      <c r="F841" s="9">
        <v>11.4</v>
      </c>
      <c r="G841" s="9">
        <v>12</v>
      </c>
      <c r="H841" s="8">
        <v>13</v>
      </c>
      <c r="I841" s="9">
        <v>14</v>
      </c>
    </row>
    <row r="842" spans="1:9" x14ac:dyDescent="0.25">
      <c r="A842" s="40">
        <v>4.2</v>
      </c>
      <c r="B842" s="54" t="s">
        <v>46</v>
      </c>
      <c r="C842" s="54" t="s">
        <v>59</v>
      </c>
      <c r="D842" s="6" t="s">
        <v>805</v>
      </c>
      <c r="E842" t="s">
        <v>925</v>
      </c>
      <c r="F842" s="9">
        <v>11.4</v>
      </c>
      <c r="G842" s="9">
        <v>12</v>
      </c>
      <c r="H842" s="8">
        <v>13</v>
      </c>
      <c r="I842" s="9">
        <v>14</v>
      </c>
    </row>
    <row r="843" spans="1:9" x14ac:dyDescent="0.25">
      <c r="A843" s="40">
        <v>4.2</v>
      </c>
      <c r="B843" s="54" t="s">
        <v>46</v>
      </c>
      <c r="C843" s="54" t="s">
        <v>59</v>
      </c>
      <c r="D843" s="6" t="s">
        <v>805</v>
      </c>
      <c r="E843" t="s">
        <v>926</v>
      </c>
      <c r="F843" s="9">
        <v>11.4</v>
      </c>
      <c r="G843" s="9">
        <v>12</v>
      </c>
      <c r="H843" s="8">
        <v>13</v>
      </c>
      <c r="I843" s="9">
        <v>14</v>
      </c>
    </row>
    <row r="844" spans="1:9" x14ac:dyDescent="0.25">
      <c r="A844" s="40">
        <v>4.2</v>
      </c>
      <c r="B844" s="54" t="s">
        <v>46</v>
      </c>
      <c r="C844" s="54" t="s">
        <v>59</v>
      </c>
      <c r="D844" s="6" t="s">
        <v>805</v>
      </c>
      <c r="E844" t="s">
        <v>927</v>
      </c>
      <c r="F844" s="9">
        <v>11.4</v>
      </c>
      <c r="G844" s="9">
        <v>12</v>
      </c>
      <c r="H844" s="8">
        <v>13</v>
      </c>
      <c r="I844" s="9">
        <v>14</v>
      </c>
    </row>
    <row r="845" spans="1:9" x14ac:dyDescent="0.25">
      <c r="A845" s="40">
        <v>4.2</v>
      </c>
      <c r="B845" s="54" t="s">
        <v>46</v>
      </c>
      <c r="C845" s="54" t="s">
        <v>59</v>
      </c>
      <c r="D845" s="6" t="s">
        <v>805</v>
      </c>
      <c r="E845" t="s">
        <v>928</v>
      </c>
      <c r="F845" s="9">
        <v>11.4</v>
      </c>
      <c r="G845" s="9">
        <v>12</v>
      </c>
      <c r="H845" s="8">
        <v>13</v>
      </c>
      <c r="I845" s="9">
        <v>14</v>
      </c>
    </row>
    <row r="846" spans="1:9" x14ac:dyDescent="0.25">
      <c r="A846" s="40">
        <v>4.2</v>
      </c>
      <c r="B846" s="54" t="s">
        <v>46</v>
      </c>
      <c r="C846" s="54" t="s">
        <v>59</v>
      </c>
      <c r="D846" s="6" t="s">
        <v>805</v>
      </c>
      <c r="E846" t="s">
        <v>929</v>
      </c>
      <c r="F846" s="9">
        <v>11.4</v>
      </c>
      <c r="G846" s="9">
        <v>12</v>
      </c>
      <c r="H846" s="8">
        <v>13</v>
      </c>
      <c r="I846" s="9">
        <v>14</v>
      </c>
    </row>
    <row r="847" spans="1:9" x14ac:dyDescent="0.25">
      <c r="A847" s="40">
        <v>4.2</v>
      </c>
      <c r="B847" s="54" t="s">
        <v>46</v>
      </c>
      <c r="C847" s="54" t="s">
        <v>59</v>
      </c>
      <c r="D847" s="6" t="s">
        <v>805</v>
      </c>
      <c r="E847" t="s">
        <v>930</v>
      </c>
      <c r="F847" s="9">
        <v>11.4</v>
      </c>
      <c r="G847" s="9">
        <v>12</v>
      </c>
      <c r="H847" s="8">
        <v>13</v>
      </c>
      <c r="I847" s="9">
        <v>14</v>
      </c>
    </row>
    <row r="848" spans="1:9" x14ac:dyDescent="0.25">
      <c r="A848" s="40">
        <v>4.2</v>
      </c>
      <c r="B848" s="54" t="s">
        <v>46</v>
      </c>
      <c r="C848" s="54" t="s">
        <v>59</v>
      </c>
      <c r="D848" s="6" t="s">
        <v>805</v>
      </c>
      <c r="E848" t="s">
        <v>931</v>
      </c>
      <c r="F848" s="9">
        <v>11.6</v>
      </c>
      <c r="G848" s="9">
        <v>12.1</v>
      </c>
      <c r="H848" s="8">
        <v>13</v>
      </c>
      <c r="I848" s="9">
        <v>14</v>
      </c>
    </row>
    <row r="849" spans="1:9" x14ac:dyDescent="0.25">
      <c r="A849" s="40">
        <v>4.2</v>
      </c>
      <c r="B849" s="54" t="s">
        <v>46</v>
      </c>
      <c r="C849" s="54" t="s">
        <v>59</v>
      </c>
      <c r="D849" s="6" t="s">
        <v>805</v>
      </c>
      <c r="E849" t="s">
        <v>932</v>
      </c>
      <c r="F849" s="9">
        <v>11.4</v>
      </c>
      <c r="G849" s="9">
        <v>12</v>
      </c>
      <c r="H849" s="8">
        <v>13</v>
      </c>
      <c r="I849" s="9">
        <v>14</v>
      </c>
    </row>
    <row r="850" spans="1:9" x14ac:dyDescent="0.25">
      <c r="A850" s="34">
        <v>4.2</v>
      </c>
      <c r="B850" s="54" t="s">
        <v>92</v>
      </c>
      <c r="C850" s="54" t="s">
        <v>175</v>
      </c>
      <c r="D850" s="6" t="s">
        <v>176</v>
      </c>
      <c r="E850" t="s">
        <v>199</v>
      </c>
      <c r="F850" s="9" t="s">
        <v>84</v>
      </c>
      <c r="G850" s="9">
        <v>12.2</v>
      </c>
      <c r="H850" s="8">
        <v>13</v>
      </c>
      <c r="I850" s="9">
        <v>14</v>
      </c>
    </row>
    <row r="851" spans="1:9" x14ac:dyDescent="0.25">
      <c r="A851" s="34">
        <v>4.3</v>
      </c>
      <c r="B851" s="54" t="s">
        <v>92</v>
      </c>
      <c r="C851" s="54" t="s">
        <v>175</v>
      </c>
      <c r="D851" s="6" t="s">
        <v>176</v>
      </c>
      <c r="E851" t="s">
        <v>200</v>
      </c>
      <c r="F851" s="9">
        <v>11.5</v>
      </c>
      <c r="G851" s="9">
        <v>12.1</v>
      </c>
      <c r="H851" s="8">
        <v>13</v>
      </c>
      <c r="I851" s="9">
        <v>14</v>
      </c>
    </row>
    <row r="852" spans="1:9" x14ac:dyDescent="0.25">
      <c r="A852" s="40">
        <v>4.2</v>
      </c>
      <c r="B852" s="54" t="s">
        <v>92</v>
      </c>
      <c r="C852" s="54" t="s">
        <v>402</v>
      </c>
      <c r="D852" s="6" t="s">
        <v>403</v>
      </c>
      <c r="E852" t="s">
        <v>410</v>
      </c>
      <c r="F852" s="9">
        <v>11.6</v>
      </c>
      <c r="G852" s="9">
        <v>12.1</v>
      </c>
      <c r="H852" s="8">
        <v>13</v>
      </c>
      <c r="I852" s="9">
        <v>14</v>
      </c>
    </row>
    <row r="853" spans="1:9" x14ac:dyDescent="0.25">
      <c r="A853" s="40">
        <v>4.2</v>
      </c>
      <c r="B853" s="54" t="s">
        <v>92</v>
      </c>
      <c r="C853" s="54" t="s">
        <v>402</v>
      </c>
      <c r="D853" s="6" t="s">
        <v>403</v>
      </c>
      <c r="E853" t="s">
        <v>411</v>
      </c>
      <c r="F853" s="9">
        <v>11.6</v>
      </c>
      <c r="G853" s="9">
        <v>12.1</v>
      </c>
      <c r="H853" s="8">
        <v>13</v>
      </c>
      <c r="I853" s="9">
        <v>14</v>
      </c>
    </row>
    <row r="854" spans="1:9" x14ac:dyDescent="0.25">
      <c r="A854" s="34">
        <v>4.2</v>
      </c>
      <c r="B854" s="54" t="s">
        <v>92</v>
      </c>
      <c r="C854" s="54" t="s">
        <v>175</v>
      </c>
      <c r="D854" s="6" t="s">
        <v>645</v>
      </c>
      <c r="E854" t="s">
        <v>1301</v>
      </c>
      <c r="F854" s="9">
        <v>11.4</v>
      </c>
      <c r="G854" s="9">
        <v>12</v>
      </c>
      <c r="H854" s="49">
        <v>13</v>
      </c>
      <c r="I854" s="9">
        <v>14</v>
      </c>
    </row>
    <row r="855" spans="1:9" x14ac:dyDescent="0.25">
      <c r="A855" s="34">
        <v>4.2</v>
      </c>
      <c r="B855" s="54" t="s">
        <v>92</v>
      </c>
      <c r="C855" s="54" t="s">
        <v>175</v>
      </c>
      <c r="D855" s="6" t="s">
        <v>645</v>
      </c>
      <c r="E855" t="s">
        <v>1302</v>
      </c>
      <c r="F855" s="9">
        <v>11.4</v>
      </c>
      <c r="G855" s="9">
        <v>12</v>
      </c>
      <c r="H855" s="49">
        <v>13</v>
      </c>
      <c r="I855" s="9">
        <v>14</v>
      </c>
    </row>
    <row r="856" spans="1:9" x14ac:dyDescent="0.25">
      <c r="A856" s="34">
        <v>4.2</v>
      </c>
      <c r="B856" s="54" t="s">
        <v>92</v>
      </c>
      <c r="C856" s="54" t="s">
        <v>175</v>
      </c>
      <c r="D856" s="6" t="s">
        <v>645</v>
      </c>
      <c r="E856" t="s">
        <v>1303</v>
      </c>
      <c r="F856" s="9">
        <v>11.4</v>
      </c>
      <c r="G856" s="9">
        <v>12</v>
      </c>
      <c r="H856" s="49">
        <v>13</v>
      </c>
      <c r="I856" s="9">
        <v>14</v>
      </c>
    </row>
    <row r="857" spans="1:9" x14ac:dyDescent="0.25">
      <c r="A857" s="40">
        <v>4.2</v>
      </c>
      <c r="B857" s="54" t="s">
        <v>92</v>
      </c>
      <c r="C857" s="54" t="s">
        <v>175</v>
      </c>
      <c r="D857" s="6" t="s">
        <v>1051</v>
      </c>
      <c r="E857" t="s">
        <v>1383</v>
      </c>
      <c r="F857" s="9">
        <v>11.4</v>
      </c>
      <c r="G857" s="9">
        <v>12</v>
      </c>
      <c r="H857" s="49">
        <v>13</v>
      </c>
      <c r="I857" s="9">
        <v>14</v>
      </c>
    </row>
    <row r="858" spans="1:9" x14ac:dyDescent="0.25">
      <c r="A858" s="40">
        <v>4.2</v>
      </c>
      <c r="B858" s="54" t="s">
        <v>92</v>
      </c>
      <c r="C858" s="54" t="s">
        <v>175</v>
      </c>
      <c r="D858" s="6" t="s">
        <v>1051</v>
      </c>
      <c r="E858" t="s">
        <v>1384</v>
      </c>
      <c r="F858" s="9">
        <v>11.4</v>
      </c>
      <c r="G858" s="9">
        <v>12</v>
      </c>
      <c r="H858" s="49">
        <v>13</v>
      </c>
      <c r="I858" s="9">
        <v>14</v>
      </c>
    </row>
    <row r="859" spans="1:9" x14ac:dyDescent="0.25">
      <c r="A859" s="40">
        <v>4.2</v>
      </c>
      <c r="B859" s="54" t="s">
        <v>92</v>
      </c>
      <c r="C859" s="54" t="s">
        <v>175</v>
      </c>
      <c r="D859" s="6" t="s">
        <v>1051</v>
      </c>
      <c r="E859" t="s">
        <v>1385</v>
      </c>
      <c r="F859" s="9">
        <v>11.4</v>
      </c>
      <c r="G859" s="9">
        <v>12</v>
      </c>
      <c r="H859" s="49">
        <v>13</v>
      </c>
      <c r="I859" s="9">
        <v>14</v>
      </c>
    </row>
    <row r="860" spans="1:9" x14ac:dyDescent="0.25">
      <c r="A860" s="40">
        <v>4.2</v>
      </c>
      <c r="B860" s="54" t="s">
        <v>92</v>
      </c>
      <c r="C860" s="54" t="s">
        <v>175</v>
      </c>
      <c r="D860" s="6" t="s">
        <v>1051</v>
      </c>
      <c r="E860" t="s">
        <v>1386</v>
      </c>
      <c r="F860" s="9">
        <v>11.4</v>
      </c>
      <c r="G860" s="9">
        <v>12</v>
      </c>
      <c r="H860" s="49">
        <v>13</v>
      </c>
      <c r="I860" s="9">
        <v>14</v>
      </c>
    </row>
    <row r="861" spans="1:9" x14ac:dyDescent="0.25">
      <c r="A861" s="40">
        <v>4.2</v>
      </c>
      <c r="B861" s="54" t="s">
        <v>92</v>
      </c>
      <c r="C861" s="54" t="s">
        <v>175</v>
      </c>
      <c r="D861" s="6" t="s">
        <v>1051</v>
      </c>
      <c r="E861" t="s">
        <v>1387</v>
      </c>
      <c r="F861" s="9">
        <v>11.4</v>
      </c>
      <c r="G861" s="9">
        <v>12</v>
      </c>
      <c r="H861" s="49">
        <v>13</v>
      </c>
      <c r="I861" s="9">
        <v>14</v>
      </c>
    </row>
    <row r="862" spans="1:9" x14ac:dyDescent="0.25">
      <c r="A862" s="40">
        <v>4.2</v>
      </c>
      <c r="B862" s="54" t="s">
        <v>92</v>
      </c>
      <c r="C862" s="54" t="s">
        <v>175</v>
      </c>
      <c r="D862" s="6" t="s">
        <v>1051</v>
      </c>
      <c r="E862" t="s">
        <v>1388</v>
      </c>
      <c r="F862" s="9">
        <v>11.4</v>
      </c>
      <c r="G862" s="9">
        <v>12</v>
      </c>
      <c r="H862" s="49">
        <v>13</v>
      </c>
      <c r="I862" s="9">
        <v>14</v>
      </c>
    </row>
    <row r="863" spans="1:9" x14ac:dyDescent="0.25">
      <c r="A863" s="34">
        <v>4.2</v>
      </c>
      <c r="B863" s="54" t="s">
        <v>29</v>
      </c>
      <c r="C863" s="54" t="s">
        <v>1047</v>
      </c>
      <c r="D863" s="6" t="s">
        <v>1048</v>
      </c>
      <c r="E863" t="s">
        <v>1189</v>
      </c>
      <c r="F863" s="9">
        <v>11.4</v>
      </c>
      <c r="G863" s="9">
        <v>12</v>
      </c>
      <c r="H863" s="8">
        <v>13</v>
      </c>
      <c r="I863" s="9">
        <v>14</v>
      </c>
    </row>
    <row r="864" spans="1:9" x14ac:dyDescent="0.25">
      <c r="A864" s="34">
        <v>4.2</v>
      </c>
      <c r="B864" s="54" t="s">
        <v>29</v>
      </c>
      <c r="C864" s="54" t="s">
        <v>1047</v>
      </c>
      <c r="D864" s="6" t="s">
        <v>1048</v>
      </c>
      <c r="E864" t="s">
        <v>1190</v>
      </c>
      <c r="F864" s="9">
        <v>11.4</v>
      </c>
      <c r="G864" s="9">
        <v>12</v>
      </c>
      <c r="H864" s="8">
        <v>13</v>
      </c>
      <c r="I864" s="9">
        <v>14</v>
      </c>
    </row>
    <row r="865" spans="1:9" x14ac:dyDescent="0.25">
      <c r="A865" s="34">
        <v>4.2</v>
      </c>
      <c r="B865" s="54" t="s">
        <v>29</v>
      </c>
      <c r="C865" s="54" t="s">
        <v>1047</v>
      </c>
      <c r="D865" s="6" t="s">
        <v>1048</v>
      </c>
      <c r="E865" t="s">
        <v>1191</v>
      </c>
      <c r="F865" s="9">
        <v>11.4</v>
      </c>
      <c r="G865" s="9">
        <v>12</v>
      </c>
      <c r="H865" s="8">
        <v>13</v>
      </c>
      <c r="I865" s="9">
        <v>14</v>
      </c>
    </row>
    <row r="866" spans="1:9" x14ac:dyDescent="0.25">
      <c r="A866" s="34">
        <v>4.2</v>
      </c>
      <c r="B866" s="54" t="s">
        <v>29</v>
      </c>
      <c r="C866" s="54" t="s">
        <v>1047</v>
      </c>
      <c r="D866" s="6" t="s">
        <v>1048</v>
      </c>
      <c r="E866" t="s">
        <v>1192</v>
      </c>
      <c r="F866" s="9">
        <v>11.4</v>
      </c>
      <c r="G866" s="9">
        <v>12</v>
      </c>
      <c r="H866" s="8">
        <v>13</v>
      </c>
      <c r="I866" s="9">
        <v>14</v>
      </c>
    </row>
    <row r="867" spans="1:9" x14ac:dyDescent="0.25">
      <c r="A867" s="34">
        <v>4.2</v>
      </c>
      <c r="B867" s="54" t="s">
        <v>29</v>
      </c>
      <c r="C867" s="54" t="s">
        <v>1047</v>
      </c>
      <c r="D867" s="6" t="s">
        <v>1048</v>
      </c>
      <c r="E867" t="s">
        <v>1193</v>
      </c>
      <c r="F867" s="9">
        <v>11.4</v>
      </c>
      <c r="G867" s="9">
        <v>12</v>
      </c>
      <c r="H867" s="8">
        <v>13</v>
      </c>
      <c r="I867" s="9">
        <v>14</v>
      </c>
    </row>
    <row r="868" spans="1:9" x14ac:dyDescent="0.25">
      <c r="A868" s="34">
        <v>4.2</v>
      </c>
      <c r="B868" s="54" t="s">
        <v>29</v>
      </c>
      <c r="C868" s="54" t="s">
        <v>1047</v>
      </c>
      <c r="D868" s="6" t="s">
        <v>1048</v>
      </c>
      <c r="E868" t="s">
        <v>1194</v>
      </c>
      <c r="F868" s="9">
        <v>11.4</v>
      </c>
      <c r="G868" s="9">
        <v>12</v>
      </c>
      <c r="H868" s="8">
        <v>13</v>
      </c>
      <c r="I868" s="9">
        <v>14</v>
      </c>
    </row>
    <row r="869" spans="1:9" x14ac:dyDescent="0.25">
      <c r="A869" s="34">
        <v>4.2</v>
      </c>
      <c r="B869" s="54" t="s">
        <v>29</v>
      </c>
      <c r="C869" s="54" t="s">
        <v>1047</v>
      </c>
      <c r="D869" s="6" t="s">
        <v>1048</v>
      </c>
      <c r="E869" t="s">
        <v>1195</v>
      </c>
      <c r="F869" s="9">
        <v>11.4</v>
      </c>
      <c r="G869" s="9">
        <v>12</v>
      </c>
      <c r="H869" s="8">
        <v>13</v>
      </c>
      <c r="I869" s="9">
        <v>14</v>
      </c>
    </row>
    <row r="870" spans="1:9" x14ac:dyDescent="0.25">
      <c r="A870" s="34">
        <v>3.1</v>
      </c>
      <c r="B870" s="54" t="s">
        <v>29</v>
      </c>
      <c r="C870" s="54" t="s">
        <v>101</v>
      </c>
      <c r="D870" s="6" t="s">
        <v>150</v>
      </c>
      <c r="E870" t="s">
        <v>169</v>
      </c>
      <c r="F870" s="9">
        <v>11</v>
      </c>
      <c r="G870" s="9">
        <v>12</v>
      </c>
      <c r="H870" s="9">
        <v>13</v>
      </c>
      <c r="I870" s="9">
        <v>14</v>
      </c>
    </row>
    <row r="871" spans="1:9" x14ac:dyDescent="0.25">
      <c r="A871" s="34">
        <v>3.1</v>
      </c>
      <c r="B871" s="54" t="s">
        <v>29</v>
      </c>
      <c r="C871" s="54" t="s">
        <v>101</v>
      </c>
      <c r="D871" s="6" t="s">
        <v>150</v>
      </c>
      <c r="E871" t="s">
        <v>170</v>
      </c>
      <c r="F871" s="9">
        <v>11</v>
      </c>
      <c r="G871" s="9">
        <v>12</v>
      </c>
      <c r="H871" s="9">
        <v>13</v>
      </c>
      <c r="I871" s="9">
        <v>14</v>
      </c>
    </row>
    <row r="872" spans="1:9" x14ac:dyDescent="0.25">
      <c r="A872" s="34">
        <v>3.1</v>
      </c>
      <c r="B872" s="54" t="s">
        <v>29</v>
      </c>
      <c r="C872" s="54" t="s">
        <v>101</v>
      </c>
      <c r="D872" s="6" t="s">
        <v>150</v>
      </c>
      <c r="E872" t="s">
        <v>171</v>
      </c>
      <c r="F872" s="9">
        <v>11</v>
      </c>
      <c r="G872" s="9">
        <v>12</v>
      </c>
      <c r="H872" s="9">
        <v>13</v>
      </c>
      <c r="I872" s="9">
        <v>14</v>
      </c>
    </row>
    <row r="873" spans="1:9" x14ac:dyDescent="0.25">
      <c r="A873" s="34">
        <v>3.2</v>
      </c>
      <c r="B873" s="54" t="s">
        <v>29</v>
      </c>
      <c r="C873" s="54" t="s">
        <v>101</v>
      </c>
      <c r="D873" s="6" t="s">
        <v>150</v>
      </c>
      <c r="E873" t="s">
        <v>1068</v>
      </c>
      <c r="F873" s="9">
        <v>11</v>
      </c>
      <c r="G873" s="9">
        <v>12</v>
      </c>
      <c r="H873" s="9">
        <v>13</v>
      </c>
      <c r="I873" s="9">
        <v>14</v>
      </c>
    </row>
    <row r="874" spans="1:9" x14ac:dyDescent="0.25">
      <c r="A874" s="34">
        <v>3.2</v>
      </c>
      <c r="B874" s="54" t="s">
        <v>29</v>
      </c>
      <c r="C874" s="54" t="s">
        <v>101</v>
      </c>
      <c r="D874" s="6" t="s">
        <v>150</v>
      </c>
      <c r="E874" t="s">
        <v>1069</v>
      </c>
      <c r="F874" s="9">
        <v>11</v>
      </c>
      <c r="G874" s="9">
        <v>12</v>
      </c>
      <c r="H874" s="9">
        <v>13</v>
      </c>
      <c r="I874" s="9">
        <v>14</v>
      </c>
    </row>
    <row r="875" spans="1:9" x14ac:dyDescent="0.25">
      <c r="A875" s="34">
        <v>3.3</v>
      </c>
      <c r="B875" s="54" t="s">
        <v>29</v>
      </c>
      <c r="C875" s="54" t="s">
        <v>101</v>
      </c>
      <c r="D875" s="6" t="s">
        <v>150</v>
      </c>
      <c r="E875" t="s">
        <v>1074</v>
      </c>
      <c r="F875" s="9">
        <v>11</v>
      </c>
      <c r="G875" s="9">
        <v>12</v>
      </c>
      <c r="H875" s="9">
        <v>13</v>
      </c>
      <c r="I875" s="9">
        <v>14</v>
      </c>
    </row>
    <row r="876" spans="1:9" x14ac:dyDescent="0.25">
      <c r="A876" s="34">
        <v>3.4</v>
      </c>
      <c r="B876" s="54" t="s">
        <v>29</v>
      </c>
      <c r="C876" s="54" t="s">
        <v>101</v>
      </c>
      <c r="D876" s="6" t="s">
        <v>150</v>
      </c>
      <c r="E876" t="s">
        <v>1079</v>
      </c>
      <c r="F876" s="9">
        <v>11.1</v>
      </c>
      <c r="G876" s="9">
        <v>12</v>
      </c>
      <c r="H876" s="9">
        <v>13</v>
      </c>
      <c r="I876" s="9">
        <v>14</v>
      </c>
    </row>
    <row r="877" spans="1:9" x14ac:dyDescent="0.25">
      <c r="A877" s="34">
        <v>3.4</v>
      </c>
      <c r="B877" s="54" t="s">
        <v>29</v>
      </c>
      <c r="C877" s="54" t="s">
        <v>101</v>
      </c>
      <c r="D877" s="6" t="s">
        <v>150</v>
      </c>
      <c r="E877" t="s">
        <v>1080</v>
      </c>
      <c r="F877" s="9">
        <v>11.1</v>
      </c>
      <c r="G877" s="9">
        <v>12</v>
      </c>
      <c r="H877" s="9">
        <v>13</v>
      </c>
      <c r="I877" s="9">
        <v>14</v>
      </c>
    </row>
    <row r="878" spans="1:9" x14ac:dyDescent="0.25">
      <c r="A878" s="34">
        <v>4</v>
      </c>
      <c r="B878" s="54" t="s">
        <v>29</v>
      </c>
      <c r="C878" s="54" t="s">
        <v>101</v>
      </c>
      <c r="D878" s="6" t="s">
        <v>150</v>
      </c>
      <c r="E878" t="s">
        <v>1099</v>
      </c>
      <c r="F878" s="9">
        <v>11.5</v>
      </c>
      <c r="G878" s="9">
        <v>12</v>
      </c>
      <c r="H878" s="8">
        <v>13</v>
      </c>
      <c r="I878" s="9">
        <v>14</v>
      </c>
    </row>
    <row r="879" spans="1:9" x14ac:dyDescent="0.25">
      <c r="A879" s="34">
        <v>4</v>
      </c>
      <c r="B879" s="54" t="s">
        <v>29</v>
      </c>
      <c r="C879" s="54" t="s">
        <v>101</v>
      </c>
      <c r="D879" s="6" t="s">
        <v>150</v>
      </c>
      <c r="E879" t="s">
        <v>1100</v>
      </c>
      <c r="F879" s="9">
        <v>11.5</v>
      </c>
      <c r="G879" s="9">
        <v>12</v>
      </c>
      <c r="H879" s="8">
        <v>13</v>
      </c>
      <c r="I879" s="9">
        <v>14</v>
      </c>
    </row>
    <row r="880" spans="1:9" x14ac:dyDescent="0.25">
      <c r="A880" s="40">
        <v>4.0999999999999996</v>
      </c>
      <c r="B880" s="54" t="s">
        <v>29</v>
      </c>
      <c r="C880" s="54" t="s">
        <v>101</v>
      </c>
      <c r="D880" s="6" t="s">
        <v>150</v>
      </c>
      <c r="E880" t="s">
        <v>1239</v>
      </c>
      <c r="F880" s="9">
        <v>11.6</v>
      </c>
      <c r="G880" s="9">
        <v>12.1</v>
      </c>
      <c r="H880" s="8">
        <v>13</v>
      </c>
      <c r="I880" s="9">
        <v>14</v>
      </c>
    </row>
    <row r="881" spans="1:9" x14ac:dyDescent="0.25">
      <c r="A881" s="40">
        <v>4.0999999999999996</v>
      </c>
      <c r="B881" s="54" t="s">
        <v>29</v>
      </c>
      <c r="C881" s="54" t="s">
        <v>101</v>
      </c>
      <c r="D881" s="6" t="s">
        <v>150</v>
      </c>
      <c r="E881" t="s">
        <v>1240</v>
      </c>
      <c r="F881" s="9">
        <v>11.6</v>
      </c>
      <c r="G881" s="9">
        <v>12.1</v>
      </c>
      <c r="H881" s="8">
        <v>13</v>
      </c>
      <c r="I881" s="9">
        <v>14</v>
      </c>
    </row>
    <row r="882" spans="1:9" x14ac:dyDescent="0.25">
      <c r="A882" s="40">
        <v>4.0999999999999996</v>
      </c>
      <c r="B882" s="54" t="s">
        <v>29</v>
      </c>
      <c r="C882" s="54" t="s">
        <v>101</v>
      </c>
      <c r="D882" s="6" t="s">
        <v>150</v>
      </c>
      <c r="E882" t="s">
        <v>1241</v>
      </c>
      <c r="F882" s="9">
        <v>11.6</v>
      </c>
      <c r="G882" s="9">
        <v>12.1</v>
      </c>
      <c r="H882" s="8">
        <v>13</v>
      </c>
      <c r="I882" s="9">
        <v>14</v>
      </c>
    </row>
    <row r="883" spans="1:9" x14ac:dyDescent="0.25">
      <c r="A883" s="40">
        <v>4.0999999999999996</v>
      </c>
      <c r="B883" s="54" t="s">
        <v>29</v>
      </c>
      <c r="C883" s="54" t="s">
        <v>101</v>
      </c>
      <c r="D883" s="6" t="s">
        <v>150</v>
      </c>
      <c r="E883" t="s">
        <v>1242</v>
      </c>
      <c r="F883" s="9">
        <v>11.6</v>
      </c>
      <c r="G883" s="9">
        <v>12.1</v>
      </c>
      <c r="H883" s="8">
        <v>13</v>
      </c>
      <c r="I883" s="9">
        <v>14</v>
      </c>
    </row>
    <row r="884" spans="1:9" x14ac:dyDescent="0.25">
      <c r="A884" s="40">
        <v>4.0999999999999996</v>
      </c>
      <c r="B884" s="54" t="s">
        <v>29</v>
      </c>
      <c r="C884" s="54" t="s">
        <v>101</v>
      </c>
      <c r="D884" s="6" t="s">
        <v>150</v>
      </c>
      <c r="E884" t="s">
        <v>1243</v>
      </c>
      <c r="F884" s="9">
        <v>11.6</v>
      </c>
      <c r="G884" s="9">
        <v>12.1</v>
      </c>
      <c r="H884" s="8">
        <v>13</v>
      </c>
      <c r="I884" s="9">
        <v>14</v>
      </c>
    </row>
    <row r="885" spans="1:9" x14ac:dyDescent="0.25">
      <c r="A885" s="40">
        <v>4.0999999999999996</v>
      </c>
      <c r="B885" s="54" t="s">
        <v>29</v>
      </c>
      <c r="C885" s="54" t="s">
        <v>101</v>
      </c>
      <c r="D885" s="6" t="s">
        <v>150</v>
      </c>
      <c r="E885" t="s">
        <v>1244</v>
      </c>
      <c r="F885" s="9">
        <v>11.6</v>
      </c>
      <c r="G885" s="9">
        <v>12.1</v>
      </c>
      <c r="H885" s="8">
        <v>13</v>
      </c>
      <c r="I885" s="9">
        <v>14</v>
      </c>
    </row>
    <row r="886" spans="1:9" x14ac:dyDescent="0.25">
      <c r="A886" s="40">
        <v>4.0999999999999996</v>
      </c>
      <c r="B886" s="54" t="s">
        <v>29</v>
      </c>
      <c r="C886" s="54" t="s">
        <v>101</v>
      </c>
      <c r="D886" s="6" t="s">
        <v>150</v>
      </c>
      <c r="E886" t="s">
        <v>1245</v>
      </c>
      <c r="F886" s="9">
        <v>11.6</v>
      </c>
      <c r="G886" s="9">
        <v>12.1</v>
      </c>
      <c r="H886" s="8">
        <v>13</v>
      </c>
      <c r="I886" s="9">
        <v>14</v>
      </c>
    </row>
    <row r="887" spans="1:9" x14ac:dyDescent="0.25">
      <c r="A887" s="40">
        <v>4.0999999999999996</v>
      </c>
      <c r="B887" s="54" t="s">
        <v>29</v>
      </c>
      <c r="C887" s="54" t="s">
        <v>101</v>
      </c>
      <c r="D887" s="6" t="s">
        <v>150</v>
      </c>
      <c r="E887" t="s">
        <v>1246</v>
      </c>
      <c r="F887" s="9">
        <v>11.6</v>
      </c>
      <c r="G887" s="9">
        <v>12.1</v>
      </c>
      <c r="H887" s="8">
        <v>13</v>
      </c>
      <c r="I887" s="9">
        <v>14</v>
      </c>
    </row>
    <row r="888" spans="1:9" x14ac:dyDescent="0.25">
      <c r="A888" s="40">
        <v>4.0999999999999996</v>
      </c>
      <c r="B888" s="54" t="s">
        <v>29</v>
      </c>
      <c r="C888" s="54" t="s">
        <v>101</v>
      </c>
      <c r="D888" s="6" t="s">
        <v>150</v>
      </c>
      <c r="E888" t="s">
        <v>1247</v>
      </c>
      <c r="F888" s="9">
        <v>11.6</v>
      </c>
      <c r="G888" s="9">
        <v>12.1</v>
      </c>
      <c r="H888" s="8">
        <v>13</v>
      </c>
      <c r="I888" s="9">
        <v>14</v>
      </c>
    </row>
    <row r="889" spans="1:9" x14ac:dyDescent="0.25">
      <c r="A889" s="40">
        <v>4.0999999999999996</v>
      </c>
      <c r="B889" s="54" t="s">
        <v>29</v>
      </c>
      <c r="C889" s="54" t="s">
        <v>101</v>
      </c>
      <c r="D889" s="6" t="s">
        <v>150</v>
      </c>
      <c r="E889" t="s">
        <v>1248</v>
      </c>
      <c r="F889" s="9">
        <v>11.6</v>
      </c>
      <c r="G889" s="9">
        <v>12.1</v>
      </c>
      <c r="H889" s="8">
        <v>13</v>
      </c>
      <c r="I889" s="9">
        <v>14</v>
      </c>
    </row>
    <row r="890" spans="1:9" x14ac:dyDescent="0.25">
      <c r="A890" s="34">
        <v>6.3</v>
      </c>
      <c r="B890" s="54" t="s">
        <v>29</v>
      </c>
      <c r="C890" s="54" t="s">
        <v>30</v>
      </c>
      <c r="D890" s="6" t="s">
        <v>242</v>
      </c>
      <c r="E890" t="s">
        <v>401</v>
      </c>
      <c r="H890" s="34" t="s">
        <v>84</v>
      </c>
      <c r="I890" s="34">
        <v>14.3</v>
      </c>
    </row>
    <row r="891" spans="1:9" x14ac:dyDescent="0.25">
      <c r="A891" s="71">
        <v>2312</v>
      </c>
      <c r="B891" s="54" t="s">
        <v>29</v>
      </c>
      <c r="C891" s="54" t="s">
        <v>30</v>
      </c>
      <c r="D891" s="6" t="s">
        <v>242</v>
      </c>
      <c r="E891" s="4" t="s">
        <v>243</v>
      </c>
      <c r="F891" s="34" t="s">
        <v>84</v>
      </c>
      <c r="G891" s="34" t="s">
        <v>84</v>
      </c>
      <c r="H891" s="34" t="s">
        <v>84</v>
      </c>
      <c r="I891" s="34" t="s">
        <v>84</v>
      </c>
    </row>
    <row r="892" spans="1:9" x14ac:dyDescent="0.25">
      <c r="A892" s="71">
        <v>2312</v>
      </c>
      <c r="B892" s="54" t="s">
        <v>29</v>
      </c>
      <c r="C892" s="54" t="s">
        <v>30</v>
      </c>
      <c r="D892" s="6" t="s">
        <v>242</v>
      </c>
      <c r="E892" s="4" t="s">
        <v>244</v>
      </c>
      <c r="F892" s="34" t="s">
        <v>84</v>
      </c>
      <c r="G892" s="34" t="s">
        <v>84</v>
      </c>
      <c r="H892" s="34" t="s">
        <v>84</v>
      </c>
      <c r="I892" s="34" t="s">
        <v>84</v>
      </c>
    </row>
    <row r="893" spans="1:9" x14ac:dyDescent="0.25">
      <c r="A893" s="71">
        <v>2406</v>
      </c>
      <c r="B893" s="54" t="s">
        <v>29</v>
      </c>
      <c r="C893" s="54" t="s">
        <v>30</v>
      </c>
      <c r="D893" s="6" t="s">
        <v>242</v>
      </c>
      <c r="E893" t="s">
        <v>1980</v>
      </c>
    </row>
    <row r="894" spans="1:9" x14ac:dyDescent="0.25">
      <c r="A894" s="71">
        <v>2406</v>
      </c>
      <c r="B894" s="54" t="s">
        <v>29</v>
      </c>
      <c r="C894" s="54" t="s">
        <v>30</v>
      </c>
      <c r="D894" s="6" t="s">
        <v>242</v>
      </c>
      <c r="E894" t="s">
        <v>1981</v>
      </c>
    </row>
    <row r="895" spans="1:9" x14ac:dyDescent="0.25">
      <c r="A895" s="71">
        <v>2406</v>
      </c>
      <c r="B895" s="54" t="s">
        <v>29</v>
      </c>
      <c r="C895" s="54" t="s">
        <v>30</v>
      </c>
      <c r="D895" s="6" t="s">
        <v>242</v>
      </c>
      <c r="E895" t="s">
        <v>1982</v>
      </c>
    </row>
    <row r="896" spans="1:9" x14ac:dyDescent="0.25">
      <c r="A896" s="71">
        <v>2412</v>
      </c>
      <c r="B896" s="54" t="s">
        <v>29</v>
      </c>
      <c r="C896" s="54" t="s">
        <v>30</v>
      </c>
      <c r="D896" s="6" t="s">
        <v>242</v>
      </c>
      <c r="E896" s="4" t="s">
        <v>2243</v>
      </c>
    </row>
    <row r="897" spans="1:9" x14ac:dyDescent="0.25">
      <c r="A897" s="40">
        <v>4.2</v>
      </c>
      <c r="B897" s="54" t="s">
        <v>287</v>
      </c>
      <c r="C897" s="54" t="s">
        <v>1470</v>
      </c>
      <c r="D897" s="6" t="s">
        <v>1471</v>
      </c>
      <c r="E897" t="s">
        <v>1744</v>
      </c>
      <c r="F897" s="9">
        <v>11.4</v>
      </c>
      <c r="G897" s="9">
        <v>12</v>
      </c>
      <c r="H897" s="8">
        <v>13</v>
      </c>
      <c r="I897" s="9">
        <v>14</v>
      </c>
    </row>
    <row r="898" spans="1:9" x14ac:dyDescent="0.25">
      <c r="A898" s="40">
        <v>4.2</v>
      </c>
      <c r="B898" s="54" t="s">
        <v>287</v>
      </c>
      <c r="C898" s="54" t="s">
        <v>1470</v>
      </c>
      <c r="D898" s="6" t="s">
        <v>1471</v>
      </c>
      <c r="E898" t="s">
        <v>1745</v>
      </c>
      <c r="F898" s="9">
        <v>11.4</v>
      </c>
      <c r="G898" s="9">
        <v>12</v>
      </c>
      <c r="H898" s="8">
        <v>13</v>
      </c>
      <c r="I898" s="9">
        <v>14</v>
      </c>
    </row>
    <row r="899" spans="1:9" x14ac:dyDescent="0.25">
      <c r="A899" s="40">
        <v>4.2</v>
      </c>
      <c r="B899" s="54" t="s">
        <v>287</v>
      </c>
      <c r="C899" s="54" t="s">
        <v>1470</v>
      </c>
      <c r="D899" s="6" t="s">
        <v>1471</v>
      </c>
      <c r="E899" t="s">
        <v>1746</v>
      </c>
      <c r="F899" s="9">
        <v>11.4</v>
      </c>
      <c r="G899" s="9">
        <v>12</v>
      </c>
      <c r="H899" s="8">
        <v>13</v>
      </c>
      <c r="I899" s="9">
        <v>14</v>
      </c>
    </row>
    <row r="900" spans="1:9" x14ac:dyDescent="0.25">
      <c r="A900" s="40">
        <v>4.2</v>
      </c>
      <c r="B900" s="54" t="s">
        <v>287</v>
      </c>
      <c r="C900" s="54" t="s">
        <v>1470</v>
      </c>
      <c r="D900" s="6" t="s">
        <v>1474</v>
      </c>
      <c r="E900" t="s">
        <v>1800</v>
      </c>
      <c r="F900" s="9">
        <v>11.4</v>
      </c>
      <c r="G900" s="9">
        <v>12</v>
      </c>
      <c r="H900" s="8">
        <v>13</v>
      </c>
      <c r="I900" s="9">
        <v>14</v>
      </c>
    </row>
    <row r="901" spans="1:9" x14ac:dyDescent="0.25">
      <c r="A901" s="40">
        <v>4.2</v>
      </c>
      <c r="B901" s="54" t="s">
        <v>287</v>
      </c>
      <c r="C901" s="54" t="s">
        <v>1470</v>
      </c>
      <c r="D901" s="6" t="s">
        <v>1474</v>
      </c>
      <c r="E901" t="s">
        <v>1801</v>
      </c>
      <c r="F901" s="9">
        <v>11.4</v>
      </c>
      <c r="G901" s="9">
        <v>12</v>
      </c>
      <c r="H901" s="8">
        <v>13</v>
      </c>
      <c r="I901" s="9">
        <v>14</v>
      </c>
    </row>
    <row r="902" spans="1:9" x14ac:dyDescent="0.25">
      <c r="A902" s="40">
        <v>4.2</v>
      </c>
      <c r="B902" s="54" t="s">
        <v>287</v>
      </c>
      <c r="C902" s="54" t="s">
        <v>1470</v>
      </c>
      <c r="D902" s="6" t="s">
        <v>1474</v>
      </c>
      <c r="E902" t="s">
        <v>1802</v>
      </c>
      <c r="F902" s="9" t="s">
        <v>84</v>
      </c>
      <c r="G902" s="9">
        <v>12.2</v>
      </c>
      <c r="H902" s="8">
        <v>13</v>
      </c>
      <c r="I902" s="9">
        <v>14</v>
      </c>
    </row>
    <row r="903" spans="1:9" x14ac:dyDescent="0.25">
      <c r="A903" s="40">
        <v>4.2</v>
      </c>
      <c r="B903" s="54" t="s">
        <v>287</v>
      </c>
      <c r="C903" s="54" t="s">
        <v>1470</v>
      </c>
      <c r="D903" s="6" t="s">
        <v>1474</v>
      </c>
      <c r="E903" t="s">
        <v>340</v>
      </c>
      <c r="F903" s="9" t="s">
        <v>84</v>
      </c>
      <c r="G903" s="9">
        <v>12.2</v>
      </c>
      <c r="H903" s="8">
        <v>13</v>
      </c>
      <c r="I903" s="9">
        <v>14</v>
      </c>
    </row>
    <row r="904" spans="1:9" x14ac:dyDescent="0.25">
      <c r="A904" s="34">
        <v>4.3</v>
      </c>
      <c r="B904" s="54" t="s">
        <v>287</v>
      </c>
      <c r="C904" s="54" t="s">
        <v>304</v>
      </c>
      <c r="D904" s="6" t="s">
        <v>305</v>
      </c>
      <c r="E904" t="s">
        <v>342</v>
      </c>
      <c r="F904" s="9" t="s">
        <v>84</v>
      </c>
      <c r="G904" s="9">
        <v>12.3</v>
      </c>
      <c r="H904" s="8">
        <v>13</v>
      </c>
      <c r="I904" s="9">
        <v>14</v>
      </c>
    </row>
    <row r="905" spans="1:9" x14ac:dyDescent="0.25">
      <c r="A905" s="34">
        <v>4.3</v>
      </c>
      <c r="B905" s="54" t="s">
        <v>287</v>
      </c>
      <c r="C905" s="54" t="s">
        <v>304</v>
      </c>
      <c r="D905" s="6" t="s">
        <v>305</v>
      </c>
      <c r="E905" t="s">
        <v>343</v>
      </c>
      <c r="F905" s="9">
        <v>11.5</v>
      </c>
      <c r="G905" s="9">
        <v>12.1</v>
      </c>
      <c r="H905" s="8">
        <v>13</v>
      </c>
      <c r="I905" s="9">
        <v>14</v>
      </c>
    </row>
    <row r="906" spans="1:9" x14ac:dyDescent="0.25">
      <c r="A906" s="34">
        <v>4.3</v>
      </c>
      <c r="B906" s="54" t="s">
        <v>287</v>
      </c>
      <c r="C906" s="54" t="s">
        <v>304</v>
      </c>
      <c r="D906" s="6" t="s">
        <v>305</v>
      </c>
      <c r="E906" t="s">
        <v>344</v>
      </c>
      <c r="F906" s="9">
        <v>11.5</v>
      </c>
      <c r="G906" s="9">
        <v>12.1</v>
      </c>
      <c r="H906" s="8">
        <v>13</v>
      </c>
      <c r="I906" s="9">
        <v>14</v>
      </c>
    </row>
    <row r="907" spans="1:9" x14ac:dyDescent="0.25">
      <c r="A907" s="34">
        <v>4.3</v>
      </c>
      <c r="B907" s="54" t="s">
        <v>287</v>
      </c>
      <c r="C907" s="54" t="s">
        <v>304</v>
      </c>
      <c r="D907" s="6" t="s">
        <v>305</v>
      </c>
      <c r="E907" t="s">
        <v>345</v>
      </c>
      <c r="F907" s="9">
        <v>11.5</v>
      </c>
      <c r="G907" s="9">
        <v>12.1</v>
      </c>
      <c r="H907" s="8">
        <v>13</v>
      </c>
      <c r="I907" s="9">
        <v>14</v>
      </c>
    </row>
    <row r="908" spans="1:9" x14ac:dyDescent="0.25">
      <c r="A908" s="34">
        <v>4.3</v>
      </c>
      <c r="B908" s="54" t="s">
        <v>287</v>
      </c>
      <c r="C908" s="54" t="s">
        <v>304</v>
      </c>
      <c r="D908" s="6" t="s">
        <v>305</v>
      </c>
      <c r="E908" t="s">
        <v>346</v>
      </c>
      <c r="F908" s="9">
        <v>11.5</v>
      </c>
      <c r="G908" s="9">
        <v>12.1</v>
      </c>
      <c r="H908" s="8">
        <v>13</v>
      </c>
      <c r="I908" s="9">
        <v>14</v>
      </c>
    </row>
    <row r="909" spans="1:9" x14ac:dyDescent="0.25">
      <c r="A909" s="34">
        <v>4.3</v>
      </c>
      <c r="B909" s="54" t="s">
        <v>287</v>
      </c>
      <c r="C909" s="54" t="s">
        <v>304</v>
      </c>
      <c r="D909" s="6" t="s">
        <v>305</v>
      </c>
      <c r="E909" t="s">
        <v>347</v>
      </c>
      <c r="F909" s="9">
        <v>11.5</v>
      </c>
      <c r="G909" s="9">
        <v>12.1</v>
      </c>
      <c r="H909" s="8">
        <v>13</v>
      </c>
      <c r="I909" s="9">
        <v>14</v>
      </c>
    </row>
    <row r="910" spans="1:9" x14ac:dyDescent="0.25">
      <c r="A910" s="34">
        <v>4.3</v>
      </c>
      <c r="B910" s="54" t="s">
        <v>287</v>
      </c>
      <c r="C910" s="54" t="s">
        <v>304</v>
      </c>
      <c r="D910" s="6" t="s">
        <v>305</v>
      </c>
      <c r="E910" t="s">
        <v>348</v>
      </c>
      <c r="F910" s="9">
        <v>11.6</v>
      </c>
      <c r="G910" s="9">
        <v>12.1</v>
      </c>
      <c r="H910" s="8">
        <v>13</v>
      </c>
      <c r="I910" s="9">
        <v>14</v>
      </c>
    </row>
    <row r="911" spans="1:9" x14ac:dyDescent="0.25">
      <c r="A911" s="34">
        <v>4.3</v>
      </c>
      <c r="B911" s="54" t="s">
        <v>287</v>
      </c>
      <c r="C911" s="54" t="s">
        <v>304</v>
      </c>
      <c r="D911" s="6" t="s">
        <v>305</v>
      </c>
      <c r="E911" t="s">
        <v>349</v>
      </c>
      <c r="F911" s="9" t="s">
        <v>84</v>
      </c>
      <c r="G911" s="9">
        <v>12.3</v>
      </c>
      <c r="H911" s="8">
        <v>13</v>
      </c>
      <c r="I911" s="9">
        <v>14</v>
      </c>
    </row>
    <row r="912" spans="1:9" x14ac:dyDescent="0.25">
      <c r="A912" s="40">
        <v>4.3</v>
      </c>
      <c r="B912" s="54" t="s">
        <v>46</v>
      </c>
      <c r="C912" s="54" t="s">
        <v>284</v>
      </c>
      <c r="D912" s="6" t="s">
        <v>443</v>
      </c>
      <c r="E912" t="s">
        <v>469</v>
      </c>
      <c r="F912" s="9" t="s">
        <v>84</v>
      </c>
      <c r="G912" s="9">
        <v>12.3</v>
      </c>
      <c r="H912" s="8">
        <v>13</v>
      </c>
      <c r="I912" s="9">
        <v>14</v>
      </c>
    </row>
    <row r="913" spans="1:9" x14ac:dyDescent="0.25">
      <c r="A913" s="40">
        <v>4.3</v>
      </c>
      <c r="B913" s="54" t="s">
        <v>46</v>
      </c>
      <c r="C913" s="54" t="s">
        <v>284</v>
      </c>
      <c r="D913" s="6" t="s">
        <v>443</v>
      </c>
      <c r="E913" t="s">
        <v>470</v>
      </c>
      <c r="F913" s="9">
        <v>11.5</v>
      </c>
      <c r="G913" s="9">
        <v>12.1</v>
      </c>
      <c r="H913" s="8">
        <v>13</v>
      </c>
      <c r="I913" s="9">
        <v>14</v>
      </c>
    </row>
    <row r="914" spans="1:9" x14ac:dyDescent="0.25">
      <c r="A914" s="40">
        <v>4.3</v>
      </c>
      <c r="B914" s="54" t="s">
        <v>46</v>
      </c>
      <c r="C914" s="54" t="s">
        <v>284</v>
      </c>
      <c r="D914" s="6" t="s">
        <v>443</v>
      </c>
      <c r="E914" t="s">
        <v>471</v>
      </c>
      <c r="F914" s="9" t="s">
        <v>84</v>
      </c>
      <c r="G914" s="9">
        <v>12.3</v>
      </c>
      <c r="H914" s="8">
        <v>13</v>
      </c>
      <c r="I914" s="9">
        <v>14</v>
      </c>
    </row>
    <row r="915" spans="1:9" x14ac:dyDescent="0.25">
      <c r="A915" s="40">
        <v>4.3</v>
      </c>
      <c r="B915" s="54" t="s">
        <v>46</v>
      </c>
      <c r="C915" s="54" t="s">
        <v>284</v>
      </c>
      <c r="D915" s="6" t="s">
        <v>443</v>
      </c>
      <c r="E915" t="s">
        <v>472</v>
      </c>
      <c r="F915" s="9" t="s">
        <v>84</v>
      </c>
      <c r="G915" s="9">
        <v>12.3</v>
      </c>
      <c r="H915" s="8">
        <v>13</v>
      </c>
      <c r="I915" s="9">
        <v>14</v>
      </c>
    </row>
    <row r="916" spans="1:9" x14ac:dyDescent="0.25">
      <c r="A916" s="40">
        <v>4.3</v>
      </c>
      <c r="B916" s="54" t="s">
        <v>46</v>
      </c>
      <c r="C916" s="54" t="s">
        <v>284</v>
      </c>
      <c r="D916" s="6" t="s">
        <v>443</v>
      </c>
      <c r="E916" t="s">
        <v>473</v>
      </c>
      <c r="F916" s="9" t="s">
        <v>84</v>
      </c>
      <c r="G916" s="9">
        <v>12.3</v>
      </c>
      <c r="H916" s="8">
        <v>13</v>
      </c>
      <c r="I916" s="9">
        <v>14</v>
      </c>
    </row>
    <row r="917" spans="1:9" x14ac:dyDescent="0.25">
      <c r="A917" s="34">
        <v>4.3</v>
      </c>
      <c r="B917" s="54" t="s">
        <v>46</v>
      </c>
      <c r="C917" s="54" t="s">
        <v>284</v>
      </c>
      <c r="D917" s="6" t="s">
        <v>488</v>
      </c>
      <c r="E917" t="s">
        <v>512</v>
      </c>
      <c r="F917" s="9">
        <v>11.5</v>
      </c>
      <c r="G917" s="9">
        <v>12.1</v>
      </c>
      <c r="H917" s="8">
        <v>13</v>
      </c>
      <c r="I917" s="9">
        <v>14</v>
      </c>
    </row>
    <row r="918" spans="1:9" x14ac:dyDescent="0.25">
      <c r="A918" s="34">
        <v>4.3</v>
      </c>
      <c r="B918" s="54" t="s">
        <v>46</v>
      </c>
      <c r="C918" s="54" t="s">
        <v>284</v>
      </c>
      <c r="D918" s="6" t="s">
        <v>488</v>
      </c>
      <c r="E918" t="s">
        <v>513</v>
      </c>
      <c r="F918" s="9">
        <v>11.5</v>
      </c>
      <c r="G918" s="9">
        <v>12.1</v>
      </c>
      <c r="H918" s="8">
        <v>13</v>
      </c>
      <c r="I918" s="9">
        <v>14</v>
      </c>
    </row>
    <row r="919" spans="1:9" x14ac:dyDescent="0.25">
      <c r="A919" s="34">
        <v>4.3</v>
      </c>
      <c r="B919" s="54" t="s">
        <v>46</v>
      </c>
      <c r="C919" s="54" t="s">
        <v>284</v>
      </c>
      <c r="D919" s="6" t="s">
        <v>488</v>
      </c>
      <c r="E919" t="s">
        <v>514</v>
      </c>
      <c r="F919" s="9">
        <v>11.5</v>
      </c>
      <c r="G919" s="9">
        <v>12.1</v>
      </c>
      <c r="H919" s="8">
        <v>13</v>
      </c>
      <c r="I919" s="9">
        <v>14</v>
      </c>
    </row>
    <row r="920" spans="1:9" x14ac:dyDescent="0.25">
      <c r="A920" s="34">
        <v>4.3</v>
      </c>
      <c r="B920" s="54" t="s">
        <v>46</v>
      </c>
      <c r="C920" s="54" t="s">
        <v>284</v>
      </c>
      <c r="D920" s="6" t="s">
        <v>488</v>
      </c>
      <c r="E920" t="s">
        <v>515</v>
      </c>
      <c r="F920" s="9">
        <v>11.5</v>
      </c>
      <c r="G920" s="9">
        <v>12.1</v>
      </c>
      <c r="H920" s="8">
        <v>13</v>
      </c>
      <c r="I920" s="9">
        <v>14</v>
      </c>
    </row>
    <row r="921" spans="1:9" x14ac:dyDescent="0.25">
      <c r="A921" s="34">
        <v>4.3</v>
      </c>
      <c r="B921" s="54" t="s">
        <v>46</v>
      </c>
      <c r="C921" s="54" t="s">
        <v>284</v>
      </c>
      <c r="D921" s="6" t="s">
        <v>488</v>
      </c>
      <c r="E921" t="s">
        <v>516</v>
      </c>
      <c r="F921" s="9">
        <v>11.5</v>
      </c>
      <c r="G921" s="9">
        <v>12.1</v>
      </c>
      <c r="H921" s="8">
        <v>13</v>
      </c>
      <c r="I921" s="9">
        <v>14</v>
      </c>
    </row>
    <row r="922" spans="1:9" x14ac:dyDescent="0.25">
      <c r="A922" s="34">
        <v>4.3</v>
      </c>
      <c r="B922" s="54" t="s">
        <v>46</v>
      </c>
      <c r="C922" s="54" t="s">
        <v>284</v>
      </c>
      <c r="D922" s="6" t="s">
        <v>488</v>
      </c>
      <c r="E922" t="s">
        <v>517</v>
      </c>
      <c r="F922" s="9">
        <v>11.5</v>
      </c>
      <c r="G922" s="9">
        <v>12.1</v>
      </c>
      <c r="H922" s="8">
        <v>13</v>
      </c>
      <c r="I922" s="9">
        <v>14</v>
      </c>
    </row>
    <row r="923" spans="1:9" x14ac:dyDescent="0.25">
      <c r="A923" s="34">
        <v>4.3</v>
      </c>
      <c r="B923" s="54" t="s">
        <v>46</v>
      </c>
      <c r="C923" s="54" t="s">
        <v>284</v>
      </c>
      <c r="D923" s="6" t="s">
        <v>488</v>
      </c>
      <c r="E923" t="s">
        <v>518</v>
      </c>
      <c r="F923" s="9">
        <v>11.5</v>
      </c>
      <c r="G923" s="9">
        <v>12.1</v>
      </c>
      <c r="H923" s="8">
        <v>13</v>
      </c>
      <c r="I923" s="9">
        <v>14</v>
      </c>
    </row>
    <row r="924" spans="1:9" x14ac:dyDescent="0.25">
      <c r="A924" s="34">
        <v>4.3</v>
      </c>
      <c r="B924" s="54" t="s">
        <v>46</v>
      </c>
      <c r="C924" s="54" t="s">
        <v>284</v>
      </c>
      <c r="D924" s="6" t="s">
        <v>488</v>
      </c>
      <c r="E924" t="s">
        <v>519</v>
      </c>
      <c r="F924" s="9">
        <v>11.5</v>
      </c>
      <c r="G924" s="9">
        <v>12.1</v>
      </c>
      <c r="H924" s="8">
        <v>13</v>
      </c>
      <c r="I924" s="9">
        <v>14</v>
      </c>
    </row>
    <row r="925" spans="1:9" x14ac:dyDescent="0.25">
      <c r="A925" s="34">
        <v>4.3</v>
      </c>
      <c r="B925" s="54" t="s">
        <v>46</v>
      </c>
      <c r="C925" s="54" t="s">
        <v>284</v>
      </c>
      <c r="D925" s="6" t="s">
        <v>523</v>
      </c>
      <c r="E925" t="s">
        <v>524</v>
      </c>
      <c r="F925" s="9">
        <v>11.6</v>
      </c>
      <c r="G925" s="9">
        <v>12.1</v>
      </c>
      <c r="H925" s="8">
        <v>13</v>
      </c>
      <c r="I925" s="9">
        <v>14</v>
      </c>
    </row>
    <row r="926" spans="1:9" x14ac:dyDescent="0.25">
      <c r="A926" s="34">
        <v>4.3</v>
      </c>
      <c r="B926" s="54" t="s">
        <v>46</v>
      </c>
      <c r="C926" s="54" t="s">
        <v>284</v>
      </c>
      <c r="D926" s="6" t="s">
        <v>523</v>
      </c>
      <c r="E926" t="s">
        <v>525</v>
      </c>
      <c r="F926" s="9">
        <v>11.6</v>
      </c>
      <c r="G926" s="9">
        <v>12.1</v>
      </c>
      <c r="H926" s="8">
        <v>13</v>
      </c>
      <c r="I926" s="9">
        <v>14</v>
      </c>
    </row>
    <row r="927" spans="1:9" x14ac:dyDescent="0.25">
      <c r="A927" s="34">
        <v>4.3</v>
      </c>
      <c r="B927" s="54" t="s">
        <v>46</v>
      </c>
      <c r="C927" s="54" t="s">
        <v>284</v>
      </c>
      <c r="D927" s="6" t="s">
        <v>523</v>
      </c>
      <c r="E927" t="s">
        <v>526</v>
      </c>
      <c r="F927" s="9">
        <v>11.6</v>
      </c>
      <c r="G927" s="9">
        <v>12.1</v>
      </c>
      <c r="H927" s="8">
        <v>13</v>
      </c>
      <c r="I927" s="9">
        <v>14</v>
      </c>
    </row>
    <row r="928" spans="1:9" x14ac:dyDescent="0.25">
      <c r="A928" s="34">
        <v>4.3</v>
      </c>
      <c r="B928" s="54" t="s">
        <v>29</v>
      </c>
      <c r="C928" s="54" t="s">
        <v>435</v>
      </c>
      <c r="D928" s="6" t="s">
        <v>568</v>
      </c>
      <c r="E928" t="s">
        <v>572</v>
      </c>
      <c r="F928" s="9" t="s">
        <v>84</v>
      </c>
      <c r="G928" s="9">
        <v>12.3</v>
      </c>
      <c r="H928" s="8">
        <v>13</v>
      </c>
      <c r="I928" s="9">
        <v>14</v>
      </c>
    </row>
    <row r="929" spans="1:9" x14ac:dyDescent="0.25">
      <c r="A929" s="34">
        <v>4.3</v>
      </c>
      <c r="B929" s="54" t="s">
        <v>29</v>
      </c>
      <c r="C929" s="54" t="s">
        <v>435</v>
      </c>
      <c r="D929" s="6" t="s">
        <v>568</v>
      </c>
      <c r="E929" t="s">
        <v>573</v>
      </c>
      <c r="F929" s="9" t="s">
        <v>84</v>
      </c>
      <c r="G929" s="9">
        <v>12.3</v>
      </c>
      <c r="H929" s="8">
        <v>13</v>
      </c>
      <c r="I929" s="9">
        <v>14</v>
      </c>
    </row>
    <row r="930" spans="1:9" x14ac:dyDescent="0.25">
      <c r="A930" s="34">
        <v>4.3</v>
      </c>
      <c r="B930" s="54" t="s">
        <v>29</v>
      </c>
      <c r="C930" s="54" t="s">
        <v>435</v>
      </c>
      <c r="D930" s="6" t="s">
        <v>575</v>
      </c>
      <c r="E930" t="s">
        <v>586</v>
      </c>
      <c r="F930" s="9" t="s">
        <v>84</v>
      </c>
      <c r="G930" s="9">
        <v>12.3</v>
      </c>
      <c r="H930" s="8">
        <v>13</v>
      </c>
      <c r="I930" s="9">
        <v>14</v>
      </c>
    </row>
    <row r="931" spans="1:9" x14ac:dyDescent="0.25">
      <c r="A931" s="34">
        <v>4.3</v>
      </c>
      <c r="B931" s="54" t="s">
        <v>29</v>
      </c>
      <c r="C931" s="54" t="s">
        <v>435</v>
      </c>
      <c r="D931" s="6" t="s">
        <v>575</v>
      </c>
      <c r="E931" t="s">
        <v>587</v>
      </c>
      <c r="F931" s="9" t="s">
        <v>84</v>
      </c>
      <c r="G931" s="9">
        <v>12.3</v>
      </c>
      <c r="H931" s="8">
        <v>13</v>
      </c>
      <c r="I931" s="9">
        <v>14</v>
      </c>
    </row>
    <row r="932" spans="1:9" x14ac:dyDescent="0.25">
      <c r="A932" s="34">
        <v>4.3</v>
      </c>
      <c r="B932" s="54" t="s">
        <v>29</v>
      </c>
      <c r="C932" s="54" t="s">
        <v>435</v>
      </c>
      <c r="D932" s="6" t="s">
        <v>575</v>
      </c>
      <c r="E932" t="s">
        <v>588</v>
      </c>
      <c r="F932" s="9" t="s">
        <v>84</v>
      </c>
      <c r="G932" s="9">
        <v>12.3</v>
      </c>
      <c r="H932" s="8">
        <v>13</v>
      </c>
      <c r="I932" s="9">
        <v>14</v>
      </c>
    </row>
    <row r="933" spans="1:9" x14ac:dyDescent="0.25">
      <c r="A933" s="34">
        <v>4.3</v>
      </c>
      <c r="B933" s="54" t="s">
        <v>29</v>
      </c>
      <c r="C933" s="54" t="s">
        <v>435</v>
      </c>
      <c r="D933" s="6" t="s">
        <v>575</v>
      </c>
      <c r="E933" t="s">
        <v>589</v>
      </c>
      <c r="F933" s="9" t="s">
        <v>84</v>
      </c>
      <c r="G933" s="9">
        <v>12.3</v>
      </c>
      <c r="H933" s="8">
        <v>13</v>
      </c>
      <c r="I933" s="9">
        <v>14</v>
      </c>
    </row>
    <row r="934" spans="1:9" x14ac:dyDescent="0.25">
      <c r="A934" s="34">
        <v>4.3</v>
      </c>
      <c r="B934" s="54" t="s">
        <v>29</v>
      </c>
      <c r="C934" s="54" t="s">
        <v>435</v>
      </c>
      <c r="D934" s="6" t="s">
        <v>575</v>
      </c>
      <c r="E934" t="s">
        <v>590</v>
      </c>
      <c r="F934" s="9" t="s">
        <v>84</v>
      </c>
      <c r="G934" s="9">
        <v>12.3</v>
      </c>
      <c r="H934" s="8">
        <v>13</v>
      </c>
      <c r="I934" s="9">
        <v>14</v>
      </c>
    </row>
    <row r="935" spans="1:9" x14ac:dyDescent="0.25">
      <c r="A935" s="40">
        <v>4.3</v>
      </c>
      <c r="B935" s="54" t="s">
        <v>29</v>
      </c>
      <c r="C935" s="54" t="s">
        <v>435</v>
      </c>
      <c r="D935" s="6" t="s">
        <v>600</v>
      </c>
      <c r="E935" t="s">
        <v>604</v>
      </c>
      <c r="F935" s="9" t="s">
        <v>84</v>
      </c>
      <c r="G935" s="9">
        <v>12.3</v>
      </c>
      <c r="H935" s="8">
        <v>13</v>
      </c>
      <c r="I935" s="9">
        <v>14</v>
      </c>
    </row>
    <row r="936" spans="1:9" x14ac:dyDescent="0.25">
      <c r="A936" s="40">
        <v>4.3</v>
      </c>
      <c r="B936" s="54" t="s">
        <v>29</v>
      </c>
      <c r="C936" s="54" t="s">
        <v>435</v>
      </c>
      <c r="D936" s="6" t="s">
        <v>600</v>
      </c>
      <c r="E936" t="s">
        <v>605</v>
      </c>
      <c r="F936" s="9" t="s">
        <v>84</v>
      </c>
      <c r="G936" s="9">
        <v>12.3</v>
      </c>
      <c r="H936" s="8">
        <v>13</v>
      </c>
      <c r="I936" s="9">
        <v>14</v>
      </c>
    </row>
    <row r="937" spans="1:9" x14ac:dyDescent="0.25">
      <c r="A937" s="40">
        <v>4.3</v>
      </c>
      <c r="B937" s="54" t="s">
        <v>29</v>
      </c>
      <c r="C937" s="54" t="s">
        <v>435</v>
      </c>
      <c r="D937" s="6" t="s">
        <v>600</v>
      </c>
      <c r="E937" t="s">
        <v>606</v>
      </c>
      <c r="F937" s="9" t="s">
        <v>84</v>
      </c>
      <c r="G937" s="9">
        <v>12.3</v>
      </c>
      <c r="H937" s="8">
        <v>13</v>
      </c>
      <c r="I937" s="9">
        <v>14</v>
      </c>
    </row>
    <row r="938" spans="1:9" x14ac:dyDescent="0.25">
      <c r="A938" s="34">
        <v>4.3</v>
      </c>
      <c r="B938" s="54" t="s">
        <v>29</v>
      </c>
      <c r="C938" s="54" t="s">
        <v>435</v>
      </c>
      <c r="D938" s="6" t="s">
        <v>436</v>
      </c>
      <c r="E938" t="s">
        <v>630</v>
      </c>
      <c r="F938" s="9" t="s">
        <v>84</v>
      </c>
      <c r="G938" s="9">
        <v>12.3</v>
      </c>
      <c r="H938" s="8">
        <v>13</v>
      </c>
      <c r="I938" s="9">
        <v>14</v>
      </c>
    </row>
    <row r="939" spans="1:9" x14ac:dyDescent="0.25">
      <c r="A939" s="34">
        <v>4.3</v>
      </c>
      <c r="B939" s="54" t="s">
        <v>29</v>
      </c>
      <c r="C939" s="54" t="s">
        <v>435</v>
      </c>
      <c r="D939" s="6" t="s">
        <v>436</v>
      </c>
      <c r="E939" t="s">
        <v>631</v>
      </c>
      <c r="F939" s="9">
        <v>11.6</v>
      </c>
      <c r="G939" s="9">
        <v>12.1</v>
      </c>
      <c r="H939" s="8">
        <v>13</v>
      </c>
      <c r="I939" s="9">
        <v>14</v>
      </c>
    </row>
    <row r="940" spans="1:9" x14ac:dyDescent="0.25">
      <c r="A940" s="34">
        <v>4.3</v>
      </c>
      <c r="B940" s="54" t="s">
        <v>29</v>
      </c>
      <c r="C940" s="54" t="s">
        <v>435</v>
      </c>
      <c r="D940" s="6" t="s">
        <v>666</v>
      </c>
      <c r="E940" t="s">
        <v>675</v>
      </c>
      <c r="F940" s="9" t="s">
        <v>84</v>
      </c>
      <c r="G940" s="9">
        <v>12.3</v>
      </c>
      <c r="H940" s="8">
        <v>13</v>
      </c>
      <c r="I940" s="9">
        <v>14</v>
      </c>
    </row>
    <row r="941" spans="1:9" x14ac:dyDescent="0.25">
      <c r="A941" s="40">
        <v>4.3</v>
      </c>
      <c r="B941" s="54" t="s">
        <v>46</v>
      </c>
      <c r="C941" s="54" t="s">
        <v>47</v>
      </c>
      <c r="D941" s="6" t="s">
        <v>704</v>
      </c>
      <c r="E941" t="s">
        <v>709</v>
      </c>
      <c r="F941" s="9" t="s">
        <v>84</v>
      </c>
      <c r="G941" s="9">
        <v>12.3</v>
      </c>
      <c r="H941" s="8">
        <v>13</v>
      </c>
      <c r="I941" s="9">
        <v>14</v>
      </c>
    </row>
    <row r="942" spans="1:9" x14ac:dyDescent="0.25">
      <c r="A942" s="40">
        <v>4.3</v>
      </c>
      <c r="B942" s="54" t="s">
        <v>46</v>
      </c>
      <c r="C942" s="54" t="s">
        <v>484</v>
      </c>
      <c r="D942" s="6" t="s">
        <v>485</v>
      </c>
      <c r="E942" t="s">
        <v>761</v>
      </c>
      <c r="F942" s="9">
        <v>11.5</v>
      </c>
      <c r="G942" s="9">
        <v>12.1</v>
      </c>
      <c r="H942" s="8">
        <v>13</v>
      </c>
      <c r="I942" s="9">
        <v>14</v>
      </c>
    </row>
    <row r="943" spans="1:9" x14ac:dyDescent="0.25">
      <c r="A943" s="40">
        <v>4.3</v>
      </c>
      <c r="B943" s="54" t="s">
        <v>46</v>
      </c>
      <c r="C943" s="54" t="s">
        <v>484</v>
      </c>
      <c r="D943" s="6" t="s">
        <v>485</v>
      </c>
      <c r="E943" t="s">
        <v>762</v>
      </c>
      <c r="F943" s="9">
        <v>11.5</v>
      </c>
      <c r="G943" s="9">
        <v>12.1</v>
      </c>
      <c r="H943" s="8">
        <v>13</v>
      </c>
      <c r="I943" s="9">
        <v>14</v>
      </c>
    </row>
    <row r="944" spans="1:9" x14ac:dyDescent="0.25">
      <c r="A944" s="40">
        <v>4.3</v>
      </c>
      <c r="B944" s="54" t="s">
        <v>46</v>
      </c>
      <c r="C944" s="54" t="s">
        <v>484</v>
      </c>
      <c r="D944" s="6" t="s">
        <v>485</v>
      </c>
      <c r="E944" t="s">
        <v>763</v>
      </c>
      <c r="F944" s="9">
        <v>11.5</v>
      </c>
      <c r="G944" s="9">
        <v>12.1</v>
      </c>
      <c r="H944" s="8">
        <v>13</v>
      </c>
      <c r="I944" s="9">
        <v>14</v>
      </c>
    </row>
    <row r="945" spans="1:9" x14ac:dyDescent="0.25">
      <c r="A945" s="40">
        <v>4.3</v>
      </c>
      <c r="B945" s="54" t="s">
        <v>46</v>
      </c>
      <c r="C945" s="54" t="s">
        <v>484</v>
      </c>
      <c r="D945" s="6" t="s">
        <v>485</v>
      </c>
      <c r="E945" t="s">
        <v>764</v>
      </c>
      <c r="F945" s="9">
        <v>11.5</v>
      </c>
      <c r="G945" s="9">
        <v>12.1</v>
      </c>
      <c r="H945" s="8">
        <v>13</v>
      </c>
      <c r="I945" s="9">
        <v>14</v>
      </c>
    </row>
    <row r="946" spans="1:9" x14ac:dyDescent="0.25">
      <c r="A946" s="40">
        <v>4.3</v>
      </c>
      <c r="B946" s="54" t="s">
        <v>46</v>
      </c>
      <c r="C946" s="54" t="s">
        <v>484</v>
      </c>
      <c r="D946" s="6" t="s">
        <v>485</v>
      </c>
      <c r="E946" t="s">
        <v>765</v>
      </c>
      <c r="F946" s="9">
        <v>11.5</v>
      </c>
      <c r="G946" s="9">
        <v>12.1</v>
      </c>
      <c r="H946" s="8">
        <v>13</v>
      </c>
      <c r="I946" s="9">
        <v>14</v>
      </c>
    </row>
    <row r="947" spans="1:9" x14ac:dyDescent="0.25">
      <c r="A947" s="40">
        <v>4.3</v>
      </c>
      <c r="B947" s="54" t="s">
        <v>46</v>
      </c>
      <c r="C947" s="54" t="s">
        <v>484</v>
      </c>
      <c r="D947" s="6" t="s">
        <v>485</v>
      </c>
      <c r="E947" t="s">
        <v>766</v>
      </c>
      <c r="F947" s="9">
        <v>11.5</v>
      </c>
      <c r="G947" s="9">
        <v>12.1</v>
      </c>
      <c r="H947" s="8">
        <v>13</v>
      </c>
      <c r="I947" s="9">
        <v>14</v>
      </c>
    </row>
    <row r="948" spans="1:9" x14ac:dyDescent="0.25">
      <c r="A948" s="40">
        <v>4.3</v>
      </c>
      <c r="B948" s="54" t="s">
        <v>46</v>
      </c>
      <c r="C948" s="54" t="s">
        <v>484</v>
      </c>
      <c r="D948" s="6" t="s">
        <v>485</v>
      </c>
      <c r="E948" t="s">
        <v>767</v>
      </c>
      <c r="F948" s="9">
        <v>11.5</v>
      </c>
      <c r="G948" s="9">
        <v>12.1</v>
      </c>
      <c r="H948" s="8">
        <v>13</v>
      </c>
      <c r="I948" s="9">
        <v>14</v>
      </c>
    </row>
    <row r="949" spans="1:9" x14ac:dyDescent="0.25">
      <c r="A949" s="40">
        <v>4.3</v>
      </c>
      <c r="B949" s="54" t="s">
        <v>46</v>
      </c>
      <c r="C949" s="54" t="s">
        <v>484</v>
      </c>
      <c r="D949" s="6" t="s">
        <v>485</v>
      </c>
      <c r="E949" t="s">
        <v>768</v>
      </c>
      <c r="F949" s="9">
        <v>11.5</v>
      </c>
      <c r="G949" s="9">
        <v>12.1</v>
      </c>
      <c r="H949" s="8">
        <v>13</v>
      </c>
      <c r="I949" s="9">
        <v>14</v>
      </c>
    </row>
    <row r="950" spans="1:9" x14ac:dyDescent="0.25">
      <c r="A950" s="40">
        <v>4.3</v>
      </c>
      <c r="B950" s="54" t="s">
        <v>46</v>
      </c>
      <c r="C950" s="54" t="s">
        <v>484</v>
      </c>
      <c r="D950" s="6" t="s">
        <v>485</v>
      </c>
      <c r="E950" t="s">
        <v>769</v>
      </c>
      <c r="F950" s="9">
        <v>11.5</v>
      </c>
      <c r="G950" s="9">
        <v>12.1</v>
      </c>
      <c r="H950" s="8">
        <v>13</v>
      </c>
      <c r="I950" s="9">
        <v>14</v>
      </c>
    </row>
    <row r="951" spans="1:9" x14ac:dyDescent="0.25">
      <c r="A951" s="40">
        <v>4.3</v>
      </c>
      <c r="B951" s="54" t="s">
        <v>46</v>
      </c>
      <c r="C951" s="54" t="s">
        <v>484</v>
      </c>
      <c r="D951" s="6" t="s">
        <v>485</v>
      </c>
      <c r="E951" t="s">
        <v>770</v>
      </c>
      <c r="F951" s="9">
        <v>11.5</v>
      </c>
      <c r="G951" s="9">
        <v>12.1</v>
      </c>
      <c r="H951" s="8">
        <v>13</v>
      </c>
      <c r="I951" s="9">
        <v>14</v>
      </c>
    </row>
    <row r="952" spans="1:9" x14ac:dyDescent="0.25">
      <c r="A952" s="40">
        <v>4.3</v>
      </c>
      <c r="B952" s="54" t="s">
        <v>46</v>
      </c>
      <c r="C952" s="54" t="s">
        <v>484</v>
      </c>
      <c r="D952" s="6" t="s">
        <v>485</v>
      </c>
      <c r="E952" t="s">
        <v>771</v>
      </c>
      <c r="F952" s="9">
        <v>11.5</v>
      </c>
      <c r="G952" s="9">
        <v>12.1</v>
      </c>
      <c r="H952" s="8">
        <v>13</v>
      </c>
      <c r="I952" s="9">
        <v>14</v>
      </c>
    </row>
    <row r="953" spans="1:9" x14ac:dyDescent="0.25">
      <c r="A953" s="40">
        <v>4.3</v>
      </c>
      <c r="B953" s="54" t="s">
        <v>46</v>
      </c>
      <c r="C953" s="54" t="s">
        <v>484</v>
      </c>
      <c r="D953" s="6" t="s">
        <v>485</v>
      </c>
      <c r="E953" t="s">
        <v>772</v>
      </c>
      <c r="F953" s="9">
        <v>11.5</v>
      </c>
      <c r="G953" s="9">
        <v>12.1</v>
      </c>
      <c r="H953" s="8">
        <v>13</v>
      </c>
      <c r="I953" s="9">
        <v>14</v>
      </c>
    </row>
    <row r="954" spans="1:9" x14ac:dyDescent="0.25">
      <c r="A954" s="40">
        <v>4.3</v>
      </c>
      <c r="B954" s="54" t="s">
        <v>46</v>
      </c>
      <c r="C954" s="54" t="s">
        <v>484</v>
      </c>
      <c r="D954" s="6" t="s">
        <v>485</v>
      </c>
      <c r="E954" t="s">
        <v>773</v>
      </c>
      <c r="F954" s="9">
        <v>11.5</v>
      </c>
      <c r="G954" s="9">
        <v>12.1</v>
      </c>
      <c r="H954" s="8">
        <v>13</v>
      </c>
      <c r="I954" s="9">
        <v>14</v>
      </c>
    </row>
    <row r="955" spans="1:9" x14ac:dyDescent="0.25">
      <c r="A955" s="40">
        <v>4.3</v>
      </c>
      <c r="B955" s="54" t="s">
        <v>46</v>
      </c>
      <c r="C955" s="54" t="s">
        <v>484</v>
      </c>
      <c r="D955" s="6" t="s">
        <v>485</v>
      </c>
      <c r="E955" t="s">
        <v>774</v>
      </c>
      <c r="F955" s="9">
        <v>11.5</v>
      </c>
      <c r="G955" s="9">
        <v>12.1</v>
      </c>
      <c r="H955" s="8">
        <v>13</v>
      </c>
      <c r="I955" s="9">
        <v>14</v>
      </c>
    </row>
    <row r="956" spans="1:9" x14ac:dyDescent="0.25">
      <c r="A956" s="40">
        <v>4.3</v>
      </c>
      <c r="B956" s="54" t="s">
        <v>46</v>
      </c>
      <c r="C956" s="54" t="s">
        <v>484</v>
      </c>
      <c r="D956" s="6" t="s">
        <v>485</v>
      </c>
      <c r="E956" t="s">
        <v>775</v>
      </c>
      <c r="F956" s="9">
        <v>11.5</v>
      </c>
      <c r="G956" s="9">
        <v>12.1</v>
      </c>
      <c r="H956" s="8">
        <v>13</v>
      </c>
      <c r="I956" s="9">
        <v>14</v>
      </c>
    </row>
    <row r="957" spans="1:9" x14ac:dyDescent="0.25">
      <c r="A957" s="40">
        <v>4.3</v>
      </c>
      <c r="B957" s="54" t="s">
        <v>46</v>
      </c>
      <c r="C957" s="54" t="s">
        <v>59</v>
      </c>
      <c r="D957" s="6" t="s">
        <v>805</v>
      </c>
      <c r="E957" t="s">
        <v>933</v>
      </c>
      <c r="F957" s="9">
        <v>11.5</v>
      </c>
      <c r="G957" s="9">
        <v>12.1</v>
      </c>
      <c r="H957" s="8">
        <v>13</v>
      </c>
      <c r="I957" s="9">
        <v>14</v>
      </c>
    </row>
    <row r="958" spans="1:9" x14ac:dyDescent="0.25">
      <c r="A958" s="40">
        <v>4.3</v>
      </c>
      <c r="B958" s="54" t="s">
        <v>46</v>
      </c>
      <c r="C958" s="54" t="s">
        <v>59</v>
      </c>
      <c r="D958" s="6" t="s">
        <v>805</v>
      </c>
      <c r="E958" t="s">
        <v>934</v>
      </c>
      <c r="F958" s="9">
        <v>11.5</v>
      </c>
      <c r="G958" s="9">
        <v>12.1</v>
      </c>
      <c r="H958" s="8">
        <v>13</v>
      </c>
      <c r="I958" s="9">
        <v>14</v>
      </c>
    </row>
    <row r="959" spans="1:9" x14ac:dyDescent="0.25">
      <c r="A959" s="40">
        <v>4.3</v>
      </c>
      <c r="B959" s="54" t="s">
        <v>46</v>
      </c>
      <c r="C959" s="54" t="s">
        <v>59</v>
      </c>
      <c r="D959" s="6" t="s">
        <v>805</v>
      </c>
      <c r="E959" t="s">
        <v>935</v>
      </c>
      <c r="F959" s="9">
        <v>11.5</v>
      </c>
      <c r="G959" s="9">
        <v>12.1</v>
      </c>
      <c r="H959" s="8">
        <v>13</v>
      </c>
      <c r="I959" s="9">
        <v>14</v>
      </c>
    </row>
    <row r="960" spans="1:9" x14ac:dyDescent="0.25">
      <c r="A960" s="40">
        <v>4.3</v>
      </c>
      <c r="B960" s="54" t="s">
        <v>46</v>
      </c>
      <c r="C960" s="54" t="s">
        <v>59</v>
      </c>
      <c r="D960" s="6" t="s">
        <v>805</v>
      </c>
      <c r="E960" t="s">
        <v>936</v>
      </c>
      <c r="F960" s="9">
        <v>11.5</v>
      </c>
      <c r="G960" s="9">
        <v>12.1</v>
      </c>
      <c r="H960" s="8">
        <v>13</v>
      </c>
      <c r="I960" s="9">
        <v>14</v>
      </c>
    </row>
    <row r="961" spans="1:9" x14ac:dyDescent="0.25">
      <c r="A961" s="40">
        <v>4.3</v>
      </c>
      <c r="B961" s="54" t="s">
        <v>46</v>
      </c>
      <c r="C961" s="54" t="s">
        <v>59</v>
      </c>
      <c r="D961" s="6" t="s">
        <v>805</v>
      </c>
      <c r="E961" t="s">
        <v>937</v>
      </c>
      <c r="F961" s="9">
        <v>11.5</v>
      </c>
      <c r="G961" s="9">
        <v>12.1</v>
      </c>
      <c r="H961" s="8">
        <v>13</v>
      </c>
      <c r="I961" s="9">
        <v>14</v>
      </c>
    </row>
    <row r="962" spans="1:9" x14ac:dyDescent="0.25">
      <c r="A962" s="40">
        <v>4.3</v>
      </c>
      <c r="B962" s="54" t="s">
        <v>46</v>
      </c>
      <c r="C962" s="54" t="s">
        <v>59</v>
      </c>
      <c r="D962" s="6" t="s">
        <v>805</v>
      </c>
      <c r="E962" t="s">
        <v>938</v>
      </c>
      <c r="F962" s="9">
        <v>11.5</v>
      </c>
      <c r="G962" s="9">
        <v>12.1</v>
      </c>
      <c r="H962" s="8">
        <v>13</v>
      </c>
      <c r="I962" s="9">
        <v>14</v>
      </c>
    </row>
    <row r="963" spans="1:9" x14ac:dyDescent="0.25">
      <c r="A963" s="40">
        <v>4.3</v>
      </c>
      <c r="B963" s="54" t="s">
        <v>46</v>
      </c>
      <c r="C963" s="54" t="s">
        <v>59</v>
      </c>
      <c r="D963" s="6" t="s">
        <v>805</v>
      </c>
      <c r="E963" t="s">
        <v>939</v>
      </c>
      <c r="F963" s="9">
        <v>11.5</v>
      </c>
      <c r="G963" s="9">
        <v>12.1</v>
      </c>
      <c r="H963" s="8">
        <v>13</v>
      </c>
      <c r="I963" s="9">
        <v>14</v>
      </c>
    </row>
    <row r="964" spans="1:9" x14ac:dyDescent="0.25">
      <c r="A964" s="40">
        <v>4.3</v>
      </c>
      <c r="B964" s="54" t="s">
        <v>46</v>
      </c>
      <c r="C964" s="54" t="s">
        <v>59</v>
      </c>
      <c r="D964" s="6" t="s">
        <v>805</v>
      </c>
      <c r="E964" t="s">
        <v>940</v>
      </c>
      <c r="F964" s="9">
        <v>11.5</v>
      </c>
      <c r="G964" s="9">
        <v>12.1</v>
      </c>
      <c r="H964" s="8">
        <v>13</v>
      </c>
      <c r="I964" s="9">
        <v>14</v>
      </c>
    </row>
    <row r="965" spans="1:9" x14ac:dyDescent="0.25">
      <c r="A965" s="34">
        <v>4.3</v>
      </c>
      <c r="B965" s="54" t="s">
        <v>46</v>
      </c>
      <c r="C965" s="54" t="s">
        <v>47</v>
      </c>
      <c r="D965" s="6" t="s">
        <v>993</v>
      </c>
      <c r="E965" t="s">
        <v>1010</v>
      </c>
      <c r="F965" s="9" t="s">
        <v>84</v>
      </c>
      <c r="G965" s="9">
        <v>12.3</v>
      </c>
      <c r="H965" s="8">
        <v>13</v>
      </c>
      <c r="I965" s="9">
        <v>14</v>
      </c>
    </row>
    <row r="966" spans="1:9" x14ac:dyDescent="0.25">
      <c r="A966" s="34">
        <v>4.3</v>
      </c>
      <c r="B966" s="54" t="s">
        <v>92</v>
      </c>
      <c r="C966" s="54" t="s">
        <v>175</v>
      </c>
      <c r="D966" s="6" t="s">
        <v>176</v>
      </c>
      <c r="E966" t="s">
        <v>201</v>
      </c>
      <c r="F966" s="9">
        <v>11.5</v>
      </c>
      <c r="G966" s="9">
        <v>12.1</v>
      </c>
      <c r="H966" s="8">
        <v>13</v>
      </c>
      <c r="I966" s="9">
        <v>14</v>
      </c>
    </row>
    <row r="967" spans="1:9" x14ac:dyDescent="0.25">
      <c r="A967" s="34">
        <v>4.3</v>
      </c>
      <c r="B967" s="54" t="s">
        <v>92</v>
      </c>
      <c r="C967" s="54" t="s">
        <v>175</v>
      </c>
      <c r="D967" s="6" t="s">
        <v>176</v>
      </c>
      <c r="E967" t="s">
        <v>202</v>
      </c>
      <c r="F967" s="9">
        <v>11.5</v>
      </c>
      <c r="G967" s="9">
        <v>12.1</v>
      </c>
      <c r="H967" s="8">
        <v>13</v>
      </c>
      <c r="I967" s="9">
        <v>14</v>
      </c>
    </row>
    <row r="968" spans="1:9" x14ac:dyDescent="0.25">
      <c r="A968" s="34">
        <v>4.3</v>
      </c>
      <c r="B968" s="54" t="s">
        <v>92</v>
      </c>
      <c r="C968" s="54" t="s">
        <v>175</v>
      </c>
      <c r="D968" s="6" t="s">
        <v>176</v>
      </c>
      <c r="E968" t="s">
        <v>203</v>
      </c>
      <c r="F968" s="9">
        <v>11.5</v>
      </c>
      <c r="G968" s="9">
        <v>12.1</v>
      </c>
      <c r="H968" s="8">
        <v>13</v>
      </c>
      <c r="I968" s="9">
        <v>14</v>
      </c>
    </row>
    <row r="969" spans="1:9" x14ac:dyDescent="0.25">
      <c r="A969" s="34">
        <v>4.3</v>
      </c>
      <c r="B969" s="54" t="s">
        <v>92</v>
      </c>
      <c r="C969" s="54" t="s">
        <v>175</v>
      </c>
      <c r="D969" s="6" t="s">
        <v>176</v>
      </c>
      <c r="E969" t="s">
        <v>204</v>
      </c>
      <c r="F969" s="9">
        <v>11.5</v>
      </c>
      <c r="G969" s="9">
        <v>12.1</v>
      </c>
      <c r="H969" s="8">
        <v>13</v>
      </c>
      <c r="I969" s="9">
        <v>14</v>
      </c>
    </row>
    <row r="970" spans="1:9" x14ac:dyDescent="0.25">
      <c r="A970" s="34">
        <v>5</v>
      </c>
      <c r="B970" s="54" t="s">
        <v>92</v>
      </c>
      <c r="C970" s="54" t="s">
        <v>175</v>
      </c>
      <c r="D970" s="6" t="s">
        <v>176</v>
      </c>
      <c r="E970" t="s">
        <v>205</v>
      </c>
      <c r="F970" s="9" t="s">
        <v>84</v>
      </c>
      <c r="G970" s="9">
        <v>12.4</v>
      </c>
      <c r="H970" s="8">
        <v>13</v>
      </c>
      <c r="I970" s="9">
        <v>14</v>
      </c>
    </row>
    <row r="971" spans="1:9" x14ac:dyDescent="0.25">
      <c r="A971" s="40">
        <v>4.3</v>
      </c>
      <c r="B971" s="54" t="s">
        <v>92</v>
      </c>
      <c r="C971" s="54" t="s">
        <v>402</v>
      </c>
      <c r="D971" s="6" t="s">
        <v>403</v>
      </c>
      <c r="E971" t="s">
        <v>412</v>
      </c>
      <c r="F971" s="9">
        <v>11.5</v>
      </c>
      <c r="G971" s="9">
        <v>12.1</v>
      </c>
      <c r="H971" s="8">
        <v>13</v>
      </c>
      <c r="I971" s="9">
        <v>14</v>
      </c>
    </row>
    <row r="972" spans="1:9" x14ac:dyDescent="0.25">
      <c r="A972" s="40">
        <v>4.3</v>
      </c>
      <c r="B972" s="54" t="s">
        <v>92</v>
      </c>
      <c r="C972" s="54" t="s">
        <v>402</v>
      </c>
      <c r="D972" s="6" t="s">
        <v>403</v>
      </c>
      <c r="E972" t="s">
        <v>413</v>
      </c>
      <c r="F972" s="9">
        <v>11.5</v>
      </c>
      <c r="G972" s="9">
        <v>12.1</v>
      </c>
      <c r="H972" s="8">
        <v>13</v>
      </c>
      <c r="I972" s="9">
        <v>14</v>
      </c>
    </row>
    <row r="973" spans="1:9" x14ac:dyDescent="0.25">
      <c r="A973" s="34">
        <v>4.3</v>
      </c>
      <c r="B973" s="54" t="s">
        <v>92</v>
      </c>
      <c r="C973" s="54" t="s">
        <v>551</v>
      </c>
      <c r="D973" s="6" t="s">
        <v>552</v>
      </c>
      <c r="E973" t="s">
        <v>557</v>
      </c>
      <c r="F973" s="9" t="s">
        <v>84</v>
      </c>
      <c r="G973" s="9">
        <v>12.3</v>
      </c>
      <c r="H973" s="8">
        <v>13</v>
      </c>
      <c r="I973" s="9">
        <v>14</v>
      </c>
    </row>
    <row r="974" spans="1:9" x14ac:dyDescent="0.25">
      <c r="A974" s="34">
        <v>4.3</v>
      </c>
      <c r="B974" s="54" t="s">
        <v>92</v>
      </c>
      <c r="C974" s="54" t="s">
        <v>551</v>
      </c>
      <c r="D974" s="6" t="s">
        <v>552</v>
      </c>
      <c r="E974" t="s">
        <v>558</v>
      </c>
      <c r="F974" s="9" t="s">
        <v>84</v>
      </c>
      <c r="G974" s="9">
        <v>12.3</v>
      </c>
      <c r="H974" s="8">
        <v>13</v>
      </c>
      <c r="I974" s="9">
        <v>14</v>
      </c>
    </row>
    <row r="975" spans="1:9" x14ac:dyDescent="0.25">
      <c r="A975" s="34">
        <v>4.3</v>
      </c>
      <c r="B975" s="54" t="s">
        <v>92</v>
      </c>
      <c r="C975" s="54" t="s">
        <v>175</v>
      </c>
      <c r="D975" s="6" t="s">
        <v>645</v>
      </c>
      <c r="E975" t="s">
        <v>1304</v>
      </c>
      <c r="F975" s="9">
        <v>11.5</v>
      </c>
      <c r="G975" s="9">
        <v>12.1</v>
      </c>
      <c r="H975" s="49">
        <v>13</v>
      </c>
      <c r="I975" s="9">
        <v>14</v>
      </c>
    </row>
    <row r="976" spans="1:9" x14ac:dyDescent="0.25">
      <c r="A976" s="34">
        <v>4.3</v>
      </c>
      <c r="B976" s="54" t="s">
        <v>92</v>
      </c>
      <c r="C976" s="54" t="s">
        <v>175</v>
      </c>
      <c r="D976" s="6" t="s">
        <v>645</v>
      </c>
      <c r="E976" t="s">
        <v>1305</v>
      </c>
      <c r="F976" s="9" t="s">
        <v>84</v>
      </c>
      <c r="G976" s="9">
        <v>12.3</v>
      </c>
      <c r="H976" s="49">
        <v>13</v>
      </c>
      <c r="I976" s="9">
        <v>14</v>
      </c>
    </row>
    <row r="977" spans="1:9" x14ac:dyDescent="0.25">
      <c r="A977" s="34">
        <v>4.3</v>
      </c>
      <c r="B977" s="54" t="s">
        <v>92</v>
      </c>
      <c r="C977" s="54" t="s">
        <v>175</v>
      </c>
      <c r="D977" s="6" t="s">
        <v>645</v>
      </c>
      <c r="E977" t="s">
        <v>1306</v>
      </c>
      <c r="F977" s="9" t="s">
        <v>84</v>
      </c>
      <c r="G977" s="9">
        <v>12.3</v>
      </c>
      <c r="H977" s="49">
        <v>13</v>
      </c>
      <c r="I977" s="9">
        <v>14</v>
      </c>
    </row>
    <row r="978" spans="1:9" x14ac:dyDescent="0.25">
      <c r="A978" s="34">
        <v>4.3</v>
      </c>
      <c r="B978" s="54" t="s">
        <v>92</v>
      </c>
      <c r="C978" s="54" t="s">
        <v>175</v>
      </c>
      <c r="D978" s="6" t="s">
        <v>645</v>
      </c>
      <c r="E978" t="s">
        <v>1307</v>
      </c>
      <c r="F978" s="9" t="s">
        <v>84</v>
      </c>
      <c r="G978" s="9">
        <v>12.3</v>
      </c>
      <c r="H978" s="49">
        <v>13</v>
      </c>
      <c r="I978" s="9">
        <v>14</v>
      </c>
    </row>
    <row r="979" spans="1:9" x14ac:dyDescent="0.25">
      <c r="A979" s="34">
        <v>4.3</v>
      </c>
      <c r="B979" s="54" t="s">
        <v>92</v>
      </c>
      <c r="C979" s="54" t="s">
        <v>175</v>
      </c>
      <c r="D979" s="6" t="s">
        <v>645</v>
      </c>
      <c r="E979" t="s">
        <v>1308</v>
      </c>
      <c r="F979" s="9" t="s">
        <v>84</v>
      </c>
      <c r="G979" s="9">
        <v>12.3</v>
      </c>
      <c r="H979" s="49">
        <v>13</v>
      </c>
      <c r="I979" s="9">
        <v>14</v>
      </c>
    </row>
    <row r="980" spans="1:9" x14ac:dyDescent="0.25">
      <c r="A980" s="40">
        <v>4.3</v>
      </c>
      <c r="B980" s="54" t="s">
        <v>92</v>
      </c>
      <c r="C980" s="54" t="s">
        <v>175</v>
      </c>
      <c r="D980" s="6" t="s">
        <v>1051</v>
      </c>
      <c r="E980" t="s">
        <v>1389</v>
      </c>
      <c r="F980" s="9">
        <v>11.5</v>
      </c>
      <c r="G980" s="9">
        <v>12.1</v>
      </c>
      <c r="H980" s="49">
        <v>13</v>
      </c>
      <c r="I980" s="9">
        <v>14</v>
      </c>
    </row>
    <row r="981" spans="1:9" x14ac:dyDescent="0.25">
      <c r="A981" s="40">
        <v>4.3</v>
      </c>
      <c r="B981" s="54" t="s">
        <v>92</v>
      </c>
      <c r="C981" s="54" t="s">
        <v>175</v>
      </c>
      <c r="D981" s="6" t="s">
        <v>1051</v>
      </c>
      <c r="E981" t="s">
        <v>1390</v>
      </c>
      <c r="F981" s="9">
        <v>11.5</v>
      </c>
      <c r="G981" s="9">
        <v>12.1</v>
      </c>
      <c r="H981" s="49">
        <v>13</v>
      </c>
      <c r="I981" s="9">
        <v>14</v>
      </c>
    </row>
    <row r="982" spans="1:9" x14ac:dyDescent="0.25">
      <c r="A982" s="40">
        <v>4.3</v>
      </c>
      <c r="B982" s="54" t="s">
        <v>92</v>
      </c>
      <c r="C982" s="54" t="s">
        <v>175</v>
      </c>
      <c r="D982" s="6" t="s">
        <v>1051</v>
      </c>
      <c r="E982" t="s">
        <v>1391</v>
      </c>
      <c r="F982" s="9">
        <v>11.5</v>
      </c>
      <c r="G982" s="9">
        <v>12.1</v>
      </c>
      <c r="H982" s="49">
        <v>13</v>
      </c>
      <c r="I982" s="9">
        <v>14</v>
      </c>
    </row>
    <row r="983" spans="1:9" x14ac:dyDescent="0.25">
      <c r="A983" s="40">
        <v>4.3</v>
      </c>
      <c r="B983" s="54" t="s">
        <v>92</v>
      </c>
      <c r="C983" s="54" t="s">
        <v>175</v>
      </c>
      <c r="D983" s="6" t="s">
        <v>1051</v>
      </c>
      <c r="E983" t="s">
        <v>1392</v>
      </c>
      <c r="F983" s="9">
        <v>11.5</v>
      </c>
      <c r="G983" s="9">
        <v>12.1</v>
      </c>
      <c r="H983" s="49">
        <v>13</v>
      </c>
      <c r="I983" s="9">
        <v>14</v>
      </c>
    </row>
    <row r="984" spans="1:9" x14ac:dyDescent="0.25">
      <c r="A984" s="40">
        <v>4.3</v>
      </c>
      <c r="B984" s="54" t="s">
        <v>92</v>
      </c>
      <c r="C984" s="54" t="s">
        <v>175</v>
      </c>
      <c r="D984" s="6" t="s">
        <v>1051</v>
      </c>
      <c r="E984" t="s">
        <v>1393</v>
      </c>
      <c r="F984" s="9">
        <v>11.5</v>
      </c>
      <c r="G984" s="9">
        <v>12.1</v>
      </c>
      <c r="H984" s="49">
        <v>13</v>
      </c>
      <c r="I984" s="9">
        <v>14</v>
      </c>
    </row>
    <row r="985" spans="1:9" x14ac:dyDescent="0.25">
      <c r="A985" s="40">
        <v>4.3</v>
      </c>
      <c r="B985" s="54" t="s">
        <v>92</v>
      </c>
      <c r="C985" s="54" t="s">
        <v>175</v>
      </c>
      <c r="D985" s="6" t="s">
        <v>1051</v>
      </c>
      <c r="E985" t="s">
        <v>1394</v>
      </c>
      <c r="F985" s="9">
        <v>11.5</v>
      </c>
      <c r="G985" s="9">
        <v>12.1</v>
      </c>
      <c r="H985" s="49">
        <v>13</v>
      </c>
      <c r="I985" s="9">
        <v>14</v>
      </c>
    </row>
    <row r="986" spans="1:9" x14ac:dyDescent="0.25">
      <c r="A986" s="40">
        <v>4.3</v>
      </c>
      <c r="B986" s="54" t="s">
        <v>92</v>
      </c>
      <c r="C986" s="54" t="s">
        <v>175</v>
      </c>
      <c r="D986" s="6" t="s">
        <v>1051</v>
      </c>
      <c r="E986" t="s">
        <v>1395</v>
      </c>
      <c r="F986" s="9">
        <v>11.5</v>
      </c>
      <c r="G986" s="9">
        <v>12.1</v>
      </c>
      <c r="H986" s="49">
        <v>13</v>
      </c>
      <c r="I986" s="9">
        <v>14</v>
      </c>
    </row>
    <row r="987" spans="1:9" x14ac:dyDescent="0.25">
      <c r="A987" s="40">
        <v>4.3</v>
      </c>
      <c r="B987" s="54" t="s">
        <v>92</v>
      </c>
      <c r="C987" s="54" t="s">
        <v>175</v>
      </c>
      <c r="D987" s="6" t="s">
        <v>1051</v>
      </c>
      <c r="E987" t="s">
        <v>1396</v>
      </c>
      <c r="F987" s="9">
        <v>11.5</v>
      </c>
      <c r="G987" s="9">
        <v>12.1</v>
      </c>
      <c r="H987" s="49">
        <v>13</v>
      </c>
      <c r="I987" s="9">
        <v>14</v>
      </c>
    </row>
    <row r="988" spans="1:9" x14ac:dyDescent="0.25">
      <c r="A988" s="40">
        <v>4.3</v>
      </c>
      <c r="B988" s="54" t="s">
        <v>92</v>
      </c>
      <c r="C988" s="54" t="s">
        <v>175</v>
      </c>
      <c r="D988" s="6" t="s">
        <v>1051</v>
      </c>
      <c r="E988" t="s">
        <v>1397</v>
      </c>
      <c r="F988" s="9">
        <v>11.5</v>
      </c>
      <c r="G988" s="9">
        <v>12.1</v>
      </c>
      <c r="H988" s="49">
        <v>13</v>
      </c>
      <c r="I988" s="9">
        <v>14</v>
      </c>
    </row>
    <row r="989" spans="1:9" x14ac:dyDescent="0.25">
      <c r="A989" s="40">
        <v>4.3</v>
      </c>
      <c r="B989" s="54" t="s">
        <v>92</v>
      </c>
      <c r="C989" s="54" t="s">
        <v>175</v>
      </c>
      <c r="D989" s="6" t="s">
        <v>1051</v>
      </c>
      <c r="E989" t="s">
        <v>1398</v>
      </c>
      <c r="F989" s="9">
        <v>11.5</v>
      </c>
      <c r="G989" s="9">
        <v>12.1</v>
      </c>
      <c r="H989" s="49">
        <v>13</v>
      </c>
      <c r="I989" s="9">
        <v>14</v>
      </c>
    </row>
    <row r="990" spans="1:9" x14ac:dyDescent="0.25">
      <c r="A990" s="34">
        <v>4.3</v>
      </c>
      <c r="B990" s="54" t="s">
        <v>29</v>
      </c>
      <c r="C990" s="54" t="s">
        <v>1047</v>
      </c>
      <c r="D990" s="6" t="s">
        <v>1048</v>
      </c>
      <c r="E990" t="s">
        <v>1196</v>
      </c>
      <c r="F990" s="9">
        <v>11.5</v>
      </c>
      <c r="G990" s="9">
        <v>12.1</v>
      </c>
      <c r="H990" s="8">
        <v>13</v>
      </c>
      <c r="I990" s="9">
        <v>14</v>
      </c>
    </row>
    <row r="991" spans="1:9" x14ac:dyDescent="0.25">
      <c r="A991" s="34">
        <v>4.3</v>
      </c>
      <c r="B991" s="54" t="s">
        <v>29</v>
      </c>
      <c r="C991" s="54" t="s">
        <v>1047</v>
      </c>
      <c r="D991" s="6" t="s">
        <v>1048</v>
      </c>
      <c r="E991" t="s">
        <v>1197</v>
      </c>
      <c r="F991" s="9">
        <v>11.5</v>
      </c>
      <c r="G991" s="9">
        <v>12.1</v>
      </c>
      <c r="H991" s="8">
        <v>13</v>
      </c>
      <c r="I991" s="9">
        <v>14</v>
      </c>
    </row>
    <row r="992" spans="1:9" x14ac:dyDescent="0.25">
      <c r="A992" s="34">
        <v>4.3</v>
      </c>
      <c r="B992" s="54" t="s">
        <v>29</v>
      </c>
      <c r="C992" s="54" t="s">
        <v>1047</v>
      </c>
      <c r="D992" s="6" t="s">
        <v>1048</v>
      </c>
      <c r="E992" t="s">
        <v>1198</v>
      </c>
      <c r="F992" s="9">
        <v>11.5</v>
      </c>
      <c r="G992" s="9">
        <v>12.1</v>
      </c>
      <c r="H992" s="8">
        <v>13</v>
      </c>
      <c r="I992" s="9">
        <v>14</v>
      </c>
    </row>
    <row r="993" spans="1:9" x14ac:dyDescent="0.25">
      <c r="A993" s="34">
        <v>4.3</v>
      </c>
      <c r="B993" s="54" t="s">
        <v>29</v>
      </c>
      <c r="C993" s="54" t="s">
        <v>1047</v>
      </c>
      <c r="D993" s="6" t="s">
        <v>1048</v>
      </c>
      <c r="E993" t="s">
        <v>1199</v>
      </c>
      <c r="F993" s="9">
        <v>11.5</v>
      </c>
      <c r="G993" s="9">
        <v>12.1</v>
      </c>
      <c r="H993" s="8">
        <v>13</v>
      </c>
      <c r="I993" s="9">
        <v>14</v>
      </c>
    </row>
    <row r="994" spans="1:9" x14ac:dyDescent="0.25">
      <c r="A994" s="34">
        <v>4.3</v>
      </c>
      <c r="B994" s="54" t="s">
        <v>29</v>
      </c>
      <c r="C994" s="54" t="s">
        <v>1047</v>
      </c>
      <c r="D994" s="6" t="s">
        <v>1048</v>
      </c>
      <c r="E994" t="s">
        <v>1200</v>
      </c>
      <c r="F994" s="9">
        <v>11.5</v>
      </c>
      <c r="G994" s="9">
        <v>12.1</v>
      </c>
      <c r="H994" s="8">
        <v>13</v>
      </c>
      <c r="I994" s="9">
        <v>14</v>
      </c>
    </row>
    <row r="995" spans="1:9" x14ac:dyDescent="0.25">
      <c r="A995" s="34">
        <v>4.3</v>
      </c>
      <c r="B995" s="54" t="s">
        <v>29</v>
      </c>
      <c r="C995" s="54" t="s">
        <v>1047</v>
      </c>
      <c r="D995" s="6" t="s">
        <v>1048</v>
      </c>
      <c r="E995" t="s">
        <v>1201</v>
      </c>
      <c r="F995" s="9">
        <v>11.5</v>
      </c>
      <c r="G995" s="9">
        <v>12.1</v>
      </c>
      <c r="H995" s="8">
        <v>13</v>
      </c>
      <c r="I995" s="9">
        <v>14</v>
      </c>
    </row>
    <row r="996" spans="1:9" x14ac:dyDescent="0.25">
      <c r="A996" s="34">
        <v>4.3</v>
      </c>
      <c r="B996" s="54" t="s">
        <v>29</v>
      </c>
      <c r="C996" s="54" t="s">
        <v>1047</v>
      </c>
      <c r="D996" s="6" t="s">
        <v>1048</v>
      </c>
      <c r="E996" t="s">
        <v>1202</v>
      </c>
      <c r="F996" s="9">
        <v>11.5</v>
      </c>
      <c r="G996" s="9">
        <v>12.1</v>
      </c>
      <c r="H996" s="8">
        <v>13</v>
      </c>
      <c r="I996" s="9">
        <v>14</v>
      </c>
    </row>
    <row r="997" spans="1:9" x14ac:dyDescent="0.25">
      <c r="A997" s="34">
        <v>4.3</v>
      </c>
      <c r="B997" s="54" t="s">
        <v>29</v>
      </c>
      <c r="C997" s="54" t="s">
        <v>1047</v>
      </c>
      <c r="D997" s="6" t="s">
        <v>1048</v>
      </c>
      <c r="E997" t="s">
        <v>1203</v>
      </c>
      <c r="F997" s="9">
        <v>11.5</v>
      </c>
      <c r="G997" s="9">
        <v>12.1</v>
      </c>
      <c r="H997" s="8">
        <v>13</v>
      </c>
      <c r="I997" s="9">
        <v>14</v>
      </c>
    </row>
    <row r="998" spans="1:9" x14ac:dyDescent="0.25">
      <c r="A998" s="34">
        <v>4.3</v>
      </c>
      <c r="B998" s="54" t="s">
        <v>29</v>
      </c>
      <c r="C998" s="54" t="s">
        <v>1047</v>
      </c>
      <c r="D998" s="6" t="s">
        <v>1048</v>
      </c>
      <c r="E998" t="s">
        <v>1204</v>
      </c>
      <c r="F998" s="9">
        <v>11.5</v>
      </c>
      <c r="G998" s="9">
        <v>12.1</v>
      </c>
      <c r="H998" s="8">
        <v>13</v>
      </c>
      <c r="I998" s="9">
        <v>14</v>
      </c>
    </row>
    <row r="999" spans="1:9" x14ac:dyDescent="0.25">
      <c r="A999" s="34">
        <v>4.3</v>
      </c>
      <c r="B999" s="54" t="s">
        <v>29</v>
      </c>
      <c r="C999" s="54" t="s">
        <v>1047</v>
      </c>
      <c r="D999" s="6" t="s">
        <v>1048</v>
      </c>
      <c r="E999" t="s">
        <v>1205</v>
      </c>
      <c r="F999" s="9">
        <v>11.5</v>
      </c>
      <c r="G999" s="9">
        <v>12.1</v>
      </c>
      <c r="H999" s="8">
        <v>13</v>
      </c>
      <c r="I999" s="9">
        <v>14</v>
      </c>
    </row>
    <row r="1000" spans="1:9" x14ac:dyDescent="0.25">
      <c r="A1000" s="40">
        <v>4.0999999999999996</v>
      </c>
      <c r="B1000" s="54" t="s">
        <v>29</v>
      </c>
      <c r="C1000" s="54" t="s">
        <v>101</v>
      </c>
      <c r="D1000" s="6" t="s">
        <v>150</v>
      </c>
      <c r="E1000" t="s">
        <v>1249</v>
      </c>
      <c r="F1000" s="9">
        <v>11.6</v>
      </c>
      <c r="G1000" s="9">
        <v>12.1</v>
      </c>
      <c r="H1000" s="8">
        <v>13</v>
      </c>
      <c r="I1000" s="9">
        <v>14</v>
      </c>
    </row>
    <row r="1001" spans="1:9" x14ac:dyDescent="0.25">
      <c r="A1001" s="40">
        <v>4.0999999999999996</v>
      </c>
      <c r="B1001" s="54" t="s">
        <v>29</v>
      </c>
      <c r="C1001" s="54" t="s">
        <v>101</v>
      </c>
      <c r="D1001" s="6" t="s">
        <v>150</v>
      </c>
      <c r="E1001" t="s">
        <v>1250</v>
      </c>
      <c r="F1001" s="9">
        <v>11.6</v>
      </c>
      <c r="G1001" s="9">
        <v>12.1</v>
      </c>
      <c r="H1001" s="8">
        <v>13</v>
      </c>
      <c r="I1001" s="9">
        <v>14</v>
      </c>
    </row>
    <row r="1002" spans="1:9" x14ac:dyDescent="0.25">
      <c r="A1002" s="34">
        <v>4.2</v>
      </c>
      <c r="B1002" s="54" t="s">
        <v>29</v>
      </c>
      <c r="C1002" s="54" t="s">
        <v>101</v>
      </c>
      <c r="D1002" s="6" t="s">
        <v>150</v>
      </c>
      <c r="E1002" t="s">
        <v>1263</v>
      </c>
      <c r="F1002" s="9">
        <v>11.4</v>
      </c>
      <c r="G1002" s="9">
        <v>12</v>
      </c>
      <c r="H1002" s="8">
        <v>13</v>
      </c>
      <c r="I1002" s="9">
        <v>14</v>
      </c>
    </row>
    <row r="1003" spans="1:9" x14ac:dyDescent="0.25">
      <c r="A1003" s="34">
        <v>4.2</v>
      </c>
      <c r="B1003" s="54" t="s">
        <v>29</v>
      </c>
      <c r="C1003" s="54" t="s">
        <v>101</v>
      </c>
      <c r="D1003" s="6" t="s">
        <v>150</v>
      </c>
      <c r="E1003" t="s">
        <v>1264</v>
      </c>
      <c r="F1003" s="9">
        <v>11.4</v>
      </c>
      <c r="G1003" s="9">
        <v>12</v>
      </c>
      <c r="H1003" s="8">
        <v>13</v>
      </c>
      <c r="I1003" s="9">
        <v>14</v>
      </c>
    </row>
    <row r="1004" spans="1:9" x14ac:dyDescent="0.25">
      <c r="A1004" s="34">
        <v>4.2</v>
      </c>
      <c r="B1004" s="54" t="s">
        <v>29</v>
      </c>
      <c r="C1004" s="54" t="s">
        <v>101</v>
      </c>
      <c r="D1004" s="6" t="s">
        <v>150</v>
      </c>
      <c r="E1004" t="s">
        <v>1265</v>
      </c>
      <c r="F1004" s="9">
        <v>11.4</v>
      </c>
      <c r="G1004" s="9">
        <v>12</v>
      </c>
      <c r="H1004" s="8">
        <v>13</v>
      </c>
      <c r="I1004" s="9">
        <v>14</v>
      </c>
    </row>
    <row r="1005" spans="1:9" x14ac:dyDescent="0.25">
      <c r="A1005" s="34">
        <v>4.2</v>
      </c>
      <c r="B1005" s="54" t="s">
        <v>29</v>
      </c>
      <c r="C1005" s="54" t="s">
        <v>101</v>
      </c>
      <c r="D1005" s="6" t="s">
        <v>150</v>
      </c>
      <c r="E1005" t="s">
        <v>1266</v>
      </c>
      <c r="F1005" s="9" t="s">
        <v>84</v>
      </c>
      <c r="G1005" s="9">
        <v>12.2</v>
      </c>
      <c r="H1005" s="8">
        <v>13</v>
      </c>
      <c r="I1005" s="9">
        <v>14</v>
      </c>
    </row>
    <row r="1006" spans="1:9" x14ac:dyDescent="0.25">
      <c r="A1006" s="34">
        <v>4.3</v>
      </c>
      <c r="B1006" s="54" t="s">
        <v>29</v>
      </c>
      <c r="C1006" s="54" t="s">
        <v>101</v>
      </c>
      <c r="D1006" s="6" t="s">
        <v>150</v>
      </c>
      <c r="E1006" t="s">
        <v>1841</v>
      </c>
      <c r="F1006" s="9" t="s">
        <v>84</v>
      </c>
      <c r="G1006" s="9">
        <v>12.3</v>
      </c>
      <c r="H1006" s="8">
        <v>13</v>
      </c>
      <c r="I1006" s="9">
        <v>14</v>
      </c>
    </row>
    <row r="1007" spans="1:9" x14ac:dyDescent="0.25">
      <c r="A1007" s="34">
        <v>4.3</v>
      </c>
      <c r="B1007" s="54" t="s">
        <v>29</v>
      </c>
      <c r="C1007" s="54" t="s">
        <v>101</v>
      </c>
      <c r="D1007" s="6" t="s">
        <v>150</v>
      </c>
      <c r="E1007" t="s">
        <v>1842</v>
      </c>
      <c r="F1007" s="9" t="s">
        <v>84</v>
      </c>
      <c r="G1007" s="9">
        <v>12.3</v>
      </c>
      <c r="H1007" s="8">
        <v>13</v>
      </c>
      <c r="I1007" s="9">
        <v>14</v>
      </c>
    </row>
    <row r="1008" spans="1:9" x14ac:dyDescent="0.25">
      <c r="A1008" s="34">
        <v>4.3</v>
      </c>
      <c r="B1008" s="54" t="s">
        <v>29</v>
      </c>
      <c r="C1008" s="54" t="s">
        <v>101</v>
      </c>
      <c r="D1008" s="6" t="s">
        <v>150</v>
      </c>
      <c r="E1008" t="s">
        <v>1843</v>
      </c>
      <c r="F1008" s="9" t="s">
        <v>84</v>
      </c>
      <c r="G1008" s="9">
        <v>12.3</v>
      </c>
      <c r="H1008" s="8">
        <v>13</v>
      </c>
      <c r="I1008" s="9">
        <v>14</v>
      </c>
    </row>
    <row r="1009" spans="1:9" x14ac:dyDescent="0.25">
      <c r="A1009" s="34">
        <v>5</v>
      </c>
      <c r="B1009" s="54" t="s">
        <v>92</v>
      </c>
      <c r="C1009" s="54" t="s">
        <v>175</v>
      </c>
      <c r="D1009" s="6" t="s">
        <v>176</v>
      </c>
      <c r="E1009" t="s">
        <v>206</v>
      </c>
      <c r="F1009" s="9" t="s">
        <v>84</v>
      </c>
      <c r="G1009" s="9">
        <v>12.1</v>
      </c>
      <c r="H1009" s="8">
        <v>13</v>
      </c>
      <c r="I1009" s="9">
        <v>14</v>
      </c>
    </row>
    <row r="1010" spans="1:9" x14ac:dyDescent="0.25">
      <c r="A1010" s="34">
        <v>5</v>
      </c>
      <c r="B1010" s="54" t="s">
        <v>92</v>
      </c>
      <c r="C1010" s="54" t="s">
        <v>175</v>
      </c>
      <c r="D1010" s="6" t="s">
        <v>176</v>
      </c>
      <c r="E1010" t="s">
        <v>207</v>
      </c>
      <c r="F1010" s="9" t="s">
        <v>84</v>
      </c>
      <c r="G1010" s="9">
        <v>12.4</v>
      </c>
      <c r="H1010" s="8">
        <v>13</v>
      </c>
      <c r="I1010" s="9">
        <v>14</v>
      </c>
    </row>
    <row r="1011" spans="1:9" x14ac:dyDescent="0.25">
      <c r="A1011" s="34">
        <v>5</v>
      </c>
      <c r="B1011" s="54" t="s">
        <v>92</v>
      </c>
      <c r="C1011" s="54" t="s">
        <v>175</v>
      </c>
      <c r="D1011" s="6" t="s">
        <v>176</v>
      </c>
      <c r="E1011" t="s">
        <v>208</v>
      </c>
      <c r="F1011" s="9" t="s">
        <v>84</v>
      </c>
      <c r="G1011" s="9">
        <v>12.1</v>
      </c>
      <c r="H1011" s="8">
        <v>13</v>
      </c>
      <c r="I1011" s="9">
        <v>14</v>
      </c>
    </row>
    <row r="1012" spans="1:9" x14ac:dyDescent="0.25">
      <c r="A1012" s="34">
        <v>5</v>
      </c>
      <c r="B1012" s="54" t="s">
        <v>92</v>
      </c>
      <c r="C1012" s="54" t="s">
        <v>175</v>
      </c>
      <c r="D1012" s="6" t="s">
        <v>176</v>
      </c>
      <c r="E1012" t="s">
        <v>209</v>
      </c>
      <c r="F1012" s="9" t="s">
        <v>84</v>
      </c>
      <c r="G1012" s="9">
        <v>12.4</v>
      </c>
      <c r="H1012" s="8">
        <v>13</v>
      </c>
      <c r="I1012" s="9">
        <v>14</v>
      </c>
    </row>
    <row r="1013" spans="1:9" x14ac:dyDescent="0.25">
      <c r="A1013" s="71">
        <v>2512</v>
      </c>
      <c r="B1013" s="54" t="s">
        <v>92</v>
      </c>
      <c r="C1013" s="54" t="s">
        <v>1670</v>
      </c>
      <c r="D1013" s="6" t="s">
        <v>1671</v>
      </c>
      <c r="E1013" t="s">
        <v>2749</v>
      </c>
    </row>
    <row r="1014" spans="1:9" x14ac:dyDescent="0.25">
      <c r="A1014" s="71">
        <v>2506</v>
      </c>
      <c r="B1014" s="54" t="s">
        <v>29</v>
      </c>
      <c r="C1014" s="54" t="s">
        <v>30</v>
      </c>
      <c r="D1014" s="6" t="s">
        <v>242</v>
      </c>
      <c r="E1014" s="20" t="s">
        <v>2513</v>
      </c>
    </row>
    <row r="1015" spans="1:9" x14ac:dyDescent="0.25">
      <c r="A1015" s="71">
        <v>2506</v>
      </c>
      <c r="B1015" s="54" t="s">
        <v>29</v>
      </c>
      <c r="C1015" s="54" t="s">
        <v>30</v>
      </c>
      <c r="D1015" s="6" t="s">
        <v>242</v>
      </c>
      <c r="E1015" s="4" t="s">
        <v>2514</v>
      </c>
    </row>
    <row r="1016" spans="1:9" x14ac:dyDescent="0.25">
      <c r="A1016" s="71">
        <v>2506</v>
      </c>
      <c r="B1016" s="54" t="s">
        <v>29</v>
      </c>
      <c r="C1016" s="54" t="s">
        <v>30</v>
      </c>
      <c r="D1016" s="6" t="s">
        <v>242</v>
      </c>
      <c r="E1016" s="4" t="s">
        <v>2515</v>
      </c>
    </row>
    <row r="1017" spans="1:9" x14ac:dyDescent="0.25">
      <c r="A1017" s="71">
        <v>2512</v>
      </c>
      <c r="B1017" s="54" t="s">
        <v>92</v>
      </c>
      <c r="C1017" s="54" t="s">
        <v>1670</v>
      </c>
      <c r="D1017" s="6" t="s">
        <v>1671</v>
      </c>
      <c r="E1017" t="s">
        <v>2750</v>
      </c>
    </row>
    <row r="1018" spans="1:9" x14ac:dyDescent="0.25">
      <c r="A1018" s="71">
        <v>2512</v>
      </c>
      <c r="B1018" s="54" t="s">
        <v>92</v>
      </c>
      <c r="C1018" s="54" t="s">
        <v>1670</v>
      </c>
      <c r="D1018" s="6" t="s">
        <v>1671</v>
      </c>
      <c r="E1018" t="s">
        <v>2751</v>
      </c>
    </row>
    <row r="1019" spans="1:9" x14ac:dyDescent="0.25">
      <c r="A1019" s="71">
        <v>2512</v>
      </c>
      <c r="B1019" s="54" t="s">
        <v>92</v>
      </c>
      <c r="C1019" s="54" t="s">
        <v>1670</v>
      </c>
      <c r="D1019" s="6" t="s">
        <v>1671</v>
      </c>
      <c r="E1019" t="s">
        <v>2752</v>
      </c>
    </row>
    <row r="1020" spans="1:9" x14ac:dyDescent="0.25">
      <c r="A1020" s="71">
        <v>2406</v>
      </c>
      <c r="B1020" s="54" t="s">
        <v>92</v>
      </c>
      <c r="C1020" s="54" t="s">
        <v>1670</v>
      </c>
      <c r="D1020" s="6" t="s">
        <v>1671</v>
      </c>
      <c r="E1020" t="s">
        <v>1672</v>
      </c>
    </row>
    <row r="1021" spans="1:9" x14ac:dyDescent="0.25">
      <c r="A1021" s="71">
        <v>2512</v>
      </c>
      <c r="B1021" s="54" t="s">
        <v>92</v>
      </c>
      <c r="C1021" s="54" t="s">
        <v>1670</v>
      </c>
      <c r="D1021" s="6" t="s">
        <v>1671</v>
      </c>
      <c r="E1021" t="s">
        <v>2753</v>
      </c>
    </row>
    <row r="1022" spans="1:9" x14ac:dyDescent="0.25">
      <c r="A1022" s="71">
        <v>2512</v>
      </c>
      <c r="B1022" s="54" t="s">
        <v>92</v>
      </c>
      <c r="C1022" s="54" t="s">
        <v>1670</v>
      </c>
      <c r="D1022" s="6" t="s">
        <v>1671</v>
      </c>
      <c r="E1022" t="s">
        <v>2754</v>
      </c>
    </row>
    <row r="1023" spans="1:9" x14ac:dyDescent="0.25">
      <c r="A1023" s="71">
        <v>2512</v>
      </c>
      <c r="B1023" s="54" t="s">
        <v>92</v>
      </c>
      <c r="C1023" s="54" t="s">
        <v>1670</v>
      </c>
      <c r="D1023" s="6" t="s">
        <v>1671</v>
      </c>
      <c r="E1023" t="s">
        <v>2755</v>
      </c>
    </row>
    <row r="1024" spans="1:9" x14ac:dyDescent="0.25">
      <c r="A1024" s="71">
        <v>2512</v>
      </c>
      <c r="B1024" s="54" t="s">
        <v>92</v>
      </c>
      <c r="C1024" s="54" t="s">
        <v>1670</v>
      </c>
      <c r="D1024" s="6" t="s">
        <v>1671</v>
      </c>
      <c r="E1024" t="s">
        <v>2756</v>
      </c>
    </row>
    <row r="1025" spans="1:9" x14ac:dyDescent="0.25">
      <c r="A1025" s="71">
        <v>2512</v>
      </c>
      <c r="B1025" s="54" t="s">
        <v>92</v>
      </c>
      <c r="C1025" s="54" t="s">
        <v>1670</v>
      </c>
      <c r="D1025" s="6" t="s">
        <v>1671</v>
      </c>
      <c r="E1025" t="s">
        <v>2748</v>
      </c>
    </row>
    <row r="1026" spans="1:9" x14ac:dyDescent="0.25">
      <c r="A1026" s="71">
        <v>2512</v>
      </c>
      <c r="B1026" s="54" t="s">
        <v>92</v>
      </c>
      <c r="C1026" s="54" t="s">
        <v>1054</v>
      </c>
      <c r="D1026" s="6" t="s">
        <v>2415</v>
      </c>
      <c r="E1026" s="4" t="s">
        <v>2788</v>
      </c>
    </row>
    <row r="1027" spans="1:9" x14ac:dyDescent="0.25">
      <c r="A1027" s="71">
        <v>2512</v>
      </c>
      <c r="B1027" s="54" t="s">
        <v>92</v>
      </c>
      <c r="C1027" s="54" t="s">
        <v>1054</v>
      </c>
      <c r="D1027" s="6" t="s">
        <v>2415</v>
      </c>
      <c r="E1027" s="4" t="s">
        <v>2789</v>
      </c>
    </row>
    <row r="1028" spans="1:9" x14ac:dyDescent="0.25">
      <c r="A1028" s="71">
        <v>2512</v>
      </c>
      <c r="B1028" s="54" t="s">
        <v>92</v>
      </c>
      <c r="C1028" s="54" t="s">
        <v>1054</v>
      </c>
      <c r="D1028" s="6" t="s">
        <v>1715</v>
      </c>
      <c r="E1028" s="4" t="s">
        <v>2790</v>
      </c>
    </row>
    <row r="1029" spans="1:9" x14ac:dyDescent="0.25">
      <c r="A1029" s="71">
        <v>2512</v>
      </c>
      <c r="B1029" s="54" t="s">
        <v>92</v>
      </c>
      <c r="C1029" s="54" t="s">
        <v>1054</v>
      </c>
      <c r="D1029" s="6" t="s">
        <v>1715</v>
      </c>
      <c r="E1029" s="4" t="s">
        <v>2791</v>
      </c>
    </row>
    <row r="1030" spans="1:9" x14ac:dyDescent="0.25">
      <c r="A1030" s="71">
        <v>2406</v>
      </c>
      <c r="B1030" s="54" t="s">
        <v>92</v>
      </c>
      <c r="C1030" s="54" t="s">
        <v>1670</v>
      </c>
      <c r="D1030" s="6" t="s">
        <v>1671</v>
      </c>
      <c r="E1030" t="s">
        <v>1673</v>
      </c>
    </row>
    <row r="1031" spans="1:9" x14ac:dyDescent="0.25">
      <c r="A1031" s="71">
        <v>2412</v>
      </c>
      <c r="B1031" s="54" t="s">
        <v>92</v>
      </c>
      <c r="C1031" s="54" t="s">
        <v>1670</v>
      </c>
      <c r="D1031" s="6" t="s">
        <v>1671</v>
      </c>
      <c r="E1031" s="4" t="s">
        <v>2296</v>
      </c>
    </row>
    <row r="1032" spans="1:9" x14ac:dyDescent="0.25">
      <c r="A1032" s="71">
        <v>2412</v>
      </c>
      <c r="B1032" s="54" t="s">
        <v>92</v>
      </c>
      <c r="C1032" s="54" t="s">
        <v>1670</v>
      </c>
      <c r="D1032" s="6" t="s">
        <v>1671</v>
      </c>
      <c r="E1032" s="4" t="s">
        <v>2295</v>
      </c>
    </row>
    <row r="1033" spans="1:9" x14ac:dyDescent="0.25">
      <c r="A1033" s="71">
        <v>2412</v>
      </c>
      <c r="B1033" s="54" t="s">
        <v>92</v>
      </c>
      <c r="C1033" s="54" t="s">
        <v>1670</v>
      </c>
      <c r="D1033" s="6" t="s">
        <v>1671</v>
      </c>
      <c r="E1033" s="4" t="s">
        <v>2294</v>
      </c>
    </row>
    <row r="1034" spans="1:9" x14ac:dyDescent="0.25">
      <c r="A1034" s="71">
        <v>2412</v>
      </c>
      <c r="B1034" s="54" t="s">
        <v>92</v>
      </c>
      <c r="C1034" s="54" t="s">
        <v>1670</v>
      </c>
      <c r="D1034" s="6" t="s">
        <v>1671</v>
      </c>
      <c r="E1034" s="4" t="s">
        <v>2293</v>
      </c>
    </row>
    <row r="1035" spans="1:9" x14ac:dyDescent="0.25">
      <c r="A1035" s="40">
        <v>4.3</v>
      </c>
      <c r="B1035" s="54" t="s">
        <v>287</v>
      </c>
      <c r="C1035" s="54" t="s">
        <v>1470</v>
      </c>
      <c r="D1035" s="6" t="s">
        <v>1474</v>
      </c>
      <c r="E1035" t="s">
        <v>345</v>
      </c>
      <c r="F1035" s="9">
        <v>11.5</v>
      </c>
      <c r="G1035" s="9">
        <v>12.1</v>
      </c>
      <c r="H1035" s="8">
        <v>13</v>
      </c>
      <c r="I1035" s="9">
        <v>14</v>
      </c>
    </row>
    <row r="1036" spans="1:9" x14ac:dyDescent="0.25">
      <c r="A1036" s="40">
        <v>4.3</v>
      </c>
      <c r="B1036" s="54" t="s">
        <v>287</v>
      </c>
      <c r="C1036" s="54" t="s">
        <v>1470</v>
      </c>
      <c r="D1036" s="6" t="s">
        <v>1474</v>
      </c>
      <c r="E1036" t="s">
        <v>346</v>
      </c>
      <c r="F1036" s="9">
        <v>11.5</v>
      </c>
      <c r="G1036" s="9">
        <v>12.1</v>
      </c>
      <c r="H1036" s="8">
        <v>13</v>
      </c>
      <c r="I1036" s="9">
        <v>14</v>
      </c>
    </row>
    <row r="1037" spans="1:9" x14ac:dyDescent="0.25">
      <c r="A1037" s="34">
        <v>4.3</v>
      </c>
      <c r="B1037" s="54" t="s">
        <v>29</v>
      </c>
      <c r="C1037" s="54" t="s">
        <v>101</v>
      </c>
      <c r="D1037" s="6" t="s">
        <v>150</v>
      </c>
      <c r="E1037" t="s">
        <v>1844</v>
      </c>
      <c r="F1037" s="9" t="s">
        <v>84</v>
      </c>
      <c r="G1037" s="9">
        <v>12.3</v>
      </c>
      <c r="H1037" s="8">
        <v>13</v>
      </c>
      <c r="I1037" s="9">
        <v>14</v>
      </c>
    </row>
    <row r="1038" spans="1:9" x14ac:dyDescent="0.25">
      <c r="A1038" s="34">
        <v>4.3</v>
      </c>
      <c r="B1038" s="54" t="s">
        <v>29</v>
      </c>
      <c r="C1038" s="54" t="s">
        <v>101</v>
      </c>
      <c r="D1038" s="6" t="s">
        <v>150</v>
      </c>
      <c r="E1038" t="s">
        <v>1845</v>
      </c>
      <c r="F1038" s="9" t="s">
        <v>84</v>
      </c>
      <c r="G1038" s="9">
        <v>12.3</v>
      </c>
      <c r="H1038" s="8">
        <v>13</v>
      </c>
      <c r="I1038" s="9">
        <v>14</v>
      </c>
    </row>
    <row r="1039" spans="1:9" x14ac:dyDescent="0.25">
      <c r="A1039" s="34">
        <v>4.3</v>
      </c>
      <c r="B1039" s="54" t="s">
        <v>29</v>
      </c>
      <c r="C1039" s="54" t="s">
        <v>101</v>
      </c>
      <c r="D1039" s="6" t="s">
        <v>150</v>
      </c>
      <c r="E1039" t="s">
        <v>1846</v>
      </c>
      <c r="F1039" s="9" t="s">
        <v>84</v>
      </c>
      <c r="G1039" s="9">
        <v>12.3</v>
      </c>
      <c r="H1039" s="8">
        <v>13</v>
      </c>
      <c r="I1039" s="9">
        <v>14</v>
      </c>
    </row>
    <row r="1040" spans="1:9" x14ac:dyDescent="0.25">
      <c r="A1040" s="34">
        <v>4.3</v>
      </c>
      <c r="B1040" s="54" t="s">
        <v>29</v>
      </c>
      <c r="C1040" s="54" t="s">
        <v>101</v>
      </c>
      <c r="D1040" s="6" t="s">
        <v>150</v>
      </c>
      <c r="E1040" t="s">
        <v>1847</v>
      </c>
      <c r="F1040" s="9" t="s">
        <v>84</v>
      </c>
      <c r="G1040" s="9">
        <v>12.3</v>
      </c>
      <c r="H1040" s="8">
        <v>13</v>
      </c>
      <c r="I1040" s="9">
        <v>14</v>
      </c>
    </row>
    <row r="1041" spans="1:11" x14ac:dyDescent="0.25">
      <c r="A1041" s="34">
        <v>5</v>
      </c>
      <c r="B1041" s="54" t="s">
        <v>29</v>
      </c>
      <c r="C1041" s="54" t="s">
        <v>101</v>
      </c>
      <c r="D1041" s="6" t="s">
        <v>150</v>
      </c>
      <c r="E1041" t="s">
        <v>1856</v>
      </c>
      <c r="F1041" s="9" t="s">
        <v>84</v>
      </c>
      <c r="G1041" s="9">
        <v>12.4</v>
      </c>
      <c r="H1041" s="8">
        <v>13</v>
      </c>
      <c r="I1041" s="9">
        <v>14</v>
      </c>
    </row>
    <row r="1042" spans="1:11" x14ac:dyDescent="0.25">
      <c r="A1042" s="34">
        <v>5</v>
      </c>
      <c r="B1042" s="54" t="s">
        <v>29</v>
      </c>
      <c r="C1042" s="54" t="s">
        <v>101</v>
      </c>
      <c r="D1042" s="6" t="s">
        <v>150</v>
      </c>
      <c r="E1042" t="s">
        <v>1857</v>
      </c>
      <c r="F1042" s="9" t="s">
        <v>84</v>
      </c>
      <c r="G1042" s="9">
        <v>12.1</v>
      </c>
      <c r="H1042" s="8">
        <v>13</v>
      </c>
      <c r="I1042" s="9">
        <v>14</v>
      </c>
    </row>
    <row r="1043" spans="1:11" x14ac:dyDescent="0.25">
      <c r="A1043" s="34">
        <v>5.0999999999999996</v>
      </c>
      <c r="B1043" s="54" t="s">
        <v>29</v>
      </c>
      <c r="C1043" s="54" t="s">
        <v>101</v>
      </c>
      <c r="D1043" s="6" t="s">
        <v>150</v>
      </c>
      <c r="E1043" t="s">
        <v>1870</v>
      </c>
      <c r="F1043" s="9" t="s">
        <v>84</v>
      </c>
      <c r="G1043" s="9">
        <v>12.4</v>
      </c>
      <c r="H1043" s="9">
        <v>13.1</v>
      </c>
      <c r="I1043" s="9">
        <v>14</v>
      </c>
    </row>
    <row r="1044" spans="1:11" x14ac:dyDescent="0.25">
      <c r="A1044" s="34">
        <v>5.0999999999999996</v>
      </c>
      <c r="B1044" s="54" t="s">
        <v>29</v>
      </c>
      <c r="C1044" s="54" t="s">
        <v>101</v>
      </c>
      <c r="D1044" s="6" t="s">
        <v>150</v>
      </c>
      <c r="E1044" t="s">
        <v>1871</v>
      </c>
      <c r="F1044" s="9" t="s">
        <v>84</v>
      </c>
      <c r="G1044" s="9">
        <v>12.4</v>
      </c>
      <c r="H1044" s="9">
        <v>13.1</v>
      </c>
      <c r="I1044" s="9">
        <v>14</v>
      </c>
    </row>
    <row r="1045" spans="1:11" x14ac:dyDescent="0.25">
      <c r="A1045" s="34">
        <v>5.0999999999999996</v>
      </c>
      <c r="B1045" s="54" t="s">
        <v>29</v>
      </c>
      <c r="C1045" s="54" t="s">
        <v>101</v>
      </c>
      <c r="D1045" s="6" t="s">
        <v>150</v>
      </c>
      <c r="E1045" t="s">
        <v>1872</v>
      </c>
      <c r="F1045" s="9" t="s">
        <v>84</v>
      </c>
      <c r="G1045" s="9">
        <v>12.4</v>
      </c>
      <c r="H1045" s="9">
        <v>13.1</v>
      </c>
      <c r="I1045" s="9">
        <v>14</v>
      </c>
    </row>
    <row r="1046" spans="1:11" x14ac:dyDescent="0.25">
      <c r="A1046" s="34">
        <v>5.0999999999999996</v>
      </c>
      <c r="B1046" s="54" t="s">
        <v>29</v>
      </c>
      <c r="C1046" s="54" t="s">
        <v>101</v>
      </c>
      <c r="D1046" s="6" t="s">
        <v>150</v>
      </c>
      <c r="E1046" t="s">
        <v>1873</v>
      </c>
      <c r="F1046" s="9" t="s">
        <v>84</v>
      </c>
      <c r="G1046" s="9">
        <v>12.4</v>
      </c>
      <c r="H1046" s="9">
        <v>13.1</v>
      </c>
      <c r="I1046" s="9">
        <v>14</v>
      </c>
    </row>
    <row r="1047" spans="1:11" x14ac:dyDescent="0.25">
      <c r="A1047" s="34">
        <v>5.0999999999999996</v>
      </c>
      <c r="B1047" s="54" t="s">
        <v>29</v>
      </c>
      <c r="C1047" s="54" t="s">
        <v>101</v>
      </c>
      <c r="D1047" s="6" t="s">
        <v>150</v>
      </c>
      <c r="E1047" t="s">
        <v>1874</v>
      </c>
      <c r="F1047" s="9" t="s">
        <v>84</v>
      </c>
      <c r="G1047" s="9">
        <v>12.2</v>
      </c>
      <c r="H1047" s="9">
        <v>13</v>
      </c>
      <c r="I1047" s="9">
        <v>14</v>
      </c>
    </row>
    <row r="1048" spans="1:11" x14ac:dyDescent="0.25">
      <c r="A1048" s="34">
        <v>5.2</v>
      </c>
      <c r="B1048" s="54" t="s">
        <v>29</v>
      </c>
      <c r="C1048" s="54" t="s">
        <v>101</v>
      </c>
      <c r="D1048" s="6" t="s">
        <v>150</v>
      </c>
      <c r="E1048" t="s">
        <v>1886</v>
      </c>
      <c r="F1048" s="9" t="s">
        <v>84</v>
      </c>
      <c r="G1048" s="9">
        <v>12.4</v>
      </c>
      <c r="H1048" s="9">
        <v>13.2</v>
      </c>
      <c r="I1048" s="9">
        <v>14</v>
      </c>
    </row>
    <row r="1049" spans="1:11" x14ac:dyDescent="0.25">
      <c r="A1049" s="34">
        <v>5.2</v>
      </c>
      <c r="B1049" s="54" t="s">
        <v>29</v>
      </c>
      <c r="C1049" s="54" t="s">
        <v>101</v>
      </c>
      <c r="D1049" s="6" t="s">
        <v>150</v>
      </c>
      <c r="E1049" t="s">
        <v>1887</v>
      </c>
      <c r="F1049" s="9" t="s">
        <v>84</v>
      </c>
      <c r="G1049" s="9">
        <v>12.4</v>
      </c>
      <c r="H1049" s="9">
        <v>13</v>
      </c>
      <c r="I1049" s="9">
        <v>14</v>
      </c>
    </row>
    <row r="1050" spans="1:11" x14ac:dyDescent="0.25">
      <c r="A1050" s="34">
        <v>6.1</v>
      </c>
      <c r="B1050" s="54" t="s">
        <v>29</v>
      </c>
      <c r="C1050" s="54" t="s">
        <v>101</v>
      </c>
      <c r="D1050" s="6" t="s">
        <v>150</v>
      </c>
      <c r="E1050" t="s">
        <v>1890</v>
      </c>
      <c r="F1050" s="9" t="s">
        <v>84</v>
      </c>
      <c r="G1050" s="9" t="s">
        <v>84</v>
      </c>
      <c r="H1050" s="55" t="s">
        <v>84</v>
      </c>
      <c r="I1050" s="55">
        <v>14.1</v>
      </c>
      <c r="K1050" s="51"/>
    </row>
    <row r="1051" spans="1:11" x14ac:dyDescent="0.25">
      <c r="A1051" s="34">
        <v>6.1</v>
      </c>
      <c r="B1051" s="54" t="s">
        <v>29</v>
      </c>
      <c r="C1051" s="54" t="s">
        <v>101</v>
      </c>
      <c r="D1051" s="6" t="s">
        <v>150</v>
      </c>
      <c r="E1051" t="s">
        <v>1891</v>
      </c>
      <c r="F1051" s="9" t="s">
        <v>84</v>
      </c>
      <c r="G1051" s="9" t="s">
        <v>84</v>
      </c>
      <c r="H1051" s="34">
        <v>13.1</v>
      </c>
      <c r="I1051" s="34">
        <v>14</v>
      </c>
    </row>
    <row r="1052" spans="1:11" x14ac:dyDescent="0.25">
      <c r="A1052" s="34">
        <v>6.2</v>
      </c>
      <c r="B1052" s="54" t="s">
        <v>29</v>
      </c>
      <c r="C1052" s="54" t="s">
        <v>101</v>
      </c>
      <c r="D1052" s="6" t="s">
        <v>150</v>
      </c>
      <c r="E1052" t="s">
        <v>1905</v>
      </c>
      <c r="F1052" s="9" t="s">
        <v>84</v>
      </c>
      <c r="G1052" s="34" t="s">
        <v>84</v>
      </c>
      <c r="H1052" s="55">
        <v>13.3</v>
      </c>
      <c r="I1052" s="55">
        <v>14.2</v>
      </c>
      <c r="K1052" s="51"/>
    </row>
    <row r="1053" spans="1:11" x14ac:dyDescent="0.25">
      <c r="A1053" s="34">
        <v>5</v>
      </c>
      <c r="B1053" s="54" t="s">
        <v>287</v>
      </c>
      <c r="C1053" s="54" t="s">
        <v>1470</v>
      </c>
      <c r="D1053" s="6" t="s">
        <v>1474</v>
      </c>
      <c r="E1053" t="s">
        <v>1804</v>
      </c>
      <c r="F1053" s="9" t="s">
        <v>84</v>
      </c>
      <c r="G1053" s="9">
        <v>12.4</v>
      </c>
      <c r="H1053" s="8">
        <v>13</v>
      </c>
      <c r="I1053" s="9">
        <v>14</v>
      </c>
    </row>
    <row r="1054" spans="1:11" x14ac:dyDescent="0.25">
      <c r="A1054" s="34">
        <v>5</v>
      </c>
      <c r="B1054" s="54" t="s">
        <v>287</v>
      </c>
      <c r="C1054" s="54" t="s">
        <v>304</v>
      </c>
      <c r="D1054" s="6" t="s">
        <v>305</v>
      </c>
      <c r="E1054" t="s">
        <v>350</v>
      </c>
      <c r="F1054" s="9" t="s">
        <v>84</v>
      </c>
      <c r="G1054" s="9">
        <v>12</v>
      </c>
      <c r="H1054" s="8">
        <v>13</v>
      </c>
      <c r="I1054" s="9">
        <v>14</v>
      </c>
    </row>
    <row r="1055" spans="1:11" x14ac:dyDescent="0.25">
      <c r="A1055" s="34">
        <v>5</v>
      </c>
      <c r="B1055" s="54" t="s">
        <v>287</v>
      </c>
      <c r="C1055" s="54" t="s">
        <v>304</v>
      </c>
      <c r="D1055" s="6" t="s">
        <v>305</v>
      </c>
      <c r="E1055" t="s">
        <v>351</v>
      </c>
      <c r="F1055" s="9" t="s">
        <v>84</v>
      </c>
      <c r="G1055" s="9">
        <v>12.4</v>
      </c>
      <c r="H1055" s="8">
        <v>13</v>
      </c>
      <c r="I1055" s="9">
        <v>14</v>
      </c>
    </row>
    <row r="1056" spans="1:11" x14ac:dyDescent="0.25">
      <c r="A1056" s="34">
        <v>5</v>
      </c>
      <c r="B1056" s="54" t="s">
        <v>287</v>
      </c>
      <c r="C1056" s="54" t="s">
        <v>304</v>
      </c>
      <c r="D1056" s="6" t="s">
        <v>305</v>
      </c>
      <c r="E1056" t="s">
        <v>352</v>
      </c>
      <c r="F1056" s="9" t="s">
        <v>84</v>
      </c>
      <c r="G1056" s="9" t="s">
        <v>84</v>
      </c>
      <c r="H1056" s="8">
        <v>13</v>
      </c>
      <c r="I1056" s="9">
        <v>14</v>
      </c>
    </row>
    <row r="1057" spans="1:9" x14ac:dyDescent="0.25">
      <c r="A1057" s="34">
        <v>5</v>
      </c>
      <c r="B1057" s="54" t="s">
        <v>287</v>
      </c>
      <c r="C1057" s="54" t="s">
        <v>304</v>
      </c>
      <c r="D1057" s="6" t="s">
        <v>305</v>
      </c>
      <c r="E1057" t="s">
        <v>353</v>
      </c>
      <c r="F1057" s="9" t="s">
        <v>84</v>
      </c>
      <c r="G1057" s="9">
        <v>12.4</v>
      </c>
      <c r="H1057" s="8">
        <v>13</v>
      </c>
      <c r="I1057" s="9">
        <v>14</v>
      </c>
    </row>
    <row r="1058" spans="1:9" x14ac:dyDescent="0.25">
      <c r="A1058" s="34">
        <v>5</v>
      </c>
      <c r="B1058" s="54" t="s">
        <v>46</v>
      </c>
      <c r="C1058" s="54" t="s">
        <v>284</v>
      </c>
      <c r="D1058" s="6" t="s">
        <v>523</v>
      </c>
      <c r="E1058" t="s">
        <v>527</v>
      </c>
      <c r="F1058" s="9" t="s">
        <v>84</v>
      </c>
      <c r="G1058" s="9">
        <v>12.1</v>
      </c>
      <c r="H1058" s="8">
        <v>13</v>
      </c>
      <c r="I1058" s="9">
        <v>14</v>
      </c>
    </row>
    <row r="1059" spans="1:9" x14ac:dyDescent="0.25">
      <c r="A1059" s="34">
        <v>5</v>
      </c>
      <c r="B1059" s="54" t="s">
        <v>46</v>
      </c>
      <c r="C1059" s="54" t="s">
        <v>284</v>
      </c>
      <c r="D1059" s="6" t="s">
        <v>523</v>
      </c>
      <c r="E1059" t="s">
        <v>528</v>
      </c>
      <c r="F1059" s="9" t="s">
        <v>84</v>
      </c>
      <c r="G1059" s="9">
        <v>12.1</v>
      </c>
      <c r="H1059" s="8">
        <v>13</v>
      </c>
      <c r="I1059" s="9">
        <v>14</v>
      </c>
    </row>
    <row r="1060" spans="1:9" x14ac:dyDescent="0.25">
      <c r="A1060" s="34">
        <v>5</v>
      </c>
      <c r="B1060" s="54" t="s">
        <v>46</v>
      </c>
      <c r="C1060" s="54" t="s">
        <v>284</v>
      </c>
      <c r="D1060" s="6" t="s">
        <v>523</v>
      </c>
      <c r="E1060" t="s">
        <v>529</v>
      </c>
      <c r="F1060" s="9" t="s">
        <v>84</v>
      </c>
      <c r="G1060" s="9">
        <v>12.1</v>
      </c>
      <c r="H1060" s="8">
        <v>13</v>
      </c>
      <c r="I1060" s="9">
        <v>14</v>
      </c>
    </row>
    <row r="1061" spans="1:9" x14ac:dyDescent="0.25">
      <c r="A1061" s="34">
        <v>5</v>
      </c>
      <c r="B1061" s="54" t="s">
        <v>29</v>
      </c>
      <c r="C1061" s="54" t="s">
        <v>435</v>
      </c>
      <c r="D1061" s="6" t="s">
        <v>568</v>
      </c>
      <c r="E1061" t="s">
        <v>574</v>
      </c>
      <c r="F1061" s="9" t="s">
        <v>84</v>
      </c>
      <c r="G1061" s="9">
        <v>12.4</v>
      </c>
      <c r="H1061" s="8">
        <v>13</v>
      </c>
      <c r="I1061" s="9">
        <v>14</v>
      </c>
    </row>
    <row r="1062" spans="1:9" x14ac:dyDescent="0.25">
      <c r="A1062" s="34">
        <v>5</v>
      </c>
      <c r="B1062" s="54" t="s">
        <v>29</v>
      </c>
      <c r="C1062" s="54" t="s">
        <v>435</v>
      </c>
      <c r="D1062" s="6" t="s">
        <v>575</v>
      </c>
      <c r="E1062" t="s">
        <v>591</v>
      </c>
      <c r="F1062" s="9" t="s">
        <v>84</v>
      </c>
      <c r="G1062" s="9">
        <v>12.4</v>
      </c>
      <c r="H1062" s="8">
        <v>13</v>
      </c>
      <c r="I1062" s="9">
        <v>14</v>
      </c>
    </row>
    <row r="1063" spans="1:9" x14ac:dyDescent="0.25">
      <c r="A1063" s="34">
        <v>5</v>
      </c>
      <c r="B1063" s="54" t="s">
        <v>29</v>
      </c>
      <c r="C1063" s="54" t="s">
        <v>435</v>
      </c>
      <c r="D1063" s="6" t="s">
        <v>666</v>
      </c>
      <c r="E1063" t="s">
        <v>676</v>
      </c>
      <c r="F1063" s="9" t="s">
        <v>84</v>
      </c>
      <c r="G1063" s="9">
        <v>12.4</v>
      </c>
      <c r="H1063" s="8">
        <v>13</v>
      </c>
      <c r="I1063" s="9">
        <v>14</v>
      </c>
    </row>
    <row r="1064" spans="1:9" x14ac:dyDescent="0.25">
      <c r="A1064" s="34">
        <v>5</v>
      </c>
      <c r="B1064" s="54" t="s">
        <v>29</v>
      </c>
      <c r="C1064" s="54" t="s">
        <v>435</v>
      </c>
      <c r="D1064" s="6" t="s">
        <v>666</v>
      </c>
      <c r="E1064" t="s">
        <v>677</v>
      </c>
      <c r="F1064" s="9" t="s">
        <v>84</v>
      </c>
      <c r="G1064" s="9">
        <v>12.4</v>
      </c>
      <c r="H1064" s="8">
        <v>13</v>
      </c>
      <c r="I1064" s="9">
        <v>14</v>
      </c>
    </row>
    <row r="1065" spans="1:9" x14ac:dyDescent="0.25">
      <c r="A1065" s="34">
        <v>5</v>
      </c>
      <c r="B1065" s="54" t="s">
        <v>46</v>
      </c>
      <c r="C1065" s="54" t="s">
        <v>484</v>
      </c>
      <c r="D1065" s="6" t="s">
        <v>485</v>
      </c>
      <c r="E1065" t="s">
        <v>776</v>
      </c>
      <c r="F1065" s="9" t="s">
        <v>84</v>
      </c>
      <c r="G1065" s="9">
        <v>12.1</v>
      </c>
      <c r="H1065" s="8">
        <v>13</v>
      </c>
      <c r="I1065" s="9">
        <v>14</v>
      </c>
    </row>
    <row r="1066" spans="1:9" x14ac:dyDescent="0.25">
      <c r="A1066" s="34">
        <v>5</v>
      </c>
      <c r="B1066" s="54" t="s">
        <v>46</v>
      </c>
      <c r="C1066" s="54" t="s">
        <v>484</v>
      </c>
      <c r="D1066" s="6" t="s">
        <v>485</v>
      </c>
      <c r="E1066" t="s">
        <v>777</v>
      </c>
      <c r="F1066" s="9" t="s">
        <v>84</v>
      </c>
      <c r="G1066" s="9">
        <v>12.1</v>
      </c>
      <c r="H1066" s="8">
        <v>13</v>
      </c>
      <c r="I1066" s="9">
        <v>14</v>
      </c>
    </row>
    <row r="1067" spans="1:9" x14ac:dyDescent="0.25">
      <c r="A1067" s="34">
        <v>5</v>
      </c>
      <c r="B1067" s="54" t="s">
        <v>46</v>
      </c>
      <c r="C1067" s="54" t="s">
        <v>484</v>
      </c>
      <c r="D1067" s="6" t="s">
        <v>485</v>
      </c>
      <c r="E1067" t="s">
        <v>778</v>
      </c>
      <c r="F1067" s="9" t="s">
        <v>84</v>
      </c>
      <c r="G1067" s="9">
        <v>12.1</v>
      </c>
      <c r="H1067" s="8">
        <v>13</v>
      </c>
      <c r="I1067" s="9">
        <v>14</v>
      </c>
    </row>
    <row r="1068" spans="1:9" x14ac:dyDescent="0.25">
      <c r="A1068" s="34">
        <v>5</v>
      </c>
      <c r="B1068" s="54" t="s">
        <v>46</v>
      </c>
      <c r="C1068" s="54" t="s">
        <v>59</v>
      </c>
      <c r="D1068" s="6" t="s">
        <v>805</v>
      </c>
      <c r="E1068" t="s">
        <v>941</v>
      </c>
      <c r="F1068" s="9" t="s">
        <v>84</v>
      </c>
      <c r="G1068" s="9">
        <v>12.1</v>
      </c>
      <c r="H1068" s="8">
        <v>13</v>
      </c>
      <c r="I1068" s="9">
        <v>14</v>
      </c>
    </row>
    <row r="1069" spans="1:9" x14ac:dyDescent="0.25">
      <c r="A1069" s="34">
        <v>5</v>
      </c>
      <c r="B1069" s="54" t="s">
        <v>46</v>
      </c>
      <c r="C1069" s="54" t="s">
        <v>59</v>
      </c>
      <c r="D1069" s="6" t="s">
        <v>805</v>
      </c>
      <c r="E1069" t="s">
        <v>942</v>
      </c>
      <c r="F1069" s="9" t="s">
        <v>84</v>
      </c>
      <c r="G1069" s="9">
        <v>12.1</v>
      </c>
      <c r="H1069" s="8">
        <v>13</v>
      </c>
      <c r="I1069" s="9">
        <v>14</v>
      </c>
    </row>
    <row r="1070" spans="1:9" x14ac:dyDescent="0.25">
      <c r="A1070" s="34">
        <v>5</v>
      </c>
      <c r="B1070" s="54" t="s">
        <v>46</v>
      </c>
      <c r="C1070" s="54" t="s">
        <v>59</v>
      </c>
      <c r="D1070" s="6" t="s">
        <v>805</v>
      </c>
      <c r="E1070" t="s">
        <v>943</v>
      </c>
      <c r="F1070" s="9" t="s">
        <v>84</v>
      </c>
      <c r="G1070" s="9">
        <v>12.1</v>
      </c>
      <c r="H1070" s="8">
        <v>13</v>
      </c>
      <c r="I1070" s="9">
        <v>14</v>
      </c>
    </row>
    <row r="1071" spans="1:9" x14ac:dyDescent="0.25">
      <c r="A1071" s="34">
        <v>5</v>
      </c>
      <c r="B1071" s="54" t="s">
        <v>46</v>
      </c>
      <c r="C1071" s="54" t="s">
        <v>59</v>
      </c>
      <c r="D1071" s="6" t="s">
        <v>805</v>
      </c>
      <c r="E1071" t="s">
        <v>944</v>
      </c>
      <c r="F1071" s="9" t="s">
        <v>84</v>
      </c>
      <c r="G1071" s="9">
        <v>12.1</v>
      </c>
      <c r="H1071" s="8">
        <v>13</v>
      </c>
      <c r="I1071" s="9">
        <v>14</v>
      </c>
    </row>
    <row r="1072" spans="1:9" x14ac:dyDescent="0.25">
      <c r="A1072" s="34">
        <v>5</v>
      </c>
      <c r="B1072" s="54" t="s">
        <v>46</v>
      </c>
      <c r="C1072" s="54" t="s">
        <v>59</v>
      </c>
      <c r="D1072" s="6" t="s">
        <v>805</v>
      </c>
      <c r="E1072" t="s">
        <v>945</v>
      </c>
      <c r="F1072" s="9" t="s">
        <v>84</v>
      </c>
      <c r="G1072" s="9">
        <v>12.1</v>
      </c>
      <c r="H1072" s="8">
        <v>13</v>
      </c>
      <c r="I1072" s="9">
        <v>14</v>
      </c>
    </row>
    <row r="1073" spans="1:9" x14ac:dyDescent="0.25">
      <c r="A1073" s="34">
        <v>5</v>
      </c>
      <c r="B1073" s="54" t="s">
        <v>46</v>
      </c>
      <c r="C1073" s="54" t="s">
        <v>59</v>
      </c>
      <c r="D1073" s="6" t="s">
        <v>805</v>
      </c>
      <c r="E1073" t="s">
        <v>946</v>
      </c>
      <c r="F1073" s="9" t="s">
        <v>84</v>
      </c>
      <c r="G1073" s="9">
        <v>12.1</v>
      </c>
      <c r="H1073" s="8">
        <v>13</v>
      </c>
      <c r="I1073" s="9">
        <v>14</v>
      </c>
    </row>
    <row r="1074" spans="1:9" x14ac:dyDescent="0.25">
      <c r="A1074" s="34">
        <v>5</v>
      </c>
      <c r="B1074" s="54" t="s">
        <v>46</v>
      </c>
      <c r="C1074" s="54" t="s">
        <v>59</v>
      </c>
      <c r="D1074" s="6" t="s">
        <v>805</v>
      </c>
      <c r="E1074" t="s">
        <v>947</v>
      </c>
      <c r="F1074" s="9" t="s">
        <v>84</v>
      </c>
      <c r="G1074" s="9">
        <v>12.1</v>
      </c>
      <c r="H1074" s="8">
        <v>13</v>
      </c>
      <c r="I1074" s="9">
        <v>14</v>
      </c>
    </row>
    <row r="1075" spans="1:9" x14ac:dyDescent="0.25">
      <c r="A1075" s="34">
        <v>5</v>
      </c>
      <c r="B1075" s="54" t="s">
        <v>46</v>
      </c>
      <c r="C1075" s="54" t="s">
        <v>59</v>
      </c>
      <c r="D1075" s="6" t="s">
        <v>805</v>
      </c>
      <c r="E1075" t="s">
        <v>948</v>
      </c>
      <c r="F1075" s="9" t="s">
        <v>84</v>
      </c>
      <c r="G1075" s="9">
        <v>12.1</v>
      </c>
      <c r="H1075" s="8">
        <v>13</v>
      </c>
      <c r="I1075" s="9">
        <v>14</v>
      </c>
    </row>
    <row r="1076" spans="1:9" x14ac:dyDescent="0.25">
      <c r="A1076" s="34">
        <v>5</v>
      </c>
      <c r="B1076" s="54" t="s">
        <v>46</v>
      </c>
      <c r="C1076" s="54" t="s">
        <v>59</v>
      </c>
      <c r="D1076" s="6" t="s">
        <v>805</v>
      </c>
      <c r="E1076" t="s">
        <v>949</v>
      </c>
      <c r="F1076" s="9" t="s">
        <v>84</v>
      </c>
      <c r="G1076" s="9">
        <v>12.1</v>
      </c>
      <c r="H1076" s="8">
        <v>13</v>
      </c>
      <c r="I1076" s="9">
        <v>14</v>
      </c>
    </row>
    <row r="1077" spans="1:9" x14ac:dyDescent="0.25">
      <c r="A1077" s="34">
        <v>5</v>
      </c>
      <c r="B1077" s="54" t="s">
        <v>29</v>
      </c>
      <c r="C1077" s="54" t="s">
        <v>811</v>
      </c>
      <c r="D1077" s="6" t="s">
        <v>812</v>
      </c>
      <c r="E1077" t="s">
        <v>1028</v>
      </c>
      <c r="F1077" s="9" t="s">
        <v>84</v>
      </c>
      <c r="G1077" s="9">
        <v>12.4</v>
      </c>
      <c r="H1077" s="8">
        <v>13</v>
      </c>
      <c r="I1077" s="9">
        <v>14</v>
      </c>
    </row>
    <row r="1078" spans="1:9" x14ac:dyDescent="0.25">
      <c r="A1078" s="34">
        <v>5.0999999999999996</v>
      </c>
      <c r="B1078" s="54" t="s">
        <v>92</v>
      </c>
      <c r="C1078" s="54" t="s">
        <v>175</v>
      </c>
      <c r="D1078" s="6" t="s">
        <v>176</v>
      </c>
      <c r="E1078" t="s">
        <v>210</v>
      </c>
      <c r="F1078" s="9" t="s">
        <v>84</v>
      </c>
      <c r="G1078" s="9" t="s">
        <v>84</v>
      </c>
      <c r="H1078" s="9">
        <v>13.1</v>
      </c>
      <c r="I1078" s="9">
        <v>14</v>
      </c>
    </row>
    <row r="1079" spans="1:9" x14ac:dyDescent="0.25">
      <c r="A1079" s="34">
        <v>5</v>
      </c>
      <c r="B1079" s="54" t="s">
        <v>29</v>
      </c>
      <c r="C1079" s="54" t="s">
        <v>1047</v>
      </c>
      <c r="D1079" s="6" t="s">
        <v>1048</v>
      </c>
      <c r="E1079" t="s">
        <v>1206</v>
      </c>
      <c r="F1079" s="9" t="s">
        <v>84</v>
      </c>
      <c r="G1079" s="9">
        <v>12.1</v>
      </c>
      <c r="H1079" s="8">
        <v>13</v>
      </c>
      <c r="I1079" s="9">
        <v>14</v>
      </c>
    </row>
    <row r="1080" spans="1:9" x14ac:dyDescent="0.25">
      <c r="A1080" s="34">
        <v>5</v>
      </c>
      <c r="B1080" s="54" t="s">
        <v>29</v>
      </c>
      <c r="C1080" s="54" t="s">
        <v>1047</v>
      </c>
      <c r="D1080" s="6" t="s">
        <v>1048</v>
      </c>
      <c r="E1080" t="s">
        <v>1207</v>
      </c>
      <c r="F1080" s="9" t="s">
        <v>84</v>
      </c>
      <c r="G1080" s="9">
        <v>12.4</v>
      </c>
      <c r="H1080" s="8">
        <v>13</v>
      </c>
      <c r="I1080" s="9">
        <v>14</v>
      </c>
    </row>
    <row r="1081" spans="1:9" x14ac:dyDescent="0.25">
      <c r="A1081" s="34">
        <v>5</v>
      </c>
      <c r="B1081" s="54" t="s">
        <v>29</v>
      </c>
      <c r="C1081" s="54" t="s">
        <v>1047</v>
      </c>
      <c r="D1081" s="6" t="s">
        <v>1048</v>
      </c>
      <c r="E1081" t="s">
        <v>1208</v>
      </c>
      <c r="F1081" s="9" t="s">
        <v>84</v>
      </c>
      <c r="G1081" s="9">
        <v>12.4</v>
      </c>
      <c r="H1081" s="8">
        <v>13</v>
      </c>
      <c r="I1081" s="9">
        <v>14</v>
      </c>
    </row>
    <row r="1082" spans="1:9" x14ac:dyDescent="0.25">
      <c r="A1082" s="34">
        <v>5</v>
      </c>
      <c r="B1082" s="54" t="s">
        <v>29</v>
      </c>
      <c r="C1082" s="54" t="s">
        <v>1047</v>
      </c>
      <c r="D1082" s="6" t="s">
        <v>1048</v>
      </c>
      <c r="E1082" t="s">
        <v>1209</v>
      </c>
      <c r="F1082" s="9" t="s">
        <v>84</v>
      </c>
      <c r="G1082" s="9">
        <v>12.1</v>
      </c>
      <c r="H1082" s="8">
        <v>13</v>
      </c>
      <c r="I1082" s="9">
        <v>14</v>
      </c>
    </row>
    <row r="1083" spans="1:9" x14ac:dyDescent="0.25">
      <c r="A1083" s="34">
        <v>5</v>
      </c>
      <c r="B1083" s="54" t="s">
        <v>29</v>
      </c>
      <c r="C1083" s="54" t="s">
        <v>1047</v>
      </c>
      <c r="D1083" s="6" t="s">
        <v>1048</v>
      </c>
      <c r="E1083" t="s">
        <v>1210</v>
      </c>
      <c r="F1083" s="9" t="s">
        <v>84</v>
      </c>
      <c r="G1083" s="9">
        <v>12.1</v>
      </c>
      <c r="H1083" s="8">
        <v>13</v>
      </c>
      <c r="I1083" s="9">
        <v>14</v>
      </c>
    </row>
    <row r="1084" spans="1:9" x14ac:dyDescent="0.25">
      <c r="A1084" s="34">
        <v>5.0999999999999996</v>
      </c>
      <c r="B1084" s="54" t="s">
        <v>92</v>
      </c>
      <c r="C1084" s="54" t="s">
        <v>175</v>
      </c>
      <c r="D1084" s="6" t="s">
        <v>176</v>
      </c>
      <c r="E1084" t="s">
        <v>211</v>
      </c>
      <c r="F1084" s="9" t="s">
        <v>84</v>
      </c>
      <c r="G1084" s="9">
        <v>12.2</v>
      </c>
      <c r="H1084" s="9">
        <v>13</v>
      </c>
      <c r="I1084" s="9">
        <v>14</v>
      </c>
    </row>
    <row r="1085" spans="1:9" x14ac:dyDescent="0.25">
      <c r="A1085" s="34">
        <v>5.2</v>
      </c>
      <c r="B1085" s="54" t="s">
        <v>92</v>
      </c>
      <c r="C1085" s="54" t="s">
        <v>175</v>
      </c>
      <c r="D1085" s="6" t="s">
        <v>176</v>
      </c>
      <c r="E1085" t="s">
        <v>212</v>
      </c>
      <c r="F1085" s="9" t="s">
        <v>84</v>
      </c>
      <c r="G1085" s="9" t="s">
        <v>84</v>
      </c>
      <c r="H1085" s="9">
        <v>13.2</v>
      </c>
      <c r="I1085" s="9">
        <v>14</v>
      </c>
    </row>
    <row r="1086" spans="1:9" x14ac:dyDescent="0.25">
      <c r="A1086" s="34">
        <v>5.2</v>
      </c>
      <c r="B1086" s="54" t="s">
        <v>92</v>
      </c>
      <c r="C1086" s="54" t="s">
        <v>175</v>
      </c>
      <c r="D1086" s="6" t="s">
        <v>176</v>
      </c>
      <c r="E1086" t="s">
        <v>213</v>
      </c>
      <c r="F1086" s="9" t="s">
        <v>84</v>
      </c>
      <c r="G1086" s="9" t="s">
        <v>84</v>
      </c>
      <c r="H1086" s="9">
        <v>13.2</v>
      </c>
      <c r="I1086" s="9">
        <v>14</v>
      </c>
    </row>
    <row r="1087" spans="1:9" x14ac:dyDescent="0.25">
      <c r="A1087" s="34">
        <v>5.2</v>
      </c>
      <c r="B1087" s="54" t="s">
        <v>92</v>
      </c>
      <c r="C1087" s="54" t="s">
        <v>175</v>
      </c>
      <c r="D1087" s="6" t="s">
        <v>176</v>
      </c>
      <c r="E1087" t="s">
        <v>214</v>
      </c>
      <c r="F1087" s="9" t="s">
        <v>84</v>
      </c>
      <c r="G1087" s="9" t="s">
        <v>84</v>
      </c>
      <c r="H1087" s="9">
        <v>13.2</v>
      </c>
      <c r="I1087" s="9">
        <v>14</v>
      </c>
    </row>
    <row r="1088" spans="1:9" x14ac:dyDescent="0.25">
      <c r="A1088" s="34">
        <v>5</v>
      </c>
      <c r="B1088" s="54" t="s">
        <v>92</v>
      </c>
      <c r="C1088" s="54" t="s">
        <v>402</v>
      </c>
      <c r="D1088" s="6" t="s">
        <v>403</v>
      </c>
      <c r="E1088" t="s">
        <v>414</v>
      </c>
      <c r="F1088" s="9" t="s">
        <v>84</v>
      </c>
      <c r="G1088" s="9">
        <v>12.1</v>
      </c>
      <c r="H1088" s="8">
        <v>13</v>
      </c>
      <c r="I1088" s="9">
        <v>14</v>
      </c>
    </row>
    <row r="1089" spans="1:9" x14ac:dyDescent="0.25">
      <c r="A1089" s="34">
        <v>5</v>
      </c>
      <c r="B1089" s="54" t="s">
        <v>92</v>
      </c>
      <c r="C1089" s="54" t="s">
        <v>175</v>
      </c>
      <c r="D1089" s="6" t="s">
        <v>645</v>
      </c>
      <c r="E1089" t="s">
        <v>1309</v>
      </c>
      <c r="F1089" s="9" t="s">
        <v>84</v>
      </c>
      <c r="G1089" s="9">
        <v>12.1</v>
      </c>
      <c r="H1089" s="49">
        <v>13</v>
      </c>
      <c r="I1089" s="9">
        <v>14</v>
      </c>
    </row>
    <row r="1090" spans="1:9" x14ac:dyDescent="0.25">
      <c r="A1090" s="34">
        <v>5</v>
      </c>
      <c r="B1090" s="54" t="s">
        <v>92</v>
      </c>
      <c r="C1090" s="54" t="s">
        <v>175</v>
      </c>
      <c r="D1090" s="6" t="s">
        <v>645</v>
      </c>
      <c r="E1090" t="s">
        <v>1310</v>
      </c>
      <c r="F1090" s="9" t="s">
        <v>84</v>
      </c>
      <c r="G1090" s="9">
        <v>12.1</v>
      </c>
      <c r="H1090" s="49">
        <v>13</v>
      </c>
      <c r="I1090" s="9">
        <v>14</v>
      </c>
    </row>
    <row r="1091" spans="1:9" x14ac:dyDescent="0.25">
      <c r="A1091" s="34">
        <v>5</v>
      </c>
      <c r="B1091" s="54" t="s">
        <v>92</v>
      </c>
      <c r="C1091" s="54" t="s">
        <v>175</v>
      </c>
      <c r="D1091" s="6" t="s">
        <v>1051</v>
      </c>
      <c r="E1091" t="s">
        <v>1399</v>
      </c>
      <c r="F1091" s="9" t="s">
        <v>84</v>
      </c>
      <c r="G1091" s="9">
        <v>12.1</v>
      </c>
      <c r="H1091" s="49">
        <v>13</v>
      </c>
      <c r="I1091" s="9">
        <v>14</v>
      </c>
    </row>
    <row r="1092" spans="1:9" x14ac:dyDescent="0.25">
      <c r="A1092" s="34">
        <v>5</v>
      </c>
      <c r="B1092" s="54" t="s">
        <v>92</v>
      </c>
      <c r="C1092" s="54" t="s">
        <v>175</v>
      </c>
      <c r="D1092" s="6" t="s">
        <v>1051</v>
      </c>
      <c r="E1092" t="s">
        <v>1400</v>
      </c>
      <c r="F1092" s="9" t="s">
        <v>84</v>
      </c>
      <c r="G1092" s="9">
        <v>12.1</v>
      </c>
      <c r="H1092" s="49">
        <v>13</v>
      </c>
      <c r="I1092" s="9">
        <v>14</v>
      </c>
    </row>
    <row r="1093" spans="1:9" x14ac:dyDescent="0.25">
      <c r="A1093" s="34">
        <v>5</v>
      </c>
      <c r="B1093" s="54" t="s">
        <v>92</v>
      </c>
      <c r="C1093" s="54" t="s">
        <v>175</v>
      </c>
      <c r="D1093" s="6" t="s">
        <v>1051</v>
      </c>
      <c r="E1093" t="s">
        <v>1401</v>
      </c>
      <c r="F1093" s="9" t="s">
        <v>84</v>
      </c>
      <c r="G1093" s="9">
        <v>12.1</v>
      </c>
      <c r="H1093" s="49">
        <v>13</v>
      </c>
      <c r="I1093" s="9">
        <v>14</v>
      </c>
    </row>
    <row r="1094" spans="1:9" x14ac:dyDescent="0.25">
      <c r="A1094" s="34">
        <v>5</v>
      </c>
      <c r="B1094" s="54" t="s">
        <v>92</v>
      </c>
      <c r="C1094" s="54" t="s">
        <v>175</v>
      </c>
      <c r="D1094" s="6" t="s">
        <v>1051</v>
      </c>
      <c r="E1094" t="s">
        <v>1402</v>
      </c>
      <c r="F1094" s="9" t="s">
        <v>84</v>
      </c>
      <c r="G1094" s="9">
        <v>12.1</v>
      </c>
      <c r="H1094" s="49">
        <v>13</v>
      </c>
      <c r="I1094" s="9">
        <v>14</v>
      </c>
    </row>
    <row r="1095" spans="1:9" x14ac:dyDescent="0.25">
      <c r="A1095" s="34">
        <v>5</v>
      </c>
      <c r="B1095" s="54" t="s">
        <v>92</v>
      </c>
      <c r="C1095" s="54" t="s">
        <v>175</v>
      </c>
      <c r="D1095" s="6" t="s">
        <v>1051</v>
      </c>
      <c r="E1095" t="s">
        <v>1403</v>
      </c>
      <c r="F1095" s="9" t="s">
        <v>84</v>
      </c>
      <c r="G1095" s="9">
        <v>12.1</v>
      </c>
      <c r="H1095" s="49">
        <v>13</v>
      </c>
      <c r="I1095" s="9">
        <v>14</v>
      </c>
    </row>
    <row r="1096" spans="1:9" x14ac:dyDescent="0.25">
      <c r="A1096" s="34">
        <v>5</v>
      </c>
      <c r="B1096" s="54" t="s">
        <v>92</v>
      </c>
      <c r="C1096" s="54" t="s">
        <v>175</v>
      </c>
      <c r="D1096" s="6" t="s">
        <v>1051</v>
      </c>
      <c r="E1096" t="s">
        <v>1404</v>
      </c>
      <c r="F1096" s="9" t="s">
        <v>84</v>
      </c>
      <c r="G1096" s="9">
        <v>12.1</v>
      </c>
      <c r="H1096" s="49">
        <v>13</v>
      </c>
      <c r="I1096" s="9">
        <v>14</v>
      </c>
    </row>
    <row r="1097" spans="1:9" x14ac:dyDescent="0.25">
      <c r="A1097" s="34">
        <v>5</v>
      </c>
      <c r="B1097" s="6" t="s">
        <v>92</v>
      </c>
      <c r="C1097" s="6" t="s">
        <v>1677</v>
      </c>
      <c r="D1097" s="6" t="s">
        <v>1678</v>
      </c>
      <c r="E1097" t="s">
        <v>1680</v>
      </c>
      <c r="F1097" s="9" t="s">
        <v>84</v>
      </c>
      <c r="G1097" s="9">
        <v>12.3</v>
      </c>
      <c r="H1097" s="8">
        <v>13</v>
      </c>
      <c r="I1097" s="9">
        <v>14</v>
      </c>
    </row>
    <row r="1098" spans="1:9" x14ac:dyDescent="0.25">
      <c r="A1098" s="34">
        <v>5</v>
      </c>
      <c r="B1098" s="6" t="s">
        <v>92</v>
      </c>
      <c r="C1098" s="6" t="s">
        <v>1677</v>
      </c>
      <c r="D1098" s="6" t="s">
        <v>1689</v>
      </c>
      <c r="E1098" t="s">
        <v>1690</v>
      </c>
      <c r="F1098" s="9" t="s">
        <v>84</v>
      </c>
      <c r="G1098" s="9">
        <v>12.4</v>
      </c>
      <c r="H1098" s="8">
        <v>13</v>
      </c>
      <c r="I1098" s="9">
        <v>14</v>
      </c>
    </row>
    <row r="1099" spans="1:9" x14ac:dyDescent="0.25">
      <c r="A1099" s="34">
        <v>5</v>
      </c>
      <c r="B1099" s="6" t="s">
        <v>92</v>
      </c>
      <c r="C1099" s="6" t="s">
        <v>1677</v>
      </c>
      <c r="D1099" s="6" t="s">
        <v>1689</v>
      </c>
      <c r="E1099" t="s">
        <v>1691</v>
      </c>
      <c r="F1099" s="9" t="s">
        <v>84</v>
      </c>
      <c r="G1099" s="9">
        <v>12.4</v>
      </c>
      <c r="H1099" s="8">
        <v>13</v>
      </c>
      <c r="I1099" s="9">
        <v>14</v>
      </c>
    </row>
    <row r="1100" spans="1:9" x14ac:dyDescent="0.25">
      <c r="A1100" s="34">
        <v>5</v>
      </c>
      <c r="B1100" s="54" t="s">
        <v>287</v>
      </c>
      <c r="C1100" s="54" t="s">
        <v>1452</v>
      </c>
      <c r="D1100" s="6" t="s">
        <v>1453</v>
      </c>
      <c r="E1100" t="s">
        <v>1497</v>
      </c>
      <c r="F1100" s="9" t="s">
        <v>84</v>
      </c>
      <c r="G1100" s="9">
        <v>12.4</v>
      </c>
      <c r="H1100" s="49">
        <v>13</v>
      </c>
      <c r="I1100" s="9">
        <v>14</v>
      </c>
    </row>
    <row r="1101" spans="1:9" x14ac:dyDescent="0.25">
      <c r="A1101" s="34">
        <v>5</v>
      </c>
      <c r="B1101" s="54" t="s">
        <v>287</v>
      </c>
      <c r="C1101" s="54" t="s">
        <v>1452</v>
      </c>
      <c r="D1101" s="6" t="s">
        <v>1453</v>
      </c>
      <c r="E1101" t="s">
        <v>1498</v>
      </c>
      <c r="F1101" s="9" t="s">
        <v>84</v>
      </c>
      <c r="G1101" s="9">
        <v>12.4</v>
      </c>
      <c r="H1101" s="49">
        <v>13</v>
      </c>
      <c r="I1101" s="9">
        <v>14</v>
      </c>
    </row>
    <row r="1102" spans="1:9" x14ac:dyDescent="0.25">
      <c r="A1102" s="34">
        <v>5</v>
      </c>
      <c r="B1102" s="54" t="s">
        <v>287</v>
      </c>
      <c r="C1102" s="54" t="s">
        <v>1452</v>
      </c>
      <c r="D1102" s="6" t="s">
        <v>1453</v>
      </c>
      <c r="E1102" t="s">
        <v>1499</v>
      </c>
      <c r="F1102" s="9" t="s">
        <v>84</v>
      </c>
      <c r="G1102" s="9">
        <v>12.4</v>
      </c>
      <c r="H1102" s="49">
        <v>13</v>
      </c>
      <c r="I1102" s="9">
        <v>14</v>
      </c>
    </row>
    <row r="1103" spans="1:9" x14ac:dyDescent="0.25">
      <c r="A1103" s="71">
        <v>2412</v>
      </c>
      <c r="B1103" s="54" t="s">
        <v>92</v>
      </c>
      <c r="C1103" s="54" t="s">
        <v>1670</v>
      </c>
      <c r="D1103" s="6" t="s">
        <v>1671</v>
      </c>
      <c r="E1103" s="4" t="s">
        <v>2297</v>
      </c>
    </row>
    <row r="1104" spans="1:9" x14ac:dyDescent="0.25">
      <c r="A1104" s="71">
        <v>2412</v>
      </c>
      <c r="B1104" s="54" t="s">
        <v>92</v>
      </c>
      <c r="C1104" s="54" t="s">
        <v>1670</v>
      </c>
      <c r="D1104" s="6" t="s">
        <v>1671</v>
      </c>
      <c r="E1104" s="4" t="s">
        <v>2298</v>
      </c>
    </row>
    <row r="1105" spans="1:9" x14ac:dyDescent="0.25">
      <c r="A1105" s="71">
        <v>2412</v>
      </c>
      <c r="B1105" s="54" t="s">
        <v>92</v>
      </c>
      <c r="C1105" s="54" t="s">
        <v>1670</v>
      </c>
      <c r="D1105" s="6" t="s">
        <v>1671</v>
      </c>
      <c r="E1105" s="4" t="s">
        <v>2299</v>
      </c>
    </row>
    <row r="1106" spans="1:9" x14ac:dyDescent="0.25">
      <c r="A1106" s="71">
        <v>2512</v>
      </c>
      <c r="B1106" s="54" t="s">
        <v>92</v>
      </c>
      <c r="C1106" s="54" t="s">
        <v>1054</v>
      </c>
      <c r="D1106" s="6" t="s">
        <v>2646</v>
      </c>
      <c r="E1106" s="4" t="s">
        <v>2793</v>
      </c>
    </row>
    <row r="1107" spans="1:9" x14ac:dyDescent="0.25">
      <c r="A1107" s="71">
        <v>2512</v>
      </c>
      <c r="B1107" s="54" t="s">
        <v>92</v>
      </c>
      <c r="C1107" s="54" t="s">
        <v>1054</v>
      </c>
      <c r="D1107" s="6" t="s">
        <v>2646</v>
      </c>
      <c r="E1107" s="4" t="s">
        <v>2797</v>
      </c>
    </row>
    <row r="1108" spans="1:9" x14ac:dyDescent="0.25">
      <c r="A1108" s="71">
        <v>2512</v>
      </c>
      <c r="B1108" s="54" t="s">
        <v>92</v>
      </c>
      <c r="C1108" s="54" t="s">
        <v>1054</v>
      </c>
      <c r="D1108" s="6" t="s">
        <v>2646</v>
      </c>
      <c r="E1108" s="4" t="s">
        <v>2798</v>
      </c>
    </row>
    <row r="1109" spans="1:9" x14ac:dyDescent="0.25">
      <c r="A1109" s="71">
        <v>2512</v>
      </c>
      <c r="B1109" s="54" t="s">
        <v>92</v>
      </c>
      <c r="C1109" s="54" t="s">
        <v>1054</v>
      </c>
      <c r="D1109" s="6" t="s">
        <v>2646</v>
      </c>
      <c r="E1109" s="4" t="s">
        <v>2794</v>
      </c>
    </row>
    <row r="1110" spans="1:9" x14ac:dyDescent="0.25">
      <c r="A1110" s="71">
        <v>2512</v>
      </c>
      <c r="B1110" s="54" t="s">
        <v>92</v>
      </c>
      <c r="C1110" s="54" t="s">
        <v>1054</v>
      </c>
      <c r="D1110" s="6" t="s">
        <v>2646</v>
      </c>
      <c r="E1110" s="4" t="s">
        <v>2795</v>
      </c>
    </row>
    <row r="1111" spans="1:9" x14ac:dyDescent="0.25">
      <c r="A1111" s="71">
        <v>2506</v>
      </c>
      <c r="B1111" s="54" t="s">
        <v>287</v>
      </c>
      <c r="C1111" s="54" t="s">
        <v>304</v>
      </c>
      <c r="D1111" s="6" t="s">
        <v>305</v>
      </c>
      <c r="E1111" s="4" t="s">
        <v>2528</v>
      </c>
    </row>
    <row r="1112" spans="1:9" x14ac:dyDescent="0.25">
      <c r="A1112" s="71">
        <v>2512</v>
      </c>
      <c r="B1112" s="54" t="s">
        <v>92</v>
      </c>
      <c r="C1112" s="54" t="s">
        <v>1054</v>
      </c>
      <c r="D1112" s="6" t="s">
        <v>2646</v>
      </c>
      <c r="E1112" s="4" t="s">
        <v>2796</v>
      </c>
    </row>
    <row r="1113" spans="1:9" x14ac:dyDescent="0.25">
      <c r="A1113" s="71">
        <v>2512</v>
      </c>
      <c r="B1113" s="54" t="s">
        <v>92</v>
      </c>
      <c r="C1113" s="54" t="s">
        <v>1054</v>
      </c>
      <c r="D1113" s="6" t="s">
        <v>1720</v>
      </c>
      <c r="E1113" s="4" t="s">
        <v>2792</v>
      </c>
    </row>
    <row r="1114" spans="1:9" x14ac:dyDescent="0.25">
      <c r="A1114" s="71">
        <v>2512</v>
      </c>
      <c r="B1114" s="54" t="s">
        <v>92</v>
      </c>
      <c r="C1114" s="54" t="s">
        <v>1054</v>
      </c>
      <c r="D1114" s="6" t="s">
        <v>2415</v>
      </c>
      <c r="E1114" s="4" t="s">
        <v>2641</v>
      </c>
    </row>
    <row r="1115" spans="1:9" x14ac:dyDescent="0.25">
      <c r="A1115" s="71">
        <v>2512</v>
      </c>
      <c r="B1115" s="54" t="s">
        <v>92</v>
      </c>
      <c r="C1115" s="54" t="s">
        <v>1054</v>
      </c>
      <c r="D1115" s="6" t="s">
        <v>1924</v>
      </c>
      <c r="E1115" s="92" t="s">
        <v>2799</v>
      </c>
    </row>
    <row r="1116" spans="1:9" x14ac:dyDescent="0.25">
      <c r="A1116" s="71">
        <v>2512</v>
      </c>
      <c r="B1116" s="54" t="s">
        <v>92</v>
      </c>
      <c r="C1116" s="54" t="s">
        <v>1054</v>
      </c>
      <c r="D1116" s="6" t="s">
        <v>1924</v>
      </c>
      <c r="E1116" s="4" t="s">
        <v>2800</v>
      </c>
    </row>
    <row r="1117" spans="1:9" x14ac:dyDescent="0.25">
      <c r="A1117" s="34">
        <v>5</v>
      </c>
      <c r="B1117" s="54" t="s">
        <v>287</v>
      </c>
      <c r="C1117" s="54" t="s">
        <v>1470</v>
      </c>
      <c r="D1117" s="6" t="s">
        <v>1471</v>
      </c>
      <c r="E1117" t="s">
        <v>1747</v>
      </c>
      <c r="F1117" s="9" t="s">
        <v>84</v>
      </c>
      <c r="G1117" s="9">
        <v>12.4</v>
      </c>
      <c r="H1117" s="8">
        <v>13</v>
      </c>
      <c r="I1117" s="9">
        <v>14</v>
      </c>
    </row>
    <row r="1118" spans="1:9" x14ac:dyDescent="0.25">
      <c r="A1118" s="34">
        <v>5</v>
      </c>
      <c r="B1118" s="54" t="s">
        <v>287</v>
      </c>
      <c r="C1118" s="54" t="s">
        <v>1470</v>
      </c>
      <c r="D1118" s="6" t="s">
        <v>1763</v>
      </c>
      <c r="E1118" t="s">
        <v>1767</v>
      </c>
      <c r="F1118" s="9" t="s">
        <v>84</v>
      </c>
      <c r="G1118" s="9" t="s">
        <v>84</v>
      </c>
      <c r="H1118" s="8">
        <v>13</v>
      </c>
      <c r="I1118" s="9">
        <v>14</v>
      </c>
    </row>
    <row r="1119" spans="1:9" x14ac:dyDescent="0.25">
      <c r="A1119" s="34">
        <v>5</v>
      </c>
      <c r="B1119" s="54" t="s">
        <v>287</v>
      </c>
      <c r="C1119" s="54" t="s">
        <v>1470</v>
      </c>
      <c r="D1119" s="6" t="s">
        <v>1763</v>
      </c>
      <c r="E1119" t="s">
        <v>1768</v>
      </c>
      <c r="F1119" s="9" t="s">
        <v>84</v>
      </c>
      <c r="G1119" s="9" t="s">
        <v>84</v>
      </c>
      <c r="H1119" s="8">
        <v>13</v>
      </c>
      <c r="I1119" s="9">
        <v>14</v>
      </c>
    </row>
    <row r="1120" spans="1:9" x14ac:dyDescent="0.25">
      <c r="A1120" s="34">
        <v>5</v>
      </c>
      <c r="B1120" s="54" t="s">
        <v>287</v>
      </c>
      <c r="C1120" s="54" t="s">
        <v>1470</v>
      </c>
      <c r="D1120" s="6" t="s">
        <v>1763</v>
      </c>
      <c r="E1120" t="s">
        <v>1769</v>
      </c>
      <c r="F1120" s="9" t="s">
        <v>84</v>
      </c>
      <c r="G1120" s="9" t="s">
        <v>84</v>
      </c>
      <c r="H1120" s="8">
        <v>13</v>
      </c>
      <c r="I1120" s="9">
        <v>14</v>
      </c>
    </row>
    <row r="1121" spans="1:11" x14ac:dyDescent="0.25">
      <c r="A1121" s="34">
        <v>5</v>
      </c>
      <c r="B1121" s="54" t="s">
        <v>287</v>
      </c>
      <c r="C1121" s="54" t="s">
        <v>1470</v>
      </c>
      <c r="D1121" s="6" t="s">
        <v>1474</v>
      </c>
      <c r="E1121" t="s">
        <v>1803</v>
      </c>
      <c r="F1121" s="9" t="s">
        <v>84</v>
      </c>
      <c r="G1121" s="9">
        <v>12.4</v>
      </c>
      <c r="H1121" s="8">
        <v>13</v>
      </c>
      <c r="I1121" s="9">
        <v>14</v>
      </c>
    </row>
    <row r="1122" spans="1:11" x14ac:dyDescent="0.25">
      <c r="A1122" s="34">
        <v>6.2</v>
      </c>
      <c r="B1122" s="54" t="s">
        <v>29</v>
      </c>
      <c r="C1122" s="54" t="s">
        <v>101</v>
      </c>
      <c r="D1122" s="6" t="s">
        <v>150</v>
      </c>
      <c r="E1122" t="s">
        <v>1906</v>
      </c>
      <c r="F1122" s="9" t="s">
        <v>84</v>
      </c>
      <c r="G1122" s="34" t="s">
        <v>84</v>
      </c>
      <c r="H1122" s="55">
        <v>13.3</v>
      </c>
      <c r="I1122" s="55">
        <v>14.2</v>
      </c>
      <c r="J1122" s="55">
        <v>14.2</v>
      </c>
      <c r="K1122" s="51"/>
    </row>
    <row r="1123" spans="1:11" x14ac:dyDescent="0.25">
      <c r="A1123" s="34">
        <v>6.2</v>
      </c>
      <c r="B1123" s="54" t="s">
        <v>29</v>
      </c>
      <c r="C1123" s="54" t="s">
        <v>101</v>
      </c>
      <c r="D1123" s="6" t="s">
        <v>150</v>
      </c>
      <c r="E1123" t="s">
        <v>1907</v>
      </c>
      <c r="F1123" s="9" t="s">
        <v>84</v>
      </c>
      <c r="G1123" s="34" t="s">
        <v>84</v>
      </c>
      <c r="H1123" s="55">
        <v>13.3</v>
      </c>
      <c r="I1123" s="55">
        <v>14.2</v>
      </c>
      <c r="K1123" s="51"/>
    </row>
    <row r="1124" spans="1:11" x14ac:dyDescent="0.25">
      <c r="A1124" s="34">
        <v>6.2</v>
      </c>
      <c r="B1124" s="54" t="s">
        <v>29</v>
      </c>
      <c r="C1124" s="54" t="s">
        <v>101</v>
      </c>
      <c r="D1124" s="6" t="s">
        <v>150</v>
      </c>
      <c r="E1124" t="s">
        <v>1908</v>
      </c>
      <c r="F1124" s="9" t="s">
        <v>84</v>
      </c>
      <c r="G1124" s="34" t="s">
        <v>84</v>
      </c>
      <c r="H1124" s="55" t="s">
        <v>84</v>
      </c>
      <c r="I1124" s="55">
        <v>14.2</v>
      </c>
      <c r="K1124" s="51"/>
    </row>
    <row r="1125" spans="1:11" x14ac:dyDescent="0.25">
      <c r="A1125" s="34">
        <v>6.2</v>
      </c>
      <c r="B1125" s="54" t="s">
        <v>29</v>
      </c>
      <c r="C1125" s="54" t="s">
        <v>101</v>
      </c>
      <c r="D1125" s="6" t="s">
        <v>150</v>
      </c>
      <c r="E1125" t="s">
        <v>1909</v>
      </c>
      <c r="F1125" s="9" t="s">
        <v>84</v>
      </c>
      <c r="G1125" s="34" t="s">
        <v>84</v>
      </c>
      <c r="H1125" s="55">
        <v>13.2</v>
      </c>
      <c r="I1125" s="55">
        <v>14</v>
      </c>
      <c r="K1125" s="51"/>
    </row>
    <row r="1126" spans="1:11" x14ac:dyDescent="0.25">
      <c r="A1126" s="34">
        <v>6.2</v>
      </c>
      <c r="B1126" s="54" t="s">
        <v>29</v>
      </c>
      <c r="C1126" s="54" t="s">
        <v>101</v>
      </c>
      <c r="D1126" s="6" t="s">
        <v>150</v>
      </c>
      <c r="E1126" t="s">
        <v>1910</v>
      </c>
      <c r="F1126" s="9" t="s">
        <v>84</v>
      </c>
      <c r="G1126" s="34" t="s">
        <v>84</v>
      </c>
      <c r="H1126" s="55">
        <v>13.2</v>
      </c>
      <c r="I1126" s="55">
        <v>14</v>
      </c>
      <c r="K1126" s="51"/>
    </row>
    <row r="1127" spans="1:11" x14ac:dyDescent="0.25">
      <c r="A1127" s="34">
        <v>6.3</v>
      </c>
      <c r="B1127" s="54" t="s">
        <v>29</v>
      </c>
      <c r="C1127" s="54" t="s">
        <v>101</v>
      </c>
      <c r="D1127" s="6" t="s">
        <v>150</v>
      </c>
      <c r="E1127" t="s">
        <v>1918</v>
      </c>
      <c r="H1127" s="34" t="s">
        <v>84</v>
      </c>
      <c r="I1127" s="34">
        <v>14.3</v>
      </c>
    </row>
    <row r="1128" spans="1:11" x14ac:dyDescent="0.25">
      <c r="A1128" s="34">
        <v>2</v>
      </c>
      <c r="B1128" s="54" t="s">
        <v>29</v>
      </c>
      <c r="C1128" s="54" t="s">
        <v>101</v>
      </c>
      <c r="D1128" s="6" t="s">
        <v>102</v>
      </c>
      <c r="E1128" t="s">
        <v>103</v>
      </c>
      <c r="F1128" s="9">
        <v>11</v>
      </c>
      <c r="G1128" s="9">
        <v>12</v>
      </c>
      <c r="H1128" s="9">
        <v>13</v>
      </c>
      <c r="I1128" s="9">
        <v>14</v>
      </c>
    </row>
    <row r="1129" spans="1:11" x14ac:dyDescent="0.25">
      <c r="A1129" s="34">
        <v>2</v>
      </c>
      <c r="B1129" s="54" t="s">
        <v>29</v>
      </c>
      <c r="C1129" s="54" t="s">
        <v>101</v>
      </c>
      <c r="D1129" s="6" t="s">
        <v>102</v>
      </c>
      <c r="E1129" t="s">
        <v>104</v>
      </c>
      <c r="F1129" s="9">
        <v>11</v>
      </c>
      <c r="G1129" s="9">
        <v>12</v>
      </c>
      <c r="H1129" s="9">
        <v>13</v>
      </c>
      <c r="I1129" s="9">
        <v>14</v>
      </c>
    </row>
    <row r="1130" spans="1:11" x14ac:dyDescent="0.25">
      <c r="A1130" s="34">
        <v>2</v>
      </c>
      <c r="B1130" s="54" t="s">
        <v>29</v>
      </c>
      <c r="C1130" s="54" t="s">
        <v>101</v>
      </c>
      <c r="D1130" s="6" t="s">
        <v>102</v>
      </c>
      <c r="E1130" t="s">
        <v>105</v>
      </c>
      <c r="F1130" s="9">
        <v>11</v>
      </c>
      <c r="G1130" s="9">
        <v>12</v>
      </c>
      <c r="H1130" s="9">
        <v>13</v>
      </c>
      <c r="I1130" s="9">
        <v>14</v>
      </c>
    </row>
    <row r="1131" spans="1:11" x14ac:dyDescent="0.25">
      <c r="A1131" s="34">
        <v>2</v>
      </c>
      <c r="B1131" s="54" t="s">
        <v>29</v>
      </c>
      <c r="C1131" s="54" t="s">
        <v>101</v>
      </c>
      <c r="D1131" s="6" t="s">
        <v>102</v>
      </c>
      <c r="E1131" t="s">
        <v>106</v>
      </c>
      <c r="F1131" s="9">
        <v>11</v>
      </c>
      <c r="G1131" s="9">
        <v>12</v>
      </c>
      <c r="H1131" s="9">
        <v>13</v>
      </c>
      <c r="I1131" s="9">
        <v>14</v>
      </c>
    </row>
    <row r="1132" spans="1:11" x14ac:dyDescent="0.25">
      <c r="A1132" s="34">
        <v>2</v>
      </c>
      <c r="B1132" s="54" t="s">
        <v>29</v>
      </c>
      <c r="C1132" s="54" t="s">
        <v>101</v>
      </c>
      <c r="D1132" s="6" t="s">
        <v>102</v>
      </c>
      <c r="E1132" t="s">
        <v>107</v>
      </c>
      <c r="F1132" s="9">
        <v>11</v>
      </c>
      <c r="G1132" s="9">
        <v>12</v>
      </c>
      <c r="H1132" s="9">
        <v>13</v>
      </c>
      <c r="I1132" s="9">
        <v>14</v>
      </c>
    </row>
    <row r="1133" spans="1:11" x14ac:dyDescent="0.25">
      <c r="A1133" s="40">
        <v>5.0999999999999996</v>
      </c>
      <c r="B1133" s="54" t="s">
        <v>287</v>
      </c>
      <c r="C1133" s="54" t="s">
        <v>1470</v>
      </c>
      <c r="D1133" s="6" t="s">
        <v>1474</v>
      </c>
      <c r="E1133" t="s">
        <v>1805</v>
      </c>
      <c r="F1133" s="9" t="s">
        <v>84</v>
      </c>
      <c r="G1133" s="9">
        <v>12.2</v>
      </c>
      <c r="H1133" s="9">
        <v>13</v>
      </c>
      <c r="I1133" s="9">
        <v>14</v>
      </c>
    </row>
    <row r="1134" spans="1:11" x14ac:dyDescent="0.25">
      <c r="A1134" s="34">
        <v>5.0999999999999996</v>
      </c>
      <c r="B1134" s="54" t="s">
        <v>287</v>
      </c>
      <c r="C1134" s="54" t="s">
        <v>304</v>
      </c>
      <c r="D1134" s="6" t="s">
        <v>305</v>
      </c>
      <c r="E1134" t="s">
        <v>354</v>
      </c>
      <c r="F1134" s="9" t="s">
        <v>84</v>
      </c>
      <c r="G1134" s="9" t="s">
        <v>84</v>
      </c>
      <c r="H1134" s="8">
        <v>13.1</v>
      </c>
      <c r="I1134" s="9">
        <v>14</v>
      </c>
    </row>
    <row r="1135" spans="1:11" x14ac:dyDescent="0.25">
      <c r="A1135" s="34">
        <v>5.0999999999999996</v>
      </c>
      <c r="B1135" s="54" t="s">
        <v>287</v>
      </c>
      <c r="C1135" s="54" t="s">
        <v>304</v>
      </c>
      <c r="D1135" s="6" t="s">
        <v>305</v>
      </c>
      <c r="E1135" t="s">
        <v>355</v>
      </c>
      <c r="F1135" s="9" t="s">
        <v>84</v>
      </c>
      <c r="G1135" s="9" t="s">
        <v>84</v>
      </c>
      <c r="H1135" s="9">
        <v>13.1</v>
      </c>
      <c r="I1135" s="9">
        <v>14</v>
      </c>
    </row>
    <row r="1136" spans="1:11" x14ac:dyDescent="0.25">
      <c r="A1136" s="34">
        <v>5.0999999999999996</v>
      </c>
      <c r="B1136" s="54" t="s">
        <v>287</v>
      </c>
      <c r="C1136" s="54" t="s">
        <v>304</v>
      </c>
      <c r="D1136" s="6" t="s">
        <v>305</v>
      </c>
      <c r="E1136" t="s">
        <v>356</v>
      </c>
      <c r="F1136" s="9" t="s">
        <v>84</v>
      </c>
      <c r="G1136" s="9">
        <v>12.4</v>
      </c>
      <c r="H1136" s="9">
        <v>13.1</v>
      </c>
      <c r="I1136" s="9">
        <v>14</v>
      </c>
    </row>
    <row r="1137" spans="1:9" x14ac:dyDescent="0.25">
      <c r="A1137" s="34">
        <v>5.0999999999999996</v>
      </c>
      <c r="B1137" s="54" t="s">
        <v>287</v>
      </c>
      <c r="C1137" s="54" t="s">
        <v>304</v>
      </c>
      <c r="D1137" s="6" t="s">
        <v>305</v>
      </c>
      <c r="E1137" t="s">
        <v>357</v>
      </c>
      <c r="F1137" s="9" t="s">
        <v>84</v>
      </c>
      <c r="G1137" s="9" t="s">
        <v>84</v>
      </c>
      <c r="H1137" s="9">
        <v>13.1</v>
      </c>
      <c r="I1137" s="9">
        <v>14</v>
      </c>
    </row>
    <row r="1138" spans="1:9" x14ac:dyDescent="0.25">
      <c r="A1138" s="34">
        <v>5.0999999999999996</v>
      </c>
      <c r="B1138" s="54" t="s">
        <v>46</v>
      </c>
      <c r="C1138" s="54" t="s">
        <v>284</v>
      </c>
      <c r="D1138" s="6" t="s">
        <v>488</v>
      </c>
      <c r="E1138" t="s">
        <v>520</v>
      </c>
      <c r="F1138" s="9" t="s">
        <v>84</v>
      </c>
      <c r="G1138" s="9">
        <v>12.2</v>
      </c>
      <c r="H1138" s="8">
        <v>13</v>
      </c>
      <c r="I1138" s="9">
        <v>14</v>
      </c>
    </row>
    <row r="1139" spans="1:9" x14ac:dyDescent="0.25">
      <c r="A1139" s="34">
        <v>5.0999999999999996</v>
      </c>
      <c r="B1139" s="54" t="s">
        <v>46</v>
      </c>
      <c r="C1139" s="54" t="s">
        <v>284</v>
      </c>
      <c r="D1139" s="6" t="s">
        <v>488</v>
      </c>
      <c r="E1139" t="s">
        <v>521</v>
      </c>
      <c r="F1139" s="9" t="s">
        <v>84</v>
      </c>
      <c r="G1139" s="9">
        <v>12.2</v>
      </c>
      <c r="H1139" s="8">
        <v>13</v>
      </c>
      <c r="I1139" s="9">
        <v>14</v>
      </c>
    </row>
    <row r="1140" spans="1:9" x14ac:dyDescent="0.25">
      <c r="A1140" s="34">
        <v>5.0999999999999996</v>
      </c>
      <c r="B1140" s="54" t="s">
        <v>46</v>
      </c>
      <c r="C1140" s="54" t="s">
        <v>284</v>
      </c>
      <c r="D1140" s="6" t="s">
        <v>488</v>
      </c>
      <c r="E1140" t="s">
        <v>522</v>
      </c>
      <c r="F1140" s="9" t="s">
        <v>84</v>
      </c>
      <c r="G1140" s="9">
        <v>12.2</v>
      </c>
      <c r="H1140" s="8">
        <v>13</v>
      </c>
      <c r="I1140" s="9">
        <v>14</v>
      </c>
    </row>
    <row r="1141" spans="1:9" x14ac:dyDescent="0.25">
      <c r="A1141" s="34">
        <v>5.0999999999999996</v>
      </c>
      <c r="B1141" s="54" t="s">
        <v>46</v>
      </c>
      <c r="C1141" s="54" t="s">
        <v>284</v>
      </c>
      <c r="D1141" s="6" t="s">
        <v>523</v>
      </c>
      <c r="E1141" t="s">
        <v>530</v>
      </c>
      <c r="F1141" s="9" t="s">
        <v>84</v>
      </c>
      <c r="G1141" s="9">
        <v>12.2</v>
      </c>
      <c r="H1141" s="8">
        <v>13</v>
      </c>
      <c r="I1141" s="9">
        <v>14</v>
      </c>
    </row>
    <row r="1142" spans="1:9" x14ac:dyDescent="0.25">
      <c r="A1142" s="34">
        <v>5.0999999999999996</v>
      </c>
      <c r="B1142" s="54" t="s">
        <v>46</v>
      </c>
      <c r="C1142" s="54" t="s">
        <v>284</v>
      </c>
      <c r="D1142" s="6" t="s">
        <v>523</v>
      </c>
      <c r="E1142" t="s">
        <v>531</v>
      </c>
      <c r="F1142" s="9" t="s">
        <v>84</v>
      </c>
      <c r="G1142" s="9">
        <v>12.2</v>
      </c>
      <c r="H1142" s="8">
        <v>13</v>
      </c>
      <c r="I1142" s="9">
        <v>14</v>
      </c>
    </row>
    <row r="1143" spans="1:9" x14ac:dyDescent="0.25">
      <c r="A1143" s="34">
        <v>5.0999999999999996</v>
      </c>
      <c r="B1143" s="54" t="s">
        <v>46</v>
      </c>
      <c r="C1143" s="54" t="s">
        <v>284</v>
      </c>
      <c r="D1143" s="6" t="s">
        <v>523</v>
      </c>
      <c r="E1143" t="s">
        <v>532</v>
      </c>
      <c r="F1143" s="9" t="s">
        <v>84</v>
      </c>
      <c r="G1143" s="9">
        <v>12.2</v>
      </c>
      <c r="H1143" s="8">
        <v>13</v>
      </c>
      <c r="I1143" s="9">
        <v>14</v>
      </c>
    </row>
    <row r="1144" spans="1:9" x14ac:dyDescent="0.25">
      <c r="A1144" s="34">
        <v>5.0999999999999996</v>
      </c>
      <c r="B1144" s="54" t="s">
        <v>29</v>
      </c>
      <c r="C1144" s="54" t="s">
        <v>435</v>
      </c>
      <c r="D1144" s="6" t="s">
        <v>436</v>
      </c>
      <c r="E1144" t="s">
        <v>632</v>
      </c>
      <c r="F1144" s="9" t="s">
        <v>84</v>
      </c>
      <c r="G1144" s="9">
        <v>12.2</v>
      </c>
      <c r="H1144" s="9">
        <v>13</v>
      </c>
      <c r="I1144" s="9">
        <v>14</v>
      </c>
    </row>
    <row r="1145" spans="1:9" x14ac:dyDescent="0.25">
      <c r="A1145" s="34">
        <v>5.0999999999999996</v>
      </c>
      <c r="B1145" s="54" t="s">
        <v>29</v>
      </c>
      <c r="C1145" s="54" t="s">
        <v>435</v>
      </c>
      <c r="D1145" s="6" t="s">
        <v>436</v>
      </c>
      <c r="E1145" t="s">
        <v>633</v>
      </c>
      <c r="F1145" s="9" t="s">
        <v>84</v>
      </c>
      <c r="G1145" s="9">
        <v>12.4</v>
      </c>
      <c r="H1145" s="9">
        <v>13.1</v>
      </c>
      <c r="I1145" s="9">
        <v>14</v>
      </c>
    </row>
    <row r="1146" spans="1:9" x14ac:dyDescent="0.25">
      <c r="A1146" s="34">
        <v>5.0999999999999996</v>
      </c>
      <c r="B1146" s="54" t="s">
        <v>29</v>
      </c>
      <c r="C1146" s="54" t="s">
        <v>435</v>
      </c>
      <c r="D1146" s="6" t="s">
        <v>436</v>
      </c>
      <c r="E1146" t="s">
        <v>634</v>
      </c>
      <c r="F1146" s="9" t="s">
        <v>84</v>
      </c>
      <c r="G1146" s="9">
        <v>12.2</v>
      </c>
      <c r="H1146" s="9">
        <v>13</v>
      </c>
      <c r="I1146" s="9">
        <v>14</v>
      </c>
    </row>
    <row r="1147" spans="1:9" x14ac:dyDescent="0.25">
      <c r="A1147" s="34">
        <v>5.0999999999999996</v>
      </c>
      <c r="B1147" s="54" t="s">
        <v>46</v>
      </c>
      <c r="C1147" s="54" t="s">
        <v>47</v>
      </c>
      <c r="D1147" s="6" t="s">
        <v>704</v>
      </c>
      <c r="E1147" t="s">
        <v>710</v>
      </c>
      <c r="F1147" s="9" t="s">
        <v>84</v>
      </c>
      <c r="G1147" s="9" t="s">
        <v>84</v>
      </c>
      <c r="H1147" s="9">
        <v>13.1</v>
      </c>
      <c r="I1147" s="9">
        <v>14</v>
      </c>
    </row>
    <row r="1148" spans="1:9" x14ac:dyDescent="0.25">
      <c r="A1148" s="34">
        <v>5.0999999999999996</v>
      </c>
      <c r="B1148" s="54" t="s">
        <v>46</v>
      </c>
      <c r="C1148" s="54" t="s">
        <v>484</v>
      </c>
      <c r="D1148" s="6" t="s">
        <v>485</v>
      </c>
      <c r="E1148" t="s">
        <v>779</v>
      </c>
      <c r="F1148" s="9" t="s">
        <v>84</v>
      </c>
      <c r="G1148" s="9" t="s">
        <v>84</v>
      </c>
      <c r="H1148" s="9">
        <v>13.1</v>
      </c>
      <c r="I1148" s="9">
        <v>14</v>
      </c>
    </row>
    <row r="1149" spans="1:9" x14ac:dyDescent="0.25">
      <c r="A1149" s="34">
        <v>5.0999999999999996</v>
      </c>
      <c r="B1149" s="54" t="s">
        <v>46</v>
      </c>
      <c r="C1149" s="54" t="s">
        <v>484</v>
      </c>
      <c r="D1149" s="6" t="s">
        <v>485</v>
      </c>
      <c r="E1149" t="s">
        <v>780</v>
      </c>
      <c r="F1149" s="9" t="s">
        <v>84</v>
      </c>
      <c r="G1149" s="9" t="s">
        <v>84</v>
      </c>
      <c r="H1149" s="9">
        <v>13.1</v>
      </c>
      <c r="I1149" s="9">
        <v>14</v>
      </c>
    </row>
    <row r="1150" spans="1:9" x14ac:dyDescent="0.25">
      <c r="A1150" s="34">
        <v>5.0999999999999996</v>
      </c>
      <c r="B1150" s="54" t="s">
        <v>46</v>
      </c>
      <c r="C1150" s="54" t="s">
        <v>484</v>
      </c>
      <c r="D1150" s="6" t="s">
        <v>485</v>
      </c>
      <c r="E1150" t="s">
        <v>781</v>
      </c>
      <c r="F1150" s="9" t="s">
        <v>84</v>
      </c>
      <c r="G1150" s="9">
        <v>12.2</v>
      </c>
      <c r="H1150" s="9">
        <v>13</v>
      </c>
      <c r="I1150" s="9">
        <v>14</v>
      </c>
    </row>
    <row r="1151" spans="1:9" x14ac:dyDescent="0.25">
      <c r="A1151" s="34">
        <v>5.0999999999999996</v>
      </c>
      <c r="B1151" s="54" t="s">
        <v>46</v>
      </c>
      <c r="C1151" s="54" t="s">
        <v>484</v>
      </c>
      <c r="D1151" s="6" t="s">
        <v>485</v>
      </c>
      <c r="E1151" t="s">
        <v>782</v>
      </c>
      <c r="F1151" s="9" t="s">
        <v>84</v>
      </c>
      <c r="G1151" s="9">
        <v>12.2</v>
      </c>
      <c r="H1151" s="9">
        <v>13</v>
      </c>
      <c r="I1151" s="9">
        <v>14</v>
      </c>
    </row>
    <row r="1152" spans="1:9" x14ac:dyDescent="0.25">
      <c r="A1152" s="34">
        <v>5.0999999999999996</v>
      </c>
      <c r="B1152" s="54" t="s">
        <v>46</v>
      </c>
      <c r="C1152" s="54" t="s">
        <v>59</v>
      </c>
      <c r="D1152" s="6" t="s">
        <v>805</v>
      </c>
      <c r="E1152" t="s">
        <v>950</v>
      </c>
      <c r="F1152" s="9" t="s">
        <v>84</v>
      </c>
      <c r="G1152" s="9">
        <v>12.2</v>
      </c>
      <c r="H1152" s="9">
        <v>13</v>
      </c>
      <c r="I1152" s="9">
        <v>14</v>
      </c>
    </row>
    <row r="1153" spans="1:11" x14ac:dyDescent="0.25">
      <c r="A1153" s="34">
        <v>5.0999999999999996</v>
      </c>
      <c r="B1153" s="54" t="s">
        <v>46</v>
      </c>
      <c r="C1153" s="54" t="s">
        <v>59</v>
      </c>
      <c r="D1153" s="6" t="s">
        <v>805</v>
      </c>
      <c r="E1153" t="s">
        <v>951</v>
      </c>
      <c r="F1153" s="9" t="s">
        <v>84</v>
      </c>
      <c r="G1153" s="9">
        <v>12.2</v>
      </c>
      <c r="H1153" s="9">
        <v>13</v>
      </c>
      <c r="I1153" s="9">
        <v>14</v>
      </c>
    </row>
    <row r="1154" spans="1:11" x14ac:dyDescent="0.25">
      <c r="A1154" s="34">
        <v>5.0999999999999996</v>
      </c>
      <c r="B1154" s="54" t="s">
        <v>46</v>
      </c>
      <c r="C1154" s="54" t="s">
        <v>59</v>
      </c>
      <c r="D1154" s="6" t="s">
        <v>805</v>
      </c>
      <c r="E1154" t="s">
        <v>952</v>
      </c>
      <c r="F1154" s="9" t="s">
        <v>84</v>
      </c>
      <c r="G1154" s="9">
        <v>12.2</v>
      </c>
      <c r="H1154" s="9">
        <v>13</v>
      </c>
      <c r="I1154" s="9">
        <v>14</v>
      </c>
    </row>
    <row r="1155" spans="1:11" x14ac:dyDescent="0.25">
      <c r="A1155" s="34">
        <v>5.0999999999999996</v>
      </c>
      <c r="B1155" s="54" t="s">
        <v>46</v>
      </c>
      <c r="C1155" s="54" t="s">
        <v>59</v>
      </c>
      <c r="D1155" s="6" t="s">
        <v>805</v>
      </c>
      <c r="E1155" t="s">
        <v>953</v>
      </c>
      <c r="F1155" s="9" t="s">
        <v>84</v>
      </c>
      <c r="G1155" s="9">
        <v>12.2</v>
      </c>
      <c r="H1155" s="9">
        <v>13</v>
      </c>
      <c r="I1155" s="9">
        <v>14</v>
      </c>
    </row>
    <row r="1156" spans="1:11" x14ac:dyDescent="0.25">
      <c r="A1156" s="34">
        <v>5.0999999999999996</v>
      </c>
      <c r="B1156" s="54" t="s">
        <v>46</v>
      </c>
      <c r="C1156" s="54" t="s">
        <v>59</v>
      </c>
      <c r="D1156" s="6" t="s">
        <v>805</v>
      </c>
      <c r="E1156" t="s">
        <v>954</v>
      </c>
      <c r="F1156" s="9" t="s">
        <v>84</v>
      </c>
      <c r="G1156" s="9">
        <v>12.2</v>
      </c>
      <c r="H1156" s="9">
        <v>13</v>
      </c>
      <c r="I1156" s="9">
        <v>14</v>
      </c>
    </row>
    <row r="1157" spans="1:11" x14ac:dyDescent="0.25">
      <c r="A1157" s="34">
        <v>5.0999999999999996</v>
      </c>
      <c r="B1157" s="54" t="s">
        <v>46</v>
      </c>
      <c r="C1157" s="54" t="s">
        <v>59</v>
      </c>
      <c r="D1157" s="6" t="s">
        <v>805</v>
      </c>
      <c r="E1157" t="s">
        <v>955</v>
      </c>
      <c r="F1157" s="9" t="s">
        <v>84</v>
      </c>
      <c r="G1157" s="9">
        <v>12.2</v>
      </c>
      <c r="H1157" s="9">
        <v>13</v>
      </c>
      <c r="I1157" s="9">
        <v>14</v>
      </c>
    </row>
    <row r="1158" spans="1:11" x14ac:dyDescent="0.25">
      <c r="A1158" s="34">
        <v>5.0999999999999996</v>
      </c>
      <c r="B1158" s="54" t="s">
        <v>46</v>
      </c>
      <c r="C1158" s="54" t="s">
        <v>59</v>
      </c>
      <c r="D1158" s="6" t="s">
        <v>805</v>
      </c>
      <c r="E1158" t="s">
        <v>956</v>
      </c>
      <c r="F1158" s="9" t="s">
        <v>84</v>
      </c>
      <c r="G1158" s="9">
        <v>12.2</v>
      </c>
      <c r="H1158" s="9">
        <v>13</v>
      </c>
      <c r="I1158" s="9">
        <v>14</v>
      </c>
    </row>
    <row r="1159" spans="1:11" x14ac:dyDescent="0.25">
      <c r="A1159" s="34">
        <v>5.0999999999999996</v>
      </c>
      <c r="B1159" s="54" t="s">
        <v>46</v>
      </c>
      <c r="C1159" s="54" t="s">
        <v>59</v>
      </c>
      <c r="D1159" s="6" t="s">
        <v>805</v>
      </c>
      <c r="E1159" t="s">
        <v>957</v>
      </c>
      <c r="F1159" s="9" t="s">
        <v>84</v>
      </c>
      <c r="G1159" s="9">
        <v>12.2</v>
      </c>
      <c r="H1159" s="9">
        <v>13</v>
      </c>
      <c r="I1159" s="9">
        <v>14</v>
      </c>
    </row>
    <row r="1160" spans="1:11" x14ac:dyDescent="0.25">
      <c r="A1160" s="40">
        <v>5.0999999999999996</v>
      </c>
      <c r="B1160" s="54" t="s">
        <v>29</v>
      </c>
      <c r="C1160" s="54" t="s">
        <v>811</v>
      </c>
      <c r="D1160" s="6" t="s">
        <v>812</v>
      </c>
      <c r="E1160" t="s">
        <v>1029</v>
      </c>
      <c r="F1160" s="9" t="s">
        <v>84</v>
      </c>
      <c r="G1160" s="9" t="s">
        <v>84</v>
      </c>
      <c r="H1160" s="9">
        <v>13.1</v>
      </c>
      <c r="I1160" s="9">
        <v>14</v>
      </c>
    </row>
    <row r="1161" spans="1:11" x14ac:dyDescent="0.25">
      <c r="A1161" s="40">
        <v>5.0999999999999996</v>
      </c>
      <c r="B1161" s="54" t="s">
        <v>29</v>
      </c>
      <c r="C1161" s="54" t="s">
        <v>811</v>
      </c>
      <c r="D1161" s="6" t="s">
        <v>812</v>
      </c>
      <c r="E1161" t="s">
        <v>1030</v>
      </c>
      <c r="F1161" s="9" t="s">
        <v>84</v>
      </c>
      <c r="G1161" s="9" t="s">
        <v>84</v>
      </c>
      <c r="H1161" s="9">
        <v>13.1</v>
      </c>
      <c r="I1161" s="9">
        <v>14</v>
      </c>
    </row>
    <row r="1162" spans="1:11" x14ac:dyDescent="0.25">
      <c r="A1162" s="40">
        <v>5.0999999999999996</v>
      </c>
      <c r="B1162" s="54" t="s">
        <v>29</v>
      </c>
      <c r="C1162" s="54" t="s">
        <v>811</v>
      </c>
      <c r="D1162" s="6" t="s">
        <v>812</v>
      </c>
      <c r="E1162" t="s">
        <v>1031</v>
      </c>
      <c r="F1162" s="9" t="s">
        <v>84</v>
      </c>
      <c r="G1162" s="9" t="s">
        <v>84</v>
      </c>
      <c r="H1162" s="9">
        <v>13.1</v>
      </c>
      <c r="I1162" s="9">
        <v>14</v>
      </c>
    </row>
    <row r="1163" spans="1:11" x14ac:dyDescent="0.25">
      <c r="A1163" s="40">
        <v>5.0999999999999996</v>
      </c>
      <c r="B1163" s="54" t="s">
        <v>29</v>
      </c>
      <c r="C1163" s="54" t="s">
        <v>1047</v>
      </c>
      <c r="D1163" s="6" t="s">
        <v>1048</v>
      </c>
      <c r="E1163" t="s">
        <v>1211</v>
      </c>
      <c r="F1163" s="9" t="s">
        <v>84</v>
      </c>
      <c r="G1163" s="9">
        <v>12.2</v>
      </c>
      <c r="H1163" s="8">
        <v>13</v>
      </c>
      <c r="I1163" s="9">
        <v>14</v>
      </c>
    </row>
    <row r="1164" spans="1:11" x14ac:dyDescent="0.25">
      <c r="A1164" s="40">
        <v>5.0999999999999996</v>
      </c>
      <c r="B1164" s="54" t="s">
        <v>29</v>
      </c>
      <c r="C1164" s="54" t="s">
        <v>1047</v>
      </c>
      <c r="D1164" s="6" t="s">
        <v>1048</v>
      </c>
      <c r="E1164" t="s">
        <v>1212</v>
      </c>
      <c r="F1164" s="9" t="s">
        <v>84</v>
      </c>
      <c r="G1164" s="9">
        <v>12.2</v>
      </c>
      <c r="H1164" s="8">
        <v>13</v>
      </c>
      <c r="I1164" s="9">
        <v>14</v>
      </c>
    </row>
    <row r="1165" spans="1:11" x14ac:dyDescent="0.25">
      <c r="A1165" s="40">
        <v>5.0999999999999996</v>
      </c>
      <c r="B1165" s="54" t="s">
        <v>29</v>
      </c>
      <c r="C1165" s="54" t="s">
        <v>1047</v>
      </c>
      <c r="D1165" s="6" t="s">
        <v>1048</v>
      </c>
      <c r="E1165" t="s">
        <v>1213</v>
      </c>
      <c r="F1165" s="9" t="s">
        <v>84</v>
      </c>
      <c r="G1165" s="9" t="s">
        <v>84</v>
      </c>
      <c r="H1165" s="9">
        <v>13.1</v>
      </c>
      <c r="I1165" s="9">
        <v>14</v>
      </c>
    </row>
    <row r="1166" spans="1:11" x14ac:dyDescent="0.25">
      <c r="A1166" s="40">
        <v>5.0999999999999996</v>
      </c>
      <c r="B1166" s="54" t="s">
        <v>29</v>
      </c>
      <c r="C1166" s="54" t="s">
        <v>1047</v>
      </c>
      <c r="D1166" s="6" t="s">
        <v>1048</v>
      </c>
      <c r="E1166" t="s">
        <v>1214</v>
      </c>
      <c r="F1166" s="9" t="s">
        <v>84</v>
      </c>
      <c r="G1166" s="9">
        <v>12.4</v>
      </c>
      <c r="H1166" s="9">
        <v>13.1</v>
      </c>
      <c r="I1166" s="9">
        <v>14</v>
      </c>
    </row>
    <row r="1167" spans="1:11" x14ac:dyDescent="0.25">
      <c r="A1167" s="34">
        <v>5.2</v>
      </c>
      <c r="B1167" s="54" t="s">
        <v>92</v>
      </c>
      <c r="C1167" s="54" t="s">
        <v>175</v>
      </c>
      <c r="D1167" s="6" t="s">
        <v>176</v>
      </c>
      <c r="E1167" t="s">
        <v>215</v>
      </c>
      <c r="F1167" s="9" t="s">
        <v>84</v>
      </c>
      <c r="G1167" s="9" t="s">
        <v>84</v>
      </c>
      <c r="H1167" s="9">
        <v>13.2</v>
      </c>
      <c r="I1167" s="9">
        <v>14</v>
      </c>
    </row>
    <row r="1168" spans="1:11" x14ac:dyDescent="0.25">
      <c r="A1168" s="34">
        <v>6</v>
      </c>
      <c r="B1168" s="54" t="s">
        <v>92</v>
      </c>
      <c r="C1168" s="54" t="s">
        <v>175</v>
      </c>
      <c r="D1168" s="6" t="s">
        <v>176</v>
      </c>
      <c r="E1168" t="s">
        <v>216</v>
      </c>
      <c r="F1168" s="9" t="s">
        <v>84</v>
      </c>
      <c r="G1168" s="34" t="s">
        <v>84</v>
      </c>
      <c r="H1168" s="49">
        <v>13.3</v>
      </c>
      <c r="I1168" s="9">
        <v>14</v>
      </c>
      <c r="K1168" s="45"/>
    </row>
    <row r="1169" spans="1:9" x14ac:dyDescent="0.25">
      <c r="A1169" s="34">
        <v>5.0999999999999996</v>
      </c>
      <c r="B1169" s="54" t="s">
        <v>92</v>
      </c>
      <c r="C1169" s="54" t="s">
        <v>402</v>
      </c>
      <c r="D1169" s="6" t="s">
        <v>403</v>
      </c>
      <c r="E1169" t="s">
        <v>415</v>
      </c>
      <c r="F1169" s="9" t="s">
        <v>84</v>
      </c>
      <c r="G1169" s="9">
        <v>12.2</v>
      </c>
      <c r="H1169" s="9">
        <v>13</v>
      </c>
      <c r="I1169" s="9">
        <v>14</v>
      </c>
    </row>
    <row r="1170" spans="1:9" x14ac:dyDescent="0.25">
      <c r="A1170" s="34">
        <v>5.0999999999999996</v>
      </c>
      <c r="B1170" s="54" t="s">
        <v>92</v>
      </c>
      <c r="C1170" s="54" t="s">
        <v>402</v>
      </c>
      <c r="D1170" s="6" t="s">
        <v>403</v>
      </c>
      <c r="E1170" t="s">
        <v>416</v>
      </c>
      <c r="F1170" s="9" t="s">
        <v>84</v>
      </c>
      <c r="G1170" s="9">
        <v>12.2</v>
      </c>
      <c r="H1170" s="9">
        <v>13</v>
      </c>
      <c r="I1170" s="9">
        <v>14</v>
      </c>
    </row>
    <row r="1171" spans="1:9" x14ac:dyDescent="0.25">
      <c r="A1171" s="34">
        <v>5.0999999999999996</v>
      </c>
      <c r="B1171" s="54" t="s">
        <v>92</v>
      </c>
      <c r="C1171" s="54" t="s">
        <v>93</v>
      </c>
      <c r="D1171" s="6" t="s">
        <v>278</v>
      </c>
      <c r="E1171" t="s">
        <v>419</v>
      </c>
      <c r="F1171" s="34" t="s">
        <v>84</v>
      </c>
      <c r="G1171" s="34" t="s">
        <v>84</v>
      </c>
      <c r="H1171" s="34">
        <v>13</v>
      </c>
      <c r="I1171" s="9">
        <v>14</v>
      </c>
    </row>
    <row r="1172" spans="1:9" x14ac:dyDescent="0.25">
      <c r="A1172" s="34">
        <v>5.0999999999999996</v>
      </c>
      <c r="B1172" s="54" t="s">
        <v>92</v>
      </c>
      <c r="C1172" s="54" t="s">
        <v>93</v>
      </c>
      <c r="D1172" s="6" t="s">
        <v>278</v>
      </c>
      <c r="E1172" t="s">
        <v>420</v>
      </c>
      <c r="F1172" s="34" t="s">
        <v>84</v>
      </c>
      <c r="G1172" s="34" t="s">
        <v>84</v>
      </c>
      <c r="H1172" s="34">
        <v>13</v>
      </c>
      <c r="I1172" s="9">
        <v>14</v>
      </c>
    </row>
    <row r="1173" spans="1:9" x14ac:dyDescent="0.25">
      <c r="A1173" s="34">
        <v>5.0999999999999996</v>
      </c>
      <c r="B1173" s="54" t="s">
        <v>92</v>
      </c>
      <c r="C1173" s="54" t="s">
        <v>93</v>
      </c>
      <c r="D1173" s="6" t="s">
        <v>278</v>
      </c>
      <c r="E1173" t="s">
        <v>421</v>
      </c>
      <c r="F1173" s="34" t="s">
        <v>84</v>
      </c>
      <c r="G1173" s="34">
        <v>12.4</v>
      </c>
      <c r="H1173" s="34">
        <v>13</v>
      </c>
      <c r="I1173" s="9">
        <v>14</v>
      </c>
    </row>
    <row r="1174" spans="1:9" x14ac:dyDescent="0.25">
      <c r="A1174" s="34">
        <v>5.0999999999999996</v>
      </c>
      <c r="B1174" s="54" t="s">
        <v>92</v>
      </c>
      <c r="C1174" s="54" t="s">
        <v>551</v>
      </c>
      <c r="D1174" s="6" t="s">
        <v>552</v>
      </c>
      <c r="E1174" t="s">
        <v>559</v>
      </c>
      <c r="F1174" s="9" t="s">
        <v>84</v>
      </c>
      <c r="G1174" s="9">
        <v>12.2</v>
      </c>
      <c r="H1174" s="9">
        <v>13</v>
      </c>
      <c r="I1174" s="9">
        <v>14</v>
      </c>
    </row>
    <row r="1175" spans="1:9" x14ac:dyDescent="0.25">
      <c r="A1175" s="34">
        <v>5.0999999999999996</v>
      </c>
      <c r="B1175" s="54" t="s">
        <v>92</v>
      </c>
      <c r="C1175" s="54" t="s">
        <v>551</v>
      </c>
      <c r="D1175" s="6" t="s">
        <v>552</v>
      </c>
      <c r="E1175" t="s">
        <v>560</v>
      </c>
      <c r="F1175" s="9" t="s">
        <v>84</v>
      </c>
      <c r="G1175" s="9">
        <v>12.2</v>
      </c>
      <c r="H1175" s="9">
        <v>13</v>
      </c>
      <c r="I1175" s="9">
        <v>14</v>
      </c>
    </row>
    <row r="1176" spans="1:9" x14ac:dyDescent="0.25">
      <c r="A1176" s="34">
        <v>5.0999999999999996</v>
      </c>
      <c r="B1176" s="54" t="s">
        <v>92</v>
      </c>
      <c r="C1176" s="54" t="s">
        <v>551</v>
      </c>
      <c r="D1176" s="6" t="s">
        <v>552</v>
      </c>
      <c r="E1176" t="s">
        <v>561</v>
      </c>
      <c r="F1176" s="9" t="s">
        <v>84</v>
      </c>
      <c r="G1176" s="9">
        <v>12.2</v>
      </c>
      <c r="H1176" s="9">
        <v>13</v>
      </c>
      <c r="I1176" s="9">
        <v>14</v>
      </c>
    </row>
    <row r="1177" spans="1:9" x14ac:dyDescent="0.25">
      <c r="A1177" s="34">
        <v>5.0999999999999996</v>
      </c>
      <c r="B1177" s="54" t="s">
        <v>92</v>
      </c>
      <c r="C1177" s="54" t="s">
        <v>551</v>
      </c>
      <c r="D1177" s="6" t="s">
        <v>552</v>
      </c>
      <c r="E1177" t="s">
        <v>562</v>
      </c>
      <c r="F1177" s="9" t="s">
        <v>84</v>
      </c>
      <c r="G1177" s="9">
        <v>12.2</v>
      </c>
      <c r="H1177" s="9">
        <v>13</v>
      </c>
      <c r="I1177" s="9">
        <v>14</v>
      </c>
    </row>
    <row r="1178" spans="1:9" x14ac:dyDescent="0.25">
      <c r="A1178" s="34">
        <v>5.0999999999999996</v>
      </c>
      <c r="B1178" s="54" t="s">
        <v>92</v>
      </c>
      <c r="C1178" s="54" t="s">
        <v>175</v>
      </c>
      <c r="D1178" s="6" t="s">
        <v>645</v>
      </c>
      <c r="E1178" t="s">
        <v>1311</v>
      </c>
      <c r="F1178" s="9" t="s">
        <v>84</v>
      </c>
      <c r="G1178" s="9">
        <v>12.2</v>
      </c>
      <c r="H1178" s="49">
        <v>13</v>
      </c>
      <c r="I1178" s="9">
        <v>14</v>
      </c>
    </row>
    <row r="1179" spans="1:9" x14ac:dyDescent="0.25">
      <c r="A1179" s="34">
        <v>5.0999999999999996</v>
      </c>
      <c r="B1179" s="54" t="s">
        <v>92</v>
      </c>
      <c r="C1179" s="54" t="s">
        <v>175</v>
      </c>
      <c r="D1179" s="6" t="s">
        <v>1051</v>
      </c>
      <c r="E1179" t="s">
        <v>1405</v>
      </c>
      <c r="F1179" s="9" t="s">
        <v>84</v>
      </c>
      <c r="G1179" s="9">
        <v>12.2</v>
      </c>
      <c r="H1179" s="49">
        <v>13</v>
      </c>
      <c r="I1179" s="9">
        <v>14</v>
      </c>
    </row>
    <row r="1180" spans="1:9" x14ac:dyDescent="0.25">
      <c r="A1180" s="34">
        <v>5.0999999999999996</v>
      </c>
      <c r="B1180" s="54" t="s">
        <v>92</v>
      </c>
      <c r="C1180" s="54" t="s">
        <v>175</v>
      </c>
      <c r="D1180" s="6" t="s">
        <v>1051</v>
      </c>
      <c r="E1180" t="s">
        <v>1406</v>
      </c>
      <c r="F1180" s="9" t="s">
        <v>84</v>
      </c>
      <c r="G1180" s="9">
        <v>12.2</v>
      </c>
      <c r="H1180" s="49">
        <v>13</v>
      </c>
      <c r="I1180" s="9">
        <v>14</v>
      </c>
    </row>
    <row r="1181" spans="1:9" x14ac:dyDescent="0.25">
      <c r="A1181" s="34">
        <v>5.0999999999999996</v>
      </c>
      <c r="B1181" s="6" t="s">
        <v>92</v>
      </c>
      <c r="C1181" s="6" t="s">
        <v>1677</v>
      </c>
      <c r="D1181" s="6" t="s">
        <v>1678</v>
      </c>
      <c r="E1181" t="s">
        <v>1681</v>
      </c>
      <c r="F1181" s="9" t="s">
        <v>84</v>
      </c>
      <c r="G1181" s="9" t="s">
        <v>84</v>
      </c>
      <c r="H1181" s="9">
        <v>13.1</v>
      </c>
      <c r="I1181" s="9">
        <v>14</v>
      </c>
    </row>
    <row r="1182" spans="1:9" x14ac:dyDescent="0.25">
      <c r="A1182" s="34">
        <v>5.0999999999999996</v>
      </c>
      <c r="B1182" s="6" t="s">
        <v>92</v>
      </c>
      <c r="C1182" s="6" t="s">
        <v>1677</v>
      </c>
      <c r="D1182" s="6" t="s">
        <v>1678</v>
      </c>
      <c r="E1182" t="s">
        <v>1682</v>
      </c>
      <c r="F1182" s="9" t="s">
        <v>84</v>
      </c>
      <c r="G1182" s="9">
        <v>12.4</v>
      </c>
      <c r="H1182" s="9">
        <v>13.1</v>
      </c>
      <c r="I1182" s="9">
        <v>14</v>
      </c>
    </row>
    <row r="1183" spans="1:9" x14ac:dyDescent="0.25">
      <c r="A1183" s="34">
        <v>5.0999999999999996</v>
      </c>
      <c r="B1183" s="6" t="s">
        <v>92</v>
      </c>
      <c r="C1183" s="6" t="s">
        <v>1677</v>
      </c>
      <c r="D1183" s="6" t="s">
        <v>1678</v>
      </c>
      <c r="E1183" t="s">
        <v>1683</v>
      </c>
      <c r="F1183" s="9" t="s">
        <v>84</v>
      </c>
      <c r="G1183" s="9">
        <v>12.2</v>
      </c>
      <c r="H1183" s="9">
        <v>13</v>
      </c>
      <c r="I1183" s="9">
        <v>14</v>
      </c>
    </row>
    <row r="1184" spans="1:9" x14ac:dyDescent="0.25">
      <c r="A1184" s="34">
        <v>5.0999999999999996</v>
      </c>
      <c r="B1184" s="6" t="s">
        <v>92</v>
      </c>
      <c r="C1184" s="6" t="s">
        <v>1677</v>
      </c>
      <c r="D1184" s="6" t="s">
        <v>1689</v>
      </c>
      <c r="E1184" t="s">
        <v>1692</v>
      </c>
      <c r="F1184" s="9" t="s">
        <v>84</v>
      </c>
      <c r="G1184" s="9" t="s">
        <v>84</v>
      </c>
      <c r="H1184" s="9">
        <v>13.1</v>
      </c>
      <c r="I1184" s="9">
        <v>14</v>
      </c>
    </row>
    <row r="1185" spans="1:9" x14ac:dyDescent="0.25">
      <c r="A1185" s="40">
        <v>5.0999999999999996</v>
      </c>
      <c r="B1185" s="6" t="s">
        <v>29</v>
      </c>
      <c r="C1185" s="6" t="s">
        <v>288</v>
      </c>
      <c r="D1185" s="6" t="s">
        <v>1458</v>
      </c>
      <c r="E1185" t="s">
        <v>1532</v>
      </c>
      <c r="F1185" s="9" t="s">
        <v>84</v>
      </c>
      <c r="G1185" s="9" t="s">
        <v>84</v>
      </c>
      <c r="H1185" s="49">
        <v>13.1</v>
      </c>
      <c r="I1185" s="9">
        <v>14</v>
      </c>
    </row>
    <row r="1186" spans="1:9" x14ac:dyDescent="0.25">
      <c r="A1186" s="40">
        <v>5.0999999999999996</v>
      </c>
      <c r="B1186" s="6" t="s">
        <v>29</v>
      </c>
      <c r="C1186" s="6" t="s">
        <v>288</v>
      </c>
      <c r="D1186" s="6" t="s">
        <v>1458</v>
      </c>
      <c r="E1186" t="s">
        <v>1533</v>
      </c>
      <c r="F1186" s="9" t="s">
        <v>84</v>
      </c>
      <c r="G1186" s="9" t="s">
        <v>84</v>
      </c>
      <c r="H1186" s="49">
        <v>13.1</v>
      </c>
      <c r="I1186" s="9">
        <v>14</v>
      </c>
    </row>
    <row r="1187" spans="1:9" x14ac:dyDescent="0.25">
      <c r="A1187" s="40">
        <v>5.0999999999999996</v>
      </c>
      <c r="B1187" s="6" t="s">
        <v>29</v>
      </c>
      <c r="C1187" s="6" t="s">
        <v>288</v>
      </c>
      <c r="D1187" s="6" t="s">
        <v>1458</v>
      </c>
      <c r="E1187" t="s">
        <v>1534</v>
      </c>
      <c r="F1187" s="9" t="s">
        <v>84</v>
      </c>
      <c r="G1187" s="9" t="s">
        <v>84</v>
      </c>
      <c r="H1187" s="49">
        <v>13.1</v>
      </c>
      <c r="I1187" s="9">
        <v>14</v>
      </c>
    </row>
    <row r="1188" spans="1:9" x14ac:dyDescent="0.25">
      <c r="A1188" s="40">
        <v>5.0999999999999996</v>
      </c>
      <c r="B1188" s="6" t="s">
        <v>29</v>
      </c>
      <c r="C1188" s="6" t="s">
        <v>288</v>
      </c>
      <c r="D1188" s="6" t="s">
        <v>1458</v>
      </c>
      <c r="E1188" t="s">
        <v>1535</v>
      </c>
      <c r="F1188" s="9" t="s">
        <v>84</v>
      </c>
      <c r="G1188" s="9" t="s">
        <v>84</v>
      </c>
      <c r="H1188" s="49">
        <v>13.1</v>
      </c>
      <c r="I1188" s="9">
        <v>14</v>
      </c>
    </row>
    <row r="1189" spans="1:9" x14ac:dyDescent="0.25">
      <c r="A1189" s="71">
        <v>2512</v>
      </c>
      <c r="B1189" s="54" t="s">
        <v>92</v>
      </c>
      <c r="C1189" s="54" t="s">
        <v>1054</v>
      </c>
      <c r="D1189" s="6" t="s">
        <v>1924</v>
      </c>
      <c r="E1189" s="4" t="s">
        <v>2801</v>
      </c>
    </row>
    <row r="1190" spans="1:9" x14ac:dyDescent="0.25">
      <c r="A1190" s="71">
        <v>2512</v>
      </c>
      <c r="B1190" s="54" t="s">
        <v>92</v>
      </c>
      <c r="C1190" s="54" t="s">
        <v>1054</v>
      </c>
      <c r="D1190" s="6" t="s">
        <v>1924</v>
      </c>
      <c r="E1190" s="4" t="s">
        <v>2802</v>
      </c>
    </row>
    <row r="1191" spans="1:9" x14ac:dyDescent="0.25">
      <c r="A1191" s="71">
        <v>2512</v>
      </c>
      <c r="B1191" s="54" t="s">
        <v>92</v>
      </c>
      <c r="C1191" s="54" t="s">
        <v>1054</v>
      </c>
      <c r="D1191" s="6" t="s">
        <v>1924</v>
      </c>
      <c r="E1191" s="4" t="s">
        <v>2799</v>
      </c>
    </row>
    <row r="1192" spans="1:9" x14ac:dyDescent="0.25">
      <c r="A1192" s="71">
        <v>2512</v>
      </c>
      <c r="B1192" s="54" t="s">
        <v>92</v>
      </c>
      <c r="C1192" s="54" t="s">
        <v>1054</v>
      </c>
      <c r="D1192" s="6" t="s">
        <v>1924</v>
      </c>
      <c r="E1192" s="4" t="s">
        <v>2800</v>
      </c>
    </row>
    <row r="1193" spans="1:9" x14ac:dyDescent="0.25">
      <c r="A1193" s="71">
        <v>2512</v>
      </c>
      <c r="B1193" s="54" t="s">
        <v>92</v>
      </c>
      <c r="C1193" s="54" t="s">
        <v>1054</v>
      </c>
      <c r="D1193" s="6" t="s">
        <v>1924</v>
      </c>
      <c r="E1193" s="4" t="s">
        <v>2801</v>
      </c>
    </row>
    <row r="1194" spans="1:9" x14ac:dyDescent="0.25">
      <c r="A1194" s="71">
        <v>2506</v>
      </c>
      <c r="B1194" s="54" t="s">
        <v>46</v>
      </c>
      <c r="C1194" s="54" t="s">
        <v>284</v>
      </c>
      <c r="D1194" s="6" t="s">
        <v>285</v>
      </c>
      <c r="E1194" s="4" t="s">
        <v>2529</v>
      </c>
    </row>
    <row r="1195" spans="1:9" x14ac:dyDescent="0.25">
      <c r="A1195" s="71">
        <v>2506</v>
      </c>
      <c r="B1195" s="54" t="s">
        <v>46</v>
      </c>
      <c r="C1195" s="54" t="s">
        <v>284</v>
      </c>
      <c r="D1195" s="6" t="s">
        <v>285</v>
      </c>
      <c r="E1195" s="4" t="s">
        <v>2530</v>
      </c>
    </row>
    <row r="1196" spans="1:9" x14ac:dyDescent="0.25">
      <c r="A1196" s="40">
        <v>5.0999999999999996</v>
      </c>
      <c r="B1196" s="54" t="s">
        <v>287</v>
      </c>
      <c r="C1196" s="54" t="s">
        <v>1470</v>
      </c>
      <c r="D1196" s="6" t="s">
        <v>1474</v>
      </c>
      <c r="E1196" t="s">
        <v>1806</v>
      </c>
      <c r="F1196" s="9" t="s">
        <v>84</v>
      </c>
      <c r="G1196" s="9">
        <v>12.4</v>
      </c>
      <c r="H1196" s="9">
        <v>13</v>
      </c>
      <c r="I1196" s="9">
        <v>14</v>
      </c>
    </row>
    <row r="1197" spans="1:9" x14ac:dyDescent="0.25">
      <c r="A1197" s="34">
        <v>2</v>
      </c>
      <c r="B1197" s="54" t="s">
        <v>29</v>
      </c>
      <c r="C1197" s="54" t="s">
        <v>101</v>
      </c>
      <c r="D1197" s="6" t="s">
        <v>102</v>
      </c>
      <c r="E1197" t="s">
        <v>108</v>
      </c>
      <c r="F1197" s="9">
        <v>11</v>
      </c>
      <c r="G1197" s="9">
        <v>12</v>
      </c>
      <c r="H1197" s="9">
        <v>13</v>
      </c>
      <c r="I1197" s="9">
        <v>14</v>
      </c>
    </row>
    <row r="1198" spans="1:9" x14ac:dyDescent="0.25">
      <c r="A1198" s="34">
        <v>2</v>
      </c>
      <c r="B1198" s="54" t="s">
        <v>29</v>
      </c>
      <c r="C1198" s="54" t="s">
        <v>101</v>
      </c>
      <c r="D1198" s="6" t="s">
        <v>102</v>
      </c>
      <c r="E1198" t="s">
        <v>109</v>
      </c>
      <c r="F1198" s="9">
        <v>11</v>
      </c>
      <c r="G1198" s="9">
        <v>12</v>
      </c>
      <c r="H1198" s="9">
        <v>13</v>
      </c>
      <c r="I1198" s="9">
        <v>14</v>
      </c>
    </row>
    <row r="1199" spans="1:9" x14ac:dyDescent="0.25">
      <c r="A1199" s="34">
        <v>2</v>
      </c>
      <c r="B1199" s="54" t="s">
        <v>29</v>
      </c>
      <c r="C1199" s="54" t="s">
        <v>101</v>
      </c>
      <c r="D1199" s="6" t="s">
        <v>102</v>
      </c>
      <c r="E1199" t="s">
        <v>110</v>
      </c>
      <c r="F1199" s="9">
        <v>11</v>
      </c>
      <c r="G1199" s="9">
        <v>12</v>
      </c>
      <c r="H1199" s="9">
        <v>13</v>
      </c>
      <c r="I1199" s="9">
        <v>14</v>
      </c>
    </row>
    <row r="1200" spans="1:9" x14ac:dyDescent="0.25">
      <c r="A1200" s="34">
        <v>2.1</v>
      </c>
      <c r="B1200" s="54" t="s">
        <v>29</v>
      </c>
      <c r="C1200" s="54" t="s">
        <v>101</v>
      </c>
      <c r="D1200" s="6" t="s">
        <v>102</v>
      </c>
      <c r="E1200" t="s">
        <v>113</v>
      </c>
      <c r="F1200" s="9">
        <v>11</v>
      </c>
      <c r="G1200" s="9">
        <v>12</v>
      </c>
      <c r="H1200" s="9">
        <v>13</v>
      </c>
      <c r="I1200" s="9">
        <v>14</v>
      </c>
    </row>
    <row r="1201" spans="1:9" x14ac:dyDescent="0.25">
      <c r="A1201" s="34">
        <v>2.1</v>
      </c>
      <c r="B1201" s="54" t="s">
        <v>29</v>
      </c>
      <c r="C1201" s="54" t="s">
        <v>101</v>
      </c>
      <c r="D1201" s="6" t="s">
        <v>102</v>
      </c>
      <c r="E1201" t="s">
        <v>114</v>
      </c>
      <c r="F1201" s="9">
        <v>11</v>
      </c>
      <c r="G1201" s="9">
        <v>12</v>
      </c>
      <c r="H1201" s="9">
        <v>13</v>
      </c>
      <c r="I1201" s="9">
        <v>14</v>
      </c>
    </row>
    <row r="1202" spans="1:9" x14ac:dyDescent="0.25">
      <c r="A1202" s="34">
        <v>2.1</v>
      </c>
      <c r="B1202" s="54" t="s">
        <v>29</v>
      </c>
      <c r="C1202" s="54" t="s">
        <v>101</v>
      </c>
      <c r="D1202" s="6" t="s">
        <v>102</v>
      </c>
      <c r="E1202" t="s">
        <v>115</v>
      </c>
      <c r="F1202" s="9">
        <v>11</v>
      </c>
      <c r="G1202" s="9">
        <v>12</v>
      </c>
      <c r="H1202" s="9">
        <v>13</v>
      </c>
      <c r="I1202" s="9">
        <v>14</v>
      </c>
    </row>
    <row r="1203" spans="1:9" x14ac:dyDescent="0.25">
      <c r="A1203" s="34">
        <v>2.1</v>
      </c>
      <c r="B1203" s="54" t="s">
        <v>29</v>
      </c>
      <c r="C1203" s="54" t="s">
        <v>101</v>
      </c>
      <c r="D1203" s="6" t="s">
        <v>102</v>
      </c>
      <c r="E1203" t="s">
        <v>116</v>
      </c>
      <c r="F1203" s="9">
        <v>11</v>
      </c>
      <c r="G1203" s="9">
        <v>12</v>
      </c>
      <c r="H1203" s="9">
        <v>13</v>
      </c>
      <c r="I1203" s="9">
        <v>14</v>
      </c>
    </row>
    <row r="1204" spans="1:9" x14ac:dyDescent="0.25">
      <c r="A1204" s="34">
        <v>2.1</v>
      </c>
      <c r="B1204" s="54" t="s">
        <v>29</v>
      </c>
      <c r="C1204" s="54" t="s">
        <v>101</v>
      </c>
      <c r="D1204" s="6" t="s">
        <v>102</v>
      </c>
      <c r="E1204" t="s">
        <v>117</v>
      </c>
      <c r="F1204" s="9">
        <v>11</v>
      </c>
      <c r="G1204" s="9">
        <v>12</v>
      </c>
      <c r="H1204" s="9">
        <v>13</v>
      </c>
      <c r="I1204" s="9">
        <v>14</v>
      </c>
    </row>
    <row r="1205" spans="1:9" x14ac:dyDescent="0.25">
      <c r="A1205" s="34">
        <v>2.1</v>
      </c>
      <c r="B1205" s="54" t="s">
        <v>29</v>
      </c>
      <c r="C1205" s="54" t="s">
        <v>101</v>
      </c>
      <c r="D1205" s="6" t="s">
        <v>102</v>
      </c>
      <c r="E1205" t="s">
        <v>118</v>
      </c>
      <c r="F1205" s="9">
        <v>11</v>
      </c>
      <c r="G1205" s="9">
        <v>12</v>
      </c>
      <c r="H1205" s="9">
        <v>13</v>
      </c>
      <c r="I1205" s="9">
        <v>14</v>
      </c>
    </row>
    <row r="1206" spans="1:9" x14ac:dyDescent="0.25">
      <c r="A1206" s="34">
        <v>2.1</v>
      </c>
      <c r="B1206" s="54" t="s">
        <v>29</v>
      </c>
      <c r="C1206" s="54" t="s">
        <v>101</v>
      </c>
      <c r="D1206" s="6" t="s">
        <v>102</v>
      </c>
      <c r="E1206" t="s">
        <v>119</v>
      </c>
      <c r="F1206" s="9">
        <v>11</v>
      </c>
      <c r="G1206" s="9">
        <v>12</v>
      </c>
      <c r="H1206" s="9">
        <v>13</v>
      </c>
      <c r="I1206" s="9">
        <v>14</v>
      </c>
    </row>
    <row r="1207" spans="1:9" x14ac:dyDescent="0.25">
      <c r="A1207" s="34">
        <v>2.2000000000000002</v>
      </c>
      <c r="B1207" s="54" t="s">
        <v>29</v>
      </c>
      <c r="C1207" s="54" t="s">
        <v>101</v>
      </c>
      <c r="D1207" s="6" t="s">
        <v>102</v>
      </c>
      <c r="E1207" t="s">
        <v>121</v>
      </c>
      <c r="F1207" s="9">
        <v>11</v>
      </c>
      <c r="G1207" s="9">
        <v>12</v>
      </c>
      <c r="H1207" s="9">
        <v>13</v>
      </c>
      <c r="I1207" s="9">
        <v>14</v>
      </c>
    </row>
    <row r="1208" spans="1:9" x14ac:dyDescent="0.25">
      <c r="A1208" s="34">
        <v>2.2000000000000002</v>
      </c>
      <c r="B1208" s="54" t="s">
        <v>29</v>
      </c>
      <c r="C1208" s="54" t="s">
        <v>101</v>
      </c>
      <c r="D1208" s="6" t="s">
        <v>102</v>
      </c>
      <c r="E1208" t="s">
        <v>122</v>
      </c>
      <c r="F1208" s="9">
        <v>11</v>
      </c>
      <c r="G1208" s="9">
        <v>12</v>
      </c>
      <c r="H1208" s="9">
        <v>13</v>
      </c>
      <c r="I1208" s="9">
        <v>14</v>
      </c>
    </row>
    <row r="1209" spans="1:9" x14ac:dyDescent="0.25">
      <c r="A1209" s="34">
        <v>2.2000000000000002</v>
      </c>
      <c r="B1209" s="54" t="s">
        <v>29</v>
      </c>
      <c r="C1209" s="54" t="s">
        <v>101</v>
      </c>
      <c r="D1209" s="6" t="s">
        <v>102</v>
      </c>
      <c r="E1209" t="s">
        <v>123</v>
      </c>
      <c r="F1209" s="9">
        <v>11</v>
      </c>
      <c r="G1209" s="9">
        <v>12</v>
      </c>
      <c r="H1209" s="9">
        <v>13</v>
      </c>
      <c r="I1209" s="9">
        <v>14</v>
      </c>
    </row>
    <row r="1210" spans="1:9" x14ac:dyDescent="0.25">
      <c r="A1210" s="34">
        <v>2.2000000000000002</v>
      </c>
      <c r="B1210" s="54" t="s">
        <v>29</v>
      </c>
      <c r="C1210" s="54" t="s">
        <v>101</v>
      </c>
      <c r="D1210" s="6" t="s">
        <v>102</v>
      </c>
      <c r="E1210" t="s">
        <v>124</v>
      </c>
      <c r="F1210" s="9">
        <v>11</v>
      </c>
      <c r="G1210" s="9">
        <v>12</v>
      </c>
      <c r="H1210" s="9">
        <v>13</v>
      </c>
      <c r="I1210" s="9">
        <v>14</v>
      </c>
    </row>
    <row r="1211" spans="1:9" x14ac:dyDescent="0.25">
      <c r="A1211" s="34">
        <v>2.2000000000000002</v>
      </c>
      <c r="B1211" s="54" t="s">
        <v>29</v>
      </c>
      <c r="C1211" s="54" t="s">
        <v>101</v>
      </c>
      <c r="D1211" s="6" t="s">
        <v>102</v>
      </c>
      <c r="E1211" t="s">
        <v>125</v>
      </c>
      <c r="F1211" s="9">
        <v>11</v>
      </c>
      <c r="G1211" s="9">
        <v>12</v>
      </c>
      <c r="H1211" s="9">
        <v>13</v>
      </c>
      <c r="I1211" s="9">
        <v>14</v>
      </c>
    </row>
    <row r="1212" spans="1:9" x14ac:dyDescent="0.25">
      <c r="A1212" s="34">
        <v>2.2999999999999998</v>
      </c>
      <c r="B1212" s="54" t="s">
        <v>29</v>
      </c>
      <c r="C1212" s="54" t="s">
        <v>101</v>
      </c>
      <c r="D1212" s="6" t="s">
        <v>102</v>
      </c>
      <c r="E1212" t="s">
        <v>128</v>
      </c>
      <c r="F1212" s="9">
        <v>11</v>
      </c>
      <c r="G1212" s="9">
        <v>12</v>
      </c>
      <c r="H1212" s="9">
        <v>13</v>
      </c>
      <c r="I1212" s="9">
        <v>14</v>
      </c>
    </row>
    <row r="1213" spans="1:9" x14ac:dyDescent="0.25">
      <c r="A1213" s="34">
        <v>2.2999999999999998</v>
      </c>
      <c r="B1213" s="54" t="s">
        <v>29</v>
      </c>
      <c r="C1213" s="54" t="s">
        <v>101</v>
      </c>
      <c r="D1213" s="6" t="s">
        <v>102</v>
      </c>
      <c r="E1213" t="s">
        <v>129</v>
      </c>
      <c r="F1213" s="9">
        <v>11</v>
      </c>
      <c r="G1213" s="9">
        <v>12</v>
      </c>
      <c r="H1213" s="9">
        <v>13</v>
      </c>
      <c r="I1213" s="9">
        <v>14</v>
      </c>
    </row>
    <row r="1214" spans="1:9" x14ac:dyDescent="0.25">
      <c r="A1214" s="71">
        <v>2512</v>
      </c>
      <c r="B1214" s="54" t="s">
        <v>92</v>
      </c>
      <c r="C1214" s="54" t="s">
        <v>1054</v>
      </c>
      <c r="D1214" s="6" t="s">
        <v>1924</v>
      </c>
      <c r="E1214" s="20" t="s">
        <v>2814</v>
      </c>
    </row>
    <row r="1215" spans="1:9" x14ac:dyDescent="0.25">
      <c r="A1215" s="71">
        <v>2512</v>
      </c>
      <c r="B1215" s="54" t="s">
        <v>92</v>
      </c>
      <c r="C1215" s="54" t="s">
        <v>175</v>
      </c>
      <c r="D1215" s="6" t="s">
        <v>1051</v>
      </c>
      <c r="E1215" s="4" t="s">
        <v>2708</v>
      </c>
    </row>
    <row r="1216" spans="1:9" x14ac:dyDescent="0.25">
      <c r="A1216" s="71">
        <v>2506</v>
      </c>
      <c r="B1216" s="54" t="s">
        <v>46</v>
      </c>
      <c r="C1216" s="54" t="s">
        <v>284</v>
      </c>
      <c r="D1216" s="6" t="s">
        <v>542</v>
      </c>
      <c r="E1216" s="4" t="s">
        <v>2531</v>
      </c>
    </row>
    <row r="1217" spans="1:9" x14ac:dyDescent="0.25">
      <c r="A1217" s="34">
        <v>5.2</v>
      </c>
      <c r="B1217" s="54" t="s">
        <v>287</v>
      </c>
      <c r="C1217" s="54" t="s">
        <v>304</v>
      </c>
      <c r="D1217" s="6" t="s">
        <v>305</v>
      </c>
      <c r="E1217" t="s">
        <v>358</v>
      </c>
      <c r="F1217" s="9" t="s">
        <v>84</v>
      </c>
      <c r="G1217" s="9" t="s">
        <v>84</v>
      </c>
      <c r="H1217" s="9">
        <v>13.2</v>
      </c>
      <c r="I1217" s="9">
        <v>14</v>
      </c>
    </row>
    <row r="1218" spans="1:9" x14ac:dyDescent="0.25">
      <c r="A1218" s="34">
        <v>5.2</v>
      </c>
      <c r="B1218" s="54" t="s">
        <v>46</v>
      </c>
      <c r="C1218" s="54" t="s">
        <v>284</v>
      </c>
      <c r="D1218" s="6" t="s">
        <v>523</v>
      </c>
      <c r="E1218" t="s">
        <v>533</v>
      </c>
      <c r="F1218" s="9" t="s">
        <v>84</v>
      </c>
      <c r="G1218" s="9" t="s">
        <v>84</v>
      </c>
      <c r="H1218" s="9">
        <v>13.1</v>
      </c>
      <c r="I1218" s="9">
        <v>14</v>
      </c>
    </row>
    <row r="1219" spans="1:9" x14ac:dyDescent="0.25">
      <c r="A1219" s="34">
        <v>5.2</v>
      </c>
      <c r="B1219" s="54" t="s">
        <v>46</v>
      </c>
      <c r="C1219" s="54" t="s">
        <v>284</v>
      </c>
      <c r="D1219" s="6" t="s">
        <v>523</v>
      </c>
      <c r="E1219" t="s">
        <v>534</v>
      </c>
      <c r="F1219" s="9" t="s">
        <v>84</v>
      </c>
      <c r="G1219" s="9" t="s">
        <v>84</v>
      </c>
      <c r="H1219" s="9">
        <v>13.1</v>
      </c>
      <c r="I1219" s="9">
        <v>14</v>
      </c>
    </row>
    <row r="1220" spans="1:9" x14ac:dyDescent="0.25">
      <c r="A1220" s="34">
        <v>5.2</v>
      </c>
      <c r="B1220" s="54" t="s">
        <v>46</v>
      </c>
      <c r="C1220" s="54" t="s">
        <v>284</v>
      </c>
      <c r="D1220" s="6" t="s">
        <v>523</v>
      </c>
      <c r="E1220" t="s">
        <v>535</v>
      </c>
      <c r="F1220" s="9" t="s">
        <v>84</v>
      </c>
      <c r="G1220" s="9" t="s">
        <v>84</v>
      </c>
      <c r="H1220" s="9">
        <v>13.1</v>
      </c>
      <c r="I1220" s="9">
        <v>14</v>
      </c>
    </row>
    <row r="1221" spans="1:9" x14ac:dyDescent="0.25">
      <c r="A1221" s="34">
        <v>5.2</v>
      </c>
      <c r="B1221" s="54" t="s">
        <v>29</v>
      </c>
      <c r="C1221" s="54" t="s">
        <v>435</v>
      </c>
      <c r="D1221" s="6" t="s">
        <v>436</v>
      </c>
      <c r="E1221" t="s">
        <v>635</v>
      </c>
      <c r="F1221" s="9" t="s">
        <v>84</v>
      </c>
      <c r="G1221" s="9">
        <v>12.4</v>
      </c>
      <c r="H1221" s="9">
        <v>13.1</v>
      </c>
      <c r="I1221" s="9">
        <v>14</v>
      </c>
    </row>
    <row r="1222" spans="1:9" x14ac:dyDescent="0.25">
      <c r="A1222" s="34">
        <v>5.2</v>
      </c>
      <c r="B1222" s="54" t="s">
        <v>29</v>
      </c>
      <c r="C1222" s="54" t="s">
        <v>435</v>
      </c>
      <c r="D1222" s="6" t="s">
        <v>436</v>
      </c>
      <c r="E1222" t="s">
        <v>636</v>
      </c>
      <c r="F1222" s="9" t="s">
        <v>84</v>
      </c>
      <c r="G1222" s="9">
        <v>12.4</v>
      </c>
      <c r="H1222" s="9">
        <v>13.1</v>
      </c>
      <c r="I1222" s="9">
        <v>14</v>
      </c>
    </row>
    <row r="1223" spans="1:9" x14ac:dyDescent="0.25">
      <c r="A1223" s="34">
        <v>5.2</v>
      </c>
      <c r="B1223" s="54" t="s">
        <v>29</v>
      </c>
      <c r="C1223" s="54" t="s">
        <v>435</v>
      </c>
      <c r="D1223" s="6" t="s">
        <v>436</v>
      </c>
      <c r="E1223" t="s">
        <v>637</v>
      </c>
      <c r="F1223" s="9" t="s">
        <v>84</v>
      </c>
      <c r="G1223" s="9" t="s">
        <v>84</v>
      </c>
      <c r="H1223" s="9">
        <v>13.2</v>
      </c>
      <c r="I1223" s="9">
        <v>14</v>
      </c>
    </row>
    <row r="1224" spans="1:9" x14ac:dyDescent="0.25">
      <c r="A1224" s="34">
        <v>5.2</v>
      </c>
      <c r="B1224" s="54" t="s">
        <v>29</v>
      </c>
      <c r="C1224" s="54" t="s">
        <v>435</v>
      </c>
      <c r="D1224" s="6" t="s">
        <v>436</v>
      </c>
      <c r="E1224" t="s">
        <v>638</v>
      </c>
      <c r="F1224" s="9" t="s">
        <v>84</v>
      </c>
      <c r="G1224" s="9" t="s">
        <v>84</v>
      </c>
      <c r="H1224" s="9">
        <v>13.2</v>
      </c>
      <c r="I1224" s="9">
        <v>14</v>
      </c>
    </row>
    <row r="1225" spans="1:9" x14ac:dyDescent="0.25">
      <c r="A1225" s="34">
        <v>5.2</v>
      </c>
      <c r="B1225" s="54" t="s">
        <v>29</v>
      </c>
      <c r="C1225" s="54" t="s">
        <v>435</v>
      </c>
      <c r="D1225" s="6" t="s">
        <v>441</v>
      </c>
      <c r="E1225" t="s">
        <v>650</v>
      </c>
      <c r="F1225" s="9" t="s">
        <v>84</v>
      </c>
      <c r="G1225" s="9" t="s">
        <v>84</v>
      </c>
      <c r="H1225" s="9">
        <v>13.2</v>
      </c>
      <c r="I1225" s="9">
        <v>14</v>
      </c>
    </row>
    <row r="1226" spans="1:9" x14ac:dyDescent="0.25">
      <c r="A1226" s="34">
        <v>5.2</v>
      </c>
      <c r="B1226" s="54" t="s">
        <v>29</v>
      </c>
      <c r="C1226" s="54" t="s">
        <v>435</v>
      </c>
      <c r="D1226" s="6" t="s">
        <v>441</v>
      </c>
      <c r="E1226" t="s">
        <v>651</v>
      </c>
      <c r="F1226" s="9" t="s">
        <v>84</v>
      </c>
      <c r="G1226" s="9" t="s">
        <v>84</v>
      </c>
      <c r="H1226" s="9">
        <v>13.1</v>
      </c>
      <c r="I1226" s="9">
        <v>14</v>
      </c>
    </row>
    <row r="1227" spans="1:9" x14ac:dyDescent="0.25">
      <c r="A1227" s="34">
        <v>5.2</v>
      </c>
      <c r="B1227" s="54" t="s">
        <v>29</v>
      </c>
      <c r="C1227" s="54" t="s">
        <v>30</v>
      </c>
      <c r="D1227" s="6" t="s">
        <v>711</v>
      </c>
      <c r="E1227" t="s">
        <v>712</v>
      </c>
      <c r="F1227" s="9" t="s">
        <v>84</v>
      </c>
      <c r="G1227" s="9" t="s">
        <v>84</v>
      </c>
      <c r="H1227" s="3">
        <v>13.2</v>
      </c>
      <c r="I1227" s="9">
        <v>14</v>
      </c>
    </row>
    <row r="1228" spans="1:9" x14ac:dyDescent="0.25">
      <c r="A1228" s="34">
        <v>5.2</v>
      </c>
      <c r="B1228" s="54" t="s">
        <v>29</v>
      </c>
      <c r="C1228" s="54" t="s">
        <v>30</v>
      </c>
      <c r="D1228" s="6" t="s">
        <v>711</v>
      </c>
      <c r="E1228" t="s">
        <v>713</v>
      </c>
      <c r="F1228" s="9" t="s">
        <v>84</v>
      </c>
      <c r="G1228" s="9" t="s">
        <v>84</v>
      </c>
      <c r="H1228" s="9">
        <v>13.2</v>
      </c>
      <c r="I1228" s="9">
        <v>14</v>
      </c>
    </row>
    <row r="1229" spans="1:9" x14ac:dyDescent="0.25">
      <c r="A1229" s="34">
        <v>5.2</v>
      </c>
      <c r="B1229" s="54" t="s">
        <v>29</v>
      </c>
      <c r="C1229" s="54" t="s">
        <v>30</v>
      </c>
      <c r="D1229" s="6" t="s">
        <v>711</v>
      </c>
      <c r="E1229" t="s">
        <v>714</v>
      </c>
      <c r="F1229" s="9" t="s">
        <v>84</v>
      </c>
      <c r="G1229" s="9" t="s">
        <v>84</v>
      </c>
      <c r="H1229" s="9">
        <v>13.2</v>
      </c>
      <c r="I1229" s="9">
        <v>14</v>
      </c>
    </row>
    <row r="1230" spans="1:9" x14ac:dyDescent="0.25">
      <c r="A1230" s="34">
        <v>5.2</v>
      </c>
      <c r="B1230" s="54" t="s">
        <v>29</v>
      </c>
      <c r="C1230" s="54" t="s">
        <v>30</v>
      </c>
      <c r="D1230" s="6" t="s">
        <v>711</v>
      </c>
      <c r="E1230" t="s">
        <v>715</v>
      </c>
      <c r="F1230" s="9" t="s">
        <v>84</v>
      </c>
      <c r="G1230" s="9" t="s">
        <v>84</v>
      </c>
      <c r="H1230" s="9">
        <v>13.2</v>
      </c>
      <c r="I1230" s="9">
        <v>14</v>
      </c>
    </row>
    <row r="1231" spans="1:9" x14ac:dyDescent="0.25">
      <c r="A1231" s="34">
        <v>5.2</v>
      </c>
      <c r="B1231" s="54" t="s">
        <v>46</v>
      </c>
      <c r="C1231" s="54" t="s">
        <v>484</v>
      </c>
      <c r="D1231" s="6" t="s">
        <v>485</v>
      </c>
      <c r="E1231" t="s">
        <v>783</v>
      </c>
      <c r="F1231" s="9" t="s">
        <v>84</v>
      </c>
      <c r="G1231" s="9">
        <v>12.3</v>
      </c>
      <c r="H1231" s="9">
        <v>13</v>
      </c>
      <c r="I1231" s="9">
        <v>14</v>
      </c>
    </row>
    <row r="1232" spans="1:9" x14ac:dyDescent="0.25">
      <c r="A1232" s="34">
        <v>5.2</v>
      </c>
      <c r="B1232" s="54" t="s">
        <v>46</v>
      </c>
      <c r="C1232" s="54" t="s">
        <v>484</v>
      </c>
      <c r="D1232" s="6" t="s">
        <v>485</v>
      </c>
      <c r="E1232" t="s">
        <v>784</v>
      </c>
      <c r="F1232" s="9" t="s">
        <v>84</v>
      </c>
      <c r="G1232" s="9">
        <v>12.3</v>
      </c>
      <c r="H1232" s="9">
        <v>13</v>
      </c>
      <c r="I1232" s="9">
        <v>14</v>
      </c>
    </row>
    <row r="1233" spans="1:11" x14ac:dyDescent="0.25">
      <c r="A1233" s="34">
        <v>5.2</v>
      </c>
      <c r="B1233" s="54" t="s">
        <v>46</v>
      </c>
      <c r="C1233" s="54" t="s">
        <v>59</v>
      </c>
      <c r="D1233" s="6" t="s">
        <v>805</v>
      </c>
      <c r="E1233" t="s">
        <v>958</v>
      </c>
      <c r="F1233" s="9" t="s">
        <v>84</v>
      </c>
      <c r="G1233" s="9">
        <v>12.4</v>
      </c>
      <c r="H1233" s="9">
        <v>13</v>
      </c>
      <c r="I1233" s="9">
        <v>14</v>
      </c>
    </row>
    <row r="1234" spans="1:11" x14ac:dyDescent="0.25">
      <c r="A1234" s="34">
        <v>5.2</v>
      </c>
      <c r="B1234" s="54" t="s">
        <v>46</v>
      </c>
      <c r="C1234" s="54" t="s">
        <v>47</v>
      </c>
      <c r="D1234" s="6" t="s">
        <v>993</v>
      </c>
      <c r="E1234" t="s">
        <v>1011</v>
      </c>
      <c r="F1234" s="9" t="s">
        <v>84</v>
      </c>
      <c r="G1234" s="9">
        <v>12.4</v>
      </c>
      <c r="H1234" s="9">
        <v>13</v>
      </c>
      <c r="I1234" s="9">
        <v>14</v>
      </c>
    </row>
    <row r="1235" spans="1:11" x14ac:dyDescent="0.25">
      <c r="A1235" s="34">
        <v>5.2</v>
      </c>
      <c r="B1235" s="54" t="s">
        <v>29</v>
      </c>
      <c r="C1235" s="54" t="s">
        <v>811</v>
      </c>
      <c r="D1235" s="6" t="s">
        <v>812</v>
      </c>
      <c r="E1235" t="s">
        <v>1032</v>
      </c>
      <c r="F1235" s="9" t="s">
        <v>84</v>
      </c>
      <c r="G1235" s="9" t="s">
        <v>84</v>
      </c>
      <c r="H1235" s="3">
        <v>13.2</v>
      </c>
      <c r="I1235" s="9">
        <v>14</v>
      </c>
    </row>
    <row r="1236" spans="1:11" x14ac:dyDescent="0.25">
      <c r="A1236" s="34">
        <v>5.2</v>
      </c>
      <c r="B1236" s="54" t="s">
        <v>29</v>
      </c>
      <c r="C1236" s="54" t="s">
        <v>1047</v>
      </c>
      <c r="D1236" s="6" t="s">
        <v>1048</v>
      </c>
      <c r="E1236" t="s">
        <v>1215</v>
      </c>
      <c r="F1236" s="9" t="s">
        <v>84</v>
      </c>
      <c r="G1236" s="9">
        <v>12.3</v>
      </c>
      <c r="H1236" s="9">
        <v>13</v>
      </c>
      <c r="I1236" s="9">
        <v>14</v>
      </c>
    </row>
    <row r="1237" spans="1:11" x14ac:dyDescent="0.25">
      <c r="A1237" s="34">
        <v>5.2</v>
      </c>
      <c r="B1237" s="54" t="s">
        <v>29</v>
      </c>
      <c r="C1237" s="54" t="s">
        <v>1047</v>
      </c>
      <c r="D1237" s="6" t="s">
        <v>1048</v>
      </c>
      <c r="E1237" t="s">
        <v>1216</v>
      </c>
      <c r="F1237" s="9" t="s">
        <v>84</v>
      </c>
      <c r="G1237" s="9">
        <v>12.3</v>
      </c>
      <c r="H1237" s="9">
        <v>13</v>
      </c>
      <c r="I1237" s="9">
        <v>14</v>
      </c>
    </row>
    <row r="1238" spans="1:11" x14ac:dyDescent="0.25">
      <c r="A1238" s="34">
        <v>6</v>
      </c>
      <c r="B1238" s="54" t="s">
        <v>92</v>
      </c>
      <c r="C1238" s="54" t="s">
        <v>175</v>
      </c>
      <c r="D1238" s="6" t="s">
        <v>176</v>
      </c>
      <c r="E1238" t="s">
        <v>217</v>
      </c>
      <c r="F1238" s="9" t="s">
        <v>84</v>
      </c>
      <c r="G1238" s="34" t="s">
        <v>84</v>
      </c>
      <c r="H1238" s="49">
        <v>13.3</v>
      </c>
      <c r="I1238" s="9">
        <v>14</v>
      </c>
      <c r="K1238" s="45"/>
    </row>
    <row r="1239" spans="1:11" x14ac:dyDescent="0.25">
      <c r="A1239" s="34">
        <v>6.1</v>
      </c>
      <c r="B1239" s="54" t="s">
        <v>92</v>
      </c>
      <c r="C1239" s="54" t="s">
        <v>175</v>
      </c>
      <c r="D1239" s="54" t="s">
        <v>176</v>
      </c>
      <c r="E1239" t="s">
        <v>218</v>
      </c>
      <c r="F1239" s="34" t="s">
        <v>84</v>
      </c>
      <c r="G1239" s="34" t="s">
        <v>84</v>
      </c>
      <c r="H1239" s="34" t="s">
        <v>84</v>
      </c>
      <c r="I1239" s="34">
        <v>14.1</v>
      </c>
    </row>
    <row r="1240" spans="1:11" x14ac:dyDescent="0.25">
      <c r="A1240" s="34">
        <v>6.2</v>
      </c>
      <c r="B1240" s="54" t="s">
        <v>92</v>
      </c>
      <c r="C1240" s="54" t="s">
        <v>175</v>
      </c>
      <c r="D1240" s="54" t="s">
        <v>176</v>
      </c>
      <c r="E1240" t="s">
        <v>219</v>
      </c>
      <c r="F1240" s="34" t="s">
        <v>84</v>
      </c>
      <c r="G1240" s="34" t="s">
        <v>84</v>
      </c>
      <c r="H1240" s="34">
        <v>13.2</v>
      </c>
      <c r="I1240" s="34">
        <v>14</v>
      </c>
      <c r="K1240" s="51"/>
    </row>
    <row r="1241" spans="1:11" x14ac:dyDescent="0.25">
      <c r="A1241" s="34">
        <v>6.2</v>
      </c>
      <c r="B1241" s="54" t="s">
        <v>92</v>
      </c>
      <c r="C1241" s="54" t="s">
        <v>175</v>
      </c>
      <c r="D1241" s="54" t="s">
        <v>176</v>
      </c>
      <c r="E1241" t="s">
        <v>220</v>
      </c>
      <c r="F1241" s="34" t="s">
        <v>84</v>
      </c>
      <c r="G1241" s="34" t="s">
        <v>84</v>
      </c>
      <c r="H1241" s="34">
        <v>13.2</v>
      </c>
      <c r="I1241" s="34">
        <v>14</v>
      </c>
      <c r="K1241" s="51"/>
    </row>
    <row r="1242" spans="1:11" x14ac:dyDescent="0.25">
      <c r="A1242" s="34">
        <v>5.2</v>
      </c>
      <c r="B1242" s="54" t="s">
        <v>92</v>
      </c>
      <c r="C1242" s="54" t="s">
        <v>93</v>
      </c>
      <c r="D1242" s="6" t="s">
        <v>229</v>
      </c>
      <c r="E1242" t="s">
        <v>237</v>
      </c>
      <c r="F1242" s="9" t="s">
        <v>84</v>
      </c>
      <c r="G1242" s="9" t="s">
        <v>84</v>
      </c>
      <c r="H1242" s="9">
        <v>13.2</v>
      </c>
      <c r="I1242" s="9">
        <v>14</v>
      </c>
    </row>
    <row r="1243" spans="1:11" x14ac:dyDescent="0.25">
      <c r="A1243" s="34">
        <v>5.2</v>
      </c>
      <c r="B1243" s="54" t="s">
        <v>92</v>
      </c>
      <c r="C1243" s="54" t="s">
        <v>93</v>
      </c>
      <c r="D1243" s="6" t="s">
        <v>229</v>
      </c>
      <c r="E1243" t="s">
        <v>238</v>
      </c>
      <c r="F1243" s="9" t="s">
        <v>84</v>
      </c>
      <c r="G1243" s="9" t="s">
        <v>84</v>
      </c>
      <c r="H1243" s="9">
        <v>13.2</v>
      </c>
      <c r="I1243" s="9">
        <v>14</v>
      </c>
    </row>
    <row r="1244" spans="1:11" x14ac:dyDescent="0.25">
      <c r="A1244" s="34">
        <v>5.2</v>
      </c>
      <c r="B1244" s="54" t="s">
        <v>92</v>
      </c>
      <c r="C1244" s="54" t="s">
        <v>93</v>
      </c>
      <c r="D1244" s="6" t="s">
        <v>278</v>
      </c>
      <c r="E1244" t="s">
        <v>422</v>
      </c>
      <c r="F1244" s="9" t="s">
        <v>84</v>
      </c>
      <c r="G1244" s="34" t="s">
        <v>84</v>
      </c>
      <c r="H1244" s="34">
        <v>13</v>
      </c>
      <c r="I1244" s="9">
        <v>14</v>
      </c>
    </row>
    <row r="1245" spans="1:11" x14ac:dyDescent="0.25">
      <c r="A1245" s="34">
        <v>5.2</v>
      </c>
      <c r="B1245" s="54" t="s">
        <v>92</v>
      </c>
      <c r="C1245" s="54" t="s">
        <v>93</v>
      </c>
      <c r="D1245" s="6" t="s">
        <v>278</v>
      </c>
      <c r="E1245" t="s">
        <v>423</v>
      </c>
      <c r="F1245" s="9" t="s">
        <v>84</v>
      </c>
      <c r="G1245" s="34" t="s">
        <v>84</v>
      </c>
      <c r="H1245" s="34">
        <v>13.2</v>
      </c>
      <c r="I1245" s="9">
        <v>14</v>
      </c>
    </row>
    <row r="1246" spans="1:11" x14ac:dyDescent="0.25">
      <c r="A1246" s="34">
        <v>5.2</v>
      </c>
      <c r="B1246" s="54" t="s">
        <v>92</v>
      </c>
      <c r="C1246" s="54" t="s">
        <v>93</v>
      </c>
      <c r="D1246" s="6" t="s">
        <v>278</v>
      </c>
      <c r="E1246" t="s">
        <v>424</v>
      </c>
      <c r="F1246" s="9" t="s">
        <v>84</v>
      </c>
      <c r="G1246" s="34">
        <v>12.4</v>
      </c>
      <c r="H1246" s="34">
        <v>13</v>
      </c>
      <c r="I1246" s="9">
        <v>14</v>
      </c>
    </row>
    <row r="1247" spans="1:11" x14ac:dyDescent="0.25">
      <c r="A1247" s="34">
        <v>5.2</v>
      </c>
      <c r="B1247" s="54" t="s">
        <v>92</v>
      </c>
      <c r="C1247" s="54" t="s">
        <v>93</v>
      </c>
      <c r="D1247" s="6" t="s">
        <v>278</v>
      </c>
      <c r="E1247" t="s">
        <v>425</v>
      </c>
      <c r="F1247" s="9" t="s">
        <v>84</v>
      </c>
      <c r="G1247" s="34" t="s">
        <v>84</v>
      </c>
      <c r="H1247" s="34">
        <v>13</v>
      </c>
      <c r="I1247" s="9">
        <v>14</v>
      </c>
    </row>
    <row r="1248" spans="1:11" x14ac:dyDescent="0.25">
      <c r="A1248" s="34">
        <v>5.2</v>
      </c>
      <c r="B1248" s="54" t="s">
        <v>92</v>
      </c>
      <c r="C1248" s="54" t="s">
        <v>93</v>
      </c>
      <c r="D1248" s="6" t="s">
        <v>278</v>
      </c>
      <c r="E1248" t="s">
        <v>426</v>
      </c>
      <c r="F1248" s="9" t="s">
        <v>84</v>
      </c>
      <c r="G1248" s="34" t="s">
        <v>84</v>
      </c>
      <c r="H1248" s="34">
        <v>13</v>
      </c>
      <c r="I1248" s="9">
        <v>14</v>
      </c>
    </row>
    <row r="1249" spans="1:9" x14ac:dyDescent="0.25">
      <c r="A1249" s="34">
        <v>5.2</v>
      </c>
      <c r="B1249" s="54" t="s">
        <v>92</v>
      </c>
      <c r="C1249" s="54" t="s">
        <v>93</v>
      </c>
      <c r="D1249" s="6" t="s">
        <v>975</v>
      </c>
      <c r="E1249" t="s">
        <v>1111</v>
      </c>
      <c r="F1249" s="9" t="s">
        <v>84</v>
      </c>
      <c r="G1249" s="9">
        <v>12.4</v>
      </c>
      <c r="H1249" s="9">
        <v>13</v>
      </c>
      <c r="I1249" s="9">
        <v>14</v>
      </c>
    </row>
    <row r="1250" spans="1:9" x14ac:dyDescent="0.25">
      <c r="A1250" s="34">
        <v>5.2</v>
      </c>
      <c r="B1250" s="54" t="s">
        <v>92</v>
      </c>
      <c r="C1250" s="54" t="s">
        <v>93</v>
      </c>
      <c r="D1250" s="6" t="s">
        <v>975</v>
      </c>
      <c r="E1250" t="s">
        <v>1112</v>
      </c>
      <c r="F1250" s="9" t="s">
        <v>84</v>
      </c>
      <c r="G1250" s="9">
        <v>12.4</v>
      </c>
      <c r="H1250" s="9">
        <v>13</v>
      </c>
      <c r="I1250" s="9">
        <v>14</v>
      </c>
    </row>
    <row r="1251" spans="1:9" x14ac:dyDescent="0.25">
      <c r="A1251" s="34">
        <v>5.2</v>
      </c>
      <c r="B1251" s="54" t="s">
        <v>92</v>
      </c>
      <c r="C1251" s="54" t="s">
        <v>93</v>
      </c>
      <c r="D1251" s="6" t="s">
        <v>984</v>
      </c>
      <c r="E1251" t="s">
        <v>1121</v>
      </c>
      <c r="F1251" s="9" t="s">
        <v>84</v>
      </c>
      <c r="G1251" s="9" t="s">
        <v>84</v>
      </c>
      <c r="H1251" s="9">
        <v>13.2</v>
      </c>
      <c r="I1251" s="9">
        <v>14</v>
      </c>
    </row>
    <row r="1252" spans="1:9" x14ac:dyDescent="0.25">
      <c r="A1252" s="34">
        <v>5.2</v>
      </c>
      <c r="B1252" s="54" t="s">
        <v>92</v>
      </c>
      <c r="C1252" s="54" t="s">
        <v>93</v>
      </c>
      <c r="D1252" s="6" t="s">
        <v>984</v>
      </c>
      <c r="E1252" t="s">
        <v>1122</v>
      </c>
      <c r="F1252" s="9" t="s">
        <v>84</v>
      </c>
      <c r="G1252" s="9" t="s">
        <v>84</v>
      </c>
      <c r="H1252" s="9">
        <v>13</v>
      </c>
      <c r="I1252" s="9">
        <v>14</v>
      </c>
    </row>
    <row r="1253" spans="1:9" x14ac:dyDescent="0.25">
      <c r="A1253" s="34">
        <v>5.2</v>
      </c>
      <c r="B1253" s="54" t="s">
        <v>92</v>
      </c>
      <c r="C1253" s="54" t="s">
        <v>93</v>
      </c>
      <c r="D1253" s="6" t="s">
        <v>1020</v>
      </c>
      <c r="E1253" t="s">
        <v>1021</v>
      </c>
      <c r="F1253" s="9" t="s">
        <v>84</v>
      </c>
      <c r="G1253" s="9">
        <v>12.4</v>
      </c>
      <c r="H1253" s="9">
        <v>13.2</v>
      </c>
      <c r="I1253" s="9">
        <v>14</v>
      </c>
    </row>
    <row r="1254" spans="1:9" x14ac:dyDescent="0.25">
      <c r="A1254" s="34">
        <v>5.2</v>
      </c>
      <c r="B1254" s="54" t="s">
        <v>92</v>
      </c>
      <c r="C1254" s="54" t="s">
        <v>93</v>
      </c>
      <c r="D1254" s="6" t="s">
        <v>1020</v>
      </c>
      <c r="E1254" t="s">
        <v>1022</v>
      </c>
      <c r="F1254" s="9" t="s">
        <v>84</v>
      </c>
      <c r="G1254" s="9" t="s">
        <v>84</v>
      </c>
      <c r="H1254" s="9">
        <v>13.2</v>
      </c>
      <c r="I1254" s="9">
        <v>14</v>
      </c>
    </row>
    <row r="1255" spans="1:9" x14ac:dyDescent="0.25">
      <c r="A1255" s="34">
        <v>5.2</v>
      </c>
      <c r="B1255" s="54" t="s">
        <v>92</v>
      </c>
      <c r="C1255" s="54" t="s">
        <v>175</v>
      </c>
      <c r="D1255" s="6" t="s">
        <v>645</v>
      </c>
      <c r="E1255" t="s">
        <v>1312</v>
      </c>
      <c r="F1255" s="9" t="s">
        <v>84</v>
      </c>
      <c r="G1255" s="9">
        <v>12.3</v>
      </c>
      <c r="H1255" s="49">
        <v>13</v>
      </c>
      <c r="I1255" s="9">
        <v>14</v>
      </c>
    </row>
    <row r="1256" spans="1:9" x14ac:dyDescent="0.25">
      <c r="A1256" s="34">
        <v>5.2</v>
      </c>
      <c r="B1256" s="54" t="s">
        <v>287</v>
      </c>
      <c r="C1256" s="54" t="s">
        <v>1452</v>
      </c>
      <c r="D1256" s="6" t="s">
        <v>1453</v>
      </c>
      <c r="E1256" t="s">
        <v>1500</v>
      </c>
      <c r="F1256" s="9" t="s">
        <v>84</v>
      </c>
      <c r="G1256" s="9" t="s">
        <v>84</v>
      </c>
      <c r="H1256" s="49">
        <v>13.2</v>
      </c>
      <c r="I1256" s="9">
        <v>14</v>
      </c>
    </row>
    <row r="1257" spans="1:9" x14ac:dyDescent="0.25">
      <c r="A1257" s="34">
        <v>5.2</v>
      </c>
      <c r="B1257" s="54" t="s">
        <v>287</v>
      </c>
      <c r="C1257" s="54" t="s">
        <v>1452</v>
      </c>
      <c r="D1257" s="6" t="s">
        <v>1453</v>
      </c>
      <c r="E1257" t="s">
        <v>1501</v>
      </c>
      <c r="F1257" s="9" t="s">
        <v>84</v>
      </c>
      <c r="G1257" s="9" t="s">
        <v>84</v>
      </c>
      <c r="H1257" s="49">
        <v>13.2</v>
      </c>
      <c r="I1257" s="9">
        <v>14</v>
      </c>
    </row>
    <row r="1258" spans="1:9" x14ac:dyDescent="0.25">
      <c r="A1258" s="34">
        <v>5.2</v>
      </c>
      <c r="B1258" s="54" t="s">
        <v>287</v>
      </c>
      <c r="C1258" s="54" t="s">
        <v>1452</v>
      </c>
      <c r="D1258" s="6" t="s">
        <v>1453</v>
      </c>
      <c r="E1258" t="s">
        <v>1502</v>
      </c>
      <c r="F1258" s="9" t="s">
        <v>84</v>
      </c>
      <c r="G1258" s="9" t="s">
        <v>84</v>
      </c>
      <c r="H1258" s="49">
        <v>13.2</v>
      </c>
      <c r="I1258" s="9">
        <v>14</v>
      </c>
    </row>
    <row r="1259" spans="1:9" x14ac:dyDescent="0.25">
      <c r="A1259" s="34">
        <v>5.2</v>
      </c>
      <c r="B1259" s="54" t="s">
        <v>287</v>
      </c>
      <c r="C1259" s="54" t="s">
        <v>1452</v>
      </c>
      <c r="D1259" s="6" t="s">
        <v>1453</v>
      </c>
      <c r="E1259" t="s">
        <v>1503</v>
      </c>
      <c r="F1259" s="9" t="s">
        <v>84</v>
      </c>
      <c r="G1259" s="9" t="s">
        <v>84</v>
      </c>
      <c r="H1259" s="49">
        <v>13.2</v>
      </c>
      <c r="I1259" s="9">
        <v>14</v>
      </c>
    </row>
    <row r="1260" spans="1:9" x14ac:dyDescent="0.25">
      <c r="A1260" s="34">
        <v>5.2</v>
      </c>
      <c r="B1260" s="54" t="s">
        <v>287</v>
      </c>
      <c r="C1260" s="54" t="s">
        <v>1452</v>
      </c>
      <c r="D1260" s="6" t="s">
        <v>1453</v>
      </c>
      <c r="E1260" t="s">
        <v>1504</v>
      </c>
      <c r="F1260" s="9" t="s">
        <v>84</v>
      </c>
      <c r="G1260" s="9" t="s">
        <v>84</v>
      </c>
      <c r="H1260" s="49">
        <v>13.2</v>
      </c>
      <c r="I1260" s="9">
        <v>14</v>
      </c>
    </row>
    <row r="1261" spans="1:9" x14ac:dyDescent="0.25">
      <c r="A1261" s="34">
        <v>5.2</v>
      </c>
      <c r="B1261" s="54" t="s">
        <v>287</v>
      </c>
      <c r="C1261" s="54" t="s">
        <v>1452</v>
      </c>
      <c r="D1261" s="6" t="s">
        <v>1453</v>
      </c>
      <c r="E1261" t="s">
        <v>1505</v>
      </c>
      <c r="F1261" s="9" t="s">
        <v>84</v>
      </c>
      <c r="G1261" s="9" t="s">
        <v>84</v>
      </c>
      <c r="H1261" s="49">
        <v>13.2</v>
      </c>
      <c r="I1261" s="9">
        <v>14</v>
      </c>
    </row>
    <row r="1262" spans="1:9" x14ac:dyDescent="0.25">
      <c r="A1262" s="34">
        <v>5.2</v>
      </c>
      <c r="B1262" s="54" t="s">
        <v>29</v>
      </c>
      <c r="C1262" s="54" t="s">
        <v>30</v>
      </c>
      <c r="D1262" s="6" t="s">
        <v>1458</v>
      </c>
      <c r="E1262" t="s">
        <v>1536</v>
      </c>
      <c r="F1262" s="9" t="s">
        <v>84</v>
      </c>
      <c r="G1262" s="9">
        <v>12.4</v>
      </c>
      <c r="H1262" s="49">
        <v>13</v>
      </c>
      <c r="I1262" s="9">
        <v>14</v>
      </c>
    </row>
    <row r="1263" spans="1:9" x14ac:dyDescent="0.25">
      <c r="A1263" s="71">
        <v>2506</v>
      </c>
      <c r="B1263" s="54" t="s">
        <v>92</v>
      </c>
      <c r="C1263" s="54" t="s">
        <v>1670</v>
      </c>
      <c r="D1263" s="6" t="s">
        <v>1671</v>
      </c>
      <c r="E1263" s="4" t="s">
        <v>2532</v>
      </c>
    </row>
    <row r="1264" spans="1:9" x14ac:dyDescent="0.25">
      <c r="A1264" s="71">
        <v>2506</v>
      </c>
      <c r="B1264" s="54" t="s">
        <v>92</v>
      </c>
      <c r="C1264" s="54" t="s">
        <v>1670</v>
      </c>
      <c r="D1264" s="6" t="s">
        <v>1671</v>
      </c>
      <c r="E1264" s="4" t="s">
        <v>2533</v>
      </c>
    </row>
    <row r="1265" spans="1:9" x14ac:dyDescent="0.25">
      <c r="A1265" s="71">
        <v>2506</v>
      </c>
      <c r="B1265" s="54" t="s">
        <v>92</v>
      </c>
      <c r="C1265" s="54" t="s">
        <v>1670</v>
      </c>
      <c r="D1265" s="6" t="s">
        <v>1671</v>
      </c>
      <c r="E1265" s="4" t="s">
        <v>2534</v>
      </c>
    </row>
    <row r="1266" spans="1:9" x14ac:dyDescent="0.25">
      <c r="A1266" s="71">
        <v>2506</v>
      </c>
      <c r="B1266" s="54" t="s">
        <v>92</v>
      </c>
      <c r="C1266" s="54" t="s">
        <v>1670</v>
      </c>
      <c r="D1266" s="6" t="s">
        <v>1671</v>
      </c>
      <c r="E1266" s="4" t="s">
        <v>2535</v>
      </c>
    </row>
    <row r="1267" spans="1:9" x14ac:dyDescent="0.25">
      <c r="A1267" s="34">
        <v>5.2</v>
      </c>
      <c r="B1267" s="54" t="s">
        <v>287</v>
      </c>
      <c r="C1267" s="54" t="s">
        <v>1470</v>
      </c>
      <c r="D1267" s="6" t="s">
        <v>1471</v>
      </c>
      <c r="E1267" t="s">
        <v>1748</v>
      </c>
      <c r="F1267" s="9" t="s">
        <v>84</v>
      </c>
      <c r="G1267" s="9">
        <v>12.3</v>
      </c>
      <c r="H1267" s="9">
        <v>13</v>
      </c>
      <c r="I1267" s="9">
        <v>14</v>
      </c>
    </row>
    <row r="1268" spans="1:9" x14ac:dyDescent="0.25">
      <c r="A1268" s="34">
        <v>5.2</v>
      </c>
      <c r="B1268" s="54" t="s">
        <v>287</v>
      </c>
      <c r="C1268" s="54" t="s">
        <v>1470</v>
      </c>
      <c r="D1268" s="6" t="s">
        <v>1763</v>
      </c>
      <c r="E1268" t="s">
        <v>1770</v>
      </c>
      <c r="F1268" s="9" t="s">
        <v>84</v>
      </c>
      <c r="G1268" s="9">
        <v>12.3</v>
      </c>
      <c r="H1268" s="9">
        <v>13</v>
      </c>
      <c r="I1268" s="9">
        <v>14</v>
      </c>
    </row>
    <row r="1269" spans="1:9" x14ac:dyDescent="0.25">
      <c r="A1269" s="34">
        <v>5.2</v>
      </c>
      <c r="B1269" s="54" t="s">
        <v>287</v>
      </c>
      <c r="C1269" s="54" t="s">
        <v>1470</v>
      </c>
      <c r="D1269" s="6" t="s">
        <v>1763</v>
      </c>
      <c r="E1269" t="s">
        <v>1771</v>
      </c>
      <c r="F1269" s="9" t="s">
        <v>84</v>
      </c>
      <c r="G1269" s="9">
        <v>12.3</v>
      </c>
      <c r="H1269" s="9">
        <v>13</v>
      </c>
      <c r="I1269" s="9">
        <v>14</v>
      </c>
    </row>
    <row r="1270" spans="1:9" x14ac:dyDescent="0.25">
      <c r="A1270" s="34">
        <v>5.2</v>
      </c>
      <c r="B1270" s="54" t="s">
        <v>287</v>
      </c>
      <c r="C1270" s="54" t="s">
        <v>1470</v>
      </c>
      <c r="D1270" s="6" t="s">
        <v>1474</v>
      </c>
      <c r="E1270" t="s">
        <v>1807</v>
      </c>
      <c r="F1270" s="9" t="s">
        <v>84</v>
      </c>
      <c r="G1270" s="9">
        <v>12.3</v>
      </c>
      <c r="H1270" s="9">
        <v>13</v>
      </c>
      <c r="I1270" s="9">
        <v>14</v>
      </c>
    </row>
    <row r="1271" spans="1:9" x14ac:dyDescent="0.25">
      <c r="A1271" s="34">
        <v>5.2</v>
      </c>
      <c r="B1271" s="54" t="s">
        <v>287</v>
      </c>
      <c r="C1271" s="54" t="s">
        <v>1470</v>
      </c>
      <c r="D1271" s="6" t="s">
        <v>1474</v>
      </c>
      <c r="E1271" t="s">
        <v>1808</v>
      </c>
      <c r="F1271" s="9" t="s">
        <v>84</v>
      </c>
      <c r="G1271" s="9">
        <v>12.3</v>
      </c>
      <c r="H1271" s="9">
        <v>13</v>
      </c>
      <c r="I1271" s="9">
        <v>14</v>
      </c>
    </row>
    <row r="1272" spans="1:9" x14ac:dyDescent="0.25">
      <c r="A1272" s="34">
        <v>2.2999999999999998</v>
      </c>
      <c r="B1272" s="54" t="s">
        <v>29</v>
      </c>
      <c r="C1272" s="54" t="s">
        <v>101</v>
      </c>
      <c r="D1272" s="6" t="s">
        <v>102</v>
      </c>
      <c r="E1272" t="s">
        <v>130</v>
      </c>
      <c r="F1272" s="9">
        <v>11</v>
      </c>
      <c r="G1272" s="9">
        <v>12</v>
      </c>
      <c r="H1272" s="9">
        <v>13</v>
      </c>
      <c r="I1272" s="9">
        <v>14</v>
      </c>
    </row>
    <row r="1273" spans="1:9" x14ac:dyDescent="0.25">
      <c r="A1273" s="34">
        <v>2.2999999999999998</v>
      </c>
      <c r="B1273" s="54" t="s">
        <v>29</v>
      </c>
      <c r="C1273" s="54" t="s">
        <v>101</v>
      </c>
      <c r="D1273" s="6" t="s">
        <v>102</v>
      </c>
      <c r="E1273" t="s">
        <v>131</v>
      </c>
      <c r="F1273" s="9">
        <v>11</v>
      </c>
      <c r="G1273" s="9">
        <v>12</v>
      </c>
      <c r="H1273" s="9">
        <v>13</v>
      </c>
      <c r="I1273" s="9">
        <v>14</v>
      </c>
    </row>
    <row r="1274" spans="1:9" x14ac:dyDescent="0.25">
      <c r="A1274" s="34">
        <v>2.2999999999999998</v>
      </c>
      <c r="B1274" s="54" t="s">
        <v>29</v>
      </c>
      <c r="C1274" s="54" t="s">
        <v>101</v>
      </c>
      <c r="D1274" s="6" t="s">
        <v>102</v>
      </c>
      <c r="E1274" t="s">
        <v>132</v>
      </c>
      <c r="F1274" s="9">
        <v>11</v>
      </c>
      <c r="G1274" s="9">
        <v>12</v>
      </c>
      <c r="H1274" s="9">
        <v>13</v>
      </c>
      <c r="I1274" s="9">
        <v>14</v>
      </c>
    </row>
    <row r="1275" spans="1:9" x14ac:dyDescent="0.25">
      <c r="A1275" s="34">
        <v>2.2999999999999998</v>
      </c>
      <c r="B1275" s="54" t="s">
        <v>29</v>
      </c>
      <c r="C1275" s="54" t="s">
        <v>101</v>
      </c>
      <c r="D1275" s="6" t="s">
        <v>102</v>
      </c>
      <c r="E1275" t="s">
        <v>133</v>
      </c>
      <c r="F1275" s="9">
        <v>11</v>
      </c>
      <c r="G1275" s="9">
        <v>12</v>
      </c>
      <c r="H1275" s="9">
        <v>13</v>
      </c>
      <c r="I1275" s="9">
        <v>14</v>
      </c>
    </row>
    <row r="1276" spans="1:9" x14ac:dyDescent="0.25">
      <c r="A1276" s="34">
        <v>2.2999999999999998</v>
      </c>
      <c r="B1276" s="54" t="s">
        <v>29</v>
      </c>
      <c r="C1276" s="54" t="s">
        <v>101</v>
      </c>
      <c r="D1276" s="6" t="s">
        <v>102</v>
      </c>
      <c r="E1276" t="s">
        <v>134</v>
      </c>
      <c r="F1276" s="9">
        <v>11</v>
      </c>
      <c r="G1276" s="9">
        <v>12</v>
      </c>
      <c r="H1276" s="9">
        <v>13</v>
      </c>
      <c r="I1276" s="9">
        <v>14</v>
      </c>
    </row>
    <row r="1277" spans="1:9" x14ac:dyDescent="0.25">
      <c r="A1277" s="34">
        <v>2.2999999999999998</v>
      </c>
      <c r="B1277" s="54" t="s">
        <v>29</v>
      </c>
      <c r="C1277" s="54" t="s">
        <v>101</v>
      </c>
      <c r="D1277" s="6" t="s">
        <v>102</v>
      </c>
      <c r="E1277" t="s">
        <v>135</v>
      </c>
      <c r="F1277" s="9">
        <v>11</v>
      </c>
      <c r="G1277" s="9">
        <v>12</v>
      </c>
      <c r="H1277" s="9">
        <v>13</v>
      </c>
      <c r="I1277" s="9">
        <v>14</v>
      </c>
    </row>
    <row r="1278" spans="1:9" x14ac:dyDescent="0.25">
      <c r="A1278" s="34">
        <v>2.2999999999999998</v>
      </c>
      <c r="B1278" s="54" t="s">
        <v>29</v>
      </c>
      <c r="C1278" s="54" t="s">
        <v>101</v>
      </c>
      <c r="D1278" s="6" t="s">
        <v>102</v>
      </c>
      <c r="E1278" t="s">
        <v>136</v>
      </c>
      <c r="F1278" s="9">
        <v>11</v>
      </c>
      <c r="G1278" s="9">
        <v>12</v>
      </c>
      <c r="H1278" s="9">
        <v>13</v>
      </c>
      <c r="I1278" s="9">
        <v>14</v>
      </c>
    </row>
    <row r="1279" spans="1:9" x14ac:dyDescent="0.25">
      <c r="A1279" s="34">
        <v>2.2999999999999998</v>
      </c>
      <c r="B1279" s="54" t="s">
        <v>29</v>
      </c>
      <c r="C1279" s="54" t="s">
        <v>101</v>
      </c>
      <c r="D1279" s="6" t="s">
        <v>102</v>
      </c>
      <c r="E1279" t="s">
        <v>137</v>
      </c>
      <c r="F1279" s="9">
        <v>11</v>
      </c>
      <c r="G1279" s="9">
        <v>12</v>
      </c>
      <c r="H1279" s="9">
        <v>13</v>
      </c>
      <c r="I1279" s="9">
        <v>14</v>
      </c>
    </row>
    <row r="1280" spans="1:9" x14ac:dyDescent="0.25">
      <c r="A1280" s="34">
        <v>2.4</v>
      </c>
      <c r="B1280" s="54" t="s">
        <v>29</v>
      </c>
      <c r="C1280" s="54" t="s">
        <v>101</v>
      </c>
      <c r="D1280" s="6" t="s">
        <v>102</v>
      </c>
      <c r="E1280" t="s">
        <v>138</v>
      </c>
      <c r="F1280" s="9">
        <v>11</v>
      </c>
      <c r="G1280" s="9">
        <v>12</v>
      </c>
      <c r="H1280" s="9">
        <v>13</v>
      </c>
      <c r="I1280" s="9">
        <v>14</v>
      </c>
    </row>
    <row r="1281" spans="1:11" x14ac:dyDescent="0.25">
      <c r="A1281" s="71">
        <v>2506</v>
      </c>
      <c r="B1281" s="54" t="s">
        <v>92</v>
      </c>
      <c r="C1281" s="54" t="s">
        <v>1670</v>
      </c>
      <c r="D1281" s="6" t="s">
        <v>1671</v>
      </c>
      <c r="E1281" s="4" t="s">
        <v>2536</v>
      </c>
    </row>
    <row r="1282" spans="1:11" x14ac:dyDescent="0.25">
      <c r="A1282" s="71">
        <v>2506</v>
      </c>
      <c r="B1282" s="54" t="s">
        <v>92</v>
      </c>
      <c r="C1282" s="54" t="s">
        <v>1670</v>
      </c>
      <c r="D1282" s="6" t="s">
        <v>1671</v>
      </c>
      <c r="E1282" s="4" t="s">
        <v>2537</v>
      </c>
    </row>
    <row r="1283" spans="1:11" x14ac:dyDescent="0.25">
      <c r="A1283" s="34">
        <v>6</v>
      </c>
      <c r="B1283" s="54" t="s">
        <v>287</v>
      </c>
      <c r="C1283" s="54" t="s">
        <v>1470</v>
      </c>
      <c r="D1283" s="6" t="s">
        <v>1474</v>
      </c>
      <c r="E1283" t="s">
        <v>1809</v>
      </c>
      <c r="F1283" s="9" t="s">
        <v>84</v>
      </c>
      <c r="G1283" s="34" t="s">
        <v>84</v>
      </c>
      <c r="H1283" s="49">
        <v>13</v>
      </c>
      <c r="I1283" s="9">
        <v>14</v>
      </c>
      <c r="K1283" s="45"/>
    </row>
    <row r="1284" spans="1:11" x14ac:dyDescent="0.25">
      <c r="A1284" s="34">
        <v>6</v>
      </c>
      <c r="B1284" s="54" t="s">
        <v>287</v>
      </c>
      <c r="C1284" s="54" t="s">
        <v>1470</v>
      </c>
      <c r="D1284" s="6" t="s">
        <v>1474</v>
      </c>
      <c r="E1284" t="s">
        <v>1810</v>
      </c>
      <c r="F1284" s="34" t="s">
        <v>84</v>
      </c>
      <c r="G1284" s="55" t="s">
        <v>84</v>
      </c>
      <c r="H1284" s="49">
        <v>13</v>
      </c>
      <c r="I1284" s="9">
        <v>14</v>
      </c>
    </row>
    <row r="1285" spans="1:11" x14ac:dyDescent="0.25">
      <c r="A1285" s="34">
        <v>6</v>
      </c>
      <c r="B1285" s="54" t="s">
        <v>287</v>
      </c>
      <c r="C1285" s="54" t="s">
        <v>1470</v>
      </c>
      <c r="D1285" s="6" t="s">
        <v>1474</v>
      </c>
      <c r="E1285" t="s">
        <v>1814</v>
      </c>
      <c r="F1285" s="34" t="s">
        <v>84</v>
      </c>
      <c r="G1285" s="34" t="s">
        <v>84</v>
      </c>
      <c r="H1285" s="49">
        <v>13</v>
      </c>
      <c r="I1285" s="9">
        <v>14</v>
      </c>
    </row>
    <row r="1286" spans="1:11" x14ac:dyDescent="0.25">
      <c r="A1286" s="34">
        <v>6</v>
      </c>
      <c r="B1286" s="54" t="s">
        <v>287</v>
      </c>
      <c r="C1286" s="54" t="s">
        <v>1470</v>
      </c>
      <c r="D1286" s="6" t="s">
        <v>1474</v>
      </c>
      <c r="E1286" t="s">
        <v>1816</v>
      </c>
      <c r="F1286" s="34" t="s">
        <v>84</v>
      </c>
      <c r="G1286" s="34" t="s">
        <v>84</v>
      </c>
      <c r="H1286" s="49">
        <v>13</v>
      </c>
      <c r="I1286" s="9">
        <v>14</v>
      </c>
    </row>
    <row r="1287" spans="1:11" x14ac:dyDescent="0.25">
      <c r="A1287" s="55">
        <v>6</v>
      </c>
      <c r="B1287" s="57" t="s">
        <v>287</v>
      </c>
      <c r="C1287" s="57" t="s">
        <v>304</v>
      </c>
      <c r="D1287" s="56" t="s">
        <v>305</v>
      </c>
      <c r="E1287" t="s">
        <v>359</v>
      </c>
      <c r="F1287" s="9" t="s">
        <v>84</v>
      </c>
      <c r="G1287" s="34" t="s">
        <v>84</v>
      </c>
      <c r="H1287" s="49">
        <v>13.2</v>
      </c>
      <c r="I1287" s="9">
        <v>14</v>
      </c>
      <c r="K1287" s="46"/>
    </row>
    <row r="1288" spans="1:11" x14ac:dyDescent="0.25">
      <c r="A1288" s="34">
        <v>6</v>
      </c>
      <c r="B1288" s="54" t="s">
        <v>29</v>
      </c>
      <c r="C1288" s="54" t="s">
        <v>435</v>
      </c>
      <c r="D1288" s="6" t="s">
        <v>575</v>
      </c>
      <c r="E1288" t="s">
        <v>592</v>
      </c>
      <c r="F1288" s="9" t="s">
        <v>84</v>
      </c>
      <c r="G1288" s="34" t="s">
        <v>84</v>
      </c>
      <c r="H1288" s="49">
        <v>13.3</v>
      </c>
      <c r="I1288" s="9">
        <v>14</v>
      </c>
      <c r="J1288" s="45"/>
      <c r="K1288" s="45"/>
    </row>
    <row r="1289" spans="1:11" x14ac:dyDescent="0.25">
      <c r="A1289" s="55">
        <v>6</v>
      </c>
      <c r="B1289" s="54" t="s">
        <v>29</v>
      </c>
      <c r="C1289" s="57" t="s">
        <v>435</v>
      </c>
      <c r="D1289" s="56" t="s">
        <v>575</v>
      </c>
      <c r="E1289" t="s">
        <v>593</v>
      </c>
      <c r="F1289" s="47" t="s">
        <v>84</v>
      </c>
      <c r="G1289" s="55" t="s">
        <v>84</v>
      </c>
      <c r="H1289" s="49">
        <v>13.3</v>
      </c>
      <c r="I1289" s="9">
        <v>14</v>
      </c>
      <c r="J1289" s="45"/>
      <c r="K1289" s="45"/>
    </row>
    <row r="1290" spans="1:11" x14ac:dyDescent="0.25">
      <c r="A1290" s="34">
        <v>6</v>
      </c>
      <c r="B1290" s="54" t="s">
        <v>29</v>
      </c>
      <c r="C1290" s="54" t="s">
        <v>435</v>
      </c>
      <c r="D1290" s="6" t="s">
        <v>441</v>
      </c>
      <c r="E1290" t="s">
        <v>652</v>
      </c>
      <c r="F1290" s="9" t="s">
        <v>84</v>
      </c>
      <c r="G1290" s="34" t="s">
        <v>84</v>
      </c>
      <c r="H1290" s="49">
        <v>13.3</v>
      </c>
      <c r="I1290" s="9">
        <v>14</v>
      </c>
      <c r="K1290" s="45"/>
    </row>
    <row r="1291" spans="1:11" x14ac:dyDescent="0.25">
      <c r="A1291" s="34">
        <v>6</v>
      </c>
      <c r="B1291" s="54" t="s">
        <v>29</v>
      </c>
      <c r="C1291" s="54" t="s">
        <v>435</v>
      </c>
      <c r="D1291" s="6" t="s">
        <v>441</v>
      </c>
      <c r="E1291" t="s">
        <v>653</v>
      </c>
      <c r="F1291" s="9" t="s">
        <v>84</v>
      </c>
      <c r="G1291" s="34" t="s">
        <v>84</v>
      </c>
      <c r="H1291" s="49">
        <v>13.3</v>
      </c>
      <c r="I1291" s="9">
        <v>14</v>
      </c>
      <c r="K1291" s="45"/>
    </row>
    <row r="1292" spans="1:11" x14ac:dyDescent="0.25">
      <c r="A1292" s="34">
        <v>6</v>
      </c>
      <c r="B1292" s="54" t="s">
        <v>29</v>
      </c>
      <c r="C1292" s="54" t="s">
        <v>435</v>
      </c>
      <c r="D1292" s="56" t="s">
        <v>441</v>
      </c>
      <c r="E1292" t="s">
        <v>654</v>
      </c>
      <c r="F1292" s="9" t="s">
        <v>84</v>
      </c>
      <c r="G1292" s="34" t="s">
        <v>84</v>
      </c>
      <c r="H1292" s="49">
        <v>13</v>
      </c>
      <c r="I1292" s="9">
        <v>14</v>
      </c>
      <c r="K1292" s="45"/>
    </row>
    <row r="1293" spans="1:11" x14ac:dyDescent="0.25">
      <c r="A1293" s="34">
        <v>6</v>
      </c>
      <c r="B1293" s="54" t="s">
        <v>29</v>
      </c>
      <c r="C1293" s="54" t="s">
        <v>30</v>
      </c>
      <c r="D1293" s="6" t="s">
        <v>711</v>
      </c>
      <c r="E1293" t="s">
        <v>716</v>
      </c>
      <c r="F1293" s="9" t="s">
        <v>84</v>
      </c>
      <c r="G1293" s="34" t="s">
        <v>84</v>
      </c>
      <c r="H1293" s="49">
        <v>13.3</v>
      </c>
      <c r="I1293" s="9">
        <v>14</v>
      </c>
    </row>
    <row r="1294" spans="1:11" x14ac:dyDescent="0.25">
      <c r="A1294" s="34">
        <v>6</v>
      </c>
      <c r="B1294" s="54" t="s">
        <v>46</v>
      </c>
      <c r="C1294" s="54" t="s">
        <v>484</v>
      </c>
      <c r="D1294" s="6" t="s">
        <v>485</v>
      </c>
      <c r="E1294" t="s">
        <v>785</v>
      </c>
      <c r="F1294" s="9" t="s">
        <v>84</v>
      </c>
      <c r="G1294" s="34" t="s">
        <v>84</v>
      </c>
      <c r="H1294" s="49">
        <v>13.3</v>
      </c>
      <c r="I1294" s="9">
        <v>14</v>
      </c>
    </row>
    <row r="1295" spans="1:11" x14ac:dyDescent="0.25">
      <c r="A1295" s="34">
        <v>6</v>
      </c>
      <c r="B1295" s="54" t="s">
        <v>46</v>
      </c>
      <c r="C1295" s="54" t="s">
        <v>484</v>
      </c>
      <c r="D1295" s="6" t="s">
        <v>485</v>
      </c>
      <c r="E1295" t="s">
        <v>786</v>
      </c>
      <c r="F1295" s="9" t="s">
        <v>84</v>
      </c>
      <c r="G1295" s="34" t="s">
        <v>84</v>
      </c>
      <c r="H1295" s="49">
        <v>13.3</v>
      </c>
      <c r="I1295" s="9">
        <v>14</v>
      </c>
    </row>
    <row r="1296" spans="1:11" x14ac:dyDescent="0.25">
      <c r="A1296" s="34">
        <v>6</v>
      </c>
      <c r="B1296" s="54" t="s">
        <v>46</v>
      </c>
      <c r="C1296" s="54" t="s">
        <v>484</v>
      </c>
      <c r="D1296" s="6" t="s">
        <v>485</v>
      </c>
      <c r="E1296" t="s">
        <v>787</v>
      </c>
      <c r="F1296" s="34" t="s">
        <v>84</v>
      </c>
      <c r="G1296" s="34" t="s">
        <v>84</v>
      </c>
      <c r="H1296" s="49">
        <v>13.3</v>
      </c>
      <c r="I1296" s="34">
        <v>14</v>
      </c>
    </row>
    <row r="1297" spans="1:11" x14ac:dyDescent="0.25">
      <c r="A1297" s="34">
        <v>6</v>
      </c>
      <c r="B1297" s="54" t="s">
        <v>46</v>
      </c>
      <c r="C1297" s="54" t="s">
        <v>59</v>
      </c>
      <c r="D1297" s="6" t="s">
        <v>805</v>
      </c>
      <c r="E1297" t="s">
        <v>959</v>
      </c>
      <c r="F1297" s="34" t="s">
        <v>84</v>
      </c>
      <c r="G1297" s="34" t="s">
        <v>84</v>
      </c>
      <c r="H1297" s="1">
        <v>13</v>
      </c>
      <c r="I1297" s="1">
        <v>14</v>
      </c>
    </row>
    <row r="1298" spans="1:11" x14ac:dyDescent="0.25">
      <c r="A1298" s="34">
        <v>6</v>
      </c>
      <c r="B1298" s="54" t="s">
        <v>46</v>
      </c>
      <c r="C1298" s="54" t="s">
        <v>47</v>
      </c>
      <c r="D1298" s="6" t="s">
        <v>993</v>
      </c>
      <c r="E1298" t="s">
        <v>1012</v>
      </c>
      <c r="F1298" s="9" t="s">
        <v>84</v>
      </c>
      <c r="G1298" s="34" t="s">
        <v>84</v>
      </c>
      <c r="H1298" s="49">
        <v>13.1</v>
      </c>
      <c r="I1298" s="9">
        <v>14</v>
      </c>
      <c r="K1298" s="51"/>
    </row>
    <row r="1299" spans="1:11" x14ac:dyDescent="0.25">
      <c r="A1299" s="34">
        <v>6</v>
      </c>
      <c r="B1299" s="54" t="s">
        <v>46</v>
      </c>
      <c r="C1299" s="54" t="s">
        <v>47</v>
      </c>
      <c r="D1299" s="6" t="s">
        <v>993</v>
      </c>
      <c r="E1299" t="s">
        <v>1013</v>
      </c>
      <c r="F1299" s="9" t="s">
        <v>84</v>
      </c>
      <c r="G1299" s="34" t="s">
        <v>84</v>
      </c>
      <c r="H1299" s="49">
        <v>13</v>
      </c>
      <c r="I1299" s="9">
        <v>14</v>
      </c>
      <c r="K1299" s="51"/>
    </row>
    <row r="1300" spans="1:11" x14ac:dyDescent="0.25">
      <c r="A1300" s="34">
        <v>6</v>
      </c>
      <c r="B1300" s="54" t="s">
        <v>29</v>
      </c>
      <c r="C1300" s="54" t="s">
        <v>811</v>
      </c>
      <c r="D1300" s="6" t="s">
        <v>812</v>
      </c>
      <c r="E1300" t="s">
        <v>1033</v>
      </c>
      <c r="F1300" s="9" t="s">
        <v>84</v>
      </c>
      <c r="G1300" s="34" t="s">
        <v>84</v>
      </c>
      <c r="H1300" s="49">
        <v>13.3</v>
      </c>
      <c r="I1300" s="9">
        <v>14</v>
      </c>
      <c r="K1300" s="45"/>
    </row>
    <row r="1301" spans="1:11" x14ac:dyDescent="0.25">
      <c r="A1301" s="34">
        <v>6</v>
      </c>
      <c r="B1301" s="54" t="s">
        <v>29</v>
      </c>
      <c r="C1301" s="54" t="s">
        <v>811</v>
      </c>
      <c r="D1301" s="6" t="s">
        <v>812</v>
      </c>
      <c r="E1301" t="s">
        <v>1034</v>
      </c>
      <c r="F1301" s="9" t="s">
        <v>84</v>
      </c>
      <c r="G1301" s="34" t="s">
        <v>84</v>
      </c>
      <c r="H1301" s="49">
        <v>13.3</v>
      </c>
      <c r="I1301" s="9">
        <v>14</v>
      </c>
      <c r="K1301" s="45"/>
    </row>
    <row r="1302" spans="1:11" x14ac:dyDescent="0.25">
      <c r="A1302" s="34">
        <v>6</v>
      </c>
      <c r="B1302" s="54" t="s">
        <v>29</v>
      </c>
      <c r="C1302" s="54" t="s">
        <v>811</v>
      </c>
      <c r="D1302" s="6" t="s">
        <v>812</v>
      </c>
      <c r="E1302" t="s">
        <v>1035</v>
      </c>
      <c r="F1302" s="9" t="s">
        <v>84</v>
      </c>
      <c r="G1302" s="34" t="s">
        <v>84</v>
      </c>
      <c r="H1302" s="49">
        <v>13.3</v>
      </c>
      <c r="I1302" s="9">
        <v>14</v>
      </c>
      <c r="K1302" s="45"/>
    </row>
    <row r="1303" spans="1:11" x14ac:dyDescent="0.25">
      <c r="A1303" s="34">
        <v>6</v>
      </c>
      <c r="B1303" s="54" t="s">
        <v>29</v>
      </c>
      <c r="C1303" s="54" t="s">
        <v>811</v>
      </c>
      <c r="D1303" s="6" t="s">
        <v>812</v>
      </c>
      <c r="E1303" t="s">
        <v>1036</v>
      </c>
      <c r="F1303" s="9" t="s">
        <v>84</v>
      </c>
      <c r="G1303" s="34" t="s">
        <v>84</v>
      </c>
      <c r="H1303" s="49">
        <v>13.3</v>
      </c>
      <c r="I1303" s="9">
        <v>14</v>
      </c>
      <c r="K1303" s="45"/>
    </row>
    <row r="1304" spans="1:11" x14ac:dyDescent="0.25">
      <c r="A1304" s="34">
        <v>6</v>
      </c>
      <c r="B1304" s="54" t="s">
        <v>29</v>
      </c>
      <c r="C1304" s="54" t="s">
        <v>1047</v>
      </c>
      <c r="D1304" s="6" t="s">
        <v>1048</v>
      </c>
      <c r="E1304" t="s">
        <v>1217</v>
      </c>
      <c r="F1304" s="9" t="s">
        <v>84</v>
      </c>
      <c r="G1304" s="34" t="s">
        <v>84</v>
      </c>
      <c r="H1304" s="49">
        <v>13</v>
      </c>
      <c r="I1304" s="9">
        <v>14</v>
      </c>
      <c r="K1304" s="51"/>
    </row>
    <row r="1305" spans="1:11" x14ac:dyDescent="0.25">
      <c r="A1305" s="34">
        <v>6.2</v>
      </c>
      <c r="B1305" s="54" t="s">
        <v>92</v>
      </c>
      <c r="C1305" s="54" t="s">
        <v>175</v>
      </c>
      <c r="D1305" s="54" t="s">
        <v>176</v>
      </c>
      <c r="E1305" t="s">
        <v>221</v>
      </c>
      <c r="F1305" s="34" t="s">
        <v>84</v>
      </c>
      <c r="G1305" s="34" t="s">
        <v>84</v>
      </c>
      <c r="H1305" s="34">
        <v>13.2</v>
      </c>
      <c r="I1305" s="34">
        <v>14</v>
      </c>
      <c r="K1305" s="51"/>
    </row>
    <row r="1306" spans="1:11" x14ac:dyDescent="0.25">
      <c r="A1306" s="34">
        <v>6.3</v>
      </c>
      <c r="B1306" s="54" t="s">
        <v>92</v>
      </c>
      <c r="C1306" s="54" t="s">
        <v>175</v>
      </c>
      <c r="D1306" s="54" t="s">
        <v>176</v>
      </c>
      <c r="E1306" t="s">
        <v>222</v>
      </c>
      <c r="H1306" s="34" t="s">
        <v>84</v>
      </c>
      <c r="I1306" s="34">
        <v>14.3</v>
      </c>
      <c r="K1306" s="66"/>
    </row>
    <row r="1307" spans="1:11" x14ac:dyDescent="0.25">
      <c r="A1307" s="34">
        <v>6</v>
      </c>
      <c r="B1307" s="54" t="s">
        <v>92</v>
      </c>
      <c r="C1307" s="54" t="s">
        <v>402</v>
      </c>
      <c r="D1307" s="6" t="s">
        <v>403</v>
      </c>
      <c r="E1307" t="s">
        <v>417</v>
      </c>
      <c r="F1307" s="34" t="s">
        <v>84</v>
      </c>
      <c r="G1307" s="34" t="s">
        <v>84</v>
      </c>
      <c r="H1307" s="49">
        <v>13</v>
      </c>
      <c r="I1307" s="9">
        <v>14</v>
      </c>
    </row>
    <row r="1308" spans="1:11" x14ac:dyDescent="0.25">
      <c r="A1308" s="34">
        <v>6</v>
      </c>
      <c r="B1308" s="54" t="s">
        <v>92</v>
      </c>
      <c r="C1308" s="54" t="s">
        <v>93</v>
      </c>
      <c r="D1308" s="6" t="s">
        <v>278</v>
      </c>
      <c r="E1308" t="s">
        <v>427</v>
      </c>
      <c r="F1308" s="34" t="s">
        <v>84</v>
      </c>
      <c r="G1308" s="34" t="s">
        <v>84</v>
      </c>
      <c r="H1308" s="49">
        <v>13.2</v>
      </c>
      <c r="I1308" s="9">
        <v>14</v>
      </c>
    </row>
    <row r="1309" spans="1:11" x14ac:dyDescent="0.25">
      <c r="A1309" s="34">
        <v>6</v>
      </c>
      <c r="B1309" s="54" t="s">
        <v>92</v>
      </c>
      <c r="C1309" s="54" t="s">
        <v>93</v>
      </c>
      <c r="D1309" s="6" t="s">
        <v>278</v>
      </c>
      <c r="E1309" t="s">
        <v>428</v>
      </c>
      <c r="F1309" s="34" t="s">
        <v>84</v>
      </c>
      <c r="G1309" s="34" t="s">
        <v>84</v>
      </c>
      <c r="H1309" s="49">
        <v>13</v>
      </c>
      <c r="I1309" s="9">
        <v>14</v>
      </c>
    </row>
    <row r="1310" spans="1:11" x14ac:dyDescent="0.25">
      <c r="A1310" s="34">
        <v>6</v>
      </c>
      <c r="B1310" s="54" t="s">
        <v>92</v>
      </c>
      <c r="C1310" s="54" t="s">
        <v>93</v>
      </c>
      <c r="D1310" s="6" t="s">
        <v>278</v>
      </c>
      <c r="E1310" t="s">
        <v>429</v>
      </c>
      <c r="F1310" s="34" t="s">
        <v>84</v>
      </c>
      <c r="G1310" s="34" t="s">
        <v>84</v>
      </c>
      <c r="H1310" s="49">
        <v>13</v>
      </c>
      <c r="I1310" s="9">
        <v>14</v>
      </c>
    </row>
    <row r="1311" spans="1:11" x14ac:dyDescent="0.25">
      <c r="A1311" s="34">
        <v>6</v>
      </c>
      <c r="B1311" s="54" t="s">
        <v>92</v>
      </c>
      <c r="C1311" s="54" t="s">
        <v>93</v>
      </c>
      <c r="D1311" s="6" t="s">
        <v>278</v>
      </c>
      <c r="E1311" t="s">
        <v>430</v>
      </c>
      <c r="F1311" s="34" t="s">
        <v>84</v>
      </c>
      <c r="G1311" s="34" t="s">
        <v>84</v>
      </c>
      <c r="H1311" s="49">
        <v>13.3</v>
      </c>
      <c r="I1311" s="9">
        <v>14</v>
      </c>
    </row>
    <row r="1312" spans="1:11" x14ac:dyDescent="0.25">
      <c r="A1312" s="34">
        <v>6</v>
      </c>
      <c r="B1312" s="57" t="s">
        <v>92</v>
      </c>
      <c r="C1312" s="54" t="s">
        <v>551</v>
      </c>
      <c r="D1312" s="6" t="s">
        <v>552</v>
      </c>
      <c r="E1312" t="s">
        <v>563</v>
      </c>
      <c r="F1312" s="34" t="s">
        <v>84</v>
      </c>
      <c r="G1312" s="34" t="s">
        <v>84</v>
      </c>
      <c r="H1312" s="49">
        <v>13</v>
      </c>
      <c r="I1312" s="9">
        <v>14</v>
      </c>
      <c r="K1312" s="51"/>
    </row>
    <row r="1313" spans="1:11" x14ac:dyDescent="0.25">
      <c r="A1313" s="34">
        <v>6</v>
      </c>
      <c r="B1313" s="57" t="s">
        <v>92</v>
      </c>
      <c r="C1313" s="54" t="s">
        <v>551</v>
      </c>
      <c r="D1313" s="6" t="s">
        <v>552</v>
      </c>
      <c r="E1313" t="s">
        <v>564</v>
      </c>
      <c r="F1313" s="34" t="s">
        <v>84</v>
      </c>
      <c r="G1313" s="34" t="s">
        <v>84</v>
      </c>
      <c r="H1313" s="49">
        <v>13</v>
      </c>
      <c r="I1313" s="9">
        <v>14</v>
      </c>
      <c r="K1313" s="51"/>
    </row>
    <row r="1314" spans="1:11" x14ac:dyDescent="0.25">
      <c r="A1314" s="34">
        <v>6</v>
      </c>
      <c r="B1314" s="54" t="s">
        <v>92</v>
      </c>
      <c r="C1314" s="54" t="s">
        <v>175</v>
      </c>
      <c r="D1314" s="6" t="s">
        <v>645</v>
      </c>
      <c r="E1314" t="s">
        <v>1313</v>
      </c>
      <c r="F1314" s="9" t="s">
        <v>84</v>
      </c>
      <c r="G1314" s="34" t="s">
        <v>84</v>
      </c>
      <c r="H1314" s="49">
        <v>13</v>
      </c>
      <c r="I1314" s="9">
        <v>14</v>
      </c>
      <c r="K1314" s="45"/>
    </row>
    <row r="1315" spans="1:11" x14ac:dyDescent="0.25">
      <c r="A1315" s="34">
        <v>6</v>
      </c>
      <c r="B1315" s="54" t="s">
        <v>92</v>
      </c>
      <c r="C1315" s="54" t="s">
        <v>175</v>
      </c>
      <c r="D1315" s="6" t="s">
        <v>1051</v>
      </c>
      <c r="E1315" t="s">
        <v>1407</v>
      </c>
      <c r="F1315" s="9" t="s">
        <v>84</v>
      </c>
      <c r="G1315" s="9" t="s">
        <v>84</v>
      </c>
      <c r="H1315" s="49">
        <v>13.3</v>
      </c>
      <c r="I1315" s="9">
        <v>14</v>
      </c>
    </row>
    <row r="1316" spans="1:11" x14ac:dyDescent="0.25">
      <c r="A1316" s="34">
        <v>6</v>
      </c>
      <c r="B1316" s="54" t="s">
        <v>287</v>
      </c>
      <c r="C1316" s="54" t="s">
        <v>1452</v>
      </c>
      <c r="D1316" s="6" t="s">
        <v>1453</v>
      </c>
      <c r="E1316" t="s">
        <v>1506</v>
      </c>
      <c r="F1316" s="34" t="s">
        <v>84</v>
      </c>
      <c r="G1316" s="34" t="s">
        <v>84</v>
      </c>
      <c r="H1316" s="49">
        <v>13.3</v>
      </c>
      <c r="I1316" s="9">
        <v>14</v>
      </c>
    </row>
    <row r="1317" spans="1:11" x14ac:dyDescent="0.25">
      <c r="A1317" s="34">
        <v>6</v>
      </c>
      <c r="B1317" s="54" t="s">
        <v>287</v>
      </c>
      <c r="C1317" s="54" t="s">
        <v>1452</v>
      </c>
      <c r="D1317" s="6" t="s">
        <v>1453</v>
      </c>
      <c r="E1317" t="s">
        <v>1507</v>
      </c>
      <c r="F1317" s="34" t="s">
        <v>84</v>
      </c>
      <c r="G1317" s="34" t="s">
        <v>84</v>
      </c>
      <c r="H1317" s="49">
        <v>13.3</v>
      </c>
      <c r="I1317" s="9">
        <v>14</v>
      </c>
    </row>
    <row r="1318" spans="1:11" x14ac:dyDescent="0.25">
      <c r="A1318" s="34">
        <v>6</v>
      </c>
      <c r="B1318" s="54" t="s">
        <v>287</v>
      </c>
      <c r="C1318" s="54" t="s">
        <v>1452</v>
      </c>
      <c r="D1318" s="6" t="s">
        <v>1453</v>
      </c>
      <c r="E1318" t="s">
        <v>1508</v>
      </c>
      <c r="F1318" s="34" t="s">
        <v>84</v>
      </c>
      <c r="G1318" s="34" t="s">
        <v>84</v>
      </c>
      <c r="H1318" s="49">
        <v>13.3</v>
      </c>
      <c r="I1318" s="9">
        <v>14</v>
      </c>
    </row>
    <row r="1319" spans="1:11" x14ac:dyDescent="0.25">
      <c r="A1319" s="34">
        <v>6</v>
      </c>
      <c r="B1319" s="54" t="s">
        <v>287</v>
      </c>
      <c r="C1319" s="54" t="s">
        <v>1452</v>
      </c>
      <c r="D1319" s="6" t="s">
        <v>1453</v>
      </c>
      <c r="E1319" t="s">
        <v>1509</v>
      </c>
      <c r="F1319" s="34" t="s">
        <v>84</v>
      </c>
      <c r="G1319" s="34" t="s">
        <v>84</v>
      </c>
      <c r="H1319" s="49">
        <v>13.3</v>
      </c>
      <c r="I1319" s="9">
        <v>14</v>
      </c>
    </row>
    <row r="1320" spans="1:11" x14ac:dyDescent="0.25">
      <c r="A1320" s="34">
        <v>6</v>
      </c>
      <c r="B1320" s="54" t="s">
        <v>287</v>
      </c>
      <c r="C1320" s="54" t="s">
        <v>1452</v>
      </c>
      <c r="D1320" s="6" t="s">
        <v>1453</v>
      </c>
      <c r="E1320" t="s">
        <v>1510</v>
      </c>
      <c r="F1320" s="34" t="s">
        <v>84</v>
      </c>
      <c r="G1320" s="34" t="s">
        <v>84</v>
      </c>
      <c r="H1320" s="49">
        <v>13.3</v>
      </c>
      <c r="I1320" s="9">
        <v>14</v>
      </c>
    </row>
    <row r="1321" spans="1:11" x14ac:dyDescent="0.25">
      <c r="A1321" s="34">
        <v>6</v>
      </c>
      <c r="B1321" s="54" t="s">
        <v>287</v>
      </c>
      <c r="C1321" s="54" t="s">
        <v>1452</v>
      </c>
      <c r="D1321" s="6" t="s">
        <v>1453</v>
      </c>
      <c r="E1321" t="s">
        <v>1505</v>
      </c>
      <c r="F1321" s="34" t="s">
        <v>84</v>
      </c>
      <c r="G1321" s="34" t="s">
        <v>84</v>
      </c>
      <c r="H1321" s="49">
        <v>13.3</v>
      </c>
      <c r="I1321" s="9">
        <v>14</v>
      </c>
    </row>
    <row r="1322" spans="1:11" x14ac:dyDescent="0.25">
      <c r="A1322" s="71">
        <v>2506</v>
      </c>
      <c r="B1322" s="54" t="s">
        <v>92</v>
      </c>
      <c r="C1322" s="54" t="s">
        <v>1670</v>
      </c>
      <c r="D1322" s="6" t="s">
        <v>1671</v>
      </c>
      <c r="E1322" s="4" t="s">
        <v>2538</v>
      </c>
    </row>
    <row r="1323" spans="1:11" x14ac:dyDescent="0.25">
      <c r="A1323" s="71">
        <v>2506</v>
      </c>
      <c r="B1323" s="54" t="s">
        <v>92</v>
      </c>
      <c r="C1323" s="54" t="s">
        <v>1670</v>
      </c>
      <c r="D1323" s="6" t="s">
        <v>1671</v>
      </c>
      <c r="E1323" s="4" t="s">
        <v>2539</v>
      </c>
    </row>
    <row r="1324" spans="1:11" x14ac:dyDescent="0.25">
      <c r="A1324" s="71">
        <v>2506</v>
      </c>
      <c r="B1324" s="54" t="s">
        <v>92</v>
      </c>
      <c r="C1324" s="54" t="s">
        <v>1670</v>
      </c>
      <c r="D1324" s="6" t="s">
        <v>1671</v>
      </c>
      <c r="E1324" s="4" t="s">
        <v>2540</v>
      </c>
    </row>
    <row r="1325" spans="1:11" x14ac:dyDescent="0.25">
      <c r="A1325" s="71">
        <v>2506</v>
      </c>
      <c r="B1325" s="54" t="s">
        <v>92</v>
      </c>
      <c r="C1325" s="54" t="s">
        <v>1670</v>
      </c>
      <c r="D1325" s="6" t="s">
        <v>1671</v>
      </c>
      <c r="E1325" s="4" t="s">
        <v>2541</v>
      </c>
    </row>
    <row r="1326" spans="1:11" x14ac:dyDescent="0.25">
      <c r="A1326" s="71">
        <v>2506</v>
      </c>
      <c r="B1326" s="54" t="s">
        <v>92</v>
      </c>
      <c r="C1326" s="54" t="s">
        <v>1670</v>
      </c>
      <c r="D1326" s="6" t="s">
        <v>1671</v>
      </c>
      <c r="E1326" s="4" t="s">
        <v>2542</v>
      </c>
    </row>
    <row r="1327" spans="1:11" x14ac:dyDescent="0.25">
      <c r="A1327" s="71">
        <v>2506</v>
      </c>
      <c r="B1327" s="54" t="s">
        <v>92</v>
      </c>
      <c r="C1327" s="54" t="s">
        <v>1670</v>
      </c>
      <c r="D1327" s="6" t="s">
        <v>1671</v>
      </c>
      <c r="E1327" s="4" t="s">
        <v>2543</v>
      </c>
    </row>
    <row r="1328" spans="1:11" x14ac:dyDescent="0.25">
      <c r="A1328" s="71">
        <v>2506</v>
      </c>
      <c r="B1328" s="54" t="s">
        <v>92</v>
      </c>
      <c r="C1328" s="54" t="s">
        <v>1670</v>
      </c>
      <c r="D1328" s="6" t="s">
        <v>1671</v>
      </c>
      <c r="E1328" s="4" t="s">
        <v>2544</v>
      </c>
    </row>
    <row r="1329" spans="1:11" x14ac:dyDescent="0.25">
      <c r="A1329" s="34">
        <v>6</v>
      </c>
      <c r="B1329" s="54" t="s">
        <v>287</v>
      </c>
      <c r="C1329" s="54" t="s">
        <v>1470</v>
      </c>
      <c r="D1329" s="6" t="s">
        <v>1471</v>
      </c>
      <c r="E1329" t="s">
        <v>1749</v>
      </c>
      <c r="F1329" s="50" t="s">
        <v>84</v>
      </c>
      <c r="G1329" s="55" t="s">
        <v>84</v>
      </c>
      <c r="H1329" s="49">
        <v>13</v>
      </c>
      <c r="I1329" s="9">
        <v>14</v>
      </c>
      <c r="K1329" s="51"/>
    </row>
    <row r="1330" spans="1:11" x14ac:dyDescent="0.25">
      <c r="A1330" s="34">
        <v>6</v>
      </c>
      <c r="B1330" s="54" t="s">
        <v>287</v>
      </c>
      <c r="C1330" s="54" t="s">
        <v>1470</v>
      </c>
      <c r="D1330" s="6" t="s">
        <v>1471</v>
      </c>
      <c r="E1330" t="s">
        <v>1750</v>
      </c>
      <c r="F1330" s="34" t="s">
        <v>84</v>
      </c>
      <c r="G1330" s="34" t="s">
        <v>84</v>
      </c>
      <c r="H1330" s="49">
        <v>13</v>
      </c>
      <c r="I1330" s="9">
        <v>14</v>
      </c>
      <c r="J1330" s="46"/>
      <c r="K1330" s="51"/>
    </row>
    <row r="1331" spans="1:11" x14ac:dyDescent="0.25">
      <c r="A1331" s="34">
        <v>6</v>
      </c>
      <c r="B1331" s="54" t="s">
        <v>287</v>
      </c>
      <c r="C1331" s="54" t="s">
        <v>1470</v>
      </c>
      <c r="D1331" s="6" t="s">
        <v>1471</v>
      </c>
      <c r="E1331" t="s">
        <v>1751</v>
      </c>
      <c r="F1331" s="34" t="s">
        <v>84</v>
      </c>
      <c r="G1331" s="34" t="s">
        <v>84</v>
      </c>
      <c r="H1331" s="49">
        <v>13</v>
      </c>
      <c r="I1331" s="9">
        <v>14</v>
      </c>
      <c r="J1331" s="46"/>
      <c r="K1331" s="51"/>
    </row>
    <row r="1332" spans="1:11" x14ac:dyDescent="0.25">
      <c r="A1332" s="34">
        <v>6</v>
      </c>
      <c r="B1332" s="54" t="s">
        <v>287</v>
      </c>
      <c r="C1332" s="54" t="s">
        <v>1470</v>
      </c>
      <c r="D1332" s="6" t="s">
        <v>1474</v>
      </c>
      <c r="E1332" t="s">
        <v>1811</v>
      </c>
      <c r="F1332" s="34" t="s">
        <v>84</v>
      </c>
      <c r="G1332" s="34" t="s">
        <v>84</v>
      </c>
      <c r="H1332" s="49">
        <v>13</v>
      </c>
      <c r="I1332" s="9">
        <v>14</v>
      </c>
    </row>
    <row r="1333" spans="1:11" x14ac:dyDescent="0.25">
      <c r="A1333" s="34">
        <v>6</v>
      </c>
      <c r="B1333" s="54" t="s">
        <v>287</v>
      </c>
      <c r="C1333" s="54" t="s">
        <v>1470</v>
      </c>
      <c r="D1333" s="6" t="s">
        <v>1474</v>
      </c>
      <c r="E1333" t="s">
        <v>1812</v>
      </c>
      <c r="F1333" s="34" t="s">
        <v>84</v>
      </c>
      <c r="G1333" s="34" t="s">
        <v>84</v>
      </c>
      <c r="H1333" s="49">
        <v>13</v>
      </c>
      <c r="I1333" s="9">
        <v>14</v>
      </c>
    </row>
    <row r="1334" spans="1:11" x14ac:dyDescent="0.25">
      <c r="A1334" s="34">
        <v>6</v>
      </c>
      <c r="B1334" s="54" t="s">
        <v>287</v>
      </c>
      <c r="C1334" s="54" t="s">
        <v>1470</v>
      </c>
      <c r="D1334" s="6" t="s">
        <v>1474</v>
      </c>
      <c r="E1334" t="s">
        <v>1813</v>
      </c>
      <c r="F1334" s="34" t="s">
        <v>84</v>
      </c>
      <c r="G1334" s="34" t="s">
        <v>84</v>
      </c>
      <c r="H1334" s="49">
        <v>13</v>
      </c>
      <c r="I1334" s="9">
        <v>14</v>
      </c>
    </row>
    <row r="1335" spans="1:11" x14ac:dyDescent="0.25">
      <c r="A1335" s="34">
        <v>6</v>
      </c>
      <c r="B1335" s="54" t="s">
        <v>287</v>
      </c>
      <c r="C1335" s="54" t="s">
        <v>1470</v>
      </c>
      <c r="D1335" s="6" t="s">
        <v>1474</v>
      </c>
      <c r="E1335" t="s">
        <v>1815</v>
      </c>
      <c r="F1335" s="34" t="s">
        <v>84</v>
      </c>
      <c r="G1335" s="34" t="s">
        <v>84</v>
      </c>
      <c r="H1335" s="49">
        <v>13</v>
      </c>
      <c r="I1335" s="9">
        <v>14</v>
      </c>
    </row>
    <row r="1336" spans="1:11" x14ac:dyDescent="0.25">
      <c r="A1336" s="34">
        <v>6</v>
      </c>
      <c r="B1336" s="54" t="s">
        <v>287</v>
      </c>
      <c r="C1336" s="54" t="s">
        <v>1470</v>
      </c>
      <c r="D1336" s="6" t="s">
        <v>1474</v>
      </c>
      <c r="E1336" t="s">
        <v>1817</v>
      </c>
      <c r="F1336" s="34" t="s">
        <v>84</v>
      </c>
      <c r="G1336" s="34" t="s">
        <v>84</v>
      </c>
      <c r="H1336" s="49">
        <v>13</v>
      </c>
      <c r="I1336" s="9">
        <v>14</v>
      </c>
    </row>
    <row r="1337" spans="1:11" x14ac:dyDescent="0.25">
      <c r="A1337" s="34">
        <v>2.4</v>
      </c>
      <c r="B1337" s="54" t="s">
        <v>29</v>
      </c>
      <c r="C1337" s="54" t="s">
        <v>101</v>
      </c>
      <c r="D1337" s="6" t="s">
        <v>102</v>
      </c>
      <c r="E1337" t="s">
        <v>139</v>
      </c>
      <c r="F1337" s="9">
        <v>11</v>
      </c>
      <c r="G1337" s="9">
        <v>12</v>
      </c>
      <c r="H1337" s="9">
        <v>13</v>
      </c>
      <c r="I1337" s="9">
        <v>14</v>
      </c>
    </row>
    <row r="1338" spans="1:11" x14ac:dyDescent="0.25">
      <c r="A1338" s="71">
        <v>2506</v>
      </c>
      <c r="B1338" s="54" t="s">
        <v>92</v>
      </c>
      <c r="C1338" s="54" t="s">
        <v>1670</v>
      </c>
      <c r="D1338" s="6" t="s">
        <v>1671</v>
      </c>
      <c r="E1338" s="4" t="s">
        <v>2545</v>
      </c>
    </row>
    <row r="1339" spans="1:11" x14ac:dyDescent="0.25">
      <c r="A1339" s="71">
        <v>2506</v>
      </c>
      <c r="B1339" s="54" t="s">
        <v>92</v>
      </c>
      <c r="C1339" s="54" t="s">
        <v>1670</v>
      </c>
      <c r="D1339" s="6" t="s">
        <v>1671</v>
      </c>
      <c r="E1339" s="4" t="s">
        <v>2546</v>
      </c>
    </row>
    <row r="1340" spans="1:11" x14ac:dyDescent="0.25">
      <c r="A1340" s="71">
        <v>2506</v>
      </c>
      <c r="B1340" s="54" t="s">
        <v>92</v>
      </c>
      <c r="C1340" s="54" t="s">
        <v>1670</v>
      </c>
      <c r="D1340" s="6" t="s">
        <v>1671</v>
      </c>
      <c r="E1340" s="4" t="s">
        <v>2547</v>
      </c>
    </row>
    <row r="1341" spans="1:11" x14ac:dyDescent="0.25">
      <c r="A1341" s="71">
        <v>2506</v>
      </c>
      <c r="B1341" s="54" t="s">
        <v>92</v>
      </c>
      <c r="C1341" s="54" t="s">
        <v>1670</v>
      </c>
      <c r="D1341" s="6" t="s">
        <v>1671</v>
      </c>
      <c r="E1341" s="4" t="s">
        <v>2548</v>
      </c>
    </row>
    <row r="1342" spans="1:11" x14ac:dyDescent="0.25">
      <c r="A1342" s="71">
        <v>2506</v>
      </c>
      <c r="B1342" s="54" t="s">
        <v>92</v>
      </c>
      <c r="C1342" s="54" t="s">
        <v>1670</v>
      </c>
      <c r="D1342" s="6" t="s">
        <v>1671</v>
      </c>
      <c r="E1342" s="4" t="s">
        <v>2549</v>
      </c>
    </row>
    <row r="1343" spans="1:11" x14ac:dyDescent="0.25">
      <c r="A1343" s="71">
        <v>2506</v>
      </c>
      <c r="B1343" s="54" t="s">
        <v>92</v>
      </c>
      <c r="C1343" s="54" t="s">
        <v>1670</v>
      </c>
      <c r="D1343" s="6" t="s">
        <v>1671</v>
      </c>
      <c r="E1343" s="4" t="s">
        <v>2550</v>
      </c>
    </row>
    <row r="1344" spans="1:11" x14ac:dyDescent="0.25">
      <c r="A1344" s="71">
        <v>2506</v>
      </c>
      <c r="B1344" s="54" t="s">
        <v>92</v>
      </c>
      <c r="C1344" s="54" t="s">
        <v>1670</v>
      </c>
      <c r="D1344" s="6" t="s">
        <v>1671</v>
      </c>
      <c r="E1344" s="4" t="s">
        <v>2551</v>
      </c>
    </row>
    <row r="1345" spans="1:11" x14ac:dyDescent="0.25">
      <c r="A1345" s="71">
        <v>2506</v>
      </c>
      <c r="B1345" s="54" t="s">
        <v>92</v>
      </c>
      <c r="C1345" s="54" t="s">
        <v>1670</v>
      </c>
      <c r="D1345" s="6" t="s">
        <v>1671</v>
      </c>
      <c r="E1345" s="4" t="s">
        <v>2552</v>
      </c>
    </row>
    <row r="1346" spans="1:11" x14ac:dyDescent="0.25">
      <c r="A1346" s="71">
        <v>2506</v>
      </c>
      <c r="B1346" s="54" t="s">
        <v>92</v>
      </c>
      <c r="C1346" s="54" t="s">
        <v>1670</v>
      </c>
      <c r="D1346" s="6" t="s">
        <v>1671</v>
      </c>
      <c r="E1346" s="4" t="s">
        <v>2553</v>
      </c>
    </row>
    <row r="1347" spans="1:11" x14ac:dyDescent="0.25">
      <c r="A1347" s="71">
        <v>2406</v>
      </c>
      <c r="B1347" s="54" t="s">
        <v>92</v>
      </c>
      <c r="C1347" s="54" t="s">
        <v>1054</v>
      </c>
      <c r="D1347" s="6" t="s">
        <v>1715</v>
      </c>
      <c r="E1347" t="s">
        <v>1716</v>
      </c>
    </row>
    <row r="1348" spans="1:11" x14ac:dyDescent="0.25">
      <c r="A1348" s="71">
        <v>2406</v>
      </c>
      <c r="B1348" s="54" t="s">
        <v>92</v>
      </c>
      <c r="C1348" s="54" t="s">
        <v>1054</v>
      </c>
      <c r="D1348" s="6" t="s">
        <v>1715</v>
      </c>
      <c r="E1348" t="s">
        <v>1717</v>
      </c>
    </row>
    <row r="1349" spans="1:11" x14ac:dyDescent="0.25">
      <c r="A1349" s="71">
        <v>2406</v>
      </c>
      <c r="B1349" s="54" t="s">
        <v>92</v>
      </c>
      <c r="C1349" s="54" t="s">
        <v>1054</v>
      </c>
      <c r="D1349" s="6" t="s">
        <v>1715</v>
      </c>
      <c r="E1349" t="s">
        <v>1718</v>
      </c>
    </row>
    <row r="1350" spans="1:11" x14ac:dyDescent="0.25">
      <c r="A1350" s="71">
        <v>2406</v>
      </c>
      <c r="B1350" s="54" t="s">
        <v>92</v>
      </c>
      <c r="C1350" s="54" t="s">
        <v>1054</v>
      </c>
      <c r="D1350" s="6" t="s">
        <v>1715</v>
      </c>
      <c r="E1350" t="s">
        <v>1719</v>
      </c>
    </row>
    <row r="1351" spans="1:11" x14ac:dyDescent="0.25">
      <c r="A1351" s="71">
        <v>2412</v>
      </c>
      <c r="B1351" s="54" t="s">
        <v>92</v>
      </c>
      <c r="C1351" s="54" t="s">
        <v>1054</v>
      </c>
      <c r="D1351" s="6" t="s">
        <v>1715</v>
      </c>
      <c r="E1351" s="4" t="s">
        <v>2406</v>
      </c>
    </row>
    <row r="1352" spans="1:11" x14ac:dyDescent="0.25">
      <c r="A1352" s="71">
        <v>2412</v>
      </c>
      <c r="B1352" s="54" t="s">
        <v>92</v>
      </c>
      <c r="C1352" s="54" t="s">
        <v>1054</v>
      </c>
      <c r="D1352" s="6" t="s">
        <v>1715</v>
      </c>
      <c r="E1352" s="4" t="s">
        <v>2407</v>
      </c>
    </row>
    <row r="1353" spans="1:11" x14ac:dyDescent="0.25">
      <c r="A1353" s="34">
        <v>2.2000000000000002</v>
      </c>
      <c r="B1353" s="54" t="s">
        <v>29</v>
      </c>
      <c r="C1353" s="54" t="s">
        <v>30</v>
      </c>
      <c r="D1353" s="6" t="s">
        <v>1460</v>
      </c>
      <c r="E1353" t="s">
        <v>1551</v>
      </c>
      <c r="F1353" s="9">
        <v>11</v>
      </c>
      <c r="G1353" s="9">
        <v>12</v>
      </c>
      <c r="H1353" s="49">
        <v>13</v>
      </c>
      <c r="I1353" s="9">
        <v>14</v>
      </c>
    </row>
    <row r="1354" spans="1:11" x14ac:dyDescent="0.25">
      <c r="A1354" s="34">
        <v>2.2000000000000002</v>
      </c>
      <c r="B1354" s="54" t="s">
        <v>29</v>
      </c>
      <c r="C1354" s="54" t="s">
        <v>30</v>
      </c>
      <c r="D1354" s="6" t="s">
        <v>1460</v>
      </c>
      <c r="E1354" t="s">
        <v>1552</v>
      </c>
      <c r="F1354" s="9">
        <v>11</v>
      </c>
      <c r="G1354" s="9">
        <v>12</v>
      </c>
      <c r="H1354" s="49">
        <v>13</v>
      </c>
      <c r="I1354" s="9">
        <v>14</v>
      </c>
    </row>
    <row r="1355" spans="1:11" x14ac:dyDescent="0.25">
      <c r="A1355" s="34">
        <v>2.2000000000000002</v>
      </c>
      <c r="B1355" s="54" t="s">
        <v>29</v>
      </c>
      <c r="C1355" s="54" t="s">
        <v>30</v>
      </c>
      <c r="D1355" s="6" t="s">
        <v>1460</v>
      </c>
      <c r="E1355" t="s">
        <v>1553</v>
      </c>
      <c r="F1355" s="9">
        <v>11</v>
      </c>
      <c r="G1355" s="9">
        <v>12</v>
      </c>
      <c r="H1355" s="49">
        <v>13</v>
      </c>
      <c r="I1355" s="9">
        <v>14</v>
      </c>
    </row>
    <row r="1356" spans="1:11" x14ac:dyDescent="0.25">
      <c r="A1356" s="34">
        <v>6.1</v>
      </c>
      <c r="B1356" s="54" t="s">
        <v>287</v>
      </c>
      <c r="C1356" s="54" t="s">
        <v>1470</v>
      </c>
      <c r="D1356" s="6" t="s">
        <v>1474</v>
      </c>
      <c r="E1356" t="s">
        <v>1712</v>
      </c>
      <c r="F1356" s="34" t="s">
        <v>84</v>
      </c>
      <c r="G1356" s="34" t="s">
        <v>84</v>
      </c>
      <c r="H1356" s="34" t="s">
        <v>84</v>
      </c>
      <c r="I1356" s="34">
        <v>14.1</v>
      </c>
    </row>
    <row r="1357" spans="1:11" x14ac:dyDescent="0.25">
      <c r="A1357" s="34">
        <v>6.1</v>
      </c>
      <c r="B1357" s="54" t="s">
        <v>287</v>
      </c>
      <c r="C1357" s="54" t="s">
        <v>302</v>
      </c>
      <c r="D1357" s="6" t="s">
        <v>289</v>
      </c>
      <c r="E1357" t="s">
        <v>303</v>
      </c>
      <c r="F1357" s="34" t="s">
        <v>84</v>
      </c>
      <c r="G1357" s="34" t="s">
        <v>84</v>
      </c>
      <c r="H1357" s="34">
        <v>13.1</v>
      </c>
      <c r="I1357" s="34">
        <v>14</v>
      </c>
      <c r="K1357" s="51"/>
    </row>
    <row r="1358" spans="1:11" x14ac:dyDescent="0.25">
      <c r="A1358" s="34">
        <v>6.1</v>
      </c>
      <c r="B1358" s="54" t="s">
        <v>29</v>
      </c>
      <c r="C1358" s="54" t="s">
        <v>435</v>
      </c>
      <c r="D1358" s="56" t="s">
        <v>441</v>
      </c>
      <c r="E1358" t="s">
        <v>655</v>
      </c>
      <c r="F1358" s="34" t="s">
        <v>84</v>
      </c>
      <c r="G1358" s="34" t="s">
        <v>84</v>
      </c>
      <c r="H1358" s="34">
        <v>13.1</v>
      </c>
      <c r="I1358" s="34">
        <v>14</v>
      </c>
    </row>
    <row r="1359" spans="1:11" x14ac:dyDescent="0.25">
      <c r="A1359" s="34">
        <v>6.1</v>
      </c>
      <c r="B1359" s="54" t="s">
        <v>29</v>
      </c>
      <c r="C1359" s="54" t="s">
        <v>30</v>
      </c>
      <c r="D1359" s="6" t="s">
        <v>711</v>
      </c>
      <c r="E1359" t="s">
        <v>717</v>
      </c>
      <c r="F1359" s="34" t="s">
        <v>84</v>
      </c>
      <c r="G1359" s="34" t="s">
        <v>84</v>
      </c>
      <c r="H1359" s="34" t="s">
        <v>84</v>
      </c>
      <c r="I1359" s="55">
        <v>14.1</v>
      </c>
      <c r="K1359" s="51"/>
    </row>
    <row r="1360" spans="1:11" x14ac:dyDescent="0.25">
      <c r="A1360" s="34">
        <v>6.1</v>
      </c>
      <c r="B1360" s="54" t="s">
        <v>46</v>
      </c>
      <c r="C1360" s="54" t="s">
        <v>484</v>
      </c>
      <c r="D1360" s="6" t="s">
        <v>485</v>
      </c>
      <c r="E1360" t="s">
        <v>788</v>
      </c>
      <c r="F1360" s="34" t="s">
        <v>84</v>
      </c>
      <c r="G1360" s="34" t="s">
        <v>84</v>
      </c>
      <c r="H1360" s="34" t="s">
        <v>84</v>
      </c>
      <c r="I1360" s="34">
        <v>14.1</v>
      </c>
    </row>
    <row r="1361" spans="1:11" x14ac:dyDescent="0.25">
      <c r="A1361" s="34">
        <v>6.1</v>
      </c>
      <c r="B1361" s="54" t="s">
        <v>29</v>
      </c>
      <c r="C1361" s="54" t="s">
        <v>811</v>
      </c>
      <c r="D1361" s="6" t="s">
        <v>812</v>
      </c>
      <c r="E1361" t="s">
        <v>1037</v>
      </c>
      <c r="F1361" s="9" t="s">
        <v>84</v>
      </c>
      <c r="G1361" s="34" t="s">
        <v>84</v>
      </c>
      <c r="H1361" s="55">
        <v>13.3</v>
      </c>
      <c r="I1361" s="55">
        <v>14.1</v>
      </c>
      <c r="K1361" s="51"/>
    </row>
    <row r="1362" spans="1:11" x14ac:dyDescent="0.25">
      <c r="A1362" s="34">
        <v>6.1</v>
      </c>
      <c r="B1362" s="54" t="s">
        <v>29</v>
      </c>
      <c r="C1362" s="54" t="s">
        <v>1047</v>
      </c>
      <c r="D1362" s="6" t="s">
        <v>1048</v>
      </c>
      <c r="E1362" t="s">
        <v>1218</v>
      </c>
      <c r="F1362" s="34" t="s">
        <v>84</v>
      </c>
      <c r="G1362" s="34" t="s">
        <v>84</v>
      </c>
      <c r="H1362" s="34">
        <v>13.3</v>
      </c>
      <c r="I1362" s="34">
        <v>14.1</v>
      </c>
    </row>
    <row r="1363" spans="1:11" x14ac:dyDescent="0.25">
      <c r="A1363" s="34">
        <v>6.3</v>
      </c>
      <c r="B1363" s="54" t="s">
        <v>92</v>
      </c>
      <c r="C1363" s="54" t="s">
        <v>175</v>
      </c>
      <c r="D1363" s="54" t="s">
        <v>176</v>
      </c>
      <c r="E1363" t="s">
        <v>223</v>
      </c>
      <c r="H1363" s="34" t="s">
        <v>84</v>
      </c>
      <c r="I1363" s="34">
        <v>14.3</v>
      </c>
      <c r="K1363" s="66"/>
    </row>
    <row r="1364" spans="1:11" x14ac:dyDescent="0.25">
      <c r="A1364" s="34">
        <v>6.1</v>
      </c>
      <c r="B1364" s="54" t="s">
        <v>92</v>
      </c>
      <c r="C1364" s="54" t="s">
        <v>551</v>
      </c>
      <c r="D1364" s="6" t="s">
        <v>552</v>
      </c>
      <c r="E1364" t="s">
        <v>565</v>
      </c>
      <c r="F1364" s="34" t="s">
        <v>84</v>
      </c>
      <c r="G1364" s="34" t="s">
        <v>84</v>
      </c>
      <c r="H1364" s="55">
        <v>13.3</v>
      </c>
      <c r="I1364" s="55">
        <v>14</v>
      </c>
      <c r="K1364" s="51"/>
    </row>
    <row r="1365" spans="1:11" x14ac:dyDescent="0.25">
      <c r="A1365" s="40">
        <v>6.1</v>
      </c>
      <c r="B1365" s="6" t="s">
        <v>92</v>
      </c>
      <c r="C1365" s="6" t="s">
        <v>175</v>
      </c>
      <c r="D1365" s="6" t="s">
        <v>645</v>
      </c>
      <c r="E1365" t="s">
        <v>1314</v>
      </c>
      <c r="F1365" s="34" t="s">
        <v>84</v>
      </c>
      <c r="G1365" s="34" t="s">
        <v>84</v>
      </c>
      <c r="H1365" s="34" t="s">
        <v>84</v>
      </c>
      <c r="I1365" s="34">
        <v>14.1</v>
      </c>
    </row>
    <row r="1366" spans="1:11" x14ac:dyDescent="0.25">
      <c r="A1366" s="34">
        <v>6.1</v>
      </c>
      <c r="B1366" s="54" t="s">
        <v>92</v>
      </c>
      <c r="C1366" s="54" t="s">
        <v>175</v>
      </c>
      <c r="D1366" s="6" t="s">
        <v>1051</v>
      </c>
      <c r="E1366" t="s">
        <v>1408</v>
      </c>
      <c r="F1366" s="34" t="s">
        <v>84</v>
      </c>
      <c r="G1366" s="34" t="s">
        <v>84</v>
      </c>
      <c r="H1366" s="34">
        <v>13.3</v>
      </c>
      <c r="I1366" s="34">
        <v>14.1</v>
      </c>
    </row>
    <row r="1367" spans="1:11" x14ac:dyDescent="0.25">
      <c r="A1367" s="34">
        <v>6.1</v>
      </c>
      <c r="B1367" s="54" t="s">
        <v>92</v>
      </c>
      <c r="C1367" s="54" t="s">
        <v>1054</v>
      </c>
      <c r="D1367" s="6" t="s">
        <v>1055</v>
      </c>
      <c r="E1367" t="s">
        <v>1424</v>
      </c>
      <c r="F1367" s="34" t="s">
        <v>84</v>
      </c>
      <c r="G1367" s="34" t="s">
        <v>84</v>
      </c>
      <c r="H1367" s="55">
        <v>13</v>
      </c>
      <c r="I1367" s="55">
        <v>14</v>
      </c>
    </row>
    <row r="1368" spans="1:11" x14ac:dyDescent="0.25">
      <c r="A1368" s="34">
        <v>6.1</v>
      </c>
      <c r="B1368" s="54" t="s">
        <v>92</v>
      </c>
      <c r="C1368" s="54" t="s">
        <v>1054</v>
      </c>
      <c r="D1368" s="6" t="s">
        <v>1055</v>
      </c>
      <c r="E1368" t="s">
        <v>1425</v>
      </c>
      <c r="F1368" s="34" t="s">
        <v>84</v>
      </c>
      <c r="G1368" s="34" t="s">
        <v>84</v>
      </c>
      <c r="H1368" s="55" t="s">
        <v>84</v>
      </c>
      <c r="I1368" s="55">
        <v>14.1</v>
      </c>
    </row>
    <row r="1369" spans="1:11" x14ac:dyDescent="0.25">
      <c r="A1369" s="34">
        <v>6.1</v>
      </c>
      <c r="B1369" s="54" t="s">
        <v>92</v>
      </c>
      <c r="C1369" s="54" t="s">
        <v>1054</v>
      </c>
      <c r="D1369" s="6" t="s">
        <v>1055</v>
      </c>
      <c r="E1369" t="s">
        <v>1426</v>
      </c>
      <c r="F1369" s="34" t="s">
        <v>84</v>
      </c>
      <c r="G1369" s="34" t="s">
        <v>84</v>
      </c>
      <c r="H1369" s="55" t="s">
        <v>84</v>
      </c>
      <c r="I1369" s="55">
        <v>14.1</v>
      </c>
    </row>
    <row r="1370" spans="1:11" x14ac:dyDescent="0.25">
      <c r="A1370" s="34">
        <v>6.1</v>
      </c>
      <c r="B1370" s="54" t="s">
        <v>92</v>
      </c>
      <c r="C1370" s="54" t="s">
        <v>1054</v>
      </c>
      <c r="D1370" s="6" t="s">
        <v>1055</v>
      </c>
      <c r="E1370" t="s">
        <v>1427</v>
      </c>
      <c r="F1370" s="34" t="s">
        <v>84</v>
      </c>
      <c r="G1370" s="34" t="s">
        <v>84</v>
      </c>
      <c r="H1370" s="55" t="s">
        <v>84</v>
      </c>
      <c r="I1370" s="55">
        <v>14.1</v>
      </c>
    </row>
    <row r="1371" spans="1:11" x14ac:dyDescent="0.25">
      <c r="A1371" s="34">
        <v>6.1</v>
      </c>
      <c r="B1371" s="54" t="s">
        <v>287</v>
      </c>
      <c r="C1371" s="54" t="s">
        <v>1452</v>
      </c>
      <c r="D1371" s="6" t="s">
        <v>1453</v>
      </c>
      <c r="E1371" t="s">
        <v>1511</v>
      </c>
      <c r="F1371" s="34" t="s">
        <v>84</v>
      </c>
      <c r="G1371" s="34" t="s">
        <v>84</v>
      </c>
      <c r="H1371" s="34" t="s">
        <v>84</v>
      </c>
      <c r="I1371" s="34">
        <v>14.1</v>
      </c>
    </row>
    <row r="1372" spans="1:11" x14ac:dyDescent="0.25">
      <c r="A1372" s="34">
        <v>6.1</v>
      </c>
      <c r="B1372" s="54" t="s">
        <v>287</v>
      </c>
      <c r="C1372" s="54" t="s">
        <v>1452</v>
      </c>
      <c r="D1372" s="6" t="s">
        <v>1453</v>
      </c>
      <c r="E1372" t="s">
        <v>1512</v>
      </c>
      <c r="F1372" s="34" t="s">
        <v>84</v>
      </c>
      <c r="G1372" s="34" t="s">
        <v>84</v>
      </c>
      <c r="H1372" s="34" t="s">
        <v>84</v>
      </c>
      <c r="I1372" s="34">
        <v>14.1</v>
      </c>
    </row>
    <row r="1373" spans="1:11" x14ac:dyDescent="0.25">
      <c r="A1373" s="34">
        <v>6.1</v>
      </c>
      <c r="B1373" s="54" t="s">
        <v>287</v>
      </c>
      <c r="C1373" s="54" t="s">
        <v>1452</v>
      </c>
      <c r="D1373" s="6" t="s">
        <v>1453</v>
      </c>
      <c r="E1373" t="s">
        <v>1513</v>
      </c>
      <c r="F1373" s="34" t="s">
        <v>84</v>
      </c>
      <c r="G1373" s="34" t="s">
        <v>84</v>
      </c>
      <c r="H1373" s="34" t="s">
        <v>84</v>
      </c>
      <c r="I1373" s="34">
        <v>14.1</v>
      </c>
    </row>
    <row r="1374" spans="1:11" x14ac:dyDescent="0.25">
      <c r="A1374" s="34">
        <v>6.1</v>
      </c>
      <c r="B1374" s="54" t="s">
        <v>287</v>
      </c>
      <c r="C1374" s="54" t="s">
        <v>1452</v>
      </c>
      <c r="D1374" s="6" t="s">
        <v>1453</v>
      </c>
      <c r="E1374" t="s">
        <v>1514</v>
      </c>
      <c r="F1374" s="34" t="s">
        <v>84</v>
      </c>
      <c r="G1374" s="34" t="s">
        <v>84</v>
      </c>
      <c r="H1374" s="34" t="s">
        <v>84</v>
      </c>
      <c r="I1374" s="34">
        <v>14.1</v>
      </c>
    </row>
    <row r="1375" spans="1:11" x14ac:dyDescent="0.25">
      <c r="A1375" s="34">
        <v>6.1</v>
      </c>
      <c r="B1375" s="54" t="s">
        <v>29</v>
      </c>
      <c r="C1375" s="54" t="s">
        <v>30</v>
      </c>
      <c r="D1375" s="6" t="s">
        <v>1458</v>
      </c>
      <c r="E1375" t="s">
        <v>1537</v>
      </c>
      <c r="F1375" s="34" t="s">
        <v>84</v>
      </c>
      <c r="G1375" s="34" t="s">
        <v>84</v>
      </c>
      <c r="H1375" s="34" t="s">
        <v>84</v>
      </c>
      <c r="I1375" s="34">
        <v>14.1</v>
      </c>
    </row>
    <row r="1376" spans="1:11" x14ac:dyDescent="0.25">
      <c r="A1376" s="34">
        <v>2.2000000000000002</v>
      </c>
      <c r="B1376" s="54" t="s">
        <v>29</v>
      </c>
      <c r="C1376" s="54" t="s">
        <v>30</v>
      </c>
      <c r="D1376" s="6" t="s">
        <v>1460</v>
      </c>
      <c r="E1376" t="s">
        <v>1554</v>
      </c>
      <c r="F1376" s="9">
        <v>11</v>
      </c>
      <c r="G1376" s="9">
        <v>12</v>
      </c>
      <c r="H1376" s="49">
        <v>13</v>
      </c>
      <c r="I1376" s="9">
        <v>14</v>
      </c>
    </row>
    <row r="1377" spans="1:11" x14ac:dyDescent="0.25">
      <c r="A1377" s="34">
        <v>6.1</v>
      </c>
      <c r="B1377" s="54" t="s">
        <v>46</v>
      </c>
      <c r="C1377" s="54" t="s">
        <v>284</v>
      </c>
      <c r="D1377" s="6" t="s">
        <v>1696</v>
      </c>
      <c r="E1377" t="s">
        <v>1697</v>
      </c>
      <c r="F1377" s="34" t="s">
        <v>84</v>
      </c>
      <c r="G1377" s="34" t="s">
        <v>84</v>
      </c>
      <c r="H1377" s="34" t="s">
        <v>84</v>
      </c>
      <c r="I1377" s="55">
        <v>14.1</v>
      </c>
      <c r="K1377" s="51"/>
    </row>
    <row r="1378" spans="1:11" x14ac:dyDescent="0.25">
      <c r="A1378" s="34">
        <v>6.1</v>
      </c>
      <c r="B1378" s="54" t="s">
        <v>46</v>
      </c>
      <c r="C1378" s="54" t="s">
        <v>284</v>
      </c>
      <c r="D1378" s="6" t="s">
        <v>1696</v>
      </c>
      <c r="E1378" t="s">
        <v>1698</v>
      </c>
      <c r="F1378" s="34" t="s">
        <v>84</v>
      </c>
      <c r="G1378" s="34" t="s">
        <v>84</v>
      </c>
      <c r="H1378" s="34" t="s">
        <v>84</v>
      </c>
      <c r="I1378" s="55">
        <v>14.1</v>
      </c>
    </row>
    <row r="1379" spans="1:11" x14ac:dyDescent="0.25">
      <c r="A1379" s="34">
        <v>6.1</v>
      </c>
      <c r="B1379" s="54" t="s">
        <v>46</v>
      </c>
      <c r="C1379" s="54" t="s">
        <v>284</v>
      </c>
      <c r="D1379" s="6" t="s">
        <v>1696</v>
      </c>
      <c r="E1379" t="s">
        <v>1699</v>
      </c>
      <c r="F1379" s="34" t="s">
        <v>84</v>
      </c>
      <c r="G1379" s="34" t="s">
        <v>84</v>
      </c>
      <c r="H1379" s="55" t="s">
        <v>84</v>
      </c>
      <c r="I1379" s="55">
        <v>14.1</v>
      </c>
      <c r="K1379" s="63"/>
    </row>
    <row r="1380" spans="1:11" x14ac:dyDescent="0.25">
      <c r="A1380" s="34">
        <v>6.1</v>
      </c>
      <c r="B1380" s="54" t="s">
        <v>287</v>
      </c>
      <c r="C1380" s="54" t="s">
        <v>1470</v>
      </c>
      <c r="D1380" s="6" t="s">
        <v>1474</v>
      </c>
      <c r="E1380" t="s">
        <v>1818</v>
      </c>
      <c r="F1380" s="34" t="s">
        <v>84</v>
      </c>
      <c r="G1380" s="34" t="s">
        <v>84</v>
      </c>
      <c r="H1380" s="34">
        <v>13.1</v>
      </c>
      <c r="I1380" s="34">
        <v>14</v>
      </c>
    </row>
    <row r="1381" spans="1:11" x14ac:dyDescent="0.25">
      <c r="A1381" s="34">
        <v>6.1</v>
      </c>
      <c r="B1381" s="54" t="s">
        <v>287</v>
      </c>
      <c r="C1381" s="54" t="s">
        <v>1470</v>
      </c>
      <c r="D1381" s="6" t="s">
        <v>1474</v>
      </c>
      <c r="E1381" t="s">
        <v>1819</v>
      </c>
      <c r="F1381" s="34" t="s">
        <v>84</v>
      </c>
      <c r="G1381" s="34" t="s">
        <v>84</v>
      </c>
      <c r="H1381" s="34" t="s">
        <v>84</v>
      </c>
      <c r="I1381" s="34">
        <v>14.1</v>
      </c>
    </row>
    <row r="1382" spans="1:11" x14ac:dyDescent="0.25">
      <c r="A1382" s="34">
        <v>6.1</v>
      </c>
      <c r="B1382" s="54" t="s">
        <v>287</v>
      </c>
      <c r="C1382" s="54" t="s">
        <v>1470</v>
      </c>
      <c r="D1382" s="6" t="s">
        <v>1474</v>
      </c>
      <c r="E1382" t="s">
        <v>1820</v>
      </c>
      <c r="F1382" s="34" t="s">
        <v>84</v>
      </c>
      <c r="G1382" s="34" t="s">
        <v>84</v>
      </c>
      <c r="H1382" s="34">
        <v>13.1</v>
      </c>
      <c r="I1382" s="34">
        <v>14</v>
      </c>
    </row>
    <row r="1383" spans="1:11" x14ac:dyDescent="0.25">
      <c r="A1383" s="34">
        <v>6.1</v>
      </c>
      <c r="B1383" s="54" t="s">
        <v>287</v>
      </c>
      <c r="C1383" s="54" t="s">
        <v>1470</v>
      </c>
      <c r="D1383" s="6" t="s">
        <v>1474</v>
      </c>
      <c r="E1383" t="s">
        <v>1821</v>
      </c>
      <c r="F1383" s="34" t="s">
        <v>84</v>
      </c>
      <c r="G1383" s="34" t="s">
        <v>84</v>
      </c>
      <c r="H1383" s="34" t="s">
        <v>84</v>
      </c>
      <c r="I1383" s="34">
        <v>14.1</v>
      </c>
    </row>
    <row r="1384" spans="1:11" x14ac:dyDescent="0.25">
      <c r="A1384" s="34">
        <v>2.4</v>
      </c>
      <c r="B1384" s="54" t="s">
        <v>29</v>
      </c>
      <c r="C1384" s="54" t="s">
        <v>101</v>
      </c>
      <c r="D1384" s="6" t="s">
        <v>102</v>
      </c>
      <c r="E1384" t="s">
        <v>140</v>
      </c>
      <c r="F1384" s="9">
        <v>11</v>
      </c>
      <c r="G1384" s="9">
        <v>12</v>
      </c>
      <c r="H1384" s="9">
        <v>13</v>
      </c>
      <c r="I1384" s="9">
        <v>14</v>
      </c>
    </row>
    <row r="1385" spans="1:11" x14ac:dyDescent="0.25">
      <c r="A1385" s="34">
        <v>2.4</v>
      </c>
      <c r="B1385" s="54" t="s">
        <v>29</v>
      </c>
      <c r="C1385" s="54" t="s">
        <v>101</v>
      </c>
      <c r="D1385" s="6" t="s">
        <v>102</v>
      </c>
      <c r="E1385" t="s">
        <v>141</v>
      </c>
      <c r="F1385" s="9">
        <v>11</v>
      </c>
      <c r="G1385" s="9">
        <v>12</v>
      </c>
      <c r="H1385" s="9">
        <v>13</v>
      </c>
      <c r="I1385" s="9">
        <v>14</v>
      </c>
    </row>
    <row r="1386" spans="1:11" x14ac:dyDescent="0.25">
      <c r="A1386" s="34">
        <v>2.4</v>
      </c>
      <c r="B1386" s="54" t="s">
        <v>29</v>
      </c>
      <c r="C1386" s="54" t="s">
        <v>101</v>
      </c>
      <c r="D1386" s="6" t="s">
        <v>102</v>
      </c>
      <c r="E1386" t="s">
        <v>142</v>
      </c>
      <c r="F1386" s="9">
        <v>11</v>
      </c>
      <c r="G1386" s="9">
        <v>12</v>
      </c>
      <c r="H1386" s="9">
        <v>13</v>
      </c>
      <c r="I1386" s="9">
        <v>14</v>
      </c>
    </row>
    <row r="1387" spans="1:11" x14ac:dyDescent="0.25">
      <c r="A1387" s="34">
        <v>2.2000000000000002</v>
      </c>
      <c r="B1387" s="54" t="s">
        <v>29</v>
      </c>
      <c r="C1387" s="54" t="s">
        <v>30</v>
      </c>
      <c r="D1387" s="6" t="s">
        <v>1460</v>
      </c>
      <c r="E1387" t="s">
        <v>1555</v>
      </c>
      <c r="F1387" s="9">
        <v>11</v>
      </c>
      <c r="G1387" s="9">
        <v>12</v>
      </c>
      <c r="H1387" s="49">
        <v>13</v>
      </c>
      <c r="I1387" s="9">
        <v>14</v>
      </c>
    </row>
    <row r="1388" spans="1:11" x14ac:dyDescent="0.25">
      <c r="A1388" s="34">
        <v>2.2000000000000002</v>
      </c>
      <c r="B1388" s="54" t="s">
        <v>29</v>
      </c>
      <c r="C1388" s="54" t="s">
        <v>30</v>
      </c>
      <c r="D1388" s="6" t="s">
        <v>1460</v>
      </c>
      <c r="E1388" t="s">
        <v>1556</v>
      </c>
      <c r="F1388" s="9">
        <v>11</v>
      </c>
      <c r="G1388" s="9">
        <v>12</v>
      </c>
      <c r="H1388" s="49">
        <v>13</v>
      </c>
      <c r="I1388" s="9">
        <v>14</v>
      </c>
    </row>
    <row r="1389" spans="1:11" x14ac:dyDescent="0.25">
      <c r="A1389" s="34">
        <v>2.2000000000000002</v>
      </c>
      <c r="B1389" s="54" t="s">
        <v>29</v>
      </c>
      <c r="C1389" s="54" t="s">
        <v>30</v>
      </c>
      <c r="D1389" s="6" t="s">
        <v>1460</v>
      </c>
      <c r="E1389" t="s">
        <v>1557</v>
      </c>
      <c r="F1389" s="9">
        <v>11</v>
      </c>
      <c r="G1389" s="9">
        <v>12</v>
      </c>
      <c r="H1389" s="49">
        <v>13</v>
      </c>
      <c r="I1389" s="9">
        <v>14</v>
      </c>
    </row>
    <row r="1390" spans="1:11" x14ac:dyDescent="0.25">
      <c r="A1390" s="34">
        <v>2.2000000000000002</v>
      </c>
      <c r="B1390" s="54" t="s">
        <v>29</v>
      </c>
      <c r="C1390" s="54" t="s">
        <v>30</v>
      </c>
      <c r="D1390" s="6" t="s">
        <v>1460</v>
      </c>
      <c r="E1390" t="s">
        <v>1558</v>
      </c>
      <c r="F1390" s="9">
        <v>11</v>
      </c>
      <c r="G1390" s="9">
        <v>12</v>
      </c>
      <c r="H1390" s="49">
        <v>13</v>
      </c>
      <c r="I1390" s="9">
        <v>14</v>
      </c>
    </row>
    <row r="1391" spans="1:11" x14ac:dyDescent="0.25">
      <c r="A1391" s="34">
        <v>2.2000000000000002</v>
      </c>
      <c r="B1391" s="54" t="s">
        <v>29</v>
      </c>
      <c r="C1391" s="54" t="s">
        <v>30</v>
      </c>
      <c r="D1391" s="6" t="s">
        <v>1460</v>
      </c>
      <c r="E1391" t="s">
        <v>1559</v>
      </c>
      <c r="F1391" s="9">
        <v>11</v>
      </c>
      <c r="G1391" s="9">
        <v>12</v>
      </c>
      <c r="H1391" s="49">
        <v>13</v>
      </c>
      <c r="I1391" s="9">
        <v>14</v>
      </c>
    </row>
    <row r="1392" spans="1:11" x14ac:dyDescent="0.25">
      <c r="A1392" s="34">
        <v>2.2999999999999998</v>
      </c>
      <c r="B1392" s="54" t="s">
        <v>29</v>
      </c>
      <c r="C1392" s="54" t="s">
        <v>30</v>
      </c>
      <c r="D1392" s="6" t="s">
        <v>1460</v>
      </c>
      <c r="E1392" t="s">
        <v>1560</v>
      </c>
      <c r="F1392" s="9">
        <v>11</v>
      </c>
      <c r="G1392" s="9">
        <v>12</v>
      </c>
      <c r="H1392" s="49">
        <v>13</v>
      </c>
      <c r="I1392" s="9">
        <v>14</v>
      </c>
    </row>
    <row r="1393" spans="1:11" x14ac:dyDescent="0.25">
      <c r="A1393" s="34">
        <v>2.4</v>
      </c>
      <c r="B1393" s="54" t="s">
        <v>29</v>
      </c>
      <c r="C1393" s="54" t="s">
        <v>30</v>
      </c>
      <c r="D1393" s="6" t="s">
        <v>1460</v>
      </c>
      <c r="E1393" t="s">
        <v>1561</v>
      </c>
      <c r="F1393" s="9">
        <v>11</v>
      </c>
      <c r="G1393" s="9">
        <v>12</v>
      </c>
      <c r="H1393" s="49">
        <v>13</v>
      </c>
      <c r="I1393" s="9">
        <v>14</v>
      </c>
    </row>
    <row r="1394" spans="1:11" x14ac:dyDescent="0.25">
      <c r="A1394" s="34">
        <v>3</v>
      </c>
      <c r="B1394" s="54" t="s">
        <v>29</v>
      </c>
      <c r="C1394" s="54" t="s">
        <v>30</v>
      </c>
      <c r="D1394" s="6" t="s">
        <v>1460</v>
      </c>
      <c r="E1394" t="s">
        <v>1562</v>
      </c>
      <c r="F1394" s="9">
        <v>11</v>
      </c>
      <c r="G1394" s="9">
        <v>12</v>
      </c>
      <c r="H1394" s="49">
        <v>13</v>
      </c>
      <c r="I1394" s="9">
        <v>14</v>
      </c>
    </row>
    <row r="1395" spans="1:11" x14ac:dyDescent="0.25">
      <c r="A1395" s="34">
        <v>3</v>
      </c>
      <c r="B1395" s="54" t="s">
        <v>29</v>
      </c>
      <c r="C1395" s="54" t="s">
        <v>30</v>
      </c>
      <c r="D1395" s="6" t="s">
        <v>1460</v>
      </c>
      <c r="E1395" t="s">
        <v>1563</v>
      </c>
      <c r="F1395" s="9">
        <v>11</v>
      </c>
      <c r="G1395" s="9">
        <v>12</v>
      </c>
      <c r="H1395" s="49">
        <v>13</v>
      </c>
      <c r="I1395" s="9">
        <v>14</v>
      </c>
    </row>
    <row r="1396" spans="1:11" x14ac:dyDescent="0.25">
      <c r="A1396" s="34">
        <v>3.1</v>
      </c>
      <c r="B1396" s="54" t="s">
        <v>29</v>
      </c>
      <c r="C1396" s="54" t="s">
        <v>30</v>
      </c>
      <c r="D1396" s="6" t="s">
        <v>1460</v>
      </c>
      <c r="E1396" t="s">
        <v>1564</v>
      </c>
      <c r="F1396" s="9">
        <v>11</v>
      </c>
      <c r="G1396" s="9">
        <v>12</v>
      </c>
      <c r="H1396" s="49">
        <v>13</v>
      </c>
      <c r="I1396" s="9">
        <v>14</v>
      </c>
    </row>
    <row r="1397" spans="1:11" x14ac:dyDescent="0.25">
      <c r="A1397" s="34">
        <v>3.1</v>
      </c>
      <c r="B1397" s="54" t="s">
        <v>29</v>
      </c>
      <c r="C1397" s="54" t="s">
        <v>30</v>
      </c>
      <c r="D1397" s="6" t="s">
        <v>1460</v>
      </c>
      <c r="E1397" t="s">
        <v>1565</v>
      </c>
      <c r="F1397" s="9">
        <v>11</v>
      </c>
      <c r="G1397" s="9">
        <v>12</v>
      </c>
      <c r="H1397" s="49">
        <v>13</v>
      </c>
      <c r="I1397" s="9">
        <v>14</v>
      </c>
    </row>
    <row r="1398" spans="1:11" x14ac:dyDescent="0.25">
      <c r="A1398" s="34">
        <v>3.1</v>
      </c>
      <c r="B1398" s="54" t="s">
        <v>29</v>
      </c>
      <c r="C1398" s="54" t="s">
        <v>30</v>
      </c>
      <c r="D1398" s="6" t="s">
        <v>1460</v>
      </c>
      <c r="E1398" t="s">
        <v>1566</v>
      </c>
      <c r="F1398" s="9">
        <v>11</v>
      </c>
      <c r="G1398" s="9">
        <v>12</v>
      </c>
      <c r="H1398" s="49">
        <v>13</v>
      </c>
      <c r="I1398" s="9">
        <v>14</v>
      </c>
    </row>
    <row r="1399" spans="1:11" x14ac:dyDescent="0.25">
      <c r="A1399" s="34">
        <v>6.2</v>
      </c>
      <c r="B1399" s="57" t="s">
        <v>287</v>
      </c>
      <c r="C1399" s="57" t="s">
        <v>304</v>
      </c>
      <c r="D1399" s="56" t="s">
        <v>305</v>
      </c>
      <c r="E1399" t="s">
        <v>360</v>
      </c>
      <c r="F1399" s="34" t="s">
        <v>84</v>
      </c>
      <c r="G1399" s="34" t="s">
        <v>84</v>
      </c>
      <c r="H1399" s="34" t="s">
        <v>84</v>
      </c>
      <c r="I1399" s="34">
        <v>14.2</v>
      </c>
    </row>
    <row r="1400" spans="1:11" x14ac:dyDescent="0.25">
      <c r="A1400" s="34">
        <v>6.2</v>
      </c>
      <c r="B1400" s="57" t="s">
        <v>287</v>
      </c>
      <c r="C1400" s="57" t="s">
        <v>304</v>
      </c>
      <c r="D1400" s="56" t="s">
        <v>305</v>
      </c>
      <c r="E1400" t="s">
        <v>361</v>
      </c>
      <c r="F1400" s="34" t="s">
        <v>84</v>
      </c>
      <c r="G1400" s="34" t="s">
        <v>84</v>
      </c>
      <c r="H1400" s="34" t="s">
        <v>84</v>
      </c>
      <c r="I1400" s="34">
        <v>14.2</v>
      </c>
    </row>
    <row r="1401" spans="1:11" x14ac:dyDescent="0.25">
      <c r="A1401" s="34">
        <v>6.2</v>
      </c>
      <c r="B1401" s="57" t="s">
        <v>287</v>
      </c>
      <c r="C1401" s="57" t="s">
        <v>304</v>
      </c>
      <c r="D1401" s="56" t="s">
        <v>305</v>
      </c>
      <c r="E1401" t="s">
        <v>362</v>
      </c>
      <c r="F1401" s="34" t="s">
        <v>84</v>
      </c>
      <c r="G1401" s="34" t="s">
        <v>84</v>
      </c>
      <c r="H1401" s="34" t="s">
        <v>84</v>
      </c>
      <c r="I1401" s="34">
        <v>14.2</v>
      </c>
    </row>
    <row r="1402" spans="1:11" x14ac:dyDescent="0.25">
      <c r="A1402" s="34">
        <v>6.2</v>
      </c>
      <c r="B1402" s="57" t="s">
        <v>287</v>
      </c>
      <c r="C1402" s="57" t="s">
        <v>304</v>
      </c>
      <c r="D1402" s="56" t="s">
        <v>305</v>
      </c>
      <c r="E1402" t="s">
        <v>363</v>
      </c>
      <c r="F1402" s="9" t="s">
        <v>84</v>
      </c>
      <c r="G1402" s="34" t="s">
        <v>84</v>
      </c>
      <c r="H1402" s="34" t="s">
        <v>84</v>
      </c>
      <c r="I1402" s="34">
        <v>14.2</v>
      </c>
    </row>
    <row r="1403" spans="1:11" x14ac:dyDescent="0.25">
      <c r="A1403" s="34">
        <v>6.2</v>
      </c>
      <c r="B1403" s="57" t="s">
        <v>287</v>
      </c>
      <c r="C1403" s="57" t="s">
        <v>304</v>
      </c>
      <c r="D1403" s="56" t="s">
        <v>305</v>
      </c>
      <c r="E1403" t="s">
        <v>364</v>
      </c>
      <c r="F1403" s="9" t="s">
        <v>84</v>
      </c>
      <c r="G1403" s="34" t="s">
        <v>84</v>
      </c>
      <c r="H1403" s="34" t="s">
        <v>84</v>
      </c>
      <c r="I1403" s="34">
        <v>14.2</v>
      </c>
      <c r="K1403" s="63"/>
    </row>
    <row r="1404" spans="1:11" x14ac:dyDescent="0.25">
      <c r="A1404" s="34">
        <v>6.2</v>
      </c>
      <c r="B1404" s="54" t="s">
        <v>46</v>
      </c>
      <c r="C1404" s="54" t="s">
        <v>284</v>
      </c>
      <c r="D1404" s="6" t="s">
        <v>523</v>
      </c>
      <c r="E1404" t="s">
        <v>536</v>
      </c>
      <c r="F1404" s="9" t="s">
        <v>84</v>
      </c>
      <c r="G1404" s="9" t="s">
        <v>84</v>
      </c>
      <c r="H1404" s="34" t="s">
        <v>84</v>
      </c>
      <c r="I1404" s="34">
        <v>14.2</v>
      </c>
    </row>
    <row r="1405" spans="1:11" x14ac:dyDescent="0.25">
      <c r="A1405" s="34">
        <v>6.2</v>
      </c>
      <c r="B1405" s="54" t="s">
        <v>46</v>
      </c>
      <c r="C1405" s="54" t="s">
        <v>284</v>
      </c>
      <c r="D1405" s="6" t="s">
        <v>537</v>
      </c>
      <c r="E1405" t="s">
        <v>538</v>
      </c>
      <c r="F1405" s="9" t="s">
        <v>84</v>
      </c>
      <c r="G1405" s="9" t="s">
        <v>84</v>
      </c>
      <c r="H1405" s="34" t="s">
        <v>84</v>
      </c>
      <c r="I1405" s="34">
        <v>14.2</v>
      </c>
    </row>
    <row r="1406" spans="1:11" x14ac:dyDescent="0.25">
      <c r="A1406" s="34">
        <v>6.2</v>
      </c>
      <c r="B1406" s="54" t="s">
        <v>46</v>
      </c>
      <c r="C1406" s="54" t="s">
        <v>284</v>
      </c>
      <c r="D1406" s="6" t="s">
        <v>537</v>
      </c>
      <c r="E1406" t="s">
        <v>539</v>
      </c>
      <c r="F1406" s="9" t="s">
        <v>84</v>
      </c>
      <c r="G1406" s="9" t="s">
        <v>84</v>
      </c>
      <c r="H1406" s="34" t="s">
        <v>84</v>
      </c>
      <c r="I1406" s="34">
        <v>14.2</v>
      </c>
    </row>
    <row r="1407" spans="1:11" x14ac:dyDescent="0.25">
      <c r="A1407" s="34">
        <v>6.2</v>
      </c>
      <c r="B1407" s="54" t="s">
        <v>46</v>
      </c>
      <c r="C1407" s="54" t="s">
        <v>284</v>
      </c>
      <c r="D1407" s="6" t="s">
        <v>537</v>
      </c>
      <c r="E1407" t="s">
        <v>540</v>
      </c>
      <c r="F1407" s="9" t="s">
        <v>84</v>
      </c>
      <c r="G1407" s="9" t="s">
        <v>84</v>
      </c>
      <c r="H1407" s="34" t="s">
        <v>84</v>
      </c>
      <c r="I1407" s="34">
        <v>14.2</v>
      </c>
    </row>
    <row r="1408" spans="1:11" x14ac:dyDescent="0.25">
      <c r="A1408" s="34">
        <v>6.2</v>
      </c>
      <c r="B1408" s="54" t="s">
        <v>46</v>
      </c>
      <c r="C1408" s="54" t="s">
        <v>284</v>
      </c>
      <c r="D1408" s="6" t="s">
        <v>537</v>
      </c>
      <c r="E1408" t="s">
        <v>541</v>
      </c>
      <c r="F1408" s="9" t="s">
        <v>84</v>
      </c>
      <c r="G1408" s="9" t="s">
        <v>84</v>
      </c>
      <c r="H1408" s="34" t="s">
        <v>84</v>
      </c>
      <c r="I1408" s="34">
        <v>14.2</v>
      </c>
    </row>
    <row r="1409" spans="1:11" x14ac:dyDescent="0.25">
      <c r="A1409" s="34">
        <v>6.2</v>
      </c>
      <c r="B1409" s="54" t="s">
        <v>46</v>
      </c>
      <c r="C1409" s="54" t="s">
        <v>284</v>
      </c>
      <c r="D1409" s="6" t="s">
        <v>542</v>
      </c>
      <c r="E1409" t="s">
        <v>543</v>
      </c>
      <c r="F1409" s="9" t="s">
        <v>84</v>
      </c>
      <c r="G1409" s="9" t="s">
        <v>84</v>
      </c>
      <c r="H1409" s="34" t="s">
        <v>84</v>
      </c>
      <c r="I1409" s="34">
        <v>14.2</v>
      </c>
    </row>
    <row r="1410" spans="1:11" x14ac:dyDescent="0.25">
      <c r="A1410" s="34">
        <v>6.2</v>
      </c>
      <c r="B1410" s="54" t="s">
        <v>46</v>
      </c>
      <c r="C1410" s="54" t="s">
        <v>284</v>
      </c>
      <c r="D1410" s="6" t="s">
        <v>542</v>
      </c>
      <c r="E1410" t="s">
        <v>544</v>
      </c>
      <c r="F1410" s="9" t="s">
        <v>84</v>
      </c>
      <c r="G1410" s="9" t="s">
        <v>84</v>
      </c>
      <c r="H1410" s="34" t="s">
        <v>84</v>
      </c>
      <c r="I1410" s="34">
        <v>14.2</v>
      </c>
    </row>
    <row r="1411" spans="1:11" x14ac:dyDescent="0.25">
      <c r="A1411" s="34">
        <v>6.2</v>
      </c>
      <c r="B1411" s="54" t="s">
        <v>46</v>
      </c>
      <c r="C1411" s="54" t="s">
        <v>284</v>
      </c>
      <c r="D1411" s="6" t="s">
        <v>542</v>
      </c>
      <c r="E1411" t="s">
        <v>545</v>
      </c>
      <c r="F1411" s="9" t="s">
        <v>84</v>
      </c>
      <c r="G1411" s="9" t="s">
        <v>84</v>
      </c>
      <c r="H1411" s="34" t="s">
        <v>84</v>
      </c>
      <c r="I1411" s="34">
        <v>14.2</v>
      </c>
    </row>
    <row r="1412" spans="1:11" x14ac:dyDescent="0.25">
      <c r="A1412" s="34">
        <v>6.2</v>
      </c>
      <c r="B1412" s="54" t="s">
        <v>46</v>
      </c>
      <c r="C1412" s="54" t="s">
        <v>284</v>
      </c>
      <c r="D1412" s="6" t="s">
        <v>542</v>
      </c>
      <c r="E1412" t="s">
        <v>546</v>
      </c>
      <c r="F1412" s="9" t="s">
        <v>84</v>
      </c>
      <c r="G1412" s="9" t="s">
        <v>84</v>
      </c>
      <c r="H1412" s="34" t="s">
        <v>84</v>
      </c>
      <c r="I1412" s="34">
        <v>14.2</v>
      </c>
    </row>
    <row r="1413" spans="1:11" x14ac:dyDescent="0.25">
      <c r="A1413" s="34">
        <v>6.2</v>
      </c>
      <c r="B1413" s="54" t="s">
        <v>46</v>
      </c>
      <c r="C1413" s="54" t="s">
        <v>284</v>
      </c>
      <c r="D1413" s="6" t="s">
        <v>542</v>
      </c>
      <c r="E1413" t="s">
        <v>547</v>
      </c>
      <c r="F1413" s="9" t="s">
        <v>84</v>
      </c>
      <c r="G1413" s="9" t="s">
        <v>84</v>
      </c>
      <c r="H1413" s="34" t="s">
        <v>84</v>
      </c>
      <c r="I1413" s="34">
        <v>14.2</v>
      </c>
    </row>
    <row r="1414" spans="1:11" x14ac:dyDescent="0.25">
      <c r="A1414" s="34">
        <v>6.2</v>
      </c>
      <c r="B1414" s="54" t="s">
        <v>29</v>
      </c>
      <c r="C1414" s="54" t="s">
        <v>435</v>
      </c>
      <c r="D1414" s="6" t="s">
        <v>575</v>
      </c>
      <c r="E1414" t="s">
        <v>594</v>
      </c>
      <c r="F1414" s="9" t="s">
        <v>84</v>
      </c>
      <c r="G1414" s="9" t="s">
        <v>84</v>
      </c>
      <c r="H1414" s="34" t="s">
        <v>84</v>
      </c>
      <c r="I1414" s="34">
        <v>14.2</v>
      </c>
    </row>
    <row r="1415" spans="1:11" x14ac:dyDescent="0.25">
      <c r="A1415" s="34">
        <v>6.2</v>
      </c>
      <c r="B1415" s="54" t="s">
        <v>29</v>
      </c>
      <c r="C1415" s="54" t="s">
        <v>435</v>
      </c>
      <c r="D1415" s="6" t="s">
        <v>575</v>
      </c>
      <c r="E1415" t="s">
        <v>595</v>
      </c>
      <c r="F1415" s="9" t="s">
        <v>84</v>
      </c>
      <c r="G1415" s="9" t="s">
        <v>84</v>
      </c>
      <c r="H1415" s="34" t="s">
        <v>84</v>
      </c>
      <c r="I1415" s="34">
        <v>14.2</v>
      </c>
    </row>
    <row r="1416" spans="1:11" x14ac:dyDescent="0.25">
      <c r="A1416" s="34">
        <v>6.2</v>
      </c>
      <c r="B1416" s="54" t="s">
        <v>29</v>
      </c>
      <c r="C1416" s="54" t="s">
        <v>435</v>
      </c>
      <c r="D1416" s="6" t="s">
        <v>575</v>
      </c>
      <c r="E1416" t="s">
        <v>596</v>
      </c>
      <c r="F1416" s="9" t="s">
        <v>84</v>
      </c>
      <c r="G1416" s="9" t="s">
        <v>84</v>
      </c>
      <c r="H1416" s="34" t="s">
        <v>84</v>
      </c>
      <c r="I1416" s="34">
        <v>14.2</v>
      </c>
    </row>
    <row r="1417" spans="1:11" x14ac:dyDescent="0.25">
      <c r="A1417" s="34">
        <v>6.2</v>
      </c>
      <c r="B1417" s="54" t="s">
        <v>29</v>
      </c>
      <c r="C1417" s="54" t="s">
        <v>435</v>
      </c>
      <c r="D1417" s="6" t="s">
        <v>575</v>
      </c>
      <c r="E1417" t="s">
        <v>597</v>
      </c>
      <c r="F1417" s="9" t="s">
        <v>84</v>
      </c>
      <c r="G1417" s="9" t="s">
        <v>84</v>
      </c>
      <c r="H1417" s="34" t="s">
        <v>84</v>
      </c>
      <c r="I1417" s="34">
        <v>14.2</v>
      </c>
    </row>
    <row r="1418" spans="1:11" x14ac:dyDescent="0.25">
      <c r="A1418" s="34">
        <v>6.2</v>
      </c>
      <c r="B1418" s="54" t="s">
        <v>29</v>
      </c>
      <c r="C1418" s="54" t="s">
        <v>435</v>
      </c>
      <c r="D1418" s="6" t="s">
        <v>575</v>
      </c>
      <c r="E1418" t="s">
        <v>598</v>
      </c>
      <c r="F1418" s="9" t="s">
        <v>84</v>
      </c>
      <c r="G1418" s="9" t="s">
        <v>84</v>
      </c>
      <c r="H1418" s="34" t="s">
        <v>84</v>
      </c>
      <c r="I1418" s="34">
        <v>14.2</v>
      </c>
    </row>
    <row r="1419" spans="1:11" x14ac:dyDescent="0.25">
      <c r="A1419" s="34">
        <v>6.2</v>
      </c>
      <c r="B1419" s="54" t="s">
        <v>29</v>
      </c>
      <c r="C1419" s="54" t="s">
        <v>435</v>
      </c>
      <c r="D1419" s="6" t="s">
        <v>575</v>
      </c>
      <c r="E1419" t="s">
        <v>599</v>
      </c>
      <c r="F1419" s="9" t="s">
        <v>84</v>
      </c>
      <c r="G1419" s="9" t="s">
        <v>84</v>
      </c>
      <c r="H1419" s="34" t="s">
        <v>84</v>
      </c>
      <c r="I1419" s="34">
        <v>14.2</v>
      </c>
    </row>
    <row r="1420" spans="1:11" x14ac:dyDescent="0.25">
      <c r="A1420" s="34">
        <v>6.2</v>
      </c>
      <c r="B1420" s="54" t="s">
        <v>29</v>
      </c>
      <c r="C1420" s="54" t="s">
        <v>435</v>
      </c>
      <c r="D1420" s="56" t="s">
        <v>441</v>
      </c>
      <c r="E1420" t="s">
        <v>656</v>
      </c>
      <c r="F1420" s="9" t="s">
        <v>84</v>
      </c>
      <c r="G1420" s="9" t="s">
        <v>84</v>
      </c>
      <c r="H1420" s="34" t="s">
        <v>84</v>
      </c>
      <c r="I1420" s="34">
        <v>14.2</v>
      </c>
    </row>
    <row r="1421" spans="1:11" x14ac:dyDescent="0.25">
      <c r="A1421" s="34">
        <v>6.2</v>
      </c>
      <c r="B1421" s="54" t="s">
        <v>29</v>
      </c>
      <c r="C1421" s="54" t="s">
        <v>435</v>
      </c>
      <c r="D1421" s="56" t="s">
        <v>441</v>
      </c>
      <c r="E1421" t="s">
        <v>657</v>
      </c>
      <c r="F1421" s="9" t="s">
        <v>84</v>
      </c>
      <c r="G1421" s="9" t="s">
        <v>84</v>
      </c>
      <c r="H1421" s="34" t="s">
        <v>84</v>
      </c>
      <c r="I1421" s="34">
        <v>14.2</v>
      </c>
      <c r="K1421" s="51"/>
    </row>
    <row r="1422" spans="1:11" x14ac:dyDescent="0.25">
      <c r="A1422" s="34">
        <v>6.2</v>
      </c>
      <c r="B1422" s="54" t="s">
        <v>29</v>
      </c>
      <c r="C1422" s="54" t="s">
        <v>435</v>
      </c>
      <c r="D1422" s="6" t="s">
        <v>666</v>
      </c>
      <c r="E1422" t="s">
        <v>678</v>
      </c>
      <c r="F1422" s="9" t="s">
        <v>84</v>
      </c>
      <c r="G1422" s="9" t="s">
        <v>84</v>
      </c>
      <c r="H1422" s="34" t="s">
        <v>84</v>
      </c>
      <c r="I1422" s="34">
        <v>14.2</v>
      </c>
    </row>
    <row r="1423" spans="1:11" x14ac:dyDescent="0.25">
      <c r="A1423" s="34">
        <v>6.2</v>
      </c>
      <c r="B1423" s="54" t="s">
        <v>29</v>
      </c>
      <c r="C1423" s="54" t="s">
        <v>435</v>
      </c>
      <c r="D1423" s="6" t="s">
        <v>666</v>
      </c>
      <c r="E1423" t="s">
        <v>679</v>
      </c>
      <c r="F1423" s="9" t="s">
        <v>84</v>
      </c>
      <c r="G1423" s="9" t="s">
        <v>84</v>
      </c>
      <c r="H1423" s="34" t="s">
        <v>84</v>
      </c>
      <c r="I1423" s="34">
        <v>14.2</v>
      </c>
    </row>
    <row r="1424" spans="1:11" x14ac:dyDescent="0.25">
      <c r="A1424" s="34">
        <v>6.2</v>
      </c>
      <c r="B1424" s="54" t="s">
        <v>29</v>
      </c>
      <c r="C1424" s="54" t="s">
        <v>435</v>
      </c>
      <c r="D1424" s="6" t="s">
        <v>666</v>
      </c>
      <c r="E1424" t="s">
        <v>680</v>
      </c>
      <c r="F1424" s="9" t="s">
        <v>84</v>
      </c>
      <c r="G1424" s="9" t="s">
        <v>84</v>
      </c>
      <c r="H1424" s="34" t="s">
        <v>84</v>
      </c>
      <c r="I1424" s="34">
        <v>14.2</v>
      </c>
    </row>
    <row r="1425" spans="1:11" x14ac:dyDescent="0.25">
      <c r="A1425" s="34">
        <v>6.2</v>
      </c>
      <c r="B1425" s="54" t="s">
        <v>29</v>
      </c>
      <c r="C1425" s="54" t="s">
        <v>435</v>
      </c>
      <c r="D1425" s="6" t="s">
        <v>666</v>
      </c>
      <c r="E1425" t="s">
        <v>681</v>
      </c>
      <c r="F1425" s="9" t="s">
        <v>84</v>
      </c>
      <c r="G1425" s="9" t="s">
        <v>84</v>
      </c>
      <c r="H1425" s="34" t="s">
        <v>84</v>
      </c>
      <c r="I1425" s="34">
        <v>14.2</v>
      </c>
    </row>
    <row r="1426" spans="1:11" x14ac:dyDescent="0.25">
      <c r="A1426" s="34">
        <v>6.2</v>
      </c>
      <c r="B1426" s="54" t="s">
        <v>29</v>
      </c>
      <c r="C1426" s="54" t="s">
        <v>435</v>
      </c>
      <c r="D1426" s="6" t="s">
        <v>666</v>
      </c>
      <c r="E1426" t="s">
        <v>682</v>
      </c>
      <c r="F1426" s="9" t="s">
        <v>84</v>
      </c>
      <c r="G1426" s="9" t="s">
        <v>84</v>
      </c>
      <c r="H1426" s="34" t="s">
        <v>84</v>
      </c>
      <c r="I1426" s="34">
        <v>14.2</v>
      </c>
    </row>
    <row r="1427" spans="1:11" x14ac:dyDescent="0.25">
      <c r="A1427" s="34">
        <v>6.2</v>
      </c>
      <c r="B1427" s="54" t="s">
        <v>29</v>
      </c>
      <c r="C1427" s="54" t="s">
        <v>435</v>
      </c>
      <c r="D1427" s="6" t="s">
        <v>666</v>
      </c>
      <c r="E1427" t="s">
        <v>683</v>
      </c>
      <c r="F1427" s="9" t="s">
        <v>84</v>
      </c>
      <c r="G1427" s="9" t="s">
        <v>84</v>
      </c>
      <c r="H1427" s="34" t="s">
        <v>84</v>
      </c>
      <c r="I1427" s="34">
        <v>14.2</v>
      </c>
    </row>
    <row r="1428" spans="1:11" x14ac:dyDescent="0.25">
      <c r="A1428" s="34">
        <v>6.2</v>
      </c>
      <c r="B1428" s="54" t="s">
        <v>29</v>
      </c>
      <c r="C1428" s="54" t="s">
        <v>435</v>
      </c>
      <c r="D1428" s="6" t="s">
        <v>666</v>
      </c>
      <c r="E1428" t="s">
        <v>684</v>
      </c>
      <c r="F1428" s="9" t="s">
        <v>84</v>
      </c>
      <c r="G1428" s="9" t="s">
        <v>84</v>
      </c>
      <c r="H1428" s="34" t="s">
        <v>84</v>
      </c>
      <c r="I1428" s="34">
        <v>14.2</v>
      </c>
    </row>
    <row r="1429" spans="1:11" x14ac:dyDescent="0.25">
      <c r="A1429" s="34">
        <v>6.2</v>
      </c>
      <c r="B1429" s="54" t="s">
        <v>29</v>
      </c>
      <c r="C1429" s="54" t="s">
        <v>435</v>
      </c>
      <c r="D1429" s="6" t="s">
        <v>666</v>
      </c>
      <c r="E1429" t="s">
        <v>685</v>
      </c>
      <c r="F1429" s="9" t="s">
        <v>84</v>
      </c>
      <c r="G1429" s="9" t="s">
        <v>84</v>
      </c>
      <c r="H1429" s="34" t="s">
        <v>84</v>
      </c>
      <c r="I1429" s="34">
        <v>14.2</v>
      </c>
    </row>
    <row r="1430" spans="1:11" x14ac:dyDescent="0.25">
      <c r="A1430" s="34">
        <v>6.2</v>
      </c>
      <c r="B1430" s="54" t="s">
        <v>29</v>
      </c>
      <c r="C1430" s="54" t="s">
        <v>435</v>
      </c>
      <c r="D1430" s="6" t="s">
        <v>666</v>
      </c>
      <c r="E1430" t="s">
        <v>686</v>
      </c>
      <c r="F1430" s="9" t="s">
        <v>84</v>
      </c>
      <c r="G1430" s="9" t="s">
        <v>84</v>
      </c>
      <c r="H1430" s="34" t="s">
        <v>84</v>
      </c>
      <c r="I1430" s="34">
        <v>14.2</v>
      </c>
    </row>
    <row r="1431" spans="1:11" x14ac:dyDescent="0.25">
      <c r="A1431" s="34">
        <v>6.2</v>
      </c>
      <c r="B1431" s="54" t="s">
        <v>29</v>
      </c>
      <c r="C1431" s="54" t="s">
        <v>435</v>
      </c>
      <c r="D1431" s="6" t="s">
        <v>666</v>
      </c>
      <c r="E1431" t="s">
        <v>687</v>
      </c>
      <c r="F1431" s="9" t="s">
        <v>84</v>
      </c>
      <c r="G1431" s="9" t="s">
        <v>84</v>
      </c>
      <c r="H1431" s="34" t="s">
        <v>84</v>
      </c>
      <c r="I1431" s="34">
        <v>14.2</v>
      </c>
    </row>
    <row r="1432" spans="1:11" x14ac:dyDescent="0.25">
      <c r="A1432" s="34">
        <v>6.2</v>
      </c>
      <c r="B1432" s="54" t="s">
        <v>29</v>
      </c>
      <c r="C1432" s="54" t="s">
        <v>435</v>
      </c>
      <c r="D1432" s="6" t="s">
        <v>666</v>
      </c>
      <c r="E1432" t="s">
        <v>688</v>
      </c>
      <c r="F1432" s="9" t="s">
        <v>84</v>
      </c>
      <c r="G1432" s="9" t="s">
        <v>84</v>
      </c>
      <c r="H1432" s="34" t="s">
        <v>84</v>
      </c>
      <c r="I1432" s="34">
        <v>14.2</v>
      </c>
    </row>
    <row r="1433" spans="1:11" x14ac:dyDescent="0.25">
      <c r="A1433" s="34">
        <v>6.2</v>
      </c>
      <c r="B1433" s="54" t="s">
        <v>29</v>
      </c>
      <c r="C1433" s="54" t="s">
        <v>435</v>
      </c>
      <c r="D1433" s="6" t="s">
        <v>666</v>
      </c>
      <c r="E1433" t="s">
        <v>597</v>
      </c>
      <c r="F1433" s="9" t="s">
        <v>84</v>
      </c>
      <c r="G1433" s="9" t="s">
        <v>84</v>
      </c>
      <c r="H1433" s="34" t="s">
        <v>84</v>
      </c>
      <c r="I1433" s="34">
        <v>14.2</v>
      </c>
    </row>
    <row r="1434" spans="1:11" x14ac:dyDescent="0.25">
      <c r="A1434" s="34">
        <v>6.2</v>
      </c>
      <c r="B1434" s="54" t="s">
        <v>29</v>
      </c>
      <c r="C1434" s="54" t="s">
        <v>435</v>
      </c>
      <c r="D1434" s="6" t="s">
        <v>666</v>
      </c>
      <c r="E1434" t="s">
        <v>689</v>
      </c>
      <c r="F1434" s="9" t="s">
        <v>84</v>
      </c>
      <c r="G1434" s="9" t="s">
        <v>84</v>
      </c>
      <c r="H1434" s="34" t="s">
        <v>84</v>
      </c>
      <c r="I1434" s="34">
        <v>14.2</v>
      </c>
    </row>
    <row r="1435" spans="1:11" x14ac:dyDescent="0.25">
      <c r="A1435" s="34">
        <v>6.2</v>
      </c>
      <c r="B1435" s="54" t="s">
        <v>29</v>
      </c>
      <c r="C1435" s="54" t="s">
        <v>435</v>
      </c>
      <c r="D1435" s="6" t="s">
        <v>666</v>
      </c>
      <c r="E1435" t="s">
        <v>690</v>
      </c>
      <c r="F1435" s="9" t="s">
        <v>84</v>
      </c>
      <c r="G1435" s="9" t="s">
        <v>84</v>
      </c>
      <c r="H1435" s="34" t="s">
        <v>84</v>
      </c>
      <c r="I1435" s="34">
        <v>14.2</v>
      </c>
    </row>
    <row r="1436" spans="1:11" x14ac:dyDescent="0.25">
      <c r="A1436" s="34">
        <v>6.2</v>
      </c>
      <c r="B1436" s="54" t="s">
        <v>46</v>
      </c>
      <c r="C1436" s="54" t="s">
        <v>484</v>
      </c>
      <c r="D1436" s="6" t="s">
        <v>485</v>
      </c>
      <c r="E1436" t="s">
        <v>789</v>
      </c>
      <c r="F1436" s="9" t="s">
        <v>84</v>
      </c>
      <c r="G1436" s="9" t="s">
        <v>84</v>
      </c>
      <c r="H1436" s="34">
        <v>13.2</v>
      </c>
      <c r="I1436" s="34">
        <v>14</v>
      </c>
      <c r="K1436" s="63"/>
    </row>
    <row r="1437" spans="1:11" x14ac:dyDescent="0.25">
      <c r="A1437" s="34">
        <v>6.2</v>
      </c>
      <c r="B1437" s="54" t="s">
        <v>46</v>
      </c>
      <c r="C1437" s="54" t="s">
        <v>484</v>
      </c>
      <c r="D1437" s="6" t="s">
        <v>485</v>
      </c>
      <c r="E1437" t="s">
        <v>790</v>
      </c>
      <c r="F1437" s="34" t="s">
        <v>84</v>
      </c>
      <c r="G1437" s="34" t="s">
        <v>84</v>
      </c>
      <c r="H1437" s="34">
        <v>13.2</v>
      </c>
      <c r="I1437" s="34">
        <v>14</v>
      </c>
      <c r="K1437" s="51"/>
    </row>
    <row r="1438" spans="1:11" x14ac:dyDescent="0.25">
      <c r="A1438" s="34">
        <v>6.2</v>
      </c>
      <c r="B1438" s="54" t="s">
        <v>46</v>
      </c>
      <c r="C1438" s="54" t="s">
        <v>484</v>
      </c>
      <c r="D1438" s="6" t="s">
        <v>485</v>
      </c>
      <c r="E1438" t="s">
        <v>791</v>
      </c>
      <c r="F1438" s="34" t="s">
        <v>84</v>
      </c>
      <c r="G1438" s="34" t="s">
        <v>84</v>
      </c>
      <c r="H1438" s="34">
        <v>13.2</v>
      </c>
      <c r="I1438" s="34">
        <v>14</v>
      </c>
    </row>
    <row r="1439" spans="1:11" x14ac:dyDescent="0.25">
      <c r="A1439" s="34">
        <v>6.2</v>
      </c>
      <c r="B1439" s="54" t="s">
        <v>46</v>
      </c>
      <c r="C1439" s="54" t="s">
        <v>484</v>
      </c>
      <c r="D1439" s="6" t="s">
        <v>485</v>
      </c>
      <c r="E1439" t="s">
        <v>792</v>
      </c>
      <c r="F1439" s="34" t="s">
        <v>84</v>
      </c>
      <c r="G1439" s="34" t="s">
        <v>84</v>
      </c>
      <c r="H1439" s="34">
        <v>13.2</v>
      </c>
      <c r="I1439" s="34">
        <v>14</v>
      </c>
    </row>
    <row r="1440" spans="1:11" x14ac:dyDescent="0.25">
      <c r="A1440" s="34">
        <v>6.2</v>
      </c>
      <c r="B1440" s="54" t="s">
        <v>46</v>
      </c>
      <c r="C1440" s="54" t="s">
        <v>484</v>
      </c>
      <c r="D1440" s="6" t="s">
        <v>485</v>
      </c>
      <c r="E1440" t="s">
        <v>793</v>
      </c>
      <c r="F1440" s="34" t="s">
        <v>84</v>
      </c>
      <c r="G1440" s="34" t="s">
        <v>84</v>
      </c>
      <c r="H1440" s="34">
        <v>13.2</v>
      </c>
      <c r="I1440" s="34">
        <v>14</v>
      </c>
    </row>
    <row r="1441" spans="1:11" x14ac:dyDescent="0.25">
      <c r="A1441" s="34">
        <v>6.2</v>
      </c>
      <c r="B1441" s="54" t="s">
        <v>46</v>
      </c>
      <c r="C1441" s="54" t="s">
        <v>484</v>
      </c>
      <c r="D1441" s="6" t="s">
        <v>485</v>
      </c>
      <c r="E1441" t="s">
        <v>794</v>
      </c>
      <c r="F1441" s="34" t="s">
        <v>84</v>
      </c>
      <c r="G1441" s="34" t="s">
        <v>84</v>
      </c>
      <c r="H1441" s="34">
        <v>13.2</v>
      </c>
      <c r="I1441" s="34">
        <v>14</v>
      </c>
    </row>
    <row r="1442" spans="1:11" x14ac:dyDescent="0.25">
      <c r="A1442" s="34">
        <v>6.2</v>
      </c>
      <c r="B1442" s="54" t="s">
        <v>46</v>
      </c>
      <c r="C1442" s="54" t="s">
        <v>59</v>
      </c>
      <c r="D1442" s="6" t="s">
        <v>805</v>
      </c>
      <c r="E1442" t="s">
        <v>960</v>
      </c>
      <c r="F1442" s="34" t="s">
        <v>84</v>
      </c>
      <c r="G1442" s="34" t="s">
        <v>84</v>
      </c>
      <c r="H1442" s="1">
        <v>13.2</v>
      </c>
      <c r="I1442" s="1">
        <v>14</v>
      </c>
    </row>
    <row r="1443" spans="1:11" x14ac:dyDescent="0.25">
      <c r="A1443" s="34">
        <v>6.2</v>
      </c>
      <c r="B1443" s="54" t="s">
        <v>46</v>
      </c>
      <c r="C1443" s="54" t="s">
        <v>59</v>
      </c>
      <c r="D1443" s="6" t="s">
        <v>805</v>
      </c>
      <c r="E1443" t="s">
        <v>790</v>
      </c>
      <c r="F1443" s="34" t="s">
        <v>84</v>
      </c>
      <c r="G1443" s="34" t="s">
        <v>84</v>
      </c>
      <c r="H1443" s="1">
        <v>13.2</v>
      </c>
      <c r="I1443" s="1">
        <v>14</v>
      </c>
    </row>
    <row r="1444" spans="1:11" x14ac:dyDescent="0.25">
      <c r="A1444" s="34">
        <v>6.2</v>
      </c>
      <c r="B1444" s="54" t="s">
        <v>46</v>
      </c>
      <c r="C1444" s="54" t="s">
        <v>59</v>
      </c>
      <c r="D1444" s="6" t="s">
        <v>805</v>
      </c>
      <c r="E1444" t="s">
        <v>961</v>
      </c>
      <c r="F1444" s="34" t="s">
        <v>84</v>
      </c>
      <c r="G1444" s="34" t="s">
        <v>84</v>
      </c>
      <c r="H1444" s="1">
        <v>13.2</v>
      </c>
      <c r="I1444" s="1">
        <v>14</v>
      </c>
    </row>
    <row r="1445" spans="1:11" x14ac:dyDescent="0.25">
      <c r="A1445" s="34">
        <v>6.2</v>
      </c>
      <c r="B1445" s="54" t="s">
        <v>46</v>
      </c>
      <c r="C1445" s="54" t="s">
        <v>59</v>
      </c>
      <c r="D1445" s="6" t="s">
        <v>805</v>
      </c>
      <c r="E1445" t="s">
        <v>962</v>
      </c>
      <c r="F1445" s="34" t="s">
        <v>84</v>
      </c>
      <c r="G1445" s="34" t="s">
        <v>84</v>
      </c>
      <c r="H1445" s="1">
        <v>13.2</v>
      </c>
      <c r="I1445" s="1">
        <v>14</v>
      </c>
    </row>
    <row r="1446" spans="1:11" x14ac:dyDescent="0.25">
      <c r="A1446" s="34">
        <v>6.2</v>
      </c>
      <c r="B1446" s="54" t="s">
        <v>46</v>
      </c>
      <c r="C1446" s="54" t="s">
        <v>59</v>
      </c>
      <c r="D1446" s="6" t="s">
        <v>805</v>
      </c>
      <c r="E1446" t="s">
        <v>963</v>
      </c>
      <c r="F1446" s="34" t="s">
        <v>84</v>
      </c>
      <c r="G1446" s="34" t="s">
        <v>84</v>
      </c>
      <c r="H1446" s="1">
        <v>13.2</v>
      </c>
      <c r="I1446" s="1">
        <v>14</v>
      </c>
    </row>
    <row r="1447" spans="1:11" x14ac:dyDescent="0.25">
      <c r="A1447" s="34">
        <v>6.2</v>
      </c>
      <c r="B1447" s="54" t="s">
        <v>46</v>
      </c>
      <c r="C1447" s="54" t="s">
        <v>59</v>
      </c>
      <c r="D1447" s="6" t="s">
        <v>805</v>
      </c>
      <c r="E1447" t="s">
        <v>964</v>
      </c>
      <c r="F1447" s="34" t="s">
        <v>84</v>
      </c>
      <c r="G1447" s="34" t="s">
        <v>84</v>
      </c>
      <c r="H1447" s="1">
        <v>13.2</v>
      </c>
      <c r="I1447" s="1">
        <v>14</v>
      </c>
    </row>
    <row r="1448" spans="1:11" x14ac:dyDescent="0.25">
      <c r="A1448" s="34">
        <v>6.2</v>
      </c>
      <c r="B1448" s="54" t="s">
        <v>46</v>
      </c>
      <c r="C1448" s="54" t="s">
        <v>59</v>
      </c>
      <c r="D1448" s="6" t="s">
        <v>805</v>
      </c>
      <c r="E1448" t="s">
        <v>965</v>
      </c>
      <c r="F1448" s="34" t="s">
        <v>84</v>
      </c>
      <c r="G1448" s="34" t="s">
        <v>84</v>
      </c>
      <c r="H1448" s="1">
        <v>13.2</v>
      </c>
      <c r="I1448" s="1">
        <v>14</v>
      </c>
    </row>
    <row r="1449" spans="1:11" x14ac:dyDescent="0.25">
      <c r="A1449" s="34">
        <v>6.2</v>
      </c>
      <c r="B1449" s="54" t="s">
        <v>46</v>
      </c>
      <c r="C1449" s="54" t="s">
        <v>59</v>
      </c>
      <c r="D1449" s="6" t="s">
        <v>805</v>
      </c>
      <c r="E1449" t="s">
        <v>966</v>
      </c>
      <c r="F1449" s="34" t="s">
        <v>84</v>
      </c>
      <c r="G1449" s="34" t="s">
        <v>84</v>
      </c>
      <c r="H1449" s="1">
        <v>13.2</v>
      </c>
      <c r="I1449" s="1">
        <v>14</v>
      </c>
    </row>
    <row r="1450" spans="1:11" x14ac:dyDescent="0.25">
      <c r="A1450" s="34">
        <v>6.2</v>
      </c>
      <c r="B1450" s="54" t="s">
        <v>46</v>
      </c>
      <c r="C1450" s="54" t="s">
        <v>47</v>
      </c>
      <c r="D1450" s="6" t="s">
        <v>993</v>
      </c>
      <c r="E1450" t="s">
        <v>1014</v>
      </c>
      <c r="F1450" s="9" t="s">
        <v>84</v>
      </c>
      <c r="G1450" s="34" t="s">
        <v>84</v>
      </c>
      <c r="H1450" s="34" t="s">
        <v>84</v>
      </c>
      <c r="I1450" s="34">
        <v>14.2</v>
      </c>
    </row>
    <row r="1451" spans="1:11" x14ac:dyDescent="0.25">
      <c r="A1451" s="34">
        <v>6.2</v>
      </c>
      <c r="B1451" s="54" t="s">
        <v>29</v>
      </c>
      <c r="C1451" s="54" t="s">
        <v>811</v>
      </c>
      <c r="D1451" s="6" t="s">
        <v>812</v>
      </c>
      <c r="E1451" t="s">
        <v>1038</v>
      </c>
      <c r="F1451" s="9" t="s">
        <v>84</v>
      </c>
      <c r="G1451" s="34" t="s">
        <v>84</v>
      </c>
      <c r="H1451" s="34" t="s">
        <v>84</v>
      </c>
      <c r="I1451" s="34">
        <v>14.2</v>
      </c>
    </row>
    <row r="1452" spans="1:11" x14ac:dyDescent="0.25">
      <c r="A1452" s="34">
        <v>6.2</v>
      </c>
      <c r="B1452" s="54" t="s">
        <v>29</v>
      </c>
      <c r="C1452" s="54" t="s">
        <v>811</v>
      </c>
      <c r="D1452" s="6" t="s">
        <v>812</v>
      </c>
      <c r="E1452" t="s">
        <v>1039</v>
      </c>
      <c r="F1452" s="9" t="s">
        <v>84</v>
      </c>
      <c r="G1452" s="34" t="s">
        <v>84</v>
      </c>
      <c r="H1452" s="34" t="s">
        <v>84</v>
      </c>
      <c r="I1452" s="34">
        <v>14.2</v>
      </c>
    </row>
    <row r="1453" spans="1:11" x14ac:dyDescent="0.25">
      <c r="A1453" s="34">
        <v>6.2</v>
      </c>
      <c r="B1453" s="54" t="s">
        <v>29</v>
      </c>
      <c r="C1453" s="54" t="s">
        <v>811</v>
      </c>
      <c r="D1453" s="6" t="s">
        <v>812</v>
      </c>
      <c r="E1453" t="s">
        <v>1040</v>
      </c>
      <c r="F1453" s="9" t="s">
        <v>84</v>
      </c>
      <c r="G1453" s="34" t="s">
        <v>84</v>
      </c>
      <c r="H1453" s="55">
        <v>13.2</v>
      </c>
      <c r="I1453" s="34">
        <v>14</v>
      </c>
      <c r="K1453" s="51"/>
    </row>
    <row r="1454" spans="1:11" x14ac:dyDescent="0.25">
      <c r="A1454" s="34">
        <v>6.2</v>
      </c>
      <c r="B1454" s="54" t="s">
        <v>29</v>
      </c>
      <c r="C1454" s="54" t="s">
        <v>811</v>
      </c>
      <c r="D1454" s="6" t="s">
        <v>812</v>
      </c>
      <c r="E1454" t="s">
        <v>1041</v>
      </c>
      <c r="F1454" s="9" t="s">
        <v>84</v>
      </c>
      <c r="G1454" s="34" t="s">
        <v>84</v>
      </c>
      <c r="H1454" s="34" t="s">
        <v>84</v>
      </c>
      <c r="I1454" s="34">
        <v>14.2</v>
      </c>
      <c r="K1454" s="51"/>
    </row>
    <row r="1455" spans="1:11" x14ac:dyDescent="0.25">
      <c r="A1455" s="34">
        <v>6.2</v>
      </c>
      <c r="B1455" s="54" t="s">
        <v>29</v>
      </c>
      <c r="C1455" s="54" t="s">
        <v>811</v>
      </c>
      <c r="D1455" s="6" t="s">
        <v>812</v>
      </c>
      <c r="E1455" t="s">
        <v>1042</v>
      </c>
      <c r="F1455" s="9" t="s">
        <v>84</v>
      </c>
      <c r="G1455" s="34" t="s">
        <v>84</v>
      </c>
      <c r="H1455" s="34" t="s">
        <v>84</v>
      </c>
      <c r="I1455" s="34">
        <v>14.2</v>
      </c>
      <c r="K1455" s="51"/>
    </row>
    <row r="1456" spans="1:11" x14ac:dyDescent="0.25">
      <c r="A1456" s="34">
        <v>6.2</v>
      </c>
      <c r="B1456" s="54" t="s">
        <v>29</v>
      </c>
      <c r="C1456" s="54" t="s">
        <v>1047</v>
      </c>
      <c r="D1456" s="6" t="s">
        <v>1048</v>
      </c>
      <c r="E1456" t="s">
        <v>1219</v>
      </c>
      <c r="F1456" s="9" t="s">
        <v>84</v>
      </c>
      <c r="G1456" s="34" t="s">
        <v>84</v>
      </c>
      <c r="H1456" s="34" t="s">
        <v>84</v>
      </c>
      <c r="I1456" s="34">
        <v>14.2</v>
      </c>
    </row>
    <row r="1457" spans="1:11" x14ac:dyDescent="0.25">
      <c r="A1457" s="34">
        <v>6.2</v>
      </c>
      <c r="B1457" s="54" t="s">
        <v>29</v>
      </c>
      <c r="C1457" s="54" t="s">
        <v>1047</v>
      </c>
      <c r="D1457" s="6" t="s">
        <v>1048</v>
      </c>
      <c r="E1457" t="s">
        <v>1220</v>
      </c>
      <c r="F1457" s="9" t="s">
        <v>84</v>
      </c>
      <c r="G1457" s="34" t="s">
        <v>84</v>
      </c>
      <c r="H1457" s="34" t="s">
        <v>84</v>
      </c>
      <c r="I1457" s="34">
        <v>14.2</v>
      </c>
    </row>
    <row r="1458" spans="1:11" x14ac:dyDescent="0.25">
      <c r="A1458" s="34">
        <v>6.2</v>
      </c>
      <c r="B1458" s="54" t="s">
        <v>29</v>
      </c>
      <c r="C1458" s="54" t="s">
        <v>1047</v>
      </c>
      <c r="D1458" s="6" t="s">
        <v>1048</v>
      </c>
      <c r="E1458" t="s">
        <v>1221</v>
      </c>
      <c r="F1458" s="9" t="s">
        <v>84</v>
      </c>
      <c r="G1458" s="34" t="s">
        <v>84</v>
      </c>
      <c r="H1458" s="34" t="s">
        <v>84</v>
      </c>
      <c r="I1458" s="34">
        <v>14.2</v>
      </c>
    </row>
    <row r="1459" spans="1:11" x14ac:dyDescent="0.25">
      <c r="A1459" s="71">
        <v>2312</v>
      </c>
      <c r="B1459" s="54" t="s">
        <v>92</v>
      </c>
      <c r="C1459" s="54" t="s">
        <v>175</v>
      </c>
      <c r="D1459" s="54" t="s">
        <v>176</v>
      </c>
      <c r="E1459" s="4" t="s">
        <v>224</v>
      </c>
      <c r="F1459" s="34" t="s">
        <v>84</v>
      </c>
      <c r="G1459" s="34" t="s">
        <v>84</v>
      </c>
      <c r="H1459" s="34" t="s">
        <v>84</v>
      </c>
      <c r="I1459" s="34" t="s">
        <v>84</v>
      </c>
    </row>
    <row r="1460" spans="1:11" x14ac:dyDescent="0.25">
      <c r="A1460" s="71">
        <v>2312</v>
      </c>
      <c r="B1460" s="54" t="s">
        <v>92</v>
      </c>
      <c r="C1460" s="54" t="s">
        <v>175</v>
      </c>
      <c r="D1460" s="54" t="s">
        <v>176</v>
      </c>
      <c r="E1460" s="4" t="s">
        <v>225</v>
      </c>
      <c r="F1460" s="34" t="s">
        <v>84</v>
      </c>
      <c r="G1460" s="34" t="s">
        <v>84</v>
      </c>
      <c r="H1460" s="34" t="s">
        <v>84</v>
      </c>
      <c r="I1460" s="34" t="s">
        <v>84</v>
      </c>
    </row>
    <row r="1461" spans="1:11" x14ac:dyDescent="0.25">
      <c r="A1461" s="71">
        <v>2406</v>
      </c>
      <c r="B1461" s="54" t="s">
        <v>92</v>
      </c>
      <c r="C1461" s="54" t="s">
        <v>175</v>
      </c>
      <c r="D1461" s="54" t="s">
        <v>176</v>
      </c>
      <c r="E1461" t="s">
        <v>482</v>
      </c>
    </row>
    <row r="1462" spans="1:11" x14ac:dyDescent="0.25">
      <c r="A1462" s="34">
        <v>6.2</v>
      </c>
      <c r="B1462" s="54" t="s">
        <v>92</v>
      </c>
      <c r="C1462" s="54" t="s">
        <v>402</v>
      </c>
      <c r="D1462" s="6" t="s">
        <v>403</v>
      </c>
      <c r="E1462" t="s">
        <v>418</v>
      </c>
      <c r="F1462" s="34" t="s">
        <v>84</v>
      </c>
      <c r="G1462" s="34" t="s">
        <v>84</v>
      </c>
      <c r="H1462" s="34" t="s">
        <v>84</v>
      </c>
      <c r="I1462" s="34">
        <v>14.2</v>
      </c>
    </row>
    <row r="1463" spans="1:11" x14ac:dyDescent="0.25">
      <c r="A1463" s="34">
        <v>6.2</v>
      </c>
      <c r="B1463" s="54" t="s">
        <v>92</v>
      </c>
      <c r="C1463" s="54" t="s">
        <v>175</v>
      </c>
      <c r="D1463" s="6" t="s">
        <v>645</v>
      </c>
      <c r="E1463" t="s">
        <v>1315</v>
      </c>
      <c r="F1463" s="34" t="s">
        <v>84</v>
      </c>
      <c r="G1463" s="34" t="s">
        <v>84</v>
      </c>
      <c r="H1463" s="34">
        <v>13.2</v>
      </c>
      <c r="I1463" s="34">
        <v>14</v>
      </c>
      <c r="K1463" s="51"/>
    </row>
    <row r="1464" spans="1:11" x14ac:dyDescent="0.25">
      <c r="A1464" s="34">
        <v>6.2</v>
      </c>
      <c r="B1464" s="54" t="s">
        <v>92</v>
      </c>
      <c r="C1464" s="54" t="s">
        <v>175</v>
      </c>
      <c r="D1464" s="6" t="s">
        <v>1051</v>
      </c>
      <c r="E1464" t="s">
        <v>1409</v>
      </c>
      <c r="F1464" s="34" t="s">
        <v>84</v>
      </c>
      <c r="G1464" s="34" t="s">
        <v>84</v>
      </c>
      <c r="H1464" s="34">
        <v>13.3</v>
      </c>
      <c r="I1464" s="34">
        <v>14.2</v>
      </c>
    </row>
    <row r="1465" spans="1:11" x14ac:dyDescent="0.25">
      <c r="A1465" s="34">
        <v>6.2</v>
      </c>
      <c r="B1465" s="54" t="s">
        <v>92</v>
      </c>
      <c r="C1465" s="54" t="s">
        <v>175</v>
      </c>
      <c r="D1465" s="6" t="s">
        <v>1051</v>
      </c>
      <c r="E1465" t="s">
        <v>1410</v>
      </c>
      <c r="F1465" s="34" t="s">
        <v>84</v>
      </c>
      <c r="G1465" s="34" t="s">
        <v>84</v>
      </c>
      <c r="H1465" s="34">
        <v>13.3</v>
      </c>
      <c r="I1465" s="34">
        <v>14.2</v>
      </c>
    </row>
    <row r="1466" spans="1:11" x14ac:dyDescent="0.25">
      <c r="A1466" s="34">
        <v>6.2</v>
      </c>
      <c r="B1466" s="54" t="s">
        <v>92</v>
      </c>
      <c r="C1466" s="54" t="s">
        <v>175</v>
      </c>
      <c r="D1466" s="6" t="s">
        <v>1051</v>
      </c>
      <c r="E1466" t="s">
        <v>1411</v>
      </c>
      <c r="F1466" s="34" t="s">
        <v>84</v>
      </c>
      <c r="G1466" s="34" t="s">
        <v>84</v>
      </c>
      <c r="H1466" s="34">
        <v>13.2</v>
      </c>
      <c r="I1466" s="34">
        <v>14</v>
      </c>
    </row>
    <row r="1467" spans="1:11" x14ac:dyDescent="0.25">
      <c r="A1467" s="34">
        <v>6.2</v>
      </c>
      <c r="B1467" s="54" t="s">
        <v>92</v>
      </c>
      <c r="C1467" s="54" t="s">
        <v>175</v>
      </c>
      <c r="D1467" s="6" t="s">
        <v>1051</v>
      </c>
      <c r="E1467" t="s">
        <v>1412</v>
      </c>
      <c r="F1467" s="34" t="s">
        <v>84</v>
      </c>
      <c r="G1467" s="34" t="s">
        <v>84</v>
      </c>
      <c r="H1467" s="34">
        <v>13.2</v>
      </c>
      <c r="I1467" s="34">
        <v>14</v>
      </c>
    </row>
    <row r="1468" spans="1:11" x14ac:dyDescent="0.25">
      <c r="A1468" s="34">
        <v>6.2</v>
      </c>
      <c r="B1468" s="54" t="s">
        <v>92</v>
      </c>
      <c r="C1468" s="54" t="s">
        <v>175</v>
      </c>
      <c r="D1468" s="6" t="s">
        <v>1051</v>
      </c>
      <c r="E1468" t="s">
        <v>1413</v>
      </c>
      <c r="F1468" s="34" t="s">
        <v>84</v>
      </c>
      <c r="G1468" s="34" t="s">
        <v>84</v>
      </c>
      <c r="H1468" s="34">
        <v>13.2</v>
      </c>
      <c r="I1468" s="34">
        <v>14</v>
      </c>
    </row>
    <row r="1469" spans="1:11" x14ac:dyDescent="0.25">
      <c r="A1469" s="34">
        <v>6.2</v>
      </c>
      <c r="B1469" s="54" t="s">
        <v>92</v>
      </c>
      <c r="C1469" s="54" t="s">
        <v>175</v>
      </c>
      <c r="D1469" s="6" t="s">
        <v>1051</v>
      </c>
      <c r="E1469" t="s">
        <v>1414</v>
      </c>
      <c r="F1469" s="34" t="s">
        <v>84</v>
      </c>
      <c r="G1469" s="34" t="s">
        <v>84</v>
      </c>
      <c r="H1469" s="34">
        <v>13.2</v>
      </c>
      <c r="I1469" s="34">
        <v>14</v>
      </c>
      <c r="K1469" s="51"/>
    </row>
    <row r="1470" spans="1:11" x14ac:dyDescent="0.25">
      <c r="A1470" s="34">
        <v>6.2</v>
      </c>
      <c r="B1470" s="54" t="s">
        <v>92</v>
      </c>
      <c r="C1470" s="54" t="s">
        <v>175</v>
      </c>
      <c r="D1470" s="6" t="s">
        <v>1051</v>
      </c>
      <c r="E1470" t="s">
        <v>1415</v>
      </c>
      <c r="F1470" s="34" t="s">
        <v>84</v>
      </c>
      <c r="G1470" s="34" t="s">
        <v>84</v>
      </c>
      <c r="H1470" s="34">
        <v>13.2</v>
      </c>
      <c r="I1470" s="34">
        <v>14</v>
      </c>
    </row>
    <row r="1471" spans="1:11" x14ac:dyDescent="0.25">
      <c r="A1471" s="34">
        <v>6.2</v>
      </c>
      <c r="B1471" s="54" t="s">
        <v>287</v>
      </c>
      <c r="C1471" s="54" t="s">
        <v>1452</v>
      </c>
      <c r="D1471" s="6" t="s">
        <v>1453</v>
      </c>
      <c r="E1471" t="s">
        <v>1515</v>
      </c>
      <c r="H1471" s="34" t="s">
        <v>84</v>
      </c>
      <c r="I1471" s="34">
        <v>14.2</v>
      </c>
    </row>
    <row r="1472" spans="1:11" x14ac:dyDescent="0.25">
      <c r="A1472" s="34">
        <v>6.2</v>
      </c>
      <c r="B1472" s="54" t="s">
        <v>287</v>
      </c>
      <c r="C1472" s="54" t="s">
        <v>1452</v>
      </c>
      <c r="D1472" s="6" t="s">
        <v>1453</v>
      </c>
      <c r="E1472" t="s">
        <v>1516</v>
      </c>
      <c r="H1472" s="34" t="s">
        <v>84</v>
      </c>
      <c r="I1472" s="34">
        <v>14.2</v>
      </c>
    </row>
    <row r="1473" spans="1:11" x14ac:dyDescent="0.25">
      <c r="A1473" s="34">
        <v>6.2</v>
      </c>
      <c r="B1473" s="54" t="s">
        <v>29</v>
      </c>
      <c r="C1473" s="54" t="s">
        <v>30</v>
      </c>
      <c r="D1473" s="6" t="s">
        <v>1458</v>
      </c>
      <c r="E1473" t="s">
        <v>1538</v>
      </c>
      <c r="F1473" s="34" t="s">
        <v>84</v>
      </c>
      <c r="G1473" s="34" t="s">
        <v>84</v>
      </c>
      <c r="H1473" s="40" t="s">
        <v>84</v>
      </c>
      <c r="I1473" s="40">
        <v>14.2</v>
      </c>
      <c r="K1473" s="51"/>
    </row>
    <row r="1474" spans="1:11" x14ac:dyDescent="0.25">
      <c r="A1474" s="34">
        <v>6.2</v>
      </c>
      <c r="B1474" s="54" t="s">
        <v>29</v>
      </c>
      <c r="C1474" s="54" t="s">
        <v>30</v>
      </c>
      <c r="D1474" s="6" t="s">
        <v>1458</v>
      </c>
      <c r="E1474" t="s">
        <v>1539</v>
      </c>
      <c r="F1474" s="34"/>
      <c r="G1474" s="34"/>
      <c r="H1474" s="40" t="s">
        <v>84</v>
      </c>
      <c r="I1474" s="40">
        <v>14.2</v>
      </c>
      <c r="K1474" s="51"/>
    </row>
    <row r="1475" spans="1:11" x14ac:dyDescent="0.25">
      <c r="A1475" s="34">
        <v>6.2</v>
      </c>
      <c r="B1475" s="54" t="s">
        <v>29</v>
      </c>
      <c r="C1475" s="54" t="s">
        <v>30</v>
      </c>
      <c r="D1475" s="6" t="s">
        <v>1458</v>
      </c>
      <c r="E1475" t="s">
        <v>1540</v>
      </c>
      <c r="F1475" s="34"/>
      <c r="G1475" s="34"/>
      <c r="H1475" s="40" t="s">
        <v>84</v>
      </c>
      <c r="I1475" s="40">
        <v>14.2</v>
      </c>
      <c r="K1475" s="51"/>
    </row>
    <row r="1476" spans="1:11" x14ac:dyDescent="0.25">
      <c r="A1476" s="34">
        <v>6.2</v>
      </c>
      <c r="B1476" s="54" t="s">
        <v>29</v>
      </c>
      <c r="C1476" s="54" t="s">
        <v>30</v>
      </c>
      <c r="D1476" s="6" t="s">
        <v>1458</v>
      </c>
      <c r="E1476" t="s">
        <v>1541</v>
      </c>
      <c r="F1476" s="34"/>
      <c r="G1476" s="34"/>
      <c r="H1476" s="40" t="s">
        <v>84</v>
      </c>
      <c r="I1476" s="40">
        <v>14.2</v>
      </c>
      <c r="K1476" s="51"/>
    </row>
    <row r="1477" spans="1:11" x14ac:dyDescent="0.25">
      <c r="A1477" s="34">
        <v>6.2</v>
      </c>
      <c r="B1477" s="54" t="s">
        <v>29</v>
      </c>
      <c r="C1477" s="54" t="s">
        <v>30</v>
      </c>
      <c r="D1477" s="6" t="s">
        <v>1458</v>
      </c>
      <c r="E1477" t="s">
        <v>1542</v>
      </c>
      <c r="F1477" s="34"/>
      <c r="G1477" s="34"/>
      <c r="H1477" s="40" t="s">
        <v>84</v>
      </c>
      <c r="I1477" s="40">
        <v>14.2</v>
      </c>
      <c r="K1477" s="51"/>
    </row>
    <row r="1478" spans="1:11" x14ac:dyDescent="0.25">
      <c r="A1478" s="34">
        <v>6.2</v>
      </c>
      <c r="B1478" s="54" t="s">
        <v>29</v>
      </c>
      <c r="C1478" s="54" t="s">
        <v>30</v>
      </c>
      <c r="D1478" s="6" t="s">
        <v>1458</v>
      </c>
      <c r="E1478" t="s">
        <v>1543</v>
      </c>
      <c r="F1478" s="34"/>
      <c r="G1478" s="34"/>
      <c r="H1478" s="34">
        <v>13.1</v>
      </c>
      <c r="I1478" s="34">
        <v>14</v>
      </c>
      <c r="K1478" s="51"/>
    </row>
    <row r="1479" spans="1:11" x14ac:dyDescent="0.25">
      <c r="A1479" s="34">
        <v>6.2</v>
      </c>
      <c r="B1479" s="54" t="s">
        <v>29</v>
      </c>
      <c r="C1479" s="54" t="s">
        <v>30</v>
      </c>
      <c r="D1479" s="6" t="s">
        <v>1458</v>
      </c>
      <c r="E1479" t="s">
        <v>1544</v>
      </c>
      <c r="F1479" s="34"/>
      <c r="G1479" s="34"/>
      <c r="H1479" s="34" t="s">
        <v>84</v>
      </c>
      <c r="I1479" s="34">
        <v>14.2</v>
      </c>
      <c r="K1479" s="51"/>
    </row>
    <row r="1480" spans="1:11" x14ac:dyDescent="0.25">
      <c r="A1480" s="34">
        <v>6.2</v>
      </c>
      <c r="B1480" s="54" t="s">
        <v>29</v>
      </c>
      <c r="C1480" s="54" t="s">
        <v>30</v>
      </c>
      <c r="D1480" s="6" t="s">
        <v>1458</v>
      </c>
      <c r="E1480" t="s">
        <v>1545</v>
      </c>
      <c r="F1480" s="34"/>
      <c r="G1480" s="34"/>
      <c r="H1480" s="34" t="s">
        <v>84</v>
      </c>
      <c r="I1480" s="34">
        <v>14.2</v>
      </c>
      <c r="K1480" s="51"/>
    </row>
    <row r="1481" spans="1:11" x14ac:dyDescent="0.25">
      <c r="A1481" s="34">
        <v>3.1</v>
      </c>
      <c r="B1481" s="54" t="s">
        <v>29</v>
      </c>
      <c r="C1481" s="54" t="s">
        <v>30</v>
      </c>
      <c r="D1481" s="6" t="s">
        <v>1460</v>
      </c>
      <c r="E1481" t="s">
        <v>1567</v>
      </c>
      <c r="F1481" s="9">
        <v>11</v>
      </c>
      <c r="G1481" s="9">
        <v>12</v>
      </c>
      <c r="H1481" s="49">
        <v>13</v>
      </c>
      <c r="I1481" s="9">
        <v>14</v>
      </c>
    </row>
    <row r="1482" spans="1:11" x14ac:dyDescent="0.25">
      <c r="A1482" s="34">
        <v>3.2</v>
      </c>
      <c r="B1482" s="54" t="s">
        <v>29</v>
      </c>
      <c r="C1482" s="54" t="s">
        <v>30</v>
      </c>
      <c r="D1482" s="6" t="s">
        <v>1460</v>
      </c>
      <c r="E1482" t="s">
        <v>1568</v>
      </c>
      <c r="F1482" s="9">
        <v>11</v>
      </c>
      <c r="G1482" s="9">
        <v>12</v>
      </c>
      <c r="H1482" s="49">
        <v>13</v>
      </c>
      <c r="I1482" s="9">
        <v>14</v>
      </c>
    </row>
    <row r="1483" spans="1:11" x14ac:dyDescent="0.25">
      <c r="A1483" s="34">
        <v>3.2</v>
      </c>
      <c r="B1483" s="54" t="s">
        <v>29</v>
      </c>
      <c r="C1483" s="54" t="s">
        <v>30</v>
      </c>
      <c r="D1483" s="6" t="s">
        <v>1460</v>
      </c>
      <c r="E1483" t="s">
        <v>1569</v>
      </c>
      <c r="F1483" s="9">
        <v>11</v>
      </c>
      <c r="G1483" s="9">
        <v>12</v>
      </c>
      <c r="H1483" s="49">
        <v>13</v>
      </c>
      <c r="I1483" s="9">
        <v>14</v>
      </c>
    </row>
    <row r="1484" spans="1:11" x14ac:dyDescent="0.25">
      <c r="A1484" s="34">
        <v>3.2</v>
      </c>
      <c r="B1484" s="54" t="s">
        <v>29</v>
      </c>
      <c r="C1484" s="54" t="s">
        <v>30</v>
      </c>
      <c r="D1484" s="6" t="s">
        <v>1460</v>
      </c>
      <c r="E1484" t="s">
        <v>1151</v>
      </c>
      <c r="F1484" s="9">
        <v>11</v>
      </c>
      <c r="G1484" s="9">
        <v>12</v>
      </c>
      <c r="H1484" s="49">
        <v>13</v>
      </c>
      <c r="I1484" s="9">
        <v>14</v>
      </c>
    </row>
    <row r="1485" spans="1:11" x14ac:dyDescent="0.25">
      <c r="A1485" s="34">
        <v>3.2</v>
      </c>
      <c r="B1485" s="54" t="s">
        <v>29</v>
      </c>
      <c r="C1485" s="54" t="s">
        <v>30</v>
      </c>
      <c r="D1485" s="6" t="s">
        <v>1460</v>
      </c>
      <c r="E1485" t="s">
        <v>1570</v>
      </c>
      <c r="F1485" s="9">
        <v>11</v>
      </c>
      <c r="G1485" s="9">
        <v>12</v>
      </c>
      <c r="H1485" s="49">
        <v>13</v>
      </c>
      <c r="I1485" s="9">
        <v>14</v>
      </c>
    </row>
    <row r="1486" spans="1:11" x14ac:dyDescent="0.25">
      <c r="A1486" s="34">
        <v>3.2</v>
      </c>
      <c r="B1486" s="54" t="s">
        <v>29</v>
      </c>
      <c r="C1486" s="54" t="s">
        <v>30</v>
      </c>
      <c r="D1486" s="6" t="s">
        <v>1460</v>
      </c>
      <c r="E1486" t="s">
        <v>1571</v>
      </c>
      <c r="F1486" s="9">
        <v>11</v>
      </c>
      <c r="G1486" s="9">
        <v>12</v>
      </c>
      <c r="H1486" s="49">
        <v>13</v>
      </c>
      <c r="I1486" s="9">
        <v>14</v>
      </c>
    </row>
    <row r="1487" spans="1:11" x14ac:dyDescent="0.25">
      <c r="A1487" s="34">
        <v>3.2</v>
      </c>
      <c r="B1487" s="54" t="s">
        <v>29</v>
      </c>
      <c r="C1487" s="54" t="s">
        <v>30</v>
      </c>
      <c r="D1487" s="6" t="s">
        <v>1460</v>
      </c>
      <c r="E1487" t="s">
        <v>1572</v>
      </c>
      <c r="F1487" s="9">
        <v>11</v>
      </c>
      <c r="G1487" s="9">
        <v>12</v>
      </c>
      <c r="H1487" s="49">
        <v>13</v>
      </c>
      <c r="I1487" s="9">
        <v>14</v>
      </c>
    </row>
    <row r="1488" spans="1:11" x14ac:dyDescent="0.25">
      <c r="A1488" s="34">
        <v>3.2</v>
      </c>
      <c r="B1488" s="54" t="s">
        <v>29</v>
      </c>
      <c r="C1488" s="54" t="s">
        <v>30</v>
      </c>
      <c r="D1488" s="6" t="s">
        <v>1460</v>
      </c>
      <c r="E1488" t="s">
        <v>1573</v>
      </c>
      <c r="F1488" s="9">
        <v>11</v>
      </c>
      <c r="G1488" s="9">
        <v>12</v>
      </c>
      <c r="H1488" s="49">
        <v>13</v>
      </c>
      <c r="I1488" s="9">
        <v>14</v>
      </c>
    </row>
    <row r="1489" spans="1:9" x14ac:dyDescent="0.25">
      <c r="A1489" s="34">
        <v>3.2</v>
      </c>
      <c r="B1489" s="54" t="s">
        <v>29</v>
      </c>
      <c r="C1489" s="54" t="s">
        <v>30</v>
      </c>
      <c r="D1489" s="6" t="s">
        <v>1460</v>
      </c>
      <c r="E1489" t="s">
        <v>1574</v>
      </c>
      <c r="F1489" s="9">
        <v>11</v>
      </c>
      <c r="G1489" s="9">
        <v>12</v>
      </c>
      <c r="H1489" s="49">
        <v>13</v>
      </c>
      <c r="I1489" s="9">
        <v>14</v>
      </c>
    </row>
    <row r="1490" spans="1:9" x14ac:dyDescent="0.25">
      <c r="A1490" s="34">
        <v>3.2</v>
      </c>
      <c r="B1490" s="54" t="s">
        <v>29</v>
      </c>
      <c r="C1490" s="54" t="s">
        <v>30</v>
      </c>
      <c r="D1490" s="6" t="s">
        <v>1460</v>
      </c>
      <c r="E1490" t="s">
        <v>1575</v>
      </c>
      <c r="F1490" s="9">
        <v>11</v>
      </c>
      <c r="G1490" s="9">
        <v>12</v>
      </c>
      <c r="H1490" s="49">
        <v>13</v>
      </c>
      <c r="I1490" s="9">
        <v>14</v>
      </c>
    </row>
    <row r="1491" spans="1:9" x14ac:dyDescent="0.25">
      <c r="A1491" s="34">
        <v>3.3</v>
      </c>
      <c r="B1491" s="54" t="s">
        <v>29</v>
      </c>
      <c r="C1491" s="54" t="s">
        <v>30</v>
      </c>
      <c r="D1491" s="6" t="s">
        <v>1460</v>
      </c>
      <c r="E1491" t="s">
        <v>1576</v>
      </c>
      <c r="F1491" s="9">
        <v>11</v>
      </c>
      <c r="G1491" s="9">
        <v>12</v>
      </c>
      <c r="H1491" s="49">
        <v>13</v>
      </c>
      <c r="I1491" s="9">
        <v>14</v>
      </c>
    </row>
    <row r="1492" spans="1:9" x14ac:dyDescent="0.25">
      <c r="A1492" s="34">
        <v>3.3</v>
      </c>
      <c r="B1492" s="54" t="s">
        <v>29</v>
      </c>
      <c r="C1492" s="54" t="s">
        <v>30</v>
      </c>
      <c r="D1492" s="6" t="s">
        <v>1460</v>
      </c>
      <c r="E1492" t="s">
        <v>1577</v>
      </c>
      <c r="F1492" s="9">
        <v>11</v>
      </c>
      <c r="G1492" s="9">
        <v>12</v>
      </c>
      <c r="H1492" s="49">
        <v>13</v>
      </c>
      <c r="I1492" s="9">
        <v>14</v>
      </c>
    </row>
    <row r="1493" spans="1:9" x14ac:dyDescent="0.25">
      <c r="A1493" s="34">
        <v>6.2</v>
      </c>
      <c r="B1493" s="54" t="s">
        <v>287</v>
      </c>
      <c r="C1493" s="54" t="s">
        <v>1470</v>
      </c>
      <c r="D1493" s="6" t="s">
        <v>1722</v>
      </c>
      <c r="E1493" t="s">
        <v>1726</v>
      </c>
      <c r="F1493" s="34" t="s">
        <v>84</v>
      </c>
      <c r="G1493" s="34" t="s">
        <v>84</v>
      </c>
      <c r="H1493" s="34">
        <v>13.2</v>
      </c>
      <c r="I1493" s="34">
        <v>14</v>
      </c>
    </row>
    <row r="1494" spans="1:9" x14ac:dyDescent="0.25">
      <c r="A1494" s="34">
        <v>6.2</v>
      </c>
      <c r="B1494" s="54" t="s">
        <v>287</v>
      </c>
      <c r="C1494" s="54" t="s">
        <v>1470</v>
      </c>
      <c r="D1494" s="6" t="s">
        <v>1722</v>
      </c>
      <c r="E1494" t="s">
        <v>1727</v>
      </c>
      <c r="F1494" s="34" t="s">
        <v>84</v>
      </c>
      <c r="G1494" s="34" t="s">
        <v>84</v>
      </c>
      <c r="H1494" s="34" t="s">
        <v>84</v>
      </c>
      <c r="I1494" s="34">
        <v>14.2</v>
      </c>
    </row>
    <row r="1495" spans="1:9" x14ac:dyDescent="0.25">
      <c r="A1495" s="34">
        <v>6.2</v>
      </c>
      <c r="B1495" s="54" t="s">
        <v>287</v>
      </c>
      <c r="C1495" s="54" t="s">
        <v>1470</v>
      </c>
      <c r="D1495" s="6" t="s">
        <v>1722</v>
      </c>
      <c r="E1495" t="s">
        <v>1728</v>
      </c>
      <c r="F1495" s="34" t="s">
        <v>84</v>
      </c>
      <c r="G1495" s="34" t="s">
        <v>84</v>
      </c>
      <c r="H1495" s="34" t="s">
        <v>84</v>
      </c>
      <c r="I1495" s="34">
        <v>14.2</v>
      </c>
    </row>
    <row r="1496" spans="1:9" x14ac:dyDescent="0.25">
      <c r="A1496" s="34">
        <v>6.2</v>
      </c>
      <c r="B1496" s="54" t="s">
        <v>287</v>
      </c>
      <c r="C1496" s="54" t="s">
        <v>1470</v>
      </c>
      <c r="D1496" s="6" t="s">
        <v>1471</v>
      </c>
      <c r="E1496" t="s">
        <v>1752</v>
      </c>
      <c r="F1496" s="34" t="s">
        <v>84</v>
      </c>
      <c r="G1496" s="34" t="s">
        <v>84</v>
      </c>
      <c r="H1496" s="34" t="s">
        <v>84</v>
      </c>
      <c r="I1496" s="34">
        <v>14.2</v>
      </c>
    </row>
    <row r="1497" spans="1:9" x14ac:dyDescent="0.25">
      <c r="A1497" s="34">
        <v>2.4</v>
      </c>
      <c r="B1497" s="54" t="s">
        <v>29</v>
      </c>
      <c r="C1497" s="54" t="s">
        <v>101</v>
      </c>
      <c r="D1497" s="6" t="s">
        <v>102</v>
      </c>
      <c r="E1497" t="s">
        <v>143</v>
      </c>
      <c r="F1497" s="9">
        <v>11</v>
      </c>
      <c r="G1497" s="9">
        <v>12</v>
      </c>
      <c r="H1497" s="9">
        <v>13</v>
      </c>
      <c r="I1497" s="9">
        <v>14</v>
      </c>
    </row>
    <row r="1498" spans="1:9" x14ac:dyDescent="0.25">
      <c r="A1498" s="34">
        <v>2.4</v>
      </c>
      <c r="B1498" s="54" t="s">
        <v>29</v>
      </c>
      <c r="C1498" s="54" t="s">
        <v>101</v>
      </c>
      <c r="D1498" s="6" t="s">
        <v>102</v>
      </c>
      <c r="E1498" t="s">
        <v>144</v>
      </c>
      <c r="F1498" s="9">
        <v>11</v>
      </c>
      <c r="G1498" s="9">
        <v>12</v>
      </c>
      <c r="H1498" s="9">
        <v>13</v>
      </c>
      <c r="I1498" s="9">
        <v>14</v>
      </c>
    </row>
    <row r="1499" spans="1:9" x14ac:dyDescent="0.25">
      <c r="A1499" s="34">
        <v>2.4</v>
      </c>
      <c r="B1499" s="54" t="s">
        <v>29</v>
      </c>
      <c r="C1499" s="54" t="s">
        <v>101</v>
      </c>
      <c r="D1499" s="6" t="s">
        <v>102</v>
      </c>
      <c r="E1499" t="s">
        <v>145</v>
      </c>
      <c r="F1499" s="9">
        <v>11</v>
      </c>
      <c r="G1499" s="9">
        <v>12</v>
      </c>
      <c r="H1499" s="9">
        <v>13</v>
      </c>
      <c r="I1499" s="9">
        <v>14</v>
      </c>
    </row>
    <row r="1500" spans="1:9" x14ac:dyDescent="0.25">
      <c r="A1500" s="34">
        <v>3</v>
      </c>
      <c r="B1500" s="54" t="s">
        <v>29</v>
      </c>
      <c r="C1500" s="54" t="s">
        <v>101</v>
      </c>
      <c r="D1500" s="6" t="s">
        <v>102</v>
      </c>
      <c r="E1500" t="s">
        <v>153</v>
      </c>
      <c r="F1500" s="9">
        <v>11</v>
      </c>
      <c r="G1500" s="9">
        <v>12</v>
      </c>
      <c r="H1500" s="9">
        <v>13</v>
      </c>
      <c r="I1500" s="9">
        <v>14</v>
      </c>
    </row>
    <row r="1501" spans="1:9" x14ac:dyDescent="0.25">
      <c r="A1501" s="34">
        <v>3</v>
      </c>
      <c r="B1501" s="54" t="s">
        <v>29</v>
      </c>
      <c r="C1501" s="54" t="s">
        <v>101</v>
      </c>
      <c r="D1501" s="6" t="s">
        <v>102</v>
      </c>
      <c r="E1501" t="s">
        <v>154</v>
      </c>
      <c r="F1501" s="9">
        <v>11</v>
      </c>
      <c r="G1501" s="9">
        <v>12</v>
      </c>
      <c r="H1501" s="9">
        <v>13</v>
      </c>
      <c r="I1501" s="9">
        <v>14</v>
      </c>
    </row>
    <row r="1502" spans="1:9" x14ac:dyDescent="0.25">
      <c r="A1502" s="34">
        <v>3</v>
      </c>
      <c r="B1502" s="54" t="s">
        <v>29</v>
      </c>
      <c r="C1502" s="54" t="s">
        <v>101</v>
      </c>
      <c r="D1502" s="6" t="s">
        <v>102</v>
      </c>
      <c r="E1502" t="s">
        <v>155</v>
      </c>
      <c r="F1502" s="9">
        <v>11</v>
      </c>
      <c r="G1502" s="9">
        <v>12</v>
      </c>
      <c r="H1502" s="9">
        <v>13</v>
      </c>
      <c r="I1502" s="9">
        <v>14</v>
      </c>
    </row>
    <row r="1503" spans="1:9" x14ac:dyDescent="0.25">
      <c r="A1503" s="34">
        <v>3</v>
      </c>
      <c r="B1503" s="54" t="s">
        <v>29</v>
      </c>
      <c r="C1503" s="54" t="s">
        <v>101</v>
      </c>
      <c r="D1503" s="6" t="s">
        <v>102</v>
      </c>
      <c r="E1503" t="s">
        <v>156</v>
      </c>
      <c r="F1503" s="9">
        <v>11</v>
      </c>
      <c r="G1503" s="9">
        <v>12</v>
      </c>
      <c r="H1503" s="9">
        <v>13</v>
      </c>
      <c r="I1503" s="9">
        <v>14</v>
      </c>
    </row>
    <row r="1504" spans="1:9" x14ac:dyDescent="0.25">
      <c r="A1504" s="34">
        <v>3</v>
      </c>
      <c r="B1504" s="54" t="s">
        <v>29</v>
      </c>
      <c r="C1504" s="54" t="s">
        <v>101</v>
      </c>
      <c r="D1504" s="6" t="s">
        <v>102</v>
      </c>
      <c r="E1504" t="s">
        <v>157</v>
      </c>
      <c r="F1504" s="9">
        <v>11</v>
      </c>
      <c r="G1504" s="9">
        <v>12</v>
      </c>
      <c r="H1504" s="9">
        <v>13</v>
      </c>
      <c r="I1504" s="9">
        <v>14</v>
      </c>
    </row>
    <row r="1505" spans="1:9" x14ac:dyDescent="0.25">
      <c r="A1505" s="34">
        <v>3</v>
      </c>
      <c r="B1505" s="54" t="s">
        <v>29</v>
      </c>
      <c r="C1505" s="54" t="s">
        <v>101</v>
      </c>
      <c r="D1505" s="6" t="s">
        <v>102</v>
      </c>
      <c r="E1505" t="s">
        <v>158</v>
      </c>
      <c r="F1505" s="9">
        <v>11</v>
      </c>
      <c r="G1505" s="9">
        <v>12</v>
      </c>
      <c r="H1505" s="9">
        <v>13</v>
      </c>
      <c r="I1505" s="9">
        <v>14</v>
      </c>
    </row>
    <row r="1506" spans="1:9" x14ac:dyDescent="0.25">
      <c r="A1506" s="34">
        <v>3</v>
      </c>
      <c r="B1506" s="54" t="s">
        <v>29</v>
      </c>
      <c r="C1506" s="54" t="s">
        <v>101</v>
      </c>
      <c r="D1506" s="6" t="s">
        <v>102</v>
      </c>
      <c r="E1506" t="s">
        <v>159</v>
      </c>
      <c r="F1506" s="9">
        <v>11</v>
      </c>
      <c r="G1506" s="9">
        <v>12</v>
      </c>
      <c r="H1506" s="9">
        <v>13</v>
      </c>
      <c r="I1506" s="9">
        <v>14</v>
      </c>
    </row>
    <row r="1507" spans="1:9" x14ac:dyDescent="0.25">
      <c r="A1507" s="34">
        <v>3.1</v>
      </c>
      <c r="B1507" s="54" t="s">
        <v>29</v>
      </c>
      <c r="C1507" s="54" t="s">
        <v>101</v>
      </c>
      <c r="D1507" s="6" t="s">
        <v>102</v>
      </c>
      <c r="E1507" t="s">
        <v>172</v>
      </c>
      <c r="F1507" s="9">
        <v>11</v>
      </c>
      <c r="G1507" s="9">
        <v>12</v>
      </c>
      <c r="H1507" s="9">
        <v>13</v>
      </c>
      <c r="I1507" s="9">
        <v>14</v>
      </c>
    </row>
    <row r="1508" spans="1:9" x14ac:dyDescent="0.25">
      <c r="A1508" s="34">
        <v>3.1</v>
      </c>
      <c r="B1508" s="54" t="s">
        <v>29</v>
      </c>
      <c r="C1508" s="54" t="s">
        <v>101</v>
      </c>
      <c r="D1508" s="6" t="s">
        <v>102</v>
      </c>
      <c r="E1508" t="s">
        <v>173</v>
      </c>
      <c r="F1508" s="9">
        <v>11</v>
      </c>
      <c r="G1508" s="9">
        <v>12</v>
      </c>
      <c r="H1508" s="9">
        <v>13</v>
      </c>
      <c r="I1508" s="9">
        <v>14</v>
      </c>
    </row>
    <row r="1509" spans="1:9" x14ac:dyDescent="0.25">
      <c r="A1509" s="34">
        <v>3.2</v>
      </c>
      <c r="B1509" s="54" t="s">
        <v>29</v>
      </c>
      <c r="C1509" s="54" t="s">
        <v>101</v>
      </c>
      <c r="D1509" s="6" t="s">
        <v>102</v>
      </c>
      <c r="E1509" t="s">
        <v>1070</v>
      </c>
      <c r="F1509" s="9">
        <v>11</v>
      </c>
      <c r="G1509" s="9">
        <v>12</v>
      </c>
      <c r="H1509" s="9">
        <v>13</v>
      </c>
      <c r="I1509" s="9">
        <v>14</v>
      </c>
    </row>
    <row r="1510" spans="1:9" x14ac:dyDescent="0.25">
      <c r="A1510" s="34">
        <v>3.2</v>
      </c>
      <c r="B1510" s="54" t="s">
        <v>29</v>
      </c>
      <c r="C1510" s="54" t="s">
        <v>101</v>
      </c>
      <c r="D1510" s="6" t="s">
        <v>102</v>
      </c>
      <c r="E1510" t="s">
        <v>1071</v>
      </c>
      <c r="F1510" s="9">
        <v>11</v>
      </c>
      <c r="G1510" s="9">
        <v>12</v>
      </c>
      <c r="H1510" s="9">
        <v>13</v>
      </c>
      <c r="I1510" s="9">
        <v>14</v>
      </c>
    </row>
    <row r="1511" spans="1:9" x14ac:dyDescent="0.25">
      <c r="A1511" s="34">
        <v>3.3</v>
      </c>
      <c r="B1511" s="54" t="s">
        <v>29</v>
      </c>
      <c r="C1511" s="54" t="s">
        <v>101</v>
      </c>
      <c r="D1511" s="6" t="s">
        <v>102</v>
      </c>
      <c r="E1511" t="s">
        <v>1075</v>
      </c>
      <c r="F1511" s="9">
        <v>11</v>
      </c>
      <c r="G1511" s="9">
        <v>12</v>
      </c>
      <c r="H1511" s="9">
        <v>13</v>
      </c>
      <c r="I1511" s="9">
        <v>14</v>
      </c>
    </row>
    <row r="1512" spans="1:9" x14ac:dyDescent="0.25">
      <c r="A1512" s="34">
        <v>3.3</v>
      </c>
      <c r="B1512" s="54" t="s">
        <v>29</v>
      </c>
      <c r="C1512" s="54" t="s">
        <v>101</v>
      </c>
      <c r="D1512" s="6" t="s">
        <v>102</v>
      </c>
      <c r="E1512" t="s">
        <v>1076</v>
      </c>
      <c r="F1512" s="9">
        <v>11</v>
      </c>
      <c r="G1512" s="9">
        <v>12</v>
      </c>
      <c r="H1512" s="9">
        <v>13</v>
      </c>
      <c r="I1512" s="9">
        <v>14</v>
      </c>
    </row>
    <row r="1513" spans="1:9" x14ac:dyDescent="0.25">
      <c r="A1513" s="34">
        <v>3.3</v>
      </c>
      <c r="B1513" s="54" t="s">
        <v>29</v>
      </c>
      <c r="C1513" s="54" t="s">
        <v>101</v>
      </c>
      <c r="D1513" s="6" t="s">
        <v>102</v>
      </c>
      <c r="E1513" t="s">
        <v>1077</v>
      </c>
      <c r="F1513" s="9">
        <v>11</v>
      </c>
      <c r="G1513" s="9">
        <v>12</v>
      </c>
      <c r="H1513" s="9">
        <v>13</v>
      </c>
      <c r="I1513" s="9">
        <v>14</v>
      </c>
    </row>
    <row r="1514" spans="1:9" x14ac:dyDescent="0.25">
      <c r="A1514" s="34">
        <v>3.4</v>
      </c>
      <c r="B1514" s="54" t="s">
        <v>29</v>
      </c>
      <c r="C1514" s="54" t="s">
        <v>101</v>
      </c>
      <c r="D1514" s="6" t="s">
        <v>102</v>
      </c>
      <c r="E1514" t="s">
        <v>1081</v>
      </c>
      <c r="F1514" s="9">
        <v>11.1</v>
      </c>
      <c r="G1514" s="9">
        <v>12</v>
      </c>
      <c r="H1514" s="9">
        <v>13</v>
      </c>
      <c r="I1514" s="9">
        <v>14</v>
      </c>
    </row>
    <row r="1515" spans="1:9" x14ac:dyDescent="0.25">
      <c r="A1515" s="34">
        <v>3.4</v>
      </c>
      <c r="B1515" s="54" t="s">
        <v>29</v>
      </c>
      <c r="C1515" s="54" t="s">
        <v>101</v>
      </c>
      <c r="D1515" s="6" t="s">
        <v>102</v>
      </c>
      <c r="E1515" t="s">
        <v>1082</v>
      </c>
      <c r="F1515" s="9">
        <v>11.1</v>
      </c>
      <c r="G1515" s="9">
        <v>12</v>
      </c>
      <c r="H1515" s="9">
        <v>13</v>
      </c>
      <c r="I1515" s="9">
        <v>14</v>
      </c>
    </row>
    <row r="1516" spans="1:9" x14ac:dyDescent="0.25">
      <c r="A1516" s="34">
        <v>3.4</v>
      </c>
      <c r="B1516" s="54" t="s">
        <v>29</v>
      </c>
      <c r="C1516" s="54" t="s">
        <v>101</v>
      </c>
      <c r="D1516" s="6" t="s">
        <v>102</v>
      </c>
      <c r="E1516" t="s">
        <v>1083</v>
      </c>
      <c r="F1516" s="9">
        <v>11.1</v>
      </c>
      <c r="G1516" s="9">
        <v>12</v>
      </c>
      <c r="H1516" s="9">
        <v>13</v>
      </c>
      <c r="I1516" s="9">
        <v>14</v>
      </c>
    </row>
    <row r="1517" spans="1:9" x14ac:dyDescent="0.25">
      <c r="A1517" s="34">
        <v>3.4</v>
      </c>
      <c r="B1517" s="54" t="s">
        <v>29</v>
      </c>
      <c r="C1517" s="54" t="s">
        <v>101</v>
      </c>
      <c r="D1517" s="6" t="s">
        <v>102</v>
      </c>
      <c r="E1517" t="s">
        <v>1084</v>
      </c>
      <c r="F1517" s="9">
        <v>11.1</v>
      </c>
      <c r="G1517" s="9">
        <v>12</v>
      </c>
      <c r="H1517" s="9">
        <v>13</v>
      </c>
      <c r="I1517" s="9">
        <v>14</v>
      </c>
    </row>
    <row r="1518" spans="1:9" x14ac:dyDescent="0.25">
      <c r="A1518" s="34">
        <v>3.3</v>
      </c>
      <c r="B1518" s="54" t="s">
        <v>29</v>
      </c>
      <c r="C1518" s="54" t="s">
        <v>30</v>
      </c>
      <c r="D1518" s="6" t="s">
        <v>1460</v>
      </c>
      <c r="E1518" t="s">
        <v>1578</v>
      </c>
      <c r="F1518" s="9">
        <v>11</v>
      </c>
      <c r="G1518" s="9">
        <v>12</v>
      </c>
      <c r="H1518" s="49">
        <v>13</v>
      </c>
      <c r="I1518" s="9">
        <v>14</v>
      </c>
    </row>
    <row r="1519" spans="1:9" x14ac:dyDescent="0.25">
      <c r="A1519" s="34">
        <v>3.4</v>
      </c>
      <c r="B1519" s="54" t="s">
        <v>29</v>
      </c>
      <c r="C1519" s="54" t="s">
        <v>30</v>
      </c>
      <c r="D1519" s="6" t="s">
        <v>1460</v>
      </c>
      <c r="E1519" t="s">
        <v>1579</v>
      </c>
      <c r="F1519" s="9">
        <v>11.1</v>
      </c>
      <c r="G1519" s="9">
        <v>12</v>
      </c>
      <c r="H1519" s="49">
        <v>13</v>
      </c>
      <c r="I1519" s="9">
        <v>14</v>
      </c>
    </row>
    <row r="1520" spans="1:9" x14ac:dyDescent="0.25">
      <c r="A1520" s="34">
        <v>3.4</v>
      </c>
      <c r="B1520" s="54" t="s">
        <v>29</v>
      </c>
      <c r="C1520" s="54" t="s">
        <v>30</v>
      </c>
      <c r="D1520" s="6" t="s">
        <v>1460</v>
      </c>
      <c r="E1520" t="s">
        <v>1580</v>
      </c>
      <c r="F1520" s="9">
        <v>11.1</v>
      </c>
      <c r="G1520" s="9">
        <v>12</v>
      </c>
      <c r="H1520" s="49">
        <v>13</v>
      </c>
      <c r="I1520" s="9">
        <v>14</v>
      </c>
    </row>
    <row r="1521" spans="1:9" x14ac:dyDescent="0.25">
      <c r="A1521" s="34">
        <v>3.4</v>
      </c>
      <c r="B1521" s="54" t="s">
        <v>29</v>
      </c>
      <c r="C1521" s="54" t="s">
        <v>30</v>
      </c>
      <c r="D1521" s="6" t="s">
        <v>1460</v>
      </c>
      <c r="E1521" t="s">
        <v>1581</v>
      </c>
      <c r="F1521" s="9">
        <v>11.1</v>
      </c>
      <c r="G1521" s="9">
        <v>12</v>
      </c>
      <c r="H1521" s="49">
        <v>13</v>
      </c>
      <c r="I1521" s="9">
        <v>14</v>
      </c>
    </row>
    <row r="1522" spans="1:9" x14ac:dyDescent="0.25">
      <c r="A1522" s="34">
        <v>3.4</v>
      </c>
      <c r="B1522" s="54" t="s">
        <v>29</v>
      </c>
      <c r="C1522" s="54" t="s">
        <v>30</v>
      </c>
      <c r="D1522" s="6" t="s">
        <v>1460</v>
      </c>
      <c r="E1522" t="s">
        <v>1582</v>
      </c>
      <c r="F1522" s="9">
        <v>11.1</v>
      </c>
      <c r="G1522" s="9">
        <v>12</v>
      </c>
      <c r="H1522" s="49">
        <v>13</v>
      </c>
      <c r="I1522" s="9">
        <v>14</v>
      </c>
    </row>
    <row r="1523" spans="1:9" x14ac:dyDescent="0.25">
      <c r="A1523" s="34">
        <v>3.4</v>
      </c>
      <c r="B1523" s="54" t="s">
        <v>29</v>
      </c>
      <c r="C1523" s="54" t="s">
        <v>30</v>
      </c>
      <c r="D1523" s="6" t="s">
        <v>1460</v>
      </c>
      <c r="E1523" t="s">
        <v>1583</v>
      </c>
      <c r="F1523" s="9">
        <v>11.1</v>
      </c>
      <c r="G1523" s="9">
        <v>12</v>
      </c>
      <c r="H1523" s="49">
        <v>13</v>
      </c>
      <c r="I1523" s="9">
        <v>14</v>
      </c>
    </row>
    <row r="1524" spans="1:9" x14ac:dyDescent="0.25">
      <c r="A1524" s="34">
        <v>3.4</v>
      </c>
      <c r="B1524" s="54" t="s">
        <v>29</v>
      </c>
      <c r="C1524" s="54" t="s">
        <v>30</v>
      </c>
      <c r="D1524" s="6" t="s">
        <v>1460</v>
      </c>
      <c r="E1524" t="s">
        <v>1584</v>
      </c>
      <c r="F1524" s="9">
        <v>11.1</v>
      </c>
      <c r="G1524" s="9">
        <v>12</v>
      </c>
      <c r="H1524" s="49">
        <v>13</v>
      </c>
      <c r="I1524" s="9">
        <v>14</v>
      </c>
    </row>
    <row r="1525" spans="1:9" x14ac:dyDescent="0.25">
      <c r="A1525" s="34">
        <v>3.4</v>
      </c>
      <c r="B1525" s="54" t="s">
        <v>29</v>
      </c>
      <c r="C1525" s="54" t="s">
        <v>30</v>
      </c>
      <c r="D1525" s="6" t="s">
        <v>1460</v>
      </c>
      <c r="E1525" t="s">
        <v>1585</v>
      </c>
      <c r="F1525" s="9">
        <v>11.1</v>
      </c>
      <c r="G1525" s="9">
        <v>12</v>
      </c>
      <c r="H1525" s="49">
        <v>13</v>
      </c>
      <c r="I1525" s="9">
        <v>14</v>
      </c>
    </row>
    <row r="1526" spans="1:9" x14ac:dyDescent="0.25">
      <c r="A1526" s="34">
        <v>4</v>
      </c>
      <c r="B1526" s="54" t="s">
        <v>29</v>
      </c>
      <c r="C1526" s="54" t="s">
        <v>30</v>
      </c>
      <c r="D1526" s="6" t="s">
        <v>1460</v>
      </c>
      <c r="E1526" t="s">
        <v>1586</v>
      </c>
      <c r="F1526" s="9" t="s">
        <v>188</v>
      </c>
      <c r="G1526" s="9">
        <v>12</v>
      </c>
      <c r="H1526" s="49">
        <v>13</v>
      </c>
      <c r="I1526" s="9">
        <v>14</v>
      </c>
    </row>
    <row r="1527" spans="1:9" x14ac:dyDescent="0.25">
      <c r="A1527" s="34">
        <v>6.3</v>
      </c>
      <c r="B1527" s="54" t="s">
        <v>287</v>
      </c>
      <c r="C1527" s="54" t="s">
        <v>1470</v>
      </c>
      <c r="D1527" s="6" t="s">
        <v>1474</v>
      </c>
      <c r="E1527" t="s">
        <v>1822</v>
      </c>
      <c r="H1527" s="34" t="s">
        <v>84</v>
      </c>
      <c r="I1527" s="34">
        <v>14.3</v>
      </c>
    </row>
    <row r="1528" spans="1:9" x14ac:dyDescent="0.25">
      <c r="A1528" s="34">
        <v>6.3</v>
      </c>
      <c r="B1528" s="54" t="s">
        <v>287</v>
      </c>
      <c r="C1528" s="54" t="s">
        <v>1470</v>
      </c>
      <c r="D1528" s="6" t="s">
        <v>1474</v>
      </c>
      <c r="E1528" t="s">
        <v>1824</v>
      </c>
      <c r="H1528" s="34" t="s">
        <v>84</v>
      </c>
      <c r="I1528" s="34">
        <v>14.3</v>
      </c>
    </row>
    <row r="1529" spans="1:9" x14ac:dyDescent="0.25">
      <c r="A1529" s="34">
        <v>6.3</v>
      </c>
      <c r="B1529" s="54" t="s">
        <v>46</v>
      </c>
      <c r="C1529" s="54" t="s">
        <v>284</v>
      </c>
      <c r="D1529" s="6" t="s">
        <v>285</v>
      </c>
      <c r="E1529" t="s">
        <v>478</v>
      </c>
      <c r="H1529" s="3" t="s">
        <v>84</v>
      </c>
      <c r="I1529" s="3">
        <v>14.3</v>
      </c>
    </row>
    <row r="1530" spans="1:9" x14ac:dyDescent="0.25">
      <c r="A1530" s="34">
        <v>6.3</v>
      </c>
      <c r="B1530" s="54" t="s">
        <v>46</v>
      </c>
      <c r="C1530" s="54" t="s">
        <v>284</v>
      </c>
      <c r="D1530" s="6" t="s">
        <v>285</v>
      </c>
      <c r="E1530" t="s">
        <v>479</v>
      </c>
      <c r="H1530" s="3" t="s">
        <v>84</v>
      </c>
      <c r="I1530" s="3">
        <v>14.3</v>
      </c>
    </row>
    <row r="1531" spans="1:9" x14ac:dyDescent="0.25">
      <c r="A1531" s="34">
        <v>6.3</v>
      </c>
      <c r="B1531" s="54" t="s">
        <v>46</v>
      </c>
      <c r="C1531" s="54" t="s">
        <v>284</v>
      </c>
      <c r="D1531" s="6" t="s">
        <v>285</v>
      </c>
      <c r="E1531" t="s">
        <v>480</v>
      </c>
      <c r="H1531" s="3" t="s">
        <v>84</v>
      </c>
      <c r="I1531" s="3">
        <v>14.3</v>
      </c>
    </row>
    <row r="1532" spans="1:9" x14ac:dyDescent="0.25">
      <c r="A1532" s="34">
        <v>6.3</v>
      </c>
      <c r="B1532" s="54" t="s">
        <v>46</v>
      </c>
      <c r="C1532" s="54" t="s">
        <v>284</v>
      </c>
      <c r="D1532" s="6" t="s">
        <v>285</v>
      </c>
      <c r="E1532" t="s">
        <v>481</v>
      </c>
      <c r="H1532" s="3" t="s">
        <v>84</v>
      </c>
      <c r="I1532" s="3">
        <v>14.3</v>
      </c>
    </row>
    <row r="1533" spans="1:9" x14ac:dyDescent="0.25">
      <c r="A1533" s="34">
        <v>6.3</v>
      </c>
      <c r="B1533" s="54" t="s">
        <v>46</v>
      </c>
      <c r="C1533" s="54" t="s">
        <v>284</v>
      </c>
      <c r="D1533" s="6" t="s">
        <v>285</v>
      </c>
      <c r="E1533" t="s">
        <v>480</v>
      </c>
      <c r="H1533" s="34" t="s">
        <v>84</v>
      </c>
      <c r="I1533" s="34">
        <v>14.3</v>
      </c>
    </row>
    <row r="1534" spans="1:9" x14ac:dyDescent="0.25">
      <c r="A1534" s="34">
        <v>6.3</v>
      </c>
      <c r="B1534" s="54" t="s">
        <v>46</v>
      </c>
      <c r="C1534" s="54" t="s">
        <v>284</v>
      </c>
      <c r="D1534" s="6" t="s">
        <v>285</v>
      </c>
      <c r="E1534" t="s">
        <v>481</v>
      </c>
      <c r="H1534" s="34" t="s">
        <v>84</v>
      </c>
      <c r="I1534" s="34">
        <v>14.3</v>
      </c>
    </row>
    <row r="1535" spans="1:9" x14ac:dyDescent="0.25">
      <c r="A1535" s="34">
        <v>6.3</v>
      </c>
      <c r="B1535" s="54" t="s">
        <v>29</v>
      </c>
      <c r="C1535" s="54" t="s">
        <v>435</v>
      </c>
      <c r="D1535" s="6" t="s">
        <v>436</v>
      </c>
      <c r="E1535" t="s">
        <v>639</v>
      </c>
      <c r="H1535" s="9">
        <v>13.3</v>
      </c>
      <c r="I1535" s="9">
        <v>14.1</v>
      </c>
    </row>
    <row r="1536" spans="1:9" x14ac:dyDescent="0.25">
      <c r="A1536" s="34">
        <v>6.3</v>
      </c>
      <c r="B1536" s="54" t="s">
        <v>29</v>
      </c>
      <c r="C1536" s="54" t="s">
        <v>435</v>
      </c>
      <c r="D1536" s="6" t="s">
        <v>436</v>
      </c>
      <c r="E1536" t="s">
        <v>640</v>
      </c>
      <c r="H1536" s="9">
        <v>13.3</v>
      </c>
      <c r="I1536" s="9">
        <v>14.1</v>
      </c>
    </row>
    <row r="1537" spans="1:11" x14ac:dyDescent="0.25">
      <c r="A1537" s="34">
        <v>6.3</v>
      </c>
      <c r="B1537" s="54" t="s">
        <v>29</v>
      </c>
      <c r="C1537" s="54" t="s">
        <v>435</v>
      </c>
      <c r="D1537" s="6" t="s">
        <v>436</v>
      </c>
      <c r="E1537" t="s">
        <v>641</v>
      </c>
      <c r="H1537" s="9">
        <v>13.3</v>
      </c>
      <c r="I1537" s="9">
        <v>14</v>
      </c>
    </row>
    <row r="1538" spans="1:11" x14ac:dyDescent="0.25">
      <c r="A1538" s="34">
        <v>6.3</v>
      </c>
      <c r="B1538" s="54" t="s">
        <v>29</v>
      </c>
      <c r="C1538" s="54" t="s">
        <v>435</v>
      </c>
      <c r="D1538" s="6" t="s">
        <v>436</v>
      </c>
      <c r="E1538" t="s">
        <v>642</v>
      </c>
      <c r="H1538" s="9">
        <v>13.3</v>
      </c>
      <c r="I1538" s="9">
        <v>14.1</v>
      </c>
    </row>
    <row r="1539" spans="1:11" x14ac:dyDescent="0.25">
      <c r="A1539" s="34">
        <v>6.3</v>
      </c>
      <c r="B1539" s="54" t="s">
        <v>29</v>
      </c>
      <c r="C1539" s="54" t="s">
        <v>435</v>
      </c>
      <c r="D1539" s="6" t="s">
        <v>436</v>
      </c>
      <c r="E1539" t="s">
        <v>643</v>
      </c>
      <c r="H1539" s="9">
        <v>13.3</v>
      </c>
      <c r="I1539" s="9">
        <v>14.1</v>
      </c>
    </row>
    <row r="1540" spans="1:11" x14ac:dyDescent="0.25">
      <c r="A1540" s="34">
        <v>6.3</v>
      </c>
      <c r="B1540" s="54" t="s">
        <v>29</v>
      </c>
      <c r="C1540" s="54" t="s">
        <v>435</v>
      </c>
      <c r="D1540" s="56" t="s">
        <v>441</v>
      </c>
      <c r="E1540" t="s">
        <v>658</v>
      </c>
      <c r="H1540" s="1" t="s">
        <v>84</v>
      </c>
      <c r="I1540" s="1">
        <v>14.2</v>
      </c>
      <c r="K1540" t="s">
        <v>659</v>
      </c>
    </row>
    <row r="1541" spans="1:11" x14ac:dyDescent="0.25">
      <c r="A1541" s="34">
        <v>6.3</v>
      </c>
      <c r="B1541" s="54" t="s">
        <v>29</v>
      </c>
      <c r="C1541" s="54" t="s">
        <v>435</v>
      </c>
      <c r="D1541" s="56" t="s">
        <v>441</v>
      </c>
      <c r="E1541" t="s">
        <v>660</v>
      </c>
      <c r="H1541" s="34">
        <v>13.3</v>
      </c>
      <c r="I1541" s="34">
        <v>14</v>
      </c>
    </row>
    <row r="1542" spans="1:11" x14ac:dyDescent="0.25">
      <c r="A1542" s="34">
        <v>6.3</v>
      </c>
      <c r="B1542" s="54" t="s">
        <v>29</v>
      </c>
      <c r="C1542" s="54" t="s">
        <v>435</v>
      </c>
      <c r="D1542" s="56" t="s">
        <v>441</v>
      </c>
      <c r="E1542" t="s">
        <v>661</v>
      </c>
      <c r="H1542" s="34" t="s">
        <v>84</v>
      </c>
      <c r="I1542" s="34">
        <v>14.3</v>
      </c>
    </row>
    <row r="1543" spans="1:11" x14ac:dyDescent="0.25">
      <c r="A1543" s="34">
        <v>6.3</v>
      </c>
      <c r="B1543" s="54" t="s">
        <v>29</v>
      </c>
      <c r="C1543" s="54" t="s">
        <v>435</v>
      </c>
      <c r="D1543" s="56" t="s">
        <v>441</v>
      </c>
      <c r="E1543" t="s">
        <v>662</v>
      </c>
      <c r="H1543" s="34" t="s">
        <v>84</v>
      </c>
      <c r="I1543" s="34">
        <v>14.3</v>
      </c>
    </row>
    <row r="1544" spans="1:11" x14ac:dyDescent="0.25">
      <c r="A1544" s="34">
        <v>6.3</v>
      </c>
      <c r="B1544" s="54" t="s">
        <v>29</v>
      </c>
      <c r="C1544" s="54" t="s">
        <v>435</v>
      </c>
      <c r="D1544" s="56" t="s">
        <v>441</v>
      </c>
      <c r="E1544" t="s">
        <v>663</v>
      </c>
      <c r="H1544" s="34">
        <v>13.3</v>
      </c>
      <c r="I1544" s="34">
        <v>14</v>
      </c>
    </row>
    <row r="1545" spans="1:11" x14ac:dyDescent="0.25">
      <c r="A1545" s="34">
        <v>6.3</v>
      </c>
      <c r="B1545" s="54" t="s">
        <v>29</v>
      </c>
      <c r="C1545" s="54" t="s">
        <v>435</v>
      </c>
      <c r="D1545" s="56" t="s">
        <v>441</v>
      </c>
      <c r="E1545" t="s">
        <v>664</v>
      </c>
      <c r="H1545" s="34">
        <v>13.3</v>
      </c>
      <c r="I1545" s="34">
        <v>14</v>
      </c>
    </row>
    <row r="1546" spans="1:11" x14ac:dyDescent="0.25">
      <c r="A1546" s="34">
        <v>6.3</v>
      </c>
      <c r="B1546" s="54" t="s">
        <v>29</v>
      </c>
      <c r="C1546" s="54" t="s">
        <v>435</v>
      </c>
      <c r="D1546" s="6" t="s">
        <v>666</v>
      </c>
      <c r="E1546" t="s">
        <v>691</v>
      </c>
      <c r="H1546" s="1" t="s">
        <v>84</v>
      </c>
      <c r="I1546" s="1">
        <v>14.3</v>
      </c>
      <c r="K1546" t="s">
        <v>692</v>
      </c>
    </row>
    <row r="1547" spans="1:11" x14ac:dyDescent="0.25">
      <c r="A1547" s="34">
        <v>6.3</v>
      </c>
      <c r="B1547" s="54" t="s">
        <v>29</v>
      </c>
      <c r="C1547" s="54" t="s">
        <v>435</v>
      </c>
      <c r="D1547" s="6" t="s">
        <v>666</v>
      </c>
      <c r="E1547" t="s">
        <v>693</v>
      </c>
      <c r="H1547" s="1">
        <v>13.3</v>
      </c>
      <c r="I1547" s="8">
        <v>14</v>
      </c>
      <c r="K1547" t="s">
        <v>692</v>
      </c>
    </row>
    <row r="1548" spans="1:11" x14ac:dyDescent="0.25">
      <c r="A1548" s="34">
        <v>6.3</v>
      </c>
      <c r="B1548" s="54" t="s">
        <v>29</v>
      </c>
      <c r="C1548" s="54" t="s">
        <v>435</v>
      </c>
      <c r="D1548" s="6" t="s">
        <v>666</v>
      </c>
      <c r="E1548" t="s">
        <v>694</v>
      </c>
      <c r="H1548" s="1" t="s">
        <v>84</v>
      </c>
      <c r="I1548" s="1">
        <v>14.3</v>
      </c>
      <c r="K1548" t="s">
        <v>692</v>
      </c>
    </row>
    <row r="1549" spans="1:11" x14ac:dyDescent="0.25">
      <c r="A1549" s="34">
        <v>6.3</v>
      </c>
      <c r="B1549" s="54" t="s">
        <v>29</v>
      </c>
      <c r="C1549" s="54" t="s">
        <v>435</v>
      </c>
      <c r="D1549" s="6" t="s">
        <v>666</v>
      </c>
      <c r="E1549" t="s">
        <v>695</v>
      </c>
      <c r="H1549" s="34">
        <v>13.3</v>
      </c>
      <c r="I1549" s="34">
        <v>14</v>
      </c>
    </row>
    <row r="1550" spans="1:11" x14ac:dyDescent="0.25">
      <c r="A1550" s="34">
        <v>6.3</v>
      </c>
      <c r="B1550" s="54" t="s">
        <v>29</v>
      </c>
      <c r="C1550" s="54" t="s">
        <v>435</v>
      </c>
      <c r="D1550" s="6" t="s">
        <v>666</v>
      </c>
      <c r="E1550" t="s">
        <v>696</v>
      </c>
      <c r="H1550" s="9">
        <v>13.3</v>
      </c>
      <c r="I1550" s="9">
        <v>14</v>
      </c>
    </row>
    <row r="1551" spans="1:11" x14ac:dyDescent="0.25">
      <c r="A1551" s="34">
        <v>6.3</v>
      </c>
      <c r="B1551" s="54" t="s">
        <v>29</v>
      </c>
      <c r="C1551" s="54" t="s">
        <v>435</v>
      </c>
      <c r="D1551" s="6" t="s">
        <v>666</v>
      </c>
      <c r="E1551" t="s">
        <v>697</v>
      </c>
      <c r="H1551" s="9">
        <v>13.3</v>
      </c>
      <c r="I1551" s="9">
        <v>14</v>
      </c>
    </row>
    <row r="1552" spans="1:11" x14ac:dyDescent="0.25">
      <c r="A1552" s="34">
        <v>6.3</v>
      </c>
      <c r="B1552" s="54" t="s">
        <v>29</v>
      </c>
      <c r="C1552" s="54" t="s">
        <v>435</v>
      </c>
      <c r="D1552" s="6" t="s">
        <v>666</v>
      </c>
      <c r="E1552" t="s">
        <v>698</v>
      </c>
      <c r="H1552" s="9">
        <v>13.3</v>
      </c>
      <c r="I1552" s="9">
        <v>14</v>
      </c>
    </row>
    <row r="1553" spans="1:11" x14ac:dyDescent="0.25">
      <c r="A1553" s="34">
        <v>6.3</v>
      </c>
      <c r="B1553" s="54" t="s">
        <v>29</v>
      </c>
      <c r="C1553" s="54" t="s">
        <v>435</v>
      </c>
      <c r="D1553" s="6" t="s">
        <v>666</v>
      </c>
      <c r="E1553" t="s">
        <v>699</v>
      </c>
      <c r="H1553" s="9">
        <v>13.3</v>
      </c>
      <c r="I1553" s="9">
        <v>14</v>
      </c>
    </row>
    <row r="1554" spans="1:11" x14ac:dyDescent="0.25">
      <c r="A1554" s="34">
        <v>6.3</v>
      </c>
      <c r="B1554" s="54" t="s">
        <v>29</v>
      </c>
      <c r="C1554" s="54" t="s">
        <v>435</v>
      </c>
      <c r="D1554" s="6" t="s">
        <v>666</v>
      </c>
      <c r="E1554" t="s">
        <v>700</v>
      </c>
      <c r="H1554" s="9">
        <v>13.3</v>
      </c>
      <c r="I1554" s="9">
        <v>14</v>
      </c>
    </row>
    <row r="1555" spans="1:11" x14ac:dyDescent="0.25">
      <c r="A1555" s="34">
        <v>6.3</v>
      </c>
      <c r="B1555" s="54" t="s">
        <v>29</v>
      </c>
      <c r="C1555" s="54" t="s">
        <v>435</v>
      </c>
      <c r="D1555" s="6" t="s">
        <v>666</v>
      </c>
      <c r="E1555" t="s">
        <v>701</v>
      </c>
      <c r="H1555" s="9">
        <v>13.3</v>
      </c>
      <c r="I1555" s="9">
        <v>14</v>
      </c>
    </row>
    <row r="1556" spans="1:11" x14ac:dyDescent="0.25">
      <c r="A1556" s="34">
        <v>6.3</v>
      </c>
      <c r="B1556" s="54" t="s">
        <v>29</v>
      </c>
      <c r="C1556" s="54" t="s">
        <v>435</v>
      </c>
      <c r="D1556" s="6" t="s">
        <v>666</v>
      </c>
      <c r="E1556" t="s">
        <v>702</v>
      </c>
      <c r="H1556" s="9">
        <v>13.3</v>
      </c>
      <c r="I1556" s="9">
        <v>14</v>
      </c>
    </row>
    <row r="1557" spans="1:11" x14ac:dyDescent="0.25">
      <c r="A1557" s="34">
        <v>6.3</v>
      </c>
      <c r="B1557" s="54" t="s">
        <v>29</v>
      </c>
      <c r="C1557" s="54" t="s">
        <v>435</v>
      </c>
      <c r="D1557" s="6" t="s">
        <v>666</v>
      </c>
      <c r="E1557" t="s">
        <v>703</v>
      </c>
      <c r="H1557" s="9">
        <v>13.3</v>
      </c>
      <c r="I1557" s="9">
        <v>14</v>
      </c>
    </row>
    <row r="1558" spans="1:11" x14ac:dyDescent="0.25">
      <c r="A1558" s="34">
        <v>6.3</v>
      </c>
      <c r="B1558" s="54" t="s">
        <v>46</v>
      </c>
      <c r="C1558" s="54" t="s">
        <v>484</v>
      </c>
      <c r="D1558" s="6" t="s">
        <v>485</v>
      </c>
      <c r="E1558" t="s">
        <v>795</v>
      </c>
      <c r="H1558" s="40">
        <v>13.3</v>
      </c>
      <c r="I1558" s="34">
        <v>14</v>
      </c>
    </row>
    <row r="1559" spans="1:11" x14ac:dyDescent="0.25">
      <c r="A1559" s="34">
        <v>6.3</v>
      </c>
      <c r="B1559" s="54" t="s">
        <v>46</v>
      </c>
      <c r="C1559" s="54" t="s">
        <v>484</v>
      </c>
      <c r="D1559" s="6" t="s">
        <v>485</v>
      </c>
      <c r="E1559" t="s">
        <v>796</v>
      </c>
      <c r="H1559" s="40">
        <v>13.3</v>
      </c>
      <c r="I1559" s="34">
        <v>14</v>
      </c>
    </row>
    <row r="1560" spans="1:11" x14ac:dyDescent="0.25">
      <c r="A1560" s="34">
        <v>6.3</v>
      </c>
      <c r="B1560" s="54" t="s">
        <v>46</v>
      </c>
      <c r="C1560" s="54" t="s">
        <v>484</v>
      </c>
      <c r="D1560" s="6" t="s">
        <v>485</v>
      </c>
      <c r="E1560" t="s">
        <v>797</v>
      </c>
      <c r="H1560" s="34">
        <v>13.3</v>
      </c>
      <c r="I1560" s="34">
        <v>14</v>
      </c>
      <c r="K1560" s="66"/>
    </row>
    <row r="1561" spans="1:11" x14ac:dyDescent="0.25">
      <c r="A1561" s="34">
        <v>6.3</v>
      </c>
      <c r="B1561" s="54" t="s">
        <v>46</v>
      </c>
      <c r="C1561" s="54" t="s">
        <v>484</v>
      </c>
      <c r="D1561" s="6" t="s">
        <v>485</v>
      </c>
      <c r="E1561" t="s">
        <v>798</v>
      </c>
      <c r="H1561" s="34">
        <v>13.3</v>
      </c>
      <c r="I1561" s="34">
        <v>14</v>
      </c>
      <c r="K1561" s="66"/>
    </row>
    <row r="1562" spans="1:11" x14ac:dyDescent="0.25">
      <c r="A1562" s="34">
        <v>6.3</v>
      </c>
      <c r="B1562" s="54" t="s">
        <v>46</v>
      </c>
      <c r="C1562" s="54" t="s">
        <v>484</v>
      </c>
      <c r="D1562" s="6" t="s">
        <v>485</v>
      </c>
      <c r="E1562" t="s">
        <v>799</v>
      </c>
      <c r="H1562" s="34">
        <v>13.3</v>
      </c>
      <c r="I1562" s="34">
        <v>14</v>
      </c>
      <c r="K1562" s="66"/>
    </row>
    <row r="1563" spans="1:11" x14ac:dyDescent="0.25">
      <c r="A1563" s="34">
        <v>6.3</v>
      </c>
      <c r="B1563" s="54" t="s">
        <v>46</v>
      </c>
      <c r="C1563" s="54" t="s">
        <v>484</v>
      </c>
      <c r="D1563" s="6" t="s">
        <v>485</v>
      </c>
      <c r="E1563" t="s">
        <v>800</v>
      </c>
      <c r="H1563" s="34">
        <v>13.3</v>
      </c>
      <c r="I1563" s="34">
        <v>14</v>
      </c>
      <c r="K1563" s="66"/>
    </row>
    <row r="1564" spans="1:11" x14ac:dyDescent="0.25">
      <c r="A1564" s="34">
        <v>6.3</v>
      </c>
      <c r="B1564" s="54" t="s">
        <v>46</v>
      </c>
      <c r="C1564" s="54" t="s">
        <v>484</v>
      </c>
      <c r="D1564" s="6" t="s">
        <v>485</v>
      </c>
      <c r="E1564" t="s">
        <v>801</v>
      </c>
      <c r="H1564" s="34">
        <v>13.3</v>
      </c>
      <c r="I1564" s="34">
        <v>14</v>
      </c>
      <c r="K1564" s="66"/>
    </row>
    <row r="1565" spans="1:11" x14ac:dyDescent="0.25">
      <c r="A1565" s="34">
        <v>6.3</v>
      </c>
      <c r="B1565" s="54" t="s">
        <v>46</v>
      </c>
      <c r="C1565" s="54" t="s">
        <v>484</v>
      </c>
      <c r="D1565" s="6" t="s">
        <v>485</v>
      </c>
      <c r="E1565" t="s">
        <v>802</v>
      </c>
      <c r="H1565" s="34">
        <v>13.3</v>
      </c>
      <c r="I1565" s="34">
        <v>14</v>
      </c>
      <c r="K1565" s="66"/>
    </row>
    <row r="1566" spans="1:11" x14ac:dyDescent="0.25">
      <c r="A1566" s="34">
        <v>6.3</v>
      </c>
      <c r="B1566" s="54" t="s">
        <v>46</v>
      </c>
      <c r="C1566" s="54" t="s">
        <v>484</v>
      </c>
      <c r="D1566" s="6" t="s">
        <v>485</v>
      </c>
      <c r="E1566" t="s">
        <v>803</v>
      </c>
      <c r="H1566" s="34">
        <v>13.3</v>
      </c>
      <c r="I1566" s="34">
        <v>14</v>
      </c>
      <c r="K1566" s="66"/>
    </row>
    <row r="1567" spans="1:11" x14ac:dyDescent="0.25">
      <c r="A1567" s="34">
        <v>6.3</v>
      </c>
      <c r="B1567" s="54" t="s">
        <v>29</v>
      </c>
      <c r="C1567" s="54" t="s">
        <v>811</v>
      </c>
      <c r="D1567" s="6" t="s">
        <v>812</v>
      </c>
      <c r="E1567" t="s">
        <v>813</v>
      </c>
      <c r="H1567" s="34" t="s">
        <v>84</v>
      </c>
      <c r="I1567" s="34">
        <v>14.3</v>
      </c>
    </row>
    <row r="1568" spans="1:11" x14ac:dyDescent="0.25">
      <c r="A1568" s="34">
        <v>6.3</v>
      </c>
      <c r="B1568" s="54" t="s">
        <v>29</v>
      </c>
      <c r="C1568" s="54" t="s">
        <v>811</v>
      </c>
      <c r="D1568" s="6" t="s">
        <v>812</v>
      </c>
      <c r="E1568" t="s">
        <v>814</v>
      </c>
      <c r="H1568" s="34" t="s">
        <v>84</v>
      </c>
      <c r="I1568" s="34">
        <v>14.3</v>
      </c>
    </row>
    <row r="1569" spans="1:11" x14ac:dyDescent="0.25">
      <c r="A1569" s="34">
        <v>6.3</v>
      </c>
      <c r="B1569" s="54" t="s">
        <v>29</v>
      </c>
      <c r="C1569" s="54" t="s">
        <v>811</v>
      </c>
      <c r="D1569" s="6" t="s">
        <v>812</v>
      </c>
      <c r="E1569" t="s">
        <v>815</v>
      </c>
      <c r="H1569" s="34" t="s">
        <v>84</v>
      </c>
      <c r="I1569" s="34">
        <v>14.3</v>
      </c>
    </row>
    <row r="1570" spans="1:11" x14ac:dyDescent="0.25">
      <c r="A1570" s="34">
        <v>6.3</v>
      </c>
      <c r="B1570" s="54" t="s">
        <v>46</v>
      </c>
      <c r="C1570" s="54" t="s">
        <v>59</v>
      </c>
      <c r="D1570" s="6" t="s">
        <v>805</v>
      </c>
      <c r="E1570" t="s">
        <v>967</v>
      </c>
      <c r="H1570" s="67">
        <v>13.3</v>
      </c>
      <c r="I1570" s="68">
        <v>14</v>
      </c>
    </row>
    <row r="1571" spans="1:11" x14ac:dyDescent="0.25">
      <c r="A1571" s="34">
        <v>6.3</v>
      </c>
      <c r="B1571" s="54" t="s">
        <v>46</v>
      </c>
      <c r="C1571" s="54" t="s">
        <v>59</v>
      </c>
      <c r="D1571" s="6" t="s">
        <v>805</v>
      </c>
      <c r="E1571" t="s">
        <v>968</v>
      </c>
      <c r="H1571" s="1">
        <v>13.3</v>
      </c>
      <c r="I1571" s="8">
        <v>14</v>
      </c>
    </row>
    <row r="1572" spans="1:11" x14ac:dyDescent="0.25">
      <c r="A1572" s="34">
        <v>6.3</v>
      </c>
      <c r="B1572" s="54" t="s">
        <v>46</v>
      </c>
      <c r="C1572" s="54" t="s">
        <v>59</v>
      </c>
      <c r="D1572" s="6" t="s">
        <v>805</v>
      </c>
      <c r="E1572" t="s">
        <v>969</v>
      </c>
      <c r="H1572" s="1">
        <v>13.3</v>
      </c>
      <c r="I1572" s="8">
        <v>14</v>
      </c>
    </row>
    <row r="1573" spans="1:11" x14ac:dyDescent="0.25">
      <c r="A1573" s="34">
        <v>6.3</v>
      </c>
      <c r="B1573" s="54" t="s">
        <v>46</v>
      </c>
      <c r="C1573" s="54" t="s">
        <v>59</v>
      </c>
      <c r="D1573" s="6" t="s">
        <v>805</v>
      </c>
      <c r="E1573" t="s">
        <v>970</v>
      </c>
      <c r="H1573" s="1">
        <v>13.3</v>
      </c>
      <c r="I1573" s="8">
        <v>14</v>
      </c>
    </row>
    <row r="1574" spans="1:11" x14ac:dyDescent="0.25">
      <c r="A1574" s="34">
        <v>6.3</v>
      </c>
      <c r="B1574" s="54" t="s">
        <v>46</v>
      </c>
      <c r="C1574" s="54" t="s">
        <v>59</v>
      </c>
      <c r="D1574" s="6" t="s">
        <v>805</v>
      </c>
      <c r="E1574" t="s">
        <v>971</v>
      </c>
      <c r="H1574" s="1">
        <v>13.3</v>
      </c>
      <c r="I1574" s="8">
        <v>14</v>
      </c>
    </row>
    <row r="1575" spans="1:11" x14ac:dyDescent="0.25">
      <c r="A1575" s="34">
        <v>6.3</v>
      </c>
      <c r="B1575" s="54" t="s">
        <v>46</v>
      </c>
      <c r="C1575" s="54" t="s">
        <v>59</v>
      </c>
      <c r="D1575" s="6" t="s">
        <v>805</v>
      </c>
      <c r="E1575" t="s">
        <v>972</v>
      </c>
      <c r="H1575" s="1">
        <v>13.3</v>
      </c>
      <c r="I1575" s="8">
        <v>14</v>
      </c>
    </row>
    <row r="1576" spans="1:11" x14ac:dyDescent="0.25">
      <c r="A1576" s="34">
        <v>6.3</v>
      </c>
      <c r="B1576" s="54" t="s">
        <v>46</v>
      </c>
      <c r="C1576" s="54" t="s">
        <v>59</v>
      </c>
      <c r="D1576" s="6" t="s">
        <v>805</v>
      </c>
      <c r="E1576" t="s">
        <v>973</v>
      </c>
      <c r="H1576" s="1">
        <v>13.3</v>
      </c>
      <c r="I1576" s="8">
        <v>14</v>
      </c>
    </row>
    <row r="1577" spans="1:11" x14ac:dyDescent="0.25">
      <c r="A1577" s="34">
        <v>6.3</v>
      </c>
      <c r="B1577" s="54" t="s">
        <v>46</v>
      </c>
      <c r="C1577" s="54" t="s">
        <v>47</v>
      </c>
      <c r="D1577" s="6" t="s">
        <v>993</v>
      </c>
      <c r="E1577" t="s">
        <v>1015</v>
      </c>
      <c r="H1577" s="34">
        <v>13.3</v>
      </c>
      <c r="I1577" s="34">
        <v>14</v>
      </c>
      <c r="K1577" s="66"/>
    </row>
    <row r="1578" spans="1:11" x14ac:dyDescent="0.25">
      <c r="A1578" s="34">
        <v>6.3</v>
      </c>
      <c r="B1578" s="54" t="s">
        <v>46</v>
      </c>
      <c r="C1578" s="54" t="s">
        <v>47</v>
      </c>
      <c r="D1578" s="6" t="s">
        <v>993</v>
      </c>
      <c r="E1578" t="s">
        <v>1016</v>
      </c>
      <c r="H1578" s="34">
        <v>13.3</v>
      </c>
      <c r="I1578" s="34">
        <v>14</v>
      </c>
      <c r="K1578" s="66"/>
    </row>
    <row r="1579" spans="1:11" x14ac:dyDescent="0.25">
      <c r="A1579" s="34">
        <v>6.3</v>
      </c>
      <c r="B1579" s="54" t="s">
        <v>29</v>
      </c>
      <c r="C1579" s="54" t="s">
        <v>1047</v>
      </c>
      <c r="D1579" s="6" t="s">
        <v>1048</v>
      </c>
      <c r="E1579" t="s">
        <v>1222</v>
      </c>
      <c r="H1579" s="34" t="s">
        <v>84</v>
      </c>
      <c r="I1579" s="34">
        <v>14.2</v>
      </c>
    </row>
    <row r="1580" spans="1:11" x14ac:dyDescent="0.25">
      <c r="A1580" s="34">
        <v>6.3</v>
      </c>
      <c r="B1580" s="54" t="s">
        <v>29</v>
      </c>
      <c r="C1580" s="54" t="s">
        <v>1047</v>
      </c>
      <c r="D1580" s="6" t="s">
        <v>1048</v>
      </c>
      <c r="E1580" t="s">
        <v>1223</v>
      </c>
      <c r="H1580" s="34" t="s">
        <v>84</v>
      </c>
      <c r="I1580" s="34">
        <v>14.3</v>
      </c>
    </row>
    <row r="1581" spans="1:11" x14ac:dyDescent="0.25">
      <c r="A1581" s="34">
        <v>6.3</v>
      </c>
      <c r="B1581" s="54" t="s">
        <v>29</v>
      </c>
      <c r="C1581" s="54" t="s">
        <v>1047</v>
      </c>
      <c r="D1581" s="6" t="s">
        <v>1048</v>
      </c>
      <c r="E1581" t="s">
        <v>1224</v>
      </c>
      <c r="H1581" s="34" t="s">
        <v>84</v>
      </c>
      <c r="I1581" s="34">
        <v>14.3</v>
      </c>
    </row>
    <row r="1582" spans="1:11" x14ac:dyDescent="0.25">
      <c r="A1582" s="34">
        <v>6.3</v>
      </c>
      <c r="B1582" s="54" t="s">
        <v>29</v>
      </c>
      <c r="C1582" s="54" t="s">
        <v>1047</v>
      </c>
      <c r="D1582" s="6" t="s">
        <v>1048</v>
      </c>
      <c r="E1582" t="s">
        <v>1225</v>
      </c>
      <c r="H1582" s="34" t="s">
        <v>84</v>
      </c>
      <c r="I1582" s="34">
        <v>14.3</v>
      </c>
    </row>
    <row r="1583" spans="1:11" x14ac:dyDescent="0.25">
      <c r="A1583" s="34">
        <v>6.3</v>
      </c>
      <c r="B1583" s="54" t="s">
        <v>29</v>
      </c>
      <c r="C1583" s="54" t="s">
        <v>1047</v>
      </c>
      <c r="D1583" s="6" t="s">
        <v>1048</v>
      </c>
      <c r="E1583" t="s">
        <v>1226</v>
      </c>
      <c r="H1583" s="34" t="s">
        <v>84</v>
      </c>
      <c r="I1583" s="34">
        <v>14.3</v>
      </c>
    </row>
    <row r="1584" spans="1:11" x14ac:dyDescent="0.25">
      <c r="A1584" s="71">
        <v>2406</v>
      </c>
      <c r="B1584" s="54" t="s">
        <v>92</v>
      </c>
      <c r="C1584" s="54" t="s">
        <v>175</v>
      </c>
      <c r="D1584" s="54" t="s">
        <v>176</v>
      </c>
      <c r="E1584" t="s">
        <v>483</v>
      </c>
    </row>
    <row r="1585" spans="1:9" x14ac:dyDescent="0.25">
      <c r="A1585" s="71">
        <v>2406</v>
      </c>
      <c r="B1585" s="54" t="s">
        <v>92</v>
      </c>
      <c r="C1585" s="54" t="s">
        <v>175</v>
      </c>
      <c r="D1585" s="54" t="s">
        <v>176</v>
      </c>
      <c r="E1585" t="s">
        <v>644</v>
      </c>
    </row>
    <row r="1586" spans="1:9" x14ac:dyDescent="0.25">
      <c r="A1586" s="34">
        <v>6.3</v>
      </c>
      <c r="B1586" s="54" t="s">
        <v>92</v>
      </c>
      <c r="C1586" s="54" t="s">
        <v>93</v>
      </c>
      <c r="D1586" s="6" t="s">
        <v>229</v>
      </c>
      <c r="E1586" t="s">
        <v>239</v>
      </c>
      <c r="H1586" s="40">
        <v>13.3</v>
      </c>
      <c r="I1586" s="40">
        <v>14</v>
      </c>
    </row>
    <row r="1587" spans="1:9" x14ac:dyDescent="0.25">
      <c r="A1587" s="34">
        <v>6.3</v>
      </c>
      <c r="B1587" s="54" t="s">
        <v>92</v>
      </c>
      <c r="C1587" s="54" t="s">
        <v>93</v>
      </c>
      <c r="D1587" s="6" t="s">
        <v>229</v>
      </c>
      <c r="E1587" t="s">
        <v>240</v>
      </c>
      <c r="H1587" s="40">
        <v>13.3</v>
      </c>
      <c r="I1587" s="40">
        <v>14</v>
      </c>
    </row>
    <row r="1588" spans="1:9" x14ac:dyDescent="0.25">
      <c r="A1588" s="34">
        <v>6.3</v>
      </c>
      <c r="B1588" s="54" t="s">
        <v>92</v>
      </c>
      <c r="C1588" s="54" t="s">
        <v>93</v>
      </c>
      <c r="D1588" s="6" t="s">
        <v>278</v>
      </c>
      <c r="E1588" t="s">
        <v>431</v>
      </c>
      <c r="H1588" s="40">
        <v>13.3</v>
      </c>
      <c r="I1588" s="40">
        <v>14</v>
      </c>
    </row>
    <row r="1589" spans="1:9" x14ac:dyDescent="0.25">
      <c r="A1589" s="34">
        <v>6.3</v>
      </c>
      <c r="B1589" s="54" t="s">
        <v>92</v>
      </c>
      <c r="C1589" s="54" t="s">
        <v>93</v>
      </c>
      <c r="D1589" s="6" t="s">
        <v>278</v>
      </c>
      <c r="E1589" t="s">
        <v>432</v>
      </c>
      <c r="H1589" s="40">
        <v>13.3</v>
      </c>
      <c r="I1589" s="40">
        <v>14</v>
      </c>
    </row>
    <row r="1590" spans="1:9" x14ac:dyDescent="0.25">
      <c r="A1590" s="34">
        <v>6.3</v>
      </c>
      <c r="B1590" s="54" t="s">
        <v>92</v>
      </c>
      <c r="C1590" s="54" t="s">
        <v>93</v>
      </c>
      <c r="D1590" s="6" t="s">
        <v>278</v>
      </c>
      <c r="E1590" t="s">
        <v>433</v>
      </c>
      <c r="H1590" s="40">
        <v>13.3</v>
      </c>
      <c r="I1590" s="40">
        <v>14</v>
      </c>
    </row>
    <row r="1591" spans="1:9" x14ac:dyDescent="0.25">
      <c r="A1591" s="34">
        <v>6.3</v>
      </c>
      <c r="B1591" s="54" t="s">
        <v>92</v>
      </c>
      <c r="C1591" s="54" t="s">
        <v>93</v>
      </c>
      <c r="D1591" s="6" t="s">
        <v>278</v>
      </c>
      <c r="E1591" t="s">
        <v>434</v>
      </c>
      <c r="H1591" s="40">
        <v>13.3</v>
      </c>
      <c r="I1591" s="40">
        <v>14</v>
      </c>
    </row>
    <row r="1592" spans="1:9" x14ac:dyDescent="0.25">
      <c r="A1592" s="34">
        <v>6.3</v>
      </c>
      <c r="B1592" s="54" t="s">
        <v>92</v>
      </c>
      <c r="C1592" s="54" t="s">
        <v>551</v>
      </c>
      <c r="D1592" s="6" t="s">
        <v>552</v>
      </c>
      <c r="E1592" t="s">
        <v>566</v>
      </c>
      <c r="H1592" s="1" t="s">
        <v>84</v>
      </c>
      <c r="I1592" s="1">
        <v>14.3</v>
      </c>
    </row>
    <row r="1593" spans="1:9" x14ac:dyDescent="0.25">
      <c r="A1593" s="34">
        <v>6.3</v>
      </c>
      <c r="B1593" s="54" t="s">
        <v>92</v>
      </c>
      <c r="C1593" s="54" t="s">
        <v>551</v>
      </c>
      <c r="D1593" s="6" t="s">
        <v>552</v>
      </c>
      <c r="E1593" t="s">
        <v>567</v>
      </c>
      <c r="H1593" s="1" t="s">
        <v>84</v>
      </c>
      <c r="I1593" s="1">
        <v>14.3</v>
      </c>
    </row>
    <row r="1594" spans="1:9" x14ac:dyDescent="0.25">
      <c r="A1594" s="34">
        <v>6.3</v>
      </c>
      <c r="B1594" s="54" t="s">
        <v>92</v>
      </c>
      <c r="C1594" s="54" t="s">
        <v>93</v>
      </c>
      <c r="D1594" s="6" t="s">
        <v>975</v>
      </c>
      <c r="E1594" t="s">
        <v>1113</v>
      </c>
      <c r="H1594" s="40">
        <v>13.3</v>
      </c>
      <c r="I1594" s="40">
        <v>14</v>
      </c>
    </row>
    <row r="1595" spans="1:9" x14ac:dyDescent="0.25">
      <c r="A1595" s="34">
        <v>6.3</v>
      </c>
      <c r="B1595" s="54" t="s">
        <v>92</v>
      </c>
      <c r="C1595" s="54" t="s">
        <v>93</v>
      </c>
      <c r="D1595" s="6" t="s">
        <v>984</v>
      </c>
      <c r="E1595" t="s">
        <v>1123</v>
      </c>
      <c r="H1595" s="40" t="s">
        <v>84</v>
      </c>
      <c r="I1595" s="40">
        <v>14.3</v>
      </c>
    </row>
    <row r="1596" spans="1:9" x14ac:dyDescent="0.25">
      <c r="A1596" s="34">
        <v>6.3</v>
      </c>
      <c r="B1596" s="54" t="s">
        <v>92</v>
      </c>
      <c r="C1596" s="54" t="s">
        <v>93</v>
      </c>
      <c r="D1596" s="6" t="s">
        <v>984</v>
      </c>
      <c r="E1596" t="s">
        <v>1124</v>
      </c>
      <c r="H1596" s="40">
        <v>13.3</v>
      </c>
      <c r="I1596" s="40">
        <v>14</v>
      </c>
    </row>
    <row r="1597" spans="1:9" x14ac:dyDescent="0.25">
      <c r="A1597" s="34">
        <v>6.3</v>
      </c>
      <c r="B1597" s="54" t="s">
        <v>92</v>
      </c>
      <c r="C1597" s="54" t="s">
        <v>93</v>
      </c>
      <c r="D1597" s="6" t="s">
        <v>1020</v>
      </c>
      <c r="E1597" t="s">
        <v>1023</v>
      </c>
      <c r="H1597" s="40">
        <v>13.3</v>
      </c>
      <c r="I1597" s="40">
        <v>14</v>
      </c>
    </row>
    <row r="1598" spans="1:9" x14ac:dyDescent="0.25">
      <c r="A1598" s="34">
        <v>6.3</v>
      </c>
      <c r="B1598" s="54" t="s">
        <v>92</v>
      </c>
      <c r="C1598" s="54" t="s">
        <v>93</v>
      </c>
      <c r="D1598" s="6" t="s">
        <v>1020</v>
      </c>
      <c r="E1598" t="s">
        <v>1024</v>
      </c>
      <c r="H1598" s="40">
        <v>13.3</v>
      </c>
      <c r="I1598" s="40">
        <v>14</v>
      </c>
    </row>
    <row r="1599" spans="1:9" x14ac:dyDescent="0.25">
      <c r="A1599" s="34">
        <v>6.3</v>
      </c>
      <c r="B1599" s="54" t="s">
        <v>92</v>
      </c>
      <c r="C1599" s="54" t="s">
        <v>93</v>
      </c>
      <c r="D1599" s="6" t="s">
        <v>1020</v>
      </c>
      <c r="E1599" t="s">
        <v>1025</v>
      </c>
      <c r="H1599" s="40">
        <v>13.3</v>
      </c>
      <c r="I1599" s="40">
        <v>14</v>
      </c>
    </row>
    <row r="1600" spans="1:9" x14ac:dyDescent="0.25">
      <c r="A1600" s="34">
        <v>6.3</v>
      </c>
      <c r="B1600" s="54" t="s">
        <v>92</v>
      </c>
      <c r="C1600" s="54" t="s">
        <v>93</v>
      </c>
      <c r="D1600" s="6" t="s">
        <v>1020</v>
      </c>
      <c r="E1600" t="s">
        <v>1026</v>
      </c>
      <c r="H1600" s="40">
        <v>13.3</v>
      </c>
      <c r="I1600" s="40">
        <v>14</v>
      </c>
    </row>
    <row r="1601" spans="1:9" x14ac:dyDescent="0.25">
      <c r="A1601" s="34">
        <v>6.3</v>
      </c>
      <c r="B1601" s="54" t="s">
        <v>92</v>
      </c>
      <c r="C1601" s="54" t="s">
        <v>175</v>
      </c>
      <c r="D1601" s="6" t="s">
        <v>645</v>
      </c>
      <c r="E1601" t="s">
        <v>1316</v>
      </c>
      <c r="H1601" s="40">
        <v>13.3</v>
      </c>
      <c r="I1601" s="34">
        <v>14</v>
      </c>
    </row>
    <row r="1602" spans="1:9" x14ac:dyDescent="0.25">
      <c r="A1602" s="34">
        <v>6.3</v>
      </c>
      <c r="B1602" s="54" t="s">
        <v>92</v>
      </c>
      <c r="C1602" s="54" t="s">
        <v>175</v>
      </c>
      <c r="D1602" s="6" t="s">
        <v>645</v>
      </c>
      <c r="E1602" t="s">
        <v>1317</v>
      </c>
      <c r="H1602" s="40">
        <v>13.3</v>
      </c>
      <c r="I1602" s="34">
        <v>14</v>
      </c>
    </row>
    <row r="1603" spans="1:9" x14ac:dyDescent="0.25">
      <c r="A1603" s="34">
        <v>6.3</v>
      </c>
      <c r="B1603" s="54" t="s">
        <v>92</v>
      </c>
      <c r="C1603" s="54" t="s">
        <v>175</v>
      </c>
      <c r="D1603" s="6" t="s">
        <v>1051</v>
      </c>
      <c r="E1603" t="s">
        <v>1416</v>
      </c>
      <c r="H1603" s="34">
        <v>13.3</v>
      </c>
      <c r="I1603" s="34">
        <v>14</v>
      </c>
    </row>
    <row r="1604" spans="1:9" x14ac:dyDescent="0.25">
      <c r="A1604" s="34">
        <v>6.3</v>
      </c>
      <c r="B1604" s="54" t="s">
        <v>92</v>
      </c>
      <c r="C1604" s="54" t="s">
        <v>175</v>
      </c>
      <c r="D1604" s="6" t="s">
        <v>1051</v>
      </c>
      <c r="E1604" t="s">
        <v>1417</v>
      </c>
      <c r="H1604" s="1">
        <v>13.3</v>
      </c>
      <c r="I1604" s="8">
        <v>14</v>
      </c>
    </row>
    <row r="1605" spans="1:9" x14ac:dyDescent="0.25">
      <c r="A1605" s="34">
        <v>6.3</v>
      </c>
      <c r="B1605" s="54" t="s">
        <v>92</v>
      </c>
      <c r="C1605" s="54" t="s">
        <v>175</v>
      </c>
      <c r="D1605" s="6" t="s">
        <v>1051</v>
      </c>
      <c r="E1605" t="s">
        <v>1418</v>
      </c>
      <c r="H1605" s="1">
        <v>13.3</v>
      </c>
      <c r="I1605" s="8">
        <v>14</v>
      </c>
    </row>
    <row r="1606" spans="1:9" x14ac:dyDescent="0.25">
      <c r="A1606" s="34">
        <v>6.3</v>
      </c>
      <c r="B1606" s="54" t="s">
        <v>92</v>
      </c>
      <c r="C1606" s="54" t="s">
        <v>175</v>
      </c>
      <c r="D1606" s="6" t="s">
        <v>1051</v>
      </c>
      <c r="E1606" t="s">
        <v>1419</v>
      </c>
      <c r="H1606" s="1">
        <v>13.3</v>
      </c>
      <c r="I1606" s="8">
        <v>14</v>
      </c>
    </row>
    <row r="1607" spans="1:9" x14ac:dyDescent="0.25">
      <c r="A1607" s="34">
        <v>6.3</v>
      </c>
      <c r="B1607" s="54" t="s">
        <v>92</v>
      </c>
      <c r="C1607" s="54" t="s">
        <v>1054</v>
      </c>
      <c r="D1607" s="6" t="s">
        <v>1055</v>
      </c>
      <c r="E1607" t="s">
        <v>1428</v>
      </c>
      <c r="H1607" s="40">
        <v>13.3</v>
      </c>
      <c r="I1607" s="40">
        <v>14</v>
      </c>
    </row>
    <row r="1608" spans="1:9" x14ac:dyDescent="0.25">
      <c r="A1608" s="34">
        <v>6.3</v>
      </c>
      <c r="B1608" s="54" t="s">
        <v>92</v>
      </c>
      <c r="C1608" s="54" t="s">
        <v>1054</v>
      </c>
      <c r="D1608" s="6" t="s">
        <v>1055</v>
      </c>
      <c r="E1608" t="s">
        <v>1429</v>
      </c>
      <c r="H1608" s="40" t="s">
        <v>84</v>
      </c>
      <c r="I1608" s="40">
        <v>14.3</v>
      </c>
    </row>
    <row r="1609" spans="1:9" x14ac:dyDescent="0.25">
      <c r="A1609" s="34">
        <v>6.3</v>
      </c>
      <c r="B1609" s="54" t="s">
        <v>92</v>
      </c>
      <c r="C1609" s="54" t="s">
        <v>1054</v>
      </c>
      <c r="D1609" s="6" t="s">
        <v>1055</v>
      </c>
      <c r="E1609" t="s">
        <v>1430</v>
      </c>
      <c r="H1609" s="40">
        <v>13.3</v>
      </c>
      <c r="I1609" s="40">
        <v>14</v>
      </c>
    </row>
    <row r="1610" spans="1:9" x14ac:dyDescent="0.25">
      <c r="A1610" s="34">
        <v>6.3</v>
      </c>
      <c r="B1610" s="54" t="s">
        <v>92</v>
      </c>
      <c r="C1610" s="54" t="s">
        <v>1054</v>
      </c>
      <c r="D1610" s="6" t="s">
        <v>1055</v>
      </c>
      <c r="E1610" t="s">
        <v>1431</v>
      </c>
      <c r="H1610" s="40">
        <v>13.3</v>
      </c>
      <c r="I1610" s="40">
        <v>14</v>
      </c>
    </row>
    <row r="1611" spans="1:9" x14ac:dyDescent="0.25">
      <c r="A1611" s="34">
        <v>6.3</v>
      </c>
      <c r="B1611" s="54" t="s">
        <v>92</v>
      </c>
      <c r="C1611" s="54" t="s">
        <v>1054</v>
      </c>
      <c r="D1611" s="6" t="s">
        <v>1055</v>
      </c>
      <c r="E1611" t="s">
        <v>1432</v>
      </c>
      <c r="H1611" s="40" t="s">
        <v>84</v>
      </c>
      <c r="I1611" s="40">
        <v>14.3</v>
      </c>
    </row>
    <row r="1612" spans="1:9" x14ac:dyDescent="0.25">
      <c r="A1612" s="34">
        <v>6.3</v>
      </c>
      <c r="B1612" s="54" t="s">
        <v>92</v>
      </c>
      <c r="C1612" s="54" t="s">
        <v>1054</v>
      </c>
      <c r="D1612" s="6" t="s">
        <v>1055</v>
      </c>
      <c r="E1612" t="s">
        <v>1433</v>
      </c>
      <c r="H1612" s="40">
        <v>13.3</v>
      </c>
      <c r="I1612" s="40">
        <v>14</v>
      </c>
    </row>
    <row r="1613" spans="1:9" x14ac:dyDescent="0.25">
      <c r="A1613" s="34">
        <v>6.3</v>
      </c>
      <c r="B1613" s="54" t="s">
        <v>92</v>
      </c>
      <c r="C1613" s="54" t="s">
        <v>1054</v>
      </c>
      <c r="D1613" s="6" t="s">
        <v>1055</v>
      </c>
      <c r="E1613" t="s">
        <v>1434</v>
      </c>
      <c r="H1613" s="40" t="s">
        <v>84</v>
      </c>
      <c r="I1613" s="40">
        <v>14</v>
      </c>
    </row>
    <row r="1614" spans="1:9" x14ac:dyDescent="0.25">
      <c r="A1614" s="34">
        <v>6.3</v>
      </c>
      <c r="B1614" s="54" t="s">
        <v>92</v>
      </c>
      <c r="C1614" s="54" t="s">
        <v>1054</v>
      </c>
      <c r="D1614" s="6" t="s">
        <v>1055</v>
      </c>
      <c r="E1614" t="s">
        <v>1435</v>
      </c>
      <c r="H1614" s="40" t="s">
        <v>84</v>
      </c>
      <c r="I1614" s="40">
        <v>14</v>
      </c>
    </row>
    <row r="1615" spans="1:9" x14ac:dyDescent="0.25">
      <c r="A1615" s="34">
        <v>6.3</v>
      </c>
      <c r="B1615" s="54" t="s">
        <v>92</v>
      </c>
      <c r="C1615" s="54" t="s">
        <v>1054</v>
      </c>
      <c r="D1615" s="6" t="s">
        <v>1055</v>
      </c>
      <c r="E1615" t="s">
        <v>1436</v>
      </c>
      <c r="H1615" s="40" t="s">
        <v>84</v>
      </c>
      <c r="I1615" s="40">
        <v>14.3</v>
      </c>
    </row>
    <row r="1616" spans="1:9" x14ac:dyDescent="0.25">
      <c r="A1616" s="34">
        <v>6.3</v>
      </c>
      <c r="B1616" s="54" t="s">
        <v>92</v>
      </c>
      <c r="C1616" s="54" t="s">
        <v>1054</v>
      </c>
      <c r="D1616" s="6" t="s">
        <v>1055</v>
      </c>
      <c r="E1616" t="s">
        <v>1437</v>
      </c>
      <c r="H1616" s="40" t="s">
        <v>84</v>
      </c>
      <c r="I1616" s="40">
        <v>14.3</v>
      </c>
    </row>
    <row r="1617" spans="1:9" x14ac:dyDescent="0.25">
      <c r="A1617" s="34">
        <v>6.3</v>
      </c>
      <c r="B1617" s="54" t="s">
        <v>92</v>
      </c>
      <c r="C1617" s="54" t="s">
        <v>1054</v>
      </c>
      <c r="D1617" s="6" t="s">
        <v>1055</v>
      </c>
      <c r="E1617" t="s">
        <v>1438</v>
      </c>
      <c r="H1617" s="40">
        <v>13.3</v>
      </c>
      <c r="I1617" s="40">
        <v>14</v>
      </c>
    </row>
    <row r="1618" spans="1:9" x14ac:dyDescent="0.25">
      <c r="A1618" s="34">
        <v>6.3</v>
      </c>
      <c r="B1618" s="54" t="s">
        <v>92</v>
      </c>
      <c r="C1618" s="54" t="s">
        <v>1054</v>
      </c>
      <c r="D1618" s="6" t="s">
        <v>1055</v>
      </c>
      <c r="E1618" t="s">
        <v>1439</v>
      </c>
      <c r="H1618" s="40">
        <v>13.3</v>
      </c>
      <c r="I1618" s="40">
        <v>14.2</v>
      </c>
    </row>
    <row r="1619" spans="1:9" x14ac:dyDescent="0.25">
      <c r="A1619" s="34">
        <v>6.3</v>
      </c>
      <c r="B1619" s="54" t="s">
        <v>92</v>
      </c>
      <c r="C1619" s="54" t="s">
        <v>1054</v>
      </c>
      <c r="D1619" s="6" t="s">
        <v>1055</v>
      </c>
      <c r="E1619" t="s">
        <v>1440</v>
      </c>
      <c r="H1619" s="40" t="s">
        <v>84</v>
      </c>
      <c r="I1619" s="40">
        <v>14.3</v>
      </c>
    </row>
    <row r="1620" spans="1:9" x14ac:dyDescent="0.25">
      <c r="A1620" s="34">
        <v>6.3</v>
      </c>
      <c r="B1620" s="54" t="s">
        <v>92</v>
      </c>
      <c r="C1620" s="54" t="s">
        <v>1054</v>
      </c>
      <c r="D1620" s="6" t="s">
        <v>1055</v>
      </c>
      <c r="E1620" t="s">
        <v>1441</v>
      </c>
      <c r="H1620" s="40">
        <v>13.3</v>
      </c>
      <c r="I1620" s="40">
        <v>14</v>
      </c>
    </row>
    <row r="1621" spans="1:9" x14ac:dyDescent="0.25">
      <c r="A1621" s="34">
        <v>6.3</v>
      </c>
      <c r="B1621" s="54" t="s">
        <v>92</v>
      </c>
      <c r="C1621" s="54" t="s">
        <v>1054</v>
      </c>
      <c r="D1621" s="6" t="s">
        <v>1055</v>
      </c>
      <c r="E1621" t="s">
        <v>1442</v>
      </c>
      <c r="H1621" s="40" t="s">
        <v>84</v>
      </c>
      <c r="I1621" s="40">
        <v>14</v>
      </c>
    </row>
    <row r="1622" spans="1:9" x14ac:dyDescent="0.25">
      <c r="A1622" s="34">
        <v>6.3</v>
      </c>
      <c r="B1622" s="54" t="s">
        <v>92</v>
      </c>
      <c r="C1622" s="54" t="s">
        <v>1054</v>
      </c>
      <c r="D1622" s="6" t="s">
        <v>1055</v>
      </c>
      <c r="E1622" t="s">
        <v>1443</v>
      </c>
      <c r="H1622" s="40">
        <v>13.3</v>
      </c>
      <c r="I1622" s="40">
        <v>14</v>
      </c>
    </row>
    <row r="1623" spans="1:9" x14ac:dyDescent="0.25">
      <c r="A1623" s="34">
        <v>6.3</v>
      </c>
      <c r="B1623" s="54" t="s">
        <v>92</v>
      </c>
      <c r="C1623" s="54" t="s">
        <v>1054</v>
      </c>
      <c r="D1623" s="6" t="s">
        <v>1055</v>
      </c>
      <c r="E1623" t="s">
        <v>1444</v>
      </c>
      <c r="H1623" s="40">
        <v>13.3</v>
      </c>
      <c r="I1623" s="40">
        <v>14</v>
      </c>
    </row>
    <row r="1624" spans="1:9" x14ac:dyDescent="0.25">
      <c r="A1624" s="34">
        <v>6.3</v>
      </c>
      <c r="B1624" s="54" t="s">
        <v>92</v>
      </c>
      <c r="C1624" s="54" t="s">
        <v>1054</v>
      </c>
      <c r="D1624" s="6" t="s">
        <v>1055</v>
      </c>
      <c r="E1624" t="s">
        <v>1445</v>
      </c>
      <c r="H1624" s="40" t="s">
        <v>84</v>
      </c>
      <c r="I1624" s="40">
        <v>14.3</v>
      </c>
    </row>
    <row r="1625" spans="1:9" x14ac:dyDescent="0.25">
      <c r="A1625" s="34">
        <v>6.3</v>
      </c>
      <c r="B1625" s="54" t="s">
        <v>92</v>
      </c>
      <c r="C1625" s="54" t="s">
        <v>1054</v>
      </c>
      <c r="D1625" s="6" t="s">
        <v>1055</v>
      </c>
      <c r="E1625" t="s">
        <v>1446</v>
      </c>
      <c r="H1625" s="40" t="s">
        <v>84</v>
      </c>
      <c r="I1625" s="40">
        <v>14.3</v>
      </c>
    </row>
    <row r="1626" spans="1:9" x14ac:dyDescent="0.25">
      <c r="A1626" s="34">
        <v>6.3</v>
      </c>
      <c r="B1626" s="54" t="s">
        <v>92</v>
      </c>
      <c r="C1626" s="54" t="s">
        <v>1054</v>
      </c>
      <c r="D1626" s="6" t="s">
        <v>1055</v>
      </c>
      <c r="E1626" t="s">
        <v>1447</v>
      </c>
      <c r="H1626" s="40" t="s">
        <v>84</v>
      </c>
      <c r="I1626" s="40">
        <v>14.3</v>
      </c>
    </row>
    <row r="1627" spans="1:9" x14ac:dyDescent="0.25">
      <c r="A1627" s="34">
        <v>6.3</v>
      </c>
      <c r="B1627" s="54" t="s">
        <v>92</v>
      </c>
      <c r="C1627" s="54" t="s">
        <v>1054</v>
      </c>
      <c r="D1627" s="6" t="s">
        <v>1055</v>
      </c>
      <c r="E1627" t="s">
        <v>1448</v>
      </c>
      <c r="H1627" s="40">
        <v>13.3</v>
      </c>
      <c r="I1627" s="40">
        <v>14</v>
      </c>
    </row>
    <row r="1628" spans="1:9" x14ac:dyDescent="0.25">
      <c r="A1628" s="34">
        <v>6.3</v>
      </c>
      <c r="B1628" s="54" t="s">
        <v>287</v>
      </c>
      <c r="C1628" s="54" t="s">
        <v>1452</v>
      </c>
      <c r="D1628" s="6" t="s">
        <v>1453</v>
      </c>
      <c r="E1628" t="s">
        <v>1517</v>
      </c>
      <c r="H1628" s="34" t="s">
        <v>84</v>
      </c>
      <c r="I1628" s="34">
        <v>14.3</v>
      </c>
    </row>
    <row r="1629" spans="1:9" x14ac:dyDescent="0.25">
      <c r="A1629" s="34">
        <v>6.3</v>
      </c>
      <c r="B1629" s="54" t="s">
        <v>287</v>
      </c>
      <c r="C1629" s="54" t="s">
        <v>1452</v>
      </c>
      <c r="D1629" s="6" t="s">
        <v>1453</v>
      </c>
      <c r="E1629" t="s">
        <v>1518</v>
      </c>
      <c r="H1629" s="34" t="s">
        <v>84</v>
      </c>
      <c r="I1629" s="34">
        <v>14.3</v>
      </c>
    </row>
    <row r="1630" spans="1:9" x14ac:dyDescent="0.25">
      <c r="A1630" s="34">
        <v>6.3</v>
      </c>
      <c r="B1630" s="54" t="s">
        <v>287</v>
      </c>
      <c r="C1630" s="54" t="s">
        <v>1452</v>
      </c>
      <c r="D1630" s="6" t="s">
        <v>1453</v>
      </c>
      <c r="E1630" t="s">
        <v>1519</v>
      </c>
      <c r="H1630" s="34" t="s">
        <v>84</v>
      </c>
      <c r="I1630" s="34">
        <v>14.3</v>
      </c>
    </row>
    <row r="1631" spans="1:9" x14ac:dyDescent="0.25">
      <c r="A1631" s="34">
        <v>6.3</v>
      </c>
      <c r="B1631" s="54" t="s">
        <v>287</v>
      </c>
      <c r="C1631" s="54" t="s">
        <v>1452</v>
      </c>
      <c r="D1631" s="6" t="s">
        <v>1453</v>
      </c>
      <c r="E1631" t="s">
        <v>1520</v>
      </c>
      <c r="H1631" s="34" t="s">
        <v>84</v>
      </c>
      <c r="I1631" s="34">
        <v>14.3</v>
      </c>
    </row>
    <row r="1632" spans="1:9" x14ac:dyDescent="0.25">
      <c r="A1632" s="34">
        <v>6.3</v>
      </c>
      <c r="B1632" s="54" t="s">
        <v>287</v>
      </c>
      <c r="C1632" s="54" t="s">
        <v>1452</v>
      </c>
      <c r="D1632" s="6" t="s">
        <v>1453</v>
      </c>
      <c r="E1632" t="s">
        <v>1521</v>
      </c>
      <c r="H1632" s="34" t="s">
        <v>84</v>
      </c>
      <c r="I1632" s="34">
        <v>14.3</v>
      </c>
    </row>
    <row r="1633" spans="1:9" x14ac:dyDescent="0.25">
      <c r="A1633" s="34">
        <v>6.3</v>
      </c>
      <c r="B1633" s="54" t="s">
        <v>287</v>
      </c>
      <c r="C1633" s="54" t="s">
        <v>1452</v>
      </c>
      <c r="D1633" s="6" t="s">
        <v>1453</v>
      </c>
      <c r="E1633" t="s">
        <v>1522</v>
      </c>
      <c r="H1633" s="34" t="s">
        <v>84</v>
      </c>
      <c r="I1633" s="34">
        <v>14.3</v>
      </c>
    </row>
    <row r="1634" spans="1:9" x14ac:dyDescent="0.25">
      <c r="A1634" s="34">
        <v>6.3</v>
      </c>
      <c r="B1634" s="54" t="s">
        <v>287</v>
      </c>
      <c r="C1634" s="54" t="s">
        <v>1452</v>
      </c>
      <c r="D1634" s="6" t="s">
        <v>1453</v>
      </c>
      <c r="E1634" t="s">
        <v>1523</v>
      </c>
      <c r="H1634" s="34" t="s">
        <v>84</v>
      </c>
      <c r="I1634" s="34">
        <v>14.3</v>
      </c>
    </row>
    <row r="1635" spans="1:9" x14ac:dyDescent="0.25">
      <c r="A1635" s="34">
        <v>6.3</v>
      </c>
      <c r="B1635" s="54" t="s">
        <v>287</v>
      </c>
      <c r="C1635" s="54" t="s">
        <v>1452</v>
      </c>
      <c r="D1635" s="6" t="s">
        <v>1453</v>
      </c>
      <c r="E1635" t="s">
        <v>1524</v>
      </c>
      <c r="H1635" s="34" t="s">
        <v>84</v>
      </c>
      <c r="I1635" s="34">
        <v>14.3</v>
      </c>
    </row>
    <row r="1636" spans="1:9" x14ac:dyDescent="0.25">
      <c r="A1636" s="34">
        <v>6.3</v>
      </c>
      <c r="B1636" s="54" t="s">
        <v>287</v>
      </c>
      <c r="C1636" s="54" t="s">
        <v>1452</v>
      </c>
      <c r="D1636" s="6" t="s">
        <v>1453</v>
      </c>
      <c r="E1636" t="s">
        <v>1525</v>
      </c>
      <c r="H1636" s="34" t="s">
        <v>84</v>
      </c>
      <c r="I1636" s="34">
        <v>14.3</v>
      </c>
    </row>
    <row r="1637" spans="1:9" x14ac:dyDescent="0.25">
      <c r="A1637" s="34">
        <v>6.3</v>
      </c>
      <c r="B1637" s="54" t="s">
        <v>287</v>
      </c>
      <c r="C1637" s="54" t="s">
        <v>1452</v>
      </c>
      <c r="D1637" s="6" t="s">
        <v>1453</v>
      </c>
      <c r="E1637" t="s">
        <v>1526</v>
      </c>
      <c r="H1637" s="34" t="s">
        <v>84</v>
      </c>
      <c r="I1637" s="34">
        <v>14.3</v>
      </c>
    </row>
    <row r="1638" spans="1:9" x14ac:dyDescent="0.25">
      <c r="A1638" s="34">
        <v>6.3</v>
      </c>
      <c r="B1638" s="54" t="s">
        <v>287</v>
      </c>
      <c r="C1638" s="54" t="s">
        <v>1452</v>
      </c>
      <c r="D1638" s="6" t="s">
        <v>1453</v>
      </c>
      <c r="E1638" t="s">
        <v>1527</v>
      </c>
      <c r="H1638" s="34" t="s">
        <v>84</v>
      </c>
      <c r="I1638" s="34">
        <v>14.3</v>
      </c>
    </row>
    <row r="1639" spans="1:9" x14ac:dyDescent="0.25">
      <c r="A1639" s="34">
        <v>6.3</v>
      </c>
      <c r="B1639" s="54" t="s">
        <v>29</v>
      </c>
      <c r="C1639" s="54" t="s">
        <v>30</v>
      </c>
      <c r="D1639" s="6" t="s">
        <v>1458</v>
      </c>
      <c r="E1639" t="s">
        <v>1546</v>
      </c>
      <c r="H1639" s="34" t="s">
        <v>84</v>
      </c>
      <c r="I1639" s="34">
        <v>14.3</v>
      </c>
    </row>
    <row r="1640" spans="1:9" x14ac:dyDescent="0.25">
      <c r="A1640" s="34">
        <v>6.3</v>
      </c>
      <c r="B1640" s="54" t="s">
        <v>29</v>
      </c>
      <c r="C1640" s="54" t="s">
        <v>30</v>
      </c>
      <c r="D1640" s="6" t="s">
        <v>1458</v>
      </c>
      <c r="E1640" t="s">
        <v>1547</v>
      </c>
      <c r="H1640" s="34" t="s">
        <v>84</v>
      </c>
      <c r="I1640" s="34">
        <v>14.3</v>
      </c>
    </row>
    <row r="1641" spans="1:9" x14ac:dyDescent="0.25">
      <c r="A1641" s="34">
        <v>6.3</v>
      </c>
      <c r="B1641" s="54" t="s">
        <v>29</v>
      </c>
      <c r="C1641" s="54" t="s">
        <v>30</v>
      </c>
      <c r="D1641" s="6" t="s">
        <v>1458</v>
      </c>
      <c r="E1641" t="s">
        <v>1548</v>
      </c>
      <c r="H1641" s="34" t="s">
        <v>84</v>
      </c>
      <c r="I1641" s="34">
        <v>14.3</v>
      </c>
    </row>
    <row r="1642" spans="1:9" x14ac:dyDescent="0.25">
      <c r="A1642" s="34">
        <v>6.3</v>
      </c>
      <c r="B1642" s="54" t="s">
        <v>29</v>
      </c>
      <c r="C1642" s="54" t="s">
        <v>30</v>
      </c>
      <c r="D1642" s="6" t="s">
        <v>1458</v>
      </c>
      <c r="E1642" t="s">
        <v>1549</v>
      </c>
      <c r="H1642" s="34" t="s">
        <v>84</v>
      </c>
      <c r="I1642" s="34">
        <v>14.3</v>
      </c>
    </row>
    <row r="1643" spans="1:9" x14ac:dyDescent="0.25">
      <c r="A1643" s="34">
        <v>4</v>
      </c>
      <c r="B1643" s="54" t="s">
        <v>29</v>
      </c>
      <c r="C1643" s="54" t="s">
        <v>30</v>
      </c>
      <c r="D1643" s="6" t="s">
        <v>1460</v>
      </c>
      <c r="E1643" t="s">
        <v>1587</v>
      </c>
      <c r="F1643" s="9" t="s">
        <v>188</v>
      </c>
      <c r="G1643" s="9">
        <v>12</v>
      </c>
      <c r="H1643" s="49">
        <v>13</v>
      </c>
      <c r="I1643" s="9">
        <v>14</v>
      </c>
    </row>
    <row r="1644" spans="1:9" x14ac:dyDescent="0.25">
      <c r="A1644" s="34">
        <v>4</v>
      </c>
      <c r="B1644" s="54" t="s">
        <v>29</v>
      </c>
      <c r="C1644" s="54" t="s">
        <v>30</v>
      </c>
      <c r="D1644" s="6" t="s">
        <v>1460</v>
      </c>
      <c r="E1644" t="s">
        <v>1588</v>
      </c>
      <c r="F1644" s="9">
        <v>11.3</v>
      </c>
      <c r="G1644" s="9">
        <v>12</v>
      </c>
      <c r="H1644" s="49">
        <v>13</v>
      </c>
      <c r="I1644" s="9">
        <v>14</v>
      </c>
    </row>
    <row r="1645" spans="1:9" x14ac:dyDescent="0.25">
      <c r="A1645" s="34">
        <v>4</v>
      </c>
      <c r="B1645" s="54" t="s">
        <v>29</v>
      </c>
      <c r="C1645" s="54" t="s">
        <v>30</v>
      </c>
      <c r="D1645" s="6" t="s">
        <v>1460</v>
      </c>
      <c r="E1645" t="s">
        <v>1589</v>
      </c>
      <c r="F1645" s="9">
        <v>11.5</v>
      </c>
      <c r="G1645" s="9">
        <v>12</v>
      </c>
      <c r="H1645" s="49">
        <v>13</v>
      </c>
      <c r="I1645" s="9">
        <v>14</v>
      </c>
    </row>
    <row r="1646" spans="1:9" x14ac:dyDescent="0.25">
      <c r="A1646" s="34">
        <v>4</v>
      </c>
      <c r="B1646" s="54" t="s">
        <v>29</v>
      </c>
      <c r="C1646" s="54" t="s">
        <v>30</v>
      </c>
      <c r="D1646" s="6" t="s">
        <v>1460</v>
      </c>
      <c r="E1646" t="s">
        <v>1590</v>
      </c>
      <c r="F1646" s="9" t="s">
        <v>188</v>
      </c>
      <c r="G1646" s="9">
        <v>12</v>
      </c>
      <c r="H1646" s="49">
        <v>13</v>
      </c>
      <c r="I1646" s="9">
        <v>14</v>
      </c>
    </row>
    <row r="1647" spans="1:9" x14ac:dyDescent="0.25">
      <c r="A1647" s="34">
        <v>6.3</v>
      </c>
      <c r="B1647" s="54" t="s">
        <v>287</v>
      </c>
      <c r="C1647" s="54" t="s">
        <v>1470</v>
      </c>
      <c r="D1647" s="6" t="s">
        <v>1700</v>
      </c>
      <c r="E1647" t="s">
        <v>1701</v>
      </c>
      <c r="H1647" s="34" t="s">
        <v>84</v>
      </c>
      <c r="I1647" s="34">
        <v>14.3</v>
      </c>
    </row>
    <row r="1648" spans="1:9" x14ac:dyDescent="0.25">
      <c r="A1648" s="40">
        <v>4.0999999999999996</v>
      </c>
      <c r="B1648" s="54" t="s">
        <v>29</v>
      </c>
      <c r="C1648" s="54" t="s">
        <v>30</v>
      </c>
      <c r="D1648" s="6" t="s">
        <v>1460</v>
      </c>
      <c r="E1648" t="s">
        <v>1591</v>
      </c>
      <c r="F1648" s="9">
        <v>11.6</v>
      </c>
      <c r="G1648" s="9">
        <v>12.1</v>
      </c>
      <c r="H1648" s="49">
        <v>13</v>
      </c>
      <c r="I1648" s="9">
        <v>14</v>
      </c>
    </row>
    <row r="1649" spans="1:9" x14ac:dyDescent="0.25">
      <c r="A1649" s="34">
        <v>6.3</v>
      </c>
      <c r="B1649" s="54" t="s">
        <v>287</v>
      </c>
      <c r="C1649" s="54" t="s">
        <v>1470</v>
      </c>
      <c r="D1649" s="6" t="s">
        <v>1471</v>
      </c>
      <c r="E1649" t="s">
        <v>1753</v>
      </c>
      <c r="H1649" s="34" t="s">
        <v>84</v>
      </c>
      <c r="I1649" s="34">
        <v>14.3</v>
      </c>
    </row>
    <row r="1650" spans="1:9" x14ac:dyDescent="0.25">
      <c r="A1650" s="34">
        <v>6.3</v>
      </c>
      <c r="B1650" s="54" t="s">
        <v>287</v>
      </c>
      <c r="C1650" s="54" t="s">
        <v>1470</v>
      </c>
      <c r="D1650" s="6" t="s">
        <v>1471</v>
      </c>
      <c r="E1650" t="s">
        <v>1754</v>
      </c>
      <c r="H1650" s="34" t="s">
        <v>84</v>
      </c>
      <c r="I1650" s="34">
        <v>14.3</v>
      </c>
    </row>
    <row r="1651" spans="1:9" x14ac:dyDescent="0.25">
      <c r="A1651" s="34">
        <v>6.3</v>
      </c>
      <c r="B1651" s="54" t="s">
        <v>287</v>
      </c>
      <c r="C1651" s="54" t="s">
        <v>1470</v>
      </c>
      <c r="D1651" s="6" t="s">
        <v>1471</v>
      </c>
      <c r="E1651" t="s">
        <v>1755</v>
      </c>
      <c r="H1651" s="34" t="s">
        <v>84</v>
      </c>
      <c r="I1651" s="34">
        <v>14.3</v>
      </c>
    </row>
    <row r="1652" spans="1:9" x14ac:dyDescent="0.25">
      <c r="A1652" s="34">
        <v>6.3</v>
      </c>
      <c r="B1652" s="54" t="s">
        <v>287</v>
      </c>
      <c r="C1652" s="54" t="s">
        <v>1470</v>
      </c>
      <c r="D1652" s="6" t="s">
        <v>1471</v>
      </c>
      <c r="E1652" t="s">
        <v>1756</v>
      </c>
      <c r="H1652" s="34" t="s">
        <v>84</v>
      </c>
      <c r="I1652" s="34">
        <v>14.3</v>
      </c>
    </row>
    <row r="1653" spans="1:9" x14ac:dyDescent="0.25">
      <c r="A1653" s="34">
        <v>6.3</v>
      </c>
      <c r="B1653" s="54" t="s">
        <v>287</v>
      </c>
      <c r="C1653" s="54" t="s">
        <v>1470</v>
      </c>
      <c r="D1653" s="6" t="s">
        <v>1471</v>
      </c>
      <c r="E1653" t="s">
        <v>1757</v>
      </c>
      <c r="H1653" s="34">
        <v>13.3</v>
      </c>
      <c r="I1653" s="34">
        <v>14</v>
      </c>
    </row>
    <row r="1654" spans="1:9" x14ac:dyDescent="0.25">
      <c r="A1654" s="34">
        <v>6.3</v>
      </c>
      <c r="B1654" s="54" t="s">
        <v>287</v>
      </c>
      <c r="C1654" s="54" t="s">
        <v>1470</v>
      </c>
      <c r="D1654" s="6" t="s">
        <v>1471</v>
      </c>
      <c r="E1654" t="s">
        <v>1758</v>
      </c>
      <c r="H1654" s="34" t="s">
        <v>84</v>
      </c>
      <c r="I1654" s="34">
        <v>14.3</v>
      </c>
    </row>
    <row r="1655" spans="1:9" x14ac:dyDescent="0.25">
      <c r="A1655" s="34">
        <v>6.3</v>
      </c>
      <c r="B1655" s="54" t="s">
        <v>287</v>
      </c>
      <c r="C1655" s="54" t="s">
        <v>1470</v>
      </c>
      <c r="D1655" s="6" t="s">
        <v>1471</v>
      </c>
      <c r="E1655" t="s">
        <v>1759</v>
      </c>
      <c r="H1655" s="34" t="s">
        <v>84</v>
      </c>
      <c r="I1655" s="34">
        <v>14.3</v>
      </c>
    </row>
    <row r="1656" spans="1:9" x14ac:dyDescent="0.25">
      <c r="A1656" s="34">
        <v>6.3</v>
      </c>
      <c r="B1656" s="54" t="s">
        <v>287</v>
      </c>
      <c r="C1656" s="54" t="s">
        <v>1470</v>
      </c>
      <c r="D1656" s="6" t="s">
        <v>1474</v>
      </c>
      <c r="E1656" t="s">
        <v>1823</v>
      </c>
      <c r="H1656" s="34" t="s">
        <v>84</v>
      </c>
      <c r="I1656" s="34">
        <v>14.3</v>
      </c>
    </row>
    <row r="1657" spans="1:9" x14ac:dyDescent="0.25">
      <c r="A1657" s="34">
        <v>6.3</v>
      </c>
      <c r="B1657" s="54" t="s">
        <v>287</v>
      </c>
      <c r="C1657" s="54" t="s">
        <v>1470</v>
      </c>
      <c r="D1657" s="6" t="s">
        <v>1474</v>
      </c>
      <c r="E1657" t="s">
        <v>1825</v>
      </c>
      <c r="H1657" s="34">
        <v>13.3</v>
      </c>
      <c r="I1657" s="34">
        <v>14</v>
      </c>
    </row>
    <row r="1658" spans="1:9" x14ac:dyDescent="0.25">
      <c r="A1658" s="34">
        <v>6.3</v>
      </c>
      <c r="B1658" s="54" t="s">
        <v>287</v>
      </c>
      <c r="C1658" s="54" t="s">
        <v>1470</v>
      </c>
      <c r="D1658" s="6" t="s">
        <v>1474</v>
      </c>
      <c r="E1658" t="s">
        <v>1826</v>
      </c>
      <c r="H1658" s="34" t="s">
        <v>84</v>
      </c>
      <c r="I1658" s="34">
        <v>14.3</v>
      </c>
    </row>
    <row r="1659" spans="1:9" x14ac:dyDescent="0.25">
      <c r="A1659" s="34">
        <v>6.3</v>
      </c>
      <c r="B1659" s="54" t="s">
        <v>287</v>
      </c>
      <c r="C1659" s="54" t="s">
        <v>1470</v>
      </c>
      <c r="D1659" s="6" t="s">
        <v>1474</v>
      </c>
      <c r="E1659" t="s">
        <v>1827</v>
      </c>
      <c r="H1659" s="67">
        <v>13.3</v>
      </c>
      <c r="I1659" s="67">
        <v>14</v>
      </c>
    </row>
    <row r="1660" spans="1:9" x14ac:dyDescent="0.25">
      <c r="A1660" s="34">
        <v>6.3</v>
      </c>
      <c r="B1660" s="54" t="s">
        <v>287</v>
      </c>
      <c r="C1660" s="54" t="s">
        <v>1470</v>
      </c>
      <c r="D1660" s="6" t="s">
        <v>1474</v>
      </c>
      <c r="E1660" t="s">
        <v>1828</v>
      </c>
      <c r="H1660" s="67" t="s">
        <v>84</v>
      </c>
      <c r="I1660" s="67">
        <v>14.3</v>
      </c>
    </row>
    <row r="1661" spans="1:9" x14ac:dyDescent="0.25">
      <c r="A1661" s="34">
        <v>3.4</v>
      </c>
      <c r="B1661" s="54" t="s">
        <v>29</v>
      </c>
      <c r="C1661" s="54" t="s">
        <v>101</v>
      </c>
      <c r="D1661" s="6" t="s">
        <v>102</v>
      </c>
      <c r="E1661" t="s">
        <v>1085</v>
      </c>
      <c r="F1661" s="9">
        <v>11.1</v>
      </c>
      <c r="G1661" s="9">
        <v>12</v>
      </c>
      <c r="H1661" s="9">
        <v>13</v>
      </c>
      <c r="I1661" s="9">
        <v>14</v>
      </c>
    </row>
    <row r="1662" spans="1:9" x14ac:dyDescent="0.25">
      <c r="A1662" s="34">
        <v>4</v>
      </c>
      <c r="B1662" s="54" t="s">
        <v>29</v>
      </c>
      <c r="C1662" s="54" t="s">
        <v>101</v>
      </c>
      <c r="D1662" s="6" t="s">
        <v>102</v>
      </c>
      <c r="E1662" t="s">
        <v>1101</v>
      </c>
      <c r="F1662" s="9">
        <v>11.5</v>
      </c>
      <c r="G1662" s="9">
        <v>12</v>
      </c>
      <c r="H1662" s="8">
        <v>13</v>
      </c>
      <c r="I1662" s="9">
        <v>14</v>
      </c>
    </row>
    <row r="1663" spans="1:9" x14ac:dyDescent="0.25">
      <c r="A1663" s="34">
        <v>4</v>
      </c>
      <c r="B1663" s="54" t="s">
        <v>29</v>
      </c>
      <c r="C1663" s="54" t="s">
        <v>101</v>
      </c>
      <c r="D1663" s="6" t="s">
        <v>102</v>
      </c>
      <c r="E1663" t="s">
        <v>1102</v>
      </c>
      <c r="F1663" s="9" t="s">
        <v>188</v>
      </c>
      <c r="G1663" s="9">
        <v>12</v>
      </c>
      <c r="H1663" s="8">
        <v>13</v>
      </c>
      <c r="I1663" s="9">
        <v>14</v>
      </c>
    </row>
    <row r="1664" spans="1:9" x14ac:dyDescent="0.25">
      <c r="A1664" s="34">
        <v>4</v>
      </c>
      <c r="B1664" s="54" t="s">
        <v>29</v>
      </c>
      <c r="C1664" s="54" t="s">
        <v>101</v>
      </c>
      <c r="D1664" s="6" t="s">
        <v>102</v>
      </c>
      <c r="E1664" t="s">
        <v>1103</v>
      </c>
      <c r="F1664" s="9" t="s">
        <v>188</v>
      </c>
      <c r="G1664" s="9">
        <v>12</v>
      </c>
      <c r="H1664" s="8">
        <v>13</v>
      </c>
      <c r="I1664" s="9">
        <v>14</v>
      </c>
    </row>
    <row r="1665" spans="1:9" x14ac:dyDescent="0.25">
      <c r="A1665" s="34">
        <v>4</v>
      </c>
      <c r="B1665" s="54" t="s">
        <v>29</v>
      </c>
      <c r="C1665" s="54" t="s">
        <v>101</v>
      </c>
      <c r="D1665" s="6" t="s">
        <v>102</v>
      </c>
      <c r="E1665" t="s">
        <v>1104</v>
      </c>
      <c r="F1665" s="9">
        <v>11.5</v>
      </c>
      <c r="G1665" s="9">
        <v>12</v>
      </c>
      <c r="H1665" s="8">
        <v>13</v>
      </c>
      <c r="I1665" s="9">
        <v>14</v>
      </c>
    </row>
    <row r="1666" spans="1:9" x14ac:dyDescent="0.25">
      <c r="A1666" s="40">
        <v>4.0999999999999996</v>
      </c>
      <c r="B1666" s="54" t="s">
        <v>29</v>
      </c>
      <c r="C1666" s="54" t="s">
        <v>101</v>
      </c>
      <c r="D1666" s="6" t="s">
        <v>102</v>
      </c>
      <c r="E1666" t="s">
        <v>1251</v>
      </c>
      <c r="F1666" s="9">
        <v>11.6</v>
      </c>
      <c r="G1666" s="9">
        <v>12.1</v>
      </c>
      <c r="H1666" s="8">
        <v>13</v>
      </c>
      <c r="I1666" s="9">
        <v>14</v>
      </c>
    </row>
    <row r="1667" spans="1:9" x14ac:dyDescent="0.25">
      <c r="A1667" s="40">
        <v>4.0999999999999996</v>
      </c>
      <c r="B1667" s="54" t="s">
        <v>29</v>
      </c>
      <c r="C1667" s="54" t="s">
        <v>101</v>
      </c>
      <c r="D1667" s="6" t="s">
        <v>102</v>
      </c>
      <c r="E1667" t="s">
        <v>1252</v>
      </c>
      <c r="F1667" s="9">
        <v>11.6</v>
      </c>
      <c r="G1667" s="9">
        <v>12.1</v>
      </c>
      <c r="H1667" s="8">
        <v>13</v>
      </c>
      <c r="I1667" s="9">
        <v>14</v>
      </c>
    </row>
    <row r="1668" spans="1:9" x14ac:dyDescent="0.25">
      <c r="A1668" s="40">
        <v>4.0999999999999996</v>
      </c>
      <c r="B1668" s="54" t="s">
        <v>29</v>
      </c>
      <c r="C1668" s="54" t="s">
        <v>101</v>
      </c>
      <c r="D1668" s="6" t="s">
        <v>102</v>
      </c>
      <c r="E1668" t="s">
        <v>1253</v>
      </c>
      <c r="F1668" s="9">
        <v>11.6</v>
      </c>
      <c r="G1668" s="9">
        <v>12.1</v>
      </c>
      <c r="H1668" s="8">
        <v>13</v>
      </c>
      <c r="I1668" s="9">
        <v>14</v>
      </c>
    </row>
    <row r="1669" spans="1:9" x14ac:dyDescent="0.25">
      <c r="A1669" s="40">
        <v>4.0999999999999996</v>
      </c>
      <c r="B1669" s="54" t="s">
        <v>29</v>
      </c>
      <c r="C1669" s="54" t="s">
        <v>30</v>
      </c>
      <c r="D1669" s="6" t="s">
        <v>1460</v>
      </c>
      <c r="E1669" t="s">
        <v>1592</v>
      </c>
      <c r="F1669" s="9">
        <v>11.5</v>
      </c>
      <c r="G1669" s="9">
        <v>12</v>
      </c>
      <c r="H1669" s="49">
        <v>13</v>
      </c>
      <c r="I1669" s="9">
        <v>14</v>
      </c>
    </row>
    <row r="1670" spans="1:9" x14ac:dyDescent="0.25">
      <c r="A1670" s="40">
        <v>4.0999999999999996</v>
      </c>
      <c r="B1670" s="54" t="s">
        <v>29</v>
      </c>
      <c r="C1670" s="54" t="s">
        <v>30</v>
      </c>
      <c r="D1670" s="6" t="s">
        <v>1460</v>
      </c>
      <c r="E1670" t="s">
        <v>1593</v>
      </c>
      <c r="F1670" s="9">
        <v>11.3</v>
      </c>
      <c r="G1670" s="9">
        <v>12</v>
      </c>
      <c r="H1670" s="49">
        <v>13</v>
      </c>
      <c r="I1670" s="9">
        <v>14</v>
      </c>
    </row>
    <row r="1671" spans="1:9" x14ac:dyDescent="0.25">
      <c r="A1671" s="40">
        <v>4.0999999999999996</v>
      </c>
      <c r="B1671" s="54" t="s">
        <v>29</v>
      </c>
      <c r="C1671" s="54" t="s">
        <v>30</v>
      </c>
      <c r="D1671" s="6" t="s">
        <v>1460</v>
      </c>
      <c r="E1671" t="s">
        <v>1594</v>
      </c>
      <c r="F1671" s="9">
        <v>11.3</v>
      </c>
      <c r="G1671" s="9">
        <v>12</v>
      </c>
      <c r="H1671" s="49">
        <v>13</v>
      </c>
      <c r="I1671" s="9">
        <v>14</v>
      </c>
    </row>
    <row r="1672" spans="1:9" x14ac:dyDescent="0.25">
      <c r="A1672" s="40">
        <v>4.0999999999999996</v>
      </c>
      <c r="B1672" s="54" t="s">
        <v>29</v>
      </c>
      <c r="C1672" s="54" t="s">
        <v>30</v>
      </c>
      <c r="D1672" s="6" t="s">
        <v>1460</v>
      </c>
      <c r="E1672" t="s">
        <v>1595</v>
      </c>
      <c r="F1672" s="9">
        <v>11.3</v>
      </c>
      <c r="G1672" s="9">
        <v>12</v>
      </c>
      <c r="H1672" s="49">
        <v>13</v>
      </c>
      <c r="I1672" s="9">
        <v>14</v>
      </c>
    </row>
    <row r="1673" spans="1:9" x14ac:dyDescent="0.25">
      <c r="A1673" s="40">
        <v>4.0999999999999996</v>
      </c>
      <c r="B1673" s="54" t="s">
        <v>29</v>
      </c>
      <c r="C1673" s="54" t="s">
        <v>30</v>
      </c>
      <c r="D1673" s="6" t="s">
        <v>1460</v>
      </c>
      <c r="E1673" t="s">
        <v>1596</v>
      </c>
      <c r="F1673" s="9">
        <v>11.3</v>
      </c>
      <c r="G1673" s="9">
        <v>12</v>
      </c>
      <c r="H1673" s="49">
        <v>13</v>
      </c>
      <c r="I1673" s="9">
        <v>14</v>
      </c>
    </row>
    <row r="1674" spans="1:9" x14ac:dyDescent="0.25">
      <c r="A1674" s="40">
        <v>4.0999999999999996</v>
      </c>
      <c r="B1674" s="54" t="s">
        <v>29</v>
      </c>
      <c r="C1674" s="54" t="s">
        <v>30</v>
      </c>
      <c r="D1674" s="6" t="s">
        <v>1460</v>
      </c>
      <c r="E1674" t="s">
        <v>1597</v>
      </c>
      <c r="F1674" s="9">
        <v>11.3</v>
      </c>
      <c r="G1674" s="9">
        <v>12</v>
      </c>
      <c r="H1674" s="49">
        <v>13</v>
      </c>
      <c r="I1674" s="9">
        <v>14</v>
      </c>
    </row>
    <row r="1675" spans="1:9" x14ac:dyDescent="0.25">
      <c r="A1675" s="71">
        <v>2312</v>
      </c>
      <c r="B1675" s="54" t="s">
        <v>29</v>
      </c>
      <c r="C1675" s="54" t="s">
        <v>811</v>
      </c>
      <c r="D1675" s="6" t="s">
        <v>812</v>
      </c>
      <c r="E1675" t="s">
        <v>2014</v>
      </c>
    </row>
    <row r="1676" spans="1:9" x14ac:dyDescent="0.25">
      <c r="A1676" s="71">
        <v>2312</v>
      </c>
      <c r="B1676" s="54" t="s">
        <v>46</v>
      </c>
      <c r="C1676" s="54" t="s">
        <v>69</v>
      </c>
      <c r="D1676" s="6" t="s">
        <v>70</v>
      </c>
      <c r="E1676" s="4" t="s">
        <v>83</v>
      </c>
      <c r="F1676" s="34" t="s">
        <v>84</v>
      </c>
      <c r="G1676" s="34" t="s">
        <v>84</v>
      </c>
      <c r="H1676" s="34" t="s">
        <v>84</v>
      </c>
      <c r="I1676" s="34" t="s">
        <v>84</v>
      </c>
    </row>
    <row r="1677" spans="1:9" x14ac:dyDescent="0.25">
      <c r="A1677" s="71">
        <v>2312</v>
      </c>
      <c r="B1677" s="54" t="s">
        <v>46</v>
      </c>
      <c r="C1677" s="54" t="s">
        <v>69</v>
      </c>
      <c r="D1677" s="6" t="s">
        <v>70</v>
      </c>
      <c r="E1677" s="4" t="s">
        <v>85</v>
      </c>
      <c r="F1677" s="34" t="s">
        <v>84</v>
      </c>
      <c r="G1677" s="34" t="s">
        <v>84</v>
      </c>
      <c r="H1677" s="34" t="s">
        <v>84</v>
      </c>
      <c r="I1677" s="34" t="s">
        <v>84</v>
      </c>
    </row>
    <row r="1678" spans="1:9" x14ac:dyDescent="0.25">
      <c r="A1678" s="71">
        <v>2312</v>
      </c>
      <c r="B1678" s="54" t="s">
        <v>46</v>
      </c>
      <c r="C1678" s="54" t="s">
        <v>69</v>
      </c>
      <c r="D1678" s="6" t="s">
        <v>70</v>
      </c>
      <c r="E1678" s="20" t="s">
        <v>86</v>
      </c>
      <c r="F1678" s="34" t="s">
        <v>84</v>
      </c>
      <c r="G1678" s="34" t="s">
        <v>84</v>
      </c>
      <c r="H1678" s="34" t="s">
        <v>84</v>
      </c>
      <c r="I1678" s="34" t="s">
        <v>84</v>
      </c>
    </row>
    <row r="1679" spans="1:9" x14ac:dyDescent="0.25">
      <c r="A1679" s="71">
        <v>2312</v>
      </c>
      <c r="B1679" s="54" t="s">
        <v>46</v>
      </c>
      <c r="C1679" s="54" t="s">
        <v>69</v>
      </c>
      <c r="D1679" s="6" t="s">
        <v>70</v>
      </c>
      <c r="E1679" s="4" t="s">
        <v>87</v>
      </c>
      <c r="F1679" s="34" t="s">
        <v>84</v>
      </c>
      <c r="G1679" s="34" t="s">
        <v>84</v>
      </c>
      <c r="H1679" s="34" t="s">
        <v>84</v>
      </c>
      <c r="I1679" s="34" t="s">
        <v>84</v>
      </c>
    </row>
    <row r="1680" spans="1:9" x14ac:dyDescent="0.25">
      <c r="A1680" s="71">
        <v>2312</v>
      </c>
      <c r="B1680" s="54" t="s">
        <v>46</v>
      </c>
      <c r="C1680" s="54" t="s">
        <v>69</v>
      </c>
      <c r="D1680" s="6" t="s">
        <v>70</v>
      </c>
      <c r="E1680" s="4" t="s">
        <v>88</v>
      </c>
      <c r="F1680" s="34" t="s">
        <v>84</v>
      </c>
      <c r="G1680" s="34" t="s">
        <v>84</v>
      </c>
      <c r="H1680" s="34" t="s">
        <v>84</v>
      </c>
      <c r="I1680" s="34" t="s">
        <v>84</v>
      </c>
    </row>
    <row r="1681" spans="1:9" x14ac:dyDescent="0.25">
      <c r="A1681" s="71">
        <v>2312</v>
      </c>
      <c r="B1681" s="54" t="s">
        <v>46</v>
      </c>
      <c r="C1681" s="54" t="s">
        <v>69</v>
      </c>
      <c r="D1681" s="6" t="s">
        <v>70</v>
      </c>
      <c r="E1681" s="4" t="s">
        <v>89</v>
      </c>
      <c r="F1681" s="34" t="s">
        <v>84</v>
      </c>
      <c r="G1681" s="34" t="s">
        <v>84</v>
      </c>
      <c r="H1681" s="34" t="s">
        <v>84</v>
      </c>
      <c r="I1681" s="34" t="s">
        <v>84</v>
      </c>
    </row>
    <row r="1682" spans="1:9" x14ac:dyDescent="0.25">
      <c r="A1682" s="71">
        <v>2312</v>
      </c>
      <c r="B1682" s="54" t="s">
        <v>46</v>
      </c>
      <c r="C1682" s="54" t="s">
        <v>69</v>
      </c>
      <c r="D1682" s="6" t="s">
        <v>70</v>
      </c>
      <c r="E1682" s="4" t="s">
        <v>90</v>
      </c>
      <c r="F1682" s="34" t="s">
        <v>84</v>
      </c>
      <c r="G1682" s="34" t="s">
        <v>84</v>
      </c>
      <c r="H1682" s="34" t="s">
        <v>84</v>
      </c>
      <c r="I1682" s="34" t="s">
        <v>84</v>
      </c>
    </row>
    <row r="1683" spans="1:9" x14ac:dyDescent="0.25">
      <c r="A1683" s="71">
        <v>2312</v>
      </c>
      <c r="B1683" s="54" t="s">
        <v>46</v>
      </c>
      <c r="C1683" s="54" t="s">
        <v>69</v>
      </c>
      <c r="D1683" s="6" t="s">
        <v>70</v>
      </c>
      <c r="E1683" s="4" t="s">
        <v>91</v>
      </c>
      <c r="F1683" s="34" t="s">
        <v>84</v>
      </c>
      <c r="G1683" s="34" t="s">
        <v>84</v>
      </c>
      <c r="H1683" s="34" t="s">
        <v>84</v>
      </c>
      <c r="I1683" s="34" t="s">
        <v>84</v>
      </c>
    </row>
    <row r="1684" spans="1:9" x14ac:dyDescent="0.25">
      <c r="A1684" s="71">
        <v>2312</v>
      </c>
      <c r="B1684" s="54" t="s">
        <v>46</v>
      </c>
      <c r="C1684" s="54" t="s">
        <v>59</v>
      </c>
      <c r="D1684" s="6" t="s">
        <v>226</v>
      </c>
      <c r="E1684" s="4" t="s">
        <v>227</v>
      </c>
      <c r="F1684" s="34" t="s">
        <v>84</v>
      </c>
      <c r="G1684" s="34" t="s">
        <v>84</v>
      </c>
      <c r="H1684" s="34" t="s">
        <v>84</v>
      </c>
      <c r="I1684" s="34" t="s">
        <v>84</v>
      </c>
    </row>
    <row r="1685" spans="1:9" x14ac:dyDescent="0.25">
      <c r="A1685" s="71">
        <v>2312</v>
      </c>
      <c r="B1685" s="54" t="s">
        <v>46</v>
      </c>
      <c r="C1685" s="54" t="s">
        <v>59</v>
      </c>
      <c r="D1685" s="6" t="s">
        <v>226</v>
      </c>
      <c r="E1685" s="4" t="s">
        <v>228</v>
      </c>
      <c r="F1685" s="34" t="s">
        <v>84</v>
      </c>
      <c r="G1685" s="34" t="s">
        <v>84</v>
      </c>
      <c r="H1685" s="34" t="s">
        <v>84</v>
      </c>
      <c r="I1685" s="34" t="s">
        <v>84</v>
      </c>
    </row>
    <row r="1686" spans="1:9" x14ac:dyDescent="0.25">
      <c r="A1686" s="71">
        <v>2312</v>
      </c>
      <c r="B1686" s="54" t="s">
        <v>46</v>
      </c>
      <c r="C1686" s="54" t="s">
        <v>284</v>
      </c>
      <c r="D1686" s="6" t="s">
        <v>285</v>
      </c>
      <c r="E1686" s="4" t="s">
        <v>286</v>
      </c>
      <c r="F1686" s="34" t="s">
        <v>84</v>
      </c>
      <c r="G1686" s="34" t="s">
        <v>84</v>
      </c>
      <c r="H1686" s="34" t="s">
        <v>84</v>
      </c>
      <c r="I1686" s="34" t="s">
        <v>84</v>
      </c>
    </row>
    <row r="1687" spans="1:9" x14ac:dyDescent="0.25">
      <c r="A1687" s="71">
        <v>2312</v>
      </c>
      <c r="B1687" s="54" t="s">
        <v>46</v>
      </c>
      <c r="C1687" s="54" t="s">
        <v>284</v>
      </c>
      <c r="D1687" s="6" t="s">
        <v>285</v>
      </c>
      <c r="E1687" s="4" t="s">
        <v>365</v>
      </c>
      <c r="F1687" s="34" t="s">
        <v>84</v>
      </c>
      <c r="G1687" s="34" t="s">
        <v>84</v>
      </c>
      <c r="H1687" s="34" t="s">
        <v>84</v>
      </c>
      <c r="I1687" s="34" t="s">
        <v>84</v>
      </c>
    </row>
    <row r="1688" spans="1:9" x14ac:dyDescent="0.25">
      <c r="A1688" s="71">
        <v>2312</v>
      </c>
      <c r="B1688" s="54" t="s">
        <v>29</v>
      </c>
      <c r="C1688" s="54" t="s">
        <v>435</v>
      </c>
      <c r="D1688" s="6" t="s">
        <v>436</v>
      </c>
      <c r="E1688" s="4" t="s">
        <v>437</v>
      </c>
      <c r="F1688" s="34" t="s">
        <v>84</v>
      </c>
      <c r="G1688" s="34" t="s">
        <v>84</v>
      </c>
      <c r="H1688" s="34" t="s">
        <v>84</v>
      </c>
      <c r="I1688" s="34" t="s">
        <v>84</v>
      </c>
    </row>
    <row r="1689" spans="1:9" x14ac:dyDescent="0.25">
      <c r="A1689" s="71">
        <v>2312</v>
      </c>
      <c r="B1689" s="54" t="s">
        <v>29</v>
      </c>
      <c r="C1689" s="54" t="s">
        <v>435</v>
      </c>
      <c r="D1689" s="6" t="s">
        <v>436</v>
      </c>
      <c r="E1689" s="4" t="s">
        <v>438</v>
      </c>
      <c r="F1689" s="34" t="s">
        <v>84</v>
      </c>
      <c r="G1689" s="34" t="s">
        <v>84</v>
      </c>
      <c r="H1689" s="34" t="s">
        <v>84</v>
      </c>
      <c r="I1689" s="34" t="s">
        <v>84</v>
      </c>
    </row>
    <row r="1690" spans="1:9" x14ac:dyDescent="0.25">
      <c r="A1690" s="71">
        <v>2312</v>
      </c>
      <c r="B1690" s="54" t="s">
        <v>29</v>
      </c>
      <c r="C1690" s="54" t="s">
        <v>435</v>
      </c>
      <c r="D1690" s="6" t="s">
        <v>436</v>
      </c>
      <c r="E1690" s="4" t="s">
        <v>439</v>
      </c>
      <c r="F1690" s="34" t="s">
        <v>84</v>
      </c>
      <c r="G1690" s="34" t="s">
        <v>84</v>
      </c>
      <c r="H1690" s="34" t="s">
        <v>84</v>
      </c>
      <c r="I1690" s="34" t="s">
        <v>84</v>
      </c>
    </row>
    <row r="1691" spans="1:9" x14ac:dyDescent="0.25">
      <c r="A1691" s="71">
        <v>2312</v>
      </c>
      <c r="B1691" s="54" t="s">
        <v>29</v>
      </c>
      <c r="C1691" s="54" t="s">
        <v>435</v>
      </c>
      <c r="D1691" s="6" t="s">
        <v>436</v>
      </c>
      <c r="E1691" s="4" t="s">
        <v>440</v>
      </c>
      <c r="F1691" s="34" t="s">
        <v>84</v>
      </c>
      <c r="G1691" s="34" t="s">
        <v>84</v>
      </c>
      <c r="H1691" s="34" t="s">
        <v>84</v>
      </c>
      <c r="I1691" s="34" t="s">
        <v>84</v>
      </c>
    </row>
    <row r="1692" spans="1:9" x14ac:dyDescent="0.25">
      <c r="A1692" s="71">
        <v>2312</v>
      </c>
      <c r="B1692" s="54" t="s">
        <v>29</v>
      </c>
      <c r="C1692" s="54" t="s">
        <v>435</v>
      </c>
      <c r="D1692" s="56" t="s">
        <v>441</v>
      </c>
      <c r="E1692" s="4" t="s">
        <v>442</v>
      </c>
      <c r="F1692" s="34" t="s">
        <v>84</v>
      </c>
      <c r="G1692" s="34" t="s">
        <v>84</v>
      </c>
      <c r="H1692" s="34" t="s">
        <v>84</v>
      </c>
      <c r="I1692" s="34" t="s">
        <v>84</v>
      </c>
    </row>
    <row r="1693" spans="1:9" x14ac:dyDescent="0.25">
      <c r="A1693" s="71">
        <v>2312</v>
      </c>
      <c r="B1693" s="54" t="s">
        <v>46</v>
      </c>
      <c r="C1693" s="54" t="s">
        <v>484</v>
      </c>
      <c r="D1693" s="6" t="s">
        <v>485</v>
      </c>
      <c r="E1693" s="4" t="s">
        <v>486</v>
      </c>
      <c r="F1693" s="34" t="s">
        <v>84</v>
      </c>
      <c r="G1693" s="34" t="s">
        <v>84</v>
      </c>
      <c r="H1693" s="34" t="s">
        <v>84</v>
      </c>
      <c r="I1693" s="34" t="s">
        <v>84</v>
      </c>
    </row>
    <row r="1694" spans="1:9" x14ac:dyDescent="0.25">
      <c r="A1694" s="71">
        <v>2312</v>
      </c>
      <c r="B1694" s="54" t="s">
        <v>46</v>
      </c>
      <c r="C1694" s="54" t="s">
        <v>484</v>
      </c>
      <c r="D1694" s="6" t="s">
        <v>485</v>
      </c>
      <c r="E1694" s="4" t="s">
        <v>487</v>
      </c>
      <c r="F1694" s="34" t="s">
        <v>84</v>
      </c>
      <c r="G1694" s="34" t="s">
        <v>84</v>
      </c>
      <c r="H1694" s="34" t="s">
        <v>84</v>
      </c>
      <c r="I1694" s="34" t="s">
        <v>84</v>
      </c>
    </row>
    <row r="1695" spans="1:9" x14ac:dyDescent="0.25">
      <c r="A1695" s="71">
        <v>2312</v>
      </c>
      <c r="B1695" s="54" t="s">
        <v>46</v>
      </c>
      <c r="C1695" s="54" t="s">
        <v>484</v>
      </c>
      <c r="D1695" s="6" t="s">
        <v>485</v>
      </c>
      <c r="E1695" s="4" t="s">
        <v>548</v>
      </c>
      <c r="F1695" s="34" t="s">
        <v>84</v>
      </c>
      <c r="G1695" s="34" t="s">
        <v>84</v>
      </c>
      <c r="H1695" s="34" t="s">
        <v>84</v>
      </c>
      <c r="I1695" s="34" t="s">
        <v>84</v>
      </c>
    </row>
    <row r="1696" spans="1:9" x14ac:dyDescent="0.25">
      <c r="A1696" s="71">
        <v>2312</v>
      </c>
      <c r="B1696" s="54" t="s">
        <v>46</v>
      </c>
      <c r="C1696" s="54" t="s">
        <v>484</v>
      </c>
      <c r="D1696" s="6" t="s">
        <v>485</v>
      </c>
      <c r="E1696" s="4" t="s">
        <v>549</v>
      </c>
      <c r="F1696" s="34" t="s">
        <v>84</v>
      </c>
      <c r="G1696" s="34" t="s">
        <v>84</v>
      </c>
      <c r="H1696" s="34" t="s">
        <v>84</v>
      </c>
      <c r="I1696" s="34" t="s">
        <v>84</v>
      </c>
    </row>
    <row r="1697" spans="1:9" x14ac:dyDescent="0.25">
      <c r="A1697" s="71">
        <v>2312</v>
      </c>
      <c r="B1697" s="54" t="s">
        <v>46</v>
      </c>
      <c r="C1697" s="54" t="s">
        <v>484</v>
      </c>
      <c r="D1697" s="6" t="s">
        <v>485</v>
      </c>
      <c r="E1697" s="4" t="s">
        <v>550</v>
      </c>
      <c r="F1697" s="34" t="s">
        <v>84</v>
      </c>
      <c r="G1697" s="34" t="s">
        <v>84</v>
      </c>
      <c r="H1697" s="34" t="s">
        <v>84</v>
      </c>
      <c r="I1697" s="34" t="s">
        <v>84</v>
      </c>
    </row>
    <row r="1698" spans="1:9" x14ac:dyDescent="0.25">
      <c r="A1698" s="71">
        <v>2312</v>
      </c>
      <c r="B1698" s="54" t="s">
        <v>46</v>
      </c>
      <c r="C1698" s="54" t="s">
        <v>59</v>
      </c>
      <c r="D1698" s="6" t="s">
        <v>647</v>
      </c>
      <c r="E1698" s="4" t="s">
        <v>648</v>
      </c>
      <c r="F1698" s="34" t="s">
        <v>84</v>
      </c>
      <c r="G1698" s="34" t="s">
        <v>84</v>
      </c>
      <c r="H1698" s="34" t="s">
        <v>84</v>
      </c>
      <c r="I1698" s="34" t="s">
        <v>84</v>
      </c>
    </row>
    <row r="1699" spans="1:9" x14ac:dyDescent="0.25">
      <c r="A1699" s="71">
        <v>2312</v>
      </c>
      <c r="B1699" s="54" t="s">
        <v>46</v>
      </c>
      <c r="C1699" s="54" t="s">
        <v>59</v>
      </c>
      <c r="D1699" s="6" t="s">
        <v>647</v>
      </c>
      <c r="E1699" s="4" t="s">
        <v>649</v>
      </c>
      <c r="F1699" s="34" t="s">
        <v>84</v>
      </c>
      <c r="G1699" s="34" t="s">
        <v>84</v>
      </c>
      <c r="H1699" s="34" t="s">
        <v>84</v>
      </c>
      <c r="I1699" s="34" t="s">
        <v>84</v>
      </c>
    </row>
    <row r="1700" spans="1:9" x14ac:dyDescent="0.25">
      <c r="A1700" s="71">
        <v>2312</v>
      </c>
      <c r="B1700" s="54" t="s">
        <v>46</v>
      </c>
      <c r="C1700" s="54" t="s">
        <v>59</v>
      </c>
      <c r="D1700" s="6" t="s">
        <v>647</v>
      </c>
      <c r="E1700" s="4" t="s">
        <v>665</v>
      </c>
      <c r="F1700" s="34" t="s">
        <v>84</v>
      </c>
      <c r="G1700" s="34" t="s">
        <v>84</v>
      </c>
      <c r="H1700" s="34" t="s">
        <v>84</v>
      </c>
      <c r="I1700" s="34" t="s">
        <v>84</v>
      </c>
    </row>
    <row r="1701" spans="1:9" x14ac:dyDescent="0.25">
      <c r="A1701" s="71">
        <v>2312</v>
      </c>
      <c r="B1701" s="54" t="s">
        <v>46</v>
      </c>
      <c r="C1701" s="54" t="s">
        <v>59</v>
      </c>
      <c r="D1701" s="6" t="s">
        <v>647</v>
      </c>
      <c r="E1701" s="4" t="s">
        <v>804</v>
      </c>
      <c r="F1701" s="34" t="s">
        <v>84</v>
      </c>
      <c r="G1701" s="34" t="s">
        <v>84</v>
      </c>
      <c r="H1701" s="34" t="s">
        <v>84</v>
      </c>
      <c r="I1701" s="34" t="s">
        <v>84</v>
      </c>
    </row>
    <row r="1702" spans="1:9" x14ac:dyDescent="0.25">
      <c r="A1702" s="71">
        <v>2312</v>
      </c>
      <c r="B1702" s="54" t="s">
        <v>46</v>
      </c>
      <c r="C1702" s="54" t="s">
        <v>59</v>
      </c>
      <c r="D1702" s="6" t="s">
        <v>805</v>
      </c>
      <c r="E1702" s="4" t="s">
        <v>806</v>
      </c>
      <c r="F1702" s="34" t="s">
        <v>84</v>
      </c>
      <c r="G1702" s="34" t="s">
        <v>84</v>
      </c>
      <c r="H1702" s="34" t="s">
        <v>84</v>
      </c>
      <c r="I1702" s="34" t="s">
        <v>84</v>
      </c>
    </row>
    <row r="1703" spans="1:9" x14ac:dyDescent="0.25">
      <c r="A1703" s="71">
        <v>2312</v>
      </c>
      <c r="B1703" s="54" t="s">
        <v>46</v>
      </c>
      <c r="C1703" s="54" t="s">
        <v>59</v>
      </c>
      <c r="D1703" s="6" t="s">
        <v>805</v>
      </c>
      <c r="E1703" s="4" t="s">
        <v>807</v>
      </c>
      <c r="F1703" s="34" t="s">
        <v>84</v>
      </c>
      <c r="G1703" s="34" t="s">
        <v>84</v>
      </c>
      <c r="H1703" s="34" t="s">
        <v>84</v>
      </c>
      <c r="I1703" s="34" t="s">
        <v>84</v>
      </c>
    </row>
    <row r="1704" spans="1:9" x14ac:dyDescent="0.25">
      <c r="A1704" s="71">
        <v>2312</v>
      </c>
      <c r="B1704" s="54" t="s">
        <v>46</v>
      </c>
      <c r="C1704" s="54" t="s">
        <v>59</v>
      </c>
      <c r="D1704" s="6" t="s">
        <v>805</v>
      </c>
      <c r="E1704" s="4" t="s">
        <v>808</v>
      </c>
      <c r="F1704" s="34" t="s">
        <v>84</v>
      </c>
      <c r="G1704" s="34" t="s">
        <v>84</v>
      </c>
      <c r="H1704" s="34" t="s">
        <v>84</v>
      </c>
      <c r="I1704" s="34" t="s">
        <v>84</v>
      </c>
    </row>
    <row r="1705" spans="1:9" x14ac:dyDescent="0.25">
      <c r="A1705" s="71">
        <v>2312</v>
      </c>
      <c r="B1705" s="54" t="s">
        <v>46</v>
      </c>
      <c r="C1705" s="54" t="s">
        <v>59</v>
      </c>
      <c r="D1705" s="6" t="s">
        <v>805</v>
      </c>
      <c r="E1705" s="4" t="s">
        <v>809</v>
      </c>
      <c r="F1705" s="34" t="s">
        <v>84</v>
      </c>
      <c r="G1705" s="34" t="s">
        <v>84</v>
      </c>
      <c r="H1705" s="34" t="s">
        <v>84</v>
      </c>
      <c r="I1705" s="34" t="s">
        <v>84</v>
      </c>
    </row>
    <row r="1706" spans="1:9" x14ac:dyDescent="0.25">
      <c r="A1706" s="71">
        <v>2312</v>
      </c>
      <c r="B1706" s="54" t="s">
        <v>46</v>
      </c>
      <c r="C1706" s="54" t="s">
        <v>59</v>
      </c>
      <c r="D1706" s="6" t="s">
        <v>805</v>
      </c>
      <c r="E1706" s="4" t="s">
        <v>810</v>
      </c>
      <c r="F1706" s="34" t="s">
        <v>84</v>
      </c>
      <c r="G1706" s="34" t="s">
        <v>84</v>
      </c>
      <c r="H1706" s="34" t="s">
        <v>84</v>
      </c>
      <c r="I1706" s="34" t="s">
        <v>84</v>
      </c>
    </row>
    <row r="1707" spans="1:9" x14ac:dyDescent="0.25">
      <c r="A1707" s="71">
        <v>2312</v>
      </c>
      <c r="B1707" s="54" t="s">
        <v>29</v>
      </c>
      <c r="C1707" s="54" t="s">
        <v>811</v>
      </c>
      <c r="D1707" s="6" t="s">
        <v>812</v>
      </c>
      <c r="E1707" s="4" t="s">
        <v>816</v>
      </c>
      <c r="F1707" s="34" t="s">
        <v>84</v>
      </c>
      <c r="G1707" s="34" t="s">
        <v>84</v>
      </c>
      <c r="H1707" s="34" t="s">
        <v>84</v>
      </c>
      <c r="I1707" s="34" t="s">
        <v>84</v>
      </c>
    </row>
    <row r="1708" spans="1:9" x14ac:dyDescent="0.25">
      <c r="A1708" s="71">
        <v>2312</v>
      </c>
      <c r="B1708" s="54" t="s">
        <v>29</v>
      </c>
      <c r="C1708" s="54" t="s">
        <v>811</v>
      </c>
      <c r="D1708" s="6" t="s">
        <v>812</v>
      </c>
      <c r="E1708" s="4" t="s">
        <v>817</v>
      </c>
      <c r="F1708" s="34" t="s">
        <v>84</v>
      </c>
      <c r="G1708" s="34" t="s">
        <v>84</v>
      </c>
      <c r="H1708" s="34" t="s">
        <v>84</v>
      </c>
      <c r="I1708" s="34" t="s">
        <v>84</v>
      </c>
    </row>
    <row r="1709" spans="1:9" x14ac:dyDescent="0.25">
      <c r="A1709" s="71">
        <v>2312</v>
      </c>
      <c r="B1709" s="54" t="s">
        <v>29</v>
      </c>
      <c r="C1709" s="54" t="s">
        <v>811</v>
      </c>
      <c r="D1709" s="6" t="s">
        <v>812</v>
      </c>
      <c r="E1709" s="4" t="s">
        <v>974</v>
      </c>
      <c r="F1709" s="34" t="s">
        <v>84</v>
      </c>
      <c r="G1709" s="34" t="s">
        <v>84</v>
      </c>
      <c r="H1709" s="34" t="s">
        <v>84</v>
      </c>
      <c r="I1709" s="34" t="s">
        <v>84</v>
      </c>
    </row>
    <row r="1710" spans="1:9" x14ac:dyDescent="0.25">
      <c r="A1710" s="71">
        <v>2312</v>
      </c>
      <c r="B1710" s="54" t="s">
        <v>29</v>
      </c>
      <c r="C1710" s="54" t="s">
        <v>811</v>
      </c>
      <c r="D1710" s="6" t="s">
        <v>812</v>
      </c>
      <c r="E1710" s="4" t="s">
        <v>1043</v>
      </c>
      <c r="F1710" s="34" t="s">
        <v>84</v>
      </c>
      <c r="G1710" s="34" t="s">
        <v>84</v>
      </c>
      <c r="H1710" s="34" t="s">
        <v>84</v>
      </c>
      <c r="I1710" s="34" t="s">
        <v>84</v>
      </c>
    </row>
    <row r="1711" spans="1:9" x14ac:dyDescent="0.25">
      <c r="A1711" s="71">
        <v>2312</v>
      </c>
      <c r="B1711" s="54" t="s">
        <v>29</v>
      </c>
      <c r="C1711" s="54" t="s">
        <v>811</v>
      </c>
      <c r="D1711" s="6" t="s">
        <v>812</v>
      </c>
      <c r="E1711" s="4" t="s">
        <v>1044</v>
      </c>
      <c r="F1711" s="34" t="s">
        <v>84</v>
      </c>
      <c r="G1711" s="34" t="s">
        <v>84</v>
      </c>
      <c r="H1711" s="34" t="s">
        <v>84</v>
      </c>
      <c r="I1711" s="34" t="s">
        <v>84</v>
      </c>
    </row>
    <row r="1712" spans="1:9" x14ac:dyDescent="0.25">
      <c r="A1712" s="71">
        <v>2312</v>
      </c>
      <c r="B1712" s="54" t="s">
        <v>29</v>
      </c>
      <c r="C1712" s="54" t="s">
        <v>811</v>
      </c>
      <c r="D1712" s="6" t="s">
        <v>812</v>
      </c>
      <c r="E1712" s="4" t="s">
        <v>1045</v>
      </c>
      <c r="F1712" s="34" t="s">
        <v>84</v>
      </c>
      <c r="G1712" s="34" t="s">
        <v>84</v>
      </c>
      <c r="H1712" s="34" t="s">
        <v>84</v>
      </c>
      <c r="I1712" s="34" t="s">
        <v>84</v>
      </c>
    </row>
    <row r="1713" spans="1:9" x14ac:dyDescent="0.25">
      <c r="A1713" s="71">
        <v>2312</v>
      </c>
      <c r="B1713" s="54" t="s">
        <v>29</v>
      </c>
      <c r="C1713" s="54" t="s">
        <v>1047</v>
      </c>
      <c r="D1713" s="6" t="s">
        <v>1048</v>
      </c>
      <c r="E1713" s="4" t="s">
        <v>1049</v>
      </c>
      <c r="F1713" s="34" t="s">
        <v>84</v>
      </c>
      <c r="G1713" s="34" t="s">
        <v>84</v>
      </c>
      <c r="H1713" s="34" t="s">
        <v>84</v>
      </c>
      <c r="I1713" s="34" t="s">
        <v>84</v>
      </c>
    </row>
    <row r="1714" spans="1:9" x14ac:dyDescent="0.25">
      <c r="A1714" s="71">
        <v>2312</v>
      </c>
      <c r="B1714" s="54" t="s">
        <v>92</v>
      </c>
      <c r="C1714" s="54" t="s">
        <v>93</v>
      </c>
      <c r="D1714" s="6" t="s">
        <v>94</v>
      </c>
      <c r="E1714" s="4" t="s">
        <v>95</v>
      </c>
      <c r="F1714" s="34" t="s">
        <v>84</v>
      </c>
      <c r="G1714" s="34" t="s">
        <v>84</v>
      </c>
      <c r="H1714" s="34" t="s">
        <v>84</v>
      </c>
      <c r="I1714" s="34" t="s">
        <v>84</v>
      </c>
    </row>
    <row r="1715" spans="1:9" x14ac:dyDescent="0.25">
      <c r="A1715" s="71">
        <v>2312</v>
      </c>
      <c r="B1715" s="54" t="s">
        <v>92</v>
      </c>
      <c r="C1715" s="54" t="s">
        <v>93</v>
      </c>
      <c r="D1715" s="6" t="s">
        <v>94</v>
      </c>
      <c r="E1715" s="4" t="s">
        <v>96</v>
      </c>
      <c r="F1715" s="34" t="s">
        <v>84</v>
      </c>
      <c r="G1715" s="34" t="s">
        <v>84</v>
      </c>
      <c r="H1715" s="34" t="s">
        <v>84</v>
      </c>
      <c r="I1715" s="34" t="s">
        <v>84</v>
      </c>
    </row>
    <row r="1716" spans="1:9" x14ac:dyDescent="0.25">
      <c r="A1716" s="71">
        <v>2312</v>
      </c>
      <c r="B1716" s="54" t="s">
        <v>92</v>
      </c>
      <c r="C1716" s="54" t="s">
        <v>93</v>
      </c>
      <c r="D1716" s="6" t="s">
        <v>94</v>
      </c>
      <c r="E1716" s="4" t="s">
        <v>97</v>
      </c>
      <c r="F1716" s="34" t="s">
        <v>84</v>
      </c>
      <c r="G1716" s="34" t="s">
        <v>84</v>
      </c>
      <c r="H1716" s="34" t="s">
        <v>84</v>
      </c>
      <c r="I1716" s="34" t="s">
        <v>84</v>
      </c>
    </row>
    <row r="1717" spans="1:9" x14ac:dyDescent="0.25">
      <c r="A1717" s="71">
        <v>2312</v>
      </c>
      <c r="B1717" s="54" t="s">
        <v>92</v>
      </c>
      <c r="C1717" s="54" t="s">
        <v>93</v>
      </c>
      <c r="D1717" s="6" t="s">
        <v>94</v>
      </c>
      <c r="E1717" s="4" t="s">
        <v>98</v>
      </c>
      <c r="F1717" s="34" t="s">
        <v>84</v>
      </c>
      <c r="G1717" s="34" t="s">
        <v>84</v>
      </c>
      <c r="H1717" s="34" t="s">
        <v>84</v>
      </c>
      <c r="I1717" s="34" t="s">
        <v>84</v>
      </c>
    </row>
    <row r="1718" spans="1:9" x14ac:dyDescent="0.25">
      <c r="A1718" s="71">
        <v>2312</v>
      </c>
      <c r="B1718" s="54" t="s">
        <v>92</v>
      </c>
      <c r="C1718" s="54" t="s">
        <v>93</v>
      </c>
      <c r="D1718" s="6" t="s">
        <v>94</v>
      </c>
      <c r="E1718" s="4" t="s">
        <v>99</v>
      </c>
      <c r="F1718" s="34" t="s">
        <v>84</v>
      </c>
      <c r="G1718" s="34" t="s">
        <v>84</v>
      </c>
      <c r="H1718" s="34" t="s">
        <v>84</v>
      </c>
      <c r="I1718" s="34" t="s">
        <v>84</v>
      </c>
    </row>
    <row r="1719" spans="1:9" x14ac:dyDescent="0.25">
      <c r="A1719" s="71">
        <v>2312</v>
      </c>
      <c r="B1719" s="54" t="s">
        <v>92</v>
      </c>
      <c r="C1719" s="54" t="s">
        <v>93</v>
      </c>
      <c r="D1719" s="6" t="s">
        <v>94</v>
      </c>
      <c r="E1719" s="4" t="s">
        <v>100</v>
      </c>
      <c r="F1719" s="34" t="s">
        <v>84</v>
      </c>
      <c r="G1719" s="34" t="s">
        <v>84</v>
      </c>
      <c r="H1719" s="34" t="s">
        <v>84</v>
      </c>
      <c r="I1719" s="34" t="s">
        <v>84</v>
      </c>
    </row>
    <row r="1720" spans="1:9" x14ac:dyDescent="0.25">
      <c r="A1720" s="71">
        <v>2412</v>
      </c>
      <c r="B1720" s="54" t="s">
        <v>92</v>
      </c>
      <c r="C1720" s="54" t="s">
        <v>175</v>
      </c>
      <c r="D1720" s="6" t="s">
        <v>176</v>
      </c>
      <c r="E1720" t="s">
        <v>2234</v>
      </c>
    </row>
    <row r="1721" spans="1:9" x14ac:dyDescent="0.25">
      <c r="A1721" s="71">
        <v>2412</v>
      </c>
      <c r="B1721" s="54" t="s">
        <v>92</v>
      </c>
      <c r="C1721" s="54" t="s">
        <v>175</v>
      </c>
      <c r="D1721" s="6" t="s">
        <v>176</v>
      </c>
      <c r="E1721" t="s">
        <v>2235</v>
      </c>
    </row>
    <row r="1722" spans="1:9" x14ac:dyDescent="0.25">
      <c r="A1722" s="71">
        <v>2312</v>
      </c>
      <c r="B1722" s="54" t="s">
        <v>92</v>
      </c>
      <c r="C1722" s="54" t="s">
        <v>93</v>
      </c>
      <c r="D1722" s="6" t="s">
        <v>229</v>
      </c>
      <c r="E1722" s="4" t="s">
        <v>230</v>
      </c>
      <c r="F1722" s="34" t="s">
        <v>84</v>
      </c>
      <c r="G1722" s="34" t="s">
        <v>84</v>
      </c>
      <c r="H1722" s="34" t="s">
        <v>84</v>
      </c>
      <c r="I1722" s="34" t="s">
        <v>84</v>
      </c>
    </row>
    <row r="1723" spans="1:9" x14ac:dyDescent="0.25">
      <c r="A1723" s="71">
        <v>2312</v>
      </c>
      <c r="B1723" s="54" t="s">
        <v>92</v>
      </c>
      <c r="C1723" s="54" t="s">
        <v>93</v>
      </c>
      <c r="D1723" s="6" t="s">
        <v>229</v>
      </c>
      <c r="E1723" s="4" t="s">
        <v>231</v>
      </c>
      <c r="F1723" s="34" t="s">
        <v>84</v>
      </c>
      <c r="G1723" s="34" t="s">
        <v>84</v>
      </c>
      <c r="H1723" s="34" t="s">
        <v>84</v>
      </c>
      <c r="I1723" s="34" t="s">
        <v>84</v>
      </c>
    </row>
    <row r="1724" spans="1:9" x14ac:dyDescent="0.25">
      <c r="A1724" s="71">
        <v>2312</v>
      </c>
      <c r="B1724" s="54" t="s">
        <v>92</v>
      </c>
      <c r="C1724" s="54" t="s">
        <v>93</v>
      </c>
      <c r="D1724" s="6" t="s">
        <v>229</v>
      </c>
      <c r="E1724" s="4" t="s">
        <v>232</v>
      </c>
      <c r="F1724" s="34" t="s">
        <v>84</v>
      </c>
      <c r="G1724" s="34" t="s">
        <v>84</v>
      </c>
      <c r="H1724" s="34" t="s">
        <v>84</v>
      </c>
      <c r="I1724" s="34" t="s">
        <v>84</v>
      </c>
    </row>
    <row r="1725" spans="1:9" x14ac:dyDescent="0.25">
      <c r="A1725" s="71">
        <v>2312</v>
      </c>
      <c r="B1725" s="54" t="s">
        <v>92</v>
      </c>
      <c r="C1725" s="54" t="s">
        <v>93</v>
      </c>
      <c r="D1725" s="6" t="s">
        <v>229</v>
      </c>
      <c r="E1725" s="4" t="s">
        <v>241</v>
      </c>
      <c r="F1725" s="34" t="s">
        <v>84</v>
      </c>
      <c r="G1725" s="34" t="s">
        <v>84</v>
      </c>
      <c r="H1725" s="34" t="s">
        <v>84</v>
      </c>
      <c r="I1725" s="34" t="s">
        <v>84</v>
      </c>
    </row>
    <row r="1726" spans="1:9" x14ac:dyDescent="0.25">
      <c r="A1726" s="71">
        <v>2312</v>
      </c>
      <c r="B1726" s="54" t="s">
        <v>92</v>
      </c>
      <c r="C1726" s="54" t="s">
        <v>93</v>
      </c>
      <c r="D1726" s="6" t="s">
        <v>278</v>
      </c>
      <c r="E1726" s="4" t="s">
        <v>279</v>
      </c>
      <c r="F1726" s="34" t="s">
        <v>84</v>
      </c>
      <c r="G1726" s="34" t="s">
        <v>84</v>
      </c>
      <c r="H1726" s="34" t="s">
        <v>84</v>
      </c>
      <c r="I1726" s="34" t="s">
        <v>84</v>
      </c>
    </row>
    <row r="1727" spans="1:9" x14ac:dyDescent="0.25">
      <c r="A1727" s="71">
        <v>2312</v>
      </c>
      <c r="B1727" s="54" t="s">
        <v>92</v>
      </c>
      <c r="C1727" s="54" t="s">
        <v>93</v>
      </c>
      <c r="D1727" s="6" t="s">
        <v>278</v>
      </c>
      <c r="E1727" s="4" t="s">
        <v>280</v>
      </c>
      <c r="F1727" s="34" t="s">
        <v>84</v>
      </c>
      <c r="G1727" s="34" t="s">
        <v>84</v>
      </c>
      <c r="H1727" s="34" t="s">
        <v>84</v>
      </c>
      <c r="I1727" s="34" t="s">
        <v>84</v>
      </c>
    </row>
    <row r="1728" spans="1:9" x14ac:dyDescent="0.25">
      <c r="A1728" s="71">
        <v>2312</v>
      </c>
      <c r="B1728" s="54" t="s">
        <v>92</v>
      </c>
      <c r="C1728" s="54" t="s">
        <v>93</v>
      </c>
      <c r="D1728" s="6" t="s">
        <v>278</v>
      </c>
      <c r="E1728" s="4" t="s">
        <v>281</v>
      </c>
      <c r="F1728" s="34" t="s">
        <v>84</v>
      </c>
      <c r="G1728" s="34" t="s">
        <v>84</v>
      </c>
      <c r="H1728" s="34" t="s">
        <v>84</v>
      </c>
      <c r="I1728" s="34" t="s">
        <v>84</v>
      </c>
    </row>
    <row r="1729" spans="1:9" x14ac:dyDescent="0.25">
      <c r="A1729" s="71">
        <v>2312</v>
      </c>
      <c r="B1729" s="54" t="s">
        <v>92</v>
      </c>
      <c r="C1729" s="54" t="s">
        <v>93</v>
      </c>
      <c r="D1729" s="6" t="s">
        <v>278</v>
      </c>
      <c r="E1729" s="4" t="s">
        <v>282</v>
      </c>
      <c r="F1729" s="34" t="s">
        <v>84</v>
      </c>
      <c r="G1729" s="34" t="s">
        <v>84</v>
      </c>
      <c r="H1729" s="34" t="s">
        <v>84</v>
      </c>
      <c r="I1729" s="34" t="s">
        <v>84</v>
      </c>
    </row>
    <row r="1730" spans="1:9" x14ac:dyDescent="0.25">
      <c r="A1730" s="71">
        <v>2312</v>
      </c>
      <c r="B1730" s="54" t="s">
        <v>92</v>
      </c>
      <c r="C1730" s="54" t="s">
        <v>93</v>
      </c>
      <c r="D1730" s="6" t="s">
        <v>278</v>
      </c>
      <c r="E1730" s="4" t="s">
        <v>283</v>
      </c>
      <c r="F1730" s="34" t="s">
        <v>84</v>
      </c>
      <c r="G1730" s="34" t="s">
        <v>84</v>
      </c>
      <c r="H1730" s="34" t="s">
        <v>84</v>
      </c>
      <c r="I1730" s="34" t="s">
        <v>84</v>
      </c>
    </row>
    <row r="1731" spans="1:9" x14ac:dyDescent="0.25">
      <c r="A1731" s="71">
        <v>2312</v>
      </c>
      <c r="B1731" s="54" t="s">
        <v>92</v>
      </c>
      <c r="C1731" s="54" t="s">
        <v>93</v>
      </c>
      <c r="D1731" s="6" t="s">
        <v>975</v>
      </c>
      <c r="E1731" s="4" t="s">
        <v>976</v>
      </c>
      <c r="F1731" s="34" t="s">
        <v>84</v>
      </c>
      <c r="G1731" s="34" t="s">
        <v>84</v>
      </c>
      <c r="H1731" s="34" t="s">
        <v>84</v>
      </c>
      <c r="I1731" s="34" t="s">
        <v>84</v>
      </c>
    </row>
    <row r="1732" spans="1:9" x14ac:dyDescent="0.25">
      <c r="A1732" s="71">
        <v>2312</v>
      </c>
      <c r="B1732" s="54" t="s">
        <v>92</v>
      </c>
      <c r="C1732" s="54" t="s">
        <v>93</v>
      </c>
      <c r="D1732" s="6" t="s">
        <v>975</v>
      </c>
      <c r="E1732" s="4" t="s">
        <v>977</v>
      </c>
      <c r="F1732" s="34" t="s">
        <v>84</v>
      </c>
      <c r="G1732" s="34" t="s">
        <v>84</v>
      </c>
      <c r="H1732" s="34" t="s">
        <v>84</v>
      </c>
      <c r="I1732" s="34" t="s">
        <v>84</v>
      </c>
    </row>
    <row r="1733" spans="1:9" x14ac:dyDescent="0.25">
      <c r="A1733" s="71">
        <v>2312</v>
      </c>
      <c r="B1733" s="54" t="s">
        <v>92</v>
      </c>
      <c r="C1733" s="54" t="s">
        <v>175</v>
      </c>
      <c r="D1733" s="6" t="s">
        <v>645</v>
      </c>
      <c r="E1733" s="4" t="s">
        <v>1050</v>
      </c>
      <c r="F1733" s="34" t="s">
        <v>84</v>
      </c>
      <c r="G1733" s="34" t="s">
        <v>84</v>
      </c>
      <c r="H1733" s="34" t="s">
        <v>84</v>
      </c>
      <c r="I1733" s="34" t="s">
        <v>84</v>
      </c>
    </row>
    <row r="1734" spans="1:9" x14ac:dyDescent="0.25">
      <c r="A1734" s="71">
        <v>2312</v>
      </c>
      <c r="B1734" s="54" t="s">
        <v>92</v>
      </c>
      <c r="C1734" s="54" t="s">
        <v>175</v>
      </c>
      <c r="D1734" s="6" t="s">
        <v>1051</v>
      </c>
      <c r="E1734" s="4" t="s">
        <v>1052</v>
      </c>
      <c r="F1734" s="34" t="s">
        <v>84</v>
      </c>
      <c r="G1734" s="34" t="s">
        <v>84</v>
      </c>
      <c r="H1734" s="34" t="s">
        <v>84</v>
      </c>
      <c r="I1734" s="34" t="s">
        <v>84</v>
      </c>
    </row>
    <row r="1735" spans="1:9" x14ac:dyDescent="0.25">
      <c r="A1735" s="71">
        <v>2312</v>
      </c>
      <c r="B1735" s="54" t="s">
        <v>92</v>
      </c>
      <c r="C1735" s="54" t="s">
        <v>175</v>
      </c>
      <c r="D1735" s="6" t="s">
        <v>1051</v>
      </c>
      <c r="E1735" s="4" t="s">
        <v>1053</v>
      </c>
      <c r="F1735" s="34" t="s">
        <v>84</v>
      </c>
      <c r="G1735" s="34" t="s">
        <v>84</v>
      </c>
      <c r="H1735" s="34" t="s">
        <v>84</v>
      </c>
      <c r="I1735" s="34" t="s">
        <v>84</v>
      </c>
    </row>
    <row r="1736" spans="1:9" x14ac:dyDescent="0.25">
      <c r="A1736" s="71">
        <v>2312</v>
      </c>
      <c r="B1736" s="54" t="s">
        <v>92</v>
      </c>
      <c r="C1736" s="54" t="s">
        <v>1054</v>
      </c>
      <c r="D1736" s="6" t="s">
        <v>1055</v>
      </c>
      <c r="E1736" s="4" t="s">
        <v>1056</v>
      </c>
      <c r="F1736" s="34" t="s">
        <v>84</v>
      </c>
      <c r="G1736" s="34" t="s">
        <v>84</v>
      </c>
      <c r="H1736" s="34" t="s">
        <v>84</v>
      </c>
      <c r="I1736" s="34" t="s">
        <v>84</v>
      </c>
    </row>
    <row r="1737" spans="1:9" x14ac:dyDescent="0.25">
      <c r="A1737" s="71">
        <v>2312</v>
      </c>
      <c r="B1737" s="54" t="s">
        <v>92</v>
      </c>
      <c r="C1737" s="54" t="s">
        <v>1054</v>
      </c>
      <c r="D1737" s="6" t="s">
        <v>1055</v>
      </c>
      <c r="E1737" s="4" t="s">
        <v>1057</v>
      </c>
      <c r="F1737" s="34" t="s">
        <v>84</v>
      </c>
      <c r="G1737" s="34" t="s">
        <v>84</v>
      </c>
      <c r="H1737" s="34" t="s">
        <v>84</v>
      </c>
      <c r="I1737" s="34" t="s">
        <v>84</v>
      </c>
    </row>
    <row r="1738" spans="1:9" x14ac:dyDescent="0.25">
      <c r="A1738" s="71">
        <v>2312</v>
      </c>
      <c r="B1738" s="54" t="s">
        <v>92</v>
      </c>
      <c r="C1738" s="54" t="s">
        <v>1054</v>
      </c>
      <c r="D1738" s="6" t="s">
        <v>1055</v>
      </c>
      <c r="E1738" s="4" t="s">
        <v>1058</v>
      </c>
      <c r="F1738" s="34" t="s">
        <v>84</v>
      </c>
      <c r="G1738" s="34" t="s">
        <v>84</v>
      </c>
      <c r="H1738" s="34" t="s">
        <v>84</v>
      </c>
      <c r="I1738" s="34" t="s">
        <v>84</v>
      </c>
    </row>
    <row r="1739" spans="1:9" x14ac:dyDescent="0.25">
      <c r="A1739" s="71">
        <v>2312</v>
      </c>
      <c r="B1739" s="54" t="s">
        <v>92</v>
      </c>
      <c r="C1739" s="54" t="s">
        <v>1054</v>
      </c>
      <c r="D1739" s="6" t="s">
        <v>1055</v>
      </c>
      <c r="E1739" s="4" t="s">
        <v>1059</v>
      </c>
      <c r="F1739" s="34" t="s">
        <v>84</v>
      </c>
      <c r="G1739" s="34" t="s">
        <v>84</v>
      </c>
      <c r="H1739" s="34" t="s">
        <v>84</v>
      </c>
      <c r="I1739" s="34" t="s">
        <v>84</v>
      </c>
    </row>
    <row r="1740" spans="1:9" x14ac:dyDescent="0.25">
      <c r="A1740" s="71">
        <v>2312</v>
      </c>
      <c r="B1740" s="54" t="s">
        <v>92</v>
      </c>
      <c r="C1740" s="54" t="s">
        <v>93</v>
      </c>
      <c r="D1740" s="6" t="s">
        <v>975</v>
      </c>
      <c r="E1740" s="4" t="s">
        <v>978</v>
      </c>
      <c r="F1740" s="34" t="s">
        <v>84</v>
      </c>
      <c r="G1740" s="34" t="s">
        <v>84</v>
      </c>
      <c r="H1740" s="34" t="s">
        <v>84</v>
      </c>
      <c r="I1740" s="34" t="s">
        <v>84</v>
      </c>
    </row>
    <row r="1741" spans="1:9" x14ac:dyDescent="0.25">
      <c r="A1741" s="71">
        <v>2312</v>
      </c>
      <c r="B1741" s="54" t="s">
        <v>92</v>
      </c>
      <c r="C1741" s="54" t="s">
        <v>93</v>
      </c>
      <c r="D1741" s="6" t="s">
        <v>979</v>
      </c>
      <c r="E1741" s="4" t="s">
        <v>980</v>
      </c>
      <c r="F1741" s="34" t="s">
        <v>84</v>
      </c>
      <c r="G1741" s="34" t="s">
        <v>84</v>
      </c>
      <c r="H1741" s="34" t="s">
        <v>84</v>
      </c>
      <c r="I1741" s="34" t="s">
        <v>84</v>
      </c>
    </row>
    <row r="1742" spans="1:9" x14ac:dyDescent="0.25">
      <c r="A1742" s="71">
        <v>2312</v>
      </c>
      <c r="B1742" s="54" t="s">
        <v>92</v>
      </c>
      <c r="C1742" s="54" t="s">
        <v>93</v>
      </c>
      <c r="D1742" s="6" t="s">
        <v>979</v>
      </c>
      <c r="E1742" s="4" t="s">
        <v>981</v>
      </c>
      <c r="F1742" s="34" t="s">
        <v>84</v>
      </c>
      <c r="G1742" s="34" t="s">
        <v>84</v>
      </c>
      <c r="H1742" s="34" t="s">
        <v>84</v>
      </c>
      <c r="I1742" s="34" t="s">
        <v>84</v>
      </c>
    </row>
    <row r="1743" spans="1:9" x14ac:dyDescent="0.25">
      <c r="A1743" s="71">
        <v>2312</v>
      </c>
      <c r="B1743" s="54" t="s">
        <v>92</v>
      </c>
      <c r="C1743" s="54" t="s">
        <v>1054</v>
      </c>
      <c r="D1743" s="6" t="s">
        <v>1055</v>
      </c>
      <c r="E1743" s="4" t="s">
        <v>1114</v>
      </c>
      <c r="F1743" s="34" t="s">
        <v>84</v>
      </c>
      <c r="G1743" s="34" t="s">
        <v>84</v>
      </c>
      <c r="H1743" s="34" t="s">
        <v>84</v>
      </c>
      <c r="I1743" s="34" t="s">
        <v>84</v>
      </c>
    </row>
    <row r="1744" spans="1:9" x14ac:dyDescent="0.25">
      <c r="A1744" s="71">
        <v>2312</v>
      </c>
      <c r="B1744" s="54" t="s">
        <v>92</v>
      </c>
      <c r="C1744" s="54" t="s">
        <v>1054</v>
      </c>
      <c r="D1744" s="6" t="s">
        <v>1055</v>
      </c>
      <c r="E1744" s="4" t="s">
        <v>1115</v>
      </c>
      <c r="F1744" s="34" t="s">
        <v>84</v>
      </c>
      <c r="G1744" s="34" t="s">
        <v>84</v>
      </c>
      <c r="H1744" s="34" t="s">
        <v>84</v>
      </c>
      <c r="I1744" s="34" t="s">
        <v>84</v>
      </c>
    </row>
    <row r="1745" spans="1:9" x14ac:dyDescent="0.25">
      <c r="A1745" s="71">
        <v>2312</v>
      </c>
      <c r="B1745" s="54" t="s">
        <v>92</v>
      </c>
      <c r="C1745" s="54" t="s">
        <v>1054</v>
      </c>
      <c r="D1745" s="6" t="s">
        <v>1055</v>
      </c>
      <c r="E1745" s="4" t="s">
        <v>1116</v>
      </c>
      <c r="F1745" s="34" t="s">
        <v>84</v>
      </c>
      <c r="G1745" s="34" t="s">
        <v>84</v>
      </c>
      <c r="H1745" s="34" t="s">
        <v>84</v>
      </c>
      <c r="I1745" s="34" t="s">
        <v>84</v>
      </c>
    </row>
    <row r="1746" spans="1:9" x14ac:dyDescent="0.25">
      <c r="A1746" s="71">
        <v>2312</v>
      </c>
      <c r="B1746" s="54" t="s">
        <v>92</v>
      </c>
      <c r="C1746" s="54" t="s">
        <v>1054</v>
      </c>
      <c r="D1746" s="6" t="s">
        <v>1055</v>
      </c>
      <c r="E1746" s="4" t="s">
        <v>1117</v>
      </c>
      <c r="F1746" s="34" t="s">
        <v>84</v>
      </c>
      <c r="G1746" s="34" t="s">
        <v>84</v>
      </c>
      <c r="H1746" s="34" t="s">
        <v>84</v>
      </c>
      <c r="I1746" s="34" t="s">
        <v>84</v>
      </c>
    </row>
    <row r="1747" spans="1:9" x14ac:dyDescent="0.25">
      <c r="A1747" s="71">
        <v>2312</v>
      </c>
      <c r="B1747" s="54" t="s">
        <v>92</v>
      </c>
      <c r="C1747" s="54" t="s">
        <v>1054</v>
      </c>
      <c r="D1747" s="6" t="s">
        <v>1055</v>
      </c>
      <c r="E1747" s="4" t="s">
        <v>1118</v>
      </c>
      <c r="F1747" s="34" t="s">
        <v>84</v>
      </c>
      <c r="G1747" s="34" t="s">
        <v>84</v>
      </c>
      <c r="H1747" s="34" t="s">
        <v>84</v>
      </c>
      <c r="I1747" s="34" t="s">
        <v>84</v>
      </c>
    </row>
    <row r="1748" spans="1:9" x14ac:dyDescent="0.25">
      <c r="A1748" s="71">
        <v>2312</v>
      </c>
      <c r="B1748" s="54" t="s">
        <v>92</v>
      </c>
      <c r="C1748" s="54" t="s">
        <v>1054</v>
      </c>
      <c r="D1748" s="6" t="s">
        <v>1055</v>
      </c>
      <c r="E1748" s="4" t="s">
        <v>1119</v>
      </c>
      <c r="F1748" s="34" t="s">
        <v>84</v>
      </c>
      <c r="G1748" s="34" t="s">
        <v>84</v>
      </c>
      <c r="H1748" s="34" t="s">
        <v>84</v>
      </c>
      <c r="I1748" s="34" t="s">
        <v>84</v>
      </c>
    </row>
    <row r="1749" spans="1:9" x14ac:dyDescent="0.25">
      <c r="A1749" s="71">
        <v>2312</v>
      </c>
      <c r="B1749" s="54" t="s">
        <v>92</v>
      </c>
      <c r="C1749" s="54" t="s">
        <v>1054</v>
      </c>
      <c r="D1749" s="6" t="s">
        <v>1055</v>
      </c>
      <c r="E1749" s="4" t="s">
        <v>1120</v>
      </c>
      <c r="F1749" s="34" t="s">
        <v>84</v>
      </c>
      <c r="G1749" s="34" t="s">
        <v>84</v>
      </c>
      <c r="H1749" s="34" t="s">
        <v>84</v>
      </c>
      <c r="I1749" s="34" t="s">
        <v>84</v>
      </c>
    </row>
    <row r="1750" spans="1:9" x14ac:dyDescent="0.25">
      <c r="A1750" s="71">
        <v>2312</v>
      </c>
      <c r="B1750" s="54" t="s">
        <v>92</v>
      </c>
      <c r="C1750" s="54" t="s">
        <v>93</v>
      </c>
      <c r="D1750" s="6" t="s">
        <v>979</v>
      </c>
      <c r="E1750" s="4" t="s">
        <v>982</v>
      </c>
      <c r="F1750" s="34" t="s">
        <v>84</v>
      </c>
      <c r="G1750" s="34" t="s">
        <v>84</v>
      </c>
      <c r="H1750" s="34" t="s">
        <v>84</v>
      </c>
      <c r="I1750" s="34" t="s">
        <v>84</v>
      </c>
    </row>
    <row r="1751" spans="1:9" x14ac:dyDescent="0.25">
      <c r="A1751" s="71">
        <v>2312</v>
      </c>
      <c r="B1751" s="54" t="s">
        <v>92</v>
      </c>
      <c r="C1751" s="54" t="s">
        <v>93</v>
      </c>
      <c r="D1751" s="6" t="s">
        <v>979</v>
      </c>
      <c r="E1751" s="4" t="s">
        <v>983</v>
      </c>
      <c r="F1751" s="34" t="s">
        <v>84</v>
      </c>
      <c r="G1751" s="34" t="s">
        <v>84</v>
      </c>
      <c r="H1751" s="34" t="s">
        <v>84</v>
      </c>
      <c r="I1751" s="34" t="s">
        <v>84</v>
      </c>
    </row>
    <row r="1752" spans="1:9" x14ac:dyDescent="0.25">
      <c r="A1752" s="71">
        <v>2312</v>
      </c>
      <c r="B1752" s="54" t="s">
        <v>92</v>
      </c>
      <c r="C1752" s="54" t="s">
        <v>93</v>
      </c>
      <c r="D1752" s="6" t="s">
        <v>984</v>
      </c>
      <c r="E1752" s="4" t="s">
        <v>985</v>
      </c>
      <c r="F1752" s="34" t="s">
        <v>84</v>
      </c>
      <c r="G1752" s="34" t="s">
        <v>84</v>
      </c>
      <c r="H1752" s="34" t="s">
        <v>84</v>
      </c>
      <c r="I1752" s="34" t="s">
        <v>84</v>
      </c>
    </row>
    <row r="1753" spans="1:9" x14ac:dyDescent="0.25">
      <c r="A1753" s="71">
        <v>2312</v>
      </c>
      <c r="B1753" s="54" t="s">
        <v>92</v>
      </c>
      <c r="C1753" s="54" t="s">
        <v>93</v>
      </c>
      <c r="D1753" s="6" t="s">
        <v>984</v>
      </c>
      <c r="E1753" s="4" t="s">
        <v>1046</v>
      </c>
      <c r="F1753" s="34" t="s">
        <v>84</v>
      </c>
      <c r="G1753" s="34" t="s">
        <v>84</v>
      </c>
      <c r="H1753" s="34" t="s">
        <v>84</v>
      </c>
      <c r="I1753" s="34" t="s">
        <v>84</v>
      </c>
    </row>
    <row r="1754" spans="1:9" x14ac:dyDescent="0.25">
      <c r="A1754" s="71">
        <v>2312</v>
      </c>
      <c r="B1754" s="54" t="s">
        <v>92</v>
      </c>
      <c r="C1754" s="54" t="s">
        <v>1054</v>
      </c>
      <c r="D1754" s="6" t="s">
        <v>1055</v>
      </c>
      <c r="E1754" s="4" t="s">
        <v>1125</v>
      </c>
      <c r="F1754" s="34" t="s">
        <v>84</v>
      </c>
      <c r="G1754" s="34" t="s">
        <v>84</v>
      </c>
      <c r="H1754" s="34" t="s">
        <v>84</v>
      </c>
      <c r="I1754" s="34" t="s">
        <v>84</v>
      </c>
    </row>
    <row r="1755" spans="1:9" x14ac:dyDescent="0.25">
      <c r="A1755" s="71">
        <v>2312</v>
      </c>
      <c r="B1755" s="54" t="s">
        <v>92</v>
      </c>
      <c r="C1755" s="54" t="s">
        <v>1054</v>
      </c>
      <c r="D1755" s="6" t="s">
        <v>1055</v>
      </c>
      <c r="E1755" s="4" t="s">
        <v>1126</v>
      </c>
      <c r="F1755" s="34" t="s">
        <v>84</v>
      </c>
      <c r="G1755" s="34" t="s">
        <v>84</v>
      </c>
      <c r="H1755" s="34" t="s">
        <v>84</v>
      </c>
      <c r="I1755" s="34" t="s">
        <v>84</v>
      </c>
    </row>
    <row r="1756" spans="1:9" x14ac:dyDescent="0.25">
      <c r="A1756" s="71">
        <v>2312</v>
      </c>
      <c r="B1756" s="54" t="s">
        <v>287</v>
      </c>
      <c r="C1756" s="54" t="s">
        <v>1452</v>
      </c>
      <c r="D1756" s="6" t="s">
        <v>1453</v>
      </c>
      <c r="E1756" s="4" t="s">
        <v>1454</v>
      </c>
      <c r="F1756" s="34" t="s">
        <v>84</v>
      </c>
      <c r="G1756" s="34" t="s">
        <v>84</v>
      </c>
      <c r="H1756" s="34" t="s">
        <v>84</v>
      </c>
      <c r="I1756" s="34" t="s">
        <v>84</v>
      </c>
    </row>
    <row r="1757" spans="1:9" x14ac:dyDescent="0.25">
      <c r="A1757" s="71">
        <v>2312</v>
      </c>
      <c r="B1757" s="54" t="s">
        <v>287</v>
      </c>
      <c r="C1757" s="54" t="s">
        <v>1452</v>
      </c>
      <c r="D1757" s="6" t="s">
        <v>1453</v>
      </c>
      <c r="E1757" s="4" t="s">
        <v>1455</v>
      </c>
      <c r="F1757" s="34" t="s">
        <v>84</v>
      </c>
      <c r="G1757" s="34" t="s">
        <v>84</v>
      </c>
      <c r="H1757" s="34" t="s">
        <v>84</v>
      </c>
      <c r="I1757" s="34" t="s">
        <v>84</v>
      </c>
    </row>
    <row r="1758" spans="1:9" x14ac:dyDescent="0.25">
      <c r="A1758" s="71">
        <v>2312</v>
      </c>
      <c r="B1758" s="54" t="s">
        <v>287</v>
      </c>
      <c r="C1758" s="54" t="s">
        <v>1452</v>
      </c>
      <c r="D1758" s="6" t="s">
        <v>1453</v>
      </c>
      <c r="E1758" s="4" t="s">
        <v>1456</v>
      </c>
      <c r="F1758" s="34" t="s">
        <v>84</v>
      </c>
      <c r="G1758" s="34" t="s">
        <v>84</v>
      </c>
      <c r="H1758" s="34" t="s">
        <v>84</v>
      </c>
      <c r="I1758" s="34" t="s">
        <v>84</v>
      </c>
    </row>
    <row r="1759" spans="1:9" x14ac:dyDescent="0.25">
      <c r="A1759" s="71">
        <v>2312</v>
      </c>
      <c r="B1759" s="54" t="s">
        <v>287</v>
      </c>
      <c r="C1759" s="54" t="s">
        <v>1452</v>
      </c>
      <c r="D1759" s="6" t="s">
        <v>1453</v>
      </c>
      <c r="E1759" s="4" t="s">
        <v>1457</v>
      </c>
      <c r="F1759" s="34" t="s">
        <v>84</v>
      </c>
      <c r="G1759" s="34" t="s">
        <v>84</v>
      </c>
      <c r="H1759" s="34" t="s">
        <v>84</v>
      </c>
      <c r="I1759" s="34" t="s">
        <v>84</v>
      </c>
    </row>
    <row r="1760" spans="1:9" x14ac:dyDescent="0.25">
      <c r="A1760" s="40">
        <v>4.0999999999999996</v>
      </c>
      <c r="B1760" s="54" t="s">
        <v>29</v>
      </c>
      <c r="C1760" s="54" t="s">
        <v>30</v>
      </c>
      <c r="D1760" s="6" t="s">
        <v>1460</v>
      </c>
      <c r="E1760" t="s">
        <v>1598</v>
      </c>
      <c r="F1760" s="9">
        <v>11.6</v>
      </c>
      <c r="G1760" s="9">
        <v>12.1</v>
      </c>
      <c r="H1760" s="49">
        <v>13</v>
      </c>
      <c r="I1760" s="9">
        <v>14</v>
      </c>
    </row>
    <row r="1761" spans="1:9" x14ac:dyDescent="0.25">
      <c r="A1761" s="40">
        <v>4.0999999999999996</v>
      </c>
      <c r="B1761" s="54" t="s">
        <v>29</v>
      </c>
      <c r="C1761" s="54" t="s">
        <v>30</v>
      </c>
      <c r="D1761" s="6" t="s">
        <v>1460</v>
      </c>
      <c r="E1761" t="s">
        <v>1599</v>
      </c>
      <c r="F1761" s="9">
        <v>11.3</v>
      </c>
      <c r="G1761" s="9">
        <v>12</v>
      </c>
      <c r="H1761" s="49">
        <v>13</v>
      </c>
      <c r="I1761" s="9">
        <v>14</v>
      </c>
    </row>
    <row r="1762" spans="1:9" x14ac:dyDescent="0.25">
      <c r="A1762" s="40">
        <v>4.0999999999999996</v>
      </c>
      <c r="B1762" s="54" t="s">
        <v>29</v>
      </c>
      <c r="C1762" s="54" t="s">
        <v>101</v>
      </c>
      <c r="D1762" s="6" t="s">
        <v>102</v>
      </c>
      <c r="E1762" t="s">
        <v>1254</v>
      </c>
      <c r="F1762" s="9">
        <v>11.6</v>
      </c>
      <c r="G1762" s="9">
        <v>12.1</v>
      </c>
      <c r="H1762" s="8">
        <v>13</v>
      </c>
      <c r="I1762" s="9">
        <v>14</v>
      </c>
    </row>
    <row r="1763" spans="1:9" x14ac:dyDescent="0.25">
      <c r="A1763" s="40">
        <v>4.2</v>
      </c>
      <c r="B1763" s="54" t="s">
        <v>29</v>
      </c>
      <c r="C1763" s="54" t="s">
        <v>101</v>
      </c>
      <c r="D1763" s="6" t="s">
        <v>102</v>
      </c>
      <c r="E1763" t="s">
        <v>1267</v>
      </c>
      <c r="F1763" s="9" t="s">
        <v>84</v>
      </c>
      <c r="G1763" s="9">
        <v>12.2</v>
      </c>
      <c r="H1763" s="8">
        <v>13</v>
      </c>
      <c r="I1763" s="9">
        <v>14</v>
      </c>
    </row>
    <row r="1764" spans="1:9" x14ac:dyDescent="0.25">
      <c r="A1764" s="71">
        <v>2312</v>
      </c>
      <c r="B1764" s="54" t="s">
        <v>92</v>
      </c>
      <c r="C1764" s="54" t="s">
        <v>1054</v>
      </c>
      <c r="D1764" s="6" t="s">
        <v>1055</v>
      </c>
      <c r="E1764" s="4" t="s">
        <v>1227</v>
      </c>
      <c r="F1764" s="34" t="s">
        <v>84</v>
      </c>
      <c r="G1764" s="34" t="s">
        <v>84</v>
      </c>
      <c r="H1764" s="34" t="s">
        <v>84</v>
      </c>
      <c r="I1764" s="34" t="s">
        <v>84</v>
      </c>
    </row>
    <row r="1765" spans="1:9" x14ac:dyDescent="0.25">
      <c r="A1765" s="71">
        <v>2312</v>
      </c>
      <c r="B1765" s="54" t="s">
        <v>92</v>
      </c>
      <c r="C1765" s="54" t="s">
        <v>1054</v>
      </c>
      <c r="D1765" s="6" t="s">
        <v>1055</v>
      </c>
      <c r="E1765" s="4" t="s">
        <v>1318</v>
      </c>
      <c r="F1765" s="34" t="s">
        <v>84</v>
      </c>
      <c r="G1765" s="34" t="s">
        <v>84</v>
      </c>
      <c r="H1765" s="34" t="s">
        <v>84</v>
      </c>
      <c r="I1765" s="34" t="s">
        <v>84</v>
      </c>
    </row>
    <row r="1766" spans="1:9" x14ac:dyDescent="0.25">
      <c r="A1766" s="71">
        <v>2312</v>
      </c>
      <c r="B1766" s="54" t="s">
        <v>92</v>
      </c>
      <c r="C1766" s="54" t="s">
        <v>1054</v>
      </c>
      <c r="D1766" s="6" t="s">
        <v>1055</v>
      </c>
      <c r="E1766" s="4" t="s">
        <v>1319</v>
      </c>
      <c r="F1766" s="34" t="s">
        <v>84</v>
      </c>
      <c r="G1766" s="34" t="s">
        <v>84</v>
      </c>
      <c r="H1766" s="34" t="s">
        <v>84</v>
      </c>
      <c r="I1766" s="34" t="s">
        <v>84</v>
      </c>
    </row>
    <row r="1767" spans="1:9" x14ac:dyDescent="0.25">
      <c r="A1767" s="71">
        <v>2312</v>
      </c>
      <c r="B1767" s="54" t="s">
        <v>92</v>
      </c>
      <c r="C1767" s="54" t="s">
        <v>1054</v>
      </c>
      <c r="D1767" s="6" t="s">
        <v>1055</v>
      </c>
      <c r="E1767" s="4" t="s">
        <v>1420</v>
      </c>
      <c r="F1767" s="34" t="s">
        <v>84</v>
      </c>
      <c r="G1767" s="34" t="s">
        <v>84</v>
      </c>
      <c r="H1767" s="34" t="s">
        <v>84</v>
      </c>
      <c r="I1767" s="34" t="s">
        <v>84</v>
      </c>
    </row>
    <row r="1768" spans="1:9" x14ac:dyDescent="0.25">
      <c r="A1768" s="71">
        <v>2312</v>
      </c>
      <c r="B1768" s="54" t="s">
        <v>92</v>
      </c>
      <c r="C1768" s="54" t="s">
        <v>1054</v>
      </c>
      <c r="D1768" s="6" t="s">
        <v>1055</v>
      </c>
      <c r="E1768" s="4" t="s">
        <v>1421</v>
      </c>
      <c r="F1768" s="34" t="s">
        <v>84</v>
      </c>
      <c r="G1768" s="34" t="s">
        <v>84</v>
      </c>
      <c r="H1768" s="34" t="s">
        <v>84</v>
      </c>
      <c r="I1768" s="34" t="s">
        <v>84</v>
      </c>
    </row>
    <row r="1769" spans="1:9" x14ac:dyDescent="0.25">
      <c r="A1769" s="71">
        <v>2312</v>
      </c>
      <c r="B1769" s="54" t="s">
        <v>92</v>
      </c>
      <c r="C1769" s="54" t="s">
        <v>1054</v>
      </c>
      <c r="D1769" s="6" t="s">
        <v>1055</v>
      </c>
      <c r="E1769" s="4" t="s">
        <v>1422</v>
      </c>
      <c r="F1769" s="34" t="s">
        <v>84</v>
      </c>
      <c r="G1769" s="34" t="s">
        <v>84</v>
      </c>
      <c r="H1769" s="34" t="s">
        <v>84</v>
      </c>
      <c r="I1769" s="34" t="s">
        <v>84</v>
      </c>
    </row>
    <row r="1770" spans="1:9" x14ac:dyDescent="0.25">
      <c r="A1770" s="71">
        <v>2312</v>
      </c>
      <c r="B1770" s="54" t="s">
        <v>92</v>
      </c>
      <c r="C1770" s="54" t="s">
        <v>1054</v>
      </c>
      <c r="D1770" s="6" t="s">
        <v>1055</v>
      </c>
      <c r="E1770" s="4" t="s">
        <v>1423</v>
      </c>
      <c r="F1770" s="34" t="s">
        <v>84</v>
      </c>
      <c r="G1770" s="34" t="s">
        <v>84</v>
      </c>
      <c r="H1770" s="34" t="s">
        <v>84</v>
      </c>
      <c r="I1770" s="34" t="s">
        <v>84</v>
      </c>
    </row>
    <row r="1771" spans="1:9" x14ac:dyDescent="0.25">
      <c r="A1771" s="71">
        <v>2312</v>
      </c>
      <c r="B1771" s="54" t="s">
        <v>92</v>
      </c>
      <c r="C1771" s="54" t="s">
        <v>1054</v>
      </c>
      <c r="D1771" s="6" t="s">
        <v>1055</v>
      </c>
      <c r="E1771" s="4" t="s">
        <v>1449</v>
      </c>
      <c r="F1771" s="34" t="s">
        <v>84</v>
      </c>
      <c r="G1771" s="34" t="s">
        <v>84</v>
      </c>
      <c r="H1771" s="34" t="s">
        <v>84</v>
      </c>
      <c r="I1771" s="34" t="s">
        <v>84</v>
      </c>
    </row>
    <row r="1772" spans="1:9" x14ac:dyDescent="0.25">
      <c r="A1772" s="71">
        <v>2312</v>
      </c>
      <c r="B1772" s="54" t="s">
        <v>92</v>
      </c>
      <c r="C1772" s="54" t="s">
        <v>1054</v>
      </c>
      <c r="D1772" s="6" t="s">
        <v>1055</v>
      </c>
      <c r="E1772" s="4" t="s">
        <v>1450</v>
      </c>
      <c r="F1772" s="34" t="s">
        <v>84</v>
      </c>
      <c r="G1772" s="34" t="s">
        <v>84</v>
      </c>
      <c r="H1772" s="34" t="s">
        <v>84</v>
      </c>
      <c r="I1772" s="34" t="s">
        <v>84</v>
      </c>
    </row>
    <row r="1773" spans="1:9" x14ac:dyDescent="0.25">
      <c r="A1773" s="71">
        <v>2312</v>
      </c>
      <c r="B1773" s="54" t="s">
        <v>92</v>
      </c>
      <c r="C1773" s="54" t="s">
        <v>1054</v>
      </c>
      <c r="D1773" s="6" t="s">
        <v>1055</v>
      </c>
      <c r="E1773" s="4" t="s">
        <v>1451</v>
      </c>
      <c r="F1773" s="34" t="s">
        <v>84</v>
      </c>
      <c r="G1773" s="34" t="s">
        <v>84</v>
      </c>
      <c r="H1773" s="34" t="s">
        <v>84</v>
      </c>
      <c r="I1773" s="34" t="s">
        <v>84</v>
      </c>
    </row>
    <row r="1774" spans="1:9" x14ac:dyDescent="0.25">
      <c r="A1774" s="71">
        <v>2312</v>
      </c>
      <c r="B1774" s="54" t="s">
        <v>287</v>
      </c>
      <c r="C1774" s="54" t="s">
        <v>1470</v>
      </c>
      <c r="D1774" s="6" t="s">
        <v>1471</v>
      </c>
      <c r="E1774" s="4" t="s">
        <v>1472</v>
      </c>
      <c r="F1774" s="34" t="s">
        <v>84</v>
      </c>
      <c r="G1774" s="34" t="s">
        <v>84</v>
      </c>
      <c r="H1774" s="34" t="s">
        <v>84</v>
      </c>
      <c r="I1774" s="34" t="s">
        <v>84</v>
      </c>
    </row>
    <row r="1775" spans="1:9" x14ac:dyDescent="0.25">
      <c r="A1775" s="71">
        <v>2312</v>
      </c>
      <c r="B1775" s="54" t="s">
        <v>287</v>
      </c>
      <c r="C1775" s="54" t="s">
        <v>1470</v>
      </c>
      <c r="D1775" s="6" t="s">
        <v>1471</v>
      </c>
      <c r="E1775" s="4" t="s">
        <v>1473</v>
      </c>
      <c r="F1775" s="34" t="s">
        <v>84</v>
      </c>
      <c r="G1775" s="34" t="s">
        <v>84</v>
      </c>
      <c r="H1775" s="34" t="s">
        <v>84</v>
      </c>
      <c r="I1775" s="34" t="s">
        <v>84</v>
      </c>
    </row>
    <row r="1776" spans="1:9" x14ac:dyDescent="0.25">
      <c r="A1776" s="71">
        <v>2312</v>
      </c>
      <c r="B1776" s="54" t="s">
        <v>287</v>
      </c>
      <c r="C1776" s="54" t="s">
        <v>1470</v>
      </c>
      <c r="D1776" s="6" t="s">
        <v>1474</v>
      </c>
      <c r="E1776" t="s">
        <v>1475</v>
      </c>
      <c r="F1776" s="34" t="s">
        <v>84</v>
      </c>
      <c r="G1776" s="34" t="s">
        <v>84</v>
      </c>
      <c r="H1776" s="34" t="s">
        <v>84</v>
      </c>
      <c r="I1776" s="34" t="s">
        <v>84</v>
      </c>
    </row>
    <row r="1777" spans="1:9" x14ac:dyDescent="0.25">
      <c r="A1777" s="71">
        <v>2312</v>
      </c>
      <c r="B1777" s="54" t="s">
        <v>287</v>
      </c>
      <c r="C1777" s="54" t="s">
        <v>1470</v>
      </c>
      <c r="D1777" s="6" t="s">
        <v>1474</v>
      </c>
      <c r="E1777" s="4" t="s">
        <v>1476</v>
      </c>
      <c r="F1777" s="34" t="s">
        <v>84</v>
      </c>
      <c r="G1777" s="34" t="s">
        <v>84</v>
      </c>
      <c r="H1777" s="34" t="s">
        <v>84</v>
      </c>
      <c r="I1777" s="34" t="s">
        <v>84</v>
      </c>
    </row>
    <row r="1778" spans="1:9" x14ac:dyDescent="0.25">
      <c r="A1778" s="71">
        <v>2312</v>
      </c>
      <c r="B1778" s="54" t="s">
        <v>287</v>
      </c>
      <c r="C1778" s="54" t="s">
        <v>1470</v>
      </c>
      <c r="D1778" s="6" t="s">
        <v>1474</v>
      </c>
      <c r="E1778" s="4" t="s">
        <v>1477</v>
      </c>
      <c r="F1778" s="34" t="s">
        <v>84</v>
      </c>
      <c r="G1778" s="34" t="s">
        <v>84</v>
      </c>
      <c r="H1778" s="34" t="s">
        <v>84</v>
      </c>
      <c r="I1778" s="34" t="s">
        <v>84</v>
      </c>
    </row>
    <row r="1779" spans="1:9" x14ac:dyDescent="0.25">
      <c r="A1779" s="71">
        <v>2312</v>
      </c>
      <c r="B1779" s="54" t="s">
        <v>287</v>
      </c>
      <c r="C1779" s="54" t="s">
        <v>1470</v>
      </c>
      <c r="D1779" s="6" t="s">
        <v>1474</v>
      </c>
      <c r="E1779" s="4" t="s">
        <v>1478</v>
      </c>
      <c r="F1779" s="34" t="s">
        <v>84</v>
      </c>
      <c r="G1779" s="34" t="s">
        <v>84</v>
      </c>
      <c r="H1779" s="34" t="s">
        <v>84</v>
      </c>
      <c r="I1779" s="34" t="s">
        <v>84</v>
      </c>
    </row>
    <row r="1780" spans="1:9" x14ac:dyDescent="0.25">
      <c r="A1780" s="71">
        <v>2312</v>
      </c>
      <c r="B1780" s="54" t="s">
        <v>287</v>
      </c>
      <c r="C1780" s="54" t="s">
        <v>1470</v>
      </c>
      <c r="D1780" s="6" t="s">
        <v>1474</v>
      </c>
      <c r="E1780" s="4" t="s">
        <v>1528</v>
      </c>
      <c r="F1780" s="34" t="s">
        <v>84</v>
      </c>
      <c r="G1780" s="34" t="s">
        <v>84</v>
      </c>
      <c r="H1780" s="34" t="s">
        <v>84</v>
      </c>
      <c r="I1780" s="34" t="s">
        <v>84</v>
      </c>
    </row>
    <row r="1781" spans="1:9" x14ac:dyDescent="0.25">
      <c r="A1781" s="71">
        <v>2312</v>
      </c>
      <c r="B1781" s="54" t="s">
        <v>287</v>
      </c>
      <c r="C1781" s="54" t="s">
        <v>1470</v>
      </c>
      <c r="D1781" s="6" t="s">
        <v>1474</v>
      </c>
      <c r="E1781" s="4" t="s">
        <v>1529</v>
      </c>
      <c r="F1781" s="34" t="s">
        <v>84</v>
      </c>
      <c r="G1781" s="34" t="s">
        <v>84</v>
      </c>
      <c r="H1781" s="34" t="s">
        <v>84</v>
      </c>
      <c r="I1781" s="34" t="s">
        <v>84</v>
      </c>
    </row>
    <row r="1782" spans="1:9" x14ac:dyDescent="0.25">
      <c r="A1782" s="71">
        <v>2312</v>
      </c>
      <c r="B1782" s="54" t="s">
        <v>287</v>
      </c>
      <c r="C1782" s="54" t="s">
        <v>1470</v>
      </c>
      <c r="D1782" s="6" t="s">
        <v>1474</v>
      </c>
      <c r="E1782" s="4" t="s">
        <v>1530</v>
      </c>
      <c r="F1782" s="34" t="s">
        <v>84</v>
      </c>
      <c r="G1782" s="34" t="s">
        <v>84</v>
      </c>
      <c r="H1782" s="34" t="s">
        <v>84</v>
      </c>
      <c r="I1782" s="34" t="s">
        <v>84</v>
      </c>
    </row>
    <row r="1783" spans="1:9" x14ac:dyDescent="0.25">
      <c r="A1783" s="71">
        <v>2312</v>
      </c>
      <c r="B1783" s="54" t="s">
        <v>287</v>
      </c>
      <c r="C1783" s="54" t="s">
        <v>1470</v>
      </c>
      <c r="D1783" s="6" t="s">
        <v>1474</v>
      </c>
      <c r="E1783" s="4" t="s">
        <v>1659</v>
      </c>
      <c r="F1783" s="34" t="s">
        <v>84</v>
      </c>
      <c r="G1783" s="34" t="s">
        <v>84</v>
      </c>
      <c r="H1783" s="34" t="s">
        <v>84</v>
      </c>
      <c r="I1783" s="34" t="s">
        <v>84</v>
      </c>
    </row>
    <row r="1784" spans="1:9" x14ac:dyDescent="0.25">
      <c r="A1784" s="71">
        <v>2312</v>
      </c>
      <c r="B1784" s="54" t="s">
        <v>287</v>
      </c>
      <c r="C1784" s="54" t="s">
        <v>1470</v>
      </c>
      <c r="D1784" s="6" t="s">
        <v>1474</v>
      </c>
      <c r="E1784" s="4" t="s">
        <v>1660</v>
      </c>
      <c r="F1784" s="34" t="s">
        <v>84</v>
      </c>
      <c r="G1784" s="34" t="s">
        <v>84</v>
      </c>
      <c r="H1784" s="34" t="s">
        <v>84</v>
      </c>
      <c r="I1784" s="34" t="s">
        <v>84</v>
      </c>
    </row>
    <row r="1785" spans="1:9" x14ac:dyDescent="0.25">
      <c r="A1785" s="71">
        <v>2312</v>
      </c>
      <c r="B1785" s="54" t="s">
        <v>287</v>
      </c>
      <c r="C1785" s="54" t="s">
        <v>1470</v>
      </c>
      <c r="D1785" s="6" t="s">
        <v>1474</v>
      </c>
      <c r="E1785" s="4" t="s">
        <v>1661</v>
      </c>
      <c r="F1785" s="34" t="s">
        <v>84</v>
      </c>
      <c r="G1785" s="34" t="s">
        <v>84</v>
      </c>
      <c r="H1785" s="34" t="s">
        <v>84</v>
      </c>
      <c r="I1785" s="34" t="s">
        <v>84</v>
      </c>
    </row>
    <row r="1786" spans="1:9" x14ac:dyDescent="0.25">
      <c r="A1786" s="71">
        <v>2312</v>
      </c>
      <c r="B1786" s="54" t="s">
        <v>287</v>
      </c>
      <c r="C1786" s="54" t="s">
        <v>1470</v>
      </c>
      <c r="D1786" s="6" t="s">
        <v>1474</v>
      </c>
      <c r="E1786" s="4" t="s">
        <v>1662</v>
      </c>
      <c r="F1786" s="34" t="s">
        <v>84</v>
      </c>
      <c r="G1786" s="34" t="s">
        <v>84</v>
      </c>
      <c r="H1786" s="34" t="s">
        <v>84</v>
      </c>
      <c r="I1786" s="34" t="s">
        <v>84</v>
      </c>
    </row>
    <row r="1787" spans="1:9" x14ac:dyDescent="0.25">
      <c r="A1787" s="71">
        <v>2312</v>
      </c>
      <c r="B1787" s="54" t="s">
        <v>287</v>
      </c>
      <c r="C1787" s="54" t="s">
        <v>1470</v>
      </c>
      <c r="D1787" s="6" t="s">
        <v>1474</v>
      </c>
      <c r="E1787" s="4" t="s">
        <v>1663</v>
      </c>
      <c r="F1787" s="34" t="s">
        <v>84</v>
      </c>
      <c r="G1787" s="34" t="s">
        <v>84</v>
      </c>
      <c r="H1787" s="34" t="s">
        <v>84</v>
      </c>
      <c r="I1787" s="34" t="s">
        <v>84</v>
      </c>
    </row>
    <row r="1788" spans="1:9" x14ac:dyDescent="0.25">
      <c r="A1788" s="71">
        <v>2312</v>
      </c>
      <c r="B1788" s="54" t="s">
        <v>287</v>
      </c>
      <c r="C1788" s="54" t="s">
        <v>1470</v>
      </c>
      <c r="D1788" s="6" t="s">
        <v>1474</v>
      </c>
      <c r="E1788" s="4" t="s">
        <v>1664</v>
      </c>
      <c r="F1788" s="34" t="s">
        <v>84</v>
      </c>
      <c r="G1788" s="34" t="s">
        <v>84</v>
      </c>
      <c r="H1788" s="34" t="s">
        <v>84</v>
      </c>
      <c r="I1788" s="34" t="s">
        <v>84</v>
      </c>
    </row>
    <row r="1789" spans="1:9" x14ac:dyDescent="0.25">
      <c r="A1789" s="71">
        <v>2312</v>
      </c>
      <c r="B1789" s="54" t="s">
        <v>287</v>
      </c>
      <c r="C1789" s="54" t="s">
        <v>1470</v>
      </c>
      <c r="D1789" s="6" t="s">
        <v>1474</v>
      </c>
      <c r="E1789" t="s">
        <v>1665</v>
      </c>
      <c r="F1789" s="34" t="s">
        <v>84</v>
      </c>
      <c r="G1789" s="34" t="s">
        <v>84</v>
      </c>
      <c r="H1789" s="34" t="s">
        <v>84</v>
      </c>
      <c r="I1789" s="34" t="s">
        <v>84</v>
      </c>
    </row>
    <row r="1790" spans="1:9" x14ac:dyDescent="0.25">
      <c r="A1790" s="71">
        <v>2312</v>
      </c>
      <c r="B1790" s="54" t="s">
        <v>287</v>
      </c>
      <c r="C1790" s="54" t="s">
        <v>1470</v>
      </c>
      <c r="D1790" s="6" t="s">
        <v>1474</v>
      </c>
      <c r="E1790" s="4" t="s">
        <v>1666</v>
      </c>
      <c r="F1790" s="34" t="s">
        <v>84</v>
      </c>
      <c r="G1790" s="34" t="s">
        <v>84</v>
      </c>
      <c r="H1790" s="34" t="s">
        <v>84</v>
      </c>
      <c r="I1790" s="34" t="s">
        <v>84</v>
      </c>
    </row>
    <row r="1791" spans="1:9" x14ac:dyDescent="0.25">
      <c r="A1791" s="71">
        <v>2312</v>
      </c>
      <c r="B1791" s="54" t="s">
        <v>287</v>
      </c>
      <c r="C1791" s="54" t="s">
        <v>1470</v>
      </c>
      <c r="D1791" s="6" t="s">
        <v>1474</v>
      </c>
      <c r="E1791" s="4" t="s">
        <v>1667</v>
      </c>
    </row>
    <row r="1792" spans="1:9" x14ac:dyDescent="0.25">
      <c r="A1792" s="71">
        <v>2312</v>
      </c>
      <c r="B1792" s="54" t="s">
        <v>46</v>
      </c>
      <c r="C1792" s="54" t="s">
        <v>59</v>
      </c>
      <c r="D1792" s="6" t="s">
        <v>805</v>
      </c>
      <c r="E1792" s="4" t="s">
        <v>1962</v>
      </c>
      <c r="F1792" s="34" t="s">
        <v>84</v>
      </c>
      <c r="G1792" s="34" t="s">
        <v>84</v>
      </c>
      <c r="H1792" s="34" t="s">
        <v>84</v>
      </c>
      <c r="I1792" s="34" t="s">
        <v>84</v>
      </c>
    </row>
    <row r="1793" spans="1:9" x14ac:dyDescent="0.25">
      <c r="A1793" s="71">
        <v>2312</v>
      </c>
      <c r="B1793" s="54" t="s">
        <v>46</v>
      </c>
      <c r="C1793" s="54" t="s">
        <v>59</v>
      </c>
      <c r="D1793" s="6" t="s">
        <v>805</v>
      </c>
      <c r="E1793" s="4" t="s">
        <v>1963</v>
      </c>
      <c r="F1793" s="34" t="s">
        <v>84</v>
      </c>
      <c r="G1793" s="34" t="s">
        <v>84</v>
      </c>
      <c r="H1793" s="34" t="s">
        <v>84</v>
      </c>
      <c r="I1793" s="34" t="s">
        <v>84</v>
      </c>
    </row>
    <row r="1794" spans="1:9" x14ac:dyDescent="0.25">
      <c r="A1794" s="71">
        <v>2312</v>
      </c>
      <c r="B1794" s="54" t="s">
        <v>46</v>
      </c>
      <c r="C1794" s="54" t="s">
        <v>59</v>
      </c>
      <c r="D1794" s="6" t="s">
        <v>805</v>
      </c>
      <c r="E1794" s="4" t="s">
        <v>1969</v>
      </c>
      <c r="F1794" s="34" t="s">
        <v>84</v>
      </c>
      <c r="G1794" s="34" t="s">
        <v>84</v>
      </c>
      <c r="H1794" s="34" t="s">
        <v>84</v>
      </c>
      <c r="I1794" s="34" t="s">
        <v>84</v>
      </c>
    </row>
    <row r="1795" spans="1:9" x14ac:dyDescent="0.25">
      <c r="A1795" s="71">
        <v>2312</v>
      </c>
      <c r="B1795" s="54" t="s">
        <v>46</v>
      </c>
      <c r="C1795" s="54" t="s">
        <v>59</v>
      </c>
      <c r="D1795" s="6" t="s">
        <v>805</v>
      </c>
      <c r="E1795" s="4" t="s">
        <v>1970</v>
      </c>
      <c r="F1795" s="34" t="s">
        <v>84</v>
      </c>
      <c r="G1795" s="34" t="s">
        <v>84</v>
      </c>
      <c r="H1795" s="34" t="s">
        <v>84</v>
      </c>
      <c r="I1795" s="34" t="s">
        <v>84</v>
      </c>
    </row>
    <row r="1796" spans="1:9" x14ac:dyDescent="0.25">
      <c r="A1796" s="71">
        <v>2312</v>
      </c>
      <c r="B1796" s="54" t="s">
        <v>29</v>
      </c>
      <c r="C1796" s="54" t="s">
        <v>30</v>
      </c>
      <c r="D1796" s="6" t="s">
        <v>1458</v>
      </c>
      <c r="E1796" s="4" t="s">
        <v>1459</v>
      </c>
      <c r="F1796" s="34" t="s">
        <v>84</v>
      </c>
      <c r="G1796" s="34" t="s">
        <v>84</v>
      </c>
      <c r="H1796" s="34" t="s">
        <v>84</v>
      </c>
      <c r="I1796" s="34" t="s">
        <v>84</v>
      </c>
    </row>
    <row r="1797" spans="1:9" x14ac:dyDescent="0.25">
      <c r="A1797" s="40">
        <v>4.0999999999999996</v>
      </c>
      <c r="B1797" s="54" t="s">
        <v>29</v>
      </c>
      <c r="C1797" s="54" t="s">
        <v>30</v>
      </c>
      <c r="D1797" s="6" t="s">
        <v>1460</v>
      </c>
      <c r="E1797" t="s">
        <v>1600</v>
      </c>
      <c r="F1797" s="9">
        <v>11.3</v>
      </c>
      <c r="G1797" s="9">
        <v>12</v>
      </c>
      <c r="H1797" s="49">
        <v>13</v>
      </c>
      <c r="I1797" s="9">
        <v>14</v>
      </c>
    </row>
    <row r="1798" spans="1:9" x14ac:dyDescent="0.25">
      <c r="A1798" s="34">
        <v>4.2</v>
      </c>
      <c r="B1798" s="54" t="s">
        <v>29</v>
      </c>
      <c r="C1798" s="54" t="s">
        <v>30</v>
      </c>
      <c r="D1798" s="6" t="s">
        <v>1460</v>
      </c>
      <c r="E1798" t="s">
        <v>1601</v>
      </c>
      <c r="F1798" s="9">
        <v>11.4</v>
      </c>
      <c r="G1798" s="9">
        <v>12</v>
      </c>
      <c r="H1798" s="49">
        <v>13</v>
      </c>
      <c r="I1798" s="9">
        <v>14</v>
      </c>
    </row>
    <row r="1799" spans="1:9" x14ac:dyDescent="0.25">
      <c r="A1799" s="34">
        <v>4.2</v>
      </c>
      <c r="B1799" s="54" t="s">
        <v>29</v>
      </c>
      <c r="C1799" s="54" t="s">
        <v>30</v>
      </c>
      <c r="D1799" s="6" t="s">
        <v>1460</v>
      </c>
      <c r="E1799" t="s">
        <v>1602</v>
      </c>
      <c r="F1799" s="9">
        <v>11.4</v>
      </c>
      <c r="G1799" s="9">
        <v>12</v>
      </c>
      <c r="H1799" s="49">
        <v>13</v>
      </c>
      <c r="I1799" s="9">
        <v>14</v>
      </c>
    </row>
    <row r="1800" spans="1:9" x14ac:dyDescent="0.25">
      <c r="A1800" s="34">
        <v>4.2</v>
      </c>
      <c r="B1800" s="54" t="s">
        <v>29</v>
      </c>
      <c r="C1800" s="54" t="s">
        <v>30</v>
      </c>
      <c r="D1800" s="6" t="s">
        <v>1460</v>
      </c>
      <c r="E1800" t="s">
        <v>1603</v>
      </c>
      <c r="F1800" s="9">
        <v>11.4</v>
      </c>
      <c r="G1800" s="9">
        <v>12</v>
      </c>
      <c r="H1800" s="49">
        <v>13</v>
      </c>
      <c r="I1800" s="9">
        <v>14</v>
      </c>
    </row>
    <row r="1801" spans="1:9" x14ac:dyDescent="0.25">
      <c r="A1801" s="34">
        <v>4.2</v>
      </c>
      <c r="B1801" s="54" t="s">
        <v>29</v>
      </c>
      <c r="C1801" s="54" t="s">
        <v>30</v>
      </c>
      <c r="D1801" s="6" t="s">
        <v>1460</v>
      </c>
      <c r="E1801" t="s">
        <v>1604</v>
      </c>
      <c r="F1801" s="9" t="s">
        <v>84</v>
      </c>
      <c r="G1801" s="9">
        <v>12.2</v>
      </c>
      <c r="H1801" s="49">
        <v>13</v>
      </c>
      <c r="I1801" s="9">
        <v>14</v>
      </c>
    </row>
    <row r="1802" spans="1:9" x14ac:dyDescent="0.25">
      <c r="A1802" s="34">
        <v>4.2</v>
      </c>
      <c r="B1802" s="54" t="s">
        <v>29</v>
      </c>
      <c r="C1802" s="54" t="s">
        <v>30</v>
      </c>
      <c r="D1802" s="6" t="s">
        <v>1460</v>
      </c>
      <c r="E1802" t="s">
        <v>1605</v>
      </c>
      <c r="F1802" s="9">
        <v>11.4</v>
      </c>
      <c r="G1802" s="9">
        <v>12</v>
      </c>
      <c r="H1802" s="49">
        <v>13</v>
      </c>
      <c r="I1802" s="9">
        <v>14</v>
      </c>
    </row>
    <row r="1803" spans="1:9" x14ac:dyDescent="0.25">
      <c r="A1803" s="34">
        <v>4.2</v>
      </c>
      <c r="B1803" s="54" t="s">
        <v>29</v>
      </c>
      <c r="C1803" s="54" t="s">
        <v>30</v>
      </c>
      <c r="D1803" s="6" t="s">
        <v>1460</v>
      </c>
      <c r="E1803" t="s">
        <v>1606</v>
      </c>
      <c r="F1803" s="9">
        <v>11.4</v>
      </c>
      <c r="G1803" s="9">
        <v>12</v>
      </c>
      <c r="H1803" s="49">
        <v>13</v>
      </c>
      <c r="I1803" s="9">
        <v>14</v>
      </c>
    </row>
    <row r="1804" spans="1:9" x14ac:dyDescent="0.25">
      <c r="A1804" s="34">
        <v>4.2</v>
      </c>
      <c r="B1804" s="54" t="s">
        <v>29</v>
      </c>
      <c r="C1804" s="54" t="s">
        <v>30</v>
      </c>
      <c r="D1804" s="6" t="s">
        <v>1460</v>
      </c>
      <c r="E1804" t="s">
        <v>1607</v>
      </c>
      <c r="F1804" s="9">
        <v>11.4</v>
      </c>
      <c r="G1804" s="9">
        <v>12</v>
      </c>
      <c r="H1804" s="49">
        <v>13</v>
      </c>
      <c r="I1804" s="9">
        <v>14</v>
      </c>
    </row>
    <row r="1805" spans="1:9" x14ac:dyDescent="0.25">
      <c r="A1805" s="34">
        <v>4.3</v>
      </c>
      <c r="B1805" s="54" t="s">
        <v>29</v>
      </c>
      <c r="C1805" s="54" t="s">
        <v>30</v>
      </c>
      <c r="D1805" s="6" t="s">
        <v>1460</v>
      </c>
      <c r="E1805" t="s">
        <v>1608</v>
      </c>
      <c r="F1805" s="9">
        <v>11.5</v>
      </c>
      <c r="G1805" s="9">
        <v>12.1</v>
      </c>
      <c r="H1805" s="49">
        <v>13</v>
      </c>
      <c r="I1805" s="9">
        <v>14</v>
      </c>
    </row>
    <row r="1806" spans="1:9" x14ac:dyDescent="0.25">
      <c r="A1806" s="71">
        <v>2406</v>
      </c>
      <c r="B1806" s="54" t="s">
        <v>92</v>
      </c>
      <c r="C1806" s="54" t="s">
        <v>93</v>
      </c>
      <c r="D1806" s="6" t="s">
        <v>94</v>
      </c>
      <c r="E1806" t="s">
        <v>2030</v>
      </c>
    </row>
    <row r="1807" spans="1:9" x14ac:dyDescent="0.25">
      <c r="A1807" s="71">
        <v>2406</v>
      </c>
      <c r="B1807" s="54" t="s">
        <v>92</v>
      </c>
      <c r="C1807" s="54" t="s">
        <v>93</v>
      </c>
      <c r="D1807" s="6" t="s">
        <v>94</v>
      </c>
      <c r="E1807" t="s">
        <v>2031</v>
      </c>
    </row>
    <row r="1808" spans="1:9" x14ac:dyDescent="0.25">
      <c r="A1808" s="71">
        <v>2406</v>
      </c>
      <c r="B1808" s="54" t="s">
        <v>92</v>
      </c>
      <c r="C1808" s="54" t="s">
        <v>93</v>
      </c>
      <c r="D1808" s="6" t="s">
        <v>94</v>
      </c>
      <c r="E1808" t="s">
        <v>2032</v>
      </c>
    </row>
    <row r="1809" spans="1:9" x14ac:dyDescent="0.25">
      <c r="A1809" s="71">
        <v>2406</v>
      </c>
      <c r="B1809" s="54" t="s">
        <v>92</v>
      </c>
      <c r="C1809" s="54" t="s">
        <v>93</v>
      </c>
      <c r="D1809" s="6" t="s">
        <v>94</v>
      </c>
      <c r="E1809" t="s">
        <v>2033</v>
      </c>
    </row>
    <row r="1810" spans="1:9" x14ac:dyDescent="0.25">
      <c r="A1810" s="71">
        <v>2406</v>
      </c>
      <c r="B1810" s="54" t="s">
        <v>92</v>
      </c>
      <c r="C1810" s="54" t="s">
        <v>93</v>
      </c>
      <c r="D1810" s="6" t="s">
        <v>94</v>
      </c>
      <c r="E1810" t="s">
        <v>2034</v>
      </c>
    </row>
    <row r="1811" spans="1:9" x14ac:dyDescent="0.25">
      <c r="A1811" s="40">
        <v>4.2</v>
      </c>
      <c r="B1811" s="54" t="s">
        <v>29</v>
      </c>
      <c r="C1811" s="54" t="s">
        <v>101</v>
      </c>
      <c r="D1811" s="6" t="s">
        <v>102</v>
      </c>
      <c r="E1811" t="s">
        <v>1268</v>
      </c>
      <c r="F1811" s="9" t="s">
        <v>84</v>
      </c>
      <c r="G1811" s="9">
        <v>12.2</v>
      </c>
      <c r="H1811" s="8">
        <v>13</v>
      </c>
      <c r="I1811" s="9">
        <v>14</v>
      </c>
    </row>
    <row r="1812" spans="1:9" x14ac:dyDescent="0.25">
      <c r="A1812" s="40">
        <v>4.2</v>
      </c>
      <c r="B1812" s="54" t="s">
        <v>29</v>
      </c>
      <c r="C1812" s="54" t="s">
        <v>101</v>
      </c>
      <c r="D1812" s="6" t="s">
        <v>102</v>
      </c>
      <c r="E1812" t="s">
        <v>1269</v>
      </c>
      <c r="F1812" s="9" t="s">
        <v>84</v>
      </c>
      <c r="G1812" s="9">
        <v>12.2</v>
      </c>
      <c r="H1812" s="8">
        <v>13</v>
      </c>
      <c r="I1812" s="9">
        <v>14</v>
      </c>
    </row>
    <row r="1813" spans="1:9" x14ac:dyDescent="0.25">
      <c r="A1813" s="40">
        <v>4.2</v>
      </c>
      <c r="B1813" s="54" t="s">
        <v>29</v>
      </c>
      <c r="C1813" s="54" t="s">
        <v>101</v>
      </c>
      <c r="D1813" s="6" t="s">
        <v>102</v>
      </c>
      <c r="E1813" t="s">
        <v>1270</v>
      </c>
      <c r="F1813" s="9" t="s">
        <v>84</v>
      </c>
      <c r="G1813" s="9">
        <v>12.2</v>
      </c>
      <c r="H1813" s="8">
        <v>13</v>
      </c>
      <c r="I1813" s="9">
        <v>14</v>
      </c>
    </row>
    <row r="1814" spans="1:9" x14ac:dyDescent="0.25">
      <c r="A1814" s="40">
        <v>4.2</v>
      </c>
      <c r="B1814" s="54" t="s">
        <v>29</v>
      </c>
      <c r="C1814" s="54" t="s">
        <v>101</v>
      </c>
      <c r="D1814" s="6" t="s">
        <v>102</v>
      </c>
      <c r="E1814" t="s">
        <v>1271</v>
      </c>
      <c r="F1814" s="9">
        <v>11.4</v>
      </c>
      <c r="G1814" s="9">
        <v>12</v>
      </c>
      <c r="H1814" s="8">
        <v>13</v>
      </c>
      <c r="I1814" s="9">
        <v>14</v>
      </c>
    </row>
    <row r="1815" spans="1:9" x14ac:dyDescent="0.25">
      <c r="A1815" s="71">
        <v>2412</v>
      </c>
      <c r="B1815" s="54" t="s">
        <v>92</v>
      </c>
      <c r="C1815" s="54" t="s">
        <v>175</v>
      </c>
      <c r="D1815" s="6" t="s">
        <v>176</v>
      </c>
      <c r="E1815" t="s">
        <v>2236</v>
      </c>
    </row>
    <row r="1816" spans="1:9" x14ac:dyDescent="0.25">
      <c r="A1816" s="71">
        <v>2412</v>
      </c>
      <c r="B1816" s="54" t="s">
        <v>92</v>
      </c>
      <c r="C1816" s="54" t="s">
        <v>175</v>
      </c>
      <c r="D1816" s="6" t="s">
        <v>176</v>
      </c>
      <c r="E1816" t="s">
        <v>2237</v>
      </c>
    </row>
    <row r="1817" spans="1:9" x14ac:dyDescent="0.25">
      <c r="A1817" s="71">
        <v>2412</v>
      </c>
      <c r="B1817" s="54" t="s">
        <v>92</v>
      </c>
      <c r="C1817" s="54" t="s">
        <v>175</v>
      </c>
      <c r="D1817" s="6" t="s">
        <v>176</v>
      </c>
      <c r="E1817" t="s">
        <v>2238</v>
      </c>
    </row>
    <row r="1818" spans="1:9" x14ac:dyDescent="0.25">
      <c r="A1818" s="71">
        <v>2406</v>
      </c>
      <c r="B1818" s="54" t="s">
        <v>46</v>
      </c>
      <c r="C1818" s="54" t="s">
        <v>59</v>
      </c>
      <c r="D1818" s="6" t="s">
        <v>226</v>
      </c>
      <c r="E1818" t="s">
        <v>1967</v>
      </c>
    </row>
    <row r="1819" spans="1:9" x14ac:dyDescent="0.25">
      <c r="A1819" s="71">
        <v>2406</v>
      </c>
      <c r="B1819" s="54" t="s">
        <v>46</v>
      </c>
      <c r="C1819" s="54" t="s">
        <v>59</v>
      </c>
      <c r="D1819" s="6" t="s">
        <v>226</v>
      </c>
      <c r="E1819" t="s">
        <v>1968</v>
      </c>
    </row>
    <row r="1820" spans="1:9" x14ac:dyDescent="0.25">
      <c r="A1820" s="71">
        <v>2406</v>
      </c>
      <c r="B1820" s="54" t="s">
        <v>92</v>
      </c>
      <c r="C1820" s="54" t="s">
        <v>93</v>
      </c>
      <c r="D1820" s="6" t="s">
        <v>229</v>
      </c>
      <c r="E1820" t="s">
        <v>2020</v>
      </c>
    </row>
    <row r="1821" spans="1:9" x14ac:dyDescent="0.25">
      <c r="A1821" s="71">
        <v>2406</v>
      </c>
      <c r="B1821" s="54" t="s">
        <v>92</v>
      </c>
      <c r="C1821" s="54" t="s">
        <v>93</v>
      </c>
      <c r="D1821" s="6" t="s">
        <v>229</v>
      </c>
      <c r="E1821" t="s">
        <v>2021</v>
      </c>
    </row>
    <row r="1822" spans="1:9" x14ac:dyDescent="0.25">
      <c r="A1822" s="71">
        <v>2406</v>
      </c>
      <c r="B1822" s="54" t="s">
        <v>92</v>
      </c>
      <c r="C1822" s="54" t="s">
        <v>93</v>
      </c>
      <c r="D1822" s="6" t="s">
        <v>229</v>
      </c>
      <c r="E1822" t="s">
        <v>2022</v>
      </c>
    </row>
    <row r="1823" spans="1:9" x14ac:dyDescent="0.25">
      <c r="A1823" s="71">
        <v>2406</v>
      </c>
      <c r="B1823" s="54" t="s">
        <v>92</v>
      </c>
      <c r="C1823" s="54" t="s">
        <v>93</v>
      </c>
      <c r="D1823" s="6" t="s">
        <v>229</v>
      </c>
      <c r="E1823" t="s">
        <v>2023</v>
      </c>
    </row>
    <row r="1824" spans="1:9" x14ac:dyDescent="0.25">
      <c r="A1824" s="71">
        <v>2406</v>
      </c>
      <c r="B1824" s="54" t="s">
        <v>92</v>
      </c>
      <c r="C1824" s="54" t="s">
        <v>93</v>
      </c>
      <c r="D1824" s="6" t="s">
        <v>229</v>
      </c>
      <c r="E1824" t="s">
        <v>2024</v>
      </c>
    </row>
    <row r="1825" spans="1:9" x14ac:dyDescent="0.25">
      <c r="A1825" s="34">
        <v>4.3</v>
      </c>
      <c r="B1825" s="54" t="s">
        <v>29</v>
      </c>
      <c r="C1825" s="54" t="s">
        <v>30</v>
      </c>
      <c r="D1825" s="6" t="s">
        <v>1460</v>
      </c>
      <c r="E1825" t="s">
        <v>1609</v>
      </c>
      <c r="F1825" s="9">
        <v>11.5</v>
      </c>
      <c r="G1825" s="9">
        <v>12.1</v>
      </c>
      <c r="H1825" s="49">
        <v>13</v>
      </c>
      <c r="I1825" s="9">
        <v>14</v>
      </c>
    </row>
    <row r="1826" spans="1:9" x14ac:dyDescent="0.25">
      <c r="A1826" s="34">
        <v>4.3</v>
      </c>
      <c r="B1826" s="54" t="s">
        <v>29</v>
      </c>
      <c r="C1826" s="54" t="s">
        <v>30</v>
      </c>
      <c r="D1826" s="6" t="s">
        <v>1460</v>
      </c>
      <c r="E1826" t="s">
        <v>1610</v>
      </c>
      <c r="F1826" s="9">
        <v>11.5</v>
      </c>
      <c r="G1826" s="9">
        <v>12.1</v>
      </c>
      <c r="H1826" s="49">
        <v>13</v>
      </c>
      <c r="I1826" s="9">
        <v>14</v>
      </c>
    </row>
    <row r="1827" spans="1:9" x14ac:dyDescent="0.25">
      <c r="A1827" s="34">
        <v>4.3</v>
      </c>
      <c r="B1827" s="54" t="s">
        <v>29</v>
      </c>
      <c r="C1827" s="54" t="s">
        <v>30</v>
      </c>
      <c r="D1827" s="6" t="s">
        <v>1460</v>
      </c>
      <c r="E1827" t="s">
        <v>1611</v>
      </c>
      <c r="F1827" s="9">
        <v>11.5</v>
      </c>
      <c r="G1827" s="9">
        <v>12.1</v>
      </c>
      <c r="H1827" s="49">
        <v>13</v>
      </c>
      <c r="I1827" s="9">
        <v>14</v>
      </c>
    </row>
    <row r="1828" spans="1:9" x14ac:dyDescent="0.25">
      <c r="A1828" s="71">
        <v>2406</v>
      </c>
      <c r="B1828" s="54" t="s">
        <v>92</v>
      </c>
      <c r="C1828" s="54" t="s">
        <v>402</v>
      </c>
      <c r="D1828" s="6" t="s">
        <v>403</v>
      </c>
      <c r="E1828" t="s">
        <v>1933</v>
      </c>
    </row>
    <row r="1829" spans="1:9" x14ac:dyDescent="0.25">
      <c r="A1829" s="71">
        <v>2406</v>
      </c>
      <c r="B1829" s="54" t="s">
        <v>92</v>
      </c>
      <c r="C1829" s="54" t="s">
        <v>93</v>
      </c>
      <c r="D1829" s="6" t="s">
        <v>2015</v>
      </c>
      <c r="E1829" t="s">
        <v>2016</v>
      </c>
    </row>
    <row r="1830" spans="1:9" x14ac:dyDescent="0.25">
      <c r="A1830" s="71">
        <v>2406</v>
      </c>
      <c r="B1830" s="54" t="s">
        <v>92</v>
      </c>
      <c r="C1830" s="54" t="s">
        <v>93</v>
      </c>
      <c r="D1830" s="6" t="s">
        <v>2015</v>
      </c>
      <c r="E1830" t="s">
        <v>2017</v>
      </c>
    </row>
    <row r="1831" spans="1:9" x14ac:dyDescent="0.25">
      <c r="A1831" s="71">
        <v>2406</v>
      </c>
      <c r="B1831" s="54" t="s">
        <v>92</v>
      </c>
      <c r="C1831" s="54" t="s">
        <v>93</v>
      </c>
      <c r="D1831" s="6" t="s">
        <v>2015</v>
      </c>
      <c r="E1831" t="s">
        <v>2018</v>
      </c>
    </row>
    <row r="1832" spans="1:9" x14ac:dyDescent="0.25">
      <c r="A1832" s="71">
        <v>2406</v>
      </c>
      <c r="B1832" s="54" t="s">
        <v>92</v>
      </c>
      <c r="C1832" s="54" t="s">
        <v>93</v>
      </c>
      <c r="D1832" s="6" t="s">
        <v>2015</v>
      </c>
      <c r="E1832" t="s">
        <v>2019</v>
      </c>
    </row>
    <row r="1833" spans="1:9" x14ac:dyDescent="0.25">
      <c r="A1833" s="71">
        <v>2406</v>
      </c>
      <c r="B1833" s="54" t="s">
        <v>46</v>
      </c>
      <c r="C1833" s="54" t="s">
        <v>284</v>
      </c>
      <c r="D1833" s="6" t="s">
        <v>285</v>
      </c>
      <c r="E1833" t="s">
        <v>1960</v>
      </c>
    </row>
    <row r="1834" spans="1:9" x14ac:dyDescent="0.25">
      <c r="A1834" s="71">
        <v>2406</v>
      </c>
      <c r="B1834" s="54" t="s">
        <v>46</v>
      </c>
      <c r="C1834" s="54" t="s">
        <v>284</v>
      </c>
      <c r="D1834" s="6" t="s">
        <v>285</v>
      </c>
      <c r="E1834" t="s">
        <v>1961</v>
      </c>
    </row>
    <row r="1835" spans="1:9" x14ac:dyDescent="0.25">
      <c r="A1835" s="71">
        <v>2406</v>
      </c>
      <c r="B1835" s="54" t="s">
        <v>46</v>
      </c>
      <c r="C1835" s="54" t="s">
        <v>284</v>
      </c>
      <c r="D1835" s="6" t="s">
        <v>542</v>
      </c>
      <c r="E1835" t="s">
        <v>1964</v>
      </c>
    </row>
    <row r="1836" spans="1:9" x14ac:dyDescent="0.25">
      <c r="A1836" s="71">
        <v>2406</v>
      </c>
      <c r="B1836" s="54" t="s">
        <v>46</v>
      </c>
      <c r="C1836" s="54" t="s">
        <v>284</v>
      </c>
      <c r="D1836" s="6" t="s">
        <v>542</v>
      </c>
      <c r="E1836" t="s">
        <v>1965</v>
      </c>
    </row>
    <row r="1837" spans="1:9" x14ac:dyDescent="0.25">
      <c r="A1837" s="71">
        <v>2406</v>
      </c>
      <c r="B1837" s="54" t="s">
        <v>46</v>
      </c>
      <c r="C1837" s="54" t="s">
        <v>284</v>
      </c>
      <c r="D1837" s="6" t="s">
        <v>542</v>
      </c>
      <c r="E1837" t="s">
        <v>1966</v>
      </c>
    </row>
    <row r="1838" spans="1:9" x14ac:dyDescent="0.25">
      <c r="A1838" s="34">
        <v>4.3</v>
      </c>
      <c r="B1838" s="54" t="s">
        <v>29</v>
      </c>
      <c r="C1838" s="54" t="s">
        <v>30</v>
      </c>
      <c r="D1838" s="6" t="s">
        <v>1460</v>
      </c>
      <c r="E1838" t="s">
        <v>1612</v>
      </c>
      <c r="F1838" s="9">
        <v>11.5</v>
      </c>
      <c r="G1838" s="9">
        <v>12.1</v>
      </c>
      <c r="H1838" s="49">
        <v>13</v>
      </c>
      <c r="I1838" s="9">
        <v>14</v>
      </c>
    </row>
    <row r="1839" spans="1:9" x14ac:dyDescent="0.25">
      <c r="A1839" s="34">
        <v>4.3</v>
      </c>
      <c r="B1839" s="54" t="s">
        <v>29</v>
      </c>
      <c r="C1839" s="54" t="s">
        <v>30</v>
      </c>
      <c r="D1839" s="6" t="s">
        <v>1460</v>
      </c>
      <c r="E1839" t="s">
        <v>1613</v>
      </c>
      <c r="F1839" s="9">
        <v>11.5</v>
      </c>
      <c r="G1839" s="9">
        <v>12.1</v>
      </c>
      <c r="H1839" s="49">
        <v>13</v>
      </c>
      <c r="I1839" s="9">
        <v>14</v>
      </c>
    </row>
    <row r="1840" spans="1:9" x14ac:dyDescent="0.25">
      <c r="A1840" s="71">
        <v>2406</v>
      </c>
      <c r="B1840" s="54" t="s">
        <v>29</v>
      </c>
      <c r="C1840" s="54" t="s">
        <v>435</v>
      </c>
      <c r="D1840" s="6" t="s">
        <v>436</v>
      </c>
      <c r="E1840" t="s">
        <v>2003</v>
      </c>
    </row>
    <row r="1841" spans="1:5" x14ac:dyDescent="0.25">
      <c r="A1841" s="71">
        <v>2406</v>
      </c>
      <c r="B1841" s="54" t="s">
        <v>29</v>
      </c>
      <c r="C1841" s="54" t="s">
        <v>435</v>
      </c>
      <c r="D1841" s="6" t="s">
        <v>436</v>
      </c>
      <c r="E1841" t="s">
        <v>2004</v>
      </c>
    </row>
    <row r="1842" spans="1:5" x14ac:dyDescent="0.25">
      <c r="A1842" s="71">
        <v>2406</v>
      </c>
      <c r="B1842" s="54" t="s">
        <v>29</v>
      </c>
      <c r="C1842" s="54" t="s">
        <v>435</v>
      </c>
      <c r="D1842" s="6" t="s">
        <v>436</v>
      </c>
      <c r="E1842" t="s">
        <v>2005</v>
      </c>
    </row>
    <row r="1843" spans="1:5" x14ac:dyDescent="0.25">
      <c r="A1843" s="71">
        <v>2406</v>
      </c>
      <c r="B1843" s="54" t="s">
        <v>29</v>
      </c>
      <c r="C1843" s="54" t="s">
        <v>435</v>
      </c>
      <c r="D1843" s="6" t="s">
        <v>436</v>
      </c>
      <c r="E1843" t="s">
        <v>2006</v>
      </c>
    </row>
    <row r="1844" spans="1:5" x14ac:dyDescent="0.25">
      <c r="A1844" s="71">
        <v>2406</v>
      </c>
      <c r="B1844" s="54" t="s">
        <v>29</v>
      </c>
      <c r="C1844" s="54" t="s">
        <v>435</v>
      </c>
      <c r="D1844" s="6" t="s">
        <v>436</v>
      </c>
      <c r="E1844" t="s">
        <v>2007</v>
      </c>
    </row>
    <row r="1845" spans="1:5" x14ac:dyDescent="0.25">
      <c r="A1845" s="71">
        <v>2406</v>
      </c>
      <c r="B1845" s="54" t="s">
        <v>29</v>
      </c>
      <c r="C1845" s="54" t="s">
        <v>435</v>
      </c>
      <c r="D1845" s="6" t="s">
        <v>666</v>
      </c>
      <c r="E1845" t="s">
        <v>2008</v>
      </c>
    </row>
    <row r="1846" spans="1:5" x14ac:dyDescent="0.25">
      <c r="A1846" s="71">
        <v>2406</v>
      </c>
      <c r="B1846" s="54" t="s">
        <v>29</v>
      </c>
      <c r="C1846" s="54" t="s">
        <v>30</v>
      </c>
      <c r="D1846" s="6" t="s">
        <v>711</v>
      </c>
      <c r="E1846" t="s">
        <v>2011</v>
      </c>
    </row>
    <row r="1847" spans="1:5" x14ac:dyDescent="0.25">
      <c r="A1847" s="71">
        <v>2406</v>
      </c>
      <c r="B1847" s="54" t="s">
        <v>29</v>
      </c>
      <c r="C1847" s="54" t="s">
        <v>30</v>
      </c>
      <c r="D1847" s="6" t="s">
        <v>711</v>
      </c>
      <c r="E1847" t="s">
        <v>2012</v>
      </c>
    </row>
    <row r="1848" spans="1:5" x14ac:dyDescent="0.25">
      <c r="A1848" s="71">
        <v>2406</v>
      </c>
      <c r="B1848" s="54" t="s">
        <v>46</v>
      </c>
      <c r="C1848" s="54" t="s">
        <v>484</v>
      </c>
      <c r="D1848" s="6" t="s">
        <v>485</v>
      </c>
      <c r="E1848" t="s">
        <v>1958</v>
      </c>
    </row>
    <row r="1849" spans="1:5" x14ac:dyDescent="0.25">
      <c r="A1849" s="71">
        <v>2406</v>
      </c>
      <c r="B1849" s="54" t="s">
        <v>46</v>
      </c>
      <c r="C1849" s="54" t="s">
        <v>484</v>
      </c>
      <c r="D1849" s="6" t="s">
        <v>485</v>
      </c>
      <c r="E1849" t="s">
        <v>1959</v>
      </c>
    </row>
    <row r="1850" spans="1:5" x14ac:dyDescent="0.25">
      <c r="A1850" s="71">
        <v>2406</v>
      </c>
      <c r="B1850" s="54" t="s">
        <v>46</v>
      </c>
      <c r="C1850" s="54" t="s">
        <v>59</v>
      </c>
      <c r="D1850" s="6" t="s">
        <v>805</v>
      </c>
      <c r="E1850" t="s">
        <v>1971</v>
      </c>
    </row>
    <row r="1851" spans="1:5" x14ac:dyDescent="0.25">
      <c r="A1851" s="71">
        <v>2406</v>
      </c>
      <c r="B1851" s="54" t="s">
        <v>46</v>
      </c>
      <c r="C1851" s="54" t="s">
        <v>59</v>
      </c>
      <c r="D1851" s="6" t="s">
        <v>805</v>
      </c>
      <c r="E1851" t="s">
        <v>1972</v>
      </c>
    </row>
    <row r="1852" spans="1:5" x14ac:dyDescent="0.25">
      <c r="A1852" s="71">
        <v>2406</v>
      </c>
      <c r="B1852" s="54" t="s">
        <v>46</v>
      </c>
      <c r="C1852" s="54" t="s">
        <v>59</v>
      </c>
      <c r="D1852" s="6" t="s">
        <v>805</v>
      </c>
      <c r="E1852" t="s">
        <v>2834</v>
      </c>
    </row>
    <row r="1853" spans="1:5" x14ac:dyDescent="0.25">
      <c r="A1853" s="71">
        <v>2406</v>
      </c>
      <c r="B1853" s="54" t="s">
        <v>46</v>
      </c>
      <c r="C1853" s="54" t="s">
        <v>59</v>
      </c>
      <c r="D1853" s="6" t="s">
        <v>805</v>
      </c>
      <c r="E1853" t="s">
        <v>1973</v>
      </c>
    </row>
    <row r="1854" spans="1:5" x14ac:dyDescent="0.25">
      <c r="A1854" s="71">
        <v>2406</v>
      </c>
      <c r="B1854" s="54" t="s">
        <v>46</v>
      </c>
      <c r="C1854" s="54" t="s">
        <v>59</v>
      </c>
      <c r="D1854" s="6" t="s">
        <v>805</v>
      </c>
      <c r="E1854" t="s">
        <v>1974</v>
      </c>
    </row>
    <row r="1855" spans="1:5" x14ac:dyDescent="0.25">
      <c r="A1855" s="71">
        <v>2406</v>
      </c>
      <c r="B1855" s="54" t="s">
        <v>46</v>
      </c>
      <c r="C1855" s="54" t="s">
        <v>59</v>
      </c>
      <c r="D1855" s="6" t="s">
        <v>805</v>
      </c>
      <c r="E1855" t="s">
        <v>1975</v>
      </c>
    </row>
    <row r="1856" spans="1:5" x14ac:dyDescent="0.25">
      <c r="A1856" s="71">
        <v>2406</v>
      </c>
      <c r="B1856" s="54" t="s">
        <v>46</v>
      </c>
      <c r="C1856" s="54" t="s">
        <v>59</v>
      </c>
      <c r="D1856" s="6" t="s">
        <v>805</v>
      </c>
      <c r="E1856" t="s">
        <v>2833</v>
      </c>
    </row>
    <row r="1857" spans="1:5" x14ac:dyDescent="0.25">
      <c r="A1857" s="71">
        <v>2406</v>
      </c>
      <c r="B1857" s="54" t="s">
        <v>46</v>
      </c>
      <c r="C1857" s="54" t="s">
        <v>59</v>
      </c>
      <c r="D1857" s="6" t="s">
        <v>805</v>
      </c>
      <c r="E1857" t="s">
        <v>1976</v>
      </c>
    </row>
    <row r="1858" spans="1:5" x14ac:dyDescent="0.25">
      <c r="A1858" s="71">
        <v>2406</v>
      </c>
      <c r="B1858" s="54" t="s">
        <v>46</v>
      </c>
      <c r="C1858" s="54" t="s">
        <v>59</v>
      </c>
      <c r="D1858" s="6" t="s">
        <v>805</v>
      </c>
      <c r="E1858" t="s">
        <v>1977</v>
      </c>
    </row>
    <row r="1859" spans="1:5" x14ac:dyDescent="0.25">
      <c r="A1859" s="71">
        <v>2406</v>
      </c>
      <c r="B1859" s="54" t="s">
        <v>46</v>
      </c>
      <c r="C1859" s="54" t="s">
        <v>59</v>
      </c>
      <c r="D1859" s="6" t="s">
        <v>805</v>
      </c>
      <c r="E1859" t="s">
        <v>1978</v>
      </c>
    </row>
    <row r="1860" spans="1:5" x14ac:dyDescent="0.25">
      <c r="A1860" s="71">
        <v>2406</v>
      </c>
      <c r="B1860" s="54" t="s">
        <v>46</v>
      </c>
      <c r="C1860" s="54" t="s">
        <v>59</v>
      </c>
      <c r="D1860" s="6" t="s">
        <v>805</v>
      </c>
      <c r="E1860" t="s">
        <v>1979</v>
      </c>
    </row>
    <row r="1861" spans="1:5" x14ac:dyDescent="0.25">
      <c r="A1861" s="71">
        <v>2406</v>
      </c>
      <c r="B1861" s="54" t="s">
        <v>92</v>
      </c>
      <c r="C1861" s="54" t="s">
        <v>1670</v>
      </c>
      <c r="D1861" s="6" t="s">
        <v>1674</v>
      </c>
      <c r="E1861" t="s">
        <v>1675</v>
      </c>
    </row>
    <row r="1862" spans="1:5" x14ac:dyDescent="0.25">
      <c r="A1862" s="71">
        <v>2406</v>
      </c>
      <c r="B1862" s="54" t="s">
        <v>92</v>
      </c>
      <c r="C1862" s="54" t="s">
        <v>1670</v>
      </c>
      <c r="D1862" s="6" t="s">
        <v>1674</v>
      </c>
      <c r="E1862" t="s">
        <v>1676</v>
      </c>
    </row>
    <row r="1863" spans="1:5" x14ac:dyDescent="0.25">
      <c r="A1863" s="71">
        <v>2406</v>
      </c>
      <c r="B1863" s="54" t="s">
        <v>29</v>
      </c>
      <c r="C1863" s="54" t="s">
        <v>811</v>
      </c>
      <c r="D1863" s="6" t="s">
        <v>812</v>
      </c>
      <c r="E1863" t="s">
        <v>1991</v>
      </c>
    </row>
    <row r="1864" spans="1:5" x14ac:dyDescent="0.25">
      <c r="A1864" s="71">
        <v>2406</v>
      </c>
      <c r="B1864" s="54" t="s">
        <v>29</v>
      </c>
      <c r="C1864" s="54" t="s">
        <v>811</v>
      </c>
      <c r="D1864" s="6" t="s">
        <v>812</v>
      </c>
      <c r="E1864" t="s">
        <v>1992</v>
      </c>
    </row>
    <row r="1865" spans="1:5" x14ac:dyDescent="0.25">
      <c r="A1865" s="71">
        <v>2406</v>
      </c>
      <c r="B1865" s="54" t="s">
        <v>29</v>
      </c>
      <c r="C1865" s="54" t="s">
        <v>811</v>
      </c>
      <c r="D1865" s="6" t="s">
        <v>812</v>
      </c>
      <c r="E1865" t="s">
        <v>1993</v>
      </c>
    </row>
    <row r="1866" spans="1:5" x14ac:dyDescent="0.25">
      <c r="A1866" s="71">
        <v>2406</v>
      </c>
      <c r="B1866" s="54" t="s">
        <v>29</v>
      </c>
      <c r="C1866" s="54" t="s">
        <v>811</v>
      </c>
      <c r="D1866" s="6" t="s">
        <v>812</v>
      </c>
      <c r="E1866" t="s">
        <v>2013</v>
      </c>
    </row>
    <row r="1867" spans="1:5" x14ac:dyDescent="0.25">
      <c r="A1867" s="71">
        <v>2406</v>
      </c>
      <c r="B1867" s="54" t="s">
        <v>92</v>
      </c>
      <c r="C1867" s="54" t="s">
        <v>93</v>
      </c>
      <c r="D1867" s="6" t="s">
        <v>975</v>
      </c>
      <c r="E1867" t="s">
        <v>2035</v>
      </c>
    </row>
    <row r="1868" spans="1:5" x14ac:dyDescent="0.25">
      <c r="A1868" s="71">
        <v>2406</v>
      </c>
      <c r="B1868" s="54" t="s">
        <v>92</v>
      </c>
      <c r="C1868" s="54" t="s">
        <v>93</v>
      </c>
      <c r="D1868" s="6" t="s">
        <v>975</v>
      </c>
      <c r="E1868" t="s">
        <v>2036</v>
      </c>
    </row>
    <row r="1869" spans="1:5" x14ac:dyDescent="0.25">
      <c r="A1869" s="71">
        <v>2406</v>
      </c>
      <c r="B1869" s="54" t="s">
        <v>92</v>
      </c>
      <c r="C1869" s="54" t="s">
        <v>93</v>
      </c>
      <c r="D1869" s="6" t="s">
        <v>2025</v>
      </c>
      <c r="E1869" t="s">
        <v>2026</v>
      </c>
    </row>
    <row r="1870" spans="1:5" x14ac:dyDescent="0.25">
      <c r="A1870" s="71">
        <v>2406</v>
      </c>
      <c r="B1870" s="54" t="s">
        <v>92</v>
      </c>
      <c r="C1870" s="54" t="s">
        <v>93</v>
      </c>
      <c r="D1870" s="6" t="s">
        <v>2025</v>
      </c>
      <c r="E1870" t="s">
        <v>2027</v>
      </c>
    </row>
    <row r="1871" spans="1:5" x14ac:dyDescent="0.25">
      <c r="A1871" s="71">
        <v>2406</v>
      </c>
      <c r="B1871" s="54" t="s">
        <v>92</v>
      </c>
      <c r="C1871" s="54" t="s">
        <v>93</v>
      </c>
      <c r="D1871" s="6" t="s">
        <v>2025</v>
      </c>
      <c r="E1871" t="s">
        <v>2028</v>
      </c>
    </row>
    <row r="1872" spans="1:5" x14ac:dyDescent="0.25">
      <c r="A1872" s="71">
        <v>2406</v>
      </c>
      <c r="B1872" s="54" t="s">
        <v>92</v>
      </c>
      <c r="C1872" s="54" t="s">
        <v>93</v>
      </c>
      <c r="D1872" s="6" t="s">
        <v>2025</v>
      </c>
      <c r="E1872" t="s">
        <v>2029</v>
      </c>
    </row>
    <row r="1873" spans="1:9" x14ac:dyDescent="0.25">
      <c r="A1873" s="71">
        <v>2406</v>
      </c>
      <c r="B1873" s="54" t="s">
        <v>92</v>
      </c>
      <c r="C1873" s="54" t="s">
        <v>93</v>
      </c>
      <c r="D1873" s="6" t="s">
        <v>1702</v>
      </c>
      <c r="E1873" t="s">
        <v>1703</v>
      </c>
    </row>
    <row r="1874" spans="1:9" x14ac:dyDescent="0.25">
      <c r="A1874" s="71">
        <v>2406</v>
      </c>
      <c r="B1874" s="54" t="s">
        <v>92</v>
      </c>
      <c r="C1874" s="54" t="s">
        <v>93</v>
      </c>
      <c r="D1874" s="6" t="s">
        <v>1702</v>
      </c>
      <c r="E1874" t="s">
        <v>1704</v>
      </c>
    </row>
    <row r="1875" spans="1:9" x14ac:dyDescent="0.25">
      <c r="A1875" s="71">
        <v>2406</v>
      </c>
      <c r="B1875" s="54" t="s">
        <v>92</v>
      </c>
      <c r="C1875" s="54" t="s">
        <v>93</v>
      </c>
      <c r="D1875" s="6" t="s">
        <v>1702</v>
      </c>
      <c r="E1875" t="s">
        <v>1714</v>
      </c>
    </row>
    <row r="1876" spans="1:9" x14ac:dyDescent="0.25">
      <c r="A1876" s="71">
        <v>2406</v>
      </c>
      <c r="B1876" s="54" t="s">
        <v>29</v>
      </c>
      <c r="C1876" s="54" t="s">
        <v>1047</v>
      </c>
      <c r="D1876" s="6" t="s">
        <v>1048</v>
      </c>
      <c r="E1876" t="s">
        <v>1998</v>
      </c>
    </row>
    <row r="1877" spans="1:9" x14ac:dyDescent="0.25">
      <c r="A1877" s="71">
        <v>2406</v>
      </c>
      <c r="B1877" s="54" t="s">
        <v>29</v>
      </c>
      <c r="C1877" s="54" t="s">
        <v>1047</v>
      </c>
      <c r="D1877" s="6" t="s">
        <v>1048</v>
      </c>
      <c r="E1877" t="s">
        <v>1999</v>
      </c>
    </row>
    <row r="1878" spans="1:9" x14ac:dyDescent="0.25">
      <c r="A1878" s="71">
        <v>2406</v>
      </c>
      <c r="B1878" s="54" t="s">
        <v>29</v>
      </c>
      <c r="C1878" s="54" t="s">
        <v>1047</v>
      </c>
      <c r="D1878" s="6" t="s">
        <v>1048</v>
      </c>
      <c r="E1878" t="s">
        <v>2000</v>
      </c>
    </row>
    <row r="1879" spans="1:9" x14ac:dyDescent="0.25">
      <c r="A1879" s="71">
        <v>2406</v>
      </c>
      <c r="B1879" s="54" t="s">
        <v>29</v>
      </c>
      <c r="C1879" s="54" t="s">
        <v>1047</v>
      </c>
      <c r="D1879" s="6" t="s">
        <v>1048</v>
      </c>
      <c r="E1879" t="s">
        <v>2001</v>
      </c>
    </row>
    <row r="1880" spans="1:9" x14ac:dyDescent="0.25">
      <c r="A1880" s="71">
        <v>2406</v>
      </c>
      <c r="B1880" s="54" t="s">
        <v>29</v>
      </c>
      <c r="C1880" s="54" t="s">
        <v>1047</v>
      </c>
      <c r="D1880" s="6" t="s">
        <v>1048</v>
      </c>
      <c r="E1880" t="s">
        <v>2002</v>
      </c>
    </row>
    <row r="1881" spans="1:9" x14ac:dyDescent="0.25">
      <c r="A1881" s="71">
        <v>2406</v>
      </c>
      <c r="B1881" s="54" t="s">
        <v>92</v>
      </c>
      <c r="C1881" s="54" t="s">
        <v>175</v>
      </c>
      <c r="D1881" s="6" t="s">
        <v>645</v>
      </c>
      <c r="E1881" t="s">
        <v>646</v>
      </c>
    </row>
    <row r="1882" spans="1:9" x14ac:dyDescent="0.25">
      <c r="A1882" s="71">
        <v>2406</v>
      </c>
      <c r="B1882" s="54" t="s">
        <v>92</v>
      </c>
      <c r="C1882" s="54" t="s">
        <v>175</v>
      </c>
      <c r="D1882" s="6" t="s">
        <v>1051</v>
      </c>
      <c r="E1882" t="s">
        <v>1668</v>
      </c>
    </row>
    <row r="1883" spans="1:9" x14ac:dyDescent="0.25">
      <c r="A1883" s="71">
        <v>2406</v>
      </c>
      <c r="B1883" s="54" t="s">
        <v>92</v>
      </c>
      <c r="C1883" s="54" t="s">
        <v>175</v>
      </c>
      <c r="D1883" s="6" t="s">
        <v>1051</v>
      </c>
      <c r="E1883" t="s">
        <v>1669</v>
      </c>
    </row>
    <row r="1884" spans="1:9" x14ac:dyDescent="0.25">
      <c r="A1884" s="71">
        <v>2406</v>
      </c>
      <c r="B1884" s="54" t="s">
        <v>92</v>
      </c>
      <c r="C1884" s="54" t="s">
        <v>1054</v>
      </c>
      <c r="D1884" s="6" t="s">
        <v>1720</v>
      </c>
      <c r="E1884" t="s">
        <v>1721</v>
      </c>
    </row>
    <row r="1885" spans="1:9" x14ac:dyDescent="0.25">
      <c r="A1885" s="71">
        <v>2406</v>
      </c>
      <c r="B1885" s="54" t="s">
        <v>92</v>
      </c>
      <c r="C1885" s="54" t="s">
        <v>1054</v>
      </c>
      <c r="D1885" s="6" t="s">
        <v>1720</v>
      </c>
      <c r="E1885" t="s">
        <v>1760</v>
      </c>
    </row>
    <row r="1886" spans="1:9" x14ac:dyDescent="0.25">
      <c r="A1886" s="34">
        <v>4.3</v>
      </c>
      <c r="B1886" s="54" t="s">
        <v>29</v>
      </c>
      <c r="C1886" s="54" t="s">
        <v>30</v>
      </c>
      <c r="D1886" s="6" t="s">
        <v>1460</v>
      </c>
      <c r="E1886" t="s">
        <v>1614</v>
      </c>
      <c r="F1886" s="9">
        <v>11.5</v>
      </c>
      <c r="G1886" s="9">
        <v>12.1</v>
      </c>
      <c r="H1886" s="49">
        <v>13</v>
      </c>
      <c r="I1886" s="9">
        <v>14</v>
      </c>
    </row>
    <row r="1887" spans="1:9" x14ac:dyDescent="0.25">
      <c r="A1887" s="34">
        <v>4.3</v>
      </c>
      <c r="B1887" s="54" t="s">
        <v>29</v>
      </c>
      <c r="C1887" s="54" t="s">
        <v>30</v>
      </c>
      <c r="D1887" s="6" t="s">
        <v>1460</v>
      </c>
      <c r="E1887" t="s">
        <v>1615</v>
      </c>
      <c r="F1887" s="9">
        <v>11.6</v>
      </c>
      <c r="G1887" s="9">
        <v>12.1</v>
      </c>
      <c r="H1887" s="49">
        <v>13</v>
      </c>
      <c r="I1887" s="9">
        <v>14</v>
      </c>
    </row>
    <row r="1888" spans="1:9" x14ac:dyDescent="0.25">
      <c r="A1888" s="34">
        <v>4.3</v>
      </c>
      <c r="B1888" s="54" t="s">
        <v>29</v>
      </c>
      <c r="C1888" s="54" t="s">
        <v>30</v>
      </c>
      <c r="D1888" s="6" t="s">
        <v>1460</v>
      </c>
      <c r="E1888" t="s">
        <v>1616</v>
      </c>
      <c r="F1888" s="9" t="s">
        <v>84</v>
      </c>
      <c r="G1888" s="9">
        <v>12.3</v>
      </c>
      <c r="H1888" s="49">
        <v>13</v>
      </c>
      <c r="I1888" s="9">
        <v>14</v>
      </c>
    </row>
    <row r="1889" spans="1:9" x14ac:dyDescent="0.25">
      <c r="A1889" s="34">
        <v>5</v>
      </c>
      <c r="B1889" s="54" t="s">
        <v>29</v>
      </c>
      <c r="C1889" s="54" t="s">
        <v>30</v>
      </c>
      <c r="D1889" s="6" t="s">
        <v>1460</v>
      </c>
      <c r="E1889" t="s">
        <v>1617</v>
      </c>
      <c r="F1889" s="9" t="s">
        <v>84</v>
      </c>
      <c r="G1889" s="9">
        <v>12.1</v>
      </c>
      <c r="H1889" s="49">
        <v>13</v>
      </c>
      <c r="I1889" s="9">
        <v>14</v>
      </c>
    </row>
    <row r="1890" spans="1:9" x14ac:dyDescent="0.25">
      <c r="A1890" s="71">
        <v>2406</v>
      </c>
      <c r="B1890" s="54" t="s">
        <v>92</v>
      </c>
      <c r="C1890" s="54" t="s">
        <v>1054</v>
      </c>
      <c r="D1890" s="6" t="s">
        <v>2418</v>
      </c>
      <c r="E1890" t="s">
        <v>1922</v>
      </c>
    </row>
    <row r="1891" spans="1:9" x14ac:dyDescent="0.25">
      <c r="A1891" s="71">
        <v>2406</v>
      </c>
      <c r="B1891" s="54" t="s">
        <v>92</v>
      </c>
      <c r="C1891" s="54" t="s">
        <v>1054</v>
      </c>
      <c r="D1891" s="6" t="s">
        <v>2418</v>
      </c>
      <c r="E1891" t="s">
        <v>1923</v>
      </c>
    </row>
    <row r="1892" spans="1:9" x14ac:dyDescent="0.25">
      <c r="A1892" s="71">
        <v>2406</v>
      </c>
      <c r="B1892" s="54" t="s">
        <v>92</v>
      </c>
      <c r="C1892" s="54" t="s">
        <v>1054</v>
      </c>
      <c r="D1892" s="6" t="s">
        <v>2415</v>
      </c>
      <c r="E1892" t="s">
        <v>1761</v>
      </c>
    </row>
    <row r="1893" spans="1:9" x14ac:dyDescent="0.25">
      <c r="A1893" s="71">
        <v>2406</v>
      </c>
      <c r="B1893" s="54" t="s">
        <v>92</v>
      </c>
      <c r="C1893" s="54" t="s">
        <v>1054</v>
      </c>
      <c r="D1893" s="6" t="s">
        <v>2415</v>
      </c>
      <c r="E1893" t="s">
        <v>1762</v>
      </c>
    </row>
    <row r="1894" spans="1:9" x14ac:dyDescent="0.25">
      <c r="A1894" s="71">
        <v>2406</v>
      </c>
      <c r="B1894" s="54" t="s">
        <v>92</v>
      </c>
      <c r="C1894" s="54" t="s">
        <v>1054</v>
      </c>
      <c r="D1894" s="6" t="s">
        <v>2415</v>
      </c>
      <c r="E1894" t="s">
        <v>1921</v>
      </c>
    </row>
    <row r="1895" spans="1:9" x14ac:dyDescent="0.25">
      <c r="A1895" s="71">
        <v>2406</v>
      </c>
      <c r="B1895" s="54" t="s">
        <v>92</v>
      </c>
      <c r="C1895" s="54" t="s">
        <v>1054</v>
      </c>
      <c r="D1895" s="6" t="s">
        <v>2415</v>
      </c>
      <c r="E1895" t="s">
        <v>1928</v>
      </c>
    </row>
    <row r="1896" spans="1:9" x14ac:dyDescent="0.25">
      <c r="A1896" s="71">
        <v>2406</v>
      </c>
      <c r="B1896" s="54" t="s">
        <v>92</v>
      </c>
      <c r="C1896" s="54" t="s">
        <v>1054</v>
      </c>
      <c r="D1896" s="6" t="s">
        <v>2415</v>
      </c>
      <c r="E1896" t="s">
        <v>1929</v>
      </c>
    </row>
    <row r="1897" spans="1:9" x14ac:dyDescent="0.25">
      <c r="A1897" s="71">
        <v>2406</v>
      </c>
      <c r="B1897" s="54" t="s">
        <v>92</v>
      </c>
      <c r="C1897" s="54" t="s">
        <v>1054</v>
      </c>
      <c r="D1897" s="6" t="s">
        <v>2415</v>
      </c>
      <c r="E1897" t="s">
        <v>2037</v>
      </c>
    </row>
    <row r="1898" spans="1:9" x14ac:dyDescent="0.25">
      <c r="A1898" s="71">
        <v>2406</v>
      </c>
      <c r="B1898" s="54" t="s">
        <v>92</v>
      </c>
      <c r="C1898" s="54" t="s">
        <v>1054</v>
      </c>
      <c r="D1898" s="6" t="s">
        <v>2415</v>
      </c>
      <c r="E1898" t="s">
        <v>1829</v>
      </c>
    </row>
    <row r="1899" spans="1:9" x14ac:dyDescent="0.25">
      <c r="A1899" s="71">
        <v>2406</v>
      </c>
      <c r="B1899" s="54" t="s">
        <v>92</v>
      </c>
      <c r="C1899" s="54" t="s">
        <v>1054</v>
      </c>
      <c r="D1899" s="6" t="s">
        <v>2415</v>
      </c>
      <c r="E1899" t="s">
        <v>1830</v>
      </c>
    </row>
    <row r="1900" spans="1:9" x14ac:dyDescent="0.25">
      <c r="A1900" s="71">
        <v>2406</v>
      </c>
      <c r="B1900" s="54" t="s">
        <v>92</v>
      </c>
      <c r="C1900" s="54" t="s">
        <v>1054</v>
      </c>
      <c r="D1900" s="6" t="s">
        <v>2415</v>
      </c>
      <c r="E1900" t="s">
        <v>1831</v>
      </c>
    </row>
    <row r="1901" spans="1:9" x14ac:dyDescent="0.25">
      <c r="A1901" s="71">
        <v>2406</v>
      </c>
      <c r="B1901" s="54" t="s">
        <v>92</v>
      </c>
      <c r="C1901" s="54" t="s">
        <v>1054</v>
      </c>
      <c r="D1901" s="6" t="s">
        <v>2415</v>
      </c>
      <c r="E1901" t="s">
        <v>1832</v>
      </c>
    </row>
    <row r="1902" spans="1:9" x14ac:dyDescent="0.25">
      <c r="A1902" s="71">
        <v>2406</v>
      </c>
      <c r="B1902" s="54" t="s">
        <v>92</v>
      </c>
      <c r="C1902" s="54" t="s">
        <v>1054</v>
      </c>
      <c r="D1902" s="6" t="s">
        <v>2415</v>
      </c>
      <c r="E1902" t="s">
        <v>1833</v>
      </c>
    </row>
    <row r="1903" spans="1:9" x14ac:dyDescent="0.25">
      <c r="A1903" s="71">
        <v>2406</v>
      </c>
      <c r="B1903" s="54" t="s">
        <v>92</v>
      </c>
      <c r="C1903" s="54" t="s">
        <v>1054</v>
      </c>
      <c r="D1903" s="6" t="s">
        <v>2415</v>
      </c>
      <c r="E1903" t="s">
        <v>1834</v>
      </c>
    </row>
    <row r="1904" spans="1:9" x14ac:dyDescent="0.25">
      <c r="A1904" s="71">
        <v>2406</v>
      </c>
      <c r="B1904" s="54" t="s">
        <v>92</v>
      </c>
      <c r="C1904" s="54" t="s">
        <v>1054</v>
      </c>
      <c r="D1904" s="6" t="s">
        <v>2415</v>
      </c>
      <c r="E1904" t="s">
        <v>1835</v>
      </c>
    </row>
    <row r="1905" spans="1:9" x14ac:dyDescent="0.25">
      <c r="A1905" s="71">
        <v>2406</v>
      </c>
      <c r="B1905" s="54" t="s">
        <v>287</v>
      </c>
      <c r="C1905" s="54" t="s">
        <v>1452</v>
      </c>
      <c r="D1905" s="6" t="s">
        <v>1453</v>
      </c>
      <c r="E1905" t="s">
        <v>1934</v>
      </c>
    </row>
    <row r="1906" spans="1:9" x14ac:dyDescent="0.25">
      <c r="A1906" s="71">
        <v>2406</v>
      </c>
      <c r="B1906" s="54" t="s">
        <v>287</v>
      </c>
      <c r="C1906" s="54" t="s">
        <v>1452</v>
      </c>
      <c r="D1906" s="6" t="s">
        <v>1453</v>
      </c>
      <c r="E1906" t="s">
        <v>1935</v>
      </c>
    </row>
    <row r="1907" spans="1:9" x14ac:dyDescent="0.25">
      <c r="A1907" s="71">
        <v>2406</v>
      </c>
      <c r="B1907" s="54" t="s">
        <v>287</v>
      </c>
      <c r="C1907" s="54" t="s">
        <v>1452</v>
      </c>
      <c r="D1907" s="6" t="s">
        <v>1453</v>
      </c>
      <c r="E1907" t="s">
        <v>1936</v>
      </c>
    </row>
    <row r="1908" spans="1:9" x14ac:dyDescent="0.25">
      <c r="A1908" s="71">
        <v>2406</v>
      </c>
      <c r="B1908" s="54" t="s">
        <v>287</v>
      </c>
      <c r="C1908" s="54" t="s">
        <v>1452</v>
      </c>
      <c r="D1908" s="6" t="s">
        <v>1453</v>
      </c>
      <c r="E1908" t="s">
        <v>1937</v>
      </c>
    </row>
    <row r="1909" spans="1:9" x14ac:dyDescent="0.25">
      <c r="A1909" s="71">
        <v>2406</v>
      </c>
      <c r="B1909" s="54" t="s">
        <v>287</v>
      </c>
      <c r="C1909" s="54" t="s">
        <v>1452</v>
      </c>
      <c r="D1909" s="6" t="s">
        <v>1453</v>
      </c>
      <c r="E1909" t="s">
        <v>1938</v>
      </c>
    </row>
    <row r="1910" spans="1:9" x14ac:dyDescent="0.25">
      <c r="A1910" s="71">
        <v>2406</v>
      </c>
      <c r="B1910" s="54" t="s">
        <v>287</v>
      </c>
      <c r="C1910" s="54" t="s">
        <v>1452</v>
      </c>
      <c r="D1910" s="6" t="s">
        <v>1453</v>
      </c>
      <c r="E1910" t="s">
        <v>1939</v>
      </c>
    </row>
    <row r="1911" spans="1:9" x14ac:dyDescent="0.25">
      <c r="A1911" s="71">
        <v>2406</v>
      </c>
      <c r="B1911" s="54" t="s">
        <v>29</v>
      </c>
      <c r="C1911" s="54" t="s">
        <v>30</v>
      </c>
      <c r="D1911" s="6" t="s">
        <v>1458</v>
      </c>
      <c r="E1911" t="s">
        <v>2009</v>
      </c>
    </row>
    <row r="1912" spans="1:9" x14ac:dyDescent="0.25">
      <c r="A1912" s="71">
        <v>2406</v>
      </c>
      <c r="B1912" s="54" t="s">
        <v>29</v>
      </c>
      <c r="C1912" s="54" t="s">
        <v>30</v>
      </c>
      <c r="D1912" s="6" t="s">
        <v>1458</v>
      </c>
      <c r="E1912" t="s">
        <v>2010</v>
      </c>
    </row>
    <row r="1913" spans="1:9" x14ac:dyDescent="0.25">
      <c r="A1913" s="34">
        <v>5</v>
      </c>
      <c r="B1913" s="54" t="s">
        <v>29</v>
      </c>
      <c r="C1913" s="54" t="s">
        <v>30</v>
      </c>
      <c r="D1913" s="6" t="s">
        <v>1460</v>
      </c>
      <c r="E1913" t="s">
        <v>1618</v>
      </c>
      <c r="F1913" s="9" t="s">
        <v>84</v>
      </c>
      <c r="G1913" s="9">
        <v>12.4</v>
      </c>
      <c r="H1913" s="49">
        <v>13</v>
      </c>
      <c r="I1913" s="9">
        <v>14</v>
      </c>
    </row>
    <row r="1914" spans="1:9" x14ac:dyDescent="0.25">
      <c r="A1914" s="34">
        <v>5</v>
      </c>
      <c r="B1914" s="54" t="s">
        <v>29</v>
      </c>
      <c r="C1914" s="54" t="s">
        <v>30</v>
      </c>
      <c r="D1914" s="6" t="s">
        <v>1460</v>
      </c>
      <c r="E1914" t="s">
        <v>1619</v>
      </c>
      <c r="F1914" s="9" t="s">
        <v>84</v>
      </c>
      <c r="G1914" s="9">
        <v>12.1</v>
      </c>
      <c r="H1914" s="49">
        <v>13</v>
      </c>
      <c r="I1914" s="9">
        <v>14</v>
      </c>
    </row>
    <row r="1915" spans="1:9" x14ac:dyDescent="0.25">
      <c r="A1915" s="34">
        <v>5</v>
      </c>
      <c r="B1915" s="54" t="s">
        <v>29</v>
      </c>
      <c r="C1915" s="54" t="s">
        <v>30</v>
      </c>
      <c r="D1915" s="6" t="s">
        <v>1460</v>
      </c>
      <c r="E1915" t="s">
        <v>1620</v>
      </c>
      <c r="F1915" s="9" t="s">
        <v>84</v>
      </c>
      <c r="G1915" s="9">
        <v>12.4</v>
      </c>
      <c r="H1915" s="49">
        <v>13</v>
      </c>
      <c r="I1915" s="9">
        <v>14</v>
      </c>
    </row>
    <row r="1916" spans="1:9" x14ac:dyDescent="0.25">
      <c r="A1916" s="34">
        <v>5</v>
      </c>
      <c r="B1916" s="54" t="s">
        <v>29</v>
      </c>
      <c r="C1916" s="54" t="s">
        <v>30</v>
      </c>
      <c r="D1916" s="6" t="s">
        <v>1460</v>
      </c>
      <c r="E1916" t="s">
        <v>1621</v>
      </c>
      <c r="F1916" s="9" t="s">
        <v>84</v>
      </c>
      <c r="G1916" s="9">
        <v>12.4</v>
      </c>
      <c r="H1916" s="49">
        <v>13</v>
      </c>
      <c r="I1916" s="9">
        <v>14</v>
      </c>
    </row>
    <row r="1917" spans="1:9" x14ac:dyDescent="0.25">
      <c r="A1917" s="34">
        <v>5</v>
      </c>
      <c r="B1917" s="54" t="s">
        <v>29</v>
      </c>
      <c r="C1917" s="54" t="s">
        <v>30</v>
      </c>
      <c r="D1917" s="6" t="s">
        <v>1460</v>
      </c>
      <c r="E1917" t="s">
        <v>1622</v>
      </c>
      <c r="F1917" s="9" t="s">
        <v>84</v>
      </c>
      <c r="G1917" s="9">
        <v>12.4</v>
      </c>
      <c r="H1917" s="49">
        <v>13</v>
      </c>
      <c r="I1917" s="9">
        <v>14</v>
      </c>
    </row>
    <row r="1918" spans="1:9" x14ac:dyDescent="0.25">
      <c r="A1918" s="34">
        <v>5</v>
      </c>
      <c r="B1918" s="54" t="s">
        <v>29</v>
      </c>
      <c r="C1918" s="54" t="s">
        <v>30</v>
      </c>
      <c r="D1918" s="6" t="s">
        <v>1460</v>
      </c>
      <c r="E1918" t="s">
        <v>1623</v>
      </c>
      <c r="F1918" s="9" t="s">
        <v>84</v>
      </c>
      <c r="G1918" s="9">
        <v>12.4</v>
      </c>
      <c r="H1918" s="49">
        <v>13</v>
      </c>
      <c r="I1918" s="9">
        <v>14</v>
      </c>
    </row>
    <row r="1919" spans="1:9" x14ac:dyDescent="0.25">
      <c r="A1919" s="34">
        <v>5</v>
      </c>
      <c r="B1919" s="54" t="s">
        <v>29</v>
      </c>
      <c r="C1919" s="54" t="s">
        <v>30</v>
      </c>
      <c r="D1919" s="6" t="s">
        <v>1460</v>
      </c>
      <c r="E1919" t="s">
        <v>1624</v>
      </c>
      <c r="F1919" s="9" t="s">
        <v>84</v>
      </c>
      <c r="G1919" s="9">
        <v>12.4</v>
      </c>
      <c r="H1919" s="49">
        <v>13</v>
      </c>
      <c r="I1919" s="9">
        <v>14</v>
      </c>
    </row>
    <row r="1920" spans="1:9" x14ac:dyDescent="0.25">
      <c r="A1920" s="34">
        <v>5</v>
      </c>
      <c r="B1920" s="54" t="s">
        <v>29</v>
      </c>
      <c r="C1920" s="54" t="s">
        <v>30</v>
      </c>
      <c r="D1920" s="6" t="s">
        <v>1460</v>
      </c>
      <c r="E1920" t="s">
        <v>1625</v>
      </c>
      <c r="F1920" s="9" t="s">
        <v>84</v>
      </c>
      <c r="G1920" s="9">
        <v>12.4</v>
      </c>
      <c r="H1920" s="49">
        <v>13</v>
      </c>
      <c r="I1920" s="9">
        <v>14</v>
      </c>
    </row>
    <row r="1921" spans="1:9" x14ac:dyDescent="0.25">
      <c r="A1921" s="71">
        <v>2406</v>
      </c>
      <c r="B1921" s="6" t="s">
        <v>92</v>
      </c>
      <c r="C1921" s="6" t="s">
        <v>1677</v>
      </c>
      <c r="D1921" s="6" t="s">
        <v>1930</v>
      </c>
      <c r="E1921" t="s">
        <v>1931</v>
      </c>
    </row>
    <row r="1922" spans="1:9" x14ac:dyDescent="0.25">
      <c r="A1922" s="71">
        <v>2406</v>
      </c>
      <c r="B1922" s="6" t="s">
        <v>92</v>
      </c>
      <c r="C1922" s="6" t="s">
        <v>1677</v>
      </c>
      <c r="D1922" s="6" t="s">
        <v>1930</v>
      </c>
      <c r="E1922" t="s">
        <v>1932</v>
      </c>
    </row>
    <row r="1923" spans="1:9" x14ac:dyDescent="0.25">
      <c r="A1923" s="71">
        <v>2406</v>
      </c>
      <c r="B1923" s="54" t="s">
        <v>92</v>
      </c>
      <c r="C1923" s="54" t="s">
        <v>1054</v>
      </c>
      <c r="D1923" s="6" t="s">
        <v>1924</v>
      </c>
      <c r="E1923" t="s">
        <v>1925</v>
      </c>
    </row>
    <row r="1924" spans="1:9" x14ac:dyDescent="0.25">
      <c r="A1924" s="71">
        <v>2406</v>
      </c>
      <c r="B1924" s="54" t="s">
        <v>92</v>
      </c>
      <c r="C1924" s="54" t="s">
        <v>1054</v>
      </c>
      <c r="D1924" s="6" t="s">
        <v>1924</v>
      </c>
      <c r="E1924" t="s">
        <v>1926</v>
      </c>
    </row>
    <row r="1925" spans="1:9" x14ac:dyDescent="0.25">
      <c r="A1925" s="71">
        <v>2406</v>
      </c>
      <c r="B1925" s="54" t="s">
        <v>92</v>
      </c>
      <c r="C1925" s="54" t="s">
        <v>1054</v>
      </c>
      <c r="D1925" s="6" t="s">
        <v>1924</v>
      </c>
      <c r="E1925" t="s">
        <v>1927</v>
      </c>
    </row>
    <row r="1926" spans="1:9" x14ac:dyDescent="0.25">
      <c r="A1926" s="34">
        <v>5</v>
      </c>
      <c r="B1926" s="54" t="s">
        <v>29</v>
      </c>
      <c r="C1926" s="54" t="s">
        <v>30</v>
      </c>
      <c r="D1926" s="6" t="s">
        <v>1460</v>
      </c>
      <c r="E1926" t="s">
        <v>1626</v>
      </c>
      <c r="F1926" s="9" t="s">
        <v>84</v>
      </c>
      <c r="G1926" s="9">
        <v>12.4</v>
      </c>
      <c r="H1926" s="49">
        <v>13</v>
      </c>
      <c r="I1926" s="9">
        <v>14</v>
      </c>
    </row>
    <row r="1927" spans="1:9" x14ac:dyDescent="0.25">
      <c r="A1927" s="71">
        <v>2406</v>
      </c>
      <c r="B1927" s="54" t="s">
        <v>287</v>
      </c>
      <c r="C1927" s="54" t="s">
        <v>1470</v>
      </c>
      <c r="D1927" s="6" t="s">
        <v>1941</v>
      </c>
      <c r="E1927" t="s">
        <v>1942</v>
      </c>
    </row>
    <row r="1928" spans="1:9" x14ac:dyDescent="0.25">
      <c r="A1928" s="71">
        <v>2406</v>
      </c>
      <c r="B1928" s="54" t="s">
        <v>287</v>
      </c>
      <c r="C1928" s="54" t="s">
        <v>1470</v>
      </c>
      <c r="D1928" s="6" t="s">
        <v>1941</v>
      </c>
      <c r="E1928" t="s">
        <v>1943</v>
      </c>
    </row>
    <row r="1929" spans="1:9" x14ac:dyDescent="0.25">
      <c r="A1929" s="71">
        <v>2406</v>
      </c>
      <c r="B1929" s="54" t="s">
        <v>287</v>
      </c>
      <c r="C1929" s="54" t="s">
        <v>1470</v>
      </c>
      <c r="D1929" s="6" t="s">
        <v>1941</v>
      </c>
      <c r="E1929" t="s">
        <v>1944</v>
      </c>
    </row>
    <row r="1930" spans="1:9" x14ac:dyDescent="0.25">
      <c r="A1930" s="71">
        <v>2406</v>
      </c>
      <c r="B1930" s="54" t="s">
        <v>287</v>
      </c>
      <c r="C1930" s="54" t="s">
        <v>1470</v>
      </c>
      <c r="D1930" s="6" t="s">
        <v>1941</v>
      </c>
      <c r="E1930" t="s">
        <v>1945</v>
      </c>
    </row>
    <row r="1931" spans="1:9" x14ac:dyDescent="0.25">
      <c r="A1931" s="71">
        <v>2406</v>
      </c>
      <c r="B1931" s="54" t="s">
        <v>287</v>
      </c>
      <c r="C1931" s="54" t="s">
        <v>1470</v>
      </c>
      <c r="D1931" s="6" t="s">
        <v>1941</v>
      </c>
      <c r="E1931" t="s">
        <v>1946</v>
      </c>
    </row>
    <row r="1932" spans="1:9" x14ac:dyDescent="0.25">
      <c r="A1932" s="71">
        <v>2406</v>
      </c>
      <c r="B1932" s="54" t="s">
        <v>287</v>
      </c>
      <c r="C1932" s="54" t="s">
        <v>1470</v>
      </c>
      <c r="D1932" s="6" t="s">
        <v>1941</v>
      </c>
      <c r="E1932" t="s">
        <v>1947</v>
      </c>
    </row>
    <row r="1933" spans="1:9" x14ac:dyDescent="0.25">
      <c r="A1933" s="71">
        <v>2406</v>
      </c>
      <c r="B1933" s="54" t="s">
        <v>287</v>
      </c>
      <c r="C1933" s="54" t="s">
        <v>1470</v>
      </c>
      <c r="D1933" s="6" t="s">
        <v>1471</v>
      </c>
      <c r="E1933" t="s">
        <v>1948</v>
      </c>
      <c r="F1933" s="34"/>
      <c r="G1933" s="34"/>
      <c r="H1933" s="34"/>
      <c r="I1933" s="34"/>
    </row>
    <row r="1934" spans="1:9" x14ac:dyDescent="0.25">
      <c r="A1934" s="71">
        <v>2406</v>
      </c>
      <c r="B1934" s="54" t="s">
        <v>287</v>
      </c>
      <c r="C1934" s="54" t="s">
        <v>1470</v>
      </c>
      <c r="D1934" s="6" t="s">
        <v>1474</v>
      </c>
      <c r="E1934" t="s">
        <v>1949</v>
      </c>
    </row>
    <row r="1935" spans="1:9" x14ac:dyDescent="0.25">
      <c r="A1935" s="71">
        <v>2406</v>
      </c>
      <c r="B1935" s="54" t="s">
        <v>287</v>
      </c>
      <c r="C1935" s="54" t="s">
        <v>1470</v>
      </c>
      <c r="D1935" s="6" t="s">
        <v>1474</v>
      </c>
      <c r="E1935" t="s">
        <v>1950</v>
      </c>
    </row>
    <row r="1936" spans="1:9" x14ac:dyDescent="0.25">
      <c r="A1936" s="71">
        <v>2406</v>
      </c>
      <c r="B1936" s="54" t="s">
        <v>287</v>
      </c>
      <c r="C1936" s="54" t="s">
        <v>1470</v>
      </c>
      <c r="D1936" s="6" t="s">
        <v>1474</v>
      </c>
      <c r="E1936" t="s">
        <v>1951</v>
      </c>
    </row>
    <row r="1937" spans="1:9" x14ac:dyDescent="0.25">
      <c r="A1937" s="71">
        <v>2406</v>
      </c>
      <c r="B1937" s="54" t="s">
        <v>287</v>
      </c>
      <c r="C1937" s="54" t="s">
        <v>1470</v>
      </c>
      <c r="D1937" s="6" t="s">
        <v>1474</v>
      </c>
      <c r="E1937" t="s">
        <v>1952</v>
      </c>
    </row>
    <row r="1938" spans="1:9" x14ac:dyDescent="0.25">
      <c r="A1938" s="71">
        <v>2406</v>
      </c>
      <c r="B1938" s="54" t="s">
        <v>287</v>
      </c>
      <c r="C1938" s="54" t="s">
        <v>1470</v>
      </c>
      <c r="D1938" s="6" t="s">
        <v>1474</v>
      </c>
      <c r="E1938" t="s">
        <v>1953</v>
      </c>
    </row>
    <row r="1939" spans="1:9" x14ac:dyDescent="0.25">
      <c r="A1939" s="71">
        <v>2406</v>
      </c>
      <c r="B1939" s="54" t="s">
        <v>287</v>
      </c>
      <c r="C1939" s="54" t="s">
        <v>1470</v>
      </c>
      <c r="D1939" s="6" t="s">
        <v>1474</v>
      </c>
      <c r="E1939" t="s">
        <v>1954</v>
      </c>
    </row>
    <row r="1940" spans="1:9" x14ac:dyDescent="0.25">
      <c r="A1940" s="71">
        <v>2406</v>
      </c>
      <c r="B1940" s="54" t="s">
        <v>287</v>
      </c>
      <c r="C1940" s="54" t="s">
        <v>1470</v>
      </c>
      <c r="D1940" s="6" t="s">
        <v>1474</v>
      </c>
      <c r="E1940" t="s">
        <v>1955</v>
      </c>
    </row>
    <row r="1941" spans="1:9" x14ac:dyDescent="0.25">
      <c r="A1941" s="71">
        <v>2406</v>
      </c>
      <c r="B1941" s="54" t="s">
        <v>287</v>
      </c>
      <c r="C1941" s="54" t="s">
        <v>1470</v>
      </c>
      <c r="D1941" s="6" t="s">
        <v>1474</v>
      </c>
      <c r="E1941" t="s">
        <v>1956</v>
      </c>
    </row>
    <row r="1942" spans="1:9" x14ac:dyDescent="0.25">
      <c r="A1942" s="71">
        <v>2406</v>
      </c>
      <c r="B1942" s="54" t="s">
        <v>287</v>
      </c>
      <c r="C1942" s="54" t="s">
        <v>1470</v>
      </c>
      <c r="D1942" s="6" t="s">
        <v>1474</v>
      </c>
      <c r="E1942" t="s">
        <v>1957</v>
      </c>
    </row>
    <row r="1943" spans="1:9" x14ac:dyDescent="0.25">
      <c r="A1943" s="34">
        <v>5</v>
      </c>
      <c r="B1943" s="54" t="s">
        <v>29</v>
      </c>
      <c r="C1943" s="54" t="s">
        <v>30</v>
      </c>
      <c r="D1943" s="6" t="s">
        <v>1460</v>
      </c>
      <c r="E1943" t="s">
        <v>1627</v>
      </c>
      <c r="F1943" s="9" t="s">
        <v>84</v>
      </c>
      <c r="G1943" s="9">
        <v>12.4</v>
      </c>
      <c r="H1943" s="49">
        <v>13</v>
      </c>
      <c r="I1943" s="9">
        <v>14</v>
      </c>
    </row>
    <row r="1944" spans="1:9" x14ac:dyDescent="0.25">
      <c r="A1944" s="34">
        <v>5</v>
      </c>
      <c r="B1944" s="54" t="s">
        <v>29</v>
      </c>
      <c r="C1944" s="54" t="s">
        <v>30</v>
      </c>
      <c r="D1944" s="6" t="s">
        <v>1460</v>
      </c>
      <c r="E1944" t="s">
        <v>1628</v>
      </c>
      <c r="F1944" s="9" t="s">
        <v>84</v>
      </c>
      <c r="G1944" s="9">
        <v>12.4</v>
      </c>
      <c r="H1944" s="49">
        <v>13</v>
      </c>
      <c r="I1944" s="9">
        <v>14</v>
      </c>
    </row>
    <row r="1945" spans="1:9" x14ac:dyDescent="0.25">
      <c r="A1945" s="71">
        <v>2412</v>
      </c>
      <c r="B1945" s="54" t="s">
        <v>92</v>
      </c>
      <c r="C1945" s="54" t="s">
        <v>93</v>
      </c>
      <c r="D1945" s="6" t="s">
        <v>94</v>
      </c>
      <c r="E1945" s="4" t="s">
        <v>2385</v>
      </c>
    </row>
    <row r="1946" spans="1:9" x14ac:dyDescent="0.25">
      <c r="A1946" s="71">
        <v>2412</v>
      </c>
      <c r="B1946" s="54" t="s">
        <v>92</v>
      </c>
      <c r="C1946" s="54" t="s">
        <v>93</v>
      </c>
      <c r="D1946" s="6" t="s">
        <v>94</v>
      </c>
      <c r="E1946" s="4" t="s">
        <v>2379</v>
      </c>
    </row>
    <row r="1947" spans="1:9" x14ac:dyDescent="0.25">
      <c r="A1947" s="71">
        <v>2412</v>
      </c>
      <c r="B1947" s="54" t="s">
        <v>92</v>
      </c>
      <c r="C1947" s="54" t="s">
        <v>93</v>
      </c>
      <c r="D1947" s="6" t="s">
        <v>94</v>
      </c>
      <c r="E1947" s="4" t="s">
        <v>2386</v>
      </c>
    </row>
    <row r="1948" spans="1:9" x14ac:dyDescent="0.25">
      <c r="A1948" s="71">
        <v>2412</v>
      </c>
      <c r="B1948" s="54" t="s">
        <v>92</v>
      </c>
      <c r="C1948" s="54" t="s">
        <v>93</v>
      </c>
      <c r="D1948" s="6" t="s">
        <v>94</v>
      </c>
      <c r="E1948" s="4" t="s">
        <v>2387</v>
      </c>
    </row>
    <row r="1949" spans="1:9" x14ac:dyDescent="0.25">
      <c r="A1949" s="71">
        <v>2412</v>
      </c>
      <c r="B1949" s="54" t="s">
        <v>92</v>
      </c>
      <c r="C1949" s="54" t="s">
        <v>93</v>
      </c>
      <c r="D1949" s="6" t="s">
        <v>94</v>
      </c>
      <c r="E1949" s="4" t="s">
        <v>2388</v>
      </c>
    </row>
    <row r="1950" spans="1:9" x14ac:dyDescent="0.25">
      <c r="A1950" s="71">
        <v>2412</v>
      </c>
      <c r="B1950" s="54" t="s">
        <v>92</v>
      </c>
      <c r="C1950" s="54" t="s">
        <v>93</v>
      </c>
      <c r="D1950" s="6" t="s">
        <v>94</v>
      </c>
      <c r="E1950" s="4" t="s">
        <v>2389</v>
      </c>
    </row>
    <row r="1951" spans="1:9" x14ac:dyDescent="0.25">
      <c r="A1951" s="40">
        <v>4.2</v>
      </c>
      <c r="B1951" s="54" t="s">
        <v>29</v>
      </c>
      <c r="C1951" s="54" t="s">
        <v>101</v>
      </c>
      <c r="D1951" s="6" t="s">
        <v>102</v>
      </c>
      <c r="E1951" t="s">
        <v>1272</v>
      </c>
      <c r="F1951" s="9" t="s">
        <v>84</v>
      </c>
      <c r="G1951" s="9">
        <v>12.2</v>
      </c>
      <c r="H1951" s="8">
        <v>13</v>
      </c>
      <c r="I1951" s="9">
        <v>14</v>
      </c>
    </row>
    <row r="1952" spans="1:9" x14ac:dyDescent="0.25">
      <c r="A1952" s="40">
        <v>4.2</v>
      </c>
      <c r="B1952" s="54" t="s">
        <v>29</v>
      </c>
      <c r="C1952" s="54" t="s">
        <v>101</v>
      </c>
      <c r="D1952" s="6" t="s">
        <v>102</v>
      </c>
      <c r="E1952" t="s">
        <v>1273</v>
      </c>
      <c r="F1952" s="9" t="s">
        <v>84</v>
      </c>
      <c r="G1952" s="9">
        <v>12.2</v>
      </c>
      <c r="H1952" s="8">
        <v>13</v>
      </c>
      <c r="I1952" s="9">
        <v>14</v>
      </c>
    </row>
    <row r="1953" spans="1:9" x14ac:dyDescent="0.25">
      <c r="A1953" s="40">
        <v>4.2</v>
      </c>
      <c r="B1953" s="54" t="s">
        <v>29</v>
      </c>
      <c r="C1953" s="54" t="s">
        <v>101</v>
      </c>
      <c r="D1953" s="6" t="s">
        <v>102</v>
      </c>
      <c r="E1953" t="s">
        <v>1274</v>
      </c>
      <c r="F1953" s="9">
        <v>11.4</v>
      </c>
      <c r="G1953" s="9">
        <v>12</v>
      </c>
      <c r="H1953" s="8">
        <v>13</v>
      </c>
      <c r="I1953" s="9">
        <v>14</v>
      </c>
    </row>
    <row r="1954" spans="1:9" x14ac:dyDescent="0.25">
      <c r="A1954" s="34">
        <v>4.3</v>
      </c>
      <c r="B1954" s="54" t="s">
        <v>29</v>
      </c>
      <c r="C1954" s="54" t="s">
        <v>101</v>
      </c>
      <c r="D1954" s="6" t="s">
        <v>102</v>
      </c>
      <c r="E1954" t="s">
        <v>1848</v>
      </c>
      <c r="F1954" s="9">
        <v>11.5</v>
      </c>
      <c r="G1954" s="9">
        <v>12.1</v>
      </c>
      <c r="H1954" s="8">
        <v>13</v>
      </c>
      <c r="I1954" s="9">
        <v>14</v>
      </c>
    </row>
    <row r="1955" spans="1:9" x14ac:dyDescent="0.25">
      <c r="A1955" s="34">
        <v>4.3</v>
      </c>
      <c r="B1955" s="54" t="s">
        <v>29</v>
      </c>
      <c r="C1955" s="54" t="s">
        <v>101</v>
      </c>
      <c r="D1955" s="6" t="s">
        <v>102</v>
      </c>
      <c r="E1955" t="s">
        <v>1849</v>
      </c>
      <c r="F1955" s="9" t="s">
        <v>84</v>
      </c>
      <c r="G1955" s="9">
        <v>12.3</v>
      </c>
      <c r="H1955" s="8">
        <v>13</v>
      </c>
      <c r="I1955" s="9">
        <v>14</v>
      </c>
    </row>
    <row r="1956" spans="1:9" x14ac:dyDescent="0.25">
      <c r="A1956" s="34">
        <v>4.3</v>
      </c>
      <c r="B1956" s="54" t="s">
        <v>29</v>
      </c>
      <c r="C1956" s="54" t="s">
        <v>101</v>
      </c>
      <c r="D1956" s="6" t="s">
        <v>102</v>
      </c>
      <c r="E1956" t="s">
        <v>1850</v>
      </c>
      <c r="F1956" s="9" t="s">
        <v>84</v>
      </c>
      <c r="G1956" s="9">
        <v>12.3</v>
      </c>
      <c r="H1956" s="8">
        <v>13</v>
      </c>
      <c r="I1956" s="9">
        <v>14</v>
      </c>
    </row>
    <row r="1957" spans="1:9" x14ac:dyDescent="0.25">
      <c r="A1957" s="34">
        <v>5</v>
      </c>
      <c r="B1957" s="54" t="s">
        <v>29</v>
      </c>
      <c r="C1957" s="54" t="s">
        <v>101</v>
      </c>
      <c r="D1957" s="6" t="s">
        <v>102</v>
      </c>
      <c r="E1957" t="s">
        <v>1858</v>
      </c>
      <c r="F1957" s="9" t="s">
        <v>84</v>
      </c>
      <c r="G1957" s="9">
        <v>12.4</v>
      </c>
      <c r="H1957" s="9">
        <v>13</v>
      </c>
      <c r="I1957" s="9">
        <v>14</v>
      </c>
    </row>
    <row r="1958" spans="1:9" x14ac:dyDescent="0.25">
      <c r="A1958" s="34">
        <v>5</v>
      </c>
      <c r="B1958" s="54" t="s">
        <v>29</v>
      </c>
      <c r="C1958" s="54" t="s">
        <v>101</v>
      </c>
      <c r="D1958" s="6" t="s">
        <v>102</v>
      </c>
      <c r="E1958" t="s">
        <v>1859</v>
      </c>
      <c r="F1958" s="9" t="s">
        <v>84</v>
      </c>
      <c r="G1958" s="9">
        <v>12.4</v>
      </c>
      <c r="H1958" s="9">
        <v>13</v>
      </c>
      <c r="I1958" s="9">
        <v>14</v>
      </c>
    </row>
    <row r="1959" spans="1:9" x14ac:dyDescent="0.25">
      <c r="A1959" s="34">
        <v>5</v>
      </c>
      <c r="B1959" s="54" t="s">
        <v>29</v>
      </c>
      <c r="C1959" s="54" t="s">
        <v>101</v>
      </c>
      <c r="D1959" s="6" t="s">
        <v>102</v>
      </c>
      <c r="E1959" t="s">
        <v>1860</v>
      </c>
      <c r="F1959" s="9" t="s">
        <v>84</v>
      </c>
      <c r="G1959" s="9">
        <v>12.4</v>
      </c>
      <c r="H1959" s="9">
        <v>13</v>
      </c>
      <c r="I1959" s="9">
        <v>14</v>
      </c>
    </row>
    <row r="1960" spans="1:9" x14ac:dyDescent="0.25">
      <c r="A1960" s="34">
        <v>5</v>
      </c>
      <c r="B1960" s="54" t="s">
        <v>29</v>
      </c>
      <c r="C1960" s="54" t="s">
        <v>101</v>
      </c>
      <c r="D1960" s="6" t="s">
        <v>102</v>
      </c>
      <c r="E1960" t="s">
        <v>1861</v>
      </c>
      <c r="F1960" s="9" t="s">
        <v>84</v>
      </c>
      <c r="G1960" s="9">
        <v>12.4</v>
      </c>
      <c r="H1960" s="9">
        <v>13</v>
      </c>
      <c r="I1960" s="9">
        <v>14</v>
      </c>
    </row>
    <row r="1961" spans="1:9" x14ac:dyDescent="0.25">
      <c r="A1961" s="34">
        <v>5.0999999999999996</v>
      </c>
      <c r="B1961" s="54" t="s">
        <v>29</v>
      </c>
      <c r="C1961" s="54" t="s">
        <v>101</v>
      </c>
      <c r="D1961" s="6" t="s">
        <v>102</v>
      </c>
      <c r="E1961" t="s">
        <v>1875</v>
      </c>
      <c r="F1961" s="9" t="s">
        <v>84</v>
      </c>
      <c r="G1961" s="9">
        <v>12.2</v>
      </c>
      <c r="H1961" s="9">
        <v>13</v>
      </c>
      <c r="I1961" s="9">
        <v>14</v>
      </c>
    </row>
    <row r="1962" spans="1:9" x14ac:dyDescent="0.25">
      <c r="A1962" s="71">
        <v>2506</v>
      </c>
      <c r="B1962" s="54" t="s">
        <v>92</v>
      </c>
      <c r="C1962" s="54" t="s">
        <v>175</v>
      </c>
      <c r="D1962" s="6" t="s">
        <v>176</v>
      </c>
      <c r="E1962" s="4" t="s">
        <v>2491</v>
      </c>
    </row>
    <row r="1963" spans="1:9" x14ac:dyDescent="0.25">
      <c r="A1963" s="71">
        <v>2506</v>
      </c>
      <c r="B1963" s="54" t="s">
        <v>92</v>
      </c>
      <c r="C1963" s="54" t="s">
        <v>175</v>
      </c>
      <c r="D1963" s="6" t="s">
        <v>176</v>
      </c>
      <c r="E1963" s="4" t="s">
        <v>2492</v>
      </c>
    </row>
    <row r="1964" spans="1:9" x14ac:dyDescent="0.25">
      <c r="A1964" s="71">
        <v>2506</v>
      </c>
      <c r="B1964" s="54" t="s">
        <v>92</v>
      </c>
      <c r="C1964" s="54" t="s">
        <v>175</v>
      </c>
      <c r="D1964" s="6" t="s">
        <v>176</v>
      </c>
      <c r="E1964" s="4" t="s">
        <v>2493</v>
      </c>
    </row>
    <row r="1965" spans="1:9" x14ac:dyDescent="0.25">
      <c r="A1965" s="71">
        <v>2506</v>
      </c>
      <c r="B1965" s="54" t="s">
        <v>92</v>
      </c>
      <c r="C1965" s="54" t="s">
        <v>175</v>
      </c>
      <c r="D1965" s="6" t="s">
        <v>176</v>
      </c>
      <c r="E1965" s="4" t="s">
        <v>2494</v>
      </c>
    </row>
    <row r="1966" spans="1:9" x14ac:dyDescent="0.25">
      <c r="A1966" s="71">
        <v>2512</v>
      </c>
      <c r="B1966" s="54" t="s">
        <v>92</v>
      </c>
      <c r="C1966" s="54" t="s">
        <v>175</v>
      </c>
      <c r="D1966" s="6" t="s">
        <v>176</v>
      </c>
      <c r="E1966" s="4" t="s">
        <v>2707</v>
      </c>
    </row>
    <row r="1967" spans="1:9" x14ac:dyDescent="0.25">
      <c r="A1967" s="71">
        <v>2412</v>
      </c>
      <c r="B1967" s="54" t="s">
        <v>46</v>
      </c>
      <c r="C1967" s="54" t="s">
        <v>59</v>
      </c>
      <c r="D1967" s="6" t="s">
        <v>226</v>
      </c>
      <c r="E1967" s="4" t="s">
        <v>2465</v>
      </c>
    </row>
    <row r="1968" spans="1:9" x14ac:dyDescent="0.25">
      <c r="A1968" s="71">
        <v>2412</v>
      </c>
      <c r="B1968" s="54" t="s">
        <v>46</v>
      </c>
      <c r="C1968" s="54" t="s">
        <v>59</v>
      </c>
      <c r="D1968" s="6" t="s">
        <v>226</v>
      </c>
      <c r="E1968" s="4" t="s">
        <v>2466</v>
      </c>
    </row>
    <row r="1969" spans="1:9" x14ac:dyDescent="0.25">
      <c r="A1969" s="71">
        <v>2412</v>
      </c>
      <c r="B1969" s="54" t="s">
        <v>46</v>
      </c>
      <c r="C1969" s="54" t="s">
        <v>59</v>
      </c>
      <c r="D1969" s="6" t="s">
        <v>226</v>
      </c>
      <c r="E1969" s="4" t="s">
        <v>2467</v>
      </c>
    </row>
    <row r="1970" spans="1:9" x14ac:dyDescent="0.25">
      <c r="A1970" s="71">
        <v>2412</v>
      </c>
      <c r="B1970" s="54" t="s">
        <v>92</v>
      </c>
      <c r="C1970" s="54" t="s">
        <v>93</v>
      </c>
      <c r="D1970" s="6" t="s">
        <v>229</v>
      </c>
      <c r="E1970" s="4" t="s">
        <v>2366</v>
      </c>
    </row>
    <row r="1971" spans="1:9" x14ac:dyDescent="0.25">
      <c r="A1971" s="71">
        <v>2412</v>
      </c>
      <c r="B1971" s="54" t="s">
        <v>92</v>
      </c>
      <c r="C1971" s="54" t="s">
        <v>93</v>
      </c>
      <c r="D1971" s="6" t="s">
        <v>229</v>
      </c>
      <c r="E1971" s="4" t="s">
        <v>2369</v>
      </c>
    </row>
    <row r="1972" spans="1:9" x14ac:dyDescent="0.25">
      <c r="A1972" s="71">
        <v>2412</v>
      </c>
      <c r="B1972" s="54" t="s">
        <v>92</v>
      </c>
      <c r="C1972" s="54" t="s">
        <v>93</v>
      </c>
      <c r="D1972" s="6" t="s">
        <v>229</v>
      </c>
      <c r="E1972" s="4" t="s">
        <v>2370</v>
      </c>
    </row>
    <row r="1973" spans="1:9" x14ac:dyDescent="0.25">
      <c r="A1973" s="71">
        <v>2412</v>
      </c>
      <c r="B1973" s="54" t="s">
        <v>92</v>
      </c>
      <c r="C1973" s="54" t="s">
        <v>93</v>
      </c>
      <c r="D1973" s="6" t="s">
        <v>229</v>
      </c>
      <c r="E1973" s="4" t="s">
        <v>2371</v>
      </c>
    </row>
    <row r="1974" spans="1:9" x14ac:dyDescent="0.25">
      <c r="A1974" s="71">
        <v>2412</v>
      </c>
      <c r="B1974" s="54" t="s">
        <v>92</v>
      </c>
      <c r="C1974" s="54" t="s">
        <v>93</v>
      </c>
      <c r="D1974" s="6" t="s">
        <v>229</v>
      </c>
      <c r="E1974" s="4" t="s">
        <v>2372</v>
      </c>
    </row>
    <row r="1975" spans="1:9" x14ac:dyDescent="0.25">
      <c r="A1975" s="71">
        <v>2412</v>
      </c>
      <c r="B1975" s="54" t="s">
        <v>92</v>
      </c>
      <c r="C1975" s="54" t="s">
        <v>93</v>
      </c>
      <c r="D1975" s="6" t="s">
        <v>229</v>
      </c>
      <c r="E1975" s="4" t="s">
        <v>2373</v>
      </c>
    </row>
    <row r="1976" spans="1:9" x14ac:dyDescent="0.25">
      <c r="A1976" s="71">
        <v>2412</v>
      </c>
      <c r="B1976" s="54" t="s">
        <v>92</v>
      </c>
      <c r="C1976" s="54" t="s">
        <v>93</v>
      </c>
      <c r="D1976" s="6" t="s">
        <v>229</v>
      </c>
      <c r="E1976" s="4" t="s">
        <v>2374</v>
      </c>
    </row>
    <row r="1977" spans="1:9" x14ac:dyDescent="0.25">
      <c r="A1977" s="71">
        <v>2412</v>
      </c>
      <c r="B1977" s="54" t="s">
        <v>46</v>
      </c>
      <c r="C1977" s="54" t="s">
        <v>47</v>
      </c>
      <c r="D1977" s="6" t="s">
        <v>47</v>
      </c>
      <c r="E1977" s="4" t="s">
        <v>2458</v>
      </c>
    </row>
    <row r="1978" spans="1:9" x14ac:dyDescent="0.25">
      <c r="A1978" s="71">
        <v>2412</v>
      </c>
      <c r="B1978" s="54" t="s">
        <v>46</v>
      </c>
      <c r="C1978" s="54" t="s">
        <v>47</v>
      </c>
      <c r="D1978" s="6" t="s">
        <v>47</v>
      </c>
      <c r="E1978" s="4" t="s">
        <v>2459</v>
      </c>
    </row>
    <row r="1979" spans="1:9" x14ac:dyDescent="0.25">
      <c r="A1979" s="34">
        <v>5</v>
      </c>
      <c r="B1979" s="54" t="s">
        <v>29</v>
      </c>
      <c r="C1979" s="54" t="s">
        <v>30</v>
      </c>
      <c r="D1979" s="6" t="s">
        <v>1460</v>
      </c>
      <c r="E1979" t="s">
        <v>1629</v>
      </c>
      <c r="F1979" s="9" t="s">
        <v>84</v>
      </c>
      <c r="G1979" s="9">
        <v>12.4</v>
      </c>
      <c r="H1979" s="49">
        <v>13</v>
      </c>
      <c r="I1979" s="9">
        <v>14</v>
      </c>
    </row>
    <row r="1980" spans="1:9" x14ac:dyDescent="0.25">
      <c r="A1980" s="71">
        <v>2412</v>
      </c>
      <c r="B1980" s="54" t="s">
        <v>287</v>
      </c>
      <c r="C1980" s="54" t="s">
        <v>304</v>
      </c>
      <c r="D1980" s="6" t="s">
        <v>305</v>
      </c>
      <c r="E1980" s="4" t="s">
        <v>2277</v>
      </c>
    </row>
    <row r="1981" spans="1:9" x14ac:dyDescent="0.25">
      <c r="A1981" s="71">
        <v>2412</v>
      </c>
      <c r="B1981" s="54" t="s">
        <v>287</v>
      </c>
      <c r="C1981" s="54" t="s">
        <v>304</v>
      </c>
      <c r="D1981" s="6" t="s">
        <v>305</v>
      </c>
      <c r="E1981" s="4" t="s">
        <v>2278</v>
      </c>
    </row>
    <row r="1982" spans="1:9" x14ac:dyDescent="0.25">
      <c r="A1982" s="71">
        <v>2412</v>
      </c>
      <c r="B1982" s="54" t="s">
        <v>92</v>
      </c>
      <c r="C1982" s="54" t="s">
        <v>93</v>
      </c>
      <c r="D1982" s="6" t="s">
        <v>2015</v>
      </c>
      <c r="E1982" s="4" t="s">
        <v>2355</v>
      </c>
    </row>
    <row r="1983" spans="1:9" x14ac:dyDescent="0.25">
      <c r="A1983" s="71">
        <v>2412</v>
      </c>
      <c r="B1983" s="54" t="s">
        <v>92</v>
      </c>
      <c r="C1983" s="54" t="s">
        <v>93</v>
      </c>
      <c r="D1983" s="6" t="s">
        <v>2015</v>
      </c>
      <c r="E1983" s="4" t="s">
        <v>2356</v>
      </c>
    </row>
    <row r="1984" spans="1:9" x14ac:dyDescent="0.25">
      <c r="A1984" s="71">
        <v>2412</v>
      </c>
      <c r="B1984" s="54" t="s">
        <v>92</v>
      </c>
      <c r="C1984" s="54" t="s">
        <v>93</v>
      </c>
      <c r="D1984" s="6" t="s">
        <v>2015</v>
      </c>
      <c r="E1984" s="4" t="s">
        <v>2357</v>
      </c>
    </row>
    <row r="1985" spans="1:5" x14ac:dyDescent="0.25">
      <c r="A1985" s="71">
        <v>2412</v>
      </c>
      <c r="B1985" s="54" t="s">
        <v>92</v>
      </c>
      <c r="C1985" s="54" t="s">
        <v>93</v>
      </c>
      <c r="D1985" s="6" t="s">
        <v>2015</v>
      </c>
      <c r="E1985" s="4" t="s">
        <v>2358</v>
      </c>
    </row>
    <row r="1986" spans="1:5" x14ac:dyDescent="0.25">
      <c r="A1986" s="71">
        <v>2412</v>
      </c>
      <c r="B1986" s="54" t="s">
        <v>92</v>
      </c>
      <c r="C1986" s="54" t="s">
        <v>93</v>
      </c>
      <c r="D1986" s="6" t="s">
        <v>2015</v>
      </c>
      <c r="E1986" s="4" t="s">
        <v>2360</v>
      </c>
    </row>
    <row r="1987" spans="1:5" x14ac:dyDescent="0.25">
      <c r="A1987" s="71">
        <v>2412</v>
      </c>
      <c r="B1987" s="54" t="s">
        <v>92</v>
      </c>
      <c r="C1987" s="54" t="s">
        <v>93</v>
      </c>
      <c r="D1987" s="6" t="s">
        <v>2015</v>
      </c>
      <c r="E1987" s="4" t="s">
        <v>2359</v>
      </c>
    </row>
    <row r="1988" spans="1:5" x14ac:dyDescent="0.25">
      <c r="A1988" s="71">
        <v>2412</v>
      </c>
      <c r="B1988" s="54" t="s">
        <v>92</v>
      </c>
      <c r="C1988" s="54" t="s">
        <v>93</v>
      </c>
      <c r="D1988" s="6" t="s">
        <v>2015</v>
      </c>
      <c r="E1988" s="4" t="s">
        <v>2361</v>
      </c>
    </row>
    <row r="1989" spans="1:5" x14ac:dyDescent="0.25">
      <c r="A1989" s="71">
        <v>2412</v>
      </c>
      <c r="B1989" s="54" t="s">
        <v>92</v>
      </c>
      <c r="C1989" s="54" t="s">
        <v>93</v>
      </c>
      <c r="D1989" s="6" t="s">
        <v>2015</v>
      </c>
      <c r="E1989" s="4" t="s">
        <v>2363</v>
      </c>
    </row>
    <row r="1990" spans="1:5" x14ac:dyDescent="0.25">
      <c r="A1990" s="71">
        <v>2412</v>
      </c>
      <c r="B1990" s="54" t="s">
        <v>92</v>
      </c>
      <c r="C1990" s="54" t="s">
        <v>93</v>
      </c>
      <c r="D1990" s="6" t="s">
        <v>2015</v>
      </c>
      <c r="E1990" s="4" t="s">
        <v>2362</v>
      </c>
    </row>
    <row r="1991" spans="1:5" x14ac:dyDescent="0.25">
      <c r="A1991" s="71">
        <v>2412</v>
      </c>
      <c r="B1991" s="54" t="s">
        <v>46</v>
      </c>
      <c r="C1991" s="54" t="s">
        <v>284</v>
      </c>
      <c r="D1991" s="6" t="s">
        <v>285</v>
      </c>
      <c r="E1991" s="4" t="s">
        <v>2282</v>
      </c>
    </row>
    <row r="1992" spans="1:5" x14ac:dyDescent="0.25">
      <c r="A1992" s="71">
        <v>2506</v>
      </c>
      <c r="B1992" s="54" t="s">
        <v>92</v>
      </c>
      <c r="C1992" s="54" t="s">
        <v>1670</v>
      </c>
      <c r="D1992" s="6" t="s">
        <v>1671</v>
      </c>
      <c r="E1992" s="4" t="s">
        <v>2554</v>
      </c>
    </row>
    <row r="1993" spans="1:5" x14ac:dyDescent="0.25">
      <c r="A1993" s="71">
        <v>2506</v>
      </c>
      <c r="B1993" s="54" t="s">
        <v>92</v>
      </c>
      <c r="C1993" s="54" t="s">
        <v>1670</v>
      </c>
      <c r="D1993" s="6" t="s">
        <v>1671</v>
      </c>
      <c r="E1993" s="4" t="s">
        <v>2555</v>
      </c>
    </row>
    <row r="1994" spans="1:5" x14ac:dyDescent="0.25">
      <c r="A1994" s="71">
        <v>2506</v>
      </c>
      <c r="B1994" s="54" t="s">
        <v>92</v>
      </c>
      <c r="C1994" s="54" t="s">
        <v>1670</v>
      </c>
      <c r="D1994" s="6" t="s">
        <v>1671</v>
      </c>
      <c r="E1994" s="4" t="s">
        <v>2556</v>
      </c>
    </row>
    <row r="1995" spans="1:5" x14ac:dyDescent="0.25">
      <c r="A1995" s="71">
        <v>2506</v>
      </c>
      <c r="B1995" s="54" t="s">
        <v>92</v>
      </c>
      <c r="C1995" s="54" t="s">
        <v>1670</v>
      </c>
      <c r="D1995" s="6" t="s">
        <v>1671</v>
      </c>
      <c r="E1995" s="4" t="s">
        <v>2557</v>
      </c>
    </row>
    <row r="1996" spans="1:5" x14ac:dyDescent="0.25">
      <c r="A1996" s="71">
        <v>2506</v>
      </c>
      <c r="B1996" s="54" t="s">
        <v>92</v>
      </c>
      <c r="C1996" s="54" t="s">
        <v>1670</v>
      </c>
      <c r="D1996" s="6" t="s">
        <v>1671</v>
      </c>
      <c r="E1996" s="4" t="s">
        <v>2558</v>
      </c>
    </row>
    <row r="1997" spans="1:5" x14ac:dyDescent="0.25">
      <c r="A1997" s="71">
        <v>2506</v>
      </c>
      <c r="B1997" s="54" t="s">
        <v>92</v>
      </c>
      <c r="C1997" s="54" t="s">
        <v>1670</v>
      </c>
      <c r="D1997" s="6" t="s">
        <v>1671</v>
      </c>
      <c r="E1997" s="4" t="s">
        <v>2559</v>
      </c>
    </row>
    <row r="1998" spans="1:5" x14ac:dyDescent="0.25">
      <c r="A1998" s="71">
        <v>2412</v>
      </c>
      <c r="B1998" s="54" t="s">
        <v>46</v>
      </c>
      <c r="C1998" s="54" t="s">
        <v>284</v>
      </c>
      <c r="D1998" s="6" t="s">
        <v>285</v>
      </c>
      <c r="E1998" s="4" t="s">
        <v>2283</v>
      </c>
    </row>
    <row r="1999" spans="1:5" x14ac:dyDescent="0.25">
      <c r="A1999" s="71">
        <v>2412</v>
      </c>
      <c r="B1999" s="54" t="s">
        <v>46</v>
      </c>
      <c r="C1999" s="54" t="s">
        <v>284</v>
      </c>
      <c r="D1999" s="6" t="s">
        <v>542</v>
      </c>
      <c r="E1999" s="4" t="s">
        <v>2284</v>
      </c>
    </row>
    <row r="2000" spans="1:5" x14ac:dyDescent="0.25">
      <c r="A2000" s="71">
        <v>2412</v>
      </c>
      <c r="B2000" s="54" t="s">
        <v>46</v>
      </c>
      <c r="C2000" s="54" t="s">
        <v>284</v>
      </c>
      <c r="D2000" s="6" t="s">
        <v>542</v>
      </c>
      <c r="E2000" s="4" t="s">
        <v>2285</v>
      </c>
    </row>
    <row r="2001" spans="1:9" x14ac:dyDescent="0.25">
      <c r="A2001" s="71">
        <v>2412</v>
      </c>
      <c r="B2001" s="54" t="s">
        <v>46</v>
      </c>
      <c r="C2001" s="54" t="s">
        <v>284</v>
      </c>
      <c r="D2001" s="6" t="s">
        <v>542</v>
      </c>
      <c r="E2001" s="4" t="s">
        <v>2286</v>
      </c>
    </row>
    <row r="2002" spans="1:9" x14ac:dyDescent="0.25">
      <c r="A2002" s="71">
        <v>2412</v>
      </c>
      <c r="B2002" s="54" t="s">
        <v>46</v>
      </c>
      <c r="C2002" s="54" t="s">
        <v>284</v>
      </c>
      <c r="D2002" s="6" t="s">
        <v>542</v>
      </c>
      <c r="E2002" s="4" t="s">
        <v>2287</v>
      </c>
    </row>
    <row r="2003" spans="1:9" x14ac:dyDescent="0.25">
      <c r="A2003" s="71">
        <v>2412</v>
      </c>
      <c r="B2003" s="54" t="s">
        <v>46</v>
      </c>
      <c r="C2003" s="54" t="s">
        <v>284</v>
      </c>
      <c r="D2003" s="6" t="s">
        <v>542</v>
      </c>
      <c r="E2003" s="4" t="s">
        <v>2288</v>
      </c>
    </row>
    <row r="2004" spans="1:9" x14ac:dyDescent="0.25">
      <c r="A2004" s="71">
        <v>2412</v>
      </c>
      <c r="B2004" s="54" t="s">
        <v>46</v>
      </c>
      <c r="C2004" s="54" t="s">
        <v>284</v>
      </c>
      <c r="D2004" s="6" t="s">
        <v>542</v>
      </c>
      <c r="E2004" s="4" t="s">
        <v>2289</v>
      </c>
    </row>
    <row r="2005" spans="1:9" x14ac:dyDescent="0.25">
      <c r="A2005" s="71">
        <v>2412</v>
      </c>
      <c r="B2005" s="54" t="s">
        <v>46</v>
      </c>
      <c r="C2005" s="54" t="s">
        <v>284</v>
      </c>
      <c r="D2005" s="6" t="s">
        <v>542</v>
      </c>
      <c r="E2005" s="4" t="s">
        <v>2290</v>
      </c>
    </row>
    <row r="2006" spans="1:9" x14ac:dyDescent="0.25">
      <c r="A2006" s="71">
        <v>2412</v>
      </c>
      <c r="B2006" s="54" t="s">
        <v>46</v>
      </c>
      <c r="C2006" s="54" t="s">
        <v>284</v>
      </c>
      <c r="D2006" s="6" t="s">
        <v>542</v>
      </c>
      <c r="E2006" s="4" t="s">
        <v>2291</v>
      </c>
    </row>
    <row r="2007" spans="1:9" x14ac:dyDescent="0.25">
      <c r="A2007" s="71">
        <v>2412</v>
      </c>
      <c r="B2007" s="54" t="s">
        <v>46</v>
      </c>
      <c r="C2007" s="54" t="s">
        <v>284</v>
      </c>
      <c r="D2007" s="6" t="s">
        <v>542</v>
      </c>
      <c r="E2007" s="4" t="s">
        <v>2292</v>
      </c>
    </row>
    <row r="2008" spans="1:9" x14ac:dyDescent="0.25">
      <c r="A2008" s="40">
        <v>5.0999999999999996</v>
      </c>
      <c r="B2008" s="54" t="s">
        <v>29</v>
      </c>
      <c r="C2008" s="54" t="s">
        <v>30</v>
      </c>
      <c r="D2008" s="6" t="s">
        <v>1460</v>
      </c>
      <c r="E2008" t="s">
        <v>1630</v>
      </c>
      <c r="F2008" s="9" t="s">
        <v>84</v>
      </c>
      <c r="G2008" s="9">
        <v>12.2</v>
      </c>
      <c r="H2008" s="49">
        <v>13</v>
      </c>
      <c r="I2008" s="9">
        <v>14</v>
      </c>
    </row>
    <row r="2009" spans="1:9" x14ac:dyDescent="0.25">
      <c r="A2009" s="40">
        <v>5.0999999999999996</v>
      </c>
      <c r="B2009" s="54" t="s">
        <v>29</v>
      </c>
      <c r="C2009" s="54" t="s">
        <v>30</v>
      </c>
      <c r="D2009" s="6" t="s">
        <v>1460</v>
      </c>
      <c r="E2009" t="s">
        <v>1631</v>
      </c>
      <c r="F2009" s="9" t="s">
        <v>84</v>
      </c>
      <c r="G2009" s="9">
        <v>12.2</v>
      </c>
      <c r="H2009" s="49">
        <v>13</v>
      </c>
      <c r="I2009" s="9">
        <v>14</v>
      </c>
    </row>
    <row r="2010" spans="1:9" x14ac:dyDescent="0.25">
      <c r="A2010" s="40">
        <v>5.0999999999999996</v>
      </c>
      <c r="B2010" s="54" t="s">
        <v>29</v>
      </c>
      <c r="C2010" s="54" t="s">
        <v>30</v>
      </c>
      <c r="D2010" s="6" t="s">
        <v>1460</v>
      </c>
      <c r="E2010" t="s">
        <v>1632</v>
      </c>
      <c r="F2010" s="9" t="s">
        <v>84</v>
      </c>
      <c r="G2010" s="9" t="s">
        <v>84</v>
      </c>
      <c r="H2010" s="49">
        <v>13.1</v>
      </c>
      <c r="I2010" s="9">
        <v>14</v>
      </c>
    </row>
    <row r="2011" spans="1:9" x14ac:dyDescent="0.25">
      <c r="A2011" s="40">
        <v>5.0999999999999996</v>
      </c>
      <c r="B2011" s="54" t="s">
        <v>29</v>
      </c>
      <c r="C2011" s="54" t="s">
        <v>30</v>
      </c>
      <c r="D2011" s="6" t="s">
        <v>1460</v>
      </c>
      <c r="E2011" t="s">
        <v>1633</v>
      </c>
      <c r="F2011" s="9" t="s">
        <v>84</v>
      </c>
      <c r="G2011" s="9" t="s">
        <v>84</v>
      </c>
      <c r="H2011" s="49">
        <v>13.1</v>
      </c>
      <c r="I2011" s="9">
        <v>14</v>
      </c>
    </row>
    <row r="2012" spans="1:9" x14ac:dyDescent="0.25">
      <c r="A2012" s="40">
        <v>5.0999999999999996</v>
      </c>
      <c r="B2012" s="54" t="s">
        <v>29</v>
      </c>
      <c r="C2012" s="54" t="s">
        <v>30</v>
      </c>
      <c r="D2012" s="6" t="s">
        <v>1460</v>
      </c>
      <c r="E2012" t="s">
        <v>1634</v>
      </c>
      <c r="F2012" s="9" t="s">
        <v>84</v>
      </c>
      <c r="G2012" s="9">
        <v>12.2</v>
      </c>
      <c r="H2012" s="49">
        <v>13</v>
      </c>
      <c r="I2012" s="9">
        <v>14</v>
      </c>
    </row>
    <row r="2013" spans="1:9" x14ac:dyDescent="0.25">
      <c r="A2013" s="40">
        <v>5.0999999999999996</v>
      </c>
      <c r="B2013" s="54" t="s">
        <v>29</v>
      </c>
      <c r="C2013" s="54" t="s">
        <v>30</v>
      </c>
      <c r="D2013" s="6" t="s">
        <v>1460</v>
      </c>
      <c r="E2013" t="s">
        <v>1635</v>
      </c>
      <c r="F2013" s="9" t="s">
        <v>84</v>
      </c>
      <c r="G2013" s="9" t="s">
        <v>84</v>
      </c>
      <c r="H2013" s="49">
        <v>13.1</v>
      </c>
      <c r="I2013" s="9">
        <v>14</v>
      </c>
    </row>
    <row r="2014" spans="1:9" x14ac:dyDescent="0.25">
      <c r="A2014" s="34">
        <v>5.2</v>
      </c>
      <c r="B2014" s="54" t="s">
        <v>29</v>
      </c>
      <c r="C2014" s="54" t="s">
        <v>30</v>
      </c>
      <c r="D2014" s="6" t="s">
        <v>1460</v>
      </c>
      <c r="E2014" t="s">
        <v>1636</v>
      </c>
      <c r="F2014" s="9" t="s">
        <v>84</v>
      </c>
      <c r="G2014" s="9">
        <v>12.3</v>
      </c>
      <c r="H2014" s="49">
        <v>13</v>
      </c>
      <c r="I2014" s="9">
        <v>14</v>
      </c>
    </row>
    <row r="2015" spans="1:9" x14ac:dyDescent="0.25">
      <c r="A2015" s="71">
        <v>2412</v>
      </c>
      <c r="B2015" s="54" t="s">
        <v>29</v>
      </c>
      <c r="C2015" s="54" t="s">
        <v>435</v>
      </c>
      <c r="D2015" s="6" t="s">
        <v>436</v>
      </c>
      <c r="E2015" s="4" t="s">
        <v>2450</v>
      </c>
    </row>
    <row r="2016" spans="1:9" x14ac:dyDescent="0.25">
      <c r="A2016" s="71">
        <v>2412</v>
      </c>
      <c r="B2016" s="54" t="s">
        <v>29</v>
      </c>
      <c r="C2016" s="54" t="s">
        <v>435</v>
      </c>
      <c r="D2016" s="6" t="s">
        <v>436</v>
      </c>
      <c r="E2016" s="4" t="s">
        <v>2451</v>
      </c>
    </row>
    <row r="2017" spans="1:5" x14ac:dyDescent="0.25">
      <c r="A2017" s="71">
        <v>2412</v>
      </c>
      <c r="B2017" s="54" t="s">
        <v>29</v>
      </c>
      <c r="C2017" s="54" t="s">
        <v>435</v>
      </c>
      <c r="D2017" s="6" t="s">
        <v>436</v>
      </c>
      <c r="E2017" s="4" t="s">
        <v>2454</v>
      </c>
    </row>
    <row r="2018" spans="1:5" x14ac:dyDescent="0.25">
      <c r="A2018" s="71">
        <v>2412</v>
      </c>
      <c r="B2018" s="54" t="s">
        <v>29</v>
      </c>
      <c r="C2018" s="54" t="s">
        <v>435</v>
      </c>
      <c r="D2018" s="6" t="s">
        <v>436</v>
      </c>
      <c r="E2018" s="4" t="s">
        <v>2452</v>
      </c>
    </row>
    <row r="2019" spans="1:5" x14ac:dyDescent="0.25">
      <c r="A2019" s="71">
        <v>2412</v>
      </c>
      <c r="B2019" s="54" t="s">
        <v>29</v>
      </c>
      <c r="C2019" s="54" t="s">
        <v>435</v>
      </c>
      <c r="D2019" s="6" t="s">
        <v>436</v>
      </c>
      <c r="E2019" s="4" t="s">
        <v>2453</v>
      </c>
    </row>
    <row r="2020" spans="1:5" x14ac:dyDescent="0.25">
      <c r="A2020" s="71">
        <v>2412</v>
      </c>
      <c r="B2020" s="54" t="s">
        <v>29</v>
      </c>
      <c r="C2020" s="54" t="s">
        <v>435</v>
      </c>
      <c r="D2020" s="6" t="s">
        <v>436</v>
      </c>
      <c r="E2020" s="4" t="s">
        <v>2455</v>
      </c>
    </row>
    <row r="2021" spans="1:5" x14ac:dyDescent="0.25">
      <c r="A2021" s="71">
        <v>2412</v>
      </c>
      <c r="B2021" s="54" t="s">
        <v>29</v>
      </c>
      <c r="C2021" s="54" t="s">
        <v>435</v>
      </c>
      <c r="D2021" s="6" t="s">
        <v>436</v>
      </c>
      <c r="E2021" s="4" t="s">
        <v>2456</v>
      </c>
    </row>
    <row r="2022" spans="1:5" x14ac:dyDescent="0.25">
      <c r="A2022" s="71">
        <v>2412</v>
      </c>
      <c r="B2022" s="54" t="s">
        <v>46</v>
      </c>
      <c r="C2022" s="54" t="s">
        <v>484</v>
      </c>
      <c r="D2022" s="6" t="s">
        <v>485</v>
      </c>
      <c r="E2022" s="4" t="s">
        <v>2279</v>
      </c>
    </row>
    <row r="2023" spans="1:5" x14ac:dyDescent="0.25">
      <c r="A2023" s="71">
        <v>2412</v>
      </c>
      <c r="B2023" s="54" t="s">
        <v>46</v>
      </c>
      <c r="C2023" s="54" t="s">
        <v>484</v>
      </c>
      <c r="D2023" s="6" t="s">
        <v>485</v>
      </c>
      <c r="E2023" s="4" t="s">
        <v>2280</v>
      </c>
    </row>
    <row r="2024" spans="1:5" x14ac:dyDescent="0.25">
      <c r="A2024" s="71">
        <v>2412</v>
      </c>
      <c r="B2024" s="54" t="s">
        <v>46</v>
      </c>
      <c r="C2024" s="54" t="s">
        <v>484</v>
      </c>
      <c r="D2024" s="6" t="s">
        <v>485</v>
      </c>
      <c r="E2024" s="4" t="s">
        <v>2281</v>
      </c>
    </row>
    <row r="2025" spans="1:5" x14ac:dyDescent="0.25">
      <c r="A2025" s="71">
        <v>2412</v>
      </c>
      <c r="B2025" s="54" t="s">
        <v>46</v>
      </c>
      <c r="C2025" s="54" t="s">
        <v>59</v>
      </c>
      <c r="D2025" s="6" t="s">
        <v>647</v>
      </c>
      <c r="E2025" s="4" t="s">
        <v>2457</v>
      </c>
    </row>
    <row r="2026" spans="1:5" x14ac:dyDescent="0.25">
      <c r="A2026" s="71">
        <v>2412</v>
      </c>
      <c r="B2026" s="54" t="s">
        <v>46</v>
      </c>
      <c r="C2026" s="54" t="s">
        <v>59</v>
      </c>
      <c r="D2026" s="6" t="s">
        <v>805</v>
      </c>
      <c r="E2026" t="s">
        <v>2460</v>
      </c>
    </row>
    <row r="2027" spans="1:5" x14ac:dyDescent="0.25">
      <c r="A2027" s="71">
        <v>2412</v>
      </c>
      <c r="B2027" s="54" t="s">
        <v>46</v>
      </c>
      <c r="C2027" s="54" t="s">
        <v>59</v>
      </c>
      <c r="D2027" s="6" t="s">
        <v>805</v>
      </c>
      <c r="E2027" s="4" t="s">
        <v>2461</v>
      </c>
    </row>
    <row r="2028" spans="1:5" x14ac:dyDescent="0.25">
      <c r="A2028" s="71">
        <v>2412</v>
      </c>
      <c r="B2028" s="54" t="s">
        <v>46</v>
      </c>
      <c r="C2028" s="54" t="s">
        <v>59</v>
      </c>
      <c r="D2028" s="6" t="s">
        <v>805</v>
      </c>
      <c r="E2028" s="4" t="s">
        <v>2462</v>
      </c>
    </row>
    <row r="2029" spans="1:5" x14ac:dyDescent="0.25">
      <c r="A2029" s="71">
        <v>2412</v>
      </c>
      <c r="B2029" s="54" t="s">
        <v>46</v>
      </c>
      <c r="C2029" s="54" t="s">
        <v>59</v>
      </c>
      <c r="D2029" s="6" t="s">
        <v>805</v>
      </c>
      <c r="E2029" t="s">
        <v>2463</v>
      </c>
    </row>
    <row r="2030" spans="1:5" x14ac:dyDescent="0.25">
      <c r="A2030" s="71">
        <v>2412</v>
      </c>
      <c r="B2030" s="54" t="s">
        <v>46</v>
      </c>
      <c r="C2030" s="54" t="s">
        <v>59</v>
      </c>
      <c r="D2030" s="6" t="s">
        <v>805</v>
      </c>
      <c r="E2030" t="s">
        <v>2464</v>
      </c>
    </row>
    <row r="2031" spans="1:5" x14ac:dyDescent="0.25">
      <c r="A2031" s="71">
        <v>2412</v>
      </c>
      <c r="B2031" s="54" t="s">
        <v>46</v>
      </c>
      <c r="C2031" s="54" t="s">
        <v>47</v>
      </c>
      <c r="D2031" s="6" t="s">
        <v>993</v>
      </c>
      <c r="E2031" s="4" t="s">
        <v>2276</v>
      </c>
    </row>
    <row r="2032" spans="1:5" x14ac:dyDescent="0.25">
      <c r="A2032" s="71">
        <v>2412</v>
      </c>
      <c r="B2032" s="54" t="s">
        <v>92</v>
      </c>
      <c r="C2032" s="54" t="s">
        <v>1670</v>
      </c>
      <c r="D2032" s="6" t="s">
        <v>1674</v>
      </c>
      <c r="E2032" s="4" t="s">
        <v>2300</v>
      </c>
    </row>
    <row r="2033" spans="1:5" x14ac:dyDescent="0.25">
      <c r="A2033" s="71">
        <v>2412</v>
      </c>
      <c r="B2033" s="54" t="s">
        <v>92</v>
      </c>
      <c r="C2033" s="54" t="s">
        <v>1670</v>
      </c>
      <c r="D2033" s="6" t="s">
        <v>1674</v>
      </c>
      <c r="E2033" s="4" t="s">
        <v>2301</v>
      </c>
    </row>
    <row r="2034" spans="1:5" x14ac:dyDescent="0.25">
      <c r="A2034" s="71">
        <v>2412</v>
      </c>
      <c r="B2034" s="54" t="s">
        <v>92</v>
      </c>
      <c r="C2034" s="54" t="s">
        <v>1670</v>
      </c>
      <c r="D2034" s="6" t="s">
        <v>1674</v>
      </c>
      <c r="E2034" s="4" t="s">
        <v>2302</v>
      </c>
    </row>
    <row r="2035" spans="1:5" x14ac:dyDescent="0.25">
      <c r="A2035" s="71">
        <v>2412</v>
      </c>
      <c r="B2035" s="54" t="s">
        <v>92</v>
      </c>
      <c r="C2035" s="54" t="s">
        <v>1670</v>
      </c>
      <c r="D2035" s="6" t="s">
        <v>1674</v>
      </c>
      <c r="E2035" s="4" t="s">
        <v>2303</v>
      </c>
    </row>
    <row r="2036" spans="1:5" x14ac:dyDescent="0.25">
      <c r="A2036" s="71">
        <v>2412</v>
      </c>
      <c r="B2036" s="54" t="s">
        <v>92</v>
      </c>
      <c r="C2036" s="54" t="s">
        <v>1670</v>
      </c>
      <c r="D2036" s="6" t="s">
        <v>1674</v>
      </c>
      <c r="E2036" s="4" t="s">
        <v>2304</v>
      </c>
    </row>
    <row r="2037" spans="1:5" x14ac:dyDescent="0.25">
      <c r="A2037" s="71">
        <v>2412</v>
      </c>
      <c r="B2037" s="54" t="s">
        <v>92</v>
      </c>
      <c r="C2037" s="54" t="s">
        <v>1670</v>
      </c>
      <c r="D2037" s="6" t="s">
        <v>1674</v>
      </c>
      <c r="E2037" s="4" t="s">
        <v>2305</v>
      </c>
    </row>
    <row r="2038" spans="1:5" x14ac:dyDescent="0.25">
      <c r="A2038" s="71">
        <v>2412</v>
      </c>
      <c r="B2038" s="54" t="s">
        <v>92</v>
      </c>
      <c r="C2038" s="54" t="s">
        <v>1670</v>
      </c>
      <c r="D2038" s="6" t="s">
        <v>1674</v>
      </c>
      <c r="E2038" s="4" t="s">
        <v>2306</v>
      </c>
    </row>
    <row r="2039" spans="1:5" x14ac:dyDescent="0.25">
      <c r="A2039" s="71">
        <v>2412</v>
      </c>
      <c r="B2039" s="54" t="s">
        <v>92</v>
      </c>
      <c r="C2039" s="54" t="s">
        <v>1670</v>
      </c>
      <c r="D2039" s="6" t="s">
        <v>1674</v>
      </c>
      <c r="E2039" s="4" t="s">
        <v>2307</v>
      </c>
    </row>
    <row r="2040" spans="1:5" x14ac:dyDescent="0.25">
      <c r="A2040" s="71">
        <v>2412</v>
      </c>
      <c r="B2040" s="54" t="s">
        <v>92</v>
      </c>
      <c r="C2040" s="54" t="s">
        <v>1670</v>
      </c>
      <c r="D2040" s="6" t="s">
        <v>1674</v>
      </c>
      <c r="E2040" s="4" t="s">
        <v>2308</v>
      </c>
    </row>
    <row r="2041" spans="1:5" x14ac:dyDescent="0.25">
      <c r="A2041" s="71">
        <v>2412</v>
      </c>
      <c r="B2041" s="54" t="s">
        <v>92</v>
      </c>
      <c r="C2041" s="54" t="s">
        <v>1670</v>
      </c>
      <c r="D2041" s="6" t="s">
        <v>1674</v>
      </c>
      <c r="E2041" s="4" t="s">
        <v>2309</v>
      </c>
    </row>
    <row r="2042" spans="1:5" x14ac:dyDescent="0.25">
      <c r="A2042" s="71">
        <v>2412</v>
      </c>
      <c r="B2042" s="54" t="s">
        <v>92</v>
      </c>
      <c r="C2042" s="54" t="s">
        <v>1670</v>
      </c>
      <c r="D2042" s="6" t="s">
        <v>1674</v>
      </c>
      <c r="E2042" s="4" t="s">
        <v>2310</v>
      </c>
    </row>
    <row r="2043" spans="1:5" x14ac:dyDescent="0.25">
      <c r="A2043" s="71">
        <v>2412</v>
      </c>
      <c r="B2043" s="54" t="s">
        <v>92</v>
      </c>
      <c r="C2043" s="54" t="s">
        <v>1670</v>
      </c>
      <c r="D2043" s="6" t="s">
        <v>1674</v>
      </c>
      <c r="E2043" s="4" t="s">
        <v>2311</v>
      </c>
    </row>
    <row r="2044" spans="1:5" x14ac:dyDescent="0.25">
      <c r="A2044" s="71">
        <v>2412</v>
      </c>
      <c r="B2044" s="54" t="s">
        <v>92</v>
      </c>
      <c r="C2044" s="54" t="s">
        <v>1670</v>
      </c>
      <c r="D2044" s="6" t="s">
        <v>1674</v>
      </c>
      <c r="E2044" s="4" t="s">
        <v>2312</v>
      </c>
    </row>
    <row r="2045" spans="1:5" x14ac:dyDescent="0.25">
      <c r="A2045" s="71">
        <v>2412</v>
      </c>
      <c r="B2045" s="54" t="s">
        <v>92</v>
      </c>
      <c r="C2045" s="54" t="s">
        <v>1670</v>
      </c>
      <c r="D2045" s="6" t="s">
        <v>1674</v>
      </c>
      <c r="E2045" s="4" t="s">
        <v>2313</v>
      </c>
    </row>
    <row r="2046" spans="1:5" x14ac:dyDescent="0.25">
      <c r="A2046" s="71">
        <v>2412</v>
      </c>
      <c r="B2046" s="54" t="s">
        <v>92</v>
      </c>
      <c r="C2046" s="54" t="s">
        <v>1670</v>
      </c>
      <c r="D2046" s="6" t="s">
        <v>1674</v>
      </c>
      <c r="E2046" s="4" t="s">
        <v>2314</v>
      </c>
    </row>
    <row r="2047" spans="1:5" x14ac:dyDescent="0.25">
      <c r="A2047" s="71">
        <v>2412</v>
      </c>
      <c r="B2047" s="54" t="s">
        <v>92</v>
      </c>
      <c r="C2047" s="54" t="s">
        <v>1670</v>
      </c>
      <c r="D2047" s="6" t="s">
        <v>1674</v>
      </c>
      <c r="E2047" s="4" t="s">
        <v>2315</v>
      </c>
    </row>
    <row r="2048" spans="1:5" x14ac:dyDescent="0.25">
      <c r="A2048" s="71">
        <v>2412</v>
      </c>
      <c r="B2048" s="54" t="s">
        <v>92</v>
      </c>
      <c r="C2048" s="54" t="s">
        <v>1670</v>
      </c>
      <c r="D2048" s="6" t="s">
        <v>1674</v>
      </c>
      <c r="E2048" s="4" t="s">
        <v>2316</v>
      </c>
    </row>
    <row r="2049" spans="1:5" x14ac:dyDescent="0.25">
      <c r="A2049" s="71">
        <v>2412</v>
      </c>
      <c r="B2049" s="54" t="s">
        <v>92</v>
      </c>
      <c r="C2049" s="54" t="s">
        <v>1670</v>
      </c>
      <c r="D2049" s="6" t="s">
        <v>1674</v>
      </c>
      <c r="E2049" s="4" t="s">
        <v>2317</v>
      </c>
    </row>
    <row r="2050" spans="1:5" x14ac:dyDescent="0.25">
      <c r="A2050" s="71">
        <v>2412</v>
      </c>
      <c r="B2050" s="54" t="s">
        <v>92</v>
      </c>
      <c r="C2050" s="54" t="s">
        <v>1670</v>
      </c>
      <c r="D2050" s="6" t="s">
        <v>1674</v>
      </c>
      <c r="E2050" s="4" t="s">
        <v>2318</v>
      </c>
    </row>
    <row r="2051" spans="1:5" x14ac:dyDescent="0.25">
      <c r="A2051" s="71">
        <v>2412</v>
      </c>
      <c r="B2051" s="54" t="s">
        <v>92</v>
      </c>
      <c r="C2051" s="54" t="s">
        <v>1670</v>
      </c>
      <c r="D2051" s="6" t="s">
        <v>1674</v>
      </c>
      <c r="E2051" s="4" t="s">
        <v>2319</v>
      </c>
    </row>
    <row r="2052" spans="1:5" x14ac:dyDescent="0.25">
      <c r="A2052" s="71">
        <v>2412</v>
      </c>
      <c r="B2052" s="54" t="s">
        <v>92</v>
      </c>
      <c r="C2052" s="54" t="s">
        <v>1670</v>
      </c>
      <c r="D2052" s="6" t="s">
        <v>1674</v>
      </c>
      <c r="E2052" s="4" t="s">
        <v>2320</v>
      </c>
    </row>
    <row r="2053" spans="1:5" x14ac:dyDescent="0.25">
      <c r="A2053" s="71">
        <v>2412</v>
      </c>
      <c r="B2053" s="54" t="s">
        <v>92</v>
      </c>
      <c r="C2053" s="54" t="s">
        <v>1670</v>
      </c>
      <c r="D2053" s="6" t="s">
        <v>1674</v>
      </c>
      <c r="E2053" s="4" t="s">
        <v>2321</v>
      </c>
    </row>
    <row r="2054" spans="1:5" x14ac:dyDescent="0.25">
      <c r="A2054" s="71">
        <v>2412</v>
      </c>
      <c r="B2054" s="54" t="s">
        <v>92</v>
      </c>
      <c r="C2054" s="54" t="s">
        <v>1670</v>
      </c>
      <c r="D2054" s="6" t="s">
        <v>1674</v>
      </c>
      <c r="E2054" s="4" t="s">
        <v>2322</v>
      </c>
    </row>
    <row r="2055" spans="1:5" x14ac:dyDescent="0.25">
      <c r="A2055" s="71">
        <v>2412</v>
      </c>
      <c r="B2055" s="54" t="s">
        <v>92</v>
      </c>
      <c r="C2055" s="54" t="s">
        <v>1670</v>
      </c>
      <c r="D2055" s="6" t="s">
        <v>1674</v>
      </c>
      <c r="E2055" s="4" t="s">
        <v>2323</v>
      </c>
    </row>
    <row r="2056" spans="1:5" x14ac:dyDescent="0.25">
      <c r="A2056" s="71">
        <v>2412</v>
      </c>
      <c r="B2056" s="54" t="s">
        <v>92</v>
      </c>
      <c r="C2056" s="54" t="s">
        <v>1670</v>
      </c>
      <c r="D2056" s="6" t="s">
        <v>1674</v>
      </c>
      <c r="E2056" s="4" t="s">
        <v>2324</v>
      </c>
    </row>
    <row r="2057" spans="1:5" x14ac:dyDescent="0.25">
      <c r="A2057" s="71">
        <v>2412</v>
      </c>
      <c r="B2057" s="54" t="s">
        <v>92</v>
      </c>
      <c r="C2057" s="54" t="s">
        <v>1670</v>
      </c>
      <c r="D2057" s="6" t="s">
        <v>1674</v>
      </c>
      <c r="E2057" s="4" t="s">
        <v>2325</v>
      </c>
    </row>
    <row r="2058" spans="1:5" x14ac:dyDescent="0.25">
      <c r="A2058" s="71">
        <v>2412</v>
      </c>
      <c r="B2058" s="54" t="s">
        <v>92</v>
      </c>
      <c r="C2058" s="54" t="s">
        <v>1670</v>
      </c>
      <c r="D2058" s="6" t="s">
        <v>1674</v>
      </c>
      <c r="E2058" s="4" t="s">
        <v>2326</v>
      </c>
    </row>
    <row r="2059" spans="1:5" x14ac:dyDescent="0.25">
      <c r="A2059" s="71">
        <v>2412</v>
      </c>
      <c r="B2059" s="54" t="s">
        <v>92</v>
      </c>
      <c r="C2059" s="54" t="s">
        <v>1670</v>
      </c>
      <c r="D2059" s="6" t="s">
        <v>1674</v>
      </c>
      <c r="E2059" s="4" t="s">
        <v>2327</v>
      </c>
    </row>
    <row r="2060" spans="1:5" x14ac:dyDescent="0.25">
      <c r="A2060" s="71">
        <v>2412</v>
      </c>
      <c r="B2060" s="54" t="s">
        <v>92</v>
      </c>
      <c r="C2060" s="54" t="s">
        <v>1670</v>
      </c>
      <c r="D2060" s="6" t="s">
        <v>1674</v>
      </c>
      <c r="E2060" s="4" t="s">
        <v>2328</v>
      </c>
    </row>
    <row r="2061" spans="1:5" x14ac:dyDescent="0.25">
      <c r="A2061" s="71">
        <v>2412</v>
      </c>
      <c r="B2061" s="54" t="s">
        <v>29</v>
      </c>
      <c r="C2061" s="54" t="s">
        <v>811</v>
      </c>
      <c r="D2061" s="6" t="s">
        <v>812</v>
      </c>
      <c r="E2061" s="4" t="s">
        <v>2256</v>
      </c>
    </row>
    <row r="2062" spans="1:5" x14ac:dyDescent="0.25">
      <c r="A2062" s="71">
        <v>2412</v>
      </c>
      <c r="B2062" s="54" t="s">
        <v>29</v>
      </c>
      <c r="C2062" s="54" t="s">
        <v>811</v>
      </c>
      <c r="D2062" s="6" t="s">
        <v>812</v>
      </c>
      <c r="E2062" s="4" t="s">
        <v>2257</v>
      </c>
    </row>
    <row r="2063" spans="1:5" x14ac:dyDescent="0.25">
      <c r="A2063" s="71">
        <v>2412</v>
      </c>
      <c r="B2063" s="54" t="s">
        <v>29</v>
      </c>
      <c r="C2063" s="54" t="s">
        <v>811</v>
      </c>
      <c r="D2063" s="6" t="s">
        <v>812</v>
      </c>
      <c r="E2063" s="4" t="s">
        <v>2258</v>
      </c>
    </row>
    <row r="2064" spans="1:5" x14ac:dyDescent="0.25">
      <c r="A2064" s="71">
        <v>2412</v>
      </c>
      <c r="B2064" s="54" t="s">
        <v>29</v>
      </c>
      <c r="C2064" s="54" t="s">
        <v>811</v>
      </c>
      <c r="D2064" s="6" t="s">
        <v>812</v>
      </c>
      <c r="E2064" s="4" t="s">
        <v>2259</v>
      </c>
    </row>
    <row r="2065" spans="1:5" x14ac:dyDescent="0.25">
      <c r="A2065" s="71">
        <v>2412</v>
      </c>
      <c r="B2065" s="54" t="s">
        <v>29</v>
      </c>
      <c r="C2065" s="54" t="s">
        <v>811</v>
      </c>
      <c r="D2065" s="6" t="s">
        <v>812</v>
      </c>
      <c r="E2065" s="4" t="s">
        <v>2260</v>
      </c>
    </row>
    <row r="2066" spans="1:5" x14ac:dyDescent="0.25">
      <c r="A2066" s="71">
        <v>2412</v>
      </c>
      <c r="B2066" s="54" t="s">
        <v>29</v>
      </c>
      <c r="C2066" s="54" t="s">
        <v>811</v>
      </c>
      <c r="D2066" s="6" t="s">
        <v>812</v>
      </c>
      <c r="E2066" s="4" t="s">
        <v>2261</v>
      </c>
    </row>
    <row r="2067" spans="1:5" x14ac:dyDescent="0.25">
      <c r="A2067" s="71">
        <v>2412</v>
      </c>
      <c r="B2067" s="54" t="s">
        <v>29</v>
      </c>
      <c r="C2067" s="54" t="s">
        <v>811</v>
      </c>
      <c r="D2067" s="6" t="s">
        <v>812</v>
      </c>
      <c r="E2067" s="4" t="s">
        <v>2262</v>
      </c>
    </row>
    <row r="2068" spans="1:5" x14ac:dyDescent="0.25">
      <c r="A2068" s="71">
        <v>2412</v>
      </c>
      <c r="B2068" s="54" t="s">
        <v>29</v>
      </c>
      <c r="C2068" s="54" t="s">
        <v>811</v>
      </c>
      <c r="D2068" s="6" t="s">
        <v>812</v>
      </c>
      <c r="E2068" s="4" t="s">
        <v>2263</v>
      </c>
    </row>
    <row r="2069" spans="1:5" x14ac:dyDescent="0.25">
      <c r="A2069" s="71">
        <v>2412</v>
      </c>
      <c r="B2069" s="54" t="s">
        <v>29</v>
      </c>
      <c r="C2069" s="54" t="s">
        <v>811</v>
      </c>
      <c r="D2069" s="6" t="s">
        <v>812</v>
      </c>
      <c r="E2069" s="4" t="s">
        <v>2264</v>
      </c>
    </row>
    <row r="2070" spans="1:5" x14ac:dyDescent="0.25">
      <c r="A2070" s="71">
        <v>2412</v>
      </c>
      <c r="B2070" s="54" t="s">
        <v>29</v>
      </c>
      <c r="C2070" s="54" t="s">
        <v>811</v>
      </c>
      <c r="D2070" s="6" t="s">
        <v>812</v>
      </c>
      <c r="E2070" s="4" t="s">
        <v>2265</v>
      </c>
    </row>
    <row r="2071" spans="1:5" x14ac:dyDescent="0.25">
      <c r="A2071" s="71">
        <v>2412</v>
      </c>
      <c r="B2071" s="54" t="s">
        <v>29</v>
      </c>
      <c r="C2071" s="54" t="s">
        <v>811</v>
      </c>
      <c r="D2071" s="6" t="s">
        <v>812</v>
      </c>
      <c r="E2071" s="4" t="s">
        <v>2266</v>
      </c>
    </row>
    <row r="2072" spans="1:5" x14ac:dyDescent="0.25">
      <c r="A2072" s="71">
        <v>2412</v>
      </c>
      <c r="B2072" s="54" t="s">
        <v>29</v>
      </c>
      <c r="C2072" s="54" t="s">
        <v>811</v>
      </c>
      <c r="D2072" s="6" t="s">
        <v>812</v>
      </c>
      <c r="E2072" s="4" t="s">
        <v>2267</v>
      </c>
    </row>
    <row r="2073" spans="1:5" x14ac:dyDescent="0.25">
      <c r="A2073" s="71">
        <v>2412</v>
      </c>
      <c r="B2073" s="54" t="s">
        <v>29</v>
      </c>
      <c r="C2073" s="54" t="s">
        <v>811</v>
      </c>
      <c r="D2073" s="6" t="s">
        <v>812</v>
      </c>
      <c r="E2073" s="4" t="s">
        <v>2268</v>
      </c>
    </row>
    <row r="2074" spans="1:5" x14ac:dyDescent="0.25">
      <c r="A2074" s="71">
        <v>2412</v>
      </c>
      <c r="B2074" s="54" t="s">
        <v>29</v>
      </c>
      <c r="C2074" s="54" t="s">
        <v>811</v>
      </c>
      <c r="D2074" s="6" t="s">
        <v>812</v>
      </c>
      <c r="E2074" s="4" t="s">
        <v>2269</v>
      </c>
    </row>
    <row r="2075" spans="1:5" x14ac:dyDescent="0.25">
      <c r="A2075" s="71">
        <v>2412</v>
      </c>
      <c r="B2075" s="54" t="s">
        <v>29</v>
      </c>
      <c r="C2075" s="54" t="s">
        <v>811</v>
      </c>
      <c r="D2075" s="6" t="s">
        <v>812</v>
      </c>
      <c r="E2075" s="4" t="s">
        <v>2270</v>
      </c>
    </row>
    <row r="2076" spans="1:5" x14ac:dyDescent="0.25">
      <c r="A2076" s="71">
        <v>2412</v>
      </c>
      <c r="B2076" s="54" t="s">
        <v>29</v>
      </c>
      <c r="C2076" s="54" t="s">
        <v>811</v>
      </c>
      <c r="D2076" s="6" t="s">
        <v>812</v>
      </c>
      <c r="E2076" s="4" t="s">
        <v>2271</v>
      </c>
    </row>
    <row r="2077" spans="1:5" x14ac:dyDescent="0.25">
      <c r="A2077" s="71">
        <v>2412</v>
      </c>
      <c r="B2077" s="54" t="s">
        <v>29</v>
      </c>
      <c r="C2077" s="54" t="s">
        <v>811</v>
      </c>
      <c r="D2077" s="6" t="s">
        <v>812</v>
      </c>
      <c r="E2077" s="4" t="s">
        <v>2272</v>
      </c>
    </row>
    <row r="2078" spans="1:5" x14ac:dyDescent="0.25">
      <c r="A2078" s="71">
        <v>2412</v>
      </c>
      <c r="B2078" s="54" t="s">
        <v>29</v>
      </c>
      <c r="C2078" s="54" t="s">
        <v>811</v>
      </c>
      <c r="D2078" s="6" t="s">
        <v>812</v>
      </c>
      <c r="E2078" s="4" t="s">
        <v>2273</v>
      </c>
    </row>
    <row r="2079" spans="1:5" x14ac:dyDescent="0.25">
      <c r="A2079" s="71">
        <v>2412</v>
      </c>
      <c r="B2079" s="54" t="s">
        <v>29</v>
      </c>
      <c r="C2079" s="54" t="s">
        <v>811</v>
      </c>
      <c r="D2079" s="6" t="s">
        <v>812</v>
      </c>
      <c r="E2079" s="4" t="s">
        <v>2274</v>
      </c>
    </row>
    <row r="2080" spans="1:5" x14ac:dyDescent="0.25">
      <c r="A2080" s="71">
        <v>2412</v>
      </c>
      <c r="B2080" s="54" t="s">
        <v>29</v>
      </c>
      <c r="C2080" s="54" t="s">
        <v>811</v>
      </c>
      <c r="D2080" s="6" t="s">
        <v>812</v>
      </c>
      <c r="E2080" s="4" t="s">
        <v>2275</v>
      </c>
    </row>
    <row r="2081" spans="1:5" x14ac:dyDescent="0.25">
      <c r="A2081" s="71">
        <v>2412</v>
      </c>
      <c r="B2081" s="54" t="s">
        <v>92</v>
      </c>
      <c r="C2081" s="54" t="s">
        <v>93</v>
      </c>
      <c r="D2081" s="6" t="s">
        <v>2341</v>
      </c>
      <c r="E2081" s="4" t="s">
        <v>2342</v>
      </c>
    </row>
    <row r="2082" spans="1:5" x14ac:dyDescent="0.25">
      <c r="A2082" s="71">
        <v>2412</v>
      </c>
      <c r="B2082" s="54" t="s">
        <v>92</v>
      </c>
      <c r="C2082" s="54" t="s">
        <v>93</v>
      </c>
      <c r="D2082" s="6" t="s">
        <v>2341</v>
      </c>
      <c r="E2082" s="4" t="s">
        <v>2343</v>
      </c>
    </row>
    <row r="2083" spans="1:5" x14ac:dyDescent="0.25">
      <c r="A2083" s="71">
        <v>2412</v>
      </c>
      <c r="B2083" s="54" t="s">
        <v>92</v>
      </c>
      <c r="C2083" s="54" t="s">
        <v>93</v>
      </c>
      <c r="D2083" s="6" t="s">
        <v>2341</v>
      </c>
      <c r="E2083" s="4" t="s">
        <v>2344</v>
      </c>
    </row>
    <row r="2084" spans="1:5" x14ac:dyDescent="0.25">
      <c r="A2084" s="71">
        <v>2412</v>
      </c>
      <c r="B2084" s="54" t="s">
        <v>92</v>
      </c>
      <c r="C2084" s="54" t="s">
        <v>93</v>
      </c>
      <c r="D2084" s="6" t="s">
        <v>2341</v>
      </c>
      <c r="E2084" s="4" t="s">
        <v>2345</v>
      </c>
    </row>
    <row r="2085" spans="1:5" x14ac:dyDescent="0.25">
      <c r="A2085" s="71">
        <v>2412</v>
      </c>
      <c r="B2085" s="54" t="s">
        <v>92</v>
      </c>
      <c r="C2085" s="54" t="s">
        <v>93</v>
      </c>
      <c r="D2085" s="6" t="s">
        <v>2341</v>
      </c>
      <c r="E2085" s="4" t="s">
        <v>2346</v>
      </c>
    </row>
    <row r="2086" spans="1:5" x14ac:dyDescent="0.25">
      <c r="A2086" s="71">
        <v>2412</v>
      </c>
      <c r="B2086" s="54" t="s">
        <v>92</v>
      </c>
      <c r="C2086" s="54" t="s">
        <v>93</v>
      </c>
      <c r="D2086" s="6" t="s">
        <v>2341</v>
      </c>
      <c r="E2086" s="4" t="s">
        <v>2347</v>
      </c>
    </row>
    <row r="2087" spans="1:5" x14ac:dyDescent="0.25">
      <c r="A2087" s="71">
        <v>2412</v>
      </c>
      <c r="B2087" s="54" t="s">
        <v>92</v>
      </c>
      <c r="C2087" s="54" t="s">
        <v>93</v>
      </c>
      <c r="D2087" s="6" t="s">
        <v>2341</v>
      </c>
      <c r="E2087" s="4" t="s">
        <v>2348</v>
      </c>
    </row>
    <row r="2088" spans="1:5" x14ac:dyDescent="0.25">
      <c r="A2088" s="71">
        <v>2412</v>
      </c>
      <c r="B2088" s="54" t="s">
        <v>92</v>
      </c>
      <c r="C2088" s="54" t="s">
        <v>93</v>
      </c>
      <c r="D2088" s="6" t="s">
        <v>2341</v>
      </c>
      <c r="E2088" s="4" t="s">
        <v>2368</v>
      </c>
    </row>
    <row r="2089" spans="1:5" x14ac:dyDescent="0.25">
      <c r="A2089" s="71">
        <v>2412</v>
      </c>
      <c r="B2089" s="54" t="s">
        <v>92</v>
      </c>
      <c r="C2089" s="54" t="s">
        <v>93</v>
      </c>
      <c r="D2089" s="6" t="s">
        <v>2341</v>
      </c>
      <c r="E2089" s="4" t="s">
        <v>2364</v>
      </c>
    </row>
    <row r="2090" spans="1:5" x14ac:dyDescent="0.25">
      <c r="A2090" s="71">
        <v>2412</v>
      </c>
      <c r="B2090" s="54" t="s">
        <v>92</v>
      </c>
      <c r="C2090" s="54" t="s">
        <v>93</v>
      </c>
      <c r="D2090" s="6" t="s">
        <v>2341</v>
      </c>
      <c r="E2090" s="4" t="s">
        <v>2365</v>
      </c>
    </row>
    <row r="2091" spans="1:5" x14ac:dyDescent="0.25">
      <c r="A2091" s="71">
        <v>2412</v>
      </c>
      <c r="B2091" s="54" t="s">
        <v>92</v>
      </c>
      <c r="C2091" s="54" t="s">
        <v>93</v>
      </c>
      <c r="D2091" s="6" t="s">
        <v>2341</v>
      </c>
      <c r="E2091" s="4" t="s">
        <v>2367</v>
      </c>
    </row>
    <row r="2092" spans="1:5" x14ac:dyDescent="0.25">
      <c r="A2092" s="71">
        <v>2412</v>
      </c>
      <c r="B2092" s="54" t="s">
        <v>92</v>
      </c>
      <c r="C2092" s="54" t="s">
        <v>93</v>
      </c>
      <c r="D2092" s="6" t="s">
        <v>975</v>
      </c>
      <c r="E2092" s="4" t="s">
        <v>2375</v>
      </c>
    </row>
    <row r="2093" spans="1:5" x14ac:dyDescent="0.25">
      <c r="A2093" s="71">
        <v>2412</v>
      </c>
      <c r="B2093" s="54" t="s">
        <v>92</v>
      </c>
      <c r="C2093" s="54" t="s">
        <v>93</v>
      </c>
      <c r="D2093" s="6" t="s">
        <v>975</v>
      </c>
      <c r="E2093" s="4" t="s">
        <v>2390</v>
      </c>
    </row>
    <row r="2094" spans="1:5" x14ac:dyDescent="0.25">
      <c r="A2094" s="71">
        <v>2412</v>
      </c>
      <c r="B2094" s="54" t="s">
        <v>92</v>
      </c>
      <c r="C2094" s="54" t="s">
        <v>93</v>
      </c>
      <c r="D2094" s="6" t="s">
        <v>975</v>
      </c>
      <c r="E2094" s="4" t="s">
        <v>2391</v>
      </c>
    </row>
    <row r="2095" spans="1:5" x14ac:dyDescent="0.25">
      <c r="A2095" s="71">
        <v>2412</v>
      </c>
      <c r="B2095" s="54" t="s">
        <v>92</v>
      </c>
      <c r="C2095" s="54" t="s">
        <v>93</v>
      </c>
      <c r="D2095" s="6" t="s">
        <v>975</v>
      </c>
      <c r="E2095" s="4" t="s">
        <v>2392</v>
      </c>
    </row>
    <row r="2096" spans="1:5" x14ac:dyDescent="0.25">
      <c r="A2096" s="71">
        <v>2412</v>
      </c>
      <c r="B2096" s="54" t="s">
        <v>92</v>
      </c>
      <c r="C2096" s="54" t="s">
        <v>93</v>
      </c>
      <c r="D2096" s="6" t="s">
        <v>975</v>
      </c>
      <c r="E2096" s="4" t="s">
        <v>2393</v>
      </c>
    </row>
    <row r="2097" spans="1:5" x14ac:dyDescent="0.25">
      <c r="A2097" s="71">
        <v>2412</v>
      </c>
      <c r="B2097" s="54" t="s">
        <v>92</v>
      </c>
      <c r="C2097" s="54" t="s">
        <v>93</v>
      </c>
      <c r="D2097" s="6" t="s">
        <v>975</v>
      </c>
      <c r="E2097" s="4" t="s">
        <v>2394</v>
      </c>
    </row>
    <row r="2098" spans="1:5" x14ac:dyDescent="0.25">
      <c r="A2098" s="71">
        <v>2412</v>
      </c>
      <c r="B2098" s="54" t="s">
        <v>92</v>
      </c>
      <c r="C2098" s="54" t="s">
        <v>93</v>
      </c>
      <c r="D2098" s="6" t="s">
        <v>975</v>
      </c>
      <c r="E2098" s="4" t="s">
        <v>2395</v>
      </c>
    </row>
    <row r="2099" spans="1:5" x14ac:dyDescent="0.25">
      <c r="A2099" s="71">
        <v>2412</v>
      </c>
      <c r="B2099" s="54" t="s">
        <v>92</v>
      </c>
      <c r="C2099" s="54" t="s">
        <v>93</v>
      </c>
      <c r="D2099" s="6" t="s">
        <v>975</v>
      </c>
      <c r="E2099" s="4" t="s">
        <v>2396</v>
      </c>
    </row>
    <row r="2100" spans="1:5" x14ac:dyDescent="0.25">
      <c r="A2100" s="71">
        <v>2412</v>
      </c>
      <c r="B2100" s="54" t="s">
        <v>92</v>
      </c>
      <c r="C2100" s="54" t="s">
        <v>93</v>
      </c>
      <c r="D2100" s="6" t="s">
        <v>975</v>
      </c>
      <c r="E2100" s="4" t="s">
        <v>2397</v>
      </c>
    </row>
    <row r="2101" spans="1:5" x14ac:dyDescent="0.25">
      <c r="A2101" s="71">
        <v>2412</v>
      </c>
      <c r="B2101" s="54" t="s">
        <v>92</v>
      </c>
      <c r="C2101" s="54" t="s">
        <v>93</v>
      </c>
      <c r="D2101" s="6" t="s">
        <v>975</v>
      </c>
      <c r="E2101" s="4" t="s">
        <v>2398</v>
      </c>
    </row>
    <row r="2102" spans="1:5" x14ac:dyDescent="0.25">
      <c r="A2102" s="71">
        <v>2412</v>
      </c>
      <c r="B2102" s="54" t="s">
        <v>92</v>
      </c>
      <c r="C2102" s="54" t="s">
        <v>93</v>
      </c>
      <c r="D2102" s="6" t="s">
        <v>975</v>
      </c>
      <c r="E2102" s="4" t="s">
        <v>2399</v>
      </c>
    </row>
    <row r="2103" spans="1:5" x14ac:dyDescent="0.25">
      <c r="A2103" s="71">
        <v>2412</v>
      </c>
      <c r="B2103" s="54" t="s">
        <v>92</v>
      </c>
      <c r="C2103" s="54" t="s">
        <v>93</v>
      </c>
      <c r="D2103" s="6" t="s">
        <v>2025</v>
      </c>
      <c r="E2103" s="4" t="s">
        <v>2375</v>
      </c>
    </row>
    <row r="2104" spans="1:5" x14ac:dyDescent="0.25">
      <c r="A2104" s="71">
        <v>2412</v>
      </c>
      <c r="B2104" s="54" t="s">
        <v>92</v>
      </c>
      <c r="C2104" s="54" t="s">
        <v>93</v>
      </c>
      <c r="D2104" s="6" t="s">
        <v>2025</v>
      </c>
      <c r="E2104" s="4" t="s">
        <v>2376</v>
      </c>
    </row>
    <row r="2105" spans="1:5" x14ac:dyDescent="0.25">
      <c r="A2105" s="71">
        <v>2412</v>
      </c>
      <c r="B2105" s="54" t="s">
        <v>92</v>
      </c>
      <c r="C2105" s="54" t="s">
        <v>93</v>
      </c>
      <c r="D2105" s="6" t="s">
        <v>2025</v>
      </c>
      <c r="E2105" s="4" t="s">
        <v>2377</v>
      </c>
    </row>
    <row r="2106" spans="1:5" x14ac:dyDescent="0.25">
      <c r="A2106" s="71">
        <v>2412</v>
      </c>
      <c r="B2106" s="54" t="s">
        <v>92</v>
      </c>
      <c r="C2106" s="54" t="s">
        <v>93</v>
      </c>
      <c r="D2106" s="6" t="s">
        <v>2025</v>
      </c>
      <c r="E2106" s="4" t="s">
        <v>2378</v>
      </c>
    </row>
    <row r="2107" spans="1:5" x14ac:dyDescent="0.25">
      <c r="A2107" s="71">
        <v>2412</v>
      </c>
      <c r="B2107" s="54" t="s">
        <v>92</v>
      </c>
      <c r="C2107" s="54" t="s">
        <v>93</v>
      </c>
      <c r="D2107" s="6" t="s">
        <v>2025</v>
      </c>
      <c r="E2107" s="4" t="s">
        <v>2350</v>
      </c>
    </row>
    <row r="2108" spans="1:5" x14ac:dyDescent="0.25">
      <c r="A2108" s="71">
        <v>2412</v>
      </c>
      <c r="B2108" s="54" t="s">
        <v>92</v>
      </c>
      <c r="C2108" s="54" t="s">
        <v>93</v>
      </c>
      <c r="D2108" s="6" t="s">
        <v>2025</v>
      </c>
      <c r="E2108" s="4" t="s">
        <v>2379</v>
      </c>
    </row>
    <row r="2109" spans="1:5" x14ac:dyDescent="0.25">
      <c r="A2109" s="71">
        <v>2412</v>
      </c>
      <c r="B2109" s="54" t="s">
        <v>92</v>
      </c>
      <c r="C2109" s="54" t="s">
        <v>93</v>
      </c>
      <c r="D2109" s="6" t="s">
        <v>2025</v>
      </c>
      <c r="E2109" s="4" t="s">
        <v>2380</v>
      </c>
    </row>
    <row r="2110" spans="1:5" x14ac:dyDescent="0.25">
      <c r="A2110" s="71">
        <v>2412</v>
      </c>
      <c r="B2110" s="54" t="s">
        <v>92</v>
      </c>
      <c r="C2110" s="54" t="s">
        <v>93</v>
      </c>
      <c r="D2110" s="6" t="s">
        <v>2025</v>
      </c>
      <c r="E2110" s="4" t="s">
        <v>2381</v>
      </c>
    </row>
    <row r="2111" spans="1:5" x14ac:dyDescent="0.25">
      <c r="A2111" s="71">
        <v>2412</v>
      </c>
      <c r="B2111" s="54" t="s">
        <v>92</v>
      </c>
      <c r="C2111" s="54" t="s">
        <v>93</v>
      </c>
      <c r="D2111" s="6" t="s">
        <v>2025</v>
      </c>
      <c r="E2111" s="4" t="s">
        <v>2382</v>
      </c>
    </row>
    <row r="2112" spans="1:5" x14ac:dyDescent="0.25">
      <c r="A2112" s="71">
        <v>2412</v>
      </c>
      <c r="B2112" s="54" t="s">
        <v>92</v>
      </c>
      <c r="C2112" s="54" t="s">
        <v>93</v>
      </c>
      <c r="D2112" s="6" t="s">
        <v>2025</v>
      </c>
      <c r="E2112" s="4" t="s">
        <v>2383</v>
      </c>
    </row>
    <row r="2113" spans="1:5" x14ac:dyDescent="0.25">
      <c r="A2113" s="71">
        <v>2412</v>
      </c>
      <c r="B2113" s="54" t="s">
        <v>92</v>
      </c>
      <c r="C2113" s="54" t="s">
        <v>93</v>
      </c>
      <c r="D2113" s="6" t="s">
        <v>2025</v>
      </c>
      <c r="E2113" s="4" t="s">
        <v>2384</v>
      </c>
    </row>
    <row r="2114" spans="1:5" x14ac:dyDescent="0.25">
      <c r="A2114" s="71">
        <v>2412</v>
      </c>
      <c r="B2114" s="54" t="s">
        <v>92</v>
      </c>
      <c r="C2114" s="54" t="s">
        <v>93</v>
      </c>
      <c r="D2114" s="6" t="s">
        <v>1702</v>
      </c>
      <c r="E2114" s="4" t="s">
        <v>2349</v>
      </c>
    </row>
    <row r="2115" spans="1:5" x14ac:dyDescent="0.25">
      <c r="A2115" s="71">
        <v>2412</v>
      </c>
      <c r="B2115" s="54" t="s">
        <v>92</v>
      </c>
      <c r="C2115" s="54" t="s">
        <v>93</v>
      </c>
      <c r="D2115" s="6" t="s">
        <v>1702</v>
      </c>
      <c r="E2115" s="4" t="s">
        <v>2350</v>
      </c>
    </row>
    <row r="2116" spans="1:5" x14ac:dyDescent="0.25">
      <c r="A2116" s="71">
        <v>2412</v>
      </c>
      <c r="B2116" s="54" t="s">
        <v>92</v>
      </c>
      <c r="C2116" s="54" t="s">
        <v>93</v>
      </c>
      <c r="D2116" s="6" t="s">
        <v>1702</v>
      </c>
      <c r="E2116" s="4" t="s">
        <v>2351</v>
      </c>
    </row>
    <row r="2117" spans="1:5" x14ac:dyDescent="0.25">
      <c r="A2117" s="71">
        <v>2412</v>
      </c>
      <c r="B2117" s="54" t="s">
        <v>92</v>
      </c>
      <c r="C2117" s="54" t="s">
        <v>93</v>
      </c>
      <c r="D2117" s="6" t="s">
        <v>1702</v>
      </c>
      <c r="E2117" s="4" t="s">
        <v>2352</v>
      </c>
    </row>
    <row r="2118" spans="1:5" x14ac:dyDescent="0.25">
      <c r="A2118" s="71">
        <v>2412</v>
      </c>
      <c r="B2118" s="54" t="s">
        <v>92</v>
      </c>
      <c r="C2118" s="54" t="s">
        <v>93</v>
      </c>
      <c r="D2118" s="6" t="s">
        <v>1702</v>
      </c>
      <c r="E2118" s="4" t="s">
        <v>2353</v>
      </c>
    </row>
    <row r="2119" spans="1:5" x14ac:dyDescent="0.25">
      <c r="A2119" s="71">
        <v>2412</v>
      </c>
      <c r="B2119" s="54" t="s">
        <v>92</v>
      </c>
      <c r="C2119" s="54" t="s">
        <v>93</v>
      </c>
      <c r="D2119" s="6" t="s">
        <v>1702</v>
      </c>
      <c r="E2119" s="4" t="s">
        <v>2354</v>
      </c>
    </row>
    <row r="2120" spans="1:5" x14ac:dyDescent="0.25">
      <c r="A2120" s="71">
        <v>2412</v>
      </c>
      <c r="B2120" s="54" t="s">
        <v>29</v>
      </c>
      <c r="C2120" s="54" t="s">
        <v>1047</v>
      </c>
      <c r="D2120" s="6" t="s">
        <v>1048</v>
      </c>
      <c r="E2120" s="4" t="s">
        <v>2400</v>
      </c>
    </row>
    <row r="2121" spans="1:5" x14ac:dyDescent="0.25">
      <c r="A2121" s="71">
        <v>2412</v>
      </c>
      <c r="B2121" s="54" t="s">
        <v>29</v>
      </c>
      <c r="C2121" s="54" t="s">
        <v>1047</v>
      </c>
      <c r="D2121" s="6" t="s">
        <v>1048</v>
      </c>
      <c r="E2121" s="4" t="s">
        <v>2401</v>
      </c>
    </row>
    <row r="2122" spans="1:5" x14ac:dyDescent="0.25">
      <c r="A2122" s="71">
        <v>2412</v>
      </c>
      <c r="B2122" s="54" t="s">
        <v>29</v>
      </c>
      <c r="C2122" s="54" t="s">
        <v>1047</v>
      </c>
      <c r="D2122" s="6" t="s">
        <v>1048</v>
      </c>
      <c r="E2122" s="4" t="s">
        <v>2402</v>
      </c>
    </row>
    <row r="2123" spans="1:5" x14ac:dyDescent="0.25">
      <c r="A2123" s="71">
        <v>2412</v>
      </c>
      <c r="B2123" s="54" t="s">
        <v>29</v>
      </c>
      <c r="C2123" s="54" t="s">
        <v>1047</v>
      </c>
      <c r="D2123" s="6" t="s">
        <v>1048</v>
      </c>
      <c r="E2123" s="4" t="s">
        <v>2403</v>
      </c>
    </row>
    <row r="2124" spans="1:5" x14ac:dyDescent="0.25">
      <c r="A2124" s="71">
        <v>2412</v>
      </c>
      <c r="B2124" s="54" t="s">
        <v>29</v>
      </c>
      <c r="C2124" s="54" t="s">
        <v>1047</v>
      </c>
      <c r="D2124" s="6" t="s">
        <v>1048</v>
      </c>
      <c r="E2124" s="4" t="s">
        <v>2404</v>
      </c>
    </row>
    <row r="2125" spans="1:5" x14ac:dyDescent="0.25">
      <c r="A2125" s="71">
        <v>2412</v>
      </c>
      <c r="B2125" s="54" t="s">
        <v>29</v>
      </c>
      <c r="C2125" s="54" t="s">
        <v>1047</v>
      </c>
      <c r="D2125" s="6" t="s">
        <v>1048</v>
      </c>
      <c r="E2125" s="4" t="s">
        <v>2405</v>
      </c>
    </row>
    <row r="2126" spans="1:5" x14ac:dyDescent="0.25">
      <c r="A2126" s="71">
        <v>2412</v>
      </c>
      <c r="B2126" s="54" t="s">
        <v>92</v>
      </c>
      <c r="C2126" s="54" t="s">
        <v>175</v>
      </c>
      <c r="D2126" s="6" t="s">
        <v>645</v>
      </c>
      <c r="E2126" t="s">
        <v>2239</v>
      </c>
    </row>
    <row r="2127" spans="1:5" x14ac:dyDescent="0.25">
      <c r="A2127" s="71">
        <v>2412</v>
      </c>
      <c r="B2127" s="54" t="s">
        <v>92</v>
      </c>
      <c r="C2127" s="54" t="s">
        <v>175</v>
      </c>
      <c r="D2127" s="6" t="s">
        <v>1051</v>
      </c>
      <c r="E2127" t="s">
        <v>2240</v>
      </c>
    </row>
    <row r="2128" spans="1:5" x14ac:dyDescent="0.25">
      <c r="A2128" s="71">
        <v>2412</v>
      </c>
      <c r="B2128" s="54" t="s">
        <v>92</v>
      </c>
      <c r="C2128" s="54" t="s">
        <v>175</v>
      </c>
      <c r="D2128" s="6" t="s">
        <v>1051</v>
      </c>
      <c r="E2128" t="s">
        <v>2242</v>
      </c>
    </row>
    <row r="2129" spans="1:9" x14ac:dyDescent="0.25">
      <c r="A2129" s="71">
        <v>2412</v>
      </c>
      <c r="B2129" s="54" t="s">
        <v>92</v>
      </c>
      <c r="C2129" s="54" t="s">
        <v>175</v>
      </c>
      <c r="D2129" s="6" t="s">
        <v>1051</v>
      </c>
      <c r="E2129" s="91" t="s">
        <v>2241</v>
      </c>
    </row>
    <row r="2130" spans="1:9" x14ac:dyDescent="0.25">
      <c r="A2130" s="71">
        <v>2412</v>
      </c>
      <c r="B2130" s="54" t="s">
        <v>92</v>
      </c>
      <c r="C2130" s="54" t="s">
        <v>1054</v>
      </c>
      <c r="D2130" s="6" t="s">
        <v>1720</v>
      </c>
      <c r="E2130" s="4" t="s">
        <v>2408</v>
      </c>
    </row>
    <row r="2131" spans="1:9" x14ac:dyDescent="0.25">
      <c r="A2131" s="71">
        <v>2412</v>
      </c>
      <c r="B2131" s="54" t="s">
        <v>92</v>
      </c>
      <c r="C2131" s="54" t="s">
        <v>1054</v>
      </c>
      <c r="D2131" s="6" t="s">
        <v>1720</v>
      </c>
      <c r="E2131" s="4" t="s">
        <v>2409</v>
      </c>
    </row>
    <row r="2132" spans="1:9" x14ac:dyDescent="0.25">
      <c r="A2132" s="71">
        <v>2412</v>
      </c>
      <c r="B2132" s="54" t="s">
        <v>92</v>
      </c>
      <c r="C2132" s="54" t="s">
        <v>1054</v>
      </c>
      <c r="D2132" s="6" t="s">
        <v>1720</v>
      </c>
      <c r="E2132" s="4" t="s">
        <v>2410</v>
      </c>
    </row>
    <row r="2133" spans="1:9" x14ac:dyDescent="0.25">
      <c r="A2133" s="71">
        <v>2412</v>
      </c>
      <c r="B2133" s="54" t="s">
        <v>92</v>
      </c>
      <c r="C2133" s="54" t="s">
        <v>1054</v>
      </c>
      <c r="D2133" s="6" t="s">
        <v>1720</v>
      </c>
      <c r="E2133" s="4" t="s">
        <v>2411</v>
      </c>
    </row>
    <row r="2134" spans="1:9" x14ac:dyDescent="0.25">
      <c r="A2134" s="71">
        <v>2412</v>
      </c>
      <c r="B2134" s="54" t="s">
        <v>92</v>
      </c>
      <c r="C2134" s="54" t="s">
        <v>1054</v>
      </c>
      <c r="D2134" s="6" t="s">
        <v>1720</v>
      </c>
      <c r="E2134" s="4" t="s">
        <v>2412</v>
      </c>
    </row>
    <row r="2135" spans="1:9" x14ac:dyDescent="0.25">
      <c r="A2135" s="71">
        <v>2412</v>
      </c>
      <c r="B2135" s="54" t="s">
        <v>92</v>
      </c>
      <c r="C2135" s="54" t="s">
        <v>1054</v>
      </c>
      <c r="D2135" s="6" t="s">
        <v>1720</v>
      </c>
      <c r="E2135" s="4" t="s">
        <v>2413</v>
      </c>
    </row>
    <row r="2136" spans="1:9" x14ac:dyDescent="0.25">
      <c r="A2136" s="71">
        <v>2412</v>
      </c>
      <c r="B2136" s="54" t="s">
        <v>92</v>
      </c>
      <c r="C2136" s="54" t="s">
        <v>1054</v>
      </c>
      <c r="D2136" s="6" t="s">
        <v>1720</v>
      </c>
      <c r="E2136" s="4" t="s">
        <v>2414</v>
      </c>
    </row>
    <row r="2137" spans="1:9" x14ac:dyDescent="0.25">
      <c r="A2137" s="34">
        <v>5.2</v>
      </c>
      <c r="B2137" s="54" t="s">
        <v>29</v>
      </c>
      <c r="C2137" s="54" t="s">
        <v>30</v>
      </c>
      <c r="D2137" s="6" t="s">
        <v>1460</v>
      </c>
      <c r="E2137" t="s">
        <v>1637</v>
      </c>
      <c r="F2137" s="9" t="s">
        <v>84</v>
      </c>
      <c r="G2137" s="9">
        <v>12.3</v>
      </c>
      <c r="H2137" s="49">
        <v>13</v>
      </c>
      <c r="I2137" s="9">
        <v>14</v>
      </c>
    </row>
    <row r="2138" spans="1:9" x14ac:dyDescent="0.25">
      <c r="A2138" s="34">
        <v>5.2</v>
      </c>
      <c r="B2138" s="54" t="s">
        <v>29</v>
      </c>
      <c r="C2138" s="54" t="s">
        <v>30</v>
      </c>
      <c r="D2138" s="6" t="s">
        <v>1460</v>
      </c>
      <c r="E2138" t="s">
        <v>1638</v>
      </c>
      <c r="F2138" s="9" t="s">
        <v>84</v>
      </c>
      <c r="G2138" s="9" t="s">
        <v>84</v>
      </c>
      <c r="H2138" s="49">
        <v>13.1</v>
      </c>
      <c r="I2138" s="9">
        <v>14</v>
      </c>
    </row>
    <row r="2139" spans="1:9" x14ac:dyDescent="0.25">
      <c r="A2139" s="71">
        <v>2412</v>
      </c>
      <c r="B2139" s="54" t="s">
        <v>92</v>
      </c>
      <c r="C2139" s="54" t="s">
        <v>1054</v>
      </c>
      <c r="D2139" s="6" t="s">
        <v>2418</v>
      </c>
      <c r="E2139" s="4" t="s">
        <v>2419</v>
      </c>
    </row>
    <row r="2140" spans="1:9" x14ac:dyDescent="0.25">
      <c r="A2140" s="71">
        <v>2412</v>
      </c>
      <c r="B2140" s="54" t="s">
        <v>92</v>
      </c>
      <c r="C2140" s="54" t="s">
        <v>1054</v>
      </c>
      <c r="D2140" s="6" t="s">
        <v>2418</v>
      </c>
      <c r="E2140" s="4" t="s">
        <v>2420</v>
      </c>
    </row>
    <row r="2141" spans="1:9" x14ac:dyDescent="0.25">
      <c r="A2141" s="71">
        <v>2412</v>
      </c>
      <c r="B2141" s="54" t="s">
        <v>92</v>
      </c>
      <c r="C2141" s="54" t="s">
        <v>1054</v>
      </c>
      <c r="D2141" s="6" t="s">
        <v>2418</v>
      </c>
      <c r="E2141" s="4" t="s">
        <v>2421</v>
      </c>
    </row>
    <row r="2142" spans="1:9" x14ac:dyDescent="0.25">
      <c r="A2142" s="71">
        <v>2512</v>
      </c>
      <c r="B2142" s="54" t="s">
        <v>92</v>
      </c>
      <c r="C2142" s="54" t="s">
        <v>175</v>
      </c>
      <c r="D2142" s="6" t="s">
        <v>1051</v>
      </c>
      <c r="E2142" s="4" t="s">
        <v>2709</v>
      </c>
    </row>
    <row r="2143" spans="1:9" x14ac:dyDescent="0.25">
      <c r="A2143" s="71">
        <v>2512</v>
      </c>
      <c r="B2143" s="54" t="s">
        <v>92</v>
      </c>
      <c r="C2143" s="54" t="s">
        <v>1670</v>
      </c>
      <c r="D2143" s="6" t="s">
        <v>1674</v>
      </c>
      <c r="E2143" s="4" t="s">
        <v>2757</v>
      </c>
    </row>
    <row r="2144" spans="1:9" x14ac:dyDescent="0.25">
      <c r="A2144" s="71">
        <v>2512</v>
      </c>
      <c r="B2144" s="54" t="s">
        <v>92</v>
      </c>
      <c r="C2144" s="54" t="s">
        <v>1670</v>
      </c>
      <c r="D2144" s="6" t="s">
        <v>1674</v>
      </c>
      <c r="E2144" s="4" t="s">
        <v>2758</v>
      </c>
    </row>
    <row r="2145" spans="1:5" x14ac:dyDescent="0.25">
      <c r="A2145" s="71">
        <v>2512</v>
      </c>
      <c r="B2145" s="54" t="s">
        <v>92</v>
      </c>
      <c r="C2145" s="54" t="s">
        <v>1670</v>
      </c>
      <c r="D2145" s="6" t="s">
        <v>1674</v>
      </c>
      <c r="E2145" s="4" t="s">
        <v>2759</v>
      </c>
    </row>
    <row r="2146" spans="1:5" x14ac:dyDescent="0.25">
      <c r="A2146" s="71">
        <v>2412</v>
      </c>
      <c r="B2146" s="54" t="s">
        <v>92</v>
      </c>
      <c r="C2146" s="54" t="s">
        <v>1054</v>
      </c>
      <c r="D2146" s="6" t="s">
        <v>2415</v>
      </c>
      <c r="E2146" s="4" t="s">
        <v>2416</v>
      </c>
    </row>
    <row r="2147" spans="1:5" x14ac:dyDescent="0.25">
      <c r="A2147" s="71">
        <v>2412</v>
      </c>
      <c r="B2147" s="54" t="s">
        <v>92</v>
      </c>
      <c r="C2147" s="54" t="s">
        <v>1054</v>
      </c>
      <c r="D2147" s="6" t="s">
        <v>2415</v>
      </c>
      <c r="E2147" s="4" t="s">
        <v>2417</v>
      </c>
    </row>
    <row r="2148" spans="1:5" x14ac:dyDescent="0.25">
      <c r="A2148" s="71">
        <v>2412</v>
      </c>
      <c r="B2148" s="54" t="s">
        <v>287</v>
      </c>
      <c r="C2148" s="54" t="s">
        <v>1452</v>
      </c>
      <c r="D2148" s="6" t="s">
        <v>1453</v>
      </c>
      <c r="E2148" s="4" t="s">
        <v>2428</v>
      </c>
    </row>
    <row r="2149" spans="1:5" x14ac:dyDescent="0.25">
      <c r="A2149" s="71">
        <v>2412</v>
      </c>
      <c r="B2149" s="54" t="s">
        <v>287</v>
      </c>
      <c r="C2149" s="54" t="s">
        <v>1452</v>
      </c>
      <c r="D2149" s="6" t="s">
        <v>1453</v>
      </c>
      <c r="E2149" s="4" t="s">
        <v>2429</v>
      </c>
    </row>
    <row r="2150" spans="1:5" x14ac:dyDescent="0.25">
      <c r="A2150" s="71">
        <v>2412</v>
      </c>
      <c r="B2150" s="54" t="s">
        <v>287</v>
      </c>
      <c r="C2150" s="54" t="s">
        <v>1452</v>
      </c>
      <c r="D2150" s="6" t="s">
        <v>1453</v>
      </c>
      <c r="E2150" s="4" t="s">
        <v>2430</v>
      </c>
    </row>
    <row r="2151" spans="1:5" x14ac:dyDescent="0.25">
      <c r="A2151" s="71">
        <v>2412</v>
      </c>
      <c r="B2151" s="54" t="s">
        <v>287</v>
      </c>
      <c r="C2151" s="54" t="s">
        <v>1452</v>
      </c>
      <c r="D2151" s="6" t="s">
        <v>1453</v>
      </c>
      <c r="E2151" s="4" t="s">
        <v>2431</v>
      </c>
    </row>
    <row r="2152" spans="1:5" x14ac:dyDescent="0.25">
      <c r="A2152" s="71">
        <v>2412</v>
      </c>
      <c r="B2152" s="54" t="s">
        <v>287</v>
      </c>
      <c r="C2152" s="54" t="s">
        <v>1452</v>
      </c>
      <c r="D2152" s="6" t="s">
        <v>1453</v>
      </c>
      <c r="E2152" s="4" t="s">
        <v>2432</v>
      </c>
    </row>
    <row r="2153" spans="1:5" x14ac:dyDescent="0.25">
      <c r="A2153" s="71">
        <v>2412</v>
      </c>
      <c r="B2153" s="54" t="s">
        <v>287</v>
      </c>
      <c r="C2153" s="54" t="s">
        <v>1452</v>
      </c>
      <c r="D2153" s="6" t="s">
        <v>1453</v>
      </c>
      <c r="E2153" s="4" t="s">
        <v>2433</v>
      </c>
    </row>
    <row r="2154" spans="1:5" x14ac:dyDescent="0.25">
      <c r="A2154" s="71">
        <v>2412</v>
      </c>
      <c r="B2154" s="54" t="s">
        <v>287</v>
      </c>
      <c r="C2154" s="54" t="s">
        <v>1452</v>
      </c>
      <c r="D2154" s="6" t="s">
        <v>1453</v>
      </c>
      <c r="E2154" s="4" t="s">
        <v>2434</v>
      </c>
    </row>
    <row r="2155" spans="1:5" x14ac:dyDescent="0.25">
      <c r="A2155" s="71">
        <v>2412</v>
      </c>
      <c r="B2155" s="54" t="s">
        <v>287</v>
      </c>
      <c r="C2155" s="54" t="s">
        <v>1452</v>
      </c>
      <c r="D2155" s="6" t="s">
        <v>1453</v>
      </c>
      <c r="E2155" s="4" t="s">
        <v>2435</v>
      </c>
    </row>
    <row r="2156" spans="1:5" x14ac:dyDescent="0.25">
      <c r="A2156" s="71">
        <v>2412</v>
      </c>
      <c r="B2156" s="54" t="s">
        <v>287</v>
      </c>
      <c r="C2156" s="54" t="s">
        <v>1452</v>
      </c>
      <c r="D2156" s="6" t="s">
        <v>1453</v>
      </c>
      <c r="E2156" s="4" t="s">
        <v>2436</v>
      </c>
    </row>
    <row r="2157" spans="1:5" x14ac:dyDescent="0.25">
      <c r="A2157" s="71">
        <v>2412</v>
      </c>
      <c r="B2157" s="54" t="s">
        <v>287</v>
      </c>
      <c r="C2157" s="54" t="s">
        <v>1452</v>
      </c>
      <c r="D2157" s="6" t="s">
        <v>1453</v>
      </c>
      <c r="E2157" s="4" t="s">
        <v>2437</v>
      </c>
    </row>
    <row r="2158" spans="1:5" x14ac:dyDescent="0.25">
      <c r="A2158" s="71">
        <v>2412</v>
      </c>
      <c r="B2158" s="54" t="s">
        <v>287</v>
      </c>
      <c r="C2158" s="54" t="s">
        <v>1452</v>
      </c>
      <c r="D2158" s="6" t="s">
        <v>1453</v>
      </c>
      <c r="E2158" s="4" t="s">
        <v>2438</v>
      </c>
    </row>
    <row r="2159" spans="1:5" x14ac:dyDescent="0.25">
      <c r="A2159" s="71">
        <v>2412</v>
      </c>
      <c r="B2159" s="54" t="s">
        <v>287</v>
      </c>
      <c r="C2159" s="54" t="s">
        <v>1452</v>
      </c>
      <c r="D2159" s="6" t="s">
        <v>1453</v>
      </c>
      <c r="E2159" s="4" t="s">
        <v>2439</v>
      </c>
    </row>
    <row r="2160" spans="1:5" x14ac:dyDescent="0.25">
      <c r="A2160" s="71">
        <v>2412</v>
      </c>
      <c r="B2160" s="54" t="s">
        <v>287</v>
      </c>
      <c r="C2160" s="54" t="s">
        <v>1452</v>
      </c>
      <c r="D2160" s="6" t="s">
        <v>1453</v>
      </c>
      <c r="E2160" s="4" t="s">
        <v>2440</v>
      </c>
    </row>
    <row r="2161" spans="1:11" x14ac:dyDescent="0.25">
      <c r="A2161" s="71">
        <v>2412</v>
      </c>
      <c r="B2161" s="54" t="s">
        <v>287</v>
      </c>
      <c r="C2161" s="54" t="s">
        <v>1452</v>
      </c>
      <c r="D2161" s="6" t="s">
        <v>1453</v>
      </c>
      <c r="E2161" s="4" t="s">
        <v>2441</v>
      </c>
    </row>
    <row r="2162" spans="1:11" x14ac:dyDescent="0.25">
      <c r="A2162" s="71">
        <v>2412</v>
      </c>
      <c r="B2162" s="54" t="s">
        <v>287</v>
      </c>
      <c r="C2162" s="54" t="s">
        <v>1452</v>
      </c>
      <c r="D2162" s="6" t="s">
        <v>1453</v>
      </c>
      <c r="E2162" s="4" t="s">
        <v>2442</v>
      </c>
    </row>
    <row r="2163" spans="1:11" x14ac:dyDescent="0.25">
      <c r="A2163" s="71">
        <v>2412</v>
      </c>
      <c r="B2163" s="54" t="s">
        <v>287</v>
      </c>
      <c r="C2163" s="54" t="s">
        <v>1452</v>
      </c>
      <c r="D2163" s="6" t="s">
        <v>1453</v>
      </c>
      <c r="E2163" s="4" t="s">
        <v>2443</v>
      </c>
    </row>
    <row r="2164" spans="1:11" x14ac:dyDescent="0.25">
      <c r="A2164" s="71">
        <v>2412</v>
      </c>
      <c r="B2164" s="54" t="s">
        <v>287</v>
      </c>
      <c r="C2164" s="54" t="s">
        <v>1452</v>
      </c>
      <c r="D2164" s="6" t="s">
        <v>1453</v>
      </c>
      <c r="E2164" s="4" t="s">
        <v>2444</v>
      </c>
    </row>
    <row r="2165" spans="1:11" x14ac:dyDescent="0.25">
      <c r="A2165" s="71">
        <v>2412</v>
      </c>
      <c r="B2165" s="54" t="s">
        <v>287</v>
      </c>
      <c r="C2165" s="54" t="s">
        <v>1452</v>
      </c>
      <c r="D2165" s="6" t="s">
        <v>1453</v>
      </c>
      <c r="E2165" s="4" t="s">
        <v>2445</v>
      </c>
    </row>
    <row r="2166" spans="1:11" x14ac:dyDescent="0.25">
      <c r="A2166" s="71">
        <v>2412</v>
      </c>
      <c r="B2166" s="54" t="s">
        <v>287</v>
      </c>
      <c r="C2166" s="54" t="s">
        <v>1452</v>
      </c>
      <c r="D2166" s="6" t="s">
        <v>1453</v>
      </c>
      <c r="E2166" s="4" t="s">
        <v>2446</v>
      </c>
    </row>
    <row r="2167" spans="1:11" x14ac:dyDescent="0.25">
      <c r="A2167" s="71">
        <v>2412</v>
      </c>
      <c r="B2167" s="54" t="s">
        <v>29</v>
      </c>
      <c r="C2167" s="54" t="s">
        <v>30</v>
      </c>
      <c r="D2167" s="6" t="s">
        <v>1458</v>
      </c>
      <c r="E2167" s="4" t="s">
        <v>2251</v>
      </c>
    </row>
    <row r="2168" spans="1:11" x14ac:dyDescent="0.25">
      <c r="A2168" s="71">
        <v>2412</v>
      </c>
      <c r="B2168" s="54" t="s">
        <v>29</v>
      </c>
      <c r="C2168" s="54" t="s">
        <v>30</v>
      </c>
      <c r="D2168" s="6" t="s">
        <v>1458</v>
      </c>
      <c r="E2168" s="4" t="s">
        <v>2252</v>
      </c>
    </row>
    <row r="2169" spans="1:11" x14ac:dyDescent="0.25">
      <c r="A2169" s="71">
        <v>2412</v>
      </c>
      <c r="B2169" s="54" t="s">
        <v>29</v>
      </c>
      <c r="C2169" s="54" t="s">
        <v>30</v>
      </c>
      <c r="D2169" s="6" t="s">
        <v>1458</v>
      </c>
      <c r="E2169" s="4" t="s">
        <v>2253</v>
      </c>
    </row>
    <row r="2170" spans="1:11" x14ac:dyDescent="0.25">
      <c r="A2170" s="71">
        <v>2412</v>
      </c>
      <c r="B2170" s="54" t="s">
        <v>29</v>
      </c>
      <c r="C2170" s="54" t="s">
        <v>30</v>
      </c>
      <c r="D2170" s="6" t="s">
        <v>1458</v>
      </c>
      <c r="E2170" s="4" t="s">
        <v>2254</v>
      </c>
    </row>
    <row r="2171" spans="1:11" x14ac:dyDescent="0.25">
      <c r="A2171" s="71">
        <v>2412</v>
      </c>
      <c r="B2171" s="54" t="s">
        <v>29</v>
      </c>
      <c r="C2171" s="54" t="s">
        <v>30</v>
      </c>
      <c r="D2171" s="6" t="s">
        <v>1458</v>
      </c>
      <c r="E2171" s="4" t="s">
        <v>2255</v>
      </c>
    </row>
    <row r="2172" spans="1:11" x14ac:dyDescent="0.25">
      <c r="A2172" s="34">
        <v>5.2</v>
      </c>
      <c r="B2172" s="54" t="s">
        <v>29</v>
      </c>
      <c r="C2172" s="54" t="s">
        <v>30</v>
      </c>
      <c r="D2172" s="6" t="s">
        <v>1460</v>
      </c>
      <c r="E2172" t="s">
        <v>1639</v>
      </c>
      <c r="F2172" s="9" t="s">
        <v>84</v>
      </c>
      <c r="G2172" s="9" t="s">
        <v>84</v>
      </c>
      <c r="H2172" s="49">
        <v>13.2</v>
      </c>
      <c r="I2172" s="9">
        <v>14</v>
      </c>
    </row>
    <row r="2173" spans="1:11" x14ac:dyDescent="0.25">
      <c r="A2173" s="34">
        <v>6</v>
      </c>
      <c r="B2173" s="54" t="s">
        <v>29</v>
      </c>
      <c r="C2173" s="54" t="s">
        <v>30</v>
      </c>
      <c r="D2173" s="6" t="s">
        <v>1460</v>
      </c>
      <c r="E2173" t="s">
        <v>1640</v>
      </c>
      <c r="F2173" s="9" t="s">
        <v>84</v>
      </c>
      <c r="G2173" s="34" t="s">
        <v>84</v>
      </c>
      <c r="H2173" s="49">
        <v>13.3</v>
      </c>
      <c r="I2173" s="9">
        <v>14</v>
      </c>
      <c r="K2173" s="51"/>
    </row>
    <row r="2174" spans="1:11" x14ac:dyDescent="0.25">
      <c r="A2174" s="34">
        <v>6</v>
      </c>
      <c r="B2174" s="54" t="s">
        <v>29</v>
      </c>
      <c r="C2174" s="54" t="s">
        <v>30</v>
      </c>
      <c r="D2174" s="6" t="s">
        <v>1460</v>
      </c>
      <c r="E2174" t="s">
        <v>1641</v>
      </c>
      <c r="F2174" s="9" t="s">
        <v>84</v>
      </c>
      <c r="G2174" s="34" t="s">
        <v>84</v>
      </c>
      <c r="H2174" s="49">
        <v>13.3</v>
      </c>
      <c r="I2174" s="9">
        <v>14</v>
      </c>
      <c r="J2174" s="45"/>
      <c r="K2174" s="51"/>
    </row>
    <row r="2175" spans="1:11" x14ac:dyDescent="0.25">
      <c r="A2175" s="34">
        <v>6</v>
      </c>
      <c r="B2175" s="54" t="s">
        <v>29</v>
      </c>
      <c r="C2175" s="54" t="s">
        <v>30</v>
      </c>
      <c r="D2175" s="6" t="s">
        <v>1460</v>
      </c>
      <c r="E2175" t="s">
        <v>1642</v>
      </c>
      <c r="F2175" s="9" t="s">
        <v>84</v>
      </c>
      <c r="G2175" s="34" t="s">
        <v>84</v>
      </c>
      <c r="H2175" s="49">
        <v>13</v>
      </c>
      <c r="I2175" s="9">
        <v>14</v>
      </c>
      <c r="K2175" s="51"/>
    </row>
    <row r="2176" spans="1:11" x14ac:dyDescent="0.25">
      <c r="A2176" s="71">
        <v>2412</v>
      </c>
      <c r="B2176" s="6" t="s">
        <v>92</v>
      </c>
      <c r="C2176" s="6" t="s">
        <v>1677</v>
      </c>
      <c r="D2176" s="6" t="s">
        <v>1930</v>
      </c>
      <c r="E2176" s="4" t="s">
        <v>2447</v>
      </c>
    </row>
    <row r="2177" spans="1:9" x14ac:dyDescent="0.25">
      <c r="A2177" s="71">
        <v>2412</v>
      </c>
      <c r="B2177" s="6" t="s">
        <v>92</v>
      </c>
      <c r="C2177" s="6" t="s">
        <v>1677</v>
      </c>
      <c r="D2177" s="6" t="s">
        <v>1930</v>
      </c>
      <c r="E2177" s="4" t="s">
        <v>2448</v>
      </c>
    </row>
    <row r="2178" spans="1:9" x14ac:dyDescent="0.25">
      <c r="A2178" s="71">
        <v>2412</v>
      </c>
      <c r="B2178" s="6" t="s">
        <v>92</v>
      </c>
      <c r="C2178" s="6" t="s">
        <v>1677</v>
      </c>
      <c r="D2178" s="6" t="s">
        <v>1930</v>
      </c>
      <c r="E2178" s="4" t="s">
        <v>2449</v>
      </c>
    </row>
    <row r="2179" spans="1:9" x14ac:dyDescent="0.25">
      <c r="A2179" s="71">
        <v>2412</v>
      </c>
      <c r="B2179" s="54" t="s">
        <v>92</v>
      </c>
      <c r="C2179" s="54" t="s">
        <v>1054</v>
      </c>
      <c r="D2179" s="6" t="s">
        <v>1924</v>
      </c>
      <c r="E2179" s="4" t="s">
        <v>2422</v>
      </c>
    </row>
    <row r="2180" spans="1:9" x14ac:dyDescent="0.25">
      <c r="A2180" s="71">
        <v>2412</v>
      </c>
      <c r="B2180" s="54" t="s">
        <v>92</v>
      </c>
      <c r="C2180" s="54" t="s">
        <v>1054</v>
      </c>
      <c r="D2180" s="6" t="s">
        <v>1924</v>
      </c>
      <c r="E2180" s="4" t="s">
        <v>2423</v>
      </c>
    </row>
    <row r="2181" spans="1:9" x14ac:dyDescent="0.25">
      <c r="A2181" s="71">
        <v>2412</v>
      </c>
      <c r="B2181" s="54" t="s">
        <v>92</v>
      </c>
      <c r="C2181" s="54" t="s">
        <v>1054</v>
      </c>
      <c r="D2181" s="6" t="s">
        <v>1924</v>
      </c>
      <c r="E2181" s="4" t="s">
        <v>2424</v>
      </c>
    </row>
    <row r="2182" spans="1:9" x14ac:dyDescent="0.25">
      <c r="A2182" s="71">
        <v>2412</v>
      </c>
      <c r="B2182" s="54" t="s">
        <v>92</v>
      </c>
      <c r="C2182" s="54" t="s">
        <v>1054</v>
      </c>
      <c r="D2182" s="6" t="s">
        <v>1924</v>
      </c>
      <c r="E2182" s="4" t="s">
        <v>2425</v>
      </c>
    </row>
    <row r="2183" spans="1:9" x14ac:dyDescent="0.25">
      <c r="A2183" s="71">
        <v>2412</v>
      </c>
      <c r="B2183" s="54" t="s">
        <v>92</v>
      </c>
      <c r="C2183" s="54" t="s">
        <v>1054</v>
      </c>
      <c r="D2183" s="6" t="s">
        <v>1924</v>
      </c>
      <c r="E2183" s="4" t="s">
        <v>2426</v>
      </c>
    </row>
    <row r="2184" spans="1:9" x14ac:dyDescent="0.25">
      <c r="A2184" s="71">
        <v>2412</v>
      </c>
      <c r="B2184" s="54" t="s">
        <v>92</v>
      </c>
      <c r="C2184" s="54" t="s">
        <v>1054</v>
      </c>
      <c r="D2184" s="6" t="s">
        <v>1924</v>
      </c>
      <c r="E2184" s="4" t="s">
        <v>2427</v>
      </c>
    </row>
    <row r="2185" spans="1:9" x14ac:dyDescent="0.25">
      <c r="A2185" s="34">
        <v>6</v>
      </c>
      <c r="B2185" s="54" t="s">
        <v>29</v>
      </c>
      <c r="C2185" s="54" t="s">
        <v>30</v>
      </c>
      <c r="D2185" s="6" t="s">
        <v>1460</v>
      </c>
      <c r="E2185" t="s">
        <v>1643</v>
      </c>
      <c r="F2185" s="9" t="s">
        <v>84</v>
      </c>
      <c r="G2185" s="55" t="s">
        <v>84</v>
      </c>
      <c r="H2185" s="49">
        <v>13</v>
      </c>
      <c r="I2185" s="9">
        <v>14</v>
      </c>
    </row>
    <row r="2186" spans="1:9" x14ac:dyDescent="0.25">
      <c r="A2186" s="34">
        <v>6</v>
      </c>
      <c r="B2186" s="54" t="s">
        <v>29</v>
      </c>
      <c r="C2186" s="54" t="s">
        <v>30</v>
      </c>
      <c r="D2186" s="6" t="s">
        <v>1460</v>
      </c>
      <c r="E2186" t="s">
        <v>1644</v>
      </c>
      <c r="F2186" s="9" t="s">
        <v>84</v>
      </c>
      <c r="G2186" s="34" t="s">
        <v>84</v>
      </c>
      <c r="H2186" s="49">
        <v>13.3</v>
      </c>
      <c r="I2186" s="9">
        <v>14</v>
      </c>
    </row>
    <row r="2187" spans="1:9" x14ac:dyDescent="0.25">
      <c r="A2187" s="71">
        <v>2412</v>
      </c>
      <c r="B2187" s="54" t="s">
        <v>287</v>
      </c>
      <c r="C2187" s="54" t="s">
        <v>1470</v>
      </c>
      <c r="D2187" s="6" t="s">
        <v>2474</v>
      </c>
      <c r="E2187" s="4" t="s">
        <v>2475</v>
      </c>
    </row>
    <row r="2188" spans="1:9" x14ac:dyDescent="0.25">
      <c r="A2188" s="71">
        <v>2412</v>
      </c>
      <c r="B2188" s="54" t="s">
        <v>287</v>
      </c>
      <c r="C2188" s="54" t="s">
        <v>1470</v>
      </c>
      <c r="D2188" s="6" t="s">
        <v>2474</v>
      </c>
      <c r="E2188" s="4" t="s">
        <v>2476</v>
      </c>
    </row>
    <row r="2189" spans="1:9" x14ac:dyDescent="0.25">
      <c r="A2189" s="71">
        <v>2412</v>
      </c>
      <c r="B2189" s="54" t="s">
        <v>287</v>
      </c>
      <c r="C2189" s="54" t="s">
        <v>1470</v>
      </c>
      <c r="D2189" s="6" t="s">
        <v>2477</v>
      </c>
      <c r="E2189" s="4" t="s">
        <v>2478</v>
      </c>
    </row>
    <row r="2190" spans="1:9" x14ac:dyDescent="0.25">
      <c r="A2190" s="71">
        <v>2412</v>
      </c>
      <c r="B2190" s="54" t="s">
        <v>287</v>
      </c>
      <c r="C2190" s="54" t="s">
        <v>1470</v>
      </c>
      <c r="D2190" s="6" t="s">
        <v>2477</v>
      </c>
      <c r="E2190" s="4" t="s">
        <v>2479</v>
      </c>
    </row>
    <row r="2191" spans="1:9" x14ac:dyDescent="0.25">
      <c r="A2191" s="71">
        <v>2412</v>
      </c>
      <c r="B2191" s="54" t="s">
        <v>287</v>
      </c>
      <c r="C2191" s="54" t="s">
        <v>1470</v>
      </c>
      <c r="D2191" s="6" t="s">
        <v>1474</v>
      </c>
      <c r="E2191" s="4" t="s">
        <v>2468</v>
      </c>
    </row>
    <row r="2192" spans="1:9" x14ac:dyDescent="0.25">
      <c r="A2192" s="71">
        <v>2412</v>
      </c>
      <c r="B2192" s="54" t="s">
        <v>287</v>
      </c>
      <c r="C2192" s="54" t="s">
        <v>1470</v>
      </c>
      <c r="D2192" s="6" t="s">
        <v>1474</v>
      </c>
      <c r="E2192" s="4" t="s">
        <v>2469</v>
      </c>
    </row>
    <row r="2193" spans="1:9" x14ac:dyDescent="0.25">
      <c r="A2193" s="71">
        <v>2412</v>
      </c>
      <c r="B2193" s="54" t="s">
        <v>287</v>
      </c>
      <c r="C2193" s="54" t="s">
        <v>1470</v>
      </c>
      <c r="D2193" s="6" t="s">
        <v>1474</v>
      </c>
      <c r="E2193" s="4" t="s">
        <v>2470</v>
      </c>
    </row>
    <row r="2194" spans="1:9" x14ac:dyDescent="0.25">
      <c r="A2194" s="71">
        <v>2412</v>
      </c>
      <c r="B2194" s="54" t="s">
        <v>287</v>
      </c>
      <c r="C2194" s="54" t="s">
        <v>1470</v>
      </c>
      <c r="D2194" s="6" t="s">
        <v>1474</v>
      </c>
      <c r="E2194" s="4" t="s">
        <v>2471</v>
      </c>
    </row>
    <row r="2195" spans="1:9" x14ac:dyDescent="0.25">
      <c r="A2195" s="71">
        <v>2412</v>
      </c>
      <c r="B2195" s="54" t="s">
        <v>287</v>
      </c>
      <c r="C2195" s="54" t="s">
        <v>1470</v>
      </c>
      <c r="D2195" s="6" t="s">
        <v>1474</v>
      </c>
      <c r="E2195" s="4" t="s">
        <v>2480</v>
      </c>
    </row>
    <row r="2196" spans="1:9" x14ac:dyDescent="0.25">
      <c r="A2196" s="71">
        <v>2412</v>
      </c>
      <c r="B2196" s="54" t="s">
        <v>287</v>
      </c>
      <c r="C2196" s="54" t="s">
        <v>1470</v>
      </c>
      <c r="D2196" s="6" t="s">
        <v>1474</v>
      </c>
      <c r="E2196" s="4" t="s">
        <v>2481</v>
      </c>
    </row>
    <row r="2197" spans="1:9" x14ac:dyDescent="0.25">
      <c r="A2197" s="34">
        <v>5.0999999999999996</v>
      </c>
      <c r="B2197" s="54" t="s">
        <v>29</v>
      </c>
      <c r="C2197" s="54" t="s">
        <v>101</v>
      </c>
      <c r="D2197" s="6" t="s">
        <v>102</v>
      </c>
      <c r="E2197" t="s">
        <v>1876</v>
      </c>
      <c r="F2197" s="9" t="s">
        <v>84</v>
      </c>
      <c r="G2197" s="9" t="s">
        <v>84</v>
      </c>
      <c r="H2197" s="9">
        <v>13.1</v>
      </c>
      <c r="I2197" s="9">
        <v>14</v>
      </c>
    </row>
    <row r="2198" spans="1:9" x14ac:dyDescent="0.25">
      <c r="A2198" s="71">
        <v>2506</v>
      </c>
      <c r="B2198" s="54" t="s">
        <v>92</v>
      </c>
      <c r="C2198" s="54" t="s">
        <v>93</v>
      </c>
      <c r="D2198" s="6" t="s">
        <v>94</v>
      </c>
      <c r="E2198" s="4" t="s">
        <v>2608</v>
      </c>
    </row>
    <row r="2199" spans="1:9" x14ac:dyDescent="0.25">
      <c r="A2199" s="34">
        <v>5.0999999999999996</v>
      </c>
      <c r="B2199" s="54" t="s">
        <v>29</v>
      </c>
      <c r="C2199" s="54" t="s">
        <v>101</v>
      </c>
      <c r="D2199" s="6" t="s">
        <v>102</v>
      </c>
      <c r="E2199" t="s">
        <v>1877</v>
      </c>
      <c r="F2199" s="9" t="s">
        <v>84</v>
      </c>
      <c r="G2199" s="9" t="s">
        <v>84</v>
      </c>
      <c r="H2199" s="9">
        <v>13.1</v>
      </c>
      <c r="I2199" s="9">
        <v>14</v>
      </c>
    </row>
    <row r="2200" spans="1:9" x14ac:dyDescent="0.25">
      <c r="A2200" s="34">
        <v>5.0999999999999996</v>
      </c>
      <c r="B2200" s="54" t="s">
        <v>29</v>
      </c>
      <c r="C2200" s="54" t="s">
        <v>101</v>
      </c>
      <c r="D2200" s="6" t="s">
        <v>102</v>
      </c>
      <c r="E2200" t="s">
        <v>1878</v>
      </c>
      <c r="F2200" s="9" t="s">
        <v>84</v>
      </c>
      <c r="G2200" s="9" t="s">
        <v>84</v>
      </c>
      <c r="H2200" s="9">
        <v>13.1</v>
      </c>
      <c r="I2200" s="9">
        <v>14</v>
      </c>
    </row>
    <row r="2201" spans="1:9" x14ac:dyDescent="0.25">
      <c r="A2201" s="34">
        <v>6.2</v>
      </c>
      <c r="B2201" s="54" t="s">
        <v>29</v>
      </c>
      <c r="C2201" s="54" t="s">
        <v>101</v>
      </c>
      <c r="D2201" s="6" t="s">
        <v>102</v>
      </c>
      <c r="E2201" t="s">
        <v>1911</v>
      </c>
      <c r="H2201" s="34" t="s">
        <v>84</v>
      </c>
      <c r="I2201" s="34">
        <v>14.2</v>
      </c>
    </row>
    <row r="2202" spans="1:9" x14ac:dyDescent="0.25">
      <c r="A2202" s="34">
        <v>6.2</v>
      </c>
      <c r="B2202" s="54" t="s">
        <v>29</v>
      </c>
      <c r="C2202" s="54" t="s">
        <v>101</v>
      </c>
      <c r="D2202" s="6" t="s">
        <v>102</v>
      </c>
      <c r="E2202" t="s">
        <v>1912</v>
      </c>
      <c r="H2202" s="34" t="s">
        <v>84</v>
      </c>
      <c r="I2202" s="34">
        <v>14.2</v>
      </c>
    </row>
    <row r="2203" spans="1:9" x14ac:dyDescent="0.25">
      <c r="A2203" s="34">
        <v>6.3</v>
      </c>
      <c r="B2203" s="54" t="s">
        <v>29</v>
      </c>
      <c r="C2203" s="54" t="s">
        <v>101</v>
      </c>
      <c r="D2203" s="6" t="s">
        <v>102</v>
      </c>
      <c r="E2203" t="s">
        <v>1919</v>
      </c>
      <c r="H2203" s="34" t="s">
        <v>84</v>
      </c>
      <c r="I2203" s="34">
        <v>14.3</v>
      </c>
    </row>
    <row r="2204" spans="1:9" x14ac:dyDescent="0.25">
      <c r="A2204" s="71">
        <v>2506</v>
      </c>
      <c r="B2204" s="54" t="s">
        <v>92</v>
      </c>
      <c r="C2204" s="54" t="s">
        <v>1670</v>
      </c>
      <c r="D2204" s="6" t="s">
        <v>1671</v>
      </c>
      <c r="E2204" s="4" t="s">
        <v>2560</v>
      </c>
    </row>
    <row r="2205" spans="1:9" x14ac:dyDescent="0.25">
      <c r="A2205" s="71">
        <v>2506</v>
      </c>
      <c r="B2205" s="54" t="s">
        <v>92</v>
      </c>
      <c r="C2205" s="54" t="s">
        <v>1670</v>
      </c>
      <c r="D2205" s="6" t="s">
        <v>1671</v>
      </c>
      <c r="E2205" s="4" t="s">
        <v>2561</v>
      </c>
    </row>
    <row r="2206" spans="1:9" x14ac:dyDescent="0.25">
      <c r="A2206" s="71">
        <v>2506</v>
      </c>
      <c r="B2206" s="54" t="s">
        <v>92</v>
      </c>
      <c r="C2206" s="54" t="s">
        <v>1670</v>
      </c>
      <c r="D2206" s="6" t="s">
        <v>1671</v>
      </c>
      <c r="E2206" s="4" t="s">
        <v>2562</v>
      </c>
    </row>
    <row r="2207" spans="1:9" x14ac:dyDescent="0.25">
      <c r="A2207" s="71">
        <v>2506</v>
      </c>
      <c r="B2207" s="54" t="s">
        <v>92</v>
      </c>
      <c r="C2207" s="54" t="s">
        <v>1670</v>
      </c>
      <c r="D2207" s="6" t="s">
        <v>1671</v>
      </c>
      <c r="E2207" s="4" t="s">
        <v>2563</v>
      </c>
    </row>
    <row r="2208" spans="1:9" x14ac:dyDescent="0.25">
      <c r="A2208" s="71">
        <v>2506</v>
      </c>
      <c r="B2208" s="54" t="s">
        <v>92</v>
      </c>
      <c r="C2208" s="54" t="s">
        <v>93</v>
      </c>
      <c r="D2208" s="6" t="s">
        <v>229</v>
      </c>
      <c r="E2208" s="4" t="s">
        <v>2595</v>
      </c>
    </row>
    <row r="2209" spans="1:11" x14ac:dyDescent="0.25">
      <c r="A2209" s="71">
        <v>2506</v>
      </c>
      <c r="B2209" s="54" t="s">
        <v>92</v>
      </c>
      <c r="C2209" s="54" t="s">
        <v>93</v>
      </c>
      <c r="D2209" s="6" t="s">
        <v>229</v>
      </c>
      <c r="E2209" s="4" t="s">
        <v>2596</v>
      </c>
    </row>
    <row r="2210" spans="1:11" x14ac:dyDescent="0.25">
      <c r="A2210" s="71">
        <v>2506</v>
      </c>
      <c r="B2210" s="54" t="s">
        <v>92</v>
      </c>
      <c r="C2210" s="54" t="s">
        <v>93</v>
      </c>
      <c r="D2210" s="6" t="s">
        <v>229</v>
      </c>
      <c r="E2210" s="4" t="s">
        <v>2597</v>
      </c>
    </row>
    <row r="2211" spans="1:11" x14ac:dyDescent="0.25">
      <c r="A2211" s="71">
        <v>2506</v>
      </c>
      <c r="B2211" s="54" t="s">
        <v>92</v>
      </c>
      <c r="C2211" s="54" t="s">
        <v>93</v>
      </c>
      <c r="D2211" s="6" t="s">
        <v>229</v>
      </c>
      <c r="E2211" s="4" t="s">
        <v>2598</v>
      </c>
    </row>
    <row r="2212" spans="1:11" x14ac:dyDescent="0.25">
      <c r="A2212" s="71">
        <v>2506</v>
      </c>
      <c r="B2212" s="54" t="s">
        <v>92</v>
      </c>
      <c r="C2212" s="54" t="s">
        <v>93</v>
      </c>
      <c r="D2212" s="6" t="s">
        <v>229</v>
      </c>
      <c r="E2212" s="4" t="s">
        <v>2599</v>
      </c>
    </row>
    <row r="2213" spans="1:11" x14ac:dyDescent="0.25">
      <c r="A2213" s="71">
        <v>2506</v>
      </c>
      <c r="B2213" s="54" t="s">
        <v>92</v>
      </c>
      <c r="C2213" s="54" t="s">
        <v>93</v>
      </c>
      <c r="D2213" s="6" t="s">
        <v>229</v>
      </c>
      <c r="E2213" s="4" t="s">
        <v>2600</v>
      </c>
    </row>
    <row r="2214" spans="1:11" x14ac:dyDescent="0.25">
      <c r="A2214" s="71">
        <v>2506</v>
      </c>
      <c r="B2214" s="54" t="s">
        <v>29</v>
      </c>
      <c r="C2214" s="54" t="s">
        <v>30</v>
      </c>
      <c r="D2214" s="6" t="s">
        <v>2516</v>
      </c>
      <c r="E2214" s="4" t="s">
        <v>2517</v>
      </c>
    </row>
    <row r="2215" spans="1:11" x14ac:dyDescent="0.25">
      <c r="A2215" s="71">
        <v>2506</v>
      </c>
      <c r="B2215" s="54" t="s">
        <v>29</v>
      </c>
      <c r="C2215" s="54" t="s">
        <v>30</v>
      </c>
      <c r="D2215" s="6" t="s">
        <v>2516</v>
      </c>
      <c r="E2215" s="4" t="s">
        <v>2518</v>
      </c>
    </row>
    <row r="2216" spans="1:11" x14ac:dyDescent="0.25">
      <c r="A2216" s="71">
        <v>2506</v>
      </c>
      <c r="B2216" s="54" t="s">
        <v>92</v>
      </c>
      <c r="C2216" s="54" t="s">
        <v>93</v>
      </c>
      <c r="D2216" s="6" t="s">
        <v>2606</v>
      </c>
      <c r="E2216" s="4" t="s">
        <v>2607</v>
      </c>
    </row>
    <row r="2217" spans="1:11" x14ac:dyDescent="0.25">
      <c r="A2217" s="34">
        <v>6.1</v>
      </c>
      <c r="B2217" s="54" t="s">
        <v>29</v>
      </c>
      <c r="C2217" s="54" t="s">
        <v>30</v>
      </c>
      <c r="D2217" s="36" t="s">
        <v>1460</v>
      </c>
      <c r="E2217" t="s">
        <v>1645</v>
      </c>
      <c r="F2217" s="34" t="s">
        <v>84</v>
      </c>
      <c r="G2217" s="34" t="s">
        <v>84</v>
      </c>
      <c r="H2217" s="34" t="s">
        <v>84</v>
      </c>
      <c r="I2217" s="55">
        <v>14.1</v>
      </c>
      <c r="K2217" s="51"/>
    </row>
    <row r="2218" spans="1:11" x14ac:dyDescent="0.25">
      <c r="A2218" s="34">
        <v>6.2</v>
      </c>
      <c r="B2218" s="54" t="s">
        <v>29</v>
      </c>
      <c r="C2218" s="54" t="s">
        <v>30</v>
      </c>
      <c r="D2218" s="6" t="s">
        <v>1460</v>
      </c>
      <c r="E2218" t="s">
        <v>1646</v>
      </c>
      <c r="F2218" s="34" t="s">
        <v>84</v>
      </c>
      <c r="G2218" s="34" t="s">
        <v>84</v>
      </c>
      <c r="H2218" s="34" t="s">
        <v>84</v>
      </c>
      <c r="I2218" s="34">
        <v>14.2</v>
      </c>
    </row>
    <row r="2219" spans="1:11" x14ac:dyDescent="0.25">
      <c r="A2219" s="34">
        <v>6.2</v>
      </c>
      <c r="B2219" s="54" t="s">
        <v>29</v>
      </c>
      <c r="C2219" s="54" t="s">
        <v>30</v>
      </c>
      <c r="D2219" s="6" t="s">
        <v>1460</v>
      </c>
      <c r="E2219" t="s">
        <v>1647</v>
      </c>
      <c r="F2219" s="34"/>
      <c r="G2219" s="34"/>
      <c r="H2219" s="34" t="s">
        <v>84</v>
      </c>
      <c r="I2219" s="34">
        <v>14.2</v>
      </c>
    </row>
    <row r="2220" spans="1:11" x14ac:dyDescent="0.25">
      <c r="A2220" s="71">
        <v>2506</v>
      </c>
      <c r="B2220" s="54" t="s">
        <v>92</v>
      </c>
      <c r="C2220" s="54" t="s">
        <v>1670</v>
      </c>
      <c r="D2220" s="6" t="s">
        <v>1671</v>
      </c>
      <c r="E2220" s="4" t="s">
        <v>2564</v>
      </c>
    </row>
    <row r="2221" spans="1:11" x14ac:dyDescent="0.25">
      <c r="A2221" s="71">
        <v>2506</v>
      </c>
      <c r="B2221" s="54" t="s">
        <v>92</v>
      </c>
      <c r="C2221" s="54" t="s">
        <v>402</v>
      </c>
      <c r="D2221" s="6" t="s">
        <v>403</v>
      </c>
      <c r="E2221" s="4" t="s">
        <v>2658</v>
      </c>
    </row>
    <row r="2222" spans="1:11" x14ac:dyDescent="0.25">
      <c r="A2222" s="71">
        <v>2506</v>
      </c>
      <c r="B2222" s="54" t="s">
        <v>92</v>
      </c>
      <c r="C2222" s="54" t="s">
        <v>402</v>
      </c>
      <c r="D2222" s="6" t="s">
        <v>403</v>
      </c>
      <c r="E2222" s="4" t="s">
        <v>2659</v>
      </c>
    </row>
    <row r="2223" spans="1:11" x14ac:dyDescent="0.25">
      <c r="A2223" s="71">
        <v>2506</v>
      </c>
      <c r="B2223" s="54" t="s">
        <v>92</v>
      </c>
      <c r="C2223" s="54" t="s">
        <v>93</v>
      </c>
      <c r="D2223" s="6" t="s">
        <v>2015</v>
      </c>
      <c r="E2223" s="4" t="s">
        <v>2585</v>
      </c>
    </row>
    <row r="2224" spans="1:11" x14ac:dyDescent="0.25">
      <c r="A2224" s="71">
        <v>2506</v>
      </c>
      <c r="B2224" s="54" t="s">
        <v>92</v>
      </c>
      <c r="C2224" s="54" t="s">
        <v>93</v>
      </c>
      <c r="D2224" s="6" t="s">
        <v>2015</v>
      </c>
      <c r="E2224" s="4" t="s">
        <v>2586</v>
      </c>
    </row>
    <row r="2225" spans="1:9" x14ac:dyDescent="0.25">
      <c r="A2225" s="71">
        <v>2506</v>
      </c>
      <c r="B2225" s="54" t="s">
        <v>92</v>
      </c>
      <c r="C2225" s="54" t="s">
        <v>93</v>
      </c>
      <c r="D2225" s="6" t="s">
        <v>2015</v>
      </c>
      <c r="E2225" s="4" t="s">
        <v>2587</v>
      </c>
    </row>
    <row r="2226" spans="1:9" x14ac:dyDescent="0.25">
      <c r="A2226" s="71">
        <v>2506</v>
      </c>
      <c r="B2226" s="54" t="s">
        <v>92</v>
      </c>
      <c r="C2226" s="54" t="s">
        <v>93</v>
      </c>
      <c r="D2226" s="6" t="s">
        <v>2015</v>
      </c>
      <c r="E2226" s="4" t="s">
        <v>2588</v>
      </c>
    </row>
    <row r="2227" spans="1:9" x14ac:dyDescent="0.25">
      <c r="A2227" s="71">
        <v>2506</v>
      </c>
      <c r="B2227" s="54" t="s">
        <v>92</v>
      </c>
      <c r="C2227" s="54" t="s">
        <v>93</v>
      </c>
      <c r="D2227" s="6" t="s">
        <v>2015</v>
      </c>
      <c r="E2227" s="4" t="s">
        <v>2589</v>
      </c>
    </row>
    <row r="2228" spans="1:9" x14ac:dyDescent="0.25">
      <c r="A2228" s="71">
        <v>2506</v>
      </c>
      <c r="B2228" s="54" t="s">
        <v>92</v>
      </c>
      <c r="C2228" s="54" t="s">
        <v>93</v>
      </c>
      <c r="D2228" s="6" t="s">
        <v>2015</v>
      </c>
      <c r="E2228" s="4" t="s">
        <v>2590</v>
      </c>
    </row>
    <row r="2229" spans="1:9" x14ac:dyDescent="0.25">
      <c r="A2229" s="71">
        <v>2506</v>
      </c>
      <c r="B2229" s="54" t="s">
        <v>92</v>
      </c>
      <c r="C2229" s="54" t="s">
        <v>93</v>
      </c>
      <c r="D2229" s="6" t="s">
        <v>2015</v>
      </c>
      <c r="E2229" s="4" t="s">
        <v>2591</v>
      </c>
    </row>
    <row r="2230" spans="1:9" x14ac:dyDescent="0.25">
      <c r="A2230" s="71">
        <v>2506</v>
      </c>
      <c r="B2230" s="54" t="s">
        <v>92</v>
      </c>
      <c r="C2230" s="54" t="s">
        <v>93</v>
      </c>
      <c r="D2230" s="6" t="s">
        <v>2015</v>
      </c>
      <c r="E2230" s="4" t="s">
        <v>2592</v>
      </c>
    </row>
    <row r="2231" spans="1:9" x14ac:dyDescent="0.25">
      <c r="A2231" s="71">
        <v>2506</v>
      </c>
      <c r="B2231" s="54" t="s">
        <v>92</v>
      </c>
      <c r="C2231" s="54" t="s">
        <v>93</v>
      </c>
      <c r="D2231" s="6" t="s">
        <v>2015</v>
      </c>
      <c r="E2231" s="4" t="s">
        <v>2593</v>
      </c>
    </row>
    <row r="2232" spans="1:9" x14ac:dyDescent="0.25">
      <c r="A2232" s="71">
        <v>2506</v>
      </c>
      <c r="B2232" s="54" t="s">
        <v>92</v>
      </c>
      <c r="C2232" s="54" t="s">
        <v>93</v>
      </c>
      <c r="D2232" s="6" t="s">
        <v>2015</v>
      </c>
      <c r="E2232" s="4" t="s">
        <v>2594</v>
      </c>
    </row>
    <row r="2233" spans="1:9" x14ac:dyDescent="0.25">
      <c r="A2233" s="71">
        <v>2506</v>
      </c>
      <c r="B2233" s="54" t="s">
        <v>92</v>
      </c>
      <c r="C2233" s="54" t="s">
        <v>1670</v>
      </c>
      <c r="D2233" s="6" t="s">
        <v>1671</v>
      </c>
      <c r="E2233" s="4" t="s">
        <v>2565</v>
      </c>
    </row>
    <row r="2234" spans="1:9" x14ac:dyDescent="0.25">
      <c r="A2234" s="71">
        <v>2506</v>
      </c>
      <c r="B2234" s="54" t="s">
        <v>92</v>
      </c>
      <c r="C2234" s="54" t="s">
        <v>1670</v>
      </c>
      <c r="D2234" s="6" t="s">
        <v>1671</v>
      </c>
      <c r="E2234" s="4" t="s">
        <v>2566</v>
      </c>
    </row>
    <row r="2235" spans="1:9" x14ac:dyDescent="0.25">
      <c r="A2235" s="71">
        <v>2506</v>
      </c>
      <c r="B2235" s="54" t="s">
        <v>92</v>
      </c>
      <c r="C2235" s="54" t="s">
        <v>1670</v>
      </c>
      <c r="D2235" s="6" t="s">
        <v>1671</v>
      </c>
      <c r="E2235" s="4" t="s">
        <v>2567</v>
      </c>
    </row>
    <row r="2236" spans="1:9" x14ac:dyDescent="0.25">
      <c r="A2236" s="71">
        <v>2506</v>
      </c>
      <c r="B2236" s="54" t="s">
        <v>92</v>
      </c>
      <c r="C2236" s="54" t="s">
        <v>1670</v>
      </c>
      <c r="D2236" s="6" t="s">
        <v>1671</v>
      </c>
      <c r="E2236" s="4" t="s">
        <v>2568</v>
      </c>
    </row>
    <row r="2237" spans="1:9" x14ac:dyDescent="0.25">
      <c r="A2237" s="71">
        <v>2506</v>
      </c>
      <c r="B2237" s="54" t="s">
        <v>92</v>
      </c>
      <c r="C2237" s="54" t="s">
        <v>1670</v>
      </c>
      <c r="D2237" s="6" t="s">
        <v>1671</v>
      </c>
      <c r="E2237" s="4" t="s">
        <v>2569</v>
      </c>
    </row>
    <row r="2238" spans="1:9" x14ac:dyDescent="0.25">
      <c r="A2238" s="34">
        <v>6.2</v>
      </c>
      <c r="B2238" s="54" t="s">
        <v>29</v>
      </c>
      <c r="C2238" s="54" t="s">
        <v>30</v>
      </c>
      <c r="D2238" s="6" t="s">
        <v>1460</v>
      </c>
      <c r="E2238" t="s">
        <v>1648</v>
      </c>
      <c r="F2238" s="34" t="s">
        <v>84</v>
      </c>
      <c r="G2238" s="34" t="s">
        <v>84</v>
      </c>
      <c r="H2238" s="34">
        <v>13.3</v>
      </c>
      <c r="I2238" s="34">
        <v>14.2</v>
      </c>
    </row>
    <row r="2239" spans="1:9" x14ac:dyDescent="0.25">
      <c r="A2239" s="34">
        <v>6.2</v>
      </c>
      <c r="B2239" s="54" t="s">
        <v>29</v>
      </c>
      <c r="C2239" s="54" t="s">
        <v>30</v>
      </c>
      <c r="D2239" s="6" t="s">
        <v>1460</v>
      </c>
      <c r="E2239" t="s">
        <v>1649</v>
      </c>
      <c r="F2239" s="34"/>
      <c r="G2239" s="34"/>
      <c r="H2239" s="34" t="s">
        <v>84</v>
      </c>
      <c r="I2239" s="34">
        <v>14.2</v>
      </c>
    </row>
    <row r="2240" spans="1:9" x14ac:dyDescent="0.25">
      <c r="A2240" s="34">
        <v>6.2</v>
      </c>
      <c r="B2240" s="54" t="s">
        <v>29</v>
      </c>
      <c r="C2240" s="54" t="s">
        <v>30</v>
      </c>
      <c r="D2240" s="6" t="s">
        <v>1460</v>
      </c>
      <c r="E2240" t="s">
        <v>1650</v>
      </c>
      <c r="F2240" s="34"/>
      <c r="G2240" s="34"/>
      <c r="H2240" s="34" t="s">
        <v>84</v>
      </c>
      <c r="I2240" s="34">
        <v>14.2</v>
      </c>
    </row>
    <row r="2241" spans="1:9" x14ac:dyDescent="0.25">
      <c r="A2241" s="34">
        <v>6.2</v>
      </c>
      <c r="B2241" s="54" t="s">
        <v>29</v>
      </c>
      <c r="C2241" s="54" t="s">
        <v>30</v>
      </c>
      <c r="D2241" s="6" t="s">
        <v>1460</v>
      </c>
      <c r="E2241" t="s">
        <v>1651</v>
      </c>
      <c r="F2241" s="34"/>
      <c r="G2241" s="34"/>
      <c r="H2241" s="34" t="s">
        <v>84</v>
      </c>
      <c r="I2241" s="34">
        <v>14.2</v>
      </c>
    </row>
    <row r="2242" spans="1:9" x14ac:dyDescent="0.25">
      <c r="A2242" s="34">
        <v>6.2</v>
      </c>
      <c r="B2242" s="54" t="s">
        <v>29</v>
      </c>
      <c r="C2242" s="54" t="s">
        <v>30</v>
      </c>
      <c r="D2242" s="6" t="s">
        <v>1460</v>
      </c>
      <c r="E2242" t="s">
        <v>1652</v>
      </c>
      <c r="F2242" s="34"/>
      <c r="G2242" s="34"/>
      <c r="H2242" s="34">
        <v>13.3</v>
      </c>
      <c r="I2242" s="34">
        <v>14.2</v>
      </c>
    </row>
    <row r="2243" spans="1:9" x14ac:dyDescent="0.25">
      <c r="A2243" s="34">
        <v>6.2</v>
      </c>
      <c r="B2243" s="54" t="s">
        <v>29</v>
      </c>
      <c r="C2243" s="54" t="s">
        <v>30</v>
      </c>
      <c r="D2243" s="6" t="s">
        <v>1460</v>
      </c>
      <c r="E2243" t="s">
        <v>1653</v>
      </c>
      <c r="F2243" s="34"/>
      <c r="G2243" s="34"/>
      <c r="H2243" s="34" t="s">
        <v>84</v>
      </c>
      <c r="I2243" s="34">
        <v>14.2</v>
      </c>
    </row>
    <row r="2244" spans="1:9" x14ac:dyDescent="0.25">
      <c r="A2244" s="34">
        <v>6.2</v>
      </c>
      <c r="B2244" s="54" t="s">
        <v>29</v>
      </c>
      <c r="C2244" s="54" t="s">
        <v>30</v>
      </c>
      <c r="D2244" s="6" t="s">
        <v>1460</v>
      </c>
      <c r="E2244" t="s">
        <v>1654</v>
      </c>
      <c r="F2244" s="34"/>
      <c r="G2244" s="34"/>
      <c r="H2244" s="34" t="s">
        <v>84</v>
      </c>
      <c r="I2244" s="34">
        <v>14.2</v>
      </c>
    </row>
    <row r="2245" spans="1:9" x14ac:dyDescent="0.25">
      <c r="A2245" s="34">
        <v>6.3</v>
      </c>
      <c r="B2245" s="54" t="s">
        <v>29</v>
      </c>
      <c r="C2245" s="54" t="s">
        <v>30</v>
      </c>
      <c r="D2245" s="6" t="s">
        <v>1460</v>
      </c>
      <c r="E2245" t="s">
        <v>1655</v>
      </c>
      <c r="H2245" s="40">
        <v>13.3</v>
      </c>
      <c r="I2245" s="34">
        <v>14</v>
      </c>
    </row>
    <row r="2246" spans="1:9" x14ac:dyDescent="0.25">
      <c r="A2246" s="34">
        <v>6.3</v>
      </c>
      <c r="B2246" s="54" t="s">
        <v>29</v>
      </c>
      <c r="C2246" s="54" t="s">
        <v>30</v>
      </c>
      <c r="D2246" s="6" t="s">
        <v>1460</v>
      </c>
      <c r="E2246" t="s">
        <v>1656</v>
      </c>
      <c r="H2246" s="34" t="s">
        <v>84</v>
      </c>
      <c r="I2246" s="34">
        <v>14.3</v>
      </c>
    </row>
    <row r="2247" spans="1:9" x14ac:dyDescent="0.25">
      <c r="A2247" s="34">
        <v>6.3</v>
      </c>
      <c r="B2247" s="54" t="s">
        <v>29</v>
      </c>
      <c r="C2247" s="54" t="s">
        <v>30</v>
      </c>
      <c r="D2247" s="6" t="s">
        <v>1460</v>
      </c>
      <c r="E2247" t="s">
        <v>1657</v>
      </c>
      <c r="H2247" s="34" t="s">
        <v>84</v>
      </c>
      <c r="I2247" s="34">
        <v>14.3</v>
      </c>
    </row>
    <row r="2248" spans="1:9" x14ac:dyDescent="0.25">
      <c r="A2248" s="34">
        <v>6.3</v>
      </c>
      <c r="B2248" s="54" t="s">
        <v>29</v>
      </c>
      <c r="C2248" s="54" t="s">
        <v>30</v>
      </c>
      <c r="D2248" s="6" t="s">
        <v>1460</v>
      </c>
      <c r="E2248" t="s">
        <v>1658</v>
      </c>
      <c r="H2248" s="34" t="s">
        <v>84</v>
      </c>
      <c r="I2248" s="34">
        <v>14.3</v>
      </c>
    </row>
    <row r="2249" spans="1:9" x14ac:dyDescent="0.25">
      <c r="A2249" s="71">
        <v>2312</v>
      </c>
      <c r="B2249" s="54" t="s">
        <v>29</v>
      </c>
      <c r="C2249" s="54" t="s">
        <v>30</v>
      </c>
      <c r="D2249" s="6" t="s">
        <v>1460</v>
      </c>
      <c r="E2249" s="4" t="s">
        <v>1461</v>
      </c>
      <c r="F2249" s="34" t="s">
        <v>84</v>
      </c>
      <c r="G2249" s="34" t="s">
        <v>84</v>
      </c>
      <c r="H2249" s="34" t="s">
        <v>84</v>
      </c>
      <c r="I2249" s="34" t="s">
        <v>84</v>
      </c>
    </row>
    <row r="2250" spans="1:9" x14ac:dyDescent="0.25">
      <c r="A2250" s="71">
        <v>2312</v>
      </c>
      <c r="B2250" s="54" t="s">
        <v>29</v>
      </c>
      <c r="C2250" s="54" t="s">
        <v>30</v>
      </c>
      <c r="D2250" s="6" t="s">
        <v>1460</v>
      </c>
      <c r="E2250" s="4" t="s">
        <v>1462</v>
      </c>
      <c r="F2250" s="34" t="s">
        <v>84</v>
      </c>
      <c r="G2250" s="34" t="s">
        <v>84</v>
      </c>
      <c r="H2250" s="34" t="s">
        <v>84</v>
      </c>
      <c r="I2250" s="34" t="s">
        <v>84</v>
      </c>
    </row>
    <row r="2251" spans="1:9" x14ac:dyDescent="0.25">
      <c r="A2251" s="71">
        <v>2312</v>
      </c>
      <c r="B2251" s="54" t="s">
        <v>29</v>
      </c>
      <c r="C2251" s="54" t="s">
        <v>30</v>
      </c>
      <c r="D2251" s="6" t="s">
        <v>1460</v>
      </c>
      <c r="E2251" s="4" t="s">
        <v>1463</v>
      </c>
      <c r="F2251" s="34" t="s">
        <v>84</v>
      </c>
      <c r="G2251" s="34" t="s">
        <v>84</v>
      </c>
      <c r="H2251" s="34" t="s">
        <v>84</v>
      </c>
      <c r="I2251" s="34" t="s">
        <v>84</v>
      </c>
    </row>
    <row r="2252" spans="1:9" x14ac:dyDescent="0.25">
      <c r="A2252" s="71">
        <v>2312</v>
      </c>
      <c r="B2252" s="54" t="s">
        <v>29</v>
      </c>
      <c r="C2252" s="54" t="s">
        <v>30</v>
      </c>
      <c r="D2252" s="6" t="s">
        <v>1460</v>
      </c>
      <c r="E2252" s="4" t="s">
        <v>1464</v>
      </c>
      <c r="F2252" s="34" t="s">
        <v>84</v>
      </c>
      <c r="G2252" s="34" t="s">
        <v>84</v>
      </c>
      <c r="H2252" s="34" t="s">
        <v>84</v>
      </c>
      <c r="I2252" s="34" t="s">
        <v>84</v>
      </c>
    </row>
    <row r="2253" spans="1:9" x14ac:dyDescent="0.25">
      <c r="A2253" s="71">
        <v>2312</v>
      </c>
      <c r="B2253" s="54" t="s">
        <v>29</v>
      </c>
      <c r="C2253" s="54" t="s">
        <v>30</v>
      </c>
      <c r="D2253" s="6" t="s">
        <v>1460</v>
      </c>
      <c r="E2253" s="4" t="s">
        <v>1465</v>
      </c>
      <c r="F2253" s="34" t="s">
        <v>84</v>
      </c>
      <c r="G2253" s="34" t="s">
        <v>84</v>
      </c>
      <c r="H2253" s="34" t="s">
        <v>84</v>
      </c>
      <c r="I2253" s="34" t="s">
        <v>84</v>
      </c>
    </row>
    <row r="2254" spans="1:9" x14ac:dyDescent="0.25">
      <c r="A2254" s="71">
        <v>2312</v>
      </c>
      <c r="B2254" s="54" t="s">
        <v>29</v>
      </c>
      <c r="C2254" s="54" t="s">
        <v>30</v>
      </c>
      <c r="D2254" s="6" t="s">
        <v>1460</v>
      </c>
      <c r="E2254" s="4" t="s">
        <v>1466</v>
      </c>
      <c r="F2254" s="34" t="s">
        <v>84</v>
      </c>
      <c r="G2254" s="34" t="s">
        <v>84</v>
      </c>
      <c r="H2254" s="34" t="s">
        <v>84</v>
      </c>
      <c r="I2254" s="34" t="s">
        <v>84</v>
      </c>
    </row>
    <row r="2255" spans="1:9" x14ac:dyDescent="0.25">
      <c r="A2255" s="71">
        <v>2312</v>
      </c>
      <c r="B2255" s="54" t="s">
        <v>29</v>
      </c>
      <c r="C2255" s="54" t="s">
        <v>30</v>
      </c>
      <c r="D2255" s="6" t="s">
        <v>1460</v>
      </c>
      <c r="E2255" s="4" t="s">
        <v>1467</v>
      </c>
      <c r="F2255" s="34" t="s">
        <v>84</v>
      </c>
      <c r="G2255" s="34" t="s">
        <v>84</v>
      </c>
      <c r="H2255" s="34" t="s">
        <v>84</v>
      </c>
      <c r="I2255" s="34" t="s">
        <v>84</v>
      </c>
    </row>
    <row r="2256" spans="1:9" x14ac:dyDescent="0.25">
      <c r="A2256" s="71">
        <v>2312</v>
      </c>
      <c r="B2256" s="54" t="s">
        <v>29</v>
      </c>
      <c r="C2256" s="54" t="s">
        <v>30</v>
      </c>
      <c r="D2256" s="6" t="s">
        <v>1460</v>
      </c>
      <c r="E2256" s="4" t="s">
        <v>1468</v>
      </c>
      <c r="F2256" s="34" t="s">
        <v>84</v>
      </c>
      <c r="G2256" s="34" t="s">
        <v>84</v>
      </c>
      <c r="H2256" s="34" t="s">
        <v>84</v>
      </c>
      <c r="I2256" s="34" t="s">
        <v>84</v>
      </c>
    </row>
    <row r="2257" spans="1:9" x14ac:dyDescent="0.25">
      <c r="A2257" s="71">
        <v>2312</v>
      </c>
      <c r="B2257" s="54" t="s">
        <v>29</v>
      </c>
      <c r="C2257" s="54" t="s">
        <v>30</v>
      </c>
      <c r="D2257" s="6" t="s">
        <v>1460</v>
      </c>
      <c r="E2257" s="4" t="s">
        <v>1469</v>
      </c>
      <c r="F2257" s="34" t="s">
        <v>84</v>
      </c>
      <c r="G2257" s="34" t="s">
        <v>84</v>
      </c>
      <c r="H2257" s="34" t="s">
        <v>84</v>
      </c>
      <c r="I2257" s="34" t="s">
        <v>84</v>
      </c>
    </row>
    <row r="2258" spans="1:9" x14ac:dyDescent="0.25">
      <c r="A2258" s="71">
        <v>2406</v>
      </c>
      <c r="B2258" s="54" t="s">
        <v>29</v>
      </c>
      <c r="C2258" s="54" t="s">
        <v>30</v>
      </c>
      <c r="D2258" s="6" t="s">
        <v>1460</v>
      </c>
      <c r="E2258" t="s">
        <v>1983</v>
      </c>
    </row>
    <row r="2259" spans="1:9" x14ac:dyDescent="0.25">
      <c r="A2259" s="71">
        <v>2406</v>
      </c>
      <c r="B2259" s="54" t="s">
        <v>29</v>
      </c>
      <c r="C2259" s="54" t="s">
        <v>30</v>
      </c>
      <c r="D2259" s="6" t="s">
        <v>1460</v>
      </c>
      <c r="E2259" t="s">
        <v>1984</v>
      </c>
    </row>
    <row r="2260" spans="1:9" x14ac:dyDescent="0.25">
      <c r="A2260" s="71">
        <v>2406</v>
      </c>
      <c r="B2260" s="54" t="s">
        <v>29</v>
      </c>
      <c r="C2260" s="54" t="s">
        <v>30</v>
      </c>
      <c r="D2260" s="6" t="s">
        <v>1460</v>
      </c>
      <c r="E2260" t="s">
        <v>1985</v>
      </c>
    </row>
    <row r="2261" spans="1:9" x14ac:dyDescent="0.25">
      <c r="A2261" s="71">
        <v>2406</v>
      </c>
      <c r="B2261" s="54" t="s">
        <v>29</v>
      </c>
      <c r="C2261" s="54" t="s">
        <v>30</v>
      </c>
      <c r="D2261" s="6" t="s">
        <v>1460</v>
      </c>
      <c r="E2261" t="s">
        <v>1986</v>
      </c>
    </row>
    <row r="2262" spans="1:9" x14ac:dyDescent="0.25">
      <c r="A2262" s="71">
        <v>2406</v>
      </c>
      <c r="B2262" s="54" t="s">
        <v>29</v>
      </c>
      <c r="C2262" s="54" t="s">
        <v>30</v>
      </c>
      <c r="D2262" s="6" t="s">
        <v>1460</v>
      </c>
      <c r="E2262" t="s">
        <v>1987</v>
      </c>
    </row>
    <row r="2263" spans="1:9" x14ac:dyDescent="0.25">
      <c r="A2263" s="71">
        <v>2406</v>
      </c>
      <c r="B2263" s="54" t="s">
        <v>29</v>
      </c>
      <c r="C2263" s="54" t="s">
        <v>30</v>
      </c>
      <c r="D2263" s="6" t="s">
        <v>1460</v>
      </c>
      <c r="E2263" t="s">
        <v>1988</v>
      </c>
    </row>
    <row r="2264" spans="1:9" x14ac:dyDescent="0.25">
      <c r="A2264" s="71">
        <v>2406</v>
      </c>
      <c r="B2264" s="54" t="s">
        <v>29</v>
      </c>
      <c r="C2264" s="54" t="s">
        <v>30</v>
      </c>
      <c r="D2264" s="6" t="s">
        <v>1460</v>
      </c>
      <c r="E2264" t="s">
        <v>1989</v>
      </c>
    </row>
    <row r="2265" spans="1:9" x14ac:dyDescent="0.25">
      <c r="A2265" s="71">
        <v>2406</v>
      </c>
      <c r="B2265" s="54" t="s">
        <v>29</v>
      </c>
      <c r="C2265" s="54" t="s">
        <v>30</v>
      </c>
      <c r="D2265" s="6" t="s">
        <v>1460</v>
      </c>
      <c r="E2265" t="s">
        <v>1990</v>
      </c>
    </row>
    <row r="2266" spans="1:9" x14ac:dyDescent="0.25">
      <c r="A2266" s="71">
        <v>2412</v>
      </c>
      <c r="B2266" s="54" t="s">
        <v>29</v>
      </c>
      <c r="C2266" s="54" t="s">
        <v>30</v>
      </c>
      <c r="D2266" s="6" t="s">
        <v>1460</v>
      </c>
      <c r="E2266" s="4" t="s">
        <v>2247</v>
      </c>
    </row>
    <row r="2267" spans="1:9" x14ac:dyDescent="0.25">
      <c r="A2267" s="71">
        <v>2412</v>
      </c>
      <c r="B2267" s="54" t="s">
        <v>29</v>
      </c>
      <c r="C2267" s="54" t="s">
        <v>30</v>
      </c>
      <c r="D2267" s="6" t="s">
        <v>1460</v>
      </c>
      <c r="E2267" s="4" t="s">
        <v>2248</v>
      </c>
    </row>
    <row r="2268" spans="1:9" x14ac:dyDescent="0.25">
      <c r="A2268" s="71">
        <v>2412</v>
      </c>
      <c r="B2268" s="54" t="s">
        <v>29</v>
      </c>
      <c r="C2268" s="54" t="s">
        <v>30</v>
      </c>
      <c r="D2268" s="6" t="s">
        <v>1460</v>
      </c>
      <c r="E2268" s="4" t="s">
        <v>2249</v>
      </c>
    </row>
    <row r="2269" spans="1:9" x14ac:dyDescent="0.25">
      <c r="A2269" s="71">
        <v>2412</v>
      </c>
      <c r="B2269" s="54" t="s">
        <v>29</v>
      </c>
      <c r="C2269" s="54" t="s">
        <v>30</v>
      </c>
      <c r="D2269" s="6" t="s">
        <v>1460</v>
      </c>
      <c r="E2269" s="4" t="s">
        <v>2250</v>
      </c>
    </row>
    <row r="2270" spans="1:9" x14ac:dyDescent="0.25">
      <c r="A2270" s="71">
        <v>2506</v>
      </c>
      <c r="B2270" s="54" t="s">
        <v>92</v>
      </c>
      <c r="C2270" s="54" t="s">
        <v>1670</v>
      </c>
      <c r="D2270" s="6" t="s">
        <v>1671</v>
      </c>
      <c r="E2270" s="4" t="s">
        <v>2574</v>
      </c>
    </row>
    <row r="2271" spans="1:9" x14ac:dyDescent="0.25">
      <c r="A2271" s="71">
        <v>2506</v>
      </c>
      <c r="B2271" s="54" t="s">
        <v>92</v>
      </c>
      <c r="C2271" s="54" t="s">
        <v>1670</v>
      </c>
      <c r="D2271" s="6" t="s">
        <v>1671</v>
      </c>
      <c r="E2271" s="4" t="s">
        <v>2570</v>
      </c>
    </row>
    <row r="2272" spans="1:9" x14ac:dyDescent="0.25">
      <c r="A2272" s="71">
        <v>2506</v>
      </c>
      <c r="B2272" s="54" t="s">
        <v>92</v>
      </c>
      <c r="C2272" s="54" t="s">
        <v>1670</v>
      </c>
      <c r="D2272" s="6" t="s">
        <v>1671</v>
      </c>
      <c r="E2272" s="4" t="s">
        <v>2571</v>
      </c>
    </row>
    <row r="2273" spans="1:11" x14ac:dyDescent="0.25">
      <c r="A2273" s="71">
        <v>2506</v>
      </c>
      <c r="B2273" s="54" t="s">
        <v>92</v>
      </c>
      <c r="C2273" s="54" t="s">
        <v>1670</v>
      </c>
      <c r="D2273" s="6" t="s">
        <v>1671</v>
      </c>
      <c r="E2273" s="4" t="s">
        <v>2572</v>
      </c>
    </row>
    <row r="2274" spans="1:11" x14ac:dyDescent="0.25">
      <c r="A2274" s="71">
        <v>2506</v>
      </c>
      <c r="B2274" s="54" t="s">
        <v>92</v>
      </c>
      <c r="C2274" s="54" t="s">
        <v>1670</v>
      </c>
      <c r="D2274" s="6" t="s">
        <v>1671</v>
      </c>
      <c r="E2274" s="4" t="s">
        <v>2573</v>
      </c>
    </row>
    <row r="2275" spans="1:11" x14ac:dyDescent="0.25">
      <c r="A2275" s="71">
        <v>2506</v>
      </c>
      <c r="B2275" s="54" t="s">
        <v>29</v>
      </c>
      <c r="C2275" s="54" t="s">
        <v>30</v>
      </c>
      <c r="D2275" s="6" t="s">
        <v>711</v>
      </c>
      <c r="E2275" s="4" t="s">
        <v>2511</v>
      </c>
    </row>
    <row r="2276" spans="1:11" x14ac:dyDescent="0.25">
      <c r="A2276" s="71">
        <v>2506</v>
      </c>
      <c r="B2276" s="54" t="s">
        <v>29</v>
      </c>
      <c r="C2276" s="54" t="s">
        <v>30</v>
      </c>
      <c r="D2276" s="6" t="s">
        <v>711</v>
      </c>
      <c r="E2276" s="4" t="s">
        <v>2512</v>
      </c>
    </row>
    <row r="2277" spans="1:11" x14ac:dyDescent="0.25">
      <c r="A2277" s="34">
        <v>5</v>
      </c>
      <c r="B2277" s="54" t="s">
        <v>287</v>
      </c>
      <c r="C2277" s="54" t="s">
        <v>1470</v>
      </c>
      <c r="D2277" s="6" t="s">
        <v>1705</v>
      </c>
      <c r="E2277" t="s">
        <v>1706</v>
      </c>
      <c r="F2277" s="9" t="s">
        <v>84</v>
      </c>
      <c r="G2277" s="9">
        <v>12.2</v>
      </c>
      <c r="H2277" s="8">
        <v>13</v>
      </c>
      <c r="I2277" s="9">
        <v>14</v>
      </c>
    </row>
    <row r="2278" spans="1:11" x14ac:dyDescent="0.25">
      <c r="A2278" s="40">
        <v>5.0999999999999996</v>
      </c>
      <c r="B2278" s="54" t="s">
        <v>287</v>
      </c>
      <c r="C2278" s="54" t="s">
        <v>1470</v>
      </c>
      <c r="D2278" s="6" t="s">
        <v>1705</v>
      </c>
      <c r="E2278" t="s">
        <v>1707</v>
      </c>
      <c r="F2278" s="9" t="s">
        <v>84</v>
      </c>
      <c r="G2278" s="9" t="s">
        <v>84</v>
      </c>
      <c r="H2278" s="9">
        <v>13.1</v>
      </c>
      <c r="I2278" s="9">
        <v>14</v>
      </c>
    </row>
    <row r="2279" spans="1:11" x14ac:dyDescent="0.25">
      <c r="A2279" s="34">
        <v>6</v>
      </c>
      <c r="B2279" s="54" t="s">
        <v>287</v>
      </c>
      <c r="C2279" s="54" t="s">
        <v>1470</v>
      </c>
      <c r="D2279" s="6" t="s">
        <v>1705</v>
      </c>
      <c r="E2279" t="s">
        <v>1708</v>
      </c>
      <c r="F2279" s="9" t="s">
        <v>84</v>
      </c>
      <c r="G2279" s="34" t="s">
        <v>84</v>
      </c>
      <c r="H2279" s="49">
        <v>13</v>
      </c>
      <c r="I2279" s="9">
        <v>14</v>
      </c>
      <c r="K2279" s="45"/>
    </row>
    <row r="2280" spans="1:11" x14ac:dyDescent="0.25">
      <c r="A2280" s="34">
        <v>6</v>
      </c>
      <c r="B2280" s="54" t="s">
        <v>287</v>
      </c>
      <c r="C2280" s="54" t="s">
        <v>1470</v>
      </c>
      <c r="D2280" s="6" t="s">
        <v>1705</v>
      </c>
      <c r="E2280" t="s">
        <v>1709</v>
      </c>
      <c r="F2280" s="9" t="s">
        <v>84</v>
      </c>
      <c r="G2280" s="34" t="s">
        <v>84</v>
      </c>
      <c r="H2280" s="49">
        <v>13</v>
      </c>
      <c r="I2280" s="9">
        <v>14</v>
      </c>
      <c r="K2280" s="45"/>
    </row>
    <row r="2281" spans="1:11" x14ac:dyDescent="0.25">
      <c r="A2281" s="71">
        <v>2506</v>
      </c>
      <c r="B2281" s="54" t="s">
        <v>29</v>
      </c>
      <c r="C2281" s="54" t="s">
        <v>435</v>
      </c>
      <c r="D2281" s="56" t="s">
        <v>441</v>
      </c>
      <c r="E2281" s="4" t="s">
        <v>2660</v>
      </c>
    </row>
    <row r="2282" spans="1:11" x14ac:dyDescent="0.25">
      <c r="A2282" s="71">
        <v>2506</v>
      </c>
      <c r="B2282" s="54" t="s">
        <v>29</v>
      </c>
      <c r="C2282" s="54" t="s">
        <v>435</v>
      </c>
      <c r="D2282" s="56" t="s">
        <v>441</v>
      </c>
      <c r="E2282" s="4" t="s">
        <v>2661</v>
      </c>
    </row>
    <row r="2283" spans="1:11" x14ac:dyDescent="0.25">
      <c r="A2283" s="71">
        <v>2506</v>
      </c>
      <c r="B2283" s="54" t="s">
        <v>29</v>
      </c>
      <c r="C2283" s="54" t="s">
        <v>435</v>
      </c>
      <c r="D2283" s="56" t="s">
        <v>441</v>
      </c>
      <c r="E2283" s="4" t="s">
        <v>2663</v>
      </c>
    </row>
    <row r="2284" spans="1:11" x14ac:dyDescent="0.25">
      <c r="A2284" s="71">
        <v>2506</v>
      </c>
      <c r="B2284" s="54" t="s">
        <v>29</v>
      </c>
      <c r="C2284" s="54" t="s">
        <v>435</v>
      </c>
      <c r="D2284" s="56" t="s">
        <v>441</v>
      </c>
      <c r="E2284" s="4" t="s">
        <v>2662</v>
      </c>
    </row>
    <row r="2285" spans="1:11" x14ac:dyDescent="0.25">
      <c r="A2285" s="71">
        <v>2506</v>
      </c>
      <c r="B2285" s="54" t="s">
        <v>29</v>
      </c>
      <c r="C2285" s="54" t="s">
        <v>435</v>
      </c>
      <c r="D2285" s="56" t="s">
        <v>2664</v>
      </c>
      <c r="E2285" s="4" t="s">
        <v>2665</v>
      </c>
    </row>
    <row r="2286" spans="1:11" x14ac:dyDescent="0.25">
      <c r="A2286" s="71">
        <v>2506</v>
      </c>
      <c r="B2286" s="54" t="s">
        <v>29</v>
      </c>
      <c r="C2286" s="54" t="s">
        <v>435</v>
      </c>
      <c r="D2286" s="56" t="s">
        <v>2664</v>
      </c>
      <c r="E2286" s="4" t="s">
        <v>2666</v>
      </c>
    </row>
    <row r="2287" spans="1:11" x14ac:dyDescent="0.25">
      <c r="A2287" s="71">
        <v>2506</v>
      </c>
      <c r="B2287" s="54" t="s">
        <v>29</v>
      </c>
      <c r="C2287" s="54" t="s">
        <v>811</v>
      </c>
      <c r="D2287" s="6" t="s">
        <v>812</v>
      </c>
      <c r="E2287" s="4" t="s">
        <v>2519</v>
      </c>
    </row>
    <row r="2288" spans="1:11" x14ac:dyDescent="0.25">
      <c r="A2288" s="71">
        <v>2506</v>
      </c>
      <c r="B2288" s="54" t="s">
        <v>29</v>
      </c>
      <c r="C2288" s="54" t="s">
        <v>811</v>
      </c>
      <c r="D2288" s="6" t="s">
        <v>812</v>
      </c>
      <c r="E2288" s="4" t="s">
        <v>2520</v>
      </c>
    </row>
    <row r="2289" spans="1:5" x14ac:dyDescent="0.25">
      <c r="A2289" s="71">
        <v>2506</v>
      </c>
      <c r="B2289" s="54" t="s">
        <v>46</v>
      </c>
      <c r="C2289" s="54" t="s">
        <v>59</v>
      </c>
      <c r="D2289" s="6" t="s">
        <v>647</v>
      </c>
      <c r="E2289" s="4" t="s">
        <v>2675</v>
      </c>
    </row>
    <row r="2290" spans="1:5" x14ac:dyDescent="0.25">
      <c r="A2290" s="71">
        <v>2506</v>
      </c>
      <c r="B2290" s="54" t="s">
        <v>46</v>
      </c>
      <c r="C2290" s="54" t="s">
        <v>59</v>
      </c>
      <c r="D2290" s="6" t="s">
        <v>805</v>
      </c>
      <c r="E2290" t="s">
        <v>2706</v>
      </c>
    </row>
    <row r="2291" spans="1:5" x14ac:dyDescent="0.25">
      <c r="A2291" s="71">
        <v>2506</v>
      </c>
      <c r="B2291" s="54" t="s">
        <v>46</v>
      </c>
      <c r="C2291" s="54" t="s">
        <v>59</v>
      </c>
      <c r="D2291" s="6" t="s">
        <v>805</v>
      </c>
      <c r="E2291" t="s">
        <v>2684</v>
      </c>
    </row>
    <row r="2292" spans="1:5" x14ac:dyDescent="0.25">
      <c r="A2292" s="71">
        <v>2506</v>
      </c>
      <c r="B2292" s="54" t="s">
        <v>46</v>
      </c>
      <c r="C2292" s="54" t="s">
        <v>59</v>
      </c>
      <c r="D2292" s="6" t="s">
        <v>805</v>
      </c>
      <c r="E2292" s="4" t="s">
        <v>2667</v>
      </c>
    </row>
    <row r="2293" spans="1:5" x14ac:dyDescent="0.25">
      <c r="A2293" s="71">
        <v>2506</v>
      </c>
      <c r="B2293" s="54" t="s">
        <v>46</v>
      </c>
      <c r="C2293" s="54" t="s">
        <v>59</v>
      </c>
      <c r="D2293" s="6" t="s">
        <v>805</v>
      </c>
      <c r="E2293" t="s">
        <v>2668</v>
      </c>
    </row>
    <row r="2294" spans="1:5" x14ac:dyDescent="0.25">
      <c r="A2294" s="71">
        <v>2506</v>
      </c>
      <c r="B2294" s="54" t="s">
        <v>46</v>
      </c>
      <c r="C2294" s="54" t="s">
        <v>59</v>
      </c>
      <c r="D2294" s="6" t="s">
        <v>805</v>
      </c>
      <c r="E2294" t="s">
        <v>2669</v>
      </c>
    </row>
    <row r="2295" spans="1:5" x14ac:dyDescent="0.25">
      <c r="A2295" s="71">
        <v>2506</v>
      </c>
      <c r="B2295" s="54" t="s">
        <v>46</v>
      </c>
      <c r="C2295" s="54" t="s">
        <v>59</v>
      </c>
      <c r="D2295" s="6" t="s">
        <v>805</v>
      </c>
      <c r="E2295" s="4" t="s">
        <v>2670</v>
      </c>
    </row>
    <row r="2296" spans="1:5" x14ac:dyDescent="0.25">
      <c r="A2296" s="71">
        <v>2506</v>
      </c>
      <c r="B2296" s="54" t="s">
        <v>46</v>
      </c>
      <c r="C2296" s="54" t="s">
        <v>59</v>
      </c>
      <c r="D2296" s="6" t="s">
        <v>805</v>
      </c>
      <c r="E2296" s="4" t="s">
        <v>2671</v>
      </c>
    </row>
    <row r="2297" spans="1:5" x14ac:dyDescent="0.25">
      <c r="A2297" s="71">
        <v>2506</v>
      </c>
      <c r="B2297" s="54" t="s">
        <v>46</v>
      </c>
      <c r="C2297" s="54" t="s">
        <v>59</v>
      </c>
      <c r="D2297" s="6" t="s">
        <v>805</v>
      </c>
      <c r="E2297" s="4" t="s">
        <v>2672</v>
      </c>
    </row>
    <row r="2298" spans="1:5" x14ac:dyDescent="0.25">
      <c r="A2298" s="71">
        <v>2506</v>
      </c>
      <c r="B2298" s="54" t="s">
        <v>46</v>
      </c>
      <c r="C2298" s="54" t="s">
        <v>59</v>
      </c>
      <c r="D2298" s="6" t="s">
        <v>805</v>
      </c>
      <c r="E2298" s="4" t="s">
        <v>2673</v>
      </c>
    </row>
    <row r="2299" spans="1:5" x14ac:dyDescent="0.25">
      <c r="A2299" s="71">
        <v>2506</v>
      </c>
      <c r="B2299" s="54" t="s">
        <v>46</v>
      </c>
      <c r="C2299" s="54" t="s">
        <v>59</v>
      </c>
      <c r="D2299" s="6" t="s">
        <v>805</v>
      </c>
      <c r="E2299" s="4" t="s">
        <v>2674</v>
      </c>
    </row>
    <row r="2300" spans="1:5" x14ac:dyDescent="0.25">
      <c r="A2300" s="71">
        <v>2506</v>
      </c>
      <c r="B2300" s="54" t="s">
        <v>46</v>
      </c>
      <c r="C2300" s="54" t="s">
        <v>47</v>
      </c>
      <c r="D2300" s="6" t="s">
        <v>993</v>
      </c>
      <c r="E2300" s="4" t="s">
        <v>2527</v>
      </c>
    </row>
    <row r="2301" spans="1:5" x14ac:dyDescent="0.25">
      <c r="A2301" s="71">
        <v>2506</v>
      </c>
      <c r="B2301" s="54" t="s">
        <v>29</v>
      </c>
      <c r="C2301" s="54" t="s">
        <v>811</v>
      </c>
      <c r="D2301" s="6" t="s">
        <v>812</v>
      </c>
      <c r="E2301" s="4" t="s">
        <v>2521</v>
      </c>
    </row>
    <row r="2302" spans="1:5" x14ac:dyDescent="0.25">
      <c r="A2302" s="71">
        <v>2506</v>
      </c>
      <c r="B2302" s="54" t="s">
        <v>29</v>
      </c>
      <c r="C2302" s="54" t="s">
        <v>811</v>
      </c>
      <c r="D2302" s="6" t="s">
        <v>812</v>
      </c>
      <c r="E2302" s="4" t="s">
        <v>2522</v>
      </c>
    </row>
    <row r="2303" spans="1:5" x14ac:dyDescent="0.25">
      <c r="A2303" s="71">
        <v>2506</v>
      </c>
      <c r="B2303" s="54" t="s">
        <v>29</v>
      </c>
      <c r="C2303" s="54" t="s">
        <v>811</v>
      </c>
      <c r="D2303" s="6" t="s">
        <v>812</v>
      </c>
      <c r="E2303" s="4" t="s">
        <v>2523</v>
      </c>
    </row>
    <row r="2304" spans="1:5" x14ac:dyDescent="0.25">
      <c r="A2304" s="71">
        <v>2506</v>
      </c>
      <c r="B2304" s="54" t="s">
        <v>29</v>
      </c>
      <c r="C2304" s="54" t="s">
        <v>811</v>
      </c>
      <c r="D2304" s="6" t="s">
        <v>812</v>
      </c>
      <c r="E2304" s="4" t="s">
        <v>2524</v>
      </c>
    </row>
    <row r="2305" spans="1:9" x14ac:dyDescent="0.25">
      <c r="A2305" s="71">
        <v>2506</v>
      </c>
      <c r="B2305" s="54" t="s">
        <v>29</v>
      </c>
      <c r="C2305" s="54" t="s">
        <v>811</v>
      </c>
      <c r="D2305" s="6" t="s">
        <v>812</v>
      </c>
      <c r="E2305" s="4" t="s">
        <v>2525</v>
      </c>
    </row>
    <row r="2306" spans="1:9" x14ac:dyDescent="0.25">
      <c r="A2306" s="71">
        <v>2506</v>
      </c>
      <c r="B2306" s="54" t="s">
        <v>29</v>
      </c>
      <c r="C2306" s="54" t="s">
        <v>811</v>
      </c>
      <c r="D2306" s="6" t="s">
        <v>812</v>
      </c>
      <c r="E2306" s="4" t="s">
        <v>2526</v>
      </c>
    </row>
    <row r="2307" spans="1:9" x14ac:dyDescent="0.25">
      <c r="A2307" s="71">
        <v>2512</v>
      </c>
      <c r="B2307" s="54" t="s">
        <v>92</v>
      </c>
      <c r="C2307" s="54" t="s">
        <v>1670</v>
      </c>
      <c r="D2307" s="6" t="s">
        <v>1674</v>
      </c>
      <c r="E2307" s="4" t="s">
        <v>2760</v>
      </c>
    </row>
    <row r="2308" spans="1:9" x14ac:dyDescent="0.25">
      <c r="A2308" s="71">
        <v>2512</v>
      </c>
      <c r="B2308" s="54" t="s">
        <v>92</v>
      </c>
      <c r="C2308" s="54" t="s">
        <v>1670</v>
      </c>
      <c r="D2308" s="6" t="s">
        <v>1674</v>
      </c>
      <c r="E2308" s="4" t="s">
        <v>2761</v>
      </c>
    </row>
    <row r="2309" spans="1:9" x14ac:dyDescent="0.25">
      <c r="A2309" s="71">
        <v>2506</v>
      </c>
      <c r="B2309" s="54" t="s">
        <v>92</v>
      </c>
      <c r="C2309" s="54" t="s">
        <v>1054</v>
      </c>
      <c r="D2309" s="6" t="s">
        <v>2646</v>
      </c>
      <c r="E2309" s="4" t="s">
        <v>2647</v>
      </c>
    </row>
    <row r="2310" spans="1:9" x14ac:dyDescent="0.25">
      <c r="A2310" s="71">
        <v>2506</v>
      </c>
      <c r="B2310" s="54" t="s">
        <v>92</v>
      </c>
      <c r="C2310" s="54" t="s">
        <v>1054</v>
      </c>
      <c r="D2310" s="6" t="s">
        <v>2646</v>
      </c>
      <c r="E2310" s="4" t="s">
        <v>2648</v>
      </c>
    </row>
    <row r="2311" spans="1:9" x14ac:dyDescent="0.25">
      <c r="A2311" s="71">
        <v>2512</v>
      </c>
      <c r="B2311" s="54" t="s">
        <v>92</v>
      </c>
      <c r="C2311" s="54" t="s">
        <v>1670</v>
      </c>
      <c r="D2311" s="6" t="s">
        <v>1674</v>
      </c>
      <c r="E2311" s="4" t="s">
        <v>2762</v>
      </c>
    </row>
    <row r="2312" spans="1:9" x14ac:dyDescent="0.25">
      <c r="A2312" s="71">
        <v>2512</v>
      </c>
      <c r="B2312" s="54" t="s">
        <v>92</v>
      </c>
      <c r="C2312" s="54" t="s">
        <v>1670</v>
      </c>
      <c r="D2312" s="6" t="s">
        <v>1674</v>
      </c>
      <c r="E2312" s="4" t="s">
        <v>2763</v>
      </c>
    </row>
    <row r="2313" spans="1:9" x14ac:dyDescent="0.25">
      <c r="A2313" s="71">
        <v>2512</v>
      </c>
      <c r="B2313" s="54" t="s">
        <v>92</v>
      </c>
      <c r="C2313" s="54" t="s">
        <v>1670</v>
      </c>
      <c r="D2313" s="6" t="s">
        <v>1674</v>
      </c>
      <c r="E2313" s="4" t="s">
        <v>2764</v>
      </c>
    </row>
    <row r="2314" spans="1:9" x14ac:dyDescent="0.25">
      <c r="A2314" s="71">
        <v>2512</v>
      </c>
      <c r="B2314" s="54" t="s">
        <v>92</v>
      </c>
      <c r="C2314" s="54" t="s">
        <v>1670</v>
      </c>
      <c r="D2314" s="6" t="s">
        <v>1674</v>
      </c>
      <c r="E2314" s="4" t="s">
        <v>2765</v>
      </c>
    </row>
    <row r="2315" spans="1:9" x14ac:dyDescent="0.25">
      <c r="A2315" s="71">
        <v>2512</v>
      </c>
      <c r="B2315" s="54" t="s">
        <v>92</v>
      </c>
      <c r="C2315" s="54" t="s">
        <v>1670</v>
      </c>
      <c r="D2315" s="6" t="s">
        <v>1674</v>
      </c>
      <c r="E2315" s="4" t="s">
        <v>2766</v>
      </c>
    </row>
    <row r="2316" spans="1:9" x14ac:dyDescent="0.25">
      <c r="A2316" s="71">
        <v>2512</v>
      </c>
      <c r="B2316" s="54" t="s">
        <v>92</v>
      </c>
      <c r="C2316" s="54" t="s">
        <v>1670</v>
      </c>
      <c r="D2316" s="6" t="s">
        <v>1674</v>
      </c>
      <c r="E2316" s="4" t="s">
        <v>2767</v>
      </c>
    </row>
    <row r="2317" spans="1:9" x14ac:dyDescent="0.25">
      <c r="A2317" s="71">
        <v>2506</v>
      </c>
      <c r="B2317" s="54" t="s">
        <v>92</v>
      </c>
      <c r="C2317" s="54" t="s">
        <v>1054</v>
      </c>
      <c r="D2317" s="6" t="s">
        <v>2646</v>
      </c>
      <c r="E2317" s="4" t="s">
        <v>2649</v>
      </c>
    </row>
    <row r="2318" spans="1:9" x14ac:dyDescent="0.25">
      <c r="A2318" s="34">
        <v>6.3</v>
      </c>
      <c r="B2318" s="54" t="s">
        <v>29</v>
      </c>
      <c r="C2318" s="54" t="s">
        <v>101</v>
      </c>
      <c r="D2318" s="6" t="s">
        <v>102</v>
      </c>
      <c r="E2318" t="s">
        <v>1920</v>
      </c>
      <c r="H2318" s="34" t="s">
        <v>84</v>
      </c>
      <c r="I2318" s="34">
        <v>14.3</v>
      </c>
    </row>
    <row r="2319" spans="1:9" x14ac:dyDescent="0.25">
      <c r="A2319" s="71">
        <v>2412</v>
      </c>
      <c r="B2319" s="54" t="s">
        <v>29</v>
      </c>
      <c r="C2319" s="54" t="s">
        <v>101</v>
      </c>
      <c r="D2319" s="6" t="s">
        <v>102</v>
      </c>
      <c r="E2319" s="4" t="s">
        <v>2340</v>
      </c>
    </row>
    <row r="2320" spans="1:9" x14ac:dyDescent="0.25">
      <c r="A2320" s="71">
        <v>2506</v>
      </c>
      <c r="B2320" s="54" t="s">
        <v>92</v>
      </c>
      <c r="C2320" s="54" t="s">
        <v>93</v>
      </c>
      <c r="D2320" s="6" t="s">
        <v>2341</v>
      </c>
      <c r="E2320" s="4" t="s">
        <v>2601</v>
      </c>
    </row>
    <row r="2321" spans="1:5" x14ac:dyDescent="0.25">
      <c r="A2321" s="71">
        <v>2506</v>
      </c>
      <c r="B2321" s="54" t="s">
        <v>92</v>
      </c>
      <c r="C2321" s="54" t="s">
        <v>93</v>
      </c>
      <c r="D2321" s="6" t="s">
        <v>2341</v>
      </c>
      <c r="E2321" s="4" t="s">
        <v>2602</v>
      </c>
    </row>
    <row r="2322" spans="1:5" x14ac:dyDescent="0.25">
      <c r="A2322" s="71">
        <v>2506</v>
      </c>
      <c r="B2322" s="54" t="s">
        <v>92</v>
      </c>
      <c r="C2322" s="54" t="s">
        <v>93</v>
      </c>
      <c r="D2322" s="6" t="s">
        <v>2341</v>
      </c>
      <c r="E2322" s="4" t="s">
        <v>2603</v>
      </c>
    </row>
    <row r="2323" spans="1:5" x14ac:dyDescent="0.25">
      <c r="A2323" s="71">
        <v>2506</v>
      </c>
      <c r="B2323" s="54" t="s">
        <v>92</v>
      </c>
      <c r="C2323" s="54" t="s">
        <v>93</v>
      </c>
      <c r="D2323" s="6" t="s">
        <v>975</v>
      </c>
      <c r="E2323" s="4" t="s">
        <v>2617</v>
      </c>
    </row>
    <row r="2324" spans="1:5" x14ac:dyDescent="0.25">
      <c r="A2324" s="71">
        <v>2506</v>
      </c>
      <c r="B2324" s="54" t="s">
        <v>92</v>
      </c>
      <c r="C2324" s="54" t="s">
        <v>93</v>
      </c>
      <c r="D2324" s="6" t="s">
        <v>975</v>
      </c>
      <c r="E2324" s="4" t="s">
        <v>2618</v>
      </c>
    </row>
    <row r="2325" spans="1:5" x14ac:dyDescent="0.25">
      <c r="A2325" s="71">
        <v>2506</v>
      </c>
      <c r="B2325" s="54" t="s">
        <v>92</v>
      </c>
      <c r="C2325" s="54" t="s">
        <v>93</v>
      </c>
      <c r="D2325" s="6" t="s">
        <v>975</v>
      </c>
      <c r="E2325" s="4" t="s">
        <v>2619</v>
      </c>
    </row>
    <row r="2326" spans="1:5" x14ac:dyDescent="0.25">
      <c r="A2326" s="71">
        <v>2506</v>
      </c>
      <c r="B2326" s="54" t="s">
        <v>92</v>
      </c>
      <c r="C2326" s="54" t="s">
        <v>93</v>
      </c>
      <c r="D2326" s="6" t="s">
        <v>975</v>
      </c>
      <c r="E2326" s="4" t="s">
        <v>2620</v>
      </c>
    </row>
    <row r="2327" spans="1:5" x14ac:dyDescent="0.25">
      <c r="A2327" s="71">
        <v>2506</v>
      </c>
      <c r="B2327" s="54" t="s">
        <v>92</v>
      </c>
      <c r="C2327" s="54" t="s">
        <v>93</v>
      </c>
      <c r="D2327" s="6" t="s">
        <v>975</v>
      </c>
      <c r="E2327" s="4" t="s">
        <v>2621</v>
      </c>
    </row>
    <row r="2328" spans="1:5" x14ac:dyDescent="0.25">
      <c r="A2328" s="71">
        <v>2506</v>
      </c>
      <c r="B2328" s="54" t="s">
        <v>92</v>
      </c>
      <c r="C2328" s="54" t="s">
        <v>93</v>
      </c>
      <c r="D2328" s="6" t="s">
        <v>975</v>
      </c>
      <c r="E2328" s="4" t="s">
        <v>2622</v>
      </c>
    </row>
    <row r="2329" spans="1:5" x14ac:dyDescent="0.25">
      <c r="A2329" s="71">
        <v>2506</v>
      </c>
      <c r="B2329" s="54" t="s">
        <v>92</v>
      </c>
      <c r="C2329" s="54" t="s">
        <v>93</v>
      </c>
      <c r="D2329" s="6" t="s">
        <v>2025</v>
      </c>
      <c r="E2329" s="4" t="s">
        <v>2609</v>
      </c>
    </row>
    <row r="2330" spans="1:5" x14ac:dyDescent="0.25">
      <c r="A2330" s="71">
        <v>2506</v>
      </c>
      <c r="B2330" s="54" t="s">
        <v>92</v>
      </c>
      <c r="C2330" s="54" t="s">
        <v>93</v>
      </c>
      <c r="D2330" s="6" t="s">
        <v>2025</v>
      </c>
      <c r="E2330" s="4" t="s">
        <v>2610</v>
      </c>
    </row>
    <row r="2331" spans="1:5" x14ac:dyDescent="0.25">
      <c r="A2331" s="71">
        <v>2506</v>
      </c>
      <c r="B2331" s="54" t="s">
        <v>92</v>
      </c>
      <c r="C2331" s="54" t="s">
        <v>93</v>
      </c>
      <c r="D2331" s="6" t="s">
        <v>2025</v>
      </c>
      <c r="E2331" s="4" t="s">
        <v>2611</v>
      </c>
    </row>
    <row r="2332" spans="1:5" x14ac:dyDescent="0.25">
      <c r="A2332" s="71">
        <v>2506</v>
      </c>
      <c r="B2332" s="54" t="s">
        <v>92</v>
      </c>
      <c r="C2332" s="54" t="s">
        <v>93</v>
      </c>
      <c r="D2332" s="6" t="s">
        <v>2025</v>
      </c>
      <c r="E2332" s="4" t="s">
        <v>2612</v>
      </c>
    </row>
    <row r="2333" spans="1:5" x14ac:dyDescent="0.25">
      <c r="A2333" s="71">
        <v>2506</v>
      </c>
      <c r="B2333" s="54" t="s">
        <v>92</v>
      </c>
      <c r="C2333" s="54" t="s">
        <v>93</v>
      </c>
      <c r="D2333" s="6" t="s">
        <v>2025</v>
      </c>
      <c r="E2333" s="4" t="s">
        <v>2613</v>
      </c>
    </row>
    <row r="2334" spans="1:5" x14ac:dyDescent="0.25">
      <c r="A2334" s="71">
        <v>2506</v>
      </c>
      <c r="B2334" s="54" t="s">
        <v>92</v>
      </c>
      <c r="C2334" s="54" t="s">
        <v>93</v>
      </c>
      <c r="D2334" s="6" t="s">
        <v>2025</v>
      </c>
      <c r="E2334" s="4" t="s">
        <v>2614</v>
      </c>
    </row>
    <row r="2335" spans="1:5" x14ac:dyDescent="0.25">
      <c r="A2335" s="71">
        <v>2506</v>
      </c>
      <c r="B2335" s="54" t="s">
        <v>92</v>
      </c>
      <c r="C2335" s="54" t="s">
        <v>93</v>
      </c>
      <c r="D2335" s="6" t="s">
        <v>2025</v>
      </c>
      <c r="E2335" s="4" t="s">
        <v>2615</v>
      </c>
    </row>
    <row r="2336" spans="1:5" x14ac:dyDescent="0.25">
      <c r="A2336" s="71">
        <v>2506</v>
      </c>
      <c r="B2336" s="54" t="s">
        <v>92</v>
      </c>
      <c r="C2336" s="54" t="s">
        <v>93</v>
      </c>
      <c r="D2336" s="6" t="s">
        <v>2025</v>
      </c>
      <c r="E2336" s="4" t="s">
        <v>2616</v>
      </c>
    </row>
    <row r="2337" spans="1:5" x14ac:dyDescent="0.25">
      <c r="A2337" s="71">
        <v>2506</v>
      </c>
      <c r="B2337" s="54" t="s">
        <v>92</v>
      </c>
      <c r="C2337" s="54" t="s">
        <v>93</v>
      </c>
      <c r="D2337" s="6" t="s">
        <v>2604</v>
      </c>
      <c r="E2337" s="4" t="s">
        <v>2605</v>
      </c>
    </row>
    <row r="2338" spans="1:5" x14ac:dyDescent="0.25">
      <c r="A2338" s="71">
        <v>2506</v>
      </c>
      <c r="B2338" s="54" t="s">
        <v>29</v>
      </c>
      <c r="C2338" s="54" t="s">
        <v>1047</v>
      </c>
      <c r="D2338" s="6" t="s">
        <v>1048</v>
      </c>
      <c r="E2338" s="4" t="s">
        <v>2637</v>
      </c>
    </row>
    <row r="2339" spans="1:5" x14ac:dyDescent="0.25">
      <c r="A2339" s="71">
        <v>2512</v>
      </c>
      <c r="B2339" s="54" t="s">
        <v>92</v>
      </c>
      <c r="C2339" s="54" t="s">
        <v>1670</v>
      </c>
      <c r="D2339" s="6" t="s">
        <v>1674</v>
      </c>
      <c r="E2339" s="4" t="s">
        <v>2768</v>
      </c>
    </row>
    <row r="2340" spans="1:5" x14ac:dyDescent="0.25">
      <c r="A2340" s="71">
        <v>2512</v>
      </c>
      <c r="B2340" s="54" t="s">
        <v>92</v>
      </c>
      <c r="C2340" s="54" t="s">
        <v>1670</v>
      </c>
      <c r="D2340" s="6" t="s">
        <v>1674</v>
      </c>
      <c r="E2340" s="4" t="s">
        <v>2769</v>
      </c>
    </row>
    <row r="2341" spans="1:5" x14ac:dyDescent="0.25">
      <c r="A2341" s="71">
        <v>2506</v>
      </c>
      <c r="B2341" s="54" t="s">
        <v>29</v>
      </c>
      <c r="C2341" s="54" t="s">
        <v>1047</v>
      </c>
      <c r="D2341" s="6" t="s">
        <v>1048</v>
      </c>
      <c r="E2341" s="4" t="s">
        <v>2638</v>
      </c>
    </row>
    <row r="2342" spans="1:5" x14ac:dyDescent="0.25">
      <c r="A2342" s="71">
        <v>2506</v>
      </c>
      <c r="B2342" s="54" t="s">
        <v>92</v>
      </c>
      <c r="C2342" s="54" t="s">
        <v>175</v>
      </c>
      <c r="D2342" s="6" t="s">
        <v>645</v>
      </c>
      <c r="E2342" s="4" t="s">
        <v>2495</v>
      </c>
    </row>
    <row r="2343" spans="1:5" x14ac:dyDescent="0.25">
      <c r="A2343" s="71">
        <v>2506</v>
      </c>
      <c r="B2343" s="54" t="s">
        <v>92</v>
      </c>
      <c r="C2343" s="54" t="s">
        <v>175</v>
      </c>
      <c r="D2343" s="6" t="s">
        <v>1051</v>
      </c>
      <c r="E2343" s="91" t="s">
        <v>2497</v>
      </c>
    </row>
    <row r="2344" spans="1:5" x14ac:dyDescent="0.25">
      <c r="A2344" s="71">
        <v>2506</v>
      </c>
      <c r="B2344" s="54" t="s">
        <v>92</v>
      </c>
      <c r="C2344" s="54" t="s">
        <v>175</v>
      </c>
      <c r="D2344" s="6" t="s">
        <v>1051</v>
      </c>
      <c r="E2344" t="s">
        <v>2496</v>
      </c>
    </row>
    <row r="2345" spans="1:5" x14ac:dyDescent="0.25">
      <c r="A2345" s="71">
        <v>2506</v>
      </c>
      <c r="B2345" s="54" t="s">
        <v>92</v>
      </c>
      <c r="C2345" s="54" t="s">
        <v>175</v>
      </c>
      <c r="D2345" s="6" t="s">
        <v>1051</v>
      </c>
      <c r="E2345" s="4" t="s">
        <v>2498</v>
      </c>
    </row>
    <row r="2346" spans="1:5" x14ac:dyDescent="0.25">
      <c r="A2346" s="71">
        <v>2506</v>
      </c>
      <c r="B2346" s="54" t="s">
        <v>92</v>
      </c>
      <c r="C2346" s="54" t="s">
        <v>175</v>
      </c>
      <c r="D2346" s="6" t="s">
        <v>1051</v>
      </c>
      <c r="E2346" t="s">
        <v>2499</v>
      </c>
    </row>
    <row r="2347" spans="1:5" x14ac:dyDescent="0.25">
      <c r="A2347" s="71">
        <v>2506</v>
      </c>
      <c r="B2347" s="54" t="s">
        <v>92</v>
      </c>
      <c r="C2347" s="54" t="s">
        <v>1054</v>
      </c>
      <c r="D2347" s="6" t="s">
        <v>1720</v>
      </c>
      <c r="E2347" s="4" t="s">
        <v>2650</v>
      </c>
    </row>
    <row r="2348" spans="1:5" x14ac:dyDescent="0.25">
      <c r="A2348" s="71">
        <v>2512</v>
      </c>
      <c r="B2348" s="54" t="s">
        <v>92</v>
      </c>
      <c r="C2348" s="54" t="s">
        <v>1670</v>
      </c>
      <c r="D2348" s="6" t="s">
        <v>1674</v>
      </c>
      <c r="E2348" s="4" t="s">
        <v>2770</v>
      </c>
    </row>
    <row r="2349" spans="1:5" x14ac:dyDescent="0.25">
      <c r="A2349" s="71">
        <v>2506</v>
      </c>
      <c r="B2349" s="54" t="s">
        <v>92</v>
      </c>
      <c r="C2349" s="54" t="s">
        <v>1054</v>
      </c>
      <c r="D2349" s="6" t="s">
        <v>1720</v>
      </c>
      <c r="E2349" s="4" t="s">
        <v>2651</v>
      </c>
    </row>
    <row r="2350" spans="1:5" x14ac:dyDescent="0.25">
      <c r="A2350" s="71">
        <v>2506</v>
      </c>
      <c r="B2350" s="54" t="s">
        <v>92</v>
      </c>
      <c r="C2350" s="54" t="s">
        <v>1054</v>
      </c>
      <c r="D2350" s="6" t="s">
        <v>2418</v>
      </c>
      <c r="E2350" s="4" t="s">
        <v>2642</v>
      </c>
    </row>
    <row r="2351" spans="1:5" x14ac:dyDescent="0.25">
      <c r="A2351" s="71">
        <v>2506</v>
      </c>
      <c r="B2351" s="54" t="s">
        <v>92</v>
      </c>
      <c r="C2351" s="54" t="s">
        <v>1054</v>
      </c>
      <c r="D2351" s="6" t="s">
        <v>2418</v>
      </c>
      <c r="E2351" s="4" t="s">
        <v>2643</v>
      </c>
    </row>
    <row r="2352" spans="1:5" x14ac:dyDescent="0.25">
      <c r="A2352" s="71">
        <v>2506</v>
      </c>
      <c r="B2352" s="54" t="s">
        <v>92</v>
      </c>
      <c r="C2352" s="54" t="s">
        <v>1054</v>
      </c>
      <c r="D2352" s="6" t="s">
        <v>2418</v>
      </c>
      <c r="E2352" s="4" t="s">
        <v>2644</v>
      </c>
    </row>
    <row r="2353" spans="1:9" x14ac:dyDescent="0.25">
      <c r="A2353" s="71">
        <v>2506</v>
      </c>
      <c r="B2353" s="54" t="s">
        <v>92</v>
      </c>
      <c r="C2353" s="54" t="s">
        <v>1054</v>
      </c>
      <c r="D2353" s="6" t="s">
        <v>2418</v>
      </c>
      <c r="E2353" s="4" t="s">
        <v>2645</v>
      </c>
    </row>
    <row r="2354" spans="1:9" x14ac:dyDescent="0.25">
      <c r="A2354" s="71">
        <v>2506</v>
      </c>
      <c r="B2354" s="54" t="s">
        <v>92</v>
      </c>
      <c r="C2354" s="54" t="s">
        <v>1054</v>
      </c>
      <c r="D2354" s="6" t="s">
        <v>2415</v>
      </c>
      <c r="E2354" s="4" t="s">
        <v>2639</v>
      </c>
    </row>
    <row r="2355" spans="1:9" x14ac:dyDescent="0.25">
      <c r="A2355" s="71">
        <v>2506</v>
      </c>
      <c r="B2355" s="54" t="s">
        <v>92</v>
      </c>
      <c r="C2355" s="54" t="s">
        <v>1054</v>
      </c>
      <c r="D2355" s="6" t="s">
        <v>2415</v>
      </c>
      <c r="E2355" s="4" t="s">
        <v>2640</v>
      </c>
    </row>
    <row r="2356" spans="1:9" x14ac:dyDescent="0.25">
      <c r="A2356" s="71">
        <v>2512</v>
      </c>
      <c r="B2356" s="54" t="s">
        <v>92</v>
      </c>
      <c r="C2356" s="54" t="s">
        <v>1670</v>
      </c>
      <c r="D2356" s="6" t="s">
        <v>1674</v>
      </c>
      <c r="E2356" s="4" t="s">
        <v>2771</v>
      </c>
    </row>
    <row r="2357" spans="1:9" x14ac:dyDescent="0.25">
      <c r="A2357" s="71">
        <v>2506</v>
      </c>
      <c r="B2357" s="54" t="s">
        <v>287</v>
      </c>
      <c r="C2357" s="54" t="s">
        <v>1452</v>
      </c>
      <c r="D2357" s="6" t="s">
        <v>1453</v>
      </c>
      <c r="E2357" s="4" t="s">
        <v>2655</v>
      </c>
    </row>
    <row r="2358" spans="1:9" x14ac:dyDescent="0.25">
      <c r="A2358" s="71">
        <v>2506</v>
      </c>
      <c r="B2358" s="54" t="s">
        <v>287</v>
      </c>
      <c r="C2358" s="54" t="s">
        <v>1452</v>
      </c>
      <c r="D2358" s="6" t="s">
        <v>1453</v>
      </c>
      <c r="E2358" s="4" t="s">
        <v>2656</v>
      </c>
    </row>
    <row r="2359" spans="1:9" x14ac:dyDescent="0.25">
      <c r="A2359" s="71">
        <v>2512</v>
      </c>
      <c r="B2359" s="54" t="s">
        <v>92</v>
      </c>
      <c r="C2359" s="54" t="s">
        <v>1670</v>
      </c>
      <c r="D2359" s="6" t="s">
        <v>1674</v>
      </c>
      <c r="E2359" s="4" t="s">
        <v>2772</v>
      </c>
    </row>
    <row r="2360" spans="1:9" x14ac:dyDescent="0.25">
      <c r="A2360" s="71">
        <v>2512</v>
      </c>
      <c r="B2360" s="54" t="s">
        <v>92</v>
      </c>
      <c r="C2360" s="54" t="s">
        <v>1670</v>
      </c>
      <c r="D2360" s="6" t="s">
        <v>1674</v>
      </c>
      <c r="E2360" s="4" t="s">
        <v>2773</v>
      </c>
    </row>
    <row r="2361" spans="1:9" x14ac:dyDescent="0.25">
      <c r="A2361" s="71">
        <v>2512</v>
      </c>
      <c r="B2361" s="54" t="s">
        <v>92</v>
      </c>
      <c r="C2361" s="54" t="s">
        <v>1670</v>
      </c>
      <c r="D2361" s="6" t="s">
        <v>1674</v>
      </c>
      <c r="E2361" s="4" t="s">
        <v>2774</v>
      </c>
    </row>
    <row r="2362" spans="1:9" x14ac:dyDescent="0.25">
      <c r="A2362" s="71">
        <v>2506</v>
      </c>
      <c r="B2362" s="54" t="s">
        <v>29</v>
      </c>
      <c r="C2362" s="54" t="s">
        <v>30</v>
      </c>
      <c r="D2362" s="6" t="s">
        <v>1458</v>
      </c>
      <c r="E2362" s="4" t="s">
        <v>2507</v>
      </c>
    </row>
    <row r="2363" spans="1:9" x14ac:dyDescent="0.25">
      <c r="A2363" s="34">
        <v>6.2</v>
      </c>
      <c r="B2363" s="54" t="s">
        <v>287</v>
      </c>
      <c r="C2363" s="54" t="s">
        <v>1470</v>
      </c>
      <c r="D2363" s="6" t="s">
        <v>1705</v>
      </c>
      <c r="E2363" t="s">
        <v>1710</v>
      </c>
      <c r="F2363" s="34" t="s">
        <v>84</v>
      </c>
      <c r="G2363" s="34" t="s">
        <v>84</v>
      </c>
      <c r="H2363" s="34" t="s">
        <v>84</v>
      </c>
      <c r="I2363" s="34">
        <v>14.2</v>
      </c>
    </row>
    <row r="2364" spans="1:9" x14ac:dyDescent="0.25">
      <c r="A2364" s="34">
        <v>6.2</v>
      </c>
      <c r="B2364" s="54" t="s">
        <v>287</v>
      </c>
      <c r="C2364" s="54" t="s">
        <v>1470</v>
      </c>
      <c r="D2364" s="6" t="s">
        <v>1705</v>
      </c>
      <c r="E2364" t="s">
        <v>1711</v>
      </c>
      <c r="F2364" s="34" t="s">
        <v>84</v>
      </c>
      <c r="G2364" s="34" t="s">
        <v>84</v>
      </c>
      <c r="H2364" s="34" t="s">
        <v>84</v>
      </c>
      <c r="I2364" s="34">
        <v>14.2</v>
      </c>
    </row>
    <row r="2365" spans="1:9" x14ac:dyDescent="0.25">
      <c r="A2365" s="34">
        <v>6.2</v>
      </c>
      <c r="B2365" s="54" t="s">
        <v>287</v>
      </c>
      <c r="C2365" s="54" t="s">
        <v>1470</v>
      </c>
      <c r="D2365" s="6" t="s">
        <v>1705</v>
      </c>
      <c r="E2365" t="s">
        <v>1712</v>
      </c>
      <c r="F2365" s="34" t="s">
        <v>84</v>
      </c>
      <c r="G2365" s="34" t="s">
        <v>84</v>
      </c>
      <c r="H2365" s="34" t="s">
        <v>84</v>
      </c>
      <c r="I2365" s="34">
        <v>14.2</v>
      </c>
    </row>
    <row r="2366" spans="1:9" x14ac:dyDescent="0.25">
      <c r="A2366" s="34">
        <v>6.3</v>
      </c>
      <c r="B2366" s="54" t="s">
        <v>287</v>
      </c>
      <c r="C2366" s="54" t="s">
        <v>1470</v>
      </c>
      <c r="D2366" s="6" t="s">
        <v>1705</v>
      </c>
      <c r="E2366" t="s">
        <v>1713</v>
      </c>
      <c r="H2366" s="34" t="s">
        <v>84</v>
      </c>
      <c r="I2366" s="34">
        <v>14.3</v>
      </c>
    </row>
    <row r="2367" spans="1:9" x14ac:dyDescent="0.25">
      <c r="A2367" s="71">
        <v>2406</v>
      </c>
      <c r="B2367" s="54" t="s">
        <v>287</v>
      </c>
      <c r="C2367" s="54" t="s">
        <v>1470</v>
      </c>
      <c r="D2367" s="6" t="s">
        <v>1705</v>
      </c>
      <c r="E2367" t="s">
        <v>1940</v>
      </c>
    </row>
    <row r="2368" spans="1:9" x14ac:dyDescent="0.25">
      <c r="A2368" s="71">
        <v>2412</v>
      </c>
      <c r="B2368" s="54" t="s">
        <v>287</v>
      </c>
      <c r="C2368" s="54" t="s">
        <v>1470</v>
      </c>
      <c r="D2368" s="6" t="s">
        <v>1705</v>
      </c>
      <c r="E2368" s="4" t="s">
        <v>2472</v>
      </c>
    </row>
    <row r="2369" spans="1:5" x14ac:dyDescent="0.25">
      <c r="A2369" s="71">
        <v>2412</v>
      </c>
      <c r="B2369" s="54" t="s">
        <v>287</v>
      </c>
      <c r="C2369" s="54" t="s">
        <v>1470</v>
      </c>
      <c r="D2369" s="6" t="s">
        <v>1705</v>
      </c>
      <c r="E2369" s="4" t="s">
        <v>2473</v>
      </c>
    </row>
    <row r="2370" spans="1:5" x14ac:dyDescent="0.25">
      <c r="A2370" s="71">
        <v>2506</v>
      </c>
      <c r="B2370" s="6" t="s">
        <v>92</v>
      </c>
      <c r="C2370" s="6" t="s">
        <v>1677</v>
      </c>
      <c r="D2370" s="6" t="s">
        <v>1689</v>
      </c>
      <c r="E2370" s="4" t="s">
        <v>2657</v>
      </c>
    </row>
    <row r="2371" spans="1:5" x14ac:dyDescent="0.25">
      <c r="A2371" s="71">
        <v>2506</v>
      </c>
      <c r="B2371" s="54" t="s">
        <v>92</v>
      </c>
      <c r="C2371" s="54" t="s">
        <v>1054</v>
      </c>
      <c r="D2371" s="6" t="s">
        <v>1924</v>
      </c>
      <c r="E2371" s="4" t="s">
        <v>2652</v>
      </c>
    </row>
    <row r="2372" spans="1:5" x14ac:dyDescent="0.25">
      <c r="A2372" s="71">
        <v>2506</v>
      </c>
      <c r="B2372" s="54" t="s">
        <v>92</v>
      </c>
      <c r="C2372" s="54" t="s">
        <v>1054</v>
      </c>
      <c r="D2372" s="6" t="s">
        <v>1924</v>
      </c>
      <c r="E2372" s="4" t="s">
        <v>2653</v>
      </c>
    </row>
    <row r="2373" spans="1:5" x14ac:dyDescent="0.25">
      <c r="A2373" s="71">
        <v>2512</v>
      </c>
      <c r="B2373" s="54" t="s">
        <v>92</v>
      </c>
      <c r="C2373" s="54" t="s">
        <v>1670</v>
      </c>
      <c r="D2373" s="6" t="s">
        <v>1674</v>
      </c>
      <c r="E2373" s="4" t="s">
        <v>2775</v>
      </c>
    </row>
    <row r="2374" spans="1:5" x14ac:dyDescent="0.25">
      <c r="A2374" s="71">
        <v>2512</v>
      </c>
      <c r="B2374" s="54" t="s">
        <v>92</v>
      </c>
      <c r="C2374" s="54" t="s">
        <v>1670</v>
      </c>
      <c r="D2374" s="6" t="s">
        <v>1674</v>
      </c>
      <c r="E2374" s="4" t="s">
        <v>2776</v>
      </c>
    </row>
    <row r="2375" spans="1:5" x14ac:dyDescent="0.25">
      <c r="A2375" s="71">
        <v>2512</v>
      </c>
      <c r="B2375" s="54" t="s">
        <v>92</v>
      </c>
      <c r="C2375" s="54" t="s">
        <v>1670</v>
      </c>
      <c r="D2375" s="6" t="s">
        <v>1674</v>
      </c>
      <c r="E2375" s="4" t="s">
        <v>2777</v>
      </c>
    </row>
    <row r="2376" spans="1:5" x14ac:dyDescent="0.25">
      <c r="A2376" s="71">
        <v>2512</v>
      </c>
      <c r="B2376" s="54" t="s">
        <v>92</v>
      </c>
      <c r="C2376" s="54" t="s">
        <v>1670</v>
      </c>
      <c r="D2376" s="6" t="s">
        <v>1674</v>
      </c>
      <c r="E2376" s="4" t="s">
        <v>2778</v>
      </c>
    </row>
    <row r="2377" spans="1:5" x14ac:dyDescent="0.25">
      <c r="A2377" s="71">
        <v>2512</v>
      </c>
      <c r="B2377" s="54" t="s">
        <v>92</v>
      </c>
      <c r="C2377" s="54" t="s">
        <v>1670</v>
      </c>
      <c r="D2377" s="6" t="s">
        <v>1674</v>
      </c>
      <c r="E2377" s="4" t="s">
        <v>2779</v>
      </c>
    </row>
    <row r="2378" spans="1:5" x14ac:dyDescent="0.25">
      <c r="A2378" s="71">
        <v>2512</v>
      </c>
      <c r="B2378" s="54" t="s">
        <v>92</v>
      </c>
      <c r="C2378" s="54" t="s">
        <v>1670</v>
      </c>
      <c r="D2378" s="6" t="s">
        <v>1674</v>
      </c>
      <c r="E2378" s="4" t="s">
        <v>2780</v>
      </c>
    </row>
    <row r="2379" spans="1:5" x14ac:dyDescent="0.25">
      <c r="A2379" s="71">
        <v>2512</v>
      </c>
      <c r="B2379" s="54" t="s">
        <v>92</v>
      </c>
      <c r="C2379" s="54" t="s">
        <v>1670</v>
      </c>
      <c r="D2379" s="6" t="s">
        <v>1674</v>
      </c>
      <c r="E2379" s="4" t="s">
        <v>2781</v>
      </c>
    </row>
    <row r="2380" spans="1:5" x14ac:dyDescent="0.25">
      <c r="A2380" s="71">
        <v>2512</v>
      </c>
      <c r="B2380" s="54" t="s">
        <v>92</v>
      </c>
      <c r="C2380" s="54" t="s">
        <v>1670</v>
      </c>
      <c r="D2380" s="6" t="s">
        <v>1674</v>
      </c>
      <c r="E2380" s="4" t="s">
        <v>2782</v>
      </c>
    </row>
    <row r="2381" spans="1:5" x14ac:dyDescent="0.25">
      <c r="A2381" s="71">
        <v>2506</v>
      </c>
      <c r="B2381" s="54" t="s">
        <v>92</v>
      </c>
      <c r="C2381" s="54" t="s">
        <v>1054</v>
      </c>
      <c r="D2381" s="6" t="s">
        <v>1924</v>
      </c>
      <c r="E2381" s="4" t="s">
        <v>2654</v>
      </c>
    </row>
    <row r="2382" spans="1:5" x14ac:dyDescent="0.25">
      <c r="A2382" s="71">
        <v>2506</v>
      </c>
      <c r="B2382" s="54" t="s">
        <v>92</v>
      </c>
      <c r="C2382" s="54" t="s">
        <v>93</v>
      </c>
      <c r="D2382" s="6" t="s">
        <v>2623</v>
      </c>
      <c r="E2382" s="4" t="s">
        <v>2624</v>
      </c>
    </row>
    <row r="2383" spans="1:5" x14ac:dyDescent="0.25">
      <c r="A2383" s="71">
        <v>2506</v>
      </c>
      <c r="B2383" s="54" t="s">
        <v>92</v>
      </c>
      <c r="C2383" s="54" t="s">
        <v>93</v>
      </c>
      <c r="D2383" s="6" t="s">
        <v>2623</v>
      </c>
      <c r="E2383" s="4" t="s">
        <v>2625</v>
      </c>
    </row>
    <row r="2384" spans="1:5" x14ac:dyDescent="0.25">
      <c r="A2384" s="71">
        <v>2506</v>
      </c>
      <c r="B2384" s="54" t="s">
        <v>92</v>
      </c>
      <c r="C2384" s="54" t="s">
        <v>93</v>
      </c>
      <c r="D2384" s="6" t="s">
        <v>2623</v>
      </c>
      <c r="E2384" s="4" t="s">
        <v>2626</v>
      </c>
    </row>
    <row r="2385" spans="1:5" x14ac:dyDescent="0.25">
      <c r="A2385" s="71">
        <v>2506</v>
      </c>
      <c r="B2385" s="54" t="s">
        <v>92</v>
      </c>
      <c r="C2385" s="54" t="s">
        <v>93</v>
      </c>
      <c r="D2385" s="6" t="s">
        <v>2623</v>
      </c>
      <c r="E2385" s="4" t="s">
        <v>2627</v>
      </c>
    </row>
    <row r="2386" spans="1:5" x14ac:dyDescent="0.25">
      <c r="A2386" s="71">
        <v>2506</v>
      </c>
      <c r="B2386" s="54" t="s">
        <v>92</v>
      </c>
      <c r="C2386" s="54" t="s">
        <v>93</v>
      </c>
      <c r="D2386" s="6" t="s">
        <v>2623</v>
      </c>
      <c r="E2386" s="4" t="s">
        <v>2628</v>
      </c>
    </row>
    <row r="2387" spans="1:5" x14ac:dyDescent="0.25">
      <c r="A2387" s="71">
        <v>2506</v>
      </c>
      <c r="B2387" s="54" t="s">
        <v>92</v>
      </c>
      <c r="C2387" s="54" t="s">
        <v>93</v>
      </c>
      <c r="D2387" s="6" t="s">
        <v>2623</v>
      </c>
      <c r="E2387" s="4" t="s">
        <v>2629</v>
      </c>
    </row>
    <row r="2388" spans="1:5" x14ac:dyDescent="0.25">
      <c r="A2388" s="71">
        <v>2506</v>
      </c>
      <c r="B2388" s="54" t="s">
        <v>92</v>
      </c>
      <c r="C2388" s="54" t="s">
        <v>93</v>
      </c>
      <c r="D2388" s="6" t="s">
        <v>2623</v>
      </c>
      <c r="E2388" s="4" t="s">
        <v>2630</v>
      </c>
    </row>
    <row r="2389" spans="1:5" x14ac:dyDescent="0.25">
      <c r="A2389" s="71">
        <v>2506</v>
      </c>
      <c r="B2389" s="54" t="s">
        <v>92</v>
      </c>
      <c r="C2389" s="54" t="s">
        <v>93</v>
      </c>
      <c r="D2389" s="6" t="s">
        <v>2623</v>
      </c>
      <c r="E2389" s="4" t="s">
        <v>2631</v>
      </c>
    </row>
    <row r="2390" spans="1:5" x14ac:dyDescent="0.25">
      <c r="A2390" s="71">
        <v>2506</v>
      </c>
      <c r="B2390" s="54" t="s">
        <v>92</v>
      </c>
      <c r="C2390" s="54" t="s">
        <v>93</v>
      </c>
      <c r="D2390" s="6" t="s">
        <v>2623</v>
      </c>
      <c r="E2390" s="4" t="s">
        <v>2632</v>
      </c>
    </row>
    <row r="2391" spans="1:5" x14ac:dyDescent="0.25">
      <c r="A2391" s="71">
        <v>2506</v>
      </c>
      <c r="B2391" s="54" t="s">
        <v>92</v>
      </c>
      <c r="C2391" s="54" t="s">
        <v>93</v>
      </c>
      <c r="D2391" s="6" t="s">
        <v>2623</v>
      </c>
      <c r="E2391" s="4" t="s">
        <v>2633</v>
      </c>
    </row>
    <row r="2392" spans="1:5" x14ac:dyDescent="0.25">
      <c r="A2392" s="71">
        <v>2506</v>
      </c>
      <c r="B2392" s="54" t="s">
        <v>92</v>
      </c>
      <c r="C2392" s="54" t="s">
        <v>93</v>
      </c>
      <c r="D2392" s="6" t="s">
        <v>2623</v>
      </c>
      <c r="E2392" s="4" t="s">
        <v>2634</v>
      </c>
    </row>
    <row r="2393" spans="1:5" x14ac:dyDescent="0.25">
      <c r="A2393" s="71">
        <v>2506</v>
      </c>
      <c r="B2393" s="54" t="s">
        <v>92</v>
      </c>
      <c r="C2393" s="54" t="s">
        <v>93</v>
      </c>
      <c r="D2393" s="6" t="s">
        <v>2623</v>
      </c>
      <c r="E2393" s="4" t="s">
        <v>2635</v>
      </c>
    </row>
    <row r="2394" spans="1:5" x14ac:dyDescent="0.25">
      <c r="A2394" s="71">
        <v>2506</v>
      </c>
      <c r="B2394" s="54" t="s">
        <v>92</v>
      </c>
      <c r="C2394" s="54" t="s">
        <v>93</v>
      </c>
      <c r="D2394" s="6" t="s">
        <v>2623</v>
      </c>
      <c r="E2394" s="4" t="s">
        <v>2636</v>
      </c>
    </row>
    <row r="2395" spans="1:5" x14ac:dyDescent="0.25">
      <c r="A2395" s="71">
        <v>2506</v>
      </c>
      <c r="B2395" s="54" t="s">
        <v>287</v>
      </c>
      <c r="C2395" s="54" t="s">
        <v>1470</v>
      </c>
      <c r="D2395" s="6" t="s">
        <v>1705</v>
      </c>
      <c r="E2395" s="4" t="s">
        <v>2683</v>
      </c>
    </row>
    <row r="2396" spans="1:5" x14ac:dyDescent="0.25">
      <c r="A2396" s="71">
        <v>2506</v>
      </c>
      <c r="B2396" s="54" t="s">
        <v>287</v>
      </c>
      <c r="C2396" s="54" t="s">
        <v>1470</v>
      </c>
      <c r="D2396" s="6" t="s">
        <v>1471</v>
      </c>
      <c r="E2396" s="4" t="s">
        <v>2676</v>
      </c>
    </row>
    <row r="2397" spans="1:5" x14ac:dyDescent="0.25">
      <c r="A2397" s="71">
        <v>2506</v>
      </c>
      <c r="B2397" s="54" t="s">
        <v>287</v>
      </c>
      <c r="C2397" s="54" t="s">
        <v>1470</v>
      </c>
      <c r="D2397" s="6" t="s">
        <v>1474</v>
      </c>
      <c r="E2397" s="4" t="s">
        <v>2677</v>
      </c>
    </row>
    <row r="2398" spans="1:5" x14ac:dyDescent="0.25">
      <c r="A2398" s="71">
        <v>2506</v>
      </c>
      <c r="B2398" s="54" t="s">
        <v>287</v>
      </c>
      <c r="C2398" s="54" t="s">
        <v>1470</v>
      </c>
      <c r="D2398" s="6" t="s">
        <v>1474</v>
      </c>
      <c r="E2398" s="4" t="s">
        <v>2678</v>
      </c>
    </row>
    <row r="2399" spans="1:5" x14ac:dyDescent="0.25">
      <c r="A2399" s="71">
        <v>2506</v>
      </c>
      <c r="B2399" s="54" t="s">
        <v>287</v>
      </c>
      <c r="C2399" s="54" t="s">
        <v>1470</v>
      </c>
      <c r="D2399" s="6" t="s">
        <v>1474</v>
      </c>
      <c r="E2399" s="4" t="s">
        <v>2679</v>
      </c>
    </row>
    <row r="2400" spans="1:5" x14ac:dyDescent="0.25">
      <c r="A2400" s="71">
        <v>2506</v>
      </c>
      <c r="B2400" s="54" t="s">
        <v>287</v>
      </c>
      <c r="C2400" s="54" t="s">
        <v>1470</v>
      </c>
      <c r="D2400" s="6" t="s">
        <v>1474</v>
      </c>
      <c r="E2400" s="4" t="s">
        <v>2680</v>
      </c>
    </row>
    <row r="2401" spans="1:5" x14ac:dyDescent="0.25">
      <c r="A2401" s="71">
        <v>2506</v>
      </c>
      <c r="B2401" s="54" t="s">
        <v>287</v>
      </c>
      <c r="C2401" s="54" t="s">
        <v>1470</v>
      </c>
      <c r="D2401" s="6" t="s">
        <v>1474</v>
      </c>
      <c r="E2401" s="4" t="s">
        <v>2682</v>
      </c>
    </row>
    <row r="2402" spans="1:5" x14ac:dyDescent="0.25">
      <c r="A2402" s="71">
        <v>2506</v>
      </c>
      <c r="B2402" s="54" t="s">
        <v>287</v>
      </c>
      <c r="C2402" s="54" t="s">
        <v>1470</v>
      </c>
      <c r="D2402" s="6" t="s">
        <v>1474</v>
      </c>
      <c r="E2402" s="4" t="s">
        <v>2681</v>
      </c>
    </row>
    <row r="2403" spans="1:5" x14ac:dyDescent="0.25">
      <c r="A2403" s="71">
        <v>2506</v>
      </c>
      <c r="B2403" s="54" t="s">
        <v>29</v>
      </c>
      <c r="C2403" s="54" t="s">
        <v>101</v>
      </c>
      <c r="D2403" s="6" t="s">
        <v>102</v>
      </c>
      <c r="E2403" s="4" t="s">
        <v>2580</v>
      </c>
    </row>
    <row r="2404" spans="1:5" x14ac:dyDescent="0.25">
      <c r="A2404" s="71">
        <v>2512</v>
      </c>
      <c r="B2404" s="54" t="s">
        <v>92</v>
      </c>
      <c r="C2404" s="54" t="s">
        <v>1054</v>
      </c>
      <c r="D2404" s="6" t="s">
        <v>2415</v>
      </c>
      <c r="E2404" s="4" t="s">
        <v>2803</v>
      </c>
    </row>
    <row r="2405" spans="1:5" x14ac:dyDescent="0.25">
      <c r="A2405" s="71">
        <v>2512</v>
      </c>
      <c r="B2405" s="54" t="s">
        <v>92</v>
      </c>
      <c r="C2405" s="54" t="s">
        <v>1054</v>
      </c>
      <c r="D2405" s="6" t="s">
        <v>2415</v>
      </c>
      <c r="E2405" s="4" t="s">
        <v>2804</v>
      </c>
    </row>
    <row r="2406" spans="1:5" x14ac:dyDescent="0.25">
      <c r="A2406" s="71">
        <v>2506</v>
      </c>
      <c r="B2406" s="54" t="s">
        <v>29</v>
      </c>
      <c r="C2406" s="54" t="s">
        <v>101</v>
      </c>
      <c r="D2406" s="6" t="s">
        <v>102</v>
      </c>
      <c r="E2406" s="4" t="s">
        <v>2581</v>
      </c>
    </row>
    <row r="2407" spans="1:5" x14ac:dyDescent="0.25">
      <c r="A2407" s="71">
        <v>2506</v>
      </c>
      <c r="B2407" s="54" t="s">
        <v>29</v>
      </c>
      <c r="C2407" s="54" t="s">
        <v>101</v>
      </c>
      <c r="D2407" s="6" t="s">
        <v>102</v>
      </c>
      <c r="E2407" s="4" t="s">
        <v>2582</v>
      </c>
    </row>
    <row r="2408" spans="1:5" x14ac:dyDescent="0.25">
      <c r="A2408" s="71">
        <v>2506</v>
      </c>
      <c r="B2408" s="54" t="s">
        <v>29</v>
      </c>
      <c r="C2408" s="54" t="s">
        <v>30</v>
      </c>
      <c r="D2408" s="6" t="s">
        <v>1458</v>
      </c>
      <c r="E2408" s="4" t="s">
        <v>2508</v>
      </c>
    </row>
    <row r="2409" spans="1:5" x14ac:dyDescent="0.25">
      <c r="A2409" s="71">
        <v>2512</v>
      </c>
      <c r="B2409" s="54" t="s">
        <v>92</v>
      </c>
      <c r="C2409" s="54" t="s">
        <v>1054</v>
      </c>
      <c r="D2409" s="6" t="s">
        <v>2415</v>
      </c>
      <c r="E2409" s="4" t="s">
        <v>2805</v>
      </c>
    </row>
    <row r="2410" spans="1:5" x14ac:dyDescent="0.25">
      <c r="A2410" s="71">
        <v>2512</v>
      </c>
      <c r="B2410" s="54" t="s">
        <v>92</v>
      </c>
      <c r="C2410" s="54" t="s">
        <v>1054</v>
      </c>
      <c r="D2410" s="6" t="s">
        <v>1715</v>
      </c>
      <c r="E2410" s="4" t="s">
        <v>2806</v>
      </c>
    </row>
    <row r="2411" spans="1:5" x14ac:dyDescent="0.25">
      <c r="A2411" s="71">
        <v>2506</v>
      </c>
      <c r="B2411" s="54" t="s">
        <v>29</v>
      </c>
      <c r="C2411" s="54" t="s">
        <v>30</v>
      </c>
      <c r="D2411" s="6" t="s">
        <v>1458</v>
      </c>
      <c r="E2411" s="4" t="s">
        <v>2509</v>
      </c>
    </row>
    <row r="2412" spans="1:5" x14ac:dyDescent="0.25">
      <c r="A2412" s="71">
        <v>2506</v>
      </c>
      <c r="B2412" s="54" t="s">
        <v>29</v>
      </c>
      <c r="C2412" s="54" t="s">
        <v>30</v>
      </c>
      <c r="D2412" s="6" t="s">
        <v>1458</v>
      </c>
      <c r="E2412" s="4" t="s">
        <v>2510</v>
      </c>
    </row>
    <row r="2413" spans="1:5" x14ac:dyDescent="0.25">
      <c r="A2413" s="71">
        <v>2512</v>
      </c>
      <c r="B2413" s="54" t="s">
        <v>92</v>
      </c>
      <c r="C2413" s="54" t="s">
        <v>1054</v>
      </c>
      <c r="D2413" s="6" t="s">
        <v>1720</v>
      </c>
      <c r="E2413" s="4" t="s">
        <v>2807</v>
      </c>
    </row>
    <row r="2414" spans="1:5" x14ac:dyDescent="0.25">
      <c r="A2414" s="71">
        <v>2512</v>
      </c>
      <c r="B2414" s="54" t="s">
        <v>92</v>
      </c>
      <c r="C2414" s="54" t="s">
        <v>1054</v>
      </c>
      <c r="D2414" s="6" t="s">
        <v>2646</v>
      </c>
      <c r="E2414" s="4" t="s">
        <v>2808</v>
      </c>
    </row>
    <row r="2415" spans="1:5" x14ac:dyDescent="0.25">
      <c r="A2415" s="71">
        <v>2512</v>
      </c>
      <c r="B2415" s="54" t="s">
        <v>92</v>
      </c>
      <c r="C2415" s="54" t="s">
        <v>1054</v>
      </c>
      <c r="D2415" s="6" t="s">
        <v>2646</v>
      </c>
      <c r="E2415" s="4" t="s">
        <v>2809</v>
      </c>
    </row>
    <row r="2416" spans="1:5" x14ac:dyDescent="0.25">
      <c r="A2416" s="71">
        <v>2512</v>
      </c>
      <c r="B2416" s="54" t="s">
        <v>92</v>
      </c>
      <c r="C2416" s="54" t="s">
        <v>1054</v>
      </c>
      <c r="D2416" s="6" t="s">
        <v>2646</v>
      </c>
      <c r="E2416" s="4" t="s">
        <v>2810</v>
      </c>
    </row>
    <row r="2417" spans="1:5" x14ac:dyDescent="0.25">
      <c r="A2417" s="71">
        <v>2512</v>
      </c>
      <c r="B2417" s="54" t="s">
        <v>92</v>
      </c>
      <c r="C2417" s="54" t="s">
        <v>1054</v>
      </c>
      <c r="D2417" s="6" t="s">
        <v>2646</v>
      </c>
      <c r="E2417" s="4" t="s">
        <v>2811</v>
      </c>
    </row>
    <row r="2418" spans="1:5" x14ac:dyDescent="0.25">
      <c r="A2418" s="71">
        <v>2512</v>
      </c>
      <c r="B2418" s="54" t="s">
        <v>92</v>
      </c>
      <c r="C2418" s="54" t="s">
        <v>1054</v>
      </c>
      <c r="D2418" s="6" t="s">
        <v>2646</v>
      </c>
      <c r="E2418" s="4" t="s">
        <v>2812</v>
      </c>
    </row>
    <row r="2419" spans="1:5" x14ac:dyDescent="0.25">
      <c r="A2419" s="71">
        <v>2506</v>
      </c>
      <c r="B2419" s="54" t="s">
        <v>29</v>
      </c>
      <c r="C2419" s="54" t="s">
        <v>30</v>
      </c>
      <c r="D2419" s="6" t="s">
        <v>1460</v>
      </c>
      <c r="E2419" s="4" t="s">
        <v>2500</v>
      </c>
    </row>
    <row r="2420" spans="1:5" x14ac:dyDescent="0.25">
      <c r="A2420" s="71">
        <v>2506</v>
      </c>
      <c r="B2420" s="54" t="s">
        <v>29</v>
      </c>
      <c r="C2420" s="54" t="s">
        <v>30</v>
      </c>
      <c r="D2420" s="6" t="s">
        <v>1460</v>
      </c>
      <c r="E2420" s="4" t="s">
        <v>2501</v>
      </c>
    </row>
    <row r="2421" spans="1:5" x14ac:dyDescent="0.25">
      <c r="A2421" s="71">
        <v>2506</v>
      </c>
      <c r="B2421" s="54" t="s">
        <v>29</v>
      </c>
      <c r="C2421" s="54" t="s">
        <v>30</v>
      </c>
      <c r="D2421" s="6" t="s">
        <v>1460</v>
      </c>
      <c r="E2421" s="4" t="s">
        <v>2502</v>
      </c>
    </row>
    <row r="2422" spans="1:5" x14ac:dyDescent="0.25">
      <c r="A2422" s="71">
        <v>2506</v>
      </c>
      <c r="B2422" s="54" t="s">
        <v>29</v>
      </c>
      <c r="C2422" s="54" t="s">
        <v>30</v>
      </c>
      <c r="D2422" s="6" t="s">
        <v>1460</v>
      </c>
      <c r="E2422" s="4" t="s">
        <v>2503</v>
      </c>
    </row>
    <row r="2423" spans="1:5" x14ac:dyDescent="0.25">
      <c r="A2423" s="71">
        <v>2506</v>
      </c>
      <c r="B2423" s="54" t="s">
        <v>29</v>
      </c>
      <c r="C2423" s="54" t="s">
        <v>30</v>
      </c>
      <c r="D2423" s="6" t="s">
        <v>1460</v>
      </c>
      <c r="E2423" s="4" t="s">
        <v>2504</v>
      </c>
    </row>
    <row r="2424" spans="1:5" x14ac:dyDescent="0.25">
      <c r="A2424" s="71">
        <v>2506</v>
      </c>
      <c r="B2424" s="54" t="s">
        <v>29</v>
      </c>
      <c r="C2424" s="54" t="s">
        <v>30</v>
      </c>
      <c r="D2424" s="6" t="s">
        <v>1460</v>
      </c>
      <c r="E2424" s="4" t="s">
        <v>2505</v>
      </c>
    </row>
    <row r="2425" spans="1:5" x14ac:dyDescent="0.25">
      <c r="A2425" s="71">
        <v>2506</v>
      </c>
      <c r="B2425" s="54" t="s">
        <v>29</v>
      </c>
      <c r="C2425" s="54" t="s">
        <v>30</v>
      </c>
      <c r="D2425" s="6" t="s">
        <v>1460</v>
      </c>
      <c r="E2425" s="4" t="s">
        <v>2506</v>
      </c>
    </row>
    <row r="2426" spans="1:5" x14ac:dyDescent="0.25">
      <c r="A2426" s="71">
        <v>2512</v>
      </c>
      <c r="B2426" s="54" t="s">
        <v>92</v>
      </c>
      <c r="C2426" s="54" t="s">
        <v>1054</v>
      </c>
      <c r="D2426" s="6" t="s">
        <v>2646</v>
      </c>
      <c r="E2426" s="4" t="s">
        <v>2813</v>
      </c>
    </row>
    <row r="2427" spans="1:5" x14ac:dyDescent="0.25">
      <c r="A2427" s="71">
        <v>2512</v>
      </c>
      <c r="B2427" s="54" t="s">
        <v>287</v>
      </c>
      <c r="C2427" s="54" t="s">
        <v>304</v>
      </c>
      <c r="D2427" s="6" t="s">
        <v>305</v>
      </c>
      <c r="E2427" s="4" t="s">
        <v>2735</v>
      </c>
    </row>
    <row r="2428" spans="1:5" x14ac:dyDescent="0.25">
      <c r="A2428" s="71">
        <v>2512</v>
      </c>
      <c r="B2428" s="54" t="s">
        <v>287</v>
      </c>
      <c r="C2428" s="54" t="s">
        <v>304</v>
      </c>
      <c r="D2428" s="6" t="s">
        <v>305</v>
      </c>
      <c r="E2428" s="4" t="s">
        <v>2736</v>
      </c>
    </row>
    <row r="2429" spans="1:5" x14ac:dyDescent="0.25">
      <c r="A2429" s="71">
        <v>2512</v>
      </c>
      <c r="B2429" s="54" t="s">
        <v>287</v>
      </c>
      <c r="C2429" s="54" t="s">
        <v>304</v>
      </c>
      <c r="D2429" s="6" t="s">
        <v>305</v>
      </c>
      <c r="E2429" s="4" t="s">
        <v>2737</v>
      </c>
    </row>
    <row r="2430" spans="1:5" x14ac:dyDescent="0.25">
      <c r="A2430" s="71">
        <v>2512</v>
      </c>
      <c r="B2430" s="54" t="s">
        <v>287</v>
      </c>
      <c r="C2430" s="54" t="s">
        <v>304</v>
      </c>
      <c r="D2430" s="6" t="s">
        <v>305</v>
      </c>
      <c r="E2430" s="4" t="s">
        <v>2738</v>
      </c>
    </row>
    <row r="2431" spans="1:5" x14ac:dyDescent="0.25">
      <c r="A2431" s="71">
        <v>2512</v>
      </c>
      <c r="B2431" s="54" t="s">
        <v>46</v>
      </c>
      <c r="C2431" s="54" t="s">
        <v>284</v>
      </c>
      <c r="D2431" s="6" t="s">
        <v>2746</v>
      </c>
      <c r="E2431" s="4" t="s">
        <v>2747</v>
      </c>
    </row>
    <row r="2432" spans="1:5" x14ac:dyDescent="0.25">
      <c r="A2432" s="71">
        <v>2512</v>
      </c>
      <c r="B2432" s="54" t="s">
        <v>46</v>
      </c>
      <c r="C2432" s="54" t="s">
        <v>284</v>
      </c>
      <c r="D2432" s="6" t="s">
        <v>285</v>
      </c>
      <c r="E2432" s="4" t="s">
        <v>2742</v>
      </c>
    </row>
    <row r="2433" spans="1:5" x14ac:dyDescent="0.25">
      <c r="A2433" s="71">
        <v>2512</v>
      </c>
      <c r="B2433" s="54" t="s">
        <v>46</v>
      </c>
      <c r="C2433" s="54" t="s">
        <v>284</v>
      </c>
      <c r="D2433" s="6" t="s">
        <v>285</v>
      </c>
      <c r="E2433" s="4" t="s">
        <v>2743</v>
      </c>
    </row>
    <row r="2434" spans="1:5" x14ac:dyDescent="0.25">
      <c r="A2434" s="71">
        <v>2512</v>
      </c>
      <c r="B2434" s="54" t="s">
        <v>46</v>
      </c>
      <c r="C2434" s="54" t="s">
        <v>284</v>
      </c>
      <c r="D2434" s="6" t="s">
        <v>285</v>
      </c>
      <c r="E2434" s="4" t="s">
        <v>2745</v>
      </c>
    </row>
    <row r="2435" spans="1:5" x14ac:dyDescent="0.25">
      <c r="A2435" s="71">
        <v>2512</v>
      </c>
      <c r="B2435" s="54" t="s">
        <v>46</v>
      </c>
      <c r="C2435" s="54" t="s">
        <v>284</v>
      </c>
      <c r="D2435" s="6" t="s">
        <v>285</v>
      </c>
      <c r="E2435" s="4" t="s">
        <v>2744</v>
      </c>
    </row>
    <row r="2436" spans="1:5" x14ac:dyDescent="0.25">
      <c r="A2436" s="71">
        <v>2512</v>
      </c>
      <c r="B2436" s="54" t="s">
        <v>46</v>
      </c>
      <c r="C2436" s="54" t="s">
        <v>284</v>
      </c>
      <c r="D2436" s="6" t="s">
        <v>285</v>
      </c>
      <c r="E2436" s="4" t="s">
        <v>2741</v>
      </c>
    </row>
    <row r="2437" spans="1:5" x14ac:dyDescent="0.25">
      <c r="A2437" s="71">
        <v>2512</v>
      </c>
      <c r="B2437" s="54" t="s">
        <v>46</v>
      </c>
      <c r="C2437" s="54" t="s">
        <v>284</v>
      </c>
      <c r="D2437" s="6" t="s">
        <v>542</v>
      </c>
      <c r="E2437" s="4" t="s">
        <v>2740</v>
      </c>
    </row>
    <row r="2438" spans="1:5" x14ac:dyDescent="0.25">
      <c r="A2438" s="71">
        <v>2512</v>
      </c>
      <c r="B2438" s="54" t="s">
        <v>46</v>
      </c>
      <c r="C2438" s="54" t="s">
        <v>284</v>
      </c>
      <c r="D2438" s="6" t="s">
        <v>542</v>
      </c>
      <c r="E2438" s="4" t="s">
        <v>2739</v>
      </c>
    </row>
    <row r="2439" spans="1:5" x14ac:dyDescent="0.25">
      <c r="A2439" s="71">
        <v>2512</v>
      </c>
      <c r="B2439" s="54" t="s">
        <v>29</v>
      </c>
      <c r="C2439" s="54" t="s">
        <v>101</v>
      </c>
      <c r="D2439" s="6" t="s">
        <v>111</v>
      </c>
      <c r="E2439" s="4" t="s">
        <v>2783</v>
      </c>
    </row>
    <row r="2440" spans="1:5" x14ac:dyDescent="0.25">
      <c r="A2440" s="71">
        <v>2512</v>
      </c>
      <c r="B2440" s="54" t="s">
        <v>29</v>
      </c>
      <c r="C2440" s="54" t="s">
        <v>30</v>
      </c>
      <c r="D2440" s="6" t="s">
        <v>242</v>
      </c>
      <c r="E2440" s="4" t="s">
        <v>2711</v>
      </c>
    </row>
    <row r="2441" spans="1:5" x14ac:dyDescent="0.25">
      <c r="A2441" s="71">
        <v>2512</v>
      </c>
      <c r="B2441" s="54" t="s">
        <v>29</v>
      </c>
      <c r="C2441" s="54" t="s">
        <v>30</v>
      </c>
      <c r="D2441" s="6" t="s">
        <v>242</v>
      </c>
      <c r="E2441" s="4" t="s">
        <v>2714</v>
      </c>
    </row>
    <row r="2442" spans="1:5" x14ac:dyDescent="0.25">
      <c r="A2442" s="71">
        <v>2512</v>
      </c>
      <c r="B2442" s="54" t="s">
        <v>29</v>
      </c>
      <c r="C2442" s="54" t="s">
        <v>30</v>
      </c>
      <c r="D2442" s="6" t="s">
        <v>242</v>
      </c>
      <c r="E2442" s="4" t="s">
        <v>2716</v>
      </c>
    </row>
    <row r="2443" spans="1:5" x14ac:dyDescent="0.25">
      <c r="A2443" s="71">
        <v>2512</v>
      </c>
      <c r="B2443" s="54" t="s">
        <v>29</v>
      </c>
      <c r="C2443" s="54" t="s">
        <v>30</v>
      </c>
      <c r="D2443" s="6" t="s">
        <v>242</v>
      </c>
      <c r="E2443" s="4" t="s">
        <v>2713</v>
      </c>
    </row>
    <row r="2444" spans="1:5" x14ac:dyDescent="0.25">
      <c r="A2444" s="71">
        <v>2512</v>
      </c>
      <c r="B2444" s="54" t="s">
        <v>29</v>
      </c>
      <c r="C2444" s="54" t="s">
        <v>30</v>
      </c>
      <c r="D2444" s="6" t="s">
        <v>242</v>
      </c>
      <c r="E2444" s="4" t="s">
        <v>2715</v>
      </c>
    </row>
    <row r="2445" spans="1:5" x14ac:dyDescent="0.25">
      <c r="A2445" s="71">
        <v>2512</v>
      </c>
      <c r="B2445" s="54" t="s">
        <v>29</v>
      </c>
      <c r="C2445" s="54" t="s">
        <v>30</v>
      </c>
      <c r="D2445" s="6" t="s">
        <v>242</v>
      </c>
      <c r="E2445" s="4" t="s">
        <v>2717</v>
      </c>
    </row>
    <row r="2446" spans="1:5" x14ac:dyDescent="0.25">
      <c r="A2446" s="71">
        <v>2512</v>
      </c>
      <c r="B2446" s="54" t="s">
        <v>29</v>
      </c>
      <c r="C2446" s="54" t="s">
        <v>30</v>
      </c>
      <c r="D2446" s="6" t="s">
        <v>242</v>
      </c>
      <c r="E2446" s="4" t="s">
        <v>2710</v>
      </c>
    </row>
    <row r="2447" spans="1:5" x14ac:dyDescent="0.25">
      <c r="A2447" s="71">
        <v>2512</v>
      </c>
      <c r="B2447" s="54" t="s">
        <v>29</v>
      </c>
      <c r="C2447" s="54" t="s">
        <v>30</v>
      </c>
      <c r="D2447" s="6" t="s">
        <v>242</v>
      </c>
      <c r="E2447" s="4" t="s">
        <v>2712</v>
      </c>
    </row>
    <row r="2448" spans="1:5" x14ac:dyDescent="0.25">
      <c r="A2448" s="71">
        <v>2512</v>
      </c>
      <c r="B2448" s="54" t="s">
        <v>29</v>
      </c>
      <c r="C2448" s="54" t="s">
        <v>811</v>
      </c>
      <c r="D2448" s="6" t="s">
        <v>812</v>
      </c>
      <c r="E2448" s="4" t="s">
        <v>2730</v>
      </c>
    </row>
    <row r="2449" spans="1:5" x14ac:dyDescent="0.25">
      <c r="A2449" s="71">
        <v>2512</v>
      </c>
      <c r="B2449" s="54" t="s">
        <v>29</v>
      </c>
      <c r="C2449" s="54" t="s">
        <v>811</v>
      </c>
      <c r="D2449" s="6" t="s">
        <v>812</v>
      </c>
      <c r="E2449" s="4" t="s">
        <v>2731</v>
      </c>
    </row>
    <row r="2450" spans="1:5" x14ac:dyDescent="0.25">
      <c r="A2450" s="71">
        <v>2512</v>
      </c>
      <c r="B2450" s="54" t="s">
        <v>29</v>
      </c>
      <c r="C2450" s="54" t="s">
        <v>1047</v>
      </c>
      <c r="D2450" s="6" t="s">
        <v>1048</v>
      </c>
      <c r="E2450" s="4" t="s">
        <v>2786</v>
      </c>
    </row>
    <row r="2451" spans="1:5" x14ac:dyDescent="0.25">
      <c r="A2451" s="71">
        <v>2512</v>
      </c>
      <c r="B2451" s="54" t="s">
        <v>29</v>
      </c>
      <c r="C2451" s="54" t="s">
        <v>1047</v>
      </c>
      <c r="D2451" s="6" t="s">
        <v>1048</v>
      </c>
      <c r="E2451" s="4" t="s">
        <v>2787</v>
      </c>
    </row>
    <row r="2452" spans="1:5" x14ac:dyDescent="0.25">
      <c r="A2452" s="71">
        <v>2512</v>
      </c>
      <c r="B2452" s="54" t="s">
        <v>29</v>
      </c>
      <c r="C2452" s="54" t="s">
        <v>811</v>
      </c>
      <c r="D2452" s="6" t="s">
        <v>812</v>
      </c>
      <c r="E2452" s="4" t="s">
        <v>2732</v>
      </c>
    </row>
    <row r="2453" spans="1:5" x14ac:dyDescent="0.25">
      <c r="A2453" s="71">
        <v>2512</v>
      </c>
      <c r="B2453" s="54" t="s">
        <v>29</v>
      </c>
      <c r="C2453" s="54" t="s">
        <v>811</v>
      </c>
      <c r="D2453" s="6" t="s">
        <v>812</v>
      </c>
      <c r="E2453" s="4" t="s">
        <v>2733</v>
      </c>
    </row>
    <row r="2454" spans="1:5" x14ac:dyDescent="0.25">
      <c r="A2454" s="71">
        <v>2512</v>
      </c>
      <c r="B2454" s="54" t="s">
        <v>29</v>
      </c>
      <c r="C2454" s="54" t="s">
        <v>811</v>
      </c>
      <c r="D2454" s="6" t="s">
        <v>812</v>
      </c>
      <c r="E2454" s="4" t="s">
        <v>2734</v>
      </c>
    </row>
    <row r="2455" spans="1:5" x14ac:dyDescent="0.25">
      <c r="A2455" s="71">
        <v>2512</v>
      </c>
      <c r="B2455" s="54" t="s">
        <v>29</v>
      </c>
      <c r="C2455" s="54" t="s">
        <v>101</v>
      </c>
      <c r="D2455" s="6" t="s">
        <v>102</v>
      </c>
      <c r="E2455" s="4" t="s">
        <v>2784</v>
      </c>
    </row>
    <row r="2456" spans="1:5" x14ac:dyDescent="0.25">
      <c r="A2456" s="71">
        <v>2512</v>
      </c>
      <c r="B2456" s="54" t="s">
        <v>29</v>
      </c>
      <c r="C2456" s="54" t="s">
        <v>101</v>
      </c>
      <c r="D2456" s="6" t="s">
        <v>102</v>
      </c>
      <c r="E2456" s="4" t="s">
        <v>2785</v>
      </c>
    </row>
    <row r="2457" spans="1:5" x14ac:dyDescent="0.25">
      <c r="A2457" s="71">
        <v>2512</v>
      </c>
      <c r="B2457" s="54" t="s">
        <v>29</v>
      </c>
      <c r="C2457" s="54" t="s">
        <v>30</v>
      </c>
      <c r="D2457" s="6" t="s">
        <v>1458</v>
      </c>
      <c r="E2457" s="4" t="s">
        <v>2724</v>
      </c>
    </row>
    <row r="2458" spans="1:5" x14ac:dyDescent="0.25">
      <c r="A2458" s="71">
        <v>2512</v>
      </c>
      <c r="B2458" s="54" t="s">
        <v>29</v>
      </c>
      <c r="C2458" s="54" t="s">
        <v>30</v>
      </c>
      <c r="D2458" s="6" t="s">
        <v>1458</v>
      </c>
      <c r="E2458" s="4" t="s">
        <v>2725</v>
      </c>
    </row>
    <row r="2459" spans="1:5" x14ac:dyDescent="0.25">
      <c r="A2459" s="71">
        <v>2512</v>
      </c>
      <c r="B2459" s="54" t="s">
        <v>29</v>
      </c>
      <c r="C2459" s="54" t="s">
        <v>30</v>
      </c>
      <c r="D2459" s="6" t="s">
        <v>1458</v>
      </c>
      <c r="E2459" s="4" t="s">
        <v>2726</v>
      </c>
    </row>
    <row r="2460" spans="1:5" x14ac:dyDescent="0.25">
      <c r="A2460" s="71">
        <v>2512</v>
      </c>
      <c r="B2460" s="54" t="s">
        <v>29</v>
      </c>
      <c r="C2460" s="54" t="s">
        <v>30</v>
      </c>
      <c r="D2460" s="6" t="s">
        <v>1458</v>
      </c>
      <c r="E2460" s="4" t="s">
        <v>2727</v>
      </c>
    </row>
    <row r="2461" spans="1:5" x14ac:dyDescent="0.25">
      <c r="A2461" s="71">
        <v>2512</v>
      </c>
      <c r="B2461" s="54" t="s">
        <v>29</v>
      </c>
      <c r="C2461" s="54" t="s">
        <v>30</v>
      </c>
      <c r="D2461" s="6" t="s">
        <v>1458</v>
      </c>
      <c r="E2461" s="4" t="s">
        <v>2728</v>
      </c>
    </row>
    <row r="2462" spans="1:5" x14ac:dyDescent="0.25">
      <c r="A2462" s="71">
        <v>2512</v>
      </c>
      <c r="B2462" s="54" t="s">
        <v>29</v>
      </c>
      <c r="C2462" s="54" t="s">
        <v>30</v>
      </c>
      <c r="D2462" s="6" t="s">
        <v>1458</v>
      </c>
      <c r="E2462" s="4" t="s">
        <v>2729</v>
      </c>
    </row>
    <row r="2463" spans="1:5" x14ac:dyDescent="0.25">
      <c r="A2463" s="71">
        <v>2512</v>
      </c>
      <c r="B2463" s="54" t="s">
        <v>29</v>
      </c>
      <c r="C2463" s="54" t="s">
        <v>30</v>
      </c>
      <c r="D2463" s="6" t="s">
        <v>1460</v>
      </c>
      <c r="E2463" s="4" t="s">
        <v>2718</v>
      </c>
    </row>
    <row r="2464" spans="1:5" x14ac:dyDescent="0.25">
      <c r="A2464" s="71">
        <v>2512</v>
      </c>
      <c r="B2464" s="54" t="s">
        <v>29</v>
      </c>
      <c r="C2464" s="54" t="s">
        <v>30</v>
      </c>
      <c r="D2464" s="6" t="s">
        <v>1460</v>
      </c>
      <c r="E2464" s="4" t="s">
        <v>2719</v>
      </c>
    </row>
    <row r="2465" spans="1:5" x14ac:dyDescent="0.25">
      <c r="A2465" s="71">
        <v>2512</v>
      </c>
      <c r="B2465" s="54" t="s">
        <v>29</v>
      </c>
      <c r="C2465" s="54" t="s">
        <v>30</v>
      </c>
      <c r="D2465" s="6" t="s">
        <v>1460</v>
      </c>
      <c r="E2465" s="4" t="s">
        <v>2720</v>
      </c>
    </row>
    <row r="2466" spans="1:5" x14ac:dyDescent="0.25">
      <c r="A2466" s="71">
        <v>2512</v>
      </c>
      <c r="B2466" s="54" t="s">
        <v>29</v>
      </c>
      <c r="C2466" s="54" t="s">
        <v>30</v>
      </c>
      <c r="D2466" s="6" t="s">
        <v>1460</v>
      </c>
      <c r="E2466" s="4" t="s">
        <v>2721</v>
      </c>
    </row>
    <row r="2467" spans="1:5" x14ac:dyDescent="0.25">
      <c r="A2467" s="71">
        <v>2512</v>
      </c>
      <c r="B2467" s="54" t="s">
        <v>29</v>
      </c>
      <c r="C2467" s="54" t="s">
        <v>30</v>
      </c>
      <c r="D2467" s="6" t="s">
        <v>1460</v>
      </c>
      <c r="E2467" s="4" t="s">
        <v>2722</v>
      </c>
    </row>
    <row r="2468" spans="1:5" x14ac:dyDescent="0.25">
      <c r="A2468" s="71">
        <v>2512</v>
      </c>
      <c r="B2468" s="54" t="s">
        <v>29</v>
      </c>
      <c r="C2468" s="54" t="s">
        <v>30</v>
      </c>
      <c r="D2468" s="6" t="s">
        <v>1460</v>
      </c>
      <c r="E2468" s="4" t="s">
        <v>2723</v>
      </c>
    </row>
    <row r="2469" spans="1:5" x14ac:dyDescent="0.25">
      <c r="A2469" s="71">
        <v>2512</v>
      </c>
      <c r="B2469" s="6" t="s">
        <v>92</v>
      </c>
      <c r="C2469" s="6" t="s">
        <v>1677</v>
      </c>
      <c r="D2469" s="6" t="s">
        <v>1689</v>
      </c>
      <c r="E2469" s="4" t="s">
        <v>2815</v>
      </c>
    </row>
    <row r="2470" spans="1:5" x14ac:dyDescent="0.25">
      <c r="A2470" s="71">
        <v>2512</v>
      </c>
      <c r="B2470" s="6" t="s">
        <v>92</v>
      </c>
      <c r="C2470" s="6" t="s">
        <v>1677</v>
      </c>
      <c r="D2470" s="6" t="s">
        <v>2816</v>
      </c>
      <c r="E2470" s="4" t="s">
        <v>2817</v>
      </c>
    </row>
    <row r="2471" spans="1:5" x14ac:dyDescent="0.25">
      <c r="A2471" s="71">
        <v>2512</v>
      </c>
      <c r="B2471" s="6" t="s">
        <v>92</v>
      </c>
      <c r="C2471" s="6" t="s">
        <v>1677</v>
      </c>
      <c r="D2471" s="6" t="s">
        <v>2816</v>
      </c>
      <c r="E2471" s="4" t="s">
        <v>2818</v>
      </c>
    </row>
    <row r="2472" spans="1:5" x14ac:dyDescent="0.25">
      <c r="A2472" s="71">
        <v>2512</v>
      </c>
      <c r="B2472" s="6" t="s">
        <v>92</v>
      </c>
      <c r="C2472" s="6" t="s">
        <v>1677</v>
      </c>
      <c r="D2472" s="6" t="s">
        <v>2816</v>
      </c>
      <c r="E2472" s="4" t="s">
        <v>2819</v>
      </c>
    </row>
    <row r="2473" spans="1:5" x14ac:dyDescent="0.25">
      <c r="A2473" s="71">
        <v>2512</v>
      </c>
      <c r="B2473" s="6" t="s">
        <v>92</v>
      </c>
      <c r="C2473" s="6" t="s">
        <v>1677</v>
      </c>
      <c r="D2473" s="6" t="s">
        <v>2816</v>
      </c>
      <c r="E2473" s="20" t="s">
        <v>2820</v>
      </c>
    </row>
    <row r="2474" spans="1:5" x14ac:dyDescent="0.25">
      <c r="A2474" s="71">
        <v>2512</v>
      </c>
      <c r="B2474" s="6" t="s">
        <v>92</v>
      </c>
      <c r="C2474" s="6" t="s">
        <v>1677</v>
      </c>
      <c r="D2474" s="6" t="s">
        <v>2816</v>
      </c>
      <c r="E2474" s="4" t="s">
        <v>2821</v>
      </c>
    </row>
    <row r="2475" spans="1:5" x14ac:dyDescent="0.25">
      <c r="A2475" s="71">
        <v>2512</v>
      </c>
      <c r="B2475" s="54" t="s">
        <v>92</v>
      </c>
      <c r="C2475" s="54" t="s">
        <v>402</v>
      </c>
      <c r="D2475" s="6" t="s">
        <v>403</v>
      </c>
      <c r="E2475" s="4" t="s">
        <v>2822</v>
      </c>
    </row>
    <row r="2476" spans="1:5" x14ac:dyDescent="0.25">
      <c r="A2476" s="71">
        <v>2512</v>
      </c>
      <c r="B2476" s="54" t="s">
        <v>92</v>
      </c>
      <c r="C2476" s="54" t="s">
        <v>402</v>
      </c>
      <c r="D2476" s="6" t="s">
        <v>403</v>
      </c>
      <c r="E2476" s="4" t="s">
        <v>2823</v>
      </c>
    </row>
    <row r="2477" spans="1:5" x14ac:dyDescent="0.25">
      <c r="A2477" s="71">
        <v>2512</v>
      </c>
      <c r="B2477" s="54" t="s">
        <v>92</v>
      </c>
      <c r="C2477" s="54" t="s">
        <v>402</v>
      </c>
      <c r="D2477" s="6" t="s">
        <v>403</v>
      </c>
      <c r="E2477" s="4" t="s">
        <v>2824</v>
      </c>
    </row>
    <row r="2478" spans="1:5" x14ac:dyDescent="0.25">
      <c r="A2478" s="71">
        <v>2512</v>
      </c>
      <c r="B2478" s="54" t="s">
        <v>92</v>
      </c>
      <c r="C2478" s="54" t="s">
        <v>402</v>
      </c>
      <c r="D2478" s="6" t="s">
        <v>403</v>
      </c>
      <c r="E2478" s="4" t="s">
        <v>2825</v>
      </c>
    </row>
    <row r="2479" spans="1:5" x14ac:dyDescent="0.25">
      <c r="A2479" s="71">
        <v>2512</v>
      </c>
      <c r="B2479" s="54" t="s">
        <v>29</v>
      </c>
      <c r="C2479" s="54" t="s">
        <v>435</v>
      </c>
      <c r="D2479" s="6" t="s">
        <v>436</v>
      </c>
      <c r="E2479" s="20" t="s">
        <v>2828</v>
      </c>
    </row>
    <row r="2480" spans="1:5" x14ac:dyDescent="0.25">
      <c r="A2480" s="71">
        <v>2512</v>
      </c>
      <c r="B2480" s="54" t="s">
        <v>29</v>
      </c>
      <c r="C2480" s="54" t="s">
        <v>435</v>
      </c>
      <c r="D2480" s="6" t="s">
        <v>436</v>
      </c>
      <c r="E2480" s="4" t="s">
        <v>2826</v>
      </c>
    </row>
    <row r="2481" spans="1:5" x14ac:dyDescent="0.25">
      <c r="A2481" s="71">
        <v>2512</v>
      </c>
      <c r="B2481" s="54" t="s">
        <v>29</v>
      </c>
      <c r="C2481" s="54" t="s">
        <v>435</v>
      </c>
      <c r="D2481" s="6" t="s">
        <v>436</v>
      </c>
      <c r="E2481" s="4" t="s">
        <v>2827</v>
      </c>
    </row>
    <row r="2482" spans="1:5" x14ac:dyDescent="0.25">
      <c r="A2482" s="71">
        <v>2512</v>
      </c>
      <c r="B2482" s="54" t="s">
        <v>29</v>
      </c>
      <c r="C2482" s="54" t="s">
        <v>435</v>
      </c>
      <c r="D2482" s="56" t="s">
        <v>2664</v>
      </c>
      <c r="E2482" s="4" t="s">
        <v>2829</v>
      </c>
    </row>
    <row r="2483" spans="1:5" x14ac:dyDescent="0.25">
      <c r="A2483" s="71">
        <v>2512</v>
      </c>
      <c r="B2483" s="54" t="s">
        <v>29</v>
      </c>
      <c r="C2483" s="54" t="s">
        <v>435</v>
      </c>
      <c r="D2483" s="56" t="s">
        <v>2664</v>
      </c>
      <c r="E2483" s="4" t="s">
        <v>2830</v>
      </c>
    </row>
    <row r="2484" spans="1:5" x14ac:dyDescent="0.25">
      <c r="A2484" s="71">
        <v>2512</v>
      </c>
      <c r="B2484" s="54" t="s">
        <v>29</v>
      </c>
      <c r="C2484" s="54" t="s">
        <v>435</v>
      </c>
      <c r="D2484" s="6" t="s">
        <v>666</v>
      </c>
      <c r="E2484" s="4" t="s">
        <v>2831</v>
      </c>
    </row>
    <row r="2485" spans="1:5" x14ac:dyDescent="0.25">
      <c r="A2485" s="71">
        <v>2512</v>
      </c>
      <c r="B2485" s="54" t="s">
        <v>29</v>
      </c>
      <c r="C2485" s="54" t="s">
        <v>435</v>
      </c>
      <c r="D2485" s="6" t="s">
        <v>666</v>
      </c>
      <c r="E2485" s="4" t="s">
        <v>2832</v>
      </c>
    </row>
    <row r="2486" spans="1:5" x14ac:dyDescent="0.25">
      <c r="A2486" s="71">
        <v>2512</v>
      </c>
      <c r="B2486" s="54" t="s">
        <v>46</v>
      </c>
      <c r="C2486" s="54" t="s">
        <v>59</v>
      </c>
      <c r="D2486" s="6" t="s">
        <v>805</v>
      </c>
      <c r="E2486" s="4" t="s">
        <v>2835</v>
      </c>
    </row>
    <row r="2487" spans="1:5" x14ac:dyDescent="0.25">
      <c r="A2487" s="71">
        <v>2512</v>
      </c>
      <c r="B2487" s="54" t="s">
        <v>46</v>
      </c>
      <c r="C2487" s="54" t="s">
        <v>59</v>
      </c>
      <c r="D2487" s="6" t="s">
        <v>805</v>
      </c>
      <c r="E2487" s="4" t="s">
        <v>2836</v>
      </c>
    </row>
    <row r="2488" spans="1:5" x14ac:dyDescent="0.25">
      <c r="A2488" s="71">
        <v>2512</v>
      </c>
      <c r="B2488" s="54" t="s">
        <v>46</v>
      </c>
      <c r="C2488" s="54" t="s">
        <v>59</v>
      </c>
      <c r="D2488" s="6" t="s">
        <v>805</v>
      </c>
      <c r="E2488" s="4" t="s">
        <v>2837</v>
      </c>
    </row>
    <row r="2489" spans="1:5" x14ac:dyDescent="0.25">
      <c r="A2489" s="71">
        <v>2512</v>
      </c>
      <c r="B2489" s="54" t="s">
        <v>46</v>
      </c>
      <c r="C2489" s="54" t="s">
        <v>59</v>
      </c>
      <c r="D2489" s="6" t="s">
        <v>805</v>
      </c>
      <c r="E2489" s="4" t="s">
        <v>2838</v>
      </c>
    </row>
    <row r="2490" spans="1:5" x14ac:dyDescent="0.25">
      <c r="A2490" s="71">
        <v>2512</v>
      </c>
      <c r="B2490" s="54" t="s">
        <v>46</v>
      </c>
      <c r="C2490" s="54" t="s">
        <v>59</v>
      </c>
      <c r="D2490" s="6" t="s">
        <v>485</v>
      </c>
      <c r="E2490" s="4" t="s">
        <v>2841</v>
      </c>
    </row>
    <row r="2491" spans="1:5" x14ac:dyDescent="0.25">
      <c r="A2491" s="71">
        <v>2512</v>
      </c>
      <c r="B2491" s="54" t="s">
        <v>46</v>
      </c>
      <c r="C2491" s="54" t="s">
        <v>59</v>
      </c>
      <c r="D2491" s="6" t="s">
        <v>485</v>
      </c>
      <c r="E2491" s="4" t="s">
        <v>2842</v>
      </c>
    </row>
    <row r="2492" spans="1:5" x14ac:dyDescent="0.25">
      <c r="A2492" s="71">
        <v>2512</v>
      </c>
      <c r="B2492" s="54" t="s">
        <v>46</v>
      </c>
      <c r="C2492" s="54" t="s">
        <v>59</v>
      </c>
      <c r="D2492" s="6" t="s">
        <v>226</v>
      </c>
      <c r="E2492" s="4" t="s">
        <v>2843</v>
      </c>
    </row>
    <row r="2493" spans="1:5" x14ac:dyDescent="0.25">
      <c r="A2493" s="71">
        <v>2512</v>
      </c>
      <c r="B2493" s="54" t="s">
        <v>46</v>
      </c>
      <c r="C2493" s="54" t="s">
        <v>59</v>
      </c>
      <c r="D2493" s="6" t="s">
        <v>226</v>
      </c>
      <c r="E2493" s="4" t="s">
        <v>2855</v>
      </c>
    </row>
    <row r="2494" spans="1:5" x14ac:dyDescent="0.25">
      <c r="A2494" s="71">
        <v>2512</v>
      </c>
      <c r="B2494" s="54" t="s">
        <v>46</v>
      </c>
      <c r="C2494" s="54" t="s">
        <v>59</v>
      </c>
      <c r="D2494" s="6" t="s">
        <v>226</v>
      </c>
      <c r="E2494" s="4" t="s">
        <v>2839</v>
      </c>
    </row>
    <row r="2495" spans="1:5" x14ac:dyDescent="0.25">
      <c r="A2495" s="71">
        <v>2512</v>
      </c>
      <c r="B2495" s="54" t="s">
        <v>46</v>
      </c>
      <c r="C2495" s="54" t="s">
        <v>59</v>
      </c>
      <c r="D2495" s="6" t="s">
        <v>805</v>
      </c>
      <c r="E2495" s="4" t="s">
        <v>2840</v>
      </c>
    </row>
    <row r="2496" spans="1:5" x14ac:dyDescent="0.25">
      <c r="A2496" s="71">
        <v>2512</v>
      </c>
      <c r="B2496" s="54" t="s">
        <v>287</v>
      </c>
      <c r="C2496" s="54" t="s">
        <v>1470</v>
      </c>
      <c r="D2496" s="6" t="s">
        <v>1474</v>
      </c>
      <c r="E2496" s="4" t="s">
        <v>2844</v>
      </c>
    </row>
    <row r="2497" spans="1:5" x14ac:dyDescent="0.25">
      <c r="A2497" s="71">
        <v>2512</v>
      </c>
      <c r="B2497" s="54" t="s">
        <v>287</v>
      </c>
      <c r="C2497" s="54" t="s">
        <v>1470</v>
      </c>
      <c r="D2497" s="6" t="s">
        <v>1474</v>
      </c>
      <c r="E2497" s="4" t="s">
        <v>2845</v>
      </c>
    </row>
    <row r="2498" spans="1:5" x14ac:dyDescent="0.25">
      <c r="A2498" s="71">
        <v>2512</v>
      </c>
      <c r="B2498" s="54" t="s">
        <v>287</v>
      </c>
      <c r="C2498" s="54" t="s">
        <v>1470</v>
      </c>
      <c r="D2498" s="6" t="s">
        <v>1705</v>
      </c>
      <c r="E2498" s="4" t="s">
        <v>2846</v>
      </c>
    </row>
    <row r="2499" spans="1:5" x14ac:dyDescent="0.25">
      <c r="A2499" s="71">
        <v>2512</v>
      </c>
      <c r="B2499" s="54" t="s">
        <v>287</v>
      </c>
      <c r="C2499" s="54" t="s">
        <v>1470</v>
      </c>
      <c r="D2499" s="6" t="s">
        <v>1705</v>
      </c>
      <c r="E2499" s="4" t="s">
        <v>2847</v>
      </c>
    </row>
    <row r="2500" spans="1:5" x14ac:dyDescent="0.25">
      <c r="A2500" s="71">
        <v>2512</v>
      </c>
      <c r="B2500" s="54" t="s">
        <v>287</v>
      </c>
      <c r="C2500" s="54" t="s">
        <v>1470</v>
      </c>
      <c r="D2500" s="6" t="s">
        <v>2848</v>
      </c>
      <c r="E2500" s="4" t="s">
        <v>2849</v>
      </c>
    </row>
    <row r="2501" spans="1:5" x14ac:dyDescent="0.25">
      <c r="A2501" s="71">
        <v>2512</v>
      </c>
      <c r="B2501" s="54" t="s">
        <v>287</v>
      </c>
      <c r="C2501" s="54" t="s">
        <v>1470</v>
      </c>
      <c r="D2501" s="6" t="s">
        <v>2852</v>
      </c>
      <c r="E2501" s="4" t="s">
        <v>2853</v>
      </c>
    </row>
    <row r="2502" spans="1:5" x14ac:dyDescent="0.25">
      <c r="A2502" s="71">
        <v>2512</v>
      </c>
      <c r="B2502" s="54" t="s">
        <v>287</v>
      </c>
      <c r="C2502" s="54" t="s">
        <v>1470</v>
      </c>
      <c r="D2502" s="6" t="s">
        <v>2852</v>
      </c>
      <c r="E2502" s="4" t="s">
        <v>2854</v>
      </c>
    </row>
    <row r="2503" spans="1:5" x14ac:dyDescent="0.25">
      <c r="A2503" s="71">
        <v>2512</v>
      </c>
      <c r="B2503" s="54" t="s">
        <v>287</v>
      </c>
      <c r="C2503" s="54" t="s">
        <v>1470</v>
      </c>
      <c r="D2503" s="6" t="s">
        <v>2850</v>
      </c>
      <c r="E2503" s="4" t="s">
        <v>2851</v>
      </c>
    </row>
    <row r="2504" spans="1:5" x14ac:dyDescent="0.25">
      <c r="A2504" s="71">
        <v>2606</v>
      </c>
      <c r="B2504" s="6" t="s">
        <v>92</v>
      </c>
      <c r="C2504" s="6" t="s">
        <v>1677</v>
      </c>
      <c r="D2504" s="6" t="s">
        <v>2816</v>
      </c>
      <c r="E2504" s="91" t="s">
        <v>2898</v>
      </c>
    </row>
    <row r="2505" spans="1:5" x14ac:dyDescent="0.25">
      <c r="A2505" s="71">
        <v>2606</v>
      </c>
      <c r="B2505" s="6" t="s">
        <v>92</v>
      </c>
      <c r="C2505" s="6" t="s">
        <v>1677</v>
      </c>
      <c r="D2505" s="6" t="s">
        <v>2816</v>
      </c>
      <c r="E2505" s="91" t="s">
        <v>2899</v>
      </c>
    </row>
    <row r="2506" spans="1:5" x14ac:dyDescent="0.25">
      <c r="A2506" s="71">
        <v>2606</v>
      </c>
      <c r="B2506" s="54" t="s">
        <v>29</v>
      </c>
      <c r="C2506" s="54" t="s">
        <v>101</v>
      </c>
      <c r="D2506" s="6" t="s">
        <v>111</v>
      </c>
      <c r="E2506" s="91" t="s">
        <v>2889</v>
      </c>
    </row>
    <row r="2507" spans="1:5" x14ac:dyDescent="0.25">
      <c r="A2507" s="71">
        <v>2606</v>
      </c>
      <c r="B2507" s="54" t="s">
        <v>92</v>
      </c>
      <c r="C2507" s="54" t="s">
        <v>175</v>
      </c>
      <c r="D2507" s="6" t="s">
        <v>176</v>
      </c>
      <c r="E2507" s="91" t="s">
        <v>2869</v>
      </c>
    </row>
    <row r="2508" spans="1:5" x14ac:dyDescent="0.25">
      <c r="A2508" s="71">
        <v>2606</v>
      </c>
      <c r="B2508" s="54" t="s">
        <v>92</v>
      </c>
      <c r="C2508" s="54" t="s">
        <v>175</v>
      </c>
      <c r="D2508" s="6" t="s">
        <v>176</v>
      </c>
      <c r="E2508" s="91" t="s">
        <v>2894</v>
      </c>
    </row>
    <row r="2509" spans="1:5" x14ac:dyDescent="0.25">
      <c r="A2509" s="71">
        <v>2606</v>
      </c>
      <c r="B2509" s="54" t="s">
        <v>29</v>
      </c>
      <c r="C2509" s="54" t="s">
        <v>30</v>
      </c>
      <c r="D2509" s="6" t="s">
        <v>242</v>
      </c>
      <c r="E2509" s="91" t="s">
        <v>2875</v>
      </c>
    </row>
    <row r="2510" spans="1:5" x14ac:dyDescent="0.25">
      <c r="A2510" s="71">
        <v>2606</v>
      </c>
      <c r="B2510" s="54" t="s">
        <v>29</v>
      </c>
      <c r="C2510" s="54" t="s">
        <v>30</v>
      </c>
      <c r="D2510" s="6" t="s">
        <v>242</v>
      </c>
      <c r="E2510" s="91" t="s">
        <v>2876</v>
      </c>
    </row>
    <row r="2511" spans="1:5" x14ac:dyDescent="0.25">
      <c r="A2511" s="71">
        <v>2606</v>
      </c>
      <c r="B2511" s="54" t="s">
        <v>29</v>
      </c>
      <c r="C2511" s="54" t="s">
        <v>30</v>
      </c>
      <c r="D2511" s="6" t="s">
        <v>242</v>
      </c>
      <c r="E2511" s="91" t="s">
        <v>2877</v>
      </c>
    </row>
    <row r="2512" spans="1:5" x14ac:dyDescent="0.25">
      <c r="A2512" s="71">
        <v>2606</v>
      </c>
      <c r="B2512" s="54" t="s">
        <v>29</v>
      </c>
      <c r="C2512" s="54" t="s">
        <v>30</v>
      </c>
      <c r="D2512" s="6" t="s">
        <v>242</v>
      </c>
      <c r="E2512" s="91" t="s">
        <v>2878</v>
      </c>
    </row>
    <row r="2513" spans="1:5" x14ac:dyDescent="0.25">
      <c r="A2513" s="71">
        <v>2606</v>
      </c>
      <c r="B2513" s="54" t="s">
        <v>29</v>
      </c>
      <c r="C2513" s="54" t="s">
        <v>30</v>
      </c>
      <c r="D2513" s="6" t="s">
        <v>242</v>
      </c>
      <c r="E2513" s="91" t="s">
        <v>2879</v>
      </c>
    </row>
    <row r="2514" spans="1:5" x14ac:dyDescent="0.25">
      <c r="A2514" s="71">
        <v>2606</v>
      </c>
      <c r="B2514" s="54" t="s">
        <v>287</v>
      </c>
      <c r="C2514" s="54" t="s">
        <v>1470</v>
      </c>
      <c r="D2514" s="6" t="s">
        <v>2852</v>
      </c>
      <c r="E2514" s="91" t="s">
        <v>2892</v>
      </c>
    </row>
    <row r="2515" spans="1:5" x14ac:dyDescent="0.25">
      <c r="A2515" s="71">
        <v>2606</v>
      </c>
      <c r="B2515" s="54" t="s">
        <v>287</v>
      </c>
      <c r="C2515" s="54" t="s">
        <v>1470</v>
      </c>
      <c r="D2515" s="6" t="s">
        <v>2852</v>
      </c>
      <c r="E2515" s="91" t="s">
        <v>3019</v>
      </c>
    </row>
    <row r="2516" spans="1:5" x14ac:dyDescent="0.25">
      <c r="A2516" s="71">
        <v>2606</v>
      </c>
      <c r="B2516" s="54" t="s">
        <v>287</v>
      </c>
      <c r="C2516" s="54" t="s">
        <v>1470</v>
      </c>
      <c r="D2516" s="6" t="s">
        <v>2852</v>
      </c>
      <c r="E2516" s="91" t="s">
        <v>3018</v>
      </c>
    </row>
    <row r="2517" spans="1:5" x14ac:dyDescent="0.25">
      <c r="A2517" s="71">
        <v>2606</v>
      </c>
      <c r="B2517" s="54" t="s">
        <v>287</v>
      </c>
      <c r="C2517" s="54" t="s">
        <v>304</v>
      </c>
      <c r="D2517" s="6" t="s">
        <v>305</v>
      </c>
      <c r="E2517" s="91" t="s">
        <v>2891</v>
      </c>
    </row>
    <row r="2518" spans="1:5" x14ac:dyDescent="0.25">
      <c r="A2518" s="71">
        <v>2606</v>
      </c>
      <c r="B2518" s="54" t="s">
        <v>92</v>
      </c>
      <c r="C2518" s="54" t="s">
        <v>402</v>
      </c>
      <c r="D2518" s="6" t="s">
        <v>403</v>
      </c>
      <c r="E2518" s="91" t="s">
        <v>2896</v>
      </c>
    </row>
    <row r="2519" spans="1:5" x14ac:dyDescent="0.25">
      <c r="A2519" s="71">
        <v>2606</v>
      </c>
      <c r="B2519" s="54" t="s">
        <v>92</v>
      </c>
      <c r="C2519" s="54" t="s">
        <v>402</v>
      </c>
      <c r="D2519" s="6" t="s">
        <v>403</v>
      </c>
      <c r="E2519" s="91" t="s">
        <v>2897</v>
      </c>
    </row>
    <row r="2520" spans="1:5" x14ac:dyDescent="0.25">
      <c r="A2520" s="71">
        <v>2606</v>
      </c>
      <c r="B2520" s="54" t="s">
        <v>46</v>
      </c>
      <c r="C2520" s="54" t="s">
        <v>284</v>
      </c>
      <c r="D2520" s="6" t="s">
        <v>285</v>
      </c>
      <c r="E2520" s="91" t="s">
        <v>2912</v>
      </c>
    </row>
    <row r="2521" spans="1:5" x14ac:dyDescent="0.25">
      <c r="A2521" s="71">
        <v>2606</v>
      </c>
      <c r="B2521" s="54" t="s">
        <v>46</v>
      </c>
      <c r="C2521" s="54" t="s">
        <v>284</v>
      </c>
      <c r="D2521" s="6" t="s">
        <v>285</v>
      </c>
      <c r="E2521" s="91" t="s">
        <v>2913</v>
      </c>
    </row>
    <row r="2522" spans="1:5" x14ac:dyDescent="0.25">
      <c r="A2522" s="71">
        <v>2606</v>
      </c>
      <c r="B2522" s="54" t="s">
        <v>29</v>
      </c>
      <c r="C2522" s="54" t="s">
        <v>435</v>
      </c>
      <c r="D2522" s="6" t="s">
        <v>436</v>
      </c>
      <c r="E2522" s="91" t="s">
        <v>3015</v>
      </c>
    </row>
    <row r="2523" spans="1:5" x14ac:dyDescent="0.25">
      <c r="A2523" s="71">
        <v>2606</v>
      </c>
      <c r="B2523" s="54" t="s">
        <v>29</v>
      </c>
      <c r="C2523" s="54" t="s">
        <v>435</v>
      </c>
      <c r="D2523" s="56" t="s">
        <v>441</v>
      </c>
      <c r="E2523" s="91" t="s">
        <v>3016</v>
      </c>
    </row>
    <row r="2524" spans="1:5" x14ac:dyDescent="0.25">
      <c r="A2524" s="71">
        <v>2606</v>
      </c>
      <c r="B2524" s="54" t="s">
        <v>29</v>
      </c>
      <c r="C2524" s="54" t="s">
        <v>435</v>
      </c>
      <c r="D2524" s="56" t="s">
        <v>441</v>
      </c>
      <c r="E2524" s="91" t="s">
        <v>3021</v>
      </c>
    </row>
    <row r="2525" spans="1:5" x14ac:dyDescent="0.25">
      <c r="A2525" s="71">
        <v>2606</v>
      </c>
      <c r="B2525" s="54" t="s">
        <v>29</v>
      </c>
      <c r="C2525" s="54" t="s">
        <v>435</v>
      </c>
      <c r="D2525" s="56" t="s">
        <v>441</v>
      </c>
      <c r="E2525" s="91" t="s">
        <v>2874</v>
      </c>
    </row>
    <row r="2526" spans="1:5" x14ac:dyDescent="0.25">
      <c r="A2526" s="71">
        <v>2606</v>
      </c>
      <c r="B2526" s="54" t="s">
        <v>287</v>
      </c>
      <c r="C2526" s="54" t="s">
        <v>1470</v>
      </c>
      <c r="D2526" s="6" t="s">
        <v>2893</v>
      </c>
      <c r="E2526" s="91" t="s">
        <v>3020</v>
      </c>
    </row>
    <row r="2527" spans="1:5" x14ac:dyDescent="0.25">
      <c r="A2527" s="71">
        <v>2606</v>
      </c>
      <c r="B2527" s="54" t="s">
        <v>46</v>
      </c>
      <c r="C2527" s="54" t="s">
        <v>59</v>
      </c>
      <c r="D2527" s="6" t="s">
        <v>647</v>
      </c>
      <c r="E2527" s="91" t="s">
        <v>2905</v>
      </c>
    </row>
    <row r="2528" spans="1:5" x14ac:dyDescent="0.25">
      <c r="A2528" s="71">
        <v>2606</v>
      </c>
      <c r="B2528" s="54" t="s">
        <v>46</v>
      </c>
      <c r="C2528" s="54" t="s">
        <v>59</v>
      </c>
      <c r="D2528" s="6" t="s">
        <v>647</v>
      </c>
      <c r="E2528" s="91" t="s">
        <v>2906</v>
      </c>
    </row>
    <row r="2529" spans="1:5" x14ac:dyDescent="0.25">
      <c r="A2529" s="71">
        <v>2606</v>
      </c>
      <c r="B2529" s="54" t="s">
        <v>46</v>
      </c>
      <c r="C2529" s="54" t="s">
        <v>59</v>
      </c>
      <c r="D2529" s="6" t="s">
        <v>647</v>
      </c>
      <c r="E2529" s="91" t="s">
        <v>3017</v>
      </c>
    </row>
    <row r="2530" spans="1:5" x14ac:dyDescent="0.25">
      <c r="A2530" s="71">
        <v>2606</v>
      </c>
      <c r="B2530" s="54" t="s">
        <v>46</v>
      </c>
      <c r="C2530" s="54" t="s">
        <v>59</v>
      </c>
      <c r="D2530" s="6" t="s">
        <v>647</v>
      </c>
      <c r="E2530" s="91" t="s">
        <v>2915</v>
      </c>
    </row>
    <row r="2531" spans="1:5" x14ac:dyDescent="0.25">
      <c r="A2531" s="71">
        <v>2606</v>
      </c>
      <c r="B2531" s="54" t="s">
        <v>46</v>
      </c>
      <c r="C2531" s="54" t="s">
        <v>59</v>
      </c>
      <c r="D2531" s="6" t="s">
        <v>805</v>
      </c>
      <c r="E2531" s="91" t="s">
        <v>2907</v>
      </c>
    </row>
    <row r="2532" spans="1:5" x14ac:dyDescent="0.25">
      <c r="A2532" s="71">
        <v>2606</v>
      </c>
      <c r="B2532" s="54" t="s">
        <v>46</v>
      </c>
      <c r="C2532" s="54" t="s">
        <v>59</v>
      </c>
      <c r="D2532" s="6" t="s">
        <v>805</v>
      </c>
      <c r="E2532" s="91" t="s">
        <v>2908</v>
      </c>
    </row>
    <row r="2533" spans="1:5" x14ac:dyDescent="0.25">
      <c r="A2533" s="71">
        <v>2606</v>
      </c>
      <c r="B2533" s="54" t="s">
        <v>46</v>
      </c>
      <c r="C2533" s="54" t="s">
        <v>59</v>
      </c>
      <c r="D2533" s="6" t="s">
        <v>805</v>
      </c>
      <c r="E2533" s="91" t="s">
        <v>2909</v>
      </c>
    </row>
    <row r="2534" spans="1:5" x14ac:dyDescent="0.25">
      <c r="A2534" s="71">
        <v>2606</v>
      </c>
      <c r="B2534" s="54" t="s">
        <v>46</v>
      </c>
      <c r="C2534" s="54" t="s">
        <v>59</v>
      </c>
      <c r="D2534" s="6" t="s">
        <v>805</v>
      </c>
      <c r="E2534" s="91" t="s">
        <v>2910</v>
      </c>
    </row>
    <row r="2535" spans="1:5" x14ac:dyDescent="0.25">
      <c r="A2535" s="71">
        <v>2606</v>
      </c>
      <c r="B2535" s="54" t="s">
        <v>46</v>
      </c>
      <c r="C2535" s="54" t="s">
        <v>59</v>
      </c>
      <c r="D2535" s="6" t="s">
        <v>805</v>
      </c>
      <c r="E2535" s="91" t="s">
        <v>2911</v>
      </c>
    </row>
    <row r="2536" spans="1:5" x14ac:dyDescent="0.25">
      <c r="A2536" s="71">
        <v>2606</v>
      </c>
      <c r="B2536" s="54" t="s">
        <v>29</v>
      </c>
      <c r="C2536" s="54" t="s">
        <v>811</v>
      </c>
      <c r="D2536" s="6" t="s">
        <v>812</v>
      </c>
      <c r="E2536" s="91" t="s">
        <v>2883</v>
      </c>
    </row>
    <row r="2537" spans="1:5" x14ac:dyDescent="0.25">
      <c r="A2537" s="71">
        <v>2606</v>
      </c>
      <c r="B2537" s="54" t="s">
        <v>29</v>
      </c>
      <c r="C2537" s="54" t="s">
        <v>811</v>
      </c>
      <c r="D2537" s="6" t="s">
        <v>812</v>
      </c>
      <c r="E2537" s="91" t="s">
        <v>2927</v>
      </c>
    </row>
    <row r="2538" spans="1:5" x14ac:dyDescent="0.25">
      <c r="A2538" s="71">
        <v>2606</v>
      </c>
      <c r="B2538" s="54" t="s">
        <v>29</v>
      </c>
      <c r="C2538" s="54" t="s">
        <v>811</v>
      </c>
      <c r="D2538" s="6" t="s">
        <v>812</v>
      </c>
      <c r="E2538" s="91" t="s">
        <v>2884</v>
      </c>
    </row>
    <row r="2539" spans="1:5" x14ac:dyDescent="0.25">
      <c r="A2539" s="71">
        <v>2606</v>
      </c>
      <c r="B2539" s="54" t="s">
        <v>29</v>
      </c>
      <c r="C2539" s="54" t="s">
        <v>1047</v>
      </c>
      <c r="D2539" s="6" t="s">
        <v>1048</v>
      </c>
      <c r="E2539" s="91" t="s">
        <v>2872</v>
      </c>
    </row>
    <row r="2540" spans="1:5" x14ac:dyDescent="0.25">
      <c r="A2540" s="71">
        <v>2606</v>
      </c>
      <c r="B2540" s="54" t="s">
        <v>29</v>
      </c>
      <c r="C2540" s="54" t="s">
        <v>1047</v>
      </c>
      <c r="D2540" s="6" t="s">
        <v>1048</v>
      </c>
      <c r="E2540" s="91" t="s">
        <v>2873</v>
      </c>
    </row>
    <row r="2541" spans="1:5" x14ac:dyDescent="0.25">
      <c r="A2541" s="71">
        <v>2606</v>
      </c>
      <c r="B2541" s="54" t="s">
        <v>29</v>
      </c>
      <c r="C2541" s="54" t="s">
        <v>101</v>
      </c>
      <c r="D2541" s="6" t="s">
        <v>150</v>
      </c>
      <c r="E2541" s="91" t="s">
        <v>2890</v>
      </c>
    </row>
    <row r="2542" spans="1:5" x14ac:dyDescent="0.25">
      <c r="A2542" s="71">
        <v>2606</v>
      </c>
      <c r="B2542" s="54" t="s">
        <v>92</v>
      </c>
      <c r="C2542" s="54" t="s">
        <v>175</v>
      </c>
      <c r="D2542" s="6" t="s">
        <v>645</v>
      </c>
      <c r="E2542" s="91" t="s">
        <v>2870</v>
      </c>
    </row>
    <row r="2543" spans="1:5" x14ac:dyDescent="0.25">
      <c r="A2543" s="71">
        <v>2606</v>
      </c>
      <c r="B2543" s="54" t="s">
        <v>92</v>
      </c>
      <c r="C2543" s="54" t="s">
        <v>175</v>
      </c>
      <c r="D2543" s="6" t="s">
        <v>645</v>
      </c>
      <c r="E2543" s="91" t="s">
        <v>2895</v>
      </c>
    </row>
    <row r="2544" spans="1:5" x14ac:dyDescent="0.25">
      <c r="A2544" s="71">
        <v>2606</v>
      </c>
      <c r="B2544" s="54" t="s">
        <v>92</v>
      </c>
      <c r="C2544" s="54" t="s">
        <v>175</v>
      </c>
      <c r="D2544" s="6" t="s">
        <v>3026</v>
      </c>
      <c r="E2544" s="91" t="s">
        <v>3027</v>
      </c>
    </row>
    <row r="2545" spans="1:5" x14ac:dyDescent="0.25">
      <c r="A2545" s="71">
        <v>2606</v>
      </c>
      <c r="B2545" s="54" t="s">
        <v>92</v>
      </c>
      <c r="C2545" s="54" t="s">
        <v>175</v>
      </c>
      <c r="D2545" s="6" t="s">
        <v>1051</v>
      </c>
      <c r="E2545" s="91" t="s">
        <v>2871</v>
      </c>
    </row>
    <row r="2546" spans="1:5" x14ac:dyDescent="0.25">
      <c r="A2546" s="71">
        <v>2606</v>
      </c>
      <c r="B2546" s="54" t="s">
        <v>46</v>
      </c>
      <c r="C2546" s="54" t="s">
        <v>47</v>
      </c>
      <c r="D2546" s="6" t="s">
        <v>2903</v>
      </c>
      <c r="E2546" s="91" t="s">
        <v>2904</v>
      </c>
    </row>
    <row r="2547" spans="1:5" x14ac:dyDescent="0.25">
      <c r="A2547" s="71">
        <v>2606</v>
      </c>
      <c r="B2547" s="54" t="s">
        <v>29</v>
      </c>
      <c r="C2547" s="54" t="s">
        <v>30</v>
      </c>
      <c r="D2547" s="6" t="s">
        <v>1460</v>
      </c>
      <c r="E2547" s="91" t="s">
        <v>2880</v>
      </c>
    </row>
    <row r="2548" spans="1:5" x14ac:dyDescent="0.25">
      <c r="A2548" s="71">
        <v>2606</v>
      </c>
      <c r="B2548" s="54" t="s">
        <v>29</v>
      </c>
      <c r="C2548" s="54" t="s">
        <v>30</v>
      </c>
      <c r="D2548" s="6" t="s">
        <v>1460</v>
      </c>
      <c r="E2548" s="91" t="s">
        <v>2881</v>
      </c>
    </row>
    <row r="2549" spans="1:5" x14ac:dyDescent="0.25">
      <c r="A2549" s="71">
        <v>2606</v>
      </c>
      <c r="B2549" s="54" t="s">
        <v>29</v>
      </c>
      <c r="C2549" s="54" t="s">
        <v>30</v>
      </c>
      <c r="D2549" s="6" t="s">
        <v>1460</v>
      </c>
      <c r="E2549" s="91" t="s">
        <v>3022</v>
      </c>
    </row>
    <row r="2550" spans="1:5" x14ac:dyDescent="0.25">
      <c r="A2550" s="71">
        <v>2606</v>
      </c>
      <c r="B2550" s="54" t="s">
        <v>29</v>
      </c>
      <c r="C2550" s="54" t="s">
        <v>30</v>
      </c>
      <c r="D2550" s="6" t="s">
        <v>1460</v>
      </c>
      <c r="E2550" s="91" t="s">
        <v>3023</v>
      </c>
    </row>
    <row r="2551" spans="1:5" x14ac:dyDescent="0.25">
      <c r="A2551" s="71">
        <v>2606</v>
      </c>
      <c r="B2551" s="54" t="s">
        <v>29</v>
      </c>
      <c r="C2551" s="54" t="s">
        <v>30</v>
      </c>
      <c r="D2551" s="6" t="s">
        <v>1460</v>
      </c>
      <c r="E2551" s="91" t="s">
        <v>3024</v>
      </c>
    </row>
    <row r="2552" spans="1:5" x14ac:dyDescent="0.25">
      <c r="A2552" s="71">
        <v>2606</v>
      </c>
      <c r="B2552" s="54" t="s">
        <v>29</v>
      </c>
      <c r="C2552" s="54" t="s">
        <v>30</v>
      </c>
      <c r="D2552" s="6" t="s">
        <v>1460</v>
      </c>
      <c r="E2552" s="91" t="s">
        <v>3025</v>
      </c>
    </row>
    <row r="2553" spans="1:5" x14ac:dyDescent="0.25">
      <c r="A2553" s="71">
        <v>2606</v>
      </c>
      <c r="B2553" s="54" t="s">
        <v>29</v>
      </c>
      <c r="C2553" s="54" t="s">
        <v>30</v>
      </c>
      <c r="D2553" s="6" t="s">
        <v>1460</v>
      </c>
      <c r="E2553" s="91" t="s">
        <v>2882</v>
      </c>
    </row>
    <row r="2554" spans="1:5" x14ac:dyDescent="0.25">
      <c r="A2554" s="71">
        <v>2606</v>
      </c>
      <c r="B2554" s="6" t="s">
        <v>92</v>
      </c>
      <c r="C2554" s="6" t="s">
        <v>1677</v>
      </c>
      <c r="D2554" s="6" t="s">
        <v>1689</v>
      </c>
      <c r="E2554" s="91" t="s">
        <v>2900</v>
      </c>
    </row>
    <row r="2555" spans="1:5" x14ac:dyDescent="0.25">
      <c r="A2555" s="71">
        <v>2606</v>
      </c>
      <c r="B2555" s="6" t="s">
        <v>92</v>
      </c>
      <c r="C2555" s="6" t="s">
        <v>1677</v>
      </c>
      <c r="D2555" s="6" t="s">
        <v>1930</v>
      </c>
      <c r="E2555" s="91" t="s">
        <v>2901</v>
      </c>
    </row>
    <row r="2556" spans="1:5" x14ac:dyDescent="0.25">
      <c r="A2556" s="71">
        <v>2606</v>
      </c>
      <c r="B2556" s="54" t="s">
        <v>29</v>
      </c>
      <c r="C2556" s="54" t="s">
        <v>101</v>
      </c>
      <c r="D2556" s="6" t="s">
        <v>2981</v>
      </c>
      <c r="E2556" s="91" t="s">
        <v>2885</v>
      </c>
    </row>
    <row r="2557" spans="1:5" x14ac:dyDescent="0.25">
      <c r="A2557" s="71">
        <v>2606</v>
      </c>
      <c r="B2557" s="54" t="s">
        <v>29</v>
      </c>
      <c r="C2557" s="54" t="s">
        <v>101</v>
      </c>
      <c r="D2557" s="6" t="s">
        <v>2981</v>
      </c>
      <c r="E2557" s="91" t="s">
        <v>2886</v>
      </c>
    </row>
    <row r="2558" spans="1:5" x14ac:dyDescent="0.25">
      <c r="A2558" s="71">
        <v>2606</v>
      </c>
      <c r="B2558" s="54" t="s">
        <v>29</v>
      </c>
      <c r="C2558" s="54" t="s">
        <v>101</v>
      </c>
      <c r="D2558" s="6" t="s">
        <v>102</v>
      </c>
      <c r="E2558" s="91" t="s">
        <v>2887</v>
      </c>
    </row>
    <row r="2559" spans="1:5" x14ac:dyDescent="0.25">
      <c r="A2559" s="71">
        <v>2606</v>
      </c>
      <c r="B2559" s="54" t="s">
        <v>29</v>
      </c>
      <c r="C2559" s="54" t="s">
        <v>101</v>
      </c>
      <c r="D2559" s="6" t="s">
        <v>102</v>
      </c>
      <c r="E2559" s="91" t="s">
        <v>2888</v>
      </c>
    </row>
    <row r="2560" spans="1:5" x14ac:dyDescent="0.25">
      <c r="A2560" s="71">
        <v>2606</v>
      </c>
      <c r="B2560" s="54" t="s">
        <v>29</v>
      </c>
      <c r="C2560" s="54" t="s">
        <v>30</v>
      </c>
      <c r="D2560" s="6" t="s">
        <v>1458</v>
      </c>
      <c r="E2560" s="91" t="s">
        <v>2916</v>
      </c>
    </row>
    <row r="2561" spans="1:5" x14ac:dyDescent="0.25">
      <c r="A2561" s="71">
        <v>2606</v>
      </c>
      <c r="B2561" s="54" t="s">
        <v>29</v>
      </c>
      <c r="C2561" s="54" t="s">
        <v>30</v>
      </c>
      <c r="D2561" s="6" t="s">
        <v>1458</v>
      </c>
      <c r="E2561" s="91" t="s">
        <v>2917</v>
      </c>
    </row>
    <row r="2562" spans="1:5" x14ac:dyDescent="0.25">
      <c r="A2562" s="71">
        <v>2606</v>
      </c>
      <c r="B2562" s="54" t="s">
        <v>29</v>
      </c>
      <c r="C2562" s="54" t="s">
        <v>30</v>
      </c>
      <c r="D2562" s="6" t="s">
        <v>1458</v>
      </c>
      <c r="E2562" s="91" t="s">
        <v>2918</v>
      </c>
    </row>
    <row r="2563" spans="1:5" x14ac:dyDescent="0.25">
      <c r="A2563" s="71">
        <v>2606</v>
      </c>
      <c r="B2563" s="54" t="s">
        <v>29</v>
      </c>
      <c r="C2563" s="54" t="s">
        <v>30</v>
      </c>
      <c r="D2563" s="6" t="s">
        <v>1458</v>
      </c>
      <c r="E2563" s="91" t="s">
        <v>2919</v>
      </c>
    </row>
    <row r="2564" spans="1:5" x14ac:dyDescent="0.25">
      <c r="A2564" s="71">
        <v>2606</v>
      </c>
      <c r="B2564" s="54" t="s">
        <v>29</v>
      </c>
      <c r="C2564" s="54" t="s">
        <v>30</v>
      </c>
      <c r="D2564" s="6" t="s">
        <v>711</v>
      </c>
      <c r="E2564" s="91" t="s">
        <v>2920</v>
      </c>
    </row>
    <row r="2565" spans="1:5" x14ac:dyDescent="0.25">
      <c r="A2565" s="71">
        <v>2606</v>
      </c>
      <c r="B2565" s="54" t="s">
        <v>29</v>
      </c>
      <c r="C2565" s="54" t="s">
        <v>30</v>
      </c>
      <c r="D2565" s="6" t="s">
        <v>2921</v>
      </c>
      <c r="E2565" s="91" t="s">
        <v>2922</v>
      </c>
    </row>
    <row r="2566" spans="1:5" x14ac:dyDescent="0.25">
      <c r="A2566" s="71">
        <v>2606</v>
      </c>
      <c r="B2566" s="54" t="s">
        <v>29</v>
      </c>
      <c r="C2566" s="54" t="s">
        <v>30</v>
      </c>
      <c r="D2566" s="6" t="s">
        <v>2921</v>
      </c>
      <c r="E2566" s="91" t="s">
        <v>2923</v>
      </c>
    </row>
    <row r="2567" spans="1:5" x14ac:dyDescent="0.25">
      <c r="A2567" s="71">
        <v>2606</v>
      </c>
      <c r="B2567" s="54" t="s">
        <v>29</v>
      </c>
      <c r="C2567" s="54" t="s">
        <v>30</v>
      </c>
      <c r="D2567" s="6" t="s">
        <v>2921</v>
      </c>
      <c r="E2567" s="91" t="s">
        <v>2924</v>
      </c>
    </row>
    <row r="2568" spans="1:5" x14ac:dyDescent="0.25">
      <c r="A2568" s="71">
        <v>2606</v>
      </c>
      <c r="B2568" s="54" t="s">
        <v>29</v>
      </c>
      <c r="C2568" s="54" t="s">
        <v>30</v>
      </c>
      <c r="D2568" s="6" t="s">
        <v>2921</v>
      </c>
      <c r="E2568" s="91" t="s">
        <v>2925</v>
      </c>
    </row>
    <row r="2569" spans="1:5" x14ac:dyDescent="0.25">
      <c r="A2569" s="71">
        <v>2606</v>
      </c>
      <c r="B2569" s="54" t="s">
        <v>29</v>
      </c>
      <c r="C2569" s="54" t="s">
        <v>30</v>
      </c>
      <c r="D2569" s="6" t="s">
        <v>2921</v>
      </c>
      <c r="E2569" s="91" t="s">
        <v>2926</v>
      </c>
    </row>
    <row r="2570" spans="1:5" x14ac:dyDescent="0.25">
      <c r="A2570" s="71">
        <v>2606</v>
      </c>
      <c r="B2570" s="54" t="s">
        <v>29</v>
      </c>
      <c r="C2570" s="54" t="s">
        <v>811</v>
      </c>
      <c r="D2570" s="6" t="s">
        <v>812</v>
      </c>
      <c r="E2570" s="91" t="s">
        <v>2928</v>
      </c>
    </row>
    <row r="2571" spans="1:5" x14ac:dyDescent="0.25">
      <c r="A2571" s="71">
        <v>2606</v>
      </c>
      <c r="B2571" s="54" t="s">
        <v>92</v>
      </c>
      <c r="C2571" s="54" t="s">
        <v>1670</v>
      </c>
      <c r="D2571" s="6" t="s">
        <v>2962</v>
      </c>
      <c r="E2571" s="91" t="s">
        <v>2963</v>
      </c>
    </row>
    <row r="2572" spans="1:5" x14ac:dyDescent="0.25">
      <c r="A2572" s="71">
        <v>2606</v>
      </c>
      <c r="B2572" s="54" t="s">
        <v>92</v>
      </c>
      <c r="C2572" s="54" t="s">
        <v>1670</v>
      </c>
      <c r="D2572" s="6" t="s">
        <v>2962</v>
      </c>
      <c r="E2572" s="91" t="s">
        <v>2964</v>
      </c>
    </row>
    <row r="2573" spans="1:5" x14ac:dyDescent="0.25">
      <c r="A2573" s="71">
        <v>2606</v>
      </c>
      <c r="B2573" s="54" t="s">
        <v>92</v>
      </c>
      <c r="C2573" s="54" t="s">
        <v>1670</v>
      </c>
      <c r="D2573" s="6" t="s">
        <v>2962</v>
      </c>
      <c r="E2573" s="91" t="s">
        <v>2965</v>
      </c>
    </row>
    <row r="2574" spans="1:5" x14ac:dyDescent="0.25">
      <c r="A2574" s="71">
        <v>2606</v>
      </c>
      <c r="B2574" s="54" t="s">
        <v>92</v>
      </c>
      <c r="C2574" s="54" t="s">
        <v>1670</v>
      </c>
      <c r="D2574" s="6" t="s">
        <v>2962</v>
      </c>
      <c r="E2574" s="91" t="s">
        <v>2966</v>
      </c>
    </row>
    <row r="2575" spans="1:5" x14ac:dyDescent="0.25">
      <c r="A2575" s="71">
        <v>2606</v>
      </c>
      <c r="B2575" s="54" t="s">
        <v>92</v>
      </c>
      <c r="C2575" s="54" t="s">
        <v>1670</v>
      </c>
      <c r="D2575" s="6" t="s">
        <v>2962</v>
      </c>
      <c r="E2575" s="91" t="s">
        <v>2967</v>
      </c>
    </row>
    <row r="2576" spans="1:5" x14ac:dyDescent="0.25">
      <c r="A2576" s="71">
        <v>2606</v>
      </c>
      <c r="B2576" s="54" t="s">
        <v>92</v>
      </c>
      <c r="C2576" s="54" t="s">
        <v>1670</v>
      </c>
      <c r="D2576" s="6" t="s">
        <v>3035</v>
      </c>
      <c r="E2576" s="91" t="s">
        <v>2929</v>
      </c>
    </row>
    <row r="2577" spans="1:5" x14ac:dyDescent="0.25">
      <c r="A2577" s="71">
        <v>2606</v>
      </c>
      <c r="B2577" s="54" t="s">
        <v>92</v>
      </c>
      <c r="C2577" s="54" t="s">
        <v>1670</v>
      </c>
      <c r="D2577" s="6" t="s">
        <v>3035</v>
      </c>
      <c r="E2577" s="91" t="s">
        <v>2930</v>
      </c>
    </row>
    <row r="2578" spans="1:5" x14ac:dyDescent="0.25">
      <c r="A2578" s="71">
        <v>2606</v>
      </c>
      <c r="B2578" s="54" t="s">
        <v>92</v>
      </c>
      <c r="C2578" s="54" t="s">
        <v>1670</v>
      </c>
      <c r="D2578" s="6" t="s">
        <v>3035</v>
      </c>
      <c r="E2578" s="91" t="s">
        <v>2931</v>
      </c>
    </row>
    <row r="2579" spans="1:5" x14ac:dyDescent="0.25">
      <c r="A2579" s="71">
        <v>2606</v>
      </c>
      <c r="B2579" s="54" t="s">
        <v>92</v>
      </c>
      <c r="C2579" s="54" t="s">
        <v>1670</v>
      </c>
      <c r="D2579" s="6" t="s">
        <v>3035</v>
      </c>
      <c r="E2579" s="91" t="s">
        <v>2932</v>
      </c>
    </row>
    <row r="2580" spans="1:5" x14ac:dyDescent="0.25">
      <c r="A2580" s="71">
        <v>2606</v>
      </c>
      <c r="B2580" s="54" t="s">
        <v>92</v>
      </c>
      <c r="C2580" s="54" t="s">
        <v>1670</v>
      </c>
      <c r="D2580" s="6" t="s">
        <v>3035</v>
      </c>
      <c r="E2580" s="91" t="s">
        <v>2933</v>
      </c>
    </row>
    <row r="2581" spans="1:5" x14ac:dyDescent="0.25">
      <c r="A2581" s="71">
        <v>2606</v>
      </c>
      <c r="B2581" s="54" t="s">
        <v>92</v>
      </c>
      <c r="C2581" s="54" t="s">
        <v>1670</v>
      </c>
      <c r="D2581" s="6" t="s">
        <v>3035</v>
      </c>
      <c r="E2581" s="91" t="s">
        <v>2934</v>
      </c>
    </row>
    <row r="2582" spans="1:5" x14ac:dyDescent="0.25">
      <c r="A2582" s="71">
        <v>2606</v>
      </c>
      <c r="B2582" s="54" t="s">
        <v>92</v>
      </c>
      <c r="C2582" s="54" t="s">
        <v>1670</v>
      </c>
      <c r="D2582" s="6" t="s">
        <v>3035</v>
      </c>
      <c r="E2582" s="94" t="s">
        <v>2936</v>
      </c>
    </row>
    <row r="2583" spans="1:5" x14ac:dyDescent="0.25">
      <c r="A2583" s="71">
        <v>2606</v>
      </c>
      <c r="B2583" s="54" t="s">
        <v>92</v>
      </c>
      <c r="C2583" s="54" t="s">
        <v>1670</v>
      </c>
      <c r="D2583" s="6" t="s">
        <v>3035</v>
      </c>
      <c r="E2583" s="91" t="s">
        <v>2935</v>
      </c>
    </row>
    <row r="2584" spans="1:5" x14ac:dyDescent="0.25">
      <c r="A2584" s="71">
        <v>2606</v>
      </c>
      <c r="B2584" s="54" t="s">
        <v>92</v>
      </c>
      <c r="C2584" s="54" t="s">
        <v>1670</v>
      </c>
      <c r="D2584" s="6" t="s">
        <v>3035</v>
      </c>
      <c r="E2584" s="91" t="s">
        <v>2937</v>
      </c>
    </row>
    <row r="2585" spans="1:5" x14ac:dyDescent="0.25">
      <c r="A2585" s="71">
        <v>2606</v>
      </c>
      <c r="B2585" s="54" t="s">
        <v>92</v>
      </c>
      <c r="C2585" s="54" t="s">
        <v>1670</v>
      </c>
      <c r="D2585" s="6" t="s">
        <v>3036</v>
      </c>
      <c r="E2585" s="91" t="s">
        <v>2938</v>
      </c>
    </row>
    <row r="2586" spans="1:5" x14ac:dyDescent="0.25">
      <c r="A2586" s="71">
        <v>2606</v>
      </c>
      <c r="B2586" s="54" t="s">
        <v>92</v>
      </c>
      <c r="C2586" s="54" t="s">
        <v>1670</v>
      </c>
      <c r="D2586" s="6" t="s">
        <v>3036</v>
      </c>
      <c r="E2586" s="93" t="s">
        <v>2939</v>
      </c>
    </row>
    <row r="2587" spans="1:5" x14ac:dyDescent="0.25">
      <c r="A2587" s="71">
        <v>2606</v>
      </c>
      <c r="B2587" s="54" t="s">
        <v>92</v>
      </c>
      <c r="C2587" s="54" t="s">
        <v>1670</v>
      </c>
      <c r="D2587" s="6" t="s">
        <v>3036</v>
      </c>
      <c r="E2587" s="91" t="s">
        <v>2940</v>
      </c>
    </row>
    <row r="2588" spans="1:5" x14ac:dyDescent="0.25">
      <c r="A2588" s="71">
        <v>2606</v>
      </c>
      <c r="B2588" s="54" t="s">
        <v>92</v>
      </c>
      <c r="C2588" s="54" t="s">
        <v>1670</v>
      </c>
      <c r="D2588" s="6" t="s">
        <v>1674</v>
      </c>
      <c r="E2588" s="91" t="s">
        <v>2941</v>
      </c>
    </row>
    <row r="2589" spans="1:5" x14ac:dyDescent="0.25">
      <c r="A2589" s="71">
        <v>2606</v>
      </c>
      <c r="B2589" s="54" t="s">
        <v>92</v>
      </c>
      <c r="C2589" s="54" t="s">
        <v>1670</v>
      </c>
      <c r="D2589" s="6" t="s">
        <v>1674</v>
      </c>
      <c r="E2589" s="91" t="s">
        <v>2942</v>
      </c>
    </row>
    <row r="2590" spans="1:5" x14ac:dyDescent="0.25">
      <c r="A2590" s="71">
        <v>2606</v>
      </c>
      <c r="B2590" s="54" t="s">
        <v>92</v>
      </c>
      <c r="C2590" s="54" t="s">
        <v>1670</v>
      </c>
      <c r="D2590" s="6" t="s">
        <v>1674</v>
      </c>
      <c r="E2590" s="91" t="s">
        <v>2943</v>
      </c>
    </row>
    <row r="2591" spans="1:5" x14ac:dyDescent="0.25">
      <c r="A2591" s="71">
        <v>2606</v>
      </c>
      <c r="B2591" s="54" t="s">
        <v>92</v>
      </c>
      <c r="C2591" s="54" t="s">
        <v>1670</v>
      </c>
      <c r="D2591" s="6" t="s">
        <v>1674</v>
      </c>
      <c r="E2591" s="91" t="s">
        <v>2944</v>
      </c>
    </row>
    <row r="2592" spans="1:5" x14ac:dyDescent="0.25">
      <c r="A2592" s="71">
        <v>2606</v>
      </c>
      <c r="B2592" s="54" t="s">
        <v>92</v>
      </c>
      <c r="C2592" s="54" t="s">
        <v>1670</v>
      </c>
      <c r="D2592" s="6" t="s">
        <v>1674</v>
      </c>
      <c r="E2592" s="91" t="s">
        <v>2945</v>
      </c>
    </row>
    <row r="2593" spans="1:5" x14ac:dyDescent="0.25">
      <c r="A2593" s="71">
        <v>2606</v>
      </c>
      <c r="B2593" s="54" t="s">
        <v>92</v>
      </c>
      <c r="C2593" s="54" t="s">
        <v>1670</v>
      </c>
      <c r="D2593" s="6" t="s">
        <v>1674</v>
      </c>
      <c r="E2593" s="91" t="s">
        <v>2946</v>
      </c>
    </row>
    <row r="2594" spans="1:5" x14ac:dyDescent="0.25">
      <c r="A2594" s="71">
        <v>2606</v>
      </c>
      <c r="B2594" s="54" t="s">
        <v>92</v>
      </c>
      <c r="C2594" s="54" t="s">
        <v>1670</v>
      </c>
      <c r="D2594" s="6" t="s">
        <v>1674</v>
      </c>
      <c r="E2594" s="91" t="s">
        <v>2947</v>
      </c>
    </row>
    <row r="2595" spans="1:5" x14ac:dyDescent="0.25">
      <c r="A2595" s="71">
        <v>2606</v>
      </c>
      <c r="B2595" s="54" t="s">
        <v>92</v>
      </c>
      <c r="C2595" s="54" t="s">
        <v>1670</v>
      </c>
      <c r="D2595" s="6" t="s">
        <v>1674</v>
      </c>
      <c r="E2595" s="91" t="s">
        <v>2948</v>
      </c>
    </row>
    <row r="2596" spans="1:5" x14ac:dyDescent="0.25">
      <c r="A2596" s="71">
        <v>2606</v>
      </c>
      <c r="B2596" s="54" t="s">
        <v>92</v>
      </c>
      <c r="C2596" s="54" t="s">
        <v>1670</v>
      </c>
      <c r="D2596" s="6" t="s">
        <v>1674</v>
      </c>
      <c r="E2596" s="91" t="s">
        <v>2949</v>
      </c>
    </row>
    <row r="2597" spans="1:5" x14ac:dyDescent="0.25">
      <c r="A2597" s="71">
        <v>2606</v>
      </c>
      <c r="B2597" s="54" t="s">
        <v>92</v>
      </c>
      <c r="C2597" s="54" t="s">
        <v>1670</v>
      </c>
      <c r="D2597" s="6" t="s">
        <v>1674</v>
      </c>
      <c r="E2597" s="91" t="s">
        <v>2950</v>
      </c>
    </row>
    <row r="2598" spans="1:5" x14ac:dyDescent="0.25">
      <c r="A2598" s="71">
        <v>2606</v>
      </c>
      <c r="B2598" s="54" t="s">
        <v>92</v>
      </c>
      <c r="C2598" s="54" t="s">
        <v>1670</v>
      </c>
      <c r="D2598" s="6" t="s">
        <v>1674</v>
      </c>
      <c r="E2598" s="91" t="s">
        <v>2951</v>
      </c>
    </row>
    <row r="2599" spans="1:5" x14ac:dyDescent="0.25">
      <c r="A2599" s="71">
        <v>2606</v>
      </c>
      <c r="B2599" s="54" t="s">
        <v>92</v>
      </c>
      <c r="C2599" s="54" t="s">
        <v>1670</v>
      </c>
      <c r="D2599" s="6" t="s">
        <v>1674</v>
      </c>
      <c r="E2599" s="91" t="s">
        <v>2952</v>
      </c>
    </row>
    <row r="2600" spans="1:5" x14ac:dyDescent="0.25">
      <c r="A2600" s="71">
        <v>2606</v>
      </c>
      <c r="B2600" s="54" t="s">
        <v>92</v>
      </c>
      <c r="C2600" s="54" t="s">
        <v>1670</v>
      </c>
      <c r="D2600" s="6" t="s">
        <v>1674</v>
      </c>
      <c r="E2600" s="91" t="s">
        <v>2953</v>
      </c>
    </row>
    <row r="2601" spans="1:5" x14ac:dyDescent="0.25">
      <c r="A2601" s="71">
        <v>2606</v>
      </c>
      <c r="B2601" s="54" t="s">
        <v>92</v>
      </c>
      <c r="C2601" s="54" t="s">
        <v>1670</v>
      </c>
      <c r="D2601" s="6" t="s">
        <v>1674</v>
      </c>
      <c r="E2601" s="91" t="s">
        <v>2954</v>
      </c>
    </row>
    <row r="2602" spans="1:5" x14ac:dyDescent="0.25">
      <c r="A2602" s="71">
        <v>2606</v>
      </c>
      <c r="B2602" s="54" t="s">
        <v>92</v>
      </c>
      <c r="C2602" s="54" t="s">
        <v>1670</v>
      </c>
      <c r="D2602" s="6" t="s">
        <v>1674</v>
      </c>
      <c r="E2602" s="91" t="s">
        <v>2955</v>
      </c>
    </row>
    <row r="2603" spans="1:5" x14ac:dyDescent="0.25">
      <c r="A2603" s="71">
        <v>2606</v>
      </c>
      <c r="B2603" s="54" t="s">
        <v>92</v>
      </c>
      <c r="C2603" s="54" t="s">
        <v>1670</v>
      </c>
      <c r="D2603" s="6" t="s">
        <v>1674</v>
      </c>
      <c r="E2603" s="91" t="s">
        <v>2956</v>
      </c>
    </row>
    <row r="2604" spans="1:5" x14ac:dyDescent="0.25">
      <c r="A2604" s="71">
        <v>2606</v>
      </c>
      <c r="B2604" s="54" t="s">
        <v>92</v>
      </c>
      <c r="C2604" s="54" t="s">
        <v>1670</v>
      </c>
      <c r="D2604" s="6" t="s">
        <v>1674</v>
      </c>
      <c r="E2604" s="91" t="s">
        <v>2957</v>
      </c>
    </row>
    <row r="2605" spans="1:5" x14ac:dyDescent="0.25">
      <c r="A2605" s="71">
        <v>2606</v>
      </c>
      <c r="B2605" s="54" t="s">
        <v>92</v>
      </c>
      <c r="C2605" s="54" t="s">
        <v>1670</v>
      </c>
      <c r="D2605" s="6" t="s">
        <v>1674</v>
      </c>
      <c r="E2605" s="93" t="s">
        <v>3038</v>
      </c>
    </row>
    <row r="2606" spans="1:5" x14ac:dyDescent="0.25">
      <c r="A2606" s="71">
        <v>2606</v>
      </c>
      <c r="B2606" s="54" t="s">
        <v>92</v>
      </c>
      <c r="C2606" s="54" t="s">
        <v>1670</v>
      </c>
      <c r="D2606" s="6" t="s">
        <v>1674</v>
      </c>
      <c r="E2606" s="91" t="s">
        <v>3037</v>
      </c>
    </row>
    <row r="2607" spans="1:5" x14ac:dyDescent="0.25">
      <c r="A2607" s="71">
        <v>2606</v>
      </c>
      <c r="B2607" s="54" t="s">
        <v>92</v>
      </c>
      <c r="C2607" s="54" t="s">
        <v>1670</v>
      </c>
      <c r="D2607" s="6" t="s">
        <v>3039</v>
      </c>
      <c r="E2607" s="91" t="s">
        <v>2968</v>
      </c>
    </row>
    <row r="2608" spans="1:5" x14ac:dyDescent="0.25">
      <c r="A2608" s="71">
        <v>2606</v>
      </c>
      <c r="B2608" s="54" t="s">
        <v>92</v>
      </c>
      <c r="C2608" s="54" t="s">
        <v>1670</v>
      </c>
      <c r="D2608" s="6" t="s">
        <v>3039</v>
      </c>
      <c r="E2608" s="91" t="s">
        <v>2969</v>
      </c>
    </row>
    <row r="2609" spans="1:5" x14ac:dyDescent="0.25">
      <c r="A2609" s="71">
        <v>2606</v>
      </c>
      <c r="B2609" s="54" t="s">
        <v>92</v>
      </c>
      <c r="C2609" s="54" t="s">
        <v>1670</v>
      </c>
      <c r="D2609" s="6" t="s">
        <v>3039</v>
      </c>
      <c r="E2609" s="91" t="s">
        <v>2970</v>
      </c>
    </row>
    <row r="2610" spans="1:5" x14ac:dyDescent="0.25">
      <c r="A2610" s="71">
        <v>2606</v>
      </c>
      <c r="B2610" s="54" t="s">
        <v>92</v>
      </c>
      <c r="C2610" s="54" t="s">
        <v>1670</v>
      </c>
      <c r="D2610" s="6" t="s">
        <v>3039</v>
      </c>
      <c r="E2610" s="91" t="s">
        <v>2971</v>
      </c>
    </row>
    <row r="2611" spans="1:5" x14ac:dyDescent="0.25">
      <c r="A2611" s="71">
        <v>2606</v>
      </c>
      <c r="B2611" s="54" t="s">
        <v>92</v>
      </c>
      <c r="C2611" s="54" t="s">
        <v>1670</v>
      </c>
      <c r="D2611" s="6" t="s">
        <v>3039</v>
      </c>
      <c r="E2611" s="91" t="s">
        <v>2972</v>
      </c>
    </row>
    <row r="2612" spans="1:5" x14ac:dyDescent="0.25">
      <c r="A2612" s="71">
        <v>2606</v>
      </c>
      <c r="B2612" s="54" t="s">
        <v>92</v>
      </c>
      <c r="C2612" s="54" t="s">
        <v>1670</v>
      </c>
      <c r="D2612" s="6" t="s">
        <v>2973</v>
      </c>
      <c r="E2612" s="91" t="s">
        <v>2974</v>
      </c>
    </row>
    <row r="2613" spans="1:5" x14ac:dyDescent="0.25">
      <c r="A2613" s="71">
        <v>2606</v>
      </c>
      <c r="B2613" s="54" t="s">
        <v>92</v>
      </c>
      <c r="C2613" s="54" t="s">
        <v>1670</v>
      </c>
      <c r="D2613" s="6" t="s">
        <v>2973</v>
      </c>
      <c r="E2613" s="91" t="s">
        <v>2975</v>
      </c>
    </row>
    <row r="2614" spans="1:5" x14ac:dyDescent="0.25">
      <c r="A2614" s="71">
        <v>2606</v>
      </c>
      <c r="B2614" s="54" t="s">
        <v>92</v>
      </c>
      <c r="C2614" s="54" t="s">
        <v>1670</v>
      </c>
      <c r="D2614" s="6" t="s">
        <v>2973</v>
      </c>
      <c r="E2614" s="91" t="s">
        <v>2976</v>
      </c>
    </row>
    <row r="2615" spans="1:5" x14ac:dyDescent="0.25">
      <c r="A2615" s="71">
        <v>2606</v>
      </c>
      <c r="B2615" s="54" t="s">
        <v>92</v>
      </c>
      <c r="C2615" s="54" t="s">
        <v>1670</v>
      </c>
      <c r="D2615" s="6" t="s">
        <v>2958</v>
      </c>
      <c r="E2615" s="91" t="s">
        <v>2959</v>
      </c>
    </row>
    <row r="2616" spans="1:5" x14ac:dyDescent="0.25">
      <c r="A2616" s="71">
        <v>2606</v>
      </c>
      <c r="B2616" s="54" t="s">
        <v>92</v>
      </c>
      <c r="C2616" s="54" t="s">
        <v>1670</v>
      </c>
      <c r="D2616" s="6" t="s">
        <v>2958</v>
      </c>
      <c r="E2616" s="91" t="s">
        <v>2960</v>
      </c>
    </row>
    <row r="2617" spans="1:5" x14ac:dyDescent="0.25">
      <c r="A2617" s="71">
        <v>2606</v>
      </c>
      <c r="B2617" s="54" t="s">
        <v>92</v>
      </c>
      <c r="C2617" s="54" t="s">
        <v>1670</v>
      </c>
      <c r="D2617" s="6" t="s">
        <v>2958</v>
      </c>
      <c r="E2617" s="91" t="s">
        <v>2961</v>
      </c>
    </row>
    <row r="2618" spans="1:5" x14ac:dyDescent="0.25">
      <c r="A2618" s="71">
        <v>2606</v>
      </c>
      <c r="B2618" s="54" t="s">
        <v>92</v>
      </c>
      <c r="C2618" s="54" t="s">
        <v>1670</v>
      </c>
      <c r="D2618" s="6" t="s">
        <v>1674</v>
      </c>
      <c r="E2618" s="91" t="s">
        <v>2977</v>
      </c>
    </row>
    <row r="2619" spans="1:5" x14ac:dyDescent="0.25">
      <c r="A2619" s="71">
        <v>2606</v>
      </c>
      <c r="B2619" s="54" t="s">
        <v>92</v>
      </c>
      <c r="C2619" s="54" t="s">
        <v>1670</v>
      </c>
      <c r="D2619" s="6" t="s">
        <v>1674</v>
      </c>
      <c r="E2619" s="91" t="s">
        <v>2978</v>
      </c>
    </row>
    <row r="2620" spans="1:5" x14ac:dyDescent="0.25">
      <c r="A2620" s="71">
        <v>2606</v>
      </c>
      <c r="B2620" s="54" t="s">
        <v>92</v>
      </c>
      <c r="C2620" s="54" t="s">
        <v>1670</v>
      </c>
      <c r="D2620" s="6" t="s">
        <v>1674</v>
      </c>
      <c r="E2620" s="91" t="s">
        <v>2979</v>
      </c>
    </row>
    <row r="2621" spans="1:5" x14ac:dyDescent="0.25">
      <c r="A2621" s="71">
        <v>2606</v>
      </c>
      <c r="B2621" s="54" t="s">
        <v>92</v>
      </c>
      <c r="C2621" s="54" t="s">
        <v>1670</v>
      </c>
      <c r="D2621" s="6" t="s">
        <v>1674</v>
      </c>
      <c r="E2621" s="91" t="s">
        <v>2980</v>
      </c>
    </row>
    <row r="2622" spans="1:5" x14ac:dyDescent="0.25">
      <c r="A2622" s="71">
        <v>2606</v>
      </c>
      <c r="B2622" s="54" t="s">
        <v>92</v>
      </c>
      <c r="C2622" s="54" t="s">
        <v>93</v>
      </c>
      <c r="D2622" s="6" t="s">
        <v>2982</v>
      </c>
      <c r="E2622" s="91" t="s">
        <v>3028</v>
      </c>
    </row>
    <row r="2623" spans="1:5" x14ac:dyDescent="0.25">
      <c r="A2623" s="71">
        <v>2606</v>
      </c>
      <c r="B2623" s="54" t="s">
        <v>92</v>
      </c>
      <c r="C2623" s="54" t="s">
        <v>93</v>
      </c>
      <c r="D2623" s="6" t="s">
        <v>2015</v>
      </c>
      <c r="E2623" s="93" t="s">
        <v>2983</v>
      </c>
    </row>
    <row r="2624" spans="1:5" x14ac:dyDescent="0.25">
      <c r="A2624" s="71">
        <v>2606</v>
      </c>
      <c r="B2624" s="54" t="s">
        <v>92</v>
      </c>
      <c r="C2624" s="54" t="s">
        <v>93</v>
      </c>
      <c r="D2624" s="6" t="s">
        <v>2015</v>
      </c>
      <c r="E2624" s="93" t="s">
        <v>2984</v>
      </c>
    </row>
    <row r="2625" spans="1:5" x14ac:dyDescent="0.25">
      <c r="A2625" s="71">
        <v>2606</v>
      </c>
      <c r="B2625" s="54" t="s">
        <v>92</v>
      </c>
      <c r="C2625" s="54" t="s">
        <v>93</v>
      </c>
      <c r="D2625" s="6" t="s">
        <v>2015</v>
      </c>
      <c r="E2625" s="93" t="s">
        <v>2985</v>
      </c>
    </row>
    <row r="2626" spans="1:5" x14ac:dyDescent="0.25">
      <c r="A2626" s="71">
        <v>2606</v>
      </c>
      <c r="B2626" s="54" t="s">
        <v>92</v>
      </c>
      <c r="C2626" s="54" t="s">
        <v>93</v>
      </c>
      <c r="D2626" s="6" t="s">
        <v>2015</v>
      </c>
      <c r="E2626" s="93" t="s">
        <v>2986</v>
      </c>
    </row>
    <row r="2627" spans="1:5" x14ac:dyDescent="0.25">
      <c r="A2627" s="71">
        <v>2606</v>
      </c>
      <c r="B2627" s="54" t="s">
        <v>92</v>
      </c>
      <c r="C2627" s="54" t="s">
        <v>93</v>
      </c>
      <c r="D2627" s="6" t="s">
        <v>2015</v>
      </c>
      <c r="E2627" s="91" t="s">
        <v>2987</v>
      </c>
    </row>
    <row r="2628" spans="1:5" x14ac:dyDescent="0.25">
      <c r="A2628" s="71">
        <v>2606</v>
      </c>
      <c r="B2628" s="54" t="s">
        <v>92</v>
      </c>
      <c r="C2628" s="54" t="s">
        <v>93</v>
      </c>
      <c r="D2628" s="6" t="s">
        <v>2015</v>
      </c>
      <c r="E2628" s="91" t="s">
        <v>2988</v>
      </c>
    </row>
    <row r="2629" spans="1:5" x14ac:dyDescent="0.25">
      <c r="A2629" s="71">
        <v>2606</v>
      </c>
      <c r="B2629" s="54" t="s">
        <v>92</v>
      </c>
      <c r="C2629" s="54" t="s">
        <v>93</v>
      </c>
      <c r="D2629" s="6" t="s">
        <v>229</v>
      </c>
      <c r="E2629" s="91" t="s">
        <v>2989</v>
      </c>
    </row>
    <row r="2630" spans="1:5" x14ac:dyDescent="0.25">
      <c r="A2630" s="71">
        <v>2606</v>
      </c>
      <c r="B2630" s="54" t="s">
        <v>92</v>
      </c>
      <c r="C2630" s="54" t="s">
        <v>93</v>
      </c>
      <c r="D2630" s="6" t="s">
        <v>229</v>
      </c>
      <c r="E2630" s="91" t="s">
        <v>2990</v>
      </c>
    </row>
    <row r="2631" spans="1:5" x14ac:dyDescent="0.25">
      <c r="A2631" s="71">
        <v>2606</v>
      </c>
      <c r="B2631" s="54" t="s">
        <v>92</v>
      </c>
      <c r="C2631" s="54" t="s">
        <v>93</v>
      </c>
      <c r="D2631" s="6" t="s">
        <v>229</v>
      </c>
      <c r="E2631" s="91" t="s">
        <v>2991</v>
      </c>
    </row>
    <row r="2632" spans="1:5" x14ac:dyDescent="0.25">
      <c r="A2632" s="71">
        <v>2606</v>
      </c>
      <c r="B2632" s="54" t="s">
        <v>92</v>
      </c>
      <c r="C2632" s="54" t="s">
        <v>93</v>
      </c>
      <c r="D2632" s="6" t="s">
        <v>2341</v>
      </c>
      <c r="E2632" s="91" t="s">
        <v>2992</v>
      </c>
    </row>
    <row r="2633" spans="1:5" x14ac:dyDescent="0.25">
      <c r="A2633" s="71">
        <v>2606</v>
      </c>
      <c r="B2633" s="54" t="s">
        <v>92</v>
      </c>
      <c r="C2633" s="54" t="s">
        <v>93</v>
      </c>
      <c r="D2633" s="6" t="s">
        <v>2341</v>
      </c>
      <c r="E2633" s="91" t="s">
        <v>2993</v>
      </c>
    </row>
    <row r="2634" spans="1:5" x14ac:dyDescent="0.25">
      <c r="A2634" s="71">
        <v>2606</v>
      </c>
      <c r="B2634" s="54" t="s">
        <v>92</v>
      </c>
      <c r="C2634" s="54" t="s">
        <v>93</v>
      </c>
      <c r="D2634" s="6" t="s">
        <v>2341</v>
      </c>
      <c r="E2634" s="91" t="s">
        <v>2994</v>
      </c>
    </row>
    <row r="2635" spans="1:5" x14ac:dyDescent="0.25">
      <c r="A2635" s="71">
        <v>2606</v>
      </c>
      <c r="B2635" s="54" t="s">
        <v>92</v>
      </c>
      <c r="C2635" s="54" t="s">
        <v>93</v>
      </c>
      <c r="D2635" s="6" t="s">
        <v>2623</v>
      </c>
      <c r="E2635" s="91" t="s">
        <v>2995</v>
      </c>
    </row>
    <row r="2636" spans="1:5" x14ac:dyDescent="0.25">
      <c r="A2636" s="71">
        <v>2606</v>
      </c>
      <c r="B2636" s="54" t="s">
        <v>92</v>
      </c>
      <c r="C2636" s="54" t="s">
        <v>93</v>
      </c>
      <c r="D2636" s="6" t="s">
        <v>2623</v>
      </c>
      <c r="E2636" s="91" t="s">
        <v>2996</v>
      </c>
    </row>
    <row r="2637" spans="1:5" x14ac:dyDescent="0.25">
      <c r="A2637" s="71">
        <v>2606</v>
      </c>
      <c r="B2637" s="54" t="s">
        <v>92</v>
      </c>
      <c r="C2637" s="54" t="s">
        <v>93</v>
      </c>
      <c r="D2637" s="6" t="s">
        <v>2623</v>
      </c>
      <c r="E2637" s="91" t="s">
        <v>2997</v>
      </c>
    </row>
    <row r="2638" spans="1:5" x14ac:dyDescent="0.25">
      <c r="A2638" s="71">
        <v>2606</v>
      </c>
      <c r="B2638" s="54" t="s">
        <v>92</v>
      </c>
      <c r="C2638" s="54" t="s">
        <v>93</v>
      </c>
      <c r="D2638" s="6" t="s">
        <v>2623</v>
      </c>
      <c r="E2638" s="91" t="s">
        <v>2998</v>
      </c>
    </row>
    <row r="2639" spans="1:5" x14ac:dyDescent="0.25">
      <c r="A2639" s="71">
        <v>2606</v>
      </c>
      <c r="B2639" s="54" t="s">
        <v>92</v>
      </c>
      <c r="C2639" s="54" t="s">
        <v>93</v>
      </c>
      <c r="D2639" s="6" t="s">
        <v>94</v>
      </c>
      <c r="E2639" s="91" t="s">
        <v>2999</v>
      </c>
    </row>
    <row r="2640" spans="1:5" x14ac:dyDescent="0.25">
      <c r="A2640" s="71">
        <v>2606</v>
      </c>
      <c r="B2640" s="54" t="s">
        <v>92</v>
      </c>
      <c r="C2640" s="54" t="s">
        <v>93</v>
      </c>
      <c r="D2640" s="6" t="s">
        <v>94</v>
      </c>
      <c r="E2640" s="91" t="s">
        <v>3000</v>
      </c>
    </row>
    <row r="2641" spans="1:5" x14ac:dyDescent="0.25">
      <c r="A2641" s="71">
        <v>2606</v>
      </c>
      <c r="B2641" s="54" t="s">
        <v>92</v>
      </c>
      <c r="C2641" s="54" t="s">
        <v>93</v>
      </c>
      <c r="D2641" s="6" t="s">
        <v>94</v>
      </c>
      <c r="E2641" s="91" t="s">
        <v>3001</v>
      </c>
    </row>
    <row r="2642" spans="1:5" x14ac:dyDescent="0.25">
      <c r="A2642" s="71">
        <v>2606</v>
      </c>
      <c r="B2642" s="54" t="s">
        <v>92</v>
      </c>
      <c r="C2642" s="54" t="s">
        <v>93</v>
      </c>
      <c r="D2642" s="6" t="s">
        <v>975</v>
      </c>
      <c r="E2642" s="91" t="s">
        <v>3002</v>
      </c>
    </row>
    <row r="2643" spans="1:5" x14ac:dyDescent="0.25">
      <c r="A2643" s="71">
        <v>2606</v>
      </c>
      <c r="B2643" s="54" t="s">
        <v>92</v>
      </c>
      <c r="C2643" s="54" t="s">
        <v>93</v>
      </c>
      <c r="D2643" s="6" t="s">
        <v>975</v>
      </c>
      <c r="E2643" s="91" t="s">
        <v>3003</v>
      </c>
    </row>
    <row r="2644" spans="1:5" x14ac:dyDescent="0.25">
      <c r="A2644" s="71">
        <v>2606</v>
      </c>
      <c r="B2644" s="54" t="s">
        <v>92</v>
      </c>
      <c r="C2644" s="54" t="s">
        <v>1054</v>
      </c>
      <c r="D2644" s="6" t="s">
        <v>1715</v>
      </c>
      <c r="E2644" s="91" t="s">
        <v>3006</v>
      </c>
    </row>
    <row r="2645" spans="1:5" x14ac:dyDescent="0.25">
      <c r="A2645" s="71">
        <v>2606</v>
      </c>
      <c r="B2645" s="54" t="s">
        <v>92</v>
      </c>
      <c r="C2645" s="54" t="s">
        <v>1054</v>
      </c>
      <c r="D2645" s="6" t="s">
        <v>1715</v>
      </c>
      <c r="E2645" s="91" t="s">
        <v>3007</v>
      </c>
    </row>
    <row r="2646" spans="1:5" x14ac:dyDescent="0.25">
      <c r="A2646" s="71">
        <v>2606</v>
      </c>
      <c r="B2646" s="54" t="s">
        <v>92</v>
      </c>
      <c r="C2646" s="54" t="s">
        <v>1054</v>
      </c>
      <c r="D2646" s="6" t="s">
        <v>1715</v>
      </c>
      <c r="E2646" s="91" t="s">
        <v>3008</v>
      </c>
    </row>
    <row r="2647" spans="1:5" x14ac:dyDescent="0.25">
      <c r="A2647" s="71">
        <v>2606</v>
      </c>
      <c r="B2647" s="54" t="s">
        <v>92</v>
      </c>
      <c r="C2647" s="54" t="s">
        <v>1054</v>
      </c>
      <c r="D2647" s="6" t="s">
        <v>2415</v>
      </c>
      <c r="E2647" s="91" t="s">
        <v>3011</v>
      </c>
    </row>
    <row r="2648" spans="1:5" x14ac:dyDescent="0.25">
      <c r="A2648" s="71">
        <v>2606</v>
      </c>
      <c r="B2648" s="54" t="s">
        <v>92</v>
      </c>
      <c r="C2648" s="54" t="s">
        <v>1054</v>
      </c>
      <c r="D2648" s="6" t="s">
        <v>2646</v>
      </c>
      <c r="E2648" s="91" t="s">
        <v>3009</v>
      </c>
    </row>
    <row r="2649" spans="1:5" x14ac:dyDescent="0.25">
      <c r="A2649" s="71">
        <v>2606</v>
      </c>
      <c r="B2649" s="54" t="s">
        <v>92</v>
      </c>
      <c r="C2649" s="54" t="s">
        <v>1054</v>
      </c>
      <c r="D2649" s="6" t="s">
        <v>2646</v>
      </c>
      <c r="E2649" s="91" t="s">
        <v>3010</v>
      </c>
    </row>
    <row r="2650" spans="1:5" x14ac:dyDescent="0.25">
      <c r="A2650" s="71">
        <v>2606</v>
      </c>
      <c r="B2650" s="54" t="s">
        <v>92</v>
      </c>
      <c r="C2650" s="54" t="s">
        <v>1054</v>
      </c>
      <c r="D2650" s="6" t="s">
        <v>1720</v>
      </c>
      <c r="E2650" s="91" t="s">
        <v>3012</v>
      </c>
    </row>
    <row r="2651" spans="1:5" x14ac:dyDescent="0.25">
      <c r="A2651" s="71">
        <v>2606</v>
      </c>
      <c r="B2651" s="54" t="s">
        <v>92</v>
      </c>
      <c r="C2651" s="54" t="s">
        <v>1054</v>
      </c>
      <c r="D2651" s="6" t="s">
        <v>1924</v>
      </c>
      <c r="E2651" s="91" t="s">
        <v>3013</v>
      </c>
    </row>
    <row r="2652" spans="1:5" x14ac:dyDescent="0.25">
      <c r="A2652" s="71">
        <v>2606</v>
      </c>
      <c r="B2652" s="54" t="s">
        <v>92</v>
      </c>
      <c r="C2652" s="54" t="s">
        <v>402</v>
      </c>
      <c r="D2652" s="6" t="s">
        <v>403</v>
      </c>
      <c r="E2652" s="91" t="s">
        <v>3014</v>
      </c>
    </row>
    <row r="2653" spans="1:5" x14ac:dyDescent="0.25">
      <c r="A2653" s="71">
        <v>2606</v>
      </c>
      <c r="B2653" s="54" t="s">
        <v>29</v>
      </c>
      <c r="C2653" s="54" t="s">
        <v>1047</v>
      </c>
      <c r="D2653" s="6" t="s">
        <v>3005</v>
      </c>
      <c r="E2653" s="91" t="s">
        <v>3004</v>
      </c>
    </row>
    <row r="2654" spans="1:5" x14ac:dyDescent="0.25">
      <c r="A2654" s="71">
        <v>2606</v>
      </c>
      <c r="B2654" s="54" t="s">
        <v>46</v>
      </c>
      <c r="C2654" s="54" t="s">
        <v>284</v>
      </c>
      <c r="D2654" s="6" t="s">
        <v>542</v>
      </c>
      <c r="E2654" s="91" t="s">
        <v>2739</v>
      </c>
    </row>
    <row r="2655" spans="1:5" x14ac:dyDescent="0.25">
      <c r="A2655" s="71">
        <v>2606</v>
      </c>
      <c r="B2655" s="54" t="s">
        <v>46</v>
      </c>
      <c r="C2655" s="54" t="s">
        <v>284</v>
      </c>
      <c r="D2655" s="6" t="s">
        <v>542</v>
      </c>
      <c r="E2655" s="91" t="s">
        <v>2740</v>
      </c>
    </row>
    <row r="2656" spans="1:5" x14ac:dyDescent="0.25">
      <c r="A2656" s="71">
        <v>2606</v>
      </c>
      <c r="B2656" s="54" t="s">
        <v>46</v>
      </c>
      <c r="C2656" s="54" t="s">
        <v>59</v>
      </c>
      <c r="D2656" s="6" t="s">
        <v>805</v>
      </c>
      <c r="E2656" s="91" t="s">
        <v>2902</v>
      </c>
    </row>
    <row r="2657" spans="1:5" x14ac:dyDescent="0.25">
      <c r="A2657" s="71">
        <v>2606</v>
      </c>
      <c r="B2657" s="54" t="s">
        <v>92</v>
      </c>
      <c r="C2657" s="54" t="s">
        <v>1670</v>
      </c>
      <c r="D2657" s="6" t="s">
        <v>3029</v>
      </c>
      <c r="E2657" s="91" t="s">
        <v>3030</v>
      </c>
    </row>
    <row r="2658" spans="1:5" x14ac:dyDescent="0.25">
      <c r="A2658" s="71">
        <v>2606</v>
      </c>
      <c r="B2658" s="54" t="s">
        <v>92</v>
      </c>
      <c r="C2658" s="54" t="s">
        <v>1670</v>
      </c>
      <c r="D2658" s="6" t="s">
        <v>3029</v>
      </c>
      <c r="E2658" s="91" t="s">
        <v>3031</v>
      </c>
    </row>
    <row r="2659" spans="1:5" x14ac:dyDescent="0.25">
      <c r="A2659" s="71">
        <v>2606</v>
      </c>
      <c r="B2659" s="54" t="s">
        <v>92</v>
      </c>
      <c r="C2659" s="54" t="s">
        <v>1670</v>
      </c>
      <c r="D2659" s="6" t="s">
        <v>3029</v>
      </c>
      <c r="E2659" s="91" t="s">
        <v>3032</v>
      </c>
    </row>
    <row r="2660" spans="1:5" x14ac:dyDescent="0.25">
      <c r="A2660" s="71">
        <v>2606</v>
      </c>
      <c r="B2660" s="54" t="s">
        <v>92</v>
      </c>
      <c r="C2660" s="54" t="s">
        <v>1670</v>
      </c>
      <c r="D2660" s="6" t="s">
        <v>3029</v>
      </c>
      <c r="E2660" s="91" t="s">
        <v>3033</v>
      </c>
    </row>
    <row r="2661" spans="1:5" x14ac:dyDescent="0.25">
      <c r="A2661" s="71">
        <v>2606</v>
      </c>
      <c r="B2661" s="54" t="s">
        <v>92</v>
      </c>
      <c r="C2661" s="54" t="s">
        <v>1670</v>
      </c>
      <c r="D2661" s="6" t="s">
        <v>3029</v>
      </c>
      <c r="E2661" s="91" t="s">
        <v>3034</v>
      </c>
    </row>
    <row r="2662" spans="1:5" x14ac:dyDescent="0.25">
      <c r="A2662" s="71">
        <v>2606</v>
      </c>
      <c r="B2662" s="54" t="s">
        <v>287</v>
      </c>
      <c r="C2662" s="54" t="s">
        <v>1470</v>
      </c>
      <c r="D2662" s="6" t="s">
        <v>1474</v>
      </c>
      <c r="E2662" s="4" t="s">
        <v>3040</v>
      </c>
    </row>
    <row r="2663" spans="1:5" x14ac:dyDescent="0.25">
      <c r="A2663" s="71">
        <v>2606</v>
      </c>
      <c r="B2663" s="54" t="s">
        <v>287</v>
      </c>
      <c r="C2663" s="54" t="s">
        <v>1470</v>
      </c>
      <c r="D2663" s="6" t="s">
        <v>1474</v>
      </c>
      <c r="E2663" s="4" t="s">
        <v>3041</v>
      </c>
    </row>
    <row r="2664" spans="1:5" x14ac:dyDescent="0.25">
      <c r="A2664" s="71">
        <v>2606</v>
      </c>
      <c r="B2664" s="54" t="s">
        <v>287</v>
      </c>
      <c r="C2664" s="54" t="s">
        <v>1470</v>
      </c>
      <c r="D2664" s="6" t="s">
        <v>1474</v>
      </c>
      <c r="E2664" s="4" t="s">
        <v>3042</v>
      </c>
    </row>
    <row r="2665" spans="1:5" x14ac:dyDescent="0.25">
      <c r="A2665" s="71">
        <v>2606</v>
      </c>
      <c r="B2665" s="54" t="s">
        <v>287</v>
      </c>
      <c r="C2665" s="54" t="s">
        <v>1470</v>
      </c>
      <c r="D2665" s="6" t="s">
        <v>1474</v>
      </c>
      <c r="E2665" s="4" t="s">
        <v>3043</v>
      </c>
    </row>
    <row r="2666" spans="1:5" x14ac:dyDescent="0.25">
      <c r="A2666" s="71">
        <v>2606</v>
      </c>
      <c r="B2666" s="54" t="s">
        <v>287</v>
      </c>
      <c r="C2666" s="54" t="s">
        <v>1470</v>
      </c>
      <c r="D2666" s="6" t="s">
        <v>1474</v>
      </c>
      <c r="E2666" s="4" t="s">
        <v>3044</v>
      </c>
    </row>
  </sheetData>
  <autoFilter ref="A1:K2666" xr:uid="{EC6FC843-DFD3-4740-B640-21750CC4513F}">
    <sortState xmlns:xlrd2="http://schemas.microsoft.com/office/spreadsheetml/2017/richdata2" ref="A2522:K2653">
      <sortCondition ref="D1:D2656"/>
    </sortState>
  </autoFilter>
  <phoneticPr fontId="7" type="noConversion"/>
  <conditionalFormatting sqref="D1208:D1209 D1471:D1485 D1489:D1491 D1559:D1560 D1589:D1590">
    <cfRule type="expression" dxfId="38" priority="53">
      <formula>IF(#REF!="Available","FALSE","TRUE")</formula>
    </cfRule>
    <cfRule type="expression" dxfId="37" priority="54">
      <formula>IF(#REF!="Available","TRUE","FALSE")</formula>
    </cfRule>
  </conditionalFormatting>
  <conditionalFormatting sqref="D1211:D1221">
    <cfRule type="expression" dxfId="36" priority="49">
      <formula>IF(#REF!="Available","FALSE","TRUE")</formula>
    </cfRule>
    <cfRule type="expression" dxfId="35" priority="50">
      <formula>IF(#REF!="Available","TRUE","FALSE")</formula>
    </cfRule>
  </conditionalFormatting>
  <conditionalFormatting sqref="D1225:D1228">
    <cfRule type="expression" dxfId="34" priority="45">
      <formula>IF(#REF!="Available","FALSE","TRUE")</formula>
    </cfRule>
    <cfRule type="expression" dxfId="33" priority="46">
      <formula>IF(#REF!="Available","TRUE","FALSE")</formula>
    </cfRule>
  </conditionalFormatting>
  <conditionalFormatting sqref="D1230:D1238">
    <cfRule type="expression" dxfId="32" priority="39">
      <formula>IF(#REF!="Available","FALSE","TRUE")</formula>
    </cfRule>
    <cfRule type="expression" dxfId="31" priority="40">
      <formula>IF(#REF!="Available","TRUE","FALSE")</formula>
    </cfRule>
  </conditionalFormatting>
  <conditionalFormatting sqref="D1240:D1243 D1247:D1250 D1284:D1297">
    <cfRule type="expression" dxfId="30" priority="37">
      <formula>IF(#REF!="Available","FALSE","TRUE")</formula>
    </cfRule>
    <cfRule type="expression" dxfId="29" priority="38">
      <formula>IF(#REF!="Available","TRUE","FALSE")</formula>
    </cfRule>
  </conditionalFormatting>
  <conditionalFormatting sqref="D1253:D1254">
    <cfRule type="expression" dxfId="28" priority="31">
      <formula>IF(#REF!="Available","FALSE","TRUE")</formula>
    </cfRule>
    <cfRule type="expression" dxfId="27" priority="32">
      <formula>IF(#REF!="Available","TRUE","FALSE")</formula>
    </cfRule>
  </conditionalFormatting>
  <conditionalFormatting sqref="D1256:D1258">
    <cfRule type="expression" dxfId="26" priority="29">
      <formula>IF(#REF!="Available","FALSE","TRUE")</formula>
    </cfRule>
    <cfRule type="expression" dxfId="25" priority="30">
      <formula>IF(#REF!="Available","TRUE","FALSE")</formula>
    </cfRule>
  </conditionalFormatting>
  <conditionalFormatting sqref="D1262:D1271">
    <cfRule type="expression" dxfId="24" priority="23">
      <formula>IF(#REF!="Available","FALSE","TRUE")</formula>
    </cfRule>
    <cfRule type="expression" dxfId="23" priority="24">
      <formula>IF(#REF!="Available","TRUE","FALSE")</formula>
    </cfRule>
  </conditionalFormatting>
  <conditionalFormatting sqref="D1276">
    <cfRule type="expression" dxfId="22" priority="21">
      <formula>IF(#REF!="Available","FALSE","TRUE")</formula>
    </cfRule>
    <cfRule type="expression" dxfId="21" priority="22">
      <formula>IF(#REF!="Available","TRUE","FALSE")</formula>
    </cfRule>
  </conditionalFormatting>
  <conditionalFormatting sqref="D1299">
    <cfRule type="expression" dxfId="20" priority="41">
      <formula>IF(#REF!="Available","FALSE","TRUE")</formula>
    </cfRule>
    <cfRule type="expression" dxfId="19" priority="42">
      <formula>IF(#REF!="Available","TRUE","FALSE")</formula>
    </cfRule>
  </conditionalFormatting>
  <conditionalFormatting sqref="D1382 D1384:D1388">
    <cfRule type="expression" dxfId="18" priority="19">
      <formula>IF(#REF!="Available","FALSE","TRUE")</formula>
    </cfRule>
    <cfRule type="expression" dxfId="17" priority="20">
      <formula>IF(#REF!="Available","TRUE","FALSE")</formula>
    </cfRule>
  </conditionalFormatting>
  <conditionalFormatting sqref="D1437:D1442 D1494:D1499">
    <cfRule type="expression" dxfId="16" priority="17">
      <formula>IF(#REF!="Available","FALSE","TRUE")</formula>
    </cfRule>
    <cfRule type="expression" dxfId="15" priority="18">
      <formula>IF(#REF!="Available","TRUE","FALSE")</formula>
    </cfRule>
  </conditionalFormatting>
  <conditionalFormatting sqref="D1554">
    <cfRule type="expression" dxfId="14" priority="15">
      <formula>IF(#REF!="Available","FALSE","TRUE")</formula>
    </cfRule>
    <cfRule type="expression" dxfId="13" priority="16">
      <formula>IF(#REF!="Available","TRUE","FALSE")</formula>
    </cfRule>
  </conditionalFormatting>
  <conditionalFormatting sqref="D1592">
    <cfRule type="expression" dxfId="12" priority="13">
      <formula>IF(#REF!="Available","FALSE","TRUE")</formula>
    </cfRule>
    <cfRule type="expression" dxfId="11" priority="14">
      <formula>IF(#REF!="Available","TRUE","FALSE")</formula>
    </cfRule>
  </conditionalFormatting>
  <conditionalFormatting sqref="D1605:D1641 D1922:D1925">
    <cfRule type="expression" dxfId="10" priority="25">
      <formula>IF(#REF!="Available","FALSE","TRUE")</formula>
    </cfRule>
    <cfRule type="expression" dxfId="9" priority="26">
      <formula>IF(#REF!="Available","TRUE","FALSE")</formula>
    </cfRule>
  </conditionalFormatting>
  <conditionalFormatting sqref="D1676:D1678 D1821:D1823">
    <cfRule type="expression" dxfId="8" priority="7">
      <formula>IF(#REF!="Available","FALSE","TRUE")</formula>
    </cfRule>
    <cfRule type="expression" dxfId="7" priority="8">
      <formula>IF(#REF!="Available","TRUE","FALSE")</formula>
    </cfRule>
  </conditionalFormatting>
  <conditionalFormatting sqref="D1730:D1735 D1743:D1753 D1893:D1908">
    <cfRule type="expression" dxfId="6" priority="47">
      <formula>IF(#REF!="Available","FALSE","TRUE")</formula>
    </cfRule>
    <cfRule type="expression" dxfId="5" priority="48">
      <formula>IF(#REF!="Available","TRUE","FALSE")</formula>
    </cfRule>
  </conditionalFormatting>
  <conditionalFormatting sqref="D2122:D2130 D2366:D2367">
    <cfRule type="expression" dxfId="4" priority="3">
      <formula>IF(#REF!="Available","FALSE","TRUE")</formula>
    </cfRule>
    <cfRule type="expression" dxfId="3" priority="4">
      <formula>IF(#REF!="Available","TRUE","FALSE")</formula>
    </cfRule>
  </conditionalFormatting>
  <conditionalFormatting sqref="D2506 D2539:D2540">
    <cfRule type="expression" dxfId="2" priority="1">
      <formula>IF(#REF!="Available","FALSE","TRUE")</formula>
    </cfRule>
    <cfRule type="expression" dxfId="1" priority="2">
      <formula>IF(#REF!="Available","TRUE","FALSE")</formula>
    </cfRule>
  </conditionalFormatting>
  <dataValidations count="2">
    <dataValidation type="list" allowBlank="1" showInputMessage="1" showErrorMessage="1" sqref="G225:G226" xr:uid="{00000000-0002-0000-0100-000002000000}">
      <formula1>"Not Supported, 12.0, 12.1"</formula1>
    </dataValidation>
    <dataValidation type="list" allowBlank="1" showInputMessage="1" showErrorMessage="1" sqref="F1265:F1266 F140:F141 F225:F231" xr:uid="{00000000-0002-0000-0100-000003000000}">
      <formula1>"Not Supported, 11.2.3, 11.3, 11.4, 11.5, 11.6"</formula1>
    </dataValidation>
  </dataValidations>
  <hyperlinks>
    <hyperlink ref="E2174" r:id="rId1" location="/project/PL/workitem?id=PL-106992" display="Advanced Coverage for Managing Solution Variants (Bad link in the WN deck to this Feature)" xr:uid="{BEBC4B42-FEF0-46DA-8C85-D5942360FF39}"/>
    <hyperlink ref="E487" r:id="rId2" xr:uid="{B6A95A6E-43DD-4756-9E9D-0641252D0B20}"/>
  </hyperlinks>
  <pageMargins left="0.7" right="0.7" top="0.75" bottom="0.75" header="0.3" footer="0.3"/>
  <pageSetup orientation="portrait" r:id="rId3"/>
  <headerFooter>
    <oddFooter>&amp;LUnrestricted</oddFooter>
    <evenFooter xml:space="preserve">&amp;LUnrestricted </evenFooter>
    <firstFooter xml:space="preserve">&amp;LUnrestricted </first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67B2EFE6-0006-418C-BD5A-9461A9EED69F}">
          <x14:formula1>
            <xm:f>Lookups!$C$28:$C$53</xm:f>
          </x14:formula1>
          <xm:sqref>C1:C1048576</xm:sqref>
        </x14:dataValidation>
        <x14:dataValidation type="list" allowBlank="1" showInputMessage="1" showErrorMessage="1" xr:uid="{212A91AF-3EFB-46BB-906C-88FAC813D471}">
          <x14:formula1>
            <xm:f>Lookups!$B$28:$B$32</xm:f>
          </x14:formula1>
          <xm:sqref>B1:B1048576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B92F1-8C55-44DA-B1D6-59EB420A327B}">
  <sheetPr codeName="Sheet3"/>
  <dimension ref="B2:P53"/>
  <sheetViews>
    <sheetView workbookViewId="0">
      <selection activeCell="P30" sqref="P30"/>
    </sheetView>
  </sheetViews>
  <sheetFormatPr defaultRowHeight="15" x14ac:dyDescent="0.25"/>
  <cols>
    <col min="2" max="2" width="23.85546875" style="10" customWidth="1"/>
    <col min="3" max="3" width="21.7109375" style="10" customWidth="1"/>
    <col min="4" max="4" width="11.140625" style="10" customWidth="1"/>
    <col min="5" max="5" width="24" style="10" customWidth="1"/>
    <col min="6" max="6" width="13.7109375" style="1" customWidth="1"/>
    <col min="7" max="7" width="15.5703125" style="1" customWidth="1"/>
    <col min="8" max="8" width="24.5703125" customWidth="1"/>
    <col min="11" max="11" width="15.85546875" customWidth="1"/>
    <col min="12" max="12" width="17.28515625" bestFit="1" customWidth="1"/>
    <col min="13" max="13" width="17.42578125" customWidth="1"/>
    <col min="14" max="14" width="21.5703125" customWidth="1"/>
    <col min="15" max="15" width="21.85546875" customWidth="1"/>
    <col min="16" max="16" width="20.7109375" customWidth="1"/>
  </cols>
  <sheetData>
    <row r="2" spans="2:16" ht="15.75" thickBot="1" x14ac:dyDescent="0.3"/>
    <row r="3" spans="2:16" ht="63.75" customHeight="1" x14ac:dyDescent="0.25">
      <c r="B3" s="11" t="s">
        <v>6</v>
      </c>
      <c r="C3" s="11" t="s">
        <v>2189</v>
      </c>
      <c r="D3" s="11"/>
      <c r="E3" s="11" t="s">
        <v>2190</v>
      </c>
      <c r="F3" s="11" t="s">
        <v>2191</v>
      </c>
      <c r="G3" s="11" t="s">
        <v>2192</v>
      </c>
      <c r="J3" s="13" t="s">
        <v>2193</v>
      </c>
      <c r="K3" s="13" t="s">
        <v>2194</v>
      </c>
      <c r="L3" s="59" t="s">
        <v>2195</v>
      </c>
      <c r="M3" s="59" t="s">
        <v>2196</v>
      </c>
      <c r="N3" s="60" t="s">
        <v>2197</v>
      </c>
      <c r="O3" s="60" t="s">
        <v>2198</v>
      </c>
      <c r="P3" s="13" t="s">
        <v>2199</v>
      </c>
    </row>
    <row r="4" spans="2:16" ht="15" customHeight="1" x14ac:dyDescent="0.25">
      <c r="B4" s="10" t="s">
        <v>2200</v>
      </c>
      <c r="C4" s="10">
        <v>0</v>
      </c>
      <c r="E4" s="78" t="s">
        <v>2482</v>
      </c>
      <c r="F4" s="77">
        <v>2606</v>
      </c>
      <c r="G4" s="77">
        <v>2606</v>
      </c>
      <c r="H4" s="76" t="s">
        <v>2201</v>
      </c>
      <c r="J4" s="14" t="s">
        <v>2193</v>
      </c>
      <c r="K4" s="15" t="s">
        <v>2202</v>
      </c>
      <c r="L4" s="15" t="s">
        <v>2203</v>
      </c>
      <c r="M4" s="15" t="s">
        <v>2204</v>
      </c>
      <c r="N4" s="15" t="s">
        <v>2205</v>
      </c>
      <c r="O4" s="16" t="s">
        <v>2206</v>
      </c>
      <c r="P4" s="15" t="s">
        <v>2207</v>
      </c>
    </row>
    <row r="5" spans="2:16" x14ac:dyDescent="0.25">
      <c r="B5" s="10">
        <v>4</v>
      </c>
      <c r="C5" s="10">
        <v>4</v>
      </c>
      <c r="E5" s="10" t="s">
        <v>188</v>
      </c>
      <c r="F5" s="1">
        <v>11</v>
      </c>
      <c r="G5" s="1">
        <v>11.2</v>
      </c>
      <c r="J5" s="22">
        <v>0</v>
      </c>
      <c r="K5" s="18">
        <v>0</v>
      </c>
      <c r="L5" s="22">
        <v>0</v>
      </c>
      <c r="M5" s="22">
        <v>1000000000</v>
      </c>
      <c r="N5" s="22">
        <v>0</v>
      </c>
      <c r="O5" s="22">
        <v>1000000000</v>
      </c>
    </row>
    <row r="6" spans="2:16" x14ac:dyDescent="0.25">
      <c r="B6" s="10">
        <v>4.0999999999999996</v>
      </c>
      <c r="C6" s="10">
        <v>4.0999999999999996</v>
      </c>
      <c r="E6" s="10">
        <v>11.3</v>
      </c>
      <c r="F6" s="1">
        <v>11</v>
      </c>
      <c r="G6" s="10">
        <f>E6</f>
        <v>11.3</v>
      </c>
      <c r="J6" s="22">
        <v>2</v>
      </c>
      <c r="K6" s="82">
        <v>2013</v>
      </c>
      <c r="L6" s="26">
        <v>11</v>
      </c>
      <c r="M6" s="26">
        <v>11</v>
      </c>
      <c r="N6" s="32">
        <v>12</v>
      </c>
      <c r="O6" s="32">
        <v>12</v>
      </c>
      <c r="P6" s="32" t="e" vm="1">
        <v>#VALUE!</v>
      </c>
    </row>
    <row r="7" spans="2:16" ht="13.7" customHeight="1" x14ac:dyDescent="0.25">
      <c r="B7" s="10">
        <v>4.2</v>
      </c>
      <c r="C7" s="10">
        <v>4.2</v>
      </c>
      <c r="E7" s="10">
        <v>11.4</v>
      </c>
      <c r="F7" s="1">
        <v>11</v>
      </c>
      <c r="G7" s="10">
        <f t="shared" ref="G7:G15" si="0">E7</f>
        <v>11.4</v>
      </c>
      <c r="J7" s="22">
        <v>2.1</v>
      </c>
      <c r="K7" s="82">
        <v>2013</v>
      </c>
      <c r="L7" s="26">
        <v>11</v>
      </c>
      <c r="M7" s="26">
        <v>11</v>
      </c>
      <c r="N7" s="32">
        <v>12</v>
      </c>
      <c r="O7" s="32">
        <v>12</v>
      </c>
      <c r="P7" s="32" t="e" vm="2">
        <v>#VALUE!</v>
      </c>
    </row>
    <row r="8" spans="2:16" x14ac:dyDescent="0.25">
      <c r="B8" s="10">
        <v>4.3</v>
      </c>
      <c r="C8" s="10">
        <v>4.3</v>
      </c>
      <c r="E8" s="10">
        <v>11.5</v>
      </c>
      <c r="F8" s="1">
        <v>11</v>
      </c>
      <c r="G8" s="10">
        <f t="shared" si="0"/>
        <v>11.5</v>
      </c>
      <c r="J8" s="22">
        <v>2.2000000000000002</v>
      </c>
      <c r="K8" s="82">
        <v>2014.3</v>
      </c>
      <c r="L8" s="26">
        <v>11</v>
      </c>
      <c r="M8" s="26">
        <v>11</v>
      </c>
      <c r="N8" s="32">
        <v>12</v>
      </c>
      <c r="O8" s="32">
        <v>12</v>
      </c>
      <c r="P8" s="32" t="e" vm="3">
        <v>#VALUE!</v>
      </c>
    </row>
    <row r="9" spans="2:16" ht="15.4" customHeight="1" x14ac:dyDescent="0.25">
      <c r="B9" s="10">
        <v>5</v>
      </c>
      <c r="C9" s="10">
        <v>5</v>
      </c>
      <c r="E9" s="10">
        <v>11.6</v>
      </c>
      <c r="F9" s="1">
        <v>11</v>
      </c>
      <c r="G9" s="10">
        <f t="shared" si="0"/>
        <v>11.6</v>
      </c>
      <c r="J9" s="22">
        <v>2.2999999999999998</v>
      </c>
      <c r="K9" s="82">
        <v>2014</v>
      </c>
      <c r="L9" s="26">
        <v>11</v>
      </c>
      <c r="M9" s="26">
        <v>11</v>
      </c>
      <c r="N9" s="32">
        <v>12</v>
      </c>
      <c r="O9" s="32">
        <v>12</v>
      </c>
      <c r="P9" s="32" t="e" vm="4">
        <v>#VALUE!</v>
      </c>
    </row>
    <row r="10" spans="2:16" x14ac:dyDescent="0.25">
      <c r="B10" s="10">
        <v>5.0999999999999996</v>
      </c>
      <c r="C10" s="10">
        <v>5.0999999999999996</v>
      </c>
      <c r="E10" s="10">
        <v>12</v>
      </c>
      <c r="F10" s="1">
        <v>12</v>
      </c>
      <c r="G10" s="10">
        <f t="shared" si="0"/>
        <v>12</v>
      </c>
      <c r="J10" s="22">
        <v>2.4</v>
      </c>
      <c r="K10" s="82">
        <v>2015.1</v>
      </c>
      <c r="L10" s="26">
        <v>11</v>
      </c>
      <c r="M10" s="26">
        <v>11</v>
      </c>
      <c r="N10" s="32">
        <v>12</v>
      </c>
      <c r="O10" s="32">
        <v>12</v>
      </c>
      <c r="P10" s="32" t="e" vm="5">
        <v>#VALUE!</v>
      </c>
    </row>
    <row r="11" spans="2:16" x14ac:dyDescent="0.25">
      <c r="B11" s="10">
        <v>5.2</v>
      </c>
      <c r="C11" s="10">
        <v>5.2</v>
      </c>
      <c r="E11" s="10">
        <v>12.1</v>
      </c>
      <c r="F11" s="1">
        <v>12</v>
      </c>
      <c r="G11" s="10">
        <f t="shared" si="0"/>
        <v>12.1</v>
      </c>
      <c r="J11" s="22">
        <v>3</v>
      </c>
      <c r="K11" s="82">
        <v>2015</v>
      </c>
      <c r="L11" s="26">
        <v>11</v>
      </c>
      <c r="M11" s="26">
        <v>11</v>
      </c>
      <c r="N11" s="32">
        <v>12</v>
      </c>
      <c r="O11" s="32">
        <v>12</v>
      </c>
      <c r="P11" s="32" t="e" vm="6">
        <v>#VALUE!</v>
      </c>
    </row>
    <row r="12" spans="2:16" x14ac:dyDescent="0.25">
      <c r="B12" s="61">
        <v>6</v>
      </c>
      <c r="C12" s="61">
        <v>6</v>
      </c>
      <c r="E12" s="10">
        <v>12.2</v>
      </c>
      <c r="F12" s="1">
        <v>12</v>
      </c>
      <c r="G12" s="10">
        <f t="shared" si="0"/>
        <v>12.2</v>
      </c>
      <c r="J12" s="22">
        <v>3.1</v>
      </c>
      <c r="K12" s="18">
        <v>2016</v>
      </c>
      <c r="L12" s="26">
        <v>11</v>
      </c>
      <c r="M12" s="26">
        <v>11.1</v>
      </c>
      <c r="N12" s="32">
        <v>12</v>
      </c>
      <c r="O12" s="32">
        <v>12</v>
      </c>
      <c r="P12" s="32" t="e" vm="7">
        <v>#VALUE!</v>
      </c>
    </row>
    <row r="13" spans="2:16" x14ac:dyDescent="0.25">
      <c r="B13" s="10">
        <v>6.1</v>
      </c>
      <c r="C13" s="10">
        <v>6.1</v>
      </c>
      <c r="E13" s="10">
        <v>12.3</v>
      </c>
      <c r="F13" s="1">
        <v>12</v>
      </c>
      <c r="G13" s="10">
        <f t="shared" si="0"/>
        <v>12.3</v>
      </c>
      <c r="J13" s="22">
        <v>3.2</v>
      </c>
      <c r="K13" s="18">
        <v>2016</v>
      </c>
      <c r="L13" s="26">
        <v>11</v>
      </c>
      <c r="M13" s="26">
        <v>11.2</v>
      </c>
      <c r="N13" s="32">
        <v>12</v>
      </c>
      <c r="O13" s="32">
        <v>12</v>
      </c>
      <c r="P13" s="32" t="e" vm="8">
        <v>#VALUE!</v>
      </c>
    </row>
    <row r="14" spans="2:16" x14ac:dyDescent="0.25">
      <c r="B14" s="10">
        <v>6.2</v>
      </c>
      <c r="C14" s="10">
        <v>6.2</v>
      </c>
      <c r="E14" s="10">
        <v>12.4</v>
      </c>
      <c r="F14" s="1">
        <v>12</v>
      </c>
      <c r="G14" s="10">
        <f t="shared" si="0"/>
        <v>12.4</v>
      </c>
      <c r="J14" s="22">
        <v>3.3</v>
      </c>
      <c r="K14" s="18">
        <v>2017</v>
      </c>
      <c r="L14" s="26">
        <v>11</v>
      </c>
      <c r="M14" s="26">
        <v>11.3</v>
      </c>
      <c r="N14" s="32">
        <v>12</v>
      </c>
      <c r="O14" s="32">
        <v>12</v>
      </c>
      <c r="P14" s="32" t="e" vm="9">
        <v>#VALUE!</v>
      </c>
    </row>
    <row r="15" spans="2:16" x14ac:dyDescent="0.25">
      <c r="B15" s="10">
        <v>6.3</v>
      </c>
      <c r="C15" s="10">
        <v>6.3</v>
      </c>
      <c r="E15" s="10">
        <v>13</v>
      </c>
      <c r="F15" s="1">
        <v>13</v>
      </c>
      <c r="G15" s="61">
        <f t="shared" si="0"/>
        <v>13</v>
      </c>
      <c r="J15" s="22">
        <v>3.4</v>
      </c>
      <c r="K15" s="18">
        <v>2017</v>
      </c>
      <c r="L15" s="26">
        <v>11.1</v>
      </c>
      <c r="M15" s="26">
        <v>11.4</v>
      </c>
      <c r="N15" s="32">
        <v>12</v>
      </c>
      <c r="O15" s="32">
        <v>12</v>
      </c>
      <c r="P15" s="32" t="e" vm="10">
        <v>#VALUE!</v>
      </c>
    </row>
    <row r="16" spans="2:16" x14ac:dyDescent="0.25">
      <c r="B16" s="10">
        <v>2312</v>
      </c>
      <c r="C16" s="10">
        <v>2312</v>
      </c>
      <c r="E16" s="10">
        <v>13.1</v>
      </c>
      <c r="F16" s="1">
        <v>13</v>
      </c>
      <c r="G16" s="10">
        <f>E16</f>
        <v>13.1</v>
      </c>
      <c r="J16" s="23">
        <v>4</v>
      </c>
      <c r="K16" s="17" t="s">
        <v>2208</v>
      </c>
      <c r="L16" s="25">
        <v>11.2</v>
      </c>
      <c r="M16" s="25">
        <v>11.5</v>
      </c>
      <c r="N16" s="31">
        <v>12</v>
      </c>
      <c r="O16" s="28">
        <v>12</v>
      </c>
      <c r="P16" s="28" t="e" vm="11">
        <v>#VALUE!</v>
      </c>
    </row>
    <row r="17" spans="2:16" x14ac:dyDescent="0.25">
      <c r="B17" s="10">
        <v>2406</v>
      </c>
      <c r="C17" s="10">
        <v>2406</v>
      </c>
      <c r="E17" s="10">
        <v>13.2</v>
      </c>
      <c r="F17" s="1">
        <v>13</v>
      </c>
      <c r="G17" s="10">
        <f>E17</f>
        <v>13.2</v>
      </c>
      <c r="J17" s="23">
        <v>4.0999999999999996</v>
      </c>
      <c r="K17" s="17" t="s">
        <v>2209</v>
      </c>
      <c r="L17" s="25">
        <v>11.3</v>
      </c>
      <c r="M17" s="25">
        <v>11.6</v>
      </c>
      <c r="N17" s="31">
        <v>12.1</v>
      </c>
      <c r="O17" s="28">
        <v>12.1</v>
      </c>
      <c r="P17" s="28" t="e" vm="12">
        <v>#VALUE!</v>
      </c>
    </row>
    <row r="18" spans="2:16" x14ac:dyDescent="0.25">
      <c r="B18" s="10">
        <v>2412</v>
      </c>
      <c r="C18" s="10">
        <v>2412</v>
      </c>
      <c r="E18" s="10">
        <v>13.3</v>
      </c>
      <c r="F18" s="1">
        <v>13</v>
      </c>
      <c r="G18" s="10">
        <f>E18</f>
        <v>13.3</v>
      </c>
      <c r="J18" s="23">
        <v>4.2</v>
      </c>
      <c r="K18" s="17" t="s">
        <v>2210</v>
      </c>
      <c r="L18" s="25">
        <v>11.4</v>
      </c>
      <c r="M18" s="25">
        <v>11.6</v>
      </c>
      <c r="N18" s="31">
        <v>12.1</v>
      </c>
      <c r="O18" s="28">
        <v>12.2</v>
      </c>
      <c r="P18" s="28" t="e" vm="13">
        <v>#VALUE!</v>
      </c>
    </row>
    <row r="19" spans="2:16" x14ac:dyDescent="0.25">
      <c r="B19" s="10">
        <v>2506</v>
      </c>
      <c r="C19" s="10">
        <v>2506</v>
      </c>
      <c r="E19" s="10">
        <v>14</v>
      </c>
      <c r="F19" s="1">
        <v>14</v>
      </c>
      <c r="G19" s="61">
        <f>E19</f>
        <v>14</v>
      </c>
      <c r="J19" s="23">
        <v>4.3</v>
      </c>
      <c r="K19" s="17" t="s">
        <v>2211</v>
      </c>
      <c r="L19" s="25">
        <v>11.5</v>
      </c>
      <c r="M19" s="25">
        <v>11.6</v>
      </c>
      <c r="N19" s="31">
        <v>12.1</v>
      </c>
      <c r="O19" s="28">
        <v>12.3</v>
      </c>
      <c r="P19" s="28" t="e" vm="14">
        <v>#VALUE!</v>
      </c>
    </row>
    <row r="20" spans="2:16" x14ac:dyDescent="0.25">
      <c r="B20" s="10">
        <v>2512</v>
      </c>
      <c r="C20" s="10">
        <v>2512</v>
      </c>
      <c r="E20" s="10">
        <v>14.1</v>
      </c>
      <c r="F20" s="1">
        <v>14</v>
      </c>
      <c r="G20" s="61">
        <f>E20</f>
        <v>14.1</v>
      </c>
      <c r="J20" s="22">
        <v>5</v>
      </c>
      <c r="K20" s="18" t="s">
        <v>2213</v>
      </c>
      <c r="L20" s="26">
        <v>12.1</v>
      </c>
      <c r="M20" s="26">
        <v>12.4</v>
      </c>
      <c r="N20" s="32">
        <v>13</v>
      </c>
      <c r="O20" s="29">
        <v>13</v>
      </c>
      <c r="P20" s="29" t="e" vm="15">
        <v>#VALUE!</v>
      </c>
    </row>
    <row r="21" spans="2:16" x14ac:dyDescent="0.25">
      <c r="B21" s="10">
        <v>2606</v>
      </c>
      <c r="C21" s="10">
        <v>2606</v>
      </c>
      <c r="E21" s="10">
        <v>14.2</v>
      </c>
      <c r="F21" s="1">
        <v>14</v>
      </c>
      <c r="G21" s="61">
        <f t="shared" ref="G21:G26" si="1">E21</f>
        <v>14.2</v>
      </c>
      <c r="J21" s="22">
        <v>5.0999999999999996</v>
      </c>
      <c r="K21" s="18" t="s">
        <v>2215</v>
      </c>
      <c r="L21" s="26">
        <v>12.2</v>
      </c>
      <c r="M21" s="26">
        <v>12.4</v>
      </c>
      <c r="N21" s="32">
        <v>13</v>
      </c>
      <c r="O21" s="29">
        <v>13.1</v>
      </c>
      <c r="P21" s="29" t="e" vm="16">
        <v>#VALUE!</v>
      </c>
    </row>
    <row r="22" spans="2:16" x14ac:dyDescent="0.25">
      <c r="B22" s="10" t="s">
        <v>2212</v>
      </c>
      <c r="E22" s="10">
        <v>14.3</v>
      </c>
      <c r="F22" s="1">
        <v>14</v>
      </c>
      <c r="G22" s="61">
        <f t="shared" si="1"/>
        <v>14.3</v>
      </c>
      <c r="J22" s="22">
        <v>5.2</v>
      </c>
      <c r="K22" s="18" t="s">
        <v>2216</v>
      </c>
      <c r="L22" s="26">
        <v>12.3</v>
      </c>
      <c r="M22" s="26">
        <v>12.4</v>
      </c>
      <c r="N22" s="32">
        <v>13</v>
      </c>
      <c r="O22" s="29">
        <v>13.2</v>
      </c>
      <c r="P22" s="29" t="e" vm="17">
        <v>#VALUE!</v>
      </c>
    </row>
    <row r="23" spans="2:16" x14ac:dyDescent="0.25">
      <c r="B23" s="10" t="s">
        <v>2214</v>
      </c>
      <c r="E23" s="10">
        <v>2312</v>
      </c>
      <c r="F23" s="1">
        <v>2312</v>
      </c>
      <c r="G23" s="75">
        <f t="shared" si="1"/>
        <v>2312</v>
      </c>
      <c r="J23" s="23">
        <v>6</v>
      </c>
      <c r="K23" s="17" t="s">
        <v>2217</v>
      </c>
      <c r="L23" s="25">
        <v>13</v>
      </c>
      <c r="M23" s="25">
        <v>13.3</v>
      </c>
      <c r="N23" s="31">
        <v>14</v>
      </c>
      <c r="O23" s="28">
        <v>14</v>
      </c>
      <c r="P23" s="28" t="e" vm="18">
        <v>#VALUE!</v>
      </c>
    </row>
    <row r="24" spans="2:16" x14ac:dyDescent="0.25">
      <c r="E24" s="10">
        <v>2406</v>
      </c>
      <c r="F24" s="1">
        <v>2406</v>
      </c>
      <c r="G24" s="75">
        <f t="shared" si="1"/>
        <v>2406</v>
      </c>
      <c r="J24" s="24">
        <v>6.1</v>
      </c>
      <c r="K24" s="19" t="s">
        <v>2218</v>
      </c>
      <c r="L24" s="27">
        <v>13.1</v>
      </c>
      <c r="M24" s="27">
        <v>13.3</v>
      </c>
      <c r="N24" s="33">
        <v>14</v>
      </c>
      <c r="O24" s="30">
        <v>14.1</v>
      </c>
      <c r="P24" s="30" t="e" vm="19">
        <v>#VALUE!</v>
      </c>
    </row>
    <row r="25" spans="2:16" x14ac:dyDescent="0.25">
      <c r="E25" s="10">
        <v>2412</v>
      </c>
      <c r="F25" s="10">
        <v>2412</v>
      </c>
      <c r="G25" s="75">
        <f t="shared" si="1"/>
        <v>2412</v>
      </c>
      <c r="J25" s="24">
        <v>6.2</v>
      </c>
      <c r="K25" s="19" t="s">
        <v>2219</v>
      </c>
      <c r="L25" s="27">
        <v>13.2</v>
      </c>
      <c r="M25" s="27">
        <v>13.3</v>
      </c>
      <c r="N25" s="33">
        <v>14</v>
      </c>
      <c r="O25" s="33">
        <v>14.2</v>
      </c>
      <c r="P25" s="33" t="e" vm="20">
        <v>#VALUE!</v>
      </c>
    </row>
    <row r="26" spans="2:16" x14ac:dyDescent="0.25">
      <c r="E26" s="10">
        <v>2506</v>
      </c>
      <c r="F26" s="10">
        <v>2506</v>
      </c>
      <c r="G26" s="75">
        <f t="shared" si="1"/>
        <v>2506</v>
      </c>
      <c r="J26" s="24">
        <v>6.3</v>
      </c>
      <c r="K26" s="19" t="s">
        <v>2220</v>
      </c>
      <c r="L26" s="27">
        <v>13.3</v>
      </c>
      <c r="M26" s="27">
        <v>13.3</v>
      </c>
      <c r="N26" s="33">
        <v>14</v>
      </c>
      <c r="O26" s="33">
        <v>14.3</v>
      </c>
      <c r="P26" s="33" t="e" vm="21">
        <v>#VALUE!</v>
      </c>
    </row>
    <row r="27" spans="2:16" x14ac:dyDescent="0.25">
      <c r="E27" s="10">
        <v>2512</v>
      </c>
      <c r="F27" s="1">
        <v>2512</v>
      </c>
      <c r="G27" s="75">
        <f>E27</f>
        <v>2512</v>
      </c>
      <c r="J27" s="69">
        <v>2312</v>
      </c>
      <c r="K27" s="18" t="s">
        <v>2221</v>
      </c>
      <c r="L27" s="72">
        <v>2312</v>
      </c>
      <c r="M27" s="72">
        <v>2312</v>
      </c>
      <c r="N27" s="73">
        <v>2312</v>
      </c>
      <c r="O27" s="74">
        <v>2312</v>
      </c>
      <c r="P27" s="74" t="e" vm="22">
        <v>#VALUE!</v>
      </c>
    </row>
    <row r="28" spans="2:16" x14ac:dyDescent="0.25">
      <c r="B28" s="36" t="s">
        <v>7</v>
      </c>
      <c r="C28" s="36" t="s">
        <v>8</v>
      </c>
      <c r="E28" s="10">
        <v>2606</v>
      </c>
      <c r="F28" s="1">
        <v>2606</v>
      </c>
      <c r="G28" s="75">
        <f>E28</f>
        <v>2606</v>
      </c>
      <c r="J28" s="70">
        <v>2406</v>
      </c>
      <c r="K28" s="21" t="s">
        <v>2222</v>
      </c>
      <c r="L28" s="72">
        <v>2406</v>
      </c>
      <c r="M28" s="72">
        <v>2406</v>
      </c>
      <c r="N28" s="73">
        <v>2406</v>
      </c>
      <c r="O28" s="74">
        <v>2406</v>
      </c>
      <c r="P28" s="74" t="e" vm="23">
        <v>#VALUE!</v>
      </c>
    </row>
    <row r="29" spans="2:16" x14ac:dyDescent="0.25">
      <c r="B29" s="35" t="s">
        <v>29</v>
      </c>
      <c r="C29" t="s">
        <v>1047</v>
      </c>
      <c r="E29" s="97"/>
      <c r="F29" s="97"/>
      <c r="G29" s="97"/>
      <c r="J29" s="70">
        <v>2412</v>
      </c>
      <c r="K29" s="21" t="s">
        <v>2223</v>
      </c>
      <c r="L29" s="72">
        <v>2412</v>
      </c>
      <c r="M29" s="72">
        <v>2412</v>
      </c>
      <c r="N29" s="73">
        <v>2412</v>
      </c>
      <c r="O29" s="74">
        <v>2412</v>
      </c>
      <c r="P29" s="74" t="e" vm="24">
        <v>#VALUE!</v>
      </c>
    </row>
    <row r="30" spans="2:16" x14ac:dyDescent="0.25">
      <c r="B30" s="35" t="s">
        <v>287</v>
      </c>
      <c r="C30" s="35" t="s">
        <v>435</v>
      </c>
      <c r="J30" s="70">
        <v>2506</v>
      </c>
      <c r="K30" s="21" t="s">
        <v>2685</v>
      </c>
      <c r="L30" s="72">
        <v>2506</v>
      </c>
      <c r="M30" s="72">
        <v>2506</v>
      </c>
      <c r="N30" s="73">
        <v>2506</v>
      </c>
      <c r="O30" s="74">
        <v>2506</v>
      </c>
      <c r="P30" s="74" t="e" vm="25">
        <v>#VALUE!</v>
      </c>
    </row>
    <row r="31" spans="2:16" x14ac:dyDescent="0.25">
      <c r="B31" s="35" t="s">
        <v>92</v>
      </c>
      <c r="C31" t="s">
        <v>811</v>
      </c>
      <c r="J31" s="69">
        <v>2512</v>
      </c>
      <c r="K31" s="21" t="s">
        <v>2856</v>
      </c>
      <c r="L31" s="72">
        <v>2512</v>
      </c>
      <c r="M31" s="72">
        <v>2512</v>
      </c>
      <c r="N31" s="73">
        <v>2512</v>
      </c>
      <c r="O31" s="74">
        <v>2512</v>
      </c>
      <c r="P31" s="74" t="e" vm="2">
        <v>#VALUE!</v>
      </c>
    </row>
    <row r="32" spans="2:16" x14ac:dyDescent="0.25">
      <c r="B32" s="35" t="s">
        <v>46</v>
      </c>
      <c r="C32" s="35" t="s">
        <v>101</v>
      </c>
      <c r="H32" s="36"/>
      <c r="J32" s="69">
        <v>2606</v>
      </c>
      <c r="K32" s="18" t="s">
        <v>2914</v>
      </c>
      <c r="L32" s="72">
        <v>2606</v>
      </c>
      <c r="M32" s="72">
        <v>2606</v>
      </c>
      <c r="N32" s="73">
        <v>2606</v>
      </c>
      <c r="O32" s="74">
        <v>2606</v>
      </c>
      <c r="P32" s="74" t="e" vm="25">
        <v>#VALUE!</v>
      </c>
    </row>
    <row r="33" spans="2:5" x14ac:dyDescent="0.25">
      <c r="B33" s="35"/>
      <c r="C33" t="s">
        <v>2224</v>
      </c>
    </row>
    <row r="34" spans="2:5" x14ac:dyDescent="0.25">
      <c r="B34" s="35"/>
      <c r="C34" s="35" t="s">
        <v>30</v>
      </c>
    </row>
    <row r="35" spans="2:5" x14ac:dyDescent="0.25">
      <c r="C35" s="35" t="s">
        <v>288</v>
      </c>
    </row>
    <row r="36" spans="2:5" x14ac:dyDescent="0.25">
      <c r="B36" s="35"/>
      <c r="C36" s="35" t="s">
        <v>302</v>
      </c>
    </row>
    <row r="37" spans="2:5" x14ac:dyDescent="0.25">
      <c r="B37"/>
      <c r="C37" t="s">
        <v>2227</v>
      </c>
      <c r="E37" s="52" t="s">
        <v>2225</v>
      </c>
    </row>
    <row r="38" spans="2:5" x14ac:dyDescent="0.25">
      <c r="B38" s="35"/>
      <c r="C38" s="35" t="s">
        <v>1452</v>
      </c>
      <c r="E38" s="53" t="s">
        <v>2226</v>
      </c>
    </row>
    <row r="39" spans="2:5" x14ac:dyDescent="0.25">
      <c r="B39" s="35"/>
      <c r="C39" s="35" t="s">
        <v>304</v>
      </c>
      <c r="E39" s="53" t="s">
        <v>2228</v>
      </c>
    </row>
    <row r="40" spans="2:5" x14ac:dyDescent="0.25">
      <c r="B40" s="35"/>
      <c r="C40" s="35" t="s">
        <v>551</v>
      </c>
      <c r="E40" s="53" t="s">
        <v>2229</v>
      </c>
    </row>
    <row r="41" spans="2:5" x14ac:dyDescent="0.25">
      <c r="C41" s="35" t="s">
        <v>1470</v>
      </c>
      <c r="E41" s="53" t="s">
        <v>2230</v>
      </c>
    </row>
    <row r="42" spans="2:5" x14ac:dyDescent="0.25">
      <c r="B42" s="35"/>
      <c r="C42" s="35" t="s">
        <v>175</v>
      </c>
      <c r="E42" s="53" t="s">
        <v>2231</v>
      </c>
    </row>
    <row r="43" spans="2:5" x14ac:dyDescent="0.25">
      <c r="B43" s="35"/>
      <c r="C43" s="35" t="s">
        <v>402</v>
      </c>
      <c r="E43" s="53" t="s">
        <v>2232</v>
      </c>
    </row>
    <row r="44" spans="2:5" x14ac:dyDescent="0.25">
      <c r="B44" s="35"/>
      <c r="C44" s="35" t="s">
        <v>1670</v>
      </c>
      <c r="E44" s="53"/>
    </row>
    <row r="45" spans="2:5" x14ac:dyDescent="0.25">
      <c r="B45" s="35"/>
      <c r="C45" s="35" t="s">
        <v>1054</v>
      </c>
      <c r="E45" s="53"/>
    </row>
    <row r="46" spans="2:5" x14ac:dyDescent="0.25">
      <c r="B46" s="35"/>
      <c r="C46" s="35" t="s">
        <v>1677</v>
      </c>
      <c r="E46" s="53"/>
    </row>
    <row r="47" spans="2:5" x14ac:dyDescent="0.25">
      <c r="C47" s="35" t="s">
        <v>59</v>
      </c>
      <c r="E47" s="53"/>
    </row>
    <row r="48" spans="2:5" x14ac:dyDescent="0.25">
      <c r="B48" s="35"/>
      <c r="C48" s="35" t="s">
        <v>47</v>
      </c>
    </row>
    <row r="49" spans="2:3" x14ac:dyDescent="0.25">
      <c r="B49" s="35"/>
      <c r="C49" s="35" t="s">
        <v>484</v>
      </c>
    </row>
    <row r="50" spans="2:3" x14ac:dyDescent="0.25">
      <c r="B50" s="35"/>
      <c r="C50" s="35" t="s">
        <v>69</v>
      </c>
    </row>
    <row r="51" spans="2:3" x14ac:dyDescent="0.25">
      <c r="B51" s="35"/>
      <c r="C51" s="35" t="s">
        <v>2233</v>
      </c>
    </row>
    <row r="52" spans="2:3" x14ac:dyDescent="0.25">
      <c r="B52" s="35"/>
      <c r="C52" s="35" t="s">
        <v>93</v>
      </c>
    </row>
    <row r="53" spans="2:3" x14ac:dyDescent="0.25">
      <c r="B53" s="35"/>
      <c r="C53" s="35" t="s">
        <v>284</v>
      </c>
    </row>
  </sheetData>
  <mergeCells count="1">
    <mergeCell ref="E29:G29"/>
  </mergeCells>
  <phoneticPr fontId="7" type="noConversion"/>
  <pageMargins left="0.7" right="0.7" top="0.75" bottom="0.75" header="0.3" footer="0.3"/>
  <pageSetup orientation="portrait" r:id="rId1"/>
  <headerFooter>
    <oddFooter xml:space="preserve">&amp;LUnrestricted </oddFooter>
    <evenFooter xml:space="preserve">&amp;LUnrestricted </evenFooter>
    <firstFooter xml:space="preserve">&amp;LUnrestricted </firstFooter>
  </headerFooter>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DEFF0-A883-4621-9389-E660DBD4498D}">
  <sheetPr codeName="Sheet4"/>
  <dimension ref="A1:F97"/>
  <sheetViews>
    <sheetView topLeftCell="B74" workbookViewId="0">
      <selection activeCell="F97" sqref="F97"/>
    </sheetView>
  </sheetViews>
  <sheetFormatPr defaultRowHeight="15" x14ac:dyDescent="0.25"/>
  <cols>
    <col min="1" max="1" width="16.28515625" style="4" bestFit="1" customWidth="1"/>
    <col min="2" max="2" width="74.85546875" style="4" customWidth="1"/>
    <col min="3" max="3" width="13.28515625" style="3" customWidth="1"/>
    <col min="4" max="4" width="12.5703125" style="4" customWidth="1"/>
    <col min="5" max="5" width="82.28515625" bestFit="1" customWidth="1"/>
    <col min="6" max="6" width="72.140625" bestFit="1" customWidth="1"/>
  </cols>
  <sheetData>
    <row r="1" spans="1:6" s="44" customFormat="1" ht="45" x14ac:dyDescent="0.25">
      <c r="A1" s="20" t="s">
        <v>2038</v>
      </c>
      <c r="B1" s="20" t="s">
        <v>2039</v>
      </c>
      <c r="C1" s="20" t="s">
        <v>7</v>
      </c>
      <c r="D1" s="43" t="s">
        <v>6</v>
      </c>
      <c r="E1" s="20" t="s">
        <v>2040</v>
      </c>
      <c r="F1" s="20" t="s">
        <v>2041</v>
      </c>
    </row>
    <row r="2" spans="1:6" x14ac:dyDescent="0.25">
      <c r="A2" s="4" t="str">
        <f>CONCATENATE(Table4[[#This Row],[Category]],"_",Table4[[#This Row],[Active Workspace Release]])</f>
        <v>Plan_2.3</v>
      </c>
      <c r="B2" s="4" t="s">
        <v>2042</v>
      </c>
      <c r="C2" s="4" t="s">
        <v>29</v>
      </c>
      <c r="D2" s="3">
        <v>2.2999999999999998</v>
      </c>
      <c r="E2" s="42" t="s">
        <v>2043</v>
      </c>
      <c r="F2" s="4" t="s">
        <v>2044</v>
      </c>
    </row>
    <row r="3" spans="1:6" x14ac:dyDescent="0.25">
      <c r="A3" s="4" t="str">
        <f>CONCATENATE(Table4[[#This Row],[Category]],"_",Table4[[#This Row],[Active Workspace Release]])</f>
        <v>Develop_2.3</v>
      </c>
      <c r="B3" s="4" t="s">
        <v>2042</v>
      </c>
      <c r="C3" s="4" t="s">
        <v>287</v>
      </c>
      <c r="D3" s="3">
        <v>2.2999999999999998</v>
      </c>
      <c r="E3" s="42" t="s">
        <v>2043</v>
      </c>
      <c r="F3" s="4" t="s">
        <v>2044</v>
      </c>
    </row>
    <row r="4" spans="1:6" x14ac:dyDescent="0.25">
      <c r="A4" s="4" t="str">
        <f>CONCATENATE(Table4[[#This Row],[Category]],"_",Table4[[#This Row],[Active Workspace Release]])</f>
        <v>Deliver_2.3</v>
      </c>
      <c r="B4" s="4" t="s">
        <v>2042</v>
      </c>
      <c r="C4" s="4" t="s">
        <v>92</v>
      </c>
      <c r="D4" s="3">
        <v>2.2999999999999998</v>
      </c>
      <c r="E4" s="42" t="s">
        <v>2043</v>
      </c>
      <c r="F4" s="4" t="s">
        <v>2044</v>
      </c>
    </row>
    <row r="5" spans="1:6" x14ac:dyDescent="0.25">
      <c r="A5" s="4" t="str">
        <f>CONCATENATE(Table4[[#This Row],[Category]],"_",Table4[[#This Row],[Active Workspace Release]])</f>
        <v>Foundation_2.3</v>
      </c>
      <c r="B5" s="4" t="s">
        <v>2042</v>
      </c>
      <c r="C5" s="4" t="s">
        <v>46</v>
      </c>
      <c r="D5" s="3">
        <v>2.2999999999999998</v>
      </c>
      <c r="E5" s="42" t="s">
        <v>2043</v>
      </c>
      <c r="F5" s="4" t="s">
        <v>2044</v>
      </c>
    </row>
    <row r="6" spans="1:6" x14ac:dyDescent="0.25">
      <c r="A6" s="4" t="str">
        <f>CONCATENATE(Table4[[#This Row],[Category]],"_",Table4[[#This Row],[Active Workspace Release]])</f>
        <v>Plan_2.4</v>
      </c>
      <c r="B6" s="4" t="s">
        <v>2045</v>
      </c>
      <c r="C6" s="4" t="s">
        <v>29</v>
      </c>
      <c r="D6" s="3">
        <v>2.4</v>
      </c>
      <c r="E6" s="42" t="s">
        <v>2045</v>
      </c>
      <c r="F6" s="4" t="s">
        <v>2046</v>
      </c>
    </row>
    <row r="7" spans="1:6" x14ac:dyDescent="0.25">
      <c r="A7" s="4" t="str">
        <f>CONCATENATE(Table4[[#This Row],[Category]],"_",Table4[[#This Row],[Active Workspace Release]])</f>
        <v>Develop_2.4</v>
      </c>
      <c r="B7" s="4" t="s">
        <v>2045</v>
      </c>
      <c r="C7" s="4" t="s">
        <v>287</v>
      </c>
      <c r="D7" s="3">
        <v>2.4</v>
      </c>
      <c r="E7" s="42" t="s">
        <v>2045</v>
      </c>
      <c r="F7" s="4" t="s">
        <v>2046</v>
      </c>
    </row>
    <row r="8" spans="1:6" x14ac:dyDescent="0.25">
      <c r="A8" s="4" t="str">
        <f>CONCATENATE(Table4[[#This Row],[Category]],"_",Table4[[#This Row],[Active Workspace Release]])</f>
        <v>Deliver_2.4</v>
      </c>
      <c r="B8" s="4" t="s">
        <v>2045</v>
      </c>
      <c r="C8" s="4" t="s">
        <v>92</v>
      </c>
      <c r="D8" s="3">
        <v>2.4</v>
      </c>
      <c r="E8" s="42" t="s">
        <v>2045</v>
      </c>
      <c r="F8" s="4" t="s">
        <v>2046</v>
      </c>
    </row>
    <row r="9" spans="1:6" x14ac:dyDescent="0.25">
      <c r="A9" s="4" t="str">
        <f>CONCATENATE(Table4[[#This Row],[Category]],"_",Table4[[#This Row],[Active Workspace Release]])</f>
        <v>Foundation_2.4</v>
      </c>
      <c r="B9" s="4" t="s">
        <v>2045</v>
      </c>
      <c r="C9" s="4" t="s">
        <v>46</v>
      </c>
      <c r="D9" s="3">
        <v>2.4</v>
      </c>
      <c r="E9" s="42" t="s">
        <v>2045</v>
      </c>
      <c r="F9" s="4" t="s">
        <v>2046</v>
      </c>
    </row>
    <row r="10" spans="1:6" x14ac:dyDescent="0.25">
      <c r="A10" s="4" t="str">
        <f>CONCATENATE(Table4[[#This Row],[Category]],"_",Table4[[#This Row],[Active Workspace Release]])</f>
        <v>Plan_3</v>
      </c>
      <c r="B10" s="4" t="s">
        <v>2047</v>
      </c>
      <c r="C10" s="4" t="s">
        <v>29</v>
      </c>
      <c r="D10" s="9">
        <v>3</v>
      </c>
      <c r="E10" s="42" t="s">
        <v>2047</v>
      </c>
      <c r="F10" s="4" t="s">
        <v>2048</v>
      </c>
    </row>
    <row r="11" spans="1:6" x14ac:dyDescent="0.25">
      <c r="A11" s="4" t="str">
        <f>CONCATENATE(Table4[[#This Row],[Category]],"_",Table4[[#This Row],[Active Workspace Release]])</f>
        <v>Develop_3</v>
      </c>
      <c r="B11" s="4" t="s">
        <v>2047</v>
      </c>
      <c r="C11" s="4" t="s">
        <v>287</v>
      </c>
      <c r="D11" s="9">
        <v>3</v>
      </c>
      <c r="E11" s="42" t="s">
        <v>2047</v>
      </c>
      <c r="F11" s="4" t="s">
        <v>2048</v>
      </c>
    </row>
    <row r="12" spans="1:6" x14ac:dyDescent="0.25">
      <c r="A12" s="4" t="str">
        <f>CONCATENATE(Table4[[#This Row],[Category]],"_",Table4[[#This Row],[Active Workspace Release]])</f>
        <v>Deliver_3</v>
      </c>
      <c r="B12" s="4" t="s">
        <v>2047</v>
      </c>
      <c r="C12" s="4" t="s">
        <v>92</v>
      </c>
      <c r="D12" s="9">
        <v>3</v>
      </c>
      <c r="E12" s="42" t="s">
        <v>2047</v>
      </c>
      <c r="F12" s="4" t="s">
        <v>2048</v>
      </c>
    </row>
    <row r="13" spans="1:6" x14ac:dyDescent="0.25">
      <c r="A13" s="4" t="str">
        <f>CONCATENATE(Table4[[#This Row],[Category]],"_",Table4[[#This Row],[Active Workspace Release]])</f>
        <v>Foundation_3</v>
      </c>
      <c r="B13" s="4" t="s">
        <v>2047</v>
      </c>
      <c r="C13" s="4" t="s">
        <v>46</v>
      </c>
      <c r="D13" s="9">
        <v>3</v>
      </c>
      <c r="E13" s="42" t="s">
        <v>2047</v>
      </c>
      <c r="F13" s="4" t="s">
        <v>2048</v>
      </c>
    </row>
    <row r="14" spans="1:6" x14ac:dyDescent="0.25">
      <c r="A14" s="4" t="str">
        <f>CONCATENATE(Table4[[#This Row],[Category]],"_",Table4[[#This Row],[Active Workspace Release]])</f>
        <v>Plan_3.1</v>
      </c>
      <c r="B14" s="4" t="s">
        <v>2049</v>
      </c>
      <c r="C14" s="4" t="s">
        <v>29</v>
      </c>
      <c r="D14" s="9">
        <v>3.1</v>
      </c>
      <c r="E14" s="42" t="s">
        <v>2049</v>
      </c>
      <c r="F14" s="4" t="s">
        <v>2050</v>
      </c>
    </row>
    <row r="15" spans="1:6" x14ac:dyDescent="0.25">
      <c r="A15" s="4" t="str">
        <f>CONCATENATE(Table4[[#This Row],[Category]],"_",Table4[[#This Row],[Active Workspace Release]])</f>
        <v>Develop_3.1</v>
      </c>
      <c r="B15" s="4" t="s">
        <v>2049</v>
      </c>
      <c r="C15" s="4" t="s">
        <v>287</v>
      </c>
      <c r="D15" s="9">
        <v>3.1</v>
      </c>
      <c r="E15" s="42" t="s">
        <v>2049</v>
      </c>
      <c r="F15" s="4" t="s">
        <v>2050</v>
      </c>
    </row>
    <row r="16" spans="1:6" x14ac:dyDescent="0.25">
      <c r="A16" s="4" t="str">
        <f>CONCATENATE(Table4[[#This Row],[Category]],"_",Table4[[#This Row],[Active Workspace Release]])</f>
        <v>Deliver_3.1</v>
      </c>
      <c r="B16" s="4" t="s">
        <v>2049</v>
      </c>
      <c r="C16" s="4" t="s">
        <v>92</v>
      </c>
      <c r="D16" s="9">
        <v>3.1</v>
      </c>
      <c r="E16" s="42" t="s">
        <v>2049</v>
      </c>
      <c r="F16" s="4" t="s">
        <v>2050</v>
      </c>
    </row>
    <row r="17" spans="1:6" x14ac:dyDescent="0.25">
      <c r="A17" s="4" t="str">
        <f>CONCATENATE(Table4[[#This Row],[Category]],"_",Table4[[#This Row],[Active Workspace Release]])</f>
        <v>Foundation_3.1</v>
      </c>
      <c r="B17" s="4" t="s">
        <v>2049</v>
      </c>
      <c r="C17" s="4" t="s">
        <v>46</v>
      </c>
      <c r="D17" s="9">
        <v>3.1</v>
      </c>
      <c r="E17" s="42" t="s">
        <v>2049</v>
      </c>
      <c r="F17" s="4" t="s">
        <v>2050</v>
      </c>
    </row>
    <row r="18" spans="1:6" x14ac:dyDescent="0.25">
      <c r="A18" s="4" t="str">
        <f>CONCATENATE(Table4[[#This Row],[Category]],"_",Table4[[#This Row],[Active Workspace Release]])</f>
        <v>Plan_3.2</v>
      </c>
      <c r="B18" s="4" t="s">
        <v>2051</v>
      </c>
      <c r="C18" s="4" t="s">
        <v>29</v>
      </c>
      <c r="D18" s="3">
        <v>3.2</v>
      </c>
      <c r="E18" s="42" t="s">
        <v>2051</v>
      </c>
      <c r="F18" s="4" t="s">
        <v>2052</v>
      </c>
    </row>
    <row r="19" spans="1:6" x14ac:dyDescent="0.25">
      <c r="A19" s="4" t="str">
        <f>CONCATENATE(Table4[[#This Row],[Category]],"_",Table4[[#This Row],[Active Workspace Release]])</f>
        <v>Develop_3.2</v>
      </c>
      <c r="B19" s="4" t="s">
        <v>2051</v>
      </c>
      <c r="C19" s="4" t="s">
        <v>287</v>
      </c>
      <c r="D19" s="3">
        <v>3.2</v>
      </c>
      <c r="E19" s="42" t="s">
        <v>2051</v>
      </c>
      <c r="F19" s="4" t="s">
        <v>2052</v>
      </c>
    </row>
    <row r="20" spans="1:6" x14ac:dyDescent="0.25">
      <c r="A20" s="4" t="str">
        <f>CONCATENATE(Table4[[#This Row],[Category]],"_",Table4[[#This Row],[Active Workspace Release]])</f>
        <v>Deliver_3.2</v>
      </c>
      <c r="B20" s="4" t="s">
        <v>2051</v>
      </c>
      <c r="C20" s="4" t="s">
        <v>92</v>
      </c>
      <c r="D20" s="3">
        <v>3.2</v>
      </c>
      <c r="E20" s="42" t="s">
        <v>2051</v>
      </c>
      <c r="F20" s="4" t="s">
        <v>2052</v>
      </c>
    </row>
    <row r="21" spans="1:6" x14ac:dyDescent="0.25">
      <c r="A21" s="4" t="str">
        <f>CONCATENATE(Table4[[#This Row],[Category]],"_",Table4[[#This Row],[Active Workspace Release]])</f>
        <v>Foundation_3.2</v>
      </c>
      <c r="B21" s="4" t="s">
        <v>2051</v>
      </c>
      <c r="C21" s="4" t="s">
        <v>46</v>
      </c>
      <c r="D21" s="3">
        <v>3.2</v>
      </c>
      <c r="E21" s="42" t="s">
        <v>2051</v>
      </c>
      <c r="F21" s="4" t="s">
        <v>2052</v>
      </c>
    </row>
    <row r="22" spans="1:6" x14ac:dyDescent="0.25">
      <c r="A22" s="4" t="str">
        <f>CONCATENATE(Table4[[#This Row],[Category]],"_",Table4[[#This Row],[Active Workspace Release]])</f>
        <v>Plan_3.3</v>
      </c>
      <c r="B22" s="4" t="s">
        <v>2053</v>
      </c>
      <c r="C22" s="4" t="s">
        <v>29</v>
      </c>
      <c r="D22" s="3">
        <v>3.3</v>
      </c>
      <c r="E22" s="42" t="s">
        <v>2054</v>
      </c>
      <c r="F22" s="4" t="s">
        <v>2055</v>
      </c>
    </row>
    <row r="23" spans="1:6" x14ac:dyDescent="0.25">
      <c r="A23" s="4" t="str">
        <f>CONCATENATE(Table4[[#This Row],[Category]],"_",Table4[[#This Row],[Active Workspace Release]])</f>
        <v>Develop_3.3</v>
      </c>
      <c r="B23" s="4" t="s">
        <v>2053</v>
      </c>
      <c r="C23" s="4" t="s">
        <v>287</v>
      </c>
      <c r="D23" s="3">
        <v>3.3</v>
      </c>
      <c r="E23" s="42" t="s">
        <v>2054</v>
      </c>
      <c r="F23" s="4" t="s">
        <v>2055</v>
      </c>
    </row>
    <row r="24" spans="1:6" x14ac:dyDescent="0.25">
      <c r="A24" s="4" t="str">
        <f>CONCATENATE(Table4[[#This Row],[Category]],"_",Table4[[#This Row],[Active Workspace Release]])</f>
        <v>Deliver_3.3</v>
      </c>
      <c r="B24" s="4" t="s">
        <v>2053</v>
      </c>
      <c r="C24" s="4" t="s">
        <v>92</v>
      </c>
      <c r="D24" s="3">
        <v>3.3</v>
      </c>
      <c r="E24" s="42" t="s">
        <v>2054</v>
      </c>
      <c r="F24" s="4" t="s">
        <v>2055</v>
      </c>
    </row>
    <row r="25" spans="1:6" x14ac:dyDescent="0.25">
      <c r="A25" s="4" t="str">
        <f>CONCATENATE(Table4[[#This Row],[Category]],"_",Table4[[#This Row],[Active Workspace Release]])</f>
        <v>Foundation_3.3</v>
      </c>
      <c r="B25" s="4" t="s">
        <v>2053</v>
      </c>
      <c r="C25" s="4" t="s">
        <v>46</v>
      </c>
      <c r="D25" s="3">
        <v>3.3</v>
      </c>
      <c r="E25" s="42" t="s">
        <v>2054</v>
      </c>
      <c r="F25" s="4" t="s">
        <v>2055</v>
      </c>
    </row>
    <row r="26" spans="1:6" x14ac:dyDescent="0.25">
      <c r="A26" s="4" t="str">
        <f>CONCATENATE(Table4[[#This Row],[Category]],"_",Table4[[#This Row],[Active Workspace Release]])</f>
        <v>Plan_3.4</v>
      </c>
      <c r="B26" s="4" t="s">
        <v>2056</v>
      </c>
      <c r="C26" s="4" t="s">
        <v>29</v>
      </c>
      <c r="D26" s="3">
        <v>3.4</v>
      </c>
      <c r="E26" s="42" t="s">
        <v>2057</v>
      </c>
      <c r="F26" s="4" t="s">
        <v>2058</v>
      </c>
    </row>
    <row r="27" spans="1:6" x14ac:dyDescent="0.25">
      <c r="A27" s="4" t="str">
        <f>CONCATENATE(Table4[[#This Row],[Category]],"_",Table4[[#This Row],[Active Workspace Release]])</f>
        <v>Develop_3.4</v>
      </c>
      <c r="B27" s="4" t="s">
        <v>2056</v>
      </c>
      <c r="C27" s="4" t="s">
        <v>287</v>
      </c>
      <c r="D27" s="3">
        <v>3.4</v>
      </c>
      <c r="E27" s="42" t="s">
        <v>2057</v>
      </c>
      <c r="F27" s="4" t="s">
        <v>2058</v>
      </c>
    </row>
    <row r="28" spans="1:6" x14ac:dyDescent="0.25">
      <c r="A28" s="4" t="str">
        <f>CONCATENATE(Table4[[#This Row],[Category]],"_",Table4[[#This Row],[Active Workspace Release]])</f>
        <v>Deliver_3.4</v>
      </c>
      <c r="B28" s="4" t="s">
        <v>2056</v>
      </c>
      <c r="C28" s="4" t="s">
        <v>92</v>
      </c>
      <c r="D28" s="3">
        <v>3.4</v>
      </c>
      <c r="E28" s="42" t="s">
        <v>2057</v>
      </c>
      <c r="F28" s="4" t="s">
        <v>2058</v>
      </c>
    </row>
    <row r="29" spans="1:6" x14ac:dyDescent="0.25">
      <c r="A29" s="4" t="str">
        <f>CONCATENATE(Table4[[#This Row],[Category]],"_",Table4[[#This Row],[Active Workspace Release]])</f>
        <v>Foundation_3.4</v>
      </c>
      <c r="B29" s="4" t="s">
        <v>2056</v>
      </c>
      <c r="C29" s="4" t="s">
        <v>46</v>
      </c>
      <c r="D29" s="3">
        <v>3.4</v>
      </c>
      <c r="E29" s="42" t="s">
        <v>2057</v>
      </c>
      <c r="F29" s="4" t="s">
        <v>2058</v>
      </c>
    </row>
    <row r="30" spans="1:6" x14ac:dyDescent="0.25">
      <c r="A30" s="4" t="str">
        <f>CONCATENATE(Table4[[#This Row],[Category]],"_",Table4[[#This Row],[Active Workspace Release]])</f>
        <v>Plan_4</v>
      </c>
      <c r="B30" s="20" t="s">
        <v>2059</v>
      </c>
      <c r="C30" s="20" t="s">
        <v>29</v>
      </c>
      <c r="D30" s="9">
        <v>4</v>
      </c>
      <c r="E30" s="42" t="s">
        <v>2060</v>
      </c>
      <c r="F30" s="4" t="s">
        <v>2061</v>
      </c>
    </row>
    <row r="31" spans="1:6" ht="30" x14ac:dyDescent="0.25">
      <c r="A31" s="4" t="str">
        <f>CONCATENATE(Table4[[#This Row],[Category]],"_",Table4[[#This Row],[Active Workspace Release]])</f>
        <v>Develop_4</v>
      </c>
      <c r="B31" s="20" t="s">
        <v>2062</v>
      </c>
      <c r="C31" s="20" t="s">
        <v>287</v>
      </c>
      <c r="D31" s="9">
        <v>4</v>
      </c>
      <c r="E31" s="42" t="s">
        <v>2060</v>
      </c>
      <c r="F31" s="4" t="s">
        <v>2061</v>
      </c>
    </row>
    <row r="32" spans="1:6" x14ac:dyDescent="0.25">
      <c r="A32" s="4" t="str">
        <f>CONCATENATE(Table4[[#This Row],[Category]],"_",Table4[[#This Row],[Active Workspace Release]])</f>
        <v>Deliver_4</v>
      </c>
      <c r="B32" s="20" t="s">
        <v>2063</v>
      </c>
      <c r="C32" s="20" t="s">
        <v>92</v>
      </c>
      <c r="D32" s="9">
        <v>4</v>
      </c>
      <c r="E32" s="42" t="s">
        <v>2064</v>
      </c>
      <c r="F32" s="4" t="s">
        <v>2065</v>
      </c>
    </row>
    <row r="33" spans="1:6" x14ac:dyDescent="0.25">
      <c r="A33" s="4" t="str">
        <f>CONCATENATE(Table4[[#This Row],[Category]],"_",Table4[[#This Row],[Active Workspace Release]])</f>
        <v>Foundation_4</v>
      </c>
      <c r="B33" s="20" t="s">
        <v>2066</v>
      </c>
      <c r="C33" s="20" t="s">
        <v>46</v>
      </c>
      <c r="D33" s="9">
        <v>4</v>
      </c>
      <c r="E33" s="42" t="s">
        <v>2064</v>
      </c>
      <c r="F33" s="4" t="s">
        <v>2065</v>
      </c>
    </row>
    <row r="34" spans="1:6" x14ac:dyDescent="0.25">
      <c r="A34" s="4" t="str">
        <f>CONCATENATE(Table4[[#This Row],[Category]],"_",Table4[[#This Row],[Active Workspace Release]])</f>
        <v>Plan_4.1</v>
      </c>
      <c r="B34" s="20" t="s">
        <v>2067</v>
      </c>
      <c r="C34" s="20" t="s">
        <v>29</v>
      </c>
      <c r="D34" s="3">
        <v>4.0999999999999996</v>
      </c>
      <c r="E34" s="42" t="s">
        <v>2068</v>
      </c>
      <c r="F34" s="4" t="s">
        <v>2069</v>
      </c>
    </row>
    <row r="35" spans="1:6" x14ac:dyDescent="0.25">
      <c r="A35" s="4" t="str">
        <f>CONCATENATE(Table4[[#This Row],[Category]],"_",Table4[[#This Row],[Active Workspace Release]])</f>
        <v>Develop_4.1</v>
      </c>
      <c r="B35" s="20" t="s">
        <v>2070</v>
      </c>
      <c r="C35" s="20" t="s">
        <v>287</v>
      </c>
      <c r="D35" s="3">
        <v>4.0999999999999996</v>
      </c>
      <c r="E35" s="42" t="s">
        <v>2068</v>
      </c>
      <c r="F35" s="4" t="s">
        <v>2069</v>
      </c>
    </row>
    <row r="36" spans="1:6" ht="30" x14ac:dyDescent="0.25">
      <c r="A36" s="4" t="str">
        <f>CONCATENATE(Table4[[#This Row],[Category]],"_",Table4[[#This Row],[Active Workspace Release]])</f>
        <v>Deliver_4.1</v>
      </c>
      <c r="B36" s="20" t="s">
        <v>2071</v>
      </c>
      <c r="C36" s="20" t="s">
        <v>92</v>
      </c>
      <c r="D36" s="3">
        <v>4.0999999999999996</v>
      </c>
      <c r="E36" s="42" t="s">
        <v>2072</v>
      </c>
      <c r="F36" s="4" t="s">
        <v>2073</v>
      </c>
    </row>
    <row r="37" spans="1:6" x14ac:dyDescent="0.25">
      <c r="A37" s="4" t="str">
        <f>CONCATENATE(Table4[[#This Row],[Category]],"_",Table4[[#This Row],[Active Workspace Release]])</f>
        <v>Foundation_4.1</v>
      </c>
      <c r="B37" s="20" t="s">
        <v>2074</v>
      </c>
      <c r="C37" s="20" t="s">
        <v>46</v>
      </c>
      <c r="D37" s="3">
        <v>4.0999999999999996</v>
      </c>
      <c r="E37" s="42" t="s">
        <v>2072</v>
      </c>
      <c r="F37" s="4" t="s">
        <v>2073</v>
      </c>
    </row>
    <row r="38" spans="1:6" x14ac:dyDescent="0.25">
      <c r="A38" s="4" t="str">
        <f>CONCATENATE(Table4[[#This Row],[Category]],"_",Table4[[#This Row],[Active Workspace Release]])</f>
        <v>Plan_4.2</v>
      </c>
      <c r="B38" s="20" t="s">
        <v>2075</v>
      </c>
      <c r="C38" s="20" t="s">
        <v>29</v>
      </c>
      <c r="D38" s="3">
        <v>4.2</v>
      </c>
      <c r="E38" s="42" t="s">
        <v>2076</v>
      </c>
      <c r="F38" s="4" t="s">
        <v>2077</v>
      </c>
    </row>
    <row r="39" spans="1:6" x14ac:dyDescent="0.25">
      <c r="A39" s="4" t="str">
        <f>CONCATENATE(Table4[[#This Row],[Category]],"_",Table4[[#This Row],[Active Workspace Release]])</f>
        <v>Develop_4.2</v>
      </c>
      <c r="B39" s="20" t="s">
        <v>2078</v>
      </c>
      <c r="C39" s="20" t="s">
        <v>287</v>
      </c>
      <c r="D39" s="3">
        <v>4.2</v>
      </c>
      <c r="E39" s="42" t="s">
        <v>2076</v>
      </c>
      <c r="F39" s="4" t="s">
        <v>2077</v>
      </c>
    </row>
    <row r="40" spans="1:6" x14ac:dyDescent="0.25">
      <c r="A40" s="4" t="str">
        <f>CONCATENATE(Table4[[#This Row],[Category]],"_",Table4[[#This Row],[Active Workspace Release]])</f>
        <v>Deliver_4.2</v>
      </c>
      <c r="B40" s="20" t="s">
        <v>2079</v>
      </c>
      <c r="C40" s="20" t="s">
        <v>92</v>
      </c>
      <c r="D40" s="3">
        <v>4.2</v>
      </c>
      <c r="E40" s="42" t="s">
        <v>2080</v>
      </c>
      <c r="F40" s="4" t="s">
        <v>2081</v>
      </c>
    </row>
    <row r="41" spans="1:6" x14ac:dyDescent="0.25">
      <c r="A41" s="4" t="str">
        <f>CONCATENATE(Table4[[#This Row],[Category]],"_",Table4[[#This Row],[Active Workspace Release]])</f>
        <v>Foundation_4.2</v>
      </c>
      <c r="B41" s="20" t="s">
        <v>2082</v>
      </c>
      <c r="C41" s="20" t="s">
        <v>46</v>
      </c>
      <c r="D41" s="3">
        <v>4.2</v>
      </c>
      <c r="E41" s="42" t="s">
        <v>2080</v>
      </c>
      <c r="F41" s="4" t="s">
        <v>2081</v>
      </c>
    </row>
    <row r="42" spans="1:6" x14ac:dyDescent="0.25">
      <c r="A42" s="4" t="str">
        <f>CONCATENATE(Table4[[#This Row],[Category]],"_",Table4[[#This Row],[Active Workspace Release]])</f>
        <v>Plan_4.3</v>
      </c>
      <c r="B42" s="20" t="s">
        <v>2083</v>
      </c>
      <c r="C42" s="20" t="s">
        <v>29</v>
      </c>
      <c r="D42" s="3">
        <v>4.3</v>
      </c>
      <c r="E42" s="42" t="s">
        <v>2084</v>
      </c>
      <c r="F42" s="4" t="s">
        <v>2085</v>
      </c>
    </row>
    <row r="43" spans="1:6" x14ac:dyDescent="0.25">
      <c r="A43" s="4" t="str">
        <f>CONCATENATE(Table4[[#This Row],[Category]],"_",Table4[[#This Row],[Active Workspace Release]])</f>
        <v>Develop_4.3</v>
      </c>
      <c r="B43" s="20" t="s">
        <v>2086</v>
      </c>
      <c r="C43" s="20" t="s">
        <v>287</v>
      </c>
      <c r="D43" s="3">
        <v>4.3</v>
      </c>
      <c r="E43" s="42" t="s">
        <v>2084</v>
      </c>
      <c r="F43" s="4" t="s">
        <v>2085</v>
      </c>
    </row>
    <row r="44" spans="1:6" x14ac:dyDescent="0.25">
      <c r="A44" s="4" t="str">
        <f>CONCATENATE(Table4[[#This Row],[Category]],"_",Table4[[#This Row],[Active Workspace Release]])</f>
        <v>Deliver_4.3</v>
      </c>
      <c r="B44" s="20" t="s">
        <v>2087</v>
      </c>
      <c r="C44" s="20" t="s">
        <v>92</v>
      </c>
      <c r="D44" s="3">
        <v>4.3</v>
      </c>
      <c r="E44" s="42" t="s">
        <v>2088</v>
      </c>
      <c r="F44" s="4" t="s">
        <v>2089</v>
      </c>
    </row>
    <row r="45" spans="1:6" x14ac:dyDescent="0.25">
      <c r="A45" s="4" t="str">
        <f>CONCATENATE(Table4[[#This Row],[Category]],"_",Table4[[#This Row],[Active Workspace Release]])</f>
        <v>Foundation_4.3</v>
      </c>
      <c r="B45" s="20" t="s">
        <v>2090</v>
      </c>
      <c r="C45" s="20" t="s">
        <v>46</v>
      </c>
      <c r="D45" s="3">
        <v>4.3</v>
      </c>
      <c r="E45" s="42" t="s">
        <v>2088</v>
      </c>
      <c r="F45" s="4" t="s">
        <v>2089</v>
      </c>
    </row>
    <row r="46" spans="1:6" x14ac:dyDescent="0.25">
      <c r="A46" s="4" t="str">
        <f>CONCATENATE(Table4[[#This Row],[Category]],"_",Table4[[#This Row],[Active Workspace Release]])</f>
        <v>Plan_5</v>
      </c>
      <c r="B46" s="20" t="s">
        <v>2091</v>
      </c>
      <c r="C46" s="20" t="s">
        <v>29</v>
      </c>
      <c r="D46" s="9">
        <v>5</v>
      </c>
      <c r="E46" s="42" t="s">
        <v>2092</v>
      </c>
      <c r="F46" s="4" t="s">
        <v>2093</v>
      </c>
    </row>
    <row r="47" spans="1:6" x14ac:dyDescent="0.25">
      <c r="A47" s="4" t="str">
        <f>CONCATENATE(Table4[[#This Row],[Category]],"_",Table4[[#This Row],[Active Workspace Release]])</f>
        <v>Develop_5</v>
      </c>
      <c r="B47" s="20" t="s">
        <v>2094</v>
      </c>
      <c r="C47" s="20" t="s">
        <v>287</v>
      </c>
      <c r="D47" s="9">
        <v>5</v>
      </c>
      <c r="E47" s="42" t="s">
        <v>2092</v>
      </c>
      <c r="F47" s="4" t="s">
        <v>2093</v>
      </c>
    </row>
    <row r="48" spans="1:6" x14ac:dyDescent="0.25">
      <c r="A48" s="4" t="str">
        <f>CONCATENATE(Table4[[#This Row],[Category]],"_",Table4[[#This Row],[Active Workspace Release]])</f>
        <v>Deliver_5</v>
      </c>
      <c r="B48" s="20" t="s">
        <v>2095</v>
      </c>
      <c r="C48" s="20" t="s">
        <v>92</v>
      </c>
      <c r="D48" s="9">
        <v>5</v>
      </c>
      <c r="E48" s="42" t="s">
        <v>2096</v>
      </c>
      <c r="F48" s="4" t="s">
        <v>2097</v>
      </c>
    </row>
    <row r="49" spans="1:6" x14ac:dyDescent="0.25">
      <c r="A49" s="4" t="str">
        <f>CONCATENATE(Table4[[#This Row],[Category]],"_",Table4[[#This Row],[Active Workspace Release]])</f>
        <v>Foundation_5</v>
      </c>
      <c r="B49" s="20" t="s">
        <v>2098</v>
      </c>
      <c r="C49" s="20" t="s">
        <v>46</v>
      </c>
      <c r="D49" s="9">
        <v>5</v>
      </c>
      <c r="E49" s="42" t="s">
        <v>2096</v>
      </c>
      <c r="F49" s="4" t="s">
        <v>2097</v>
      </c>
    </row>
    <row r="50" spans="1:6" x14ac:dyDescent="0.25">
      <c r="A50" s="4" t="str">
        <f>CONCATENATE(Table4[[#This Row],[Category]],"_",Table4[[#This Row],[Active Workspace Release]])</f>
        <v>Plan_5.1</v>
      </c>
      <c r="B50" s="20" t="s">
        <v>2099</v>
      </c>
      <c r="C50" s="20" t="s">
        <v>29</v>
      </c>
      <c r="D50" s="9">
        <v>5.0999999999999996</v>
      </c>
      <c r="E50" s="42" t="s">
        <v>2100</v>
      </c>
      <c r="F50" s="4" t="s">
        <v>2101</v>
      </c>
    </row>
    <row r="51" spans="1:6" x14ac:dyDescent="0.25">
      <c r="A51" s="4" t="str">
        <f>CONCATENATE(Table4[[#This Row],[Category]],"_",Table4[[#This Row],[Active Workspace Release]])</f>
        <v>Develop_5.1</v>
      </c>
      <c r="B51" s="20" t="s">
        <v>2102</v>
      </c>
      <c r="C51" s="20" t="s">
        <v>287</v>
      </c>
      <c r="D51" s="9">
        <v>5.0999999999999996</v>
      </c>
      <c r="E51" s="42" t="s">
        <v>2100</v>
      </c>
      <c r="F51" s="4" t="s">
        <v>2101</v>
      </c>
    </row>
    <row r="52" spans="1:6" x14ac:dyDescent="0.25">
      <c r="A52" s="4" t="str">
        <f>CONCATENATE(Table4[[#This Row],[Category]],"_",Table4[[#This Row],[Active Workspace Release]])</f>
        <v>Deliver_5.1</v>
      </c>
      <c r="B52" s="20" t="s">
        <v>2103</v>
      </c>
      <c r="C52" s="20" t="s">
        <v>92</v>
      </c>
      <c r="D52" s="3">
        <v>5.0999999999999996</v>
      </c>
      <c r="E52" s="42" t="s">
        <v>2104</v>
      </c>
      <c r="F52" s="4" t="s">
        <v>2105</v>
      </c>
    </row>
    <row r="53" spans="1:6" ht="30" x14ac:dyDescent="0.25">
      <c r="A53" s="4" t="str">
        <f>CONCATENATE(Table4[[#This Row],[Category]],"_",Table4[[#This Row],[Active Workspace Release]])</f>
        <v>Foundation_5.1</v>
      </c>
      <c r="B53" s="20" t="s">
        <v>2106</v>
      </c>
      <c r="C53" s="20" t="s">
        <v>46</v>
      </c>
      <c r="D53" s="3">
        <v>5.0999999999999996</v>
      </c>
      <c r="E53" s="42" t="s">
        <v>2107</v>
      </c>
      <c r="F53" s="4" t="s">
        <v>2108</v>
      </c>
    </row>
    <row r="54" spans="1:6" x14ac:dyDescent="0.25">
      <c r="A54" s="4" t="str">
        <f>CONCATENATE(Table4[[#This Row],[Category]],"_",Table4[[#This Row],[Active Workspace Release]])</f>
        <v>Foundation_5.2</v>
      </c>
      <c r="B54" s="20" t="s">
        <v>2109</v>
      </c>
      <c r="C54" s="20" t="s">
        <v>46</v>
      </c>
      <c r="D54" s="3">
        <v>5.2</v>
      </c>
      <c r="E54" s="42" t="s">
        <v>2110</v>
      </c>
      <c r="F54" s="4" t="s">
        <v>2111</v>
      </c>
    </row>
    <row r="55" spans="1:6" x14ac:dyDescent="0.25">
      <c r="A55" s="4" t="str">
        <f>CONCATENATE(Table4[[#This Row],[Category]],"_",Table4[[#This Row],[Active Workspace Release]])</f>
        <v>Plan_5.2</v>
      </c>
      <c r="B55" s="20" t="s">
        <v>2112</v>
      </c>
      <c r="C55" s="20" t="s">
        <v>29</v>
      </c>
      <c r="D55" s="3">
        <v>5.2</v>
      </c>
      <c r="E55" s="42" t="s">
        <v>2113</v>
      </c>
      <c r="F55" s="4" t="s">
        <v>2114</v>
      </c>
    </row>
    <row r="56" spans="1:6" x14ac:dyDescent="0.25">
      <c r="A56" s="4" t="str">
        <f>CONCATENATE(Table4[[#This Row],[Category]],"_",Table4[[#This Row],[Active Workspace Release]])</f>
        <v>Develop_5.2</v>
      </c>
      <c r="B56" s="20" t="s">
        <v>2115</v>
      </c>
      <c r="C56" s="20" t="s">
        <v>287</v>
      </c>
      <c r="D56" s="3">
        <v>5.2</v>
      </c>
      <c r="E56" s="42" t="s">
        <v>2116</v>
      </c>
      <c r="F56" s="4" t="s">
        <v>2117</v>
      </c>
    </row>
    <row r="57" spans="1:6" x14ac:dyDescent="0.25">
      <c r="A57" s="4" t="str">
        <f>CONCATENATE(Table4[[#This Row],[Category]],"_",Table4[[#This Row],[Active Workspace Release]])</f>
        <v>Deliver_5.2</v>
      </c>
      <c r="B57" s="20" t="s">
        <v>2118</v>
      </c>
      <c r="C57" s="20" t="s">
        <v>92</v>
      </c>
      <c r="D57" s="3">
        <v>5.2</v>
      </c>
      <c r="E57" s="42" t="s">
        <v>2119</v>
      </c>
      <c r="F57" s="4" t="s">
        <v>2120</v>
      </c>
    </row>
    <row r="58" spans="1:6" x14ac:dyDescent="0.25">
      <c r="A58" s="4" t="str">
        <f>CONCATENATE(Table4[[#This Row],[Category]],"_",Table4[[#This Row],[Active Workspace Release]])</f>
        <v>Foundation_6</v>
      </c>
      <c r="B58" s="20" t="s">
        <v>2121</v>
      </c>
      <c r="C58" s="20" t="s">
        <v>46</v>
      </c>
      <c r="D58" s="9">
        <v>6</v>
      </c>
      <c r="E58" s="64" t="s">
        <v>2122</v>
      </c>
      <c r="F58" s="65" t="s">
        <v>2123</v>
      </c>
    </row>
    <row r="59" spans="1:6" x14ac:dyDescent="0.25">
      <c r="A59" s="4" t="str">
        <f>CONCATENATE(Table4[[#This Row],[Category]],"_",Table4[[#This Row],[Active Workspace Release]])</f>
        <v>Plan_6</v>
      </c>
      <c r="B59" s="20" t="s">
        <v>2124</v>
      </c>
      <c r="C59" s="20" t="s">
        <v>29</v>
      </c>
      <c r="D59" s="9">
        <v>6</v>
      </c>
      <c r="E59" s="64" t="s">
        <v>2125</v>
      </c>
      <c r="F59" s="65" t="s">
        <v>2126</v>
      </c>
    </row>
    <row r="60" spans="1:6" x14ac:dyDescent="0.25">
      <c r="A60" s="4" t="str">
        <f>CONCATENATE(Table4[[#This Row],[Category]],"_",Table4[[#This Row],[Active Workspace Release]])</f>
        <v>Develop_6</v>
      </c>
      <c r="B60" s="20" t="s">
        <v>2127</v>
      </c>
      <c r="C60" s="20" t="s">
        <v>287</v>
      </c>
      <c r="D60" s="9">
        <v>6</v>
      </c>
      <c r="E60" s="42" t="s">
        <v>2128</v>
      </c>
      <c r="F60" s="65" t="s">
        <v>2129</v>
      </c>
    </row>
    <row r="61" spans="1:6" x14ac:dyDescent="0.25">
      <c r="A61" s="4" t="str">
        <f>CONCATENATE(Table4[[#This Row],[Category]],"_",Table4[[#This Row],[Active Workspace Release]])</f>
        <v>Deliver_6</v>
      </c>
      <c r="B61" s="20" t="s">
        <v>2130</v>
      </c>
      <c r="C61" s="20" t="s">
        <v>92</v>
      </c>
      <c r="D61" s="9">
        <v>6</v>
      </c>
      <c r="E61" s="42" t="s">
        <v>2131</v>
      </c>
      <c r="F61" s="65" t="s">
        <v>2132</v>
      </c>
    </row>
    <row r="62" spans="1:6" x14ac:dyDescent="0.25">
      <c r="A62" s="4" t="str">
        <f>CONCATENATE(Table4[[#This Row],[Category]],"_",Table4[[#This Row],[Active Workspace Release]])</f>
        <v>Foundation_6.1</v>
      </c>
      <c r="B62" s="4" t="s">
        <v>2133</v>
      </c>
      <c r="C62" s="20" t="s">
        <v>46</v>
      </c>
      <c r="D62" s="3">
        <v>6.1</v>
      </c>
      <c r="E62" s="42" t="s">
        <v>2134</v>
      </c>
      <c r="F62" s="65" t="s">
        <v>2135</v>
      </c>
    </row>
    <row r="63" spans="1:6" x14ac:dyDescent="0.25">
      <c r="A63" s="4" t="str">
        <f>CONCATENATE(Table4[[#This Row],[Category]],"_",Table4[[#This Row],[Active Workspace Release]])</f>
        <v>Plan_6.1</v>
      </c>
      <c r="B63" s="4" t="s">
        <v>2136</v>
      </c>
      <c r="C63" s="20" t="s">
        <v>29</v>
      </c>
      <c r="D63" s="3">
        <v>6.1</v>
      </c>
      <c r="E63" s="42" t="s">
        <v>2137</v>
      </c>
      <c r="F63" s="65" t="s">
        <v>2138</v>
      </c>
    </row>
    <row r="64" spans="1:6" x14ac:dyDescent="0.25">
      <c r="A64" s="4" t="str">
        <f>CONCATENATE(Table4[[#This Row],[Category]],"_",Table4[[#This Row],[Active Workspace Release]])</f>
        <v>Develop_6.1</v>
      </c>
      <c r="B64" s="4" t="s">
        <v>2139</v>
      </c>
      <c r="C64" s="20" t="s">
        <v>287</v>
      </c>
      <c r="D64" s="3">
        <v>6.1</v>
      </c>
      <c r="E64" s="42" t="s">
        <v>2140</v>
      </c>
      <c r="F64" s="65" t="s">
        <v>2141</v>
      </c>
    </row>
    <row r="65" spans="1:6" x14ac:dyDescent="0.25">
      <c r="A65" s="4" t="str">
        <f>CONCATENATE(Table4[[#This Row],[Category]],"_",Table4[[#This Row],[Active Workspace Release]])</f>
        <v>Deliver_6.1</v>
      </c>
      <c r="B65" s="4" t="s">
        <v>2142</v>
      </c>
      <c r="C65" s="20" t="s">
        <v>92</v>
      </c>
      <c r="D65" s="3">
        <v>6.1</v>
      </c>
      <c r="E65" s="64" t="s">
        <v>2143</v>
      </c>
      <c r="F65" s="65" t="s">
        <v>2144</v>
      </c>
    </row>
    <row r="66" spans="1:6" x14ac:dyDescent="0.25">
      <c r="A66" s="4" t="str">
        <f>CONCATENATE(Table4[[#This Row],[Category]],"_",Table4[[#This Row],[Active Workspace Release]])</f>
        <v>Foundation_6.2</v>
      </c>
      <c r="B66" s="4" t="s">
        <v>2145</v>
      </c>
      <c r="C66" s="20" t="s">
        <v>46</v>
      </c>
      <c r="D66" s="3">
        <v>6.2</v>
      </c>
      <c r="E66" s="42" t="s">
        <v>2146</v>
      </c>
      <c r="F66" s="65" t="s">
        <v>2147</v>
      </c>
    </row>
    <row r="67" spans="1:6" x14ac:dyDescent="0.25">
      <c r="A67" s="4" t="str">
        <f>CONCATENATE(Table4[[#This Row],[Category]],"_",Table4[[#This Row],[Active Workspace Release]])</f>
        <v>Plan_6.2</v>
      </c>
      <c r="B67" s="4" t="s">
        <v>2148</v>
      </c>
      <c r="C67" s="20" t="s">
        <v>29</v>
      </c>
      <c r="D67" s="3">
        <v>6.2</v>
      </c>
      <c r="E67" s="42" t="s">
        <v>2149</v>
      </c>
      <c r="F67" s="65" t="s">
        <v>2150</v>
      </c>
    </row>
    <row r="68" spans="1:6" x14ac:dyDescent="0.25">
      <c r="A68" s="4" t="str">
        <f>CONCATENATE(Table4[[#This Row],[Category]],"_",Table4[[#This Row],[Active Workspace Release]])</f>
        <v>Develop_6.2</v>
      </c>
      <c r="B68" s="4" t="s">
        <v>2151</v>
      </c>
      <c r="C68" s="20" t="s">
        <v>287</v>
      </c>
      <c r="D68" s="3">
        <v>6.2</v>
      </c>
      <c r="E68" s="42" t="s">
        <v>2152</v>
      </c>
      <c r="F68" s="65" t="s">
        <v>2153</v>
      </c>
    </row>
    <row r="69" spans="1:6" x14ac:dyDescent="0.25">
      <c r="A69" s="4" t="str">
        <f>CONCATENATE(Table4[[#This Row],[Category]],"_",Table4[[#This Row],[Active Workspace Release]])</f>
        <v>Deliver_6.2</v>
      </c>
      <c r="B69" s="4" t="s">
        <v>2154</v>
      </c>
      <c r="C69" s="20" t="s">
        <v>92</v>
      </c>
      <c r="D69" s="3">
        <v>6.2</v>
      </c>
      <c r="E69" s="42" t="s">
        <v>2155</v>
      </c>
      <c r="F69" s="65" t="s">
        <v>2156</v>
      </c>
    </row>
    <row r="70" spans="1:6" x14ac:dyDescent="0.25">
      <c r="A70" s="4" t="str">
        <f>CONCATENATE(Table4[[#This Row],[Category]],"_",Table4[[#This Row],[Active Workspace Release]])</f>
        <v>Foundation_6.3</v>
      </c>
      <c r="B70" s="4" t="s">
        <v>2157</v>
      </c>
      <c r="C70" s="20" t="s">
        <v>46</v>
      </c>
      <c r="D70" s="3">
        <v>6.3</v>
      </c>
      <c r="E70" s="42" t="s">
        <v>2158</v>
      </c>
      <c r="F70" s="65" t="s">
        <v>2159</v>
      </c>
    </row>
    <row r="71" spans="1:6" x14ac:dyDescent="0.25">
      <c r="A71" s="4" t="str">
        <f>CONCATENATE(Table4[[#This Row],[Category]],"_",Table4[[#This Row],[Active Workspace Release]])</f>
        <v>Plan_6.3</v>
      </c>
      <c r="B71" s="4" t="s">
        <v>2160</v>
      </c>
      <c r="C71" s="20" t="s">
        <v>29</v>
      </c>
      <c r="D71" s="3">
        <v>6.3</v>
      </c>
      <c r="E71" s="42" t="s">
        <v>2161</v>
      </c>
      <c r="F71" s="65" t="s">
        <v>2162</v>
      </c>
    </row>
    <row r="72" spans="1:6" x14ac:dyDescent="0.25">
      <c r="A72" s="4" t="str">
        <f>CONCATENATE(Table4[[#This Row],[Category]],"_",Table4[[#This Row],[Active Workspace Release]])</f>
        <v>Develop_6.3</v>
      </c>
      <c r="B72" s="4" t="s">
        <v>2163</v>
      </c>
      <c r="C72" s="20" t="s">
        <v>287</v>
      </c>
      <c r="D72" s="3">
        <v>6.3</v>
      </c>
      <c r="E72" s="42" t="s">
        <v>2164</v>
      </c>
      <c r="F72" s="65" t="s">
        <v>2165</v>
      </c>
    </row>
    <row r="73" spans="1:6" x14ac:dyDescent="0.25">
      <c r="A73" s="4" t="str">
        <f>CONCATENATE(Table4[[#This Row],[Category]],"_",Table4[[#This Row],[Active Workspace Release]])</f>
        <v>Deliver_6.3</v>
      </c>
      <c r="B73" s="4" t="s">
        <v>2166</v>
      </c>
      <c r="C73" s="20" t="s">
        <v>92</v>
      </c>
      <c r="D73" s="3">
        <v>6.3</v>
      </c>
      <c r="E73" s="42" t="s">
        <v>2167</v>
      </c>
      <c r="F73" s="65" t="s">
        <v>2168</v>
      </c>
    </row>
    <row r="74" spans="1:6" x14ac:dyDescent="0.25">
      <c r="A74" s="4" t="str">
        <f>CONCATENATE(Table4[[#This Row],[Category]],"_",Table4[[#This Row],[Active Workspace Release]])</f>
        <v>Foundation_2312</v>
      </c>
      <c r="B74" s="4" t="s">
        <v>2169</v>
      </c>
      <c r="C74" s="20" t="s">
        <v>46</v>
      </c>
      <c r="D74" s="3">
        <v>2312</v>
      </c>
      <c r="E74" s="42" t="s">
        <v>2170</v>
      </c>
      <c r="F74" s="4" t="s">
        <v>2171</v>
      </c>
    </row>
    <row r="75" spans="1:6" x14ac:dyDescent="0.25">
      <c r="A75" s="4" t="str">
        <f>CONCATENATE(Table4[[#This Row],[Category]],"_",Table4[[#This Row],[Active Workspace Release]])</f>
        <v>Plan_2312</v>
      </c>
      <c r="B75" s="4" t="s">
        <v>2172</v>
      </c>
      <c r="C75" s="20" t="s">
        <v>29</v>
      </c>
      <c r="D75" s="3">
        <v>2312</v>
      </c>
      <c r="E75" s="42" t="s">
        <v>2173</v>
      </c>
      <c r="F75" s="4" t="s">
        <v>2174</v>
      </c>
    </row>
    <row r="76" spans="1:6" x14ac:dyDescent="0.25">
      <c r="A76" s="4" t="str">
        <f>CONCATENATE(Table4[[#This Row],[Category]],"_",Table4[[#This Row],[Active Workspace Release]])</f>
        <v>Develop_2312</v>
      </c>
      <c r="B76" s="4" t="s">
        <v>2175</v>
      </c>
      <c r="C76" s="20" t="s">
        <v>287</v>
      </c>
      <c r="D76" s="3">
        <v>2312</v>
      </c>
      <c r="E76" s="42" t="s">
        <v>2176</v>
      </c>
      <c r="F76" s="4" t="s">
        <v>2177</v>
      </c>
    </row>
    <row r="77" spans="1:6" x14ac:dyDescent="0.25">
      <c r="A77" s="4" t="str">
        <f>CONCATENATE(Table4[[#This Row],[Category]],"_",Table4[[#This Row],[Active Workspace Release]])</f>
        <v>Deliver_2312</v>
      </c>
      <c r="B77" s="4" t="s">
        <v>2178</v>
      </c>
      <c r="C77" s="20" t="s">
        <v>92</v>
      </c>
      <c r="D77" s="3">
        <v>2312</v>
      </c>
      <c r="E77" s="42" t="s">
        <v>2179</v>
      </c>
      <c r="F77" s="4" t="s">
        <v>2180</v>
      </c>
    </row>
    <row r="78" spans="1:6" x14ac:dyDescent="0.25">
      <c r="A78" s="4" t="str">
        <f>CONCATENATE(Table4[[#This Row],[Category]],"_",Table4[[#This Row],[Active Workspace Release]])</f>
        <v>Foundation_2406</v>
      </c>
      <c r="B78" s="4" t="s">
        <v>2483</v>
      </c>
      <c r="C78" s="20" t="s">
        <v>46</v>
      </c>
      <c r="D78" s="3">
        <v>2406</v>
      </c>
      <c r="E78" s="42" t="s">
        <v>2181</v>
      </c>
      <c r="F78" s="4" t="s">
        <v>2182</v>
      </c>
    </row>
    <row r="79" spans="1:6" x14ac:dyDescent="0.25">
      <c r="A79" s="4" t="str">
        <f>CONCATENATE(Table4[[#This Row],[Category]],"_",Table4[[#This Row],[Active Workspace Release]])</f>
        <v>Plan_2406</v>
      </c>
      <c r="B79" s="4" t="s">
        <v>2484</v>
      </c>
      <c r="C79" s="20" t="s">
        <v>29</v>
      </c>
      <c r="D79" s="3">
        <v>2406</v>
      </c>
      <c r="E79" s="42" t="s">
        <v>2183</v>
      </c>
      <c r="F79" s="4" t="s">
        <v>2184</v>
      </c>
    </row>
    <row r="80" spans="1:6" x14ac:dyDescent="0.25">
      <c r="A80" s="4" t="str">
        <f>CONCATENATE(Table4[[#This Row],[Category]],"_",Table4[[#This Row],[Active Workspace Release]])</f>
        <v>Develop_2406</v>
      </c>
      <c r="B80" s="4" t="s">
        <v>2485</v>
      </c>
      <c r="C80" s="20" t="s">
        <v>287</v>
      </c>
      <c r="D80" s="3">
        <v>2406</v>
      </c>
      <c r="E80" s="42" t="s">
        <v>2185</v>
      </c>
      <c r="F80" s="4" t="s">
        <v>2186</v>
      </c>
    </row>
    <row r="81" spans="1:6" x14ac:dyDescent="0.25">
      <c r="A81" s="4" t="str">
        <f>CONCATENATE(Table4[[#This Row],[Category]],"_",Table4[[#This Row],[Active Workspace Release]])</f>
        <v>Deliver_2406</v>
      </c>
      <c r="B81" s="4" t="s">
        <v>2486</v>
      </c>
      <c r="C81" s="20" t="s">
        <v>92</v>
      </c>
      <c r="D81" s="3">
        <v>2406</v>
      </c>
      <c r="E81" s="42" t="s">
        <v>2187</v>
      </c>
      <c r="F81" s="4" t="s">
        <v>2188</v>
      </c>
    </row>
    <row r="82" spans="1:6" x14ac:dyDescent="0.25">
      <c r="A82" s="4" t="str">
        <f>CONCATENATE(Table4[[#This Row],[Category]],"_",Table4[[#This Row],[Active Workspace Release]])</f>
        <v>Foundation_2412</v>
      </c>
      <c r="B82" s="4" t="s">
        <v>2487</v>
      </c>
      <c r="C82" s="20" t="s">
        <v>46</v>
      </c>
      <c r="D82" s="3">
        <v>2412</v>
      </c>
      <c r="E82" s="42" t="s">
        <v>2696</v>
      </c>
      <c r="F82" s="4" t="s">
        <v>2697</v>
      </c>
    </row>
    <row r="83" spans="1:6" x14ac:dyDescent="0.25">
      <c r="A83" s="4" t="str">
        <f>CONCATENATE(Table4[[#This Row],[Category]],"_",Table4[[#This Row],[Active Workspace Release]])</f>
        <v>Plan_2412</v>
      </c>
      <c r="B83" s="4" t="s">
        <v>2488</v>
      </c>
      <c r="C83" s="20" t="s">
        <v>29</v>
      </c>
      <c r="D83" s="3">
        <v>2412</v>
      </c>
      <c r="E83" s="42" t="s">
        <v>2690</v>
      </c>
      <c r="F83" s="4" t="s">
        <v>2691</v>
      </c>
    </row>
    <row r="84" spans="1:6" x14ac:dyDescent="0.25">
      <c r="A84" s="4" t="str">
        <f>CONCATENATE(Table4[[#This Row],[Category]],"_",Table4[[#This Row],[Active Workspace Release]])</f>
        <v>Develop_2412</v>
      </c>
      <c r="B84" s="4" t="s">
        <v>2489</v>
      </c>
      <c r="C84" s="20" t="s">
        <v>287</v>
      </c>
      <c r="D84" s="3">
        <v>2412</v>
      </c>
      <c r="E84" s="42" t="s">
        <v>2692</v>
      </c>
      <c r="F84" s="4" t="s">
        <v>2693</v>
      </c>
    </row>
    <row r="85" spans="1:6" x14ac:dyDescent="0.25">
      <c r="A85" s="4" t="str">
        <f>CONCATENATE(Table4[[#This Row],[Category]],"_",Table4[[#This Row],[Active Workspace Release]])</f>
        <v>Deliver_2412</v>
      </c>
      <c r="B85" s="4" t="s">
        <v>2490</v>
      </c>
      <c r="C85" s="20" t="s">
        <v>92</v>
      </c>
      <c r="D85" s="3">
        <v>2412</v>
      </c>
      <c r="E85" s="42" t="s">
        <v>2694</v>
      </c>
      <c r="F85" s="4" t="s">
        <v>2695</v>
      </c>
    </row>
    <row r="86" spans="1:6" x14ac:dyDescent="0.25">
      <c r="A86" s="4" t="str">
        <f>CONCATENATE(Table4[[#This Row],[Category]],"_",Table4[[#This Row],[Active Workspace Release]])</f>
        <v>Foundation_2506</v>
      </c>
      <c r="B86" s="4" t="s">
        <v>2686</v>
      </c>
      <c r="C86" s="20" t="s">
        <v>46</v>
      </c>
      <c r="D86" s="3">
        <v>2506</v>
      </c>
      <c r="E86" s="42" t="s">
        <v>2704</v>
      </c>
      <c r="F86" s="4" t="s">
        <v>2705</v>
      </c>
    </row>
    <row r="87" spans="1:6" x14ac:dyDescent="0.25">
      <c r="A87" s="4" t="str">
        <f>CONCATENATE(Table4[[#This Row],[Category]],"_",Table4[[#This Row],[Active Workspace Release]])</f>
        <v>Plan_2506</v>
      </c>
      <c r="B87" s="4" t="s">
        <v>2687</v>
      </c>
      <c r="C87" s="20" t="s">
        <v>29</v>
      </c>
      <c r="D87" s="3">
        <v>2506</v>
      </c>
      <c r="E87" s="42" t="s">
        <v>2702</v>
      </c>
      <c r="F87" s="4" t="s">
        <v>2703</v>
      </c>
    </row>
    <row r="88" spans="1:6" x14ac:dyDescent="0.25">
      <c r="A88" s="4" t="str">
        <f>CONCATENATE(Table4[[#This Row],[Category]],"_",Table4[[#This Row],[Active Workspace Release]])</f>
        <v>Develop_2506</v>
      </c>
      <c r="B88" s="4" t="s">
        <v>2688</v>
      </c>
      <c r="C88" s="20" t="s">
        <v>287</v>
      </c>
      <c r="D88" s="3">
        <v>2506</v>
      </c>
      <c r="E88" s="42" t="s">
        <v>2700</v>
      </c>
      <c r="F88" s="4" t="s">
        <v>2701</v>
      </c>
    </row>
    <row r="89" spans="1:6" x14ac:dyDescent="0.25">
      <c r="A89" s="4" t="str">
        <f>CONCATENATE(Table4[[#This Row],[Category]],"_",Table4[[#This Row],[Active Workspace Release]])</f>
        <v>Deliver_2506</v>
      </c>
      <c r="B89" s="4" t="s">
        <v>2689</v>
      </c>
      <c r="C89" s="20" t="s">
        <v>92</v>
      </c>
      <c r="D89" s="3">
        <v>2506</v>
      </c>
      <c r="E89" s="42" t="s">
        <v>2698</v>
      </c>
      <c r="F89" s="4" t="s">
        <v>2699</v>
      </c>
    </row>
    <row r="90" spans="1:6" x14ac:dyDescent="0.25">
      <c r="A90" s="4" t="str">
        <f>CONCATENATE(Table4[[#This Row],[Category]],"_",Table4[[#This Row],[Active Workspace Release]])</f>
        <v>Foundation_2512</v>
      </c>
      <c r="B90" s="4" t="s">
        <v>2857</v>
      </c>
      <c r="C90" s="20" t="s">
        <v>46</v>
      </c>
      <c r="D90" s="3">
        <v>2512</v>
      </c>
      <c r="E90" s="42" t="s">
        <v>2867</v>
      </c>
      <c r="F90" s="4" t="s">
        <v>2868</v>
      </c>
    </row>
    <row r="91" spans="1:6" x14ac:dyDescent="0.25">
      <c r="A91" s="4" t="str">
        <f>CONCATENATE(Table4[[#This Row],[Category]],"_",Table4[[#This Row],[Active Workspace Release]])</f>
        <v>Plan_2512</v>
      </c>
      <c r="B91" s="4" t="s">
        <v>2858</v>
      </c>
      <c r="C91" s="20" t="s">
        <v>29</v>
      </c>
      <c r="D91" s="3">
        <v>2512</v>
      </c>
      <c r="E91" s="42" t="s">
        <v>2863</v>
      </c>
      <c r="F91" s="4" t="s">
        <v>2864</v>
      </c>
    </row>
    <row r="92" spans="1:6" x14ac:dyDescent="0.25">
      <c r="A92" s="4" t="str">
        <f>CONCATENATE(Table4[[#This Row],[Category]],"_",Table4[[#This Row],[Active Workspace Release]])</f>
        <v>Develop_2512</v>
      </c>
      <c r="B92" s="4" t="s">
        <v>2859</v>
      </c>
      <c r="C92" s="20" t="s">
        <v>287</v>
      </c>
      <c r="D92" s="3">
        <v>2512</v>
      </c>
      <c r="E92" s="42" t="s">
        <v>2861</v>
      </c>
      <c r="F92" s="4" t="s">
        <v>2862</v>
      </c>
    </row>
    <row r="93" spans="1:6" x14ac:dyDescent="0.25">
      <c r="A93" s="4" t="str">
        <f>CONCATENATE(Table4[[#This Row],[Category]],"_",Table4[[#This Row],[Active Workspace Release]])</f>
        <v>Deliver_2512</v>
      </c>
      <c r="B93" s="4" t="s">
        <v>2860</v>
      </c>
      <c r="C93" s="20" t="s">
        <v>92</v>
      </c>
      <c r="D93" s="3">
        <v>2512</v>
      </c>
      <c r="E93" s="42" t="s">
        <v>2865</v>
      </c>
      <c r="F93" s="4" t="s">
        <v>2866</v>
      </c>
    </row>
    <row r="94" spans="1:6" x14ac:dyDescent="0.25">
      <c r="A94" s="98" t="str">
        <f>CONCATENATE(Table4[[#This Row],[Category]],"_",Table4[[#This Row],[Active Workspace Release]])</f>
        <v>Foundation_2606</v>
      </c>
      <c r="B94" s="4" t="s">
        <v>3048</v>
      </c>
      <c r="C94" s="20" t="s">
        <v>46</v>
      </c>
      <c r="D94" s="3">
        <v>2606</v>
      </c>
      <c r="E94" s="42" t="s">
        <v>3046</v>
      </c>
      <c r="F94" s="98" t="s">
        <v>3047</v>
      </c>
    </row>
    <row r="95" spans="1:6" x14ac:dyDescent="0.25">
      <c r="A95" s="98" t="str">
        <f>CONCATENATE(Table4[[#This Row],[Category]],"_",Table4[[#This Row],[Active Workspace Release]])</f>
        <v>Plan_2606</v>
      </c>
      <c r="B95" s="4" t="s">
        <v>3049</v>
      </c>
      <c r="C95" s="20" t="s">
        <v>29</v>
      </c>
      <c r="D95" s="3">
        <v>2606</v>
      </c>
      <c r="E95" s="42" t="s">
        <v>3045</v>
      </c>
      <c r="F95" s="98" t="s">
        <v>3050</v>
      </c>
    </row>
    <row r="96" spans="1:6" x14ac:dyDescent="0.25">
      <c r="A96" s="98" t="str">
        <f>CONCATENATE(Table4[[#This Row],[Category]],"_",Table4[[#This Row],[Active Workspace Release]])</f>
        <v>Develop_2606</v>
      </c>
      <c r="B96" s="4" t="s">
        <v>3051</v>
      </c>
      <c r="C96" s="20" t="s">
        <v>287</v>
      </c>
      <c r="D96" s="3">
        <v>2606</v>
      </c>
      <c r="E96" s="42" t="s">
        <v>3052</v>
      </c>
      <c r="F96" s="98" t="s">
        <v>3053</v>
      </c>
    </row>
    <row r="97" spans="1:6" x14ac:dyDescent="0.25">
      <c r="A97" s="98" t="str">
        <f>CONCATENATE(Table4[[#This Row],[Category]],"_",Table4[[#This Row],[Active Workspace Release]])</f>
        <v>Deliver_2606</v>
      </c>
      <c r="B97" s="4" t="s">
        <v>3054</v>
      </c>
      <c r="C97" s="20" t="s">
        <v>92</v>
      </c>
      <c r="D97" s="3">
        <v>2606</v>
      </c>
      <c r="E97" s="42" t="s">
        <v>3055</v>
      </c>
      <c r="F97" s="98" t="s">
        <v>3056</v>
      </c>
    </row>
  </sheetData>
  <phoneticPr fontId="7" type="noConversion"/>
  <dataValidations count="1">
    <dataValidation type="list" allowBlank="1" showInputMessage="1" showErrorMessage="1" sqref="C1 B98:B1048576" xr:uid="{F058A274-E18B-4306-A9F9-53655CD9B16A}">
      <formula1>$C$52:$C$56</formula1>
    </dataValidation>
  </dataValidations>
  <hyperlinks>
    <hyperlink ref="E57" r:id="rId1" display="https://siemens.highspot.com/items/60cb5d48c79c523a4874fa37" xr:uid="{F70E297B-B7A2-42D2-A887-B9A3587B26D8}"/>
    <hyperlink ref="E56" r:id="rId2" display="https://siemens.highspot.com/items/60cb5bb8c79c523a09767bbb" xr:uid="{04275BB2-D946-447B-B7F6-D8559FD36CFE}"/>
    <hyperlink ref="E55" r:id="rId3" display="https://siemens.highspot.com/items/60cb59f366bbaa28f42ef854" xr:uid="{616473ED-0A6C-4766-87B1-F3CD2453F77B}"/>
    <hyperlink ref="E54" r:id="rId4" display="https://siemens.highspot.com/items/60cb5e69b7b7391713833323" xr:uid="{F5C72B10-B122-4CBE-919C-CBEE979D9BC5}"/>
    <hyperlink ref="E53" r:id="rId5" display="https://siemens.highspot.com/items/5fd914b2a4dfa032dea489ad" xr:uid="{E6A191B9-E6FB-4C70-9EF7-3DF4D4A762A9}"/>
    <hyperlink ref="E52" r:id="rId6" display="https://siemens.highspot.com/items/5fd9129f628ba23418a8dbaf" xr:uid="{4E4CC52A-9155-4017-BA3C-421C4CB789EA}"/>
    <hyperlink ref="E50" r:id="rId7" display="https://siemens.highspot.com/items/5fd90a18c7143305f7520452?lfrm=srp.1" xr:uid="{CB64F050-EB21-414B-B392-956DE651607C}"/>
    <hyperlink ref="E48" r:id="rId8" display="https://siemens.highspot.com/items/5eea7210f7794d14ee6f456d" xr:uid="{DC0527BB-ACD2-4171-9DC7-1BECC4587E88}"/>
    <hyperlink ref="E46" r:id="rId9" display="https://siemens.highspot.com/items/5eea709ca2e3a928d396c479?lfrm=srp.3" xr:uid="{84556745-E0DE-4074-A629-2C59B6B1839B}"/>
    <hyperlink ref="E44" r:id="rId10" display="https://siemens.highspot.com/items/5e2b0e8666bbaa793d2cf091" xr:uid="{5536DABE-D836-4005-9A50-AD277DCC4C45}"/>
    <hyperlink ref="E42" r:id="rId11" display="https://siemens.highspot.com/items/5e2b0efb66bbaa792e2d17c9" xr:uid="{B4C75A17-5142-4DB5-AAEC-1D6466863A53}"/>
    <hyperlink ref="E40" r:id="rId12" display="https://siemens.highspot.com/items/5d2c8e9d628ba217b1779c06?lfrm=srp.10" xr:uid="{E6B06E9A-ABF8-4E0F-94D2-18F63F50CE58}"/>
    <hyperlink ref="E37" r:id="rId13" location="1" display="1" xr:uid="{C2D77078-5D07-4066-8C2D-12B69179CD6B}"/>
    <hyperlink ref="E34" r:id="rId14" display="https://siemens.highspot.com/items/5c3debb2659e9374850df0de?lfrm=srp.0" xr:uid="{E9D8B12D-D75F-4391-908C-78D01739EE55}"/>
    <hyperlink ref="E33" r:id="rId15" location="1" display="1" xr:uid="{F6412030-15CB-42E3-8CC9-4E0C109F1D7D}"/>
    <hyperlink ref="E29" r:id="rId16" location="1" display="https://siemens.highspot.com/items/5ba97229af772d7e64c12b03?lfrm=ssrp.1 - 1" xr:uid="{8DAA95C1-90E5-44ED-93F4-B334C0812DF1}"/>
    <hyperlink ref="E25" r:id="rId17" location="1" display="1" xr:uid="{35DDC194-DD72-4C5D-ABD9-E4D3872EBF75}"/>
    <hyperlink ref="E21" r:id="rId18" display="https://siemens.highspot.com/items/5ba58fff1aab5561d4264a6f?lfrm=srp.1" xr:uid="{07602AEB-1542-4144-B01C-A9C6A4A5C0E1}"/>
    <hyperlink ref="E17" r:id="rId19" display="https://siemens.highspot.com/items/5ba45e7f1aab556e795f8bc4?lfrm=srp.1" xr:uid="{590EF8DF-D80E-4CEF-8BFB-361CDB60A1E1}"/>
    <hyperlink ref="E13" r:id="rId20" display="https://siemens.highspot.com/items/5ba4321fb91988630943cb42?lfrm=srp.0" xr:uid="{0332BD6A-D2C3-4532-83E0-150294A92502}"/>
    <hyperlink ref="E5" r:id="rId21" display="https://siemens.highspot.com/items/60edeb586a3b1153256949fd?lfrm=srp.0" xr:uid="{A1D1675B-4CFA-43EF-BCF0-3AA04B11D995}"/>
    <hyperlink ref="E2:E4" r:id="rId22" display="https://siemens.highspot.com/items/60edeb586a3b1153256949fd?lfrm=srp.0" xr:uid="{368F175B-2D22-4ED4-975A-1AA313BAA5A9}"/>
    <hyperlink ref="E9" r:id="rId23" display="https://siemens.highspot.com/items/60ede6bba2e3a926e723f41d?lfrm=srp.0" xr:uid="{1DC58D68-DD7D-4F60-B1D3-1557FF1A6086}"/>
    <hyperlink ref="E6:E8" r:id="rId24" display="https://siemens.highspot.com/items/60ede6bba2e3a926e723f41d?lfrm=srp.0" xr:uid="{D87FD6F9-04CF-4995-970E-CF419CFF8DF5}"/>
    <hyperlink ref="E10:E12" r:id="rId25" display="https://siemens.highspot.com/items/5ba4321fb91988630943cb42?lfrm=srp.0" xr:uid="{3DC371CB-58DE-4DC3-A199-867C8B5CDBF5}"/>
    <hyperlink ref="E14:E16" r:id="rId26" display="https://siemens.highspot.com/items/5ba45e7f1aab556e795f8bc4?lfrm=srp.1" xr:uid="{B705BF21-5965-4743-9B83-71FB9AA47048}"/>
    <hyperlink ref="E18:E20" r:id="rId27" display="https://siemens.highspot.com/items/5ba58fff1aab5561d4264a6f?lfrm=srp.1" xr:uid="{BA810C05-BE9A-4541-9F6D-EF8B834E2472}"/>
    <hyperlink ref="E22:E24" r:id="rId28" location="1" display="1" xr:uid="{5E0E206B-7EFE-42FB-9607-D63A443E77F9}"/>
    <hyperlink ref="E26:E28" r:id="rId29" location="1" display="https://siemens.highspot.com/items/5ba97229af772d7e64c12b03?lfrm=ssrp.1 - 1" xr:uid="{59413CE0-124E-4C1A-BD60-636281924527}"/>
    <hyperlink ref="E30:E31" r:id="rId30" display="https://siemens.highspot.com/items/5c9d60eba2e3a94681063123?lfrm=irel.0" xr:uid="{64627E3B-C2CD-456C-B1EE-E4D694C360C8}"/>
    <hyperlink ref="E32" r:id="rId31" location="1" display="1" xr:uid="{A2D3D472-1BC7-452D-880E-6627C8FFD75F}"/>
    <hyperlink ref="E35" r:id="rId32" display="https://siemens.highspot.com/items/5c3debb2659e9374850df0de?lfrm=srp.0" xr:uid="{464898B0-DB49-4C8A-802D-BAF1E5C32F40}"/>
    <hyperlink ref="E36" r:id="rId33" location="1" display="1" xr:uid="{D1D92FC7-9898-4E1C-A982-CEE4A06FF86A}"/>
    <hyperlink ref="E38" r:id="rId34" display="https://siemens.highspot.com/items/5d2c8c73a2e3a951b13e4867?lfrm=srp.1" xr:uid="{FFAA56B0-4CFA-48C4-A90D-CC35BD6ABCD2}"/>
    <hyperlink ref="E41" r:id="rId35" display="https://siemens.highspot.com/items/5d2c8e9d628ba217b1779c06?lfrm=srp.10" xr:uid="{4CEF59D7-C0AF-4B19-A382-F61C6A6E1937}"/>
    <hyperlink ref="E43" r:id="rId36" display="https://siemens.highspot.com/items/5e2b0efb66bbaa792e2d17c9" xr:uid="{C50F932C-E0E5-4606-A99F-6E1B1C01B002}"/>
    <hyperlink ref="E45" r:id="rId37" display="https://siemens.highspot.com/items/5e2b0e8666bbaa793d2cf091" xr:uid="{34C5E391-259E-4969-81B3-11969896E46D}"/>
    <hyperlink ref="E47" r:id="rId38" display="https://siemens.highspot.com/items/5eea709ca2e3a928d396c479?lfrm=srp.3" xr:uid="{BEFBA887-C4F7-4DAA-A307-2B7887FA7A51}"/>
    <hyperlink ref="E49" r:id="rId39" display="https://siemens.highspot.com/items/5eea7210f7794d14ee6f456d" xr:uid="{470F85F7-9B0C-4D15-9711-A43A010B6810}"/>
    <hyperlink ref="E60" r:id="rId40" xr:uid="{9796F0C9-03D8-412D-9F11-1CB408517BDC}"/>
    <hyperlink ref="F58" r:id="rId41" xr:uid="{3BEB46AC-8E79-463A-9C55-3E1A20EDCAAA}"/>
    <hyperlink ref="E58" r:id="rId42" xr:uid="{79F301EF-0A4F-4726-94FC-2AAFC4D5A2EE}"/>
    <hyperlink ref="F59" r:id="rId43" xr:uid="{ABE655DD-DCD7-44E7-9F86-EB33A3FD1841}"/>
    <hyperlink ref="E59" r:id="rId44" xr:uid="{848981FE-8BBC-47B4-9948-63692F7EAC48}"/>
    <hyperlink ref="F60" r:id="rId45" xr:uid="{3D750C5B-D242-4FD2-93F9-81F6C75AC760}"/>
    <hyperlink ref="F61" r:id="rId46" xr:uid="{5B507C7A-77B5-4A90-8909-3CD9917BAE9C}"/>
    <hyperlink ref="E61" r:id="rId47" display="https://siemens.highspot.com/items/61b7600fbe2067946514c75a?lfrm=srp.1" xr:uid="{5641C55B-3458-4E2B-9263-268B5BEBE0E7}"/>
    <hyperlink ref="E62" r:id="rId48" display="https://siemens.highspot.com/items/62b07bd189be8866b696a8cd?lfrm=srp.1" xr:uid="{A61EBD38-F2D9-461A-9A70-284FE0A67651}"/>
    <hyperlink ref="F62" r:id="rId49" xr:uid="{A7EED1FF-18BB-42F9-88A9-87DC0D64CA45}"/>
    <hyperlink ref="E65" r:id="rId50" xr:uid="{2B57B10B-0551-4E3E-B88D-D0A056566990}"/>
    <hyperlink ref="F65" r:id="rId51" xr:uid="{C0F4ABB8-4D65-4876-BDFC-F17A2A3BA847}"/>
    <hyperlink ref="F64" r:id="rId52" xr:uid="{69044771-FE5A-4E8E-B186-A3383B6BAC80}"/>
    <hyperlink ref="E64" r:id="rId53" display="https://siemens.highspot.com/items/62b07d7b96468153641479ec?lfrm=srp.3" xr:uid="{F537319B-6FBE-4720-8531-7EBB75A145A2}"/>
    <hyperlink ref="E63" r:id="rId54" display="https://siemens.highspot.com/items/62b081a14a95027c0582f96c?lfrm=srp.4" xr:uid="{13A0F3B5-316D-4B0A-BA72-7365862B46C1}"/>
    <hyperlink ref="F63" r:id="rId55" xr:uid="{D7CEA0F8-E75E-4708-900A-E95358067462}"/>
    <hyperlink ref="E66" r:id="rId56" xr:uid="{CF1EBDCB-482D-4E27-862C-6A228878B10E}"/>
    <hyperlink ref="F66" r:id="rId57" xr:uid="{41556EB3-C7A2-46B6-81AA-89AA707317C5}"/>
    <hyperlink ref="E67" r:id="rId58" display="https://siemens.highspot.com/items/6389f88fdd7977ea91816632?lfrm=shp-ft.0" xr:uid="{169B5F00-A8CA-4CA4-8F62-D5E60ED72454}"/>
    <hyperlink ref="F67" r:id="rId59" xr:uid="{CA9CB2DE-BDD7-44EE-8114-43EA5BE2E78B}"/>
    <hyperlink ref="E68" r:id="rId60" display="https://siemens.highspot.com/items/6389f8e0dd7977ea91816857?lfrm=shp-ft.1" xr:uid="{3C007EE9-4113-4162-B6B3-689337B327D7}"/>
    <hyperlink ref="F68" r:id="rId61" xr:uid="{B00D73B1-07BF-462A-A28A-4D98A244AF9C}"/>
    <hyperlink ref="E69" r:id="rId62" display="https://siemens.highspot.com/items/6389fdd2371433e2b76f5786?lfrm=shp-ft.2" xr:uid="{7B51E694-6A5F-4B82-95D1-F423366BDB58}"/>
    <hyperlink ref="F69" r:id="rId63" xr:uid="{4F5E0872-DF07-415D-969A-C4F38FAB94DB}"/>
    <hyperlink ref="E70" r:id="rId64" display="https://siemens.highspot.com/items/6487233a4ba2e410623d7b81?lfrm=srp.3" xr:uid="{BC355BF2-FE70-42D1-98BE-5A03998B7189}"/>
    <hyperlink ref="E71" r:id="rId65" display="https://siemens.highspot.com/items/648721a063b17906e8d5dd1c?lfrm=srp.2" xr:uid="{241285F1-C406-4388-8E30-782C558128FD}"/>
    <hyperlink ref="F70" r:id="rId66" xr:uid="{6030E256-9A0A-420B-9CDC-72C64B6261EE}"/>
    <hyperlink ref="F71" r:id="rId67" xr:uid="{21D49732-0855-4E71-B340-833ED2998402}"/>
    <hyperlink ref="E72" r:id="rId68" display="https://siemens.highspot.com/items/648722e71449ff1d4088b08a?lfrm=srp.1" xr:uid="{DA5521EE-F1B2-4BDD-8321-5E04E483D8B3}"/>
    <hyperlink ref="F72" r:id="rId69" xr:uid="{07F99804-A54B-44CF-9B64-F5A67C7D55DC}"/>
    <hyperlink ref="E73" r:id="rId70" display="https://siemens.highspot.com/items/648724044554a644fc8e04e5?lfrm=srp.0" xr:uid="{8FD7387A-655F-4B6C-B146-FF8534553EF3}"/>
    <hyperlink ref="F73" r:id="rId71" xr:uid="{00FE3F59-E39F-473C-BC5A-261C62245AAF}"/>
    <hyperlink ref="E74" r:id="rId72" display="https://siemens.highspot.com/items/6579f837efdb1730650a1357?lfrm=srp.1" xr:uid="{4E168940-5DA2-49C3-9ADB-4C180BA891CA}"/>
    <hyperlink ref="E75" r:id="rId73" display="https://siemens.highspot.com/items/6579f84cb6635237018e3d0e?lfrm=srp.0" xr:uid="{04396BC3-C3D4-41A6-9100-02F200417794}"/>
    <hyperlink ref="E76" r:id="rId74" display="https://siemens.highspot.com/items/6579f820724fc21ab82a6770?lfrm=srp.3" xr:uid="{157BBFE3-917C-42CA-9E32-6FF43B7E0150}"/>
    <hyperlink ref="E77" r:id="rId75" display="https://siemens.highspot.com/items/6579f8642da96f251cc96b92?lfrm=srp.2" xr:uid="{43B1A2E7-52BF-42C9-AFEA-6AA411E4EC07}"/>
    <hyperlink ref="E78" r:id="rId76" display="https://siemens.highspot.com/items/666ae5ee21b3988a9228299d?lfrm=srp.10" xr:uid="{20853592-6289-433A-BA5F-BA82371DA94B}"/>
    <hyperlink ref="E79" r:id="rId77" display="https://siemens.highspot.com/items/666ae3e184fe70ab183dc105?lfrm=srp.11" xr:uid="{7987E15F-5E2E-464E-8948-2E5299B33EE8}"/>
    <hyperlink ref="E80" r:id="rId78" display="https://siemens.highspot.com/items/666ae5d0edfdf283eba361d0?lfrm=srp.8" xr:uid="{5133771D-5D64-4B26-97C3-CF8BA55F5337}"/>
    <hyperlink ref="E81" r:id="rId79" display="https://siemens.highspot.com/items/666ae5c05b3b4aa27852e67f?lfrm=srp.6" xr:uid="{ABDCD69A-572B-474A-868F-149982CEA84D}"/>
    <hyperlink ref="E83" r:id="rId80" location="1" display="https://siemens.highspot.com/items/6758309d550a6313e681f3af?lfrm=shp-ft.1 - 1" xr:uid="{DF6E5F7B-F0C7-47A2-8482-7F11E50515A8}"/>
    <hyperlink ref="E84" r:id="rId81" location="1" display="https://siemens.highspot.com/items/67583078550a63169681f19e?lfrm=shp-ft.2 - 1" xr:uid="{EED53EBF-A2C3-4F51-9ACC-FE412FB8B83D}"/>
    <hyperlink ref="E85" r:id="rId82" location="1" display="https://siemens.highspot.com/items/675830698371002237ecc52d?lfrm=shp-ft.3 - 1" xr:uid="{15137329-B582-413D-ACD6-D2EBB0AD218E}"/>
    <hyperlink ref="E82" r:id="rId83" location="1" display="https://siemens.highspot.com/items/67583087550a630de581fb43?lfrm=shp-ft.4 - 1" xr:uid="{EDF6B802-532A-489D-8307-D8427421A86F}"/>
    <hyperlink ref="E89" r:id="rId84" location="1" display="https://siemens.highspot.com/items/6849b793e763859fe11e5308?lfrm=shp.0 - 1" xr:uid="{7E5ACB90-327F-40A0-94E6-9C199FB3A279}"/>
    <hyperlink ref="E88" r:id="rId85" location="1" display="https://siemens.highspot.com/items/6849b76005bdbc7eae0dd7fa?lfrm=shp.3 - 1" xr:uid="{2C3EECC9-9D20-4179-BF80-B9C66211431B}"/>
    <hyperlink ref="E87" r:id="rId86" display="https://siemens.highspot.com/items/6849b780e763859fe11e5224?lfrm=shp.1" xr:uid="{E4020097-07AB-46C1-BD1B-49D0B67F00D2}"/>
    <hyperlink ref="E86" r:id="rId87" display="https://siemens.highspot.com/items/6849b765e763856d641e5487?lfrm=shp.2" xr:uid="{E6C5E4EA-DF38-4B98-9E74-9A2707E2A736}"/>
    <hyperlink ref="E92" r:id="rId88" location="1" display="https://siemens.highspot.com/items/6936c4a25928540da041c303?lfrm=ssrp.2 - 1" xr:uid="{C817270E-99C1-4082-8CDA-E4FBAFE58858}"/>
    <hyperlink ref="E91" r:id="rId89" display="https://siemens.highspot.com/items/6936c4d01e86285005509949?lfrm=ssrp.3" xr:uid="{BB1A30F4-9D5C-4282-BC5D-2E81E1965BEB}"/>
    <hyperlink ref="E93" r:id="rId90" display="https://siemens.highspot.com/items/6936c491da2b12149d751c68?lfrm=ssrp.4" xr:uid="{14A23201-1EF0-4B54-9AC9-5097A853687D}"/>
    <hyperlink ref="E90" r:id="rId91" location="1" display="https://siemens.highspot.com/items/6936c4b3fe9fd964ce067a22?lfrm=ssrp.5 - 1" xr:uid="{D8B8154C-61FD-47D3-AE10-9C32019C2A03}"/>
    <hyperlink ref="E94" r:id="rId92" location="1" display="https://siemens.highspot.com/items/6a2b1a80b15023ba6ccb24d8?lfrm=shp-ft.4 - 1" xr:uid="{12B9AAE1-88DE-4149-8D42-DAC741FF9D79}"/>
    <hyperlink ref="E95" r:id="rId93" location="1" display="https://siemens.highspot.com/items/6a2b1b5fb15023ba6ccb2993?lfrm=shp-ft.1 - 1" xr:uid="{6BC46580-5D56-47BF-8960-DA5BFDEC2DDA}"/>
    <hyperlink ref="E96" r:id="rId94" location="1" display="https://siemens.highspot.com/items/6a2b19e3796fad52cae40d22?lfrm=shp-ft.2 - 1" xr:uid="{14122C24-E054-4B9C-A933-E4EB976BDDA5}"/>
    <hyperlink ref="E97" r:id="rId95" location="1" display="https://siemens.highspot.com/items/6a2b184a3f3d1360e45fd15b?lfrm=shp-ft.3 - 1" xr:uid="{BBEE9A73-A6C9-4101-BE76-713A0DCDEC98}"/>
  </hyperlinks>
  <pageMargins left="0.7" right="0.7" top="0.75" bottom="0.75" header="0.3" footer="0.3"/>
  <pageSetup orientation="portrait" horizontalDpi="0" verticalDpi="0" r:id="rId96"/>
  <tableParts count="1">
    <tablePart r:id="rId97"/>
  </tableParts>
  <extLst>
    <ext xmlns:x14="http://schemas.microsoft.com/office/spreadsheetml/2009/9/main" uri="{CCE6A557-97BC-4b89-ADB6-D9C93CAAB3DF}">
      <x14:dataValidations xmlns:xm="http://schemas.microsoft.com/office/excel/2006/main" count="1">
        <x14:dataValidation type="list" allowBlank="1" showInputMessage="1" showErrorMessage="1" xr:uid="{CAE4823C-95A4-414D-B065-A05FF9958322}">
          <x14:formula1>
            <xm:f>Lookups!$B$28:$B$32</xm:f>
          </x14:formula1>
          <xm:sqref>C2:C97</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SharedWithUsers xmlns="383a7eb6-b86a-4aa5-bf6d-f87928c2c61e">
      <UserInfo>
        <DisplayName>Reich, Rob (DI SW LCS AWPO)</DisplayName>
        <AccountId>14</AccountId>
        <AccountType/>
      </UserInfo>
      <UserInfo>
        <DisplayName>McLaughlin, David (DI SW LCS AWPO)</DisplayName>
        <AccountId>13</AccountId>
        <AccountType/>
      </UserInfo>
      <UserInfo>
        <DisplayName>Scheffer, Chris (DI SW LCS PMT PDC PRDD)</DisplayName>
        <AccountId>79</AccountId>
        <AccountType/>
      </UserInfo>
    </SharedWithUsers>
    <lcf76f155ced4ddcb4097134ff3c332f xmlns="77bb3344-0c24-40f7-8b48-7e0eff6a54e3">
      <Terms xmlns="http://schemas.microsoft.com/office/infopath/2007/PartnerControls"/>
    </lcf76f155ced4ddcb4097134ff3c332f>
    <TaxCatchAll xmlns="383a7eb6-b86a-4aa5-bf6d-f87928c2c61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92A0A577419A64DAA6281939AFD49E2" ma:contentTypeVersion="22" ma:contentTypeDescription="Create a new document." ma:contentTypeScope="" ma:versionID="6a27fc8f019c69e6db40f87155b556b6">
  <xsd:schema xmlns:xsd="http://www.w3.org/2001/XMLSchema" xmlns:xs="http://www.w3.org/2001/XMLSchema" xmlns:p="http://schemas.microsoft.com/office/2006/metadata/properties" xmlns:ns1="http://schemas.microsoft.com/sharepoint/v3" xmlns:ns2="77bb3344-0c24-40f7-8b48-7e0eff6a54e3" xmlns:ns3="383a7eb6-b86a-4aa5-bf6d-f87928c2c61e" targetNamespace="http://schemas.microsoft.com/office/2006/metadata/properties" ma:root="true" ma:fieldsID="e09e9d9d60bfd6b1928cc2afead686bf" ns1:_="" ns2:_="" ns3:_="">
    <xsd:import namespace="http://schemas.microsoft.com/sharepoint/v3"/>
    <xsd:import namespace="77bb3344-0c24-40f7-8b48-7e0eff6a54e3"/>
    <xsd:import namespace="383a7eb6-b86a-4aa5-bf6d-f87928c2c61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bjectDetectorVersions" minOccurs="0"/>
                <xsd:element ref="ns1:_ip_UnifiedCompliancePolicyProperties" minOccurs="0"/>
                <xsd:element ref="ns1:_ip_UnifiedCompliancePolicyUIAc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7bb3344-0c24-40f7-8b48-7e0eff6a54e3"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DateTaken" ma:index="9" nillable="true" ma:displayName="MediaServiceDateTaken" ma:description="" ma:hidden="true" ma:internalName="MediaServiceDateTaken" ma:readOnly="true">
      <xsd:simpleType>
        <xsd:restriction base="dms:Text"/>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63edab7-d5f1-4c02-989a-0e8ed7c6c3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83a7eb6-b86a-4aa5-bf6d-f87928c2c61e" elementFormDefault="qualified">
    <xsd:import namespace="http://schemas.microsoft.com/office/2006/documentManagement/types"/>
    <xsd:import namespace="http://schemas.microsoft.com/office/infopath/2007/PartnerControls"/>
    <xsd:element name="SharedWithUsers" ma:index="7"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8"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6b167548-cbcc-4db5-862d-9af47774792b}" ma:internalName="TaxCatchAll" ma:showField="CatchAllData" ma:web="383a7eb6-b86a-4aa5-bf6d-f87928c2c6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FD43AE-FF9B-4F49-B4F3-F079F62F4C21}">
  <ds:schemaRefs>
    <ds:schemaRef ds:uri="http://schemas.microsoft.com/sharepoint/v3"/>
    <ds:schemaRef ds:uri="http://purl.org/dc/term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383a7eb6-b86a-4aa5-bf6d-f87928c2c61e"/>
    <ds:schemaRef ds:uri="77bb3344-0c24-40f7-8b48-7e0eff6a54e3"/>
    <ds:schemaRef ds:uri="http://www.w3.org/XML/1998/namespace"/>
    <ds:schemaRef ds:uri="http://purl.org/dc/dcmitype/"/>
  </ds:schemaRefs>
</ds:datastoreItem>
</file>

<file path=customXml/itemProps2.xml><?xml version="1.0" encoding="utf-8"?>
<ds:datastoreItem xmlns:ds="http://schemas.openxmlformats.org/officeDocument/2006/customXml" ds:itemID="{1A106DC3-DA81-4174-BAF6-62B4EB30BD9C}">
  <ds:schemaRefs>
    <ds:schemaRef ds:uri="http://schemas.microsoft.com/sharepoint/v3/contenttype/forms"/>
  </ds:schemaRefs>
</ds:datastoreItem>
</file>

<file path=customXml/itemProps3.xml><?xml version="1.0" encoding="utf-8"?>
<ds:datastoreItem xmlns:ds="http://schemas.openxmlformats.org/officeDocument/2006/customXml" ds:itemID="{BE88513D-3A9C-4DA0-85D9-B20EEE366F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7bb3344-0c24-40f7-8b48-7e0eff6a54e3"/>
    <ds:schemaRef ds:uri="383a7eb6-b86a-4aa5-bf6d-f87928c2c6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f75f480-7803-4ee9-bb54-84d0635fdbe7}" enabled="1" method="Privileged" siteId="{38ae3bcd-9579-4fd4-adda-b42e1495d55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10</vt:i4>
      </vt:variant>
    </vt:vector>
  </HeadingPairs>
  <TitlesOfParts>
    <vt:vector size="14" baseType="lpstr">
      <vt:lpstr>Automated View</vt:lpstr>
      <vt:lpstr>Raw Data</vt:lpstr>
      <vt:lpstr>Lookups</vt:lpstr>
      <vt:lpstr>WN Links</vt:lpstr>
      <vt:lpstr>AWCurrentRel</vt:lpstr>
      <vt:lpstr>AWLookup</vt:lpstr>
      <vt:lpstr>AWRelease</vt:lpstr>
      <vt:lpstr>AWReleaseEntered</vt:lpstr>
      <vt:lpstr>AWReleaseNum</vt:lpstr>
      <vt:lpstr>MinVerInfo</vt:lpstr>
      <vt:lpstr>TcBaseVer</vt:lpstr>
      <vt:lpstr>TcLookup</vt:lpstr>
      <vt:lpstr>TcRelease</vt:lpstr>
      <vt:lpstr>TcReleaseNum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Maylock, Mike (DI SW LCS AWPO)</dc:creator>
  <cp:keywords>C_Unrestricted</cp:keywords>
  <dc:description/>
  <cp:lastModifiedBy>Maylock, Mike (DI SW PLM LCS PRM BOPS)</cp:lastModifiedBy>
  <cp:revision/>
  <dcterms:created xsi:type="dcterms:W3CDTF">2021-06-16T19:46:07Z</dcterms:created>
  <dcterms:modified xsi:type="dcterms:W3CDTF">2026-07-27T18:50:36Z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0x010100B92A0A577419A64DAA6281939AFD49E2</vt:lpwstr>
  </property>
  <property fmtid="{D5CDD505-2E9C-101B-9397-08002B2CF9AE}" pid="3" name="Document Confidentiality">
    <vt:lpwstr>Unrestricted</vt:lpwstr>
  </property>
  <property fmtid="{D5CDD505-2E9C-101B-9397-08002B2CF9AE}" pid="4" name="sodocoClasLang">
    <vt:lpwstr>Unrestricted</vt:lpwstr>
  </property>
  <property fmtid="{D5CDD505-2E9C-101B-9397-08002B2CF9AE}" pid="5" name="sodocoClasLangId">
    <vt:i4>0</vt:i4>
  </property>
  <property fmtid="{D5CDD505-2E9C-101B-9397-08002B2CF9AE}" pid="6" name="sodocoClasId">
    <vt:i4>0</vt:i4>
  </property>
  <property fmtid="{D5CDD505-2E9C-101B-9397-08002B2CF9AE}" pid="7" name="SV_QUERY_LIST_4F35BF76-6C0D-4D9B-82B2-816C12CF3733">
    <vt:lpwstr>empty_477D106A-C0D6-4607-AEBD-E2C9D60EA279</vt:lpwstr>
  </property>
  <property fmtid="{D5CDD505-2E9C-101B-9397-08002B2CF9AE}" pid="8" name="SV_HIDDEN_GRID_QUERY_LIST_4F35BF76-6C0D-4D9B-82B2-816C12CF3733">
    <vt:lpwstr>empty_477D106A-C0D6-4607-AEBD-E2C9D60EA279</vt:lpwstr>
  </property>
  <property fmtid="{D5CDD505-2E9C-101B-9397-08002B2CF9AE}" pid="9" name="MSIP_Label_6f75f480-7803-4ee9-bb54-84d0635fdbe7_Enabled">
    <vt:lpwstr>true</vt:lpwstr>
  </property>
  <property fmtid="{D5CDD505-2E9C-101B-9397-08002B2CF9AE}" pid="10" name="MSIP_Label_6f75f480-7803-4ee9-bb54-84d0635fdbe7_SetDate">
    <vt:lpwstr>2023-10-30T18:16:58Z</vt:lpwstr>
  </property>
  <property fmtid="{D5CDD505-2E9C-101B-9397-08002B2CF9AE}" pid="11" name="MSIP_Label_6f75f480-7803-4ee9-bb54-84d0635fdbe7_Method">
    <vt:lpwstr>Privileged</vt:lpwstr>
  </property>
  <property fmtid="{D5CDD505-2E9C-101B-9397-08002B2CF9AE}" pid="12" name="MSIP_Label_6f75f480-7803-4ee9-bb54-84d0635fdbe7_Name">
    <vt:lpwstr>unrestricted</vt:lpwstr>
  </property>
  <property fmtid="{D5CDD505-2E9C-101B-9397-08002B2CF9AE}" pid="13" name="MSIP_Label_6f75f480-7803-4ee9-bb54-84d0635fdbe7_SiteId">
    <vt:lpwstr>38ae3bcd-9579-4fd4-adda-b42e1495d55a</vt:lpwstr>
  </property>
  <property fmtid="{D5CDD505-2E9C-101B-9397-08002B2CF9AE}" pid="14" name="MSIP_Label_6f75f480-7803-4ee9-bb54-84d0635fdbe7_ActionId">
    <vt:lpwstr>86a9533b-355c-4a29-9915-ba71439e782c</vt:lpwstr>
  </property>
  <property fmtid="{D5CDD505-2E9C-101B-9397-08002B2CF9AE}" pid="15" name="MSIP_Label_6f75f480-7803-4ee9-bb54-84d0635fdbe7_ContentBits">
    <vt:lpwstr>0</vt:lpwstr>
  </property>
  <property fmtid="{D5CDD505-2E9C-101B-9397-08002B2CF9AE}" pid="16" name="Document_Confidentiality">
    <vt:lpwstr>Unrestricted</vt:lpwstr>
  </property>
  <property fmtid="{D5CDD505-2E9C-101B-9397-08002B2CF9AE}" pid="17" name="MediaServiceImageTags">
    <vt:lpwstr/>
  </property>
</Properties>
</file>